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171193\Desktop\"/>
    </mc:Choice>
  </mc:AlternateContent>
  <bookViews>
    <workbookView xWindow="0" yWindow="0" windowWidth="28800" windowHeight="12045" firstSheet="5" activeTab="7"/>
  </bookViews>
  <sheets>
    <sheet name="一括方式（出し手）" sheetId="12" r:id="rId1"/>
    <sheet name="一括方式（受け手）" sheetId="13" r:id="rId2"/>
    <sheet name="適格法人" sheetId="11" r:id="rId3"/>
    <sheet name="適格法人 (見本)" sheetId="16" r:id="rId4"/>
    <sheet name="適格法人以外の法人" sheetId="10" r:id="rId5"/>
    <sheet name="適格法人以外の法人 (見本)" sheetId="17" r:id="rId6"/>
    <sheet name="一括方式（出し手） (見本)" sheetId="14" r:id="rId7"/>
    <sheet name="一括方式（受け手） (見本)" sheetId="15" r:id="rId8"/>
  </sheets>
  <externalReferences>
    <externalReference r:id="rId9"/>
    <externalReference r:id="rId10"/>
  </externalReferences>
  <definedNames>
    <definedName name="_W1C_" localSheetId="1">#REF!</definedName>
    <definedName name="_W1C_" localSheetId="7">#REF!</definedName>
    <definedName name="_W1C_" localSheetId="0">#REF!</definedName>
    <definedName name="_W1C_" localSheetId="6">#REF!</definedName>
    <definedName name="_W1C_" localSheetId="3">#REF!</definedName>
    <definedName name="_W1C_" localSheetId="5">#REF!</definedName>
    <definedName name="_W1C_">#REF!</definedName>
    <definedName name="_WCC" localSheetId="1">#REF!</definedName>
    <definedName name="_WCC" localSheetId="7">#REF!</definedName>
    <definedName name="_WCC" localSheetId="0">#REF!</definedName>
    <definedName name="_WCC" localSheetId="6">#REF!</definedName>
    <definedName name="_WCC" localSheetId="3">#REF!</definedName>
    <definedName name="_WCC" localSheetId="5">#REF!</definedName>
    <definedName name="_WCC">#REF!</definedName>
    <definedName name="_WCC_." localSheetId="1">#REF!</definedName>
    <definedName name="_WCC_." localSheetId="7">#REF!</definedName>
    <definedName name="_WCC_." localSheetId="0">#REF!</definedName>
    <definedName name="_WCC_." localSheetId="6">#REF!</definedName>
    <definedName name="_WCC_." localSheetId="3">#REF!</definedName>
    <definedName name="_WCC_." localSheetId="5">#REF!</definedName>
    <definedName name="_WCC_.">#REF!</definedName>
    <definedName name="_WCS" localSheetId="1">#REF!</definedName>
    <definedName name="_WCS" localSheetId="7">#REF!</definedName>
    <definedName name="_WCS" localSheetId="0">#REF!</definedName>
    <definedName name="_WCS" localSheetId="6">#REF!</definedName>
    <definedName name="_WCS" localSheetId="3">#REF!</definedName>
    <definedName name="_WCS" localSheetId="5">#REF!</definedName>
    <definedName name="_WCS">#REF!</definedName>
    <definedName name="_WDC." localSheetId="1">#REF!</definedName>
    <definedName name="_WDC." localSheetId="7">#REF!</definedName>
    <definedName name="_WDC." localSheetId="0">#REF!</definedName>
    <definedName name="_WDC." localSheetId="6">#REF!</definedName>
    <definedName name="_WDC." localSheetId="3">#REF!</definedName>
    <definedName name="_WDC." localSheetId="5">#REF!</definedName>
    <definedName name="_WDC.">#REF!</definedName>
    <definedName name="_WDC_" localSheetId="1">#REF!</definedName>
    <definedName name="_WDC_" localSheetId="7">#REF!</definedName>
    <definedName name="_WDC_" localSheetId="0">#REF!</definedName>
    <definedName name="_WDC_" localSheetId="6">#REF!</definedName>
    <definedName name="_WDC_" localSheetId="3">#REF!</definedName>
    <definedName name="_WDC_" localSheetId="5">#REF!</definedName>
    <definedName name="_WDC_">#REF!</definedName>
    <definedName name="_WDR." localSheetId="1">#REF!</definedName>
    <definedName name="_WDR." localSheetId="7">#REF!</definedName>
    <definedName name="_WDR." localSheetId="0">#REF!</definedName>
    <definedName name="_WDR." localSheetId="6">#REF!</definedName>
    <definedName name="_WDR." localSheetId="3">#REF!</definedName>
    <definedName name="_WDR." localSheetId="5">#REF!</definedName>
    <definedName name="_WDR.">#REF!</definedName>
    <definedName name="_WDR_" localSheetId="1">#REF!</definedName>
    <definedName name="_WDR_" localSheetId="7">#REF!</definedName>
    <definedName name="_WDR_" localSheetId="0">#REF!</definedName>
    <definedName name="_WDR_" localSheetId="6">#REF!</definedName>
    <definedName name="_WDR_" localSheetId="3">#REF!</definedName>
    <definedName name="_WDR_" localSheetId="5">#REF!</definedName>
    <definedName name="_WDR_">#REF!</definedName>
    <definedName name="_WIC." localSheetId="1">#REF!</definedName>
    <definedName name="_WIC." localSheetId="7">#REF!</definedName>
    <definedName name="_WIC." localSheetId="0">#REF!</definedName>
    <definedName name="_WIC." localSheetId="6">#REF!</definedName>
    <definedName name="_WIC." localSheetId="3">#REF!</definedName>
    <definedName name="_WIC." localSheetId="5">#REF!</definedName>
    <definedName name="_WIC.">#REF!</definedName>
    <definedName name="_WIR." localSheetId="1">#REF!</definedName>
    <definedName name="_WIR." localSheetId="7">#REF!</definedName>
    <definedName name="_WIR." localSheetId="0">#REF!</definedName>
    <definedName name="_WIR." localSheetId="6">#REF!</definedName>
    <definedName name="_WIR." localSheetId="3">#REF!</definedName>
    <definedName name="_WIR." localSheetId="5">#REF!</definedName>
    <definedName name="_WIR.">#REF!</definedName>
    <definedName name="_WIR_" localSheetId="1">#REF!</definedName>
    <definedName name="_WIR_" localSheetId="7">#REF!</definedName>
    <definedName name="_WIR_" localSheetId="0">#REF!</definedName>
    <definedName name="_WIR_" localSheetId="6">#REF!</definedName>
    <definedName name="_WIR_" localSheetId="3">#REF!</definedName>
    <definedName name="_WIR_" localSheetId="5">#REF!</definedName>
    <definedName name="_WIR_">#REF!</definedName>
    <definedName name="_WXES" localSheetId="1">#REF!</definedName>
    <definedName name="_WXES" localSheetId="7">#REF!</definedName>
    <definedName name="_WXES" localSheetId="0">#REF!</definedName>
    <definedName name="_WXES" localSheetId="6">#REF!</definedName>
    <definedName name="_WXES" localSheetId="3">#REF!</definedName>
    <definedName name="_WXES" localSheetId="5">#REF!</definedName>
    <definedName name="_WXES">#REF!</definedName>
    <definedName name="_WXES." localSheetId="1">#REF!</definedName>
    <definedName name="_WXES." localSheetId="7">#REF!</definedName>
    <definedName name="_WXES." localSheetId="0">#REF!</definedName>
    <definedName name="_WXES." localSheetId="6">#REF!</definedName>
    <definedName name="_WXES." localSheetId="3">#REF!</definedName>
    <definedName name="_WXES." localSheetId="5">#REF!</definedName>
    <definedName name="_WXES.">#REF!</definedName>
    <definedName name="_WXEU" localSheetId="1">#REF!</definedName>
    <definedName name="_WXEU" localSheetId="7">#REF!</definedName>
    <definedName name="_WXEU" localSheetId="0">#REF!</definedName>
    <definedName name="_WXEU" localSheetId="6">#REF!</definedName>
    <definedName name="_WXEU" localSheetId="3">#REF!</definedName>
    <definedName name="_WXEU" localSheetId="5">#REF!</definedName>
    <definedName name="_WXEU">#REF!</definedName>
    <definedName name="_WXEU." localSheetId="1">#REF!</definedName>
    <definedName name="_WXEU." localSheetId="7">#REF!</definedName>
    <definedName name="_WXEU." localSheetId="0">#REF!</definedName>
    <definedName name="_WXEU." localSheetId="6">#REF!</definedName>
    <definedName name="_WXEU." localSheetId="3">#REF!</definedName>
    <definedName name="_WXEU." localSheetId="5">#REF!</definedName>
    <definedName name="_WXEU.">#REF!</definedName>
    <definedName name="_WXLS0_" localSheetId="1">#REF!</definedName>
    <definedName name="_WXLS0_" localSheetId="7">#REF!</definedName>
    <definedName name="_WXLS0_" localSheetId="0">#REF!</definedName>
    <definedName name="_WXLS0_" localSheetId="6">#REF!</definedName>
    <definedName name="_WXLS0_" localSheetId="3">#REF!</definedName>
    <definedName name="_WXLS0_" localSheetId="5">#REF!</definedName>
    <definedName name="_WXLS0_">#REF!</definedName>
    <definedName name="_WXLS0_." localSheetId="1">#REF!</definedName>
    <definedName name="_WXLS0_." localSheetId="7">#REF!</definedName>
    <definedName name="_WXLS0_." localSheetId="0">#REF!</definedName>
    <definedName name="_WXLS0_." localSheetId="6">#REF!</definedName>
    <definedName name="_WXLS0_." localSheetId="3">#REF!</definedName>
    <definedName name="_WXLS0_." localSheetId="5">#REF!</definedName>
    <definedName name="_WXLS0_.">#REF!</definedName>
    <definedName name="_WXLU0_" localSheetId="1">#REF!</definedName>
    <definedName name="_WXLU0_" localSheetId="7">#REF!</definedName>
    <definedName name="_WXLU0_" localSheetId="0">#REF!</definedName>
    <definedName name="_WXLU0_" localSheetId="6">#REF!</definedName>
    <definedName name="_WXLU0_" localSheetId="3">#REF!</definedName>
    <definedName name="_WXLU0_" localSheetId="5">#REF!</definedName>
    <definedName name="_WXLU0_">#REF!</definedName>
    <definedName name="_WXLU0_." localSheetId="1">#REF!</definedName>
    <definedName name="_WXLU0_." localSheetId="7">#REF!</definedName>
    <definedName name="_WXLU0_." localSheetId="0">#REF!</definedName>
    <definedName name="_WXLU0_." localSheetId="6">#REF!</definedName>
    <definedName name="_WXLU0_." localSheetId="3">#REF!</definedName>
    <definedName name="_WXLU0_." localSheetId="5">#REF!</definedName>
    <definedName name="_WXLU0_.">#REF!</definedName>
    <definedName name="a" localSheetId="1">#REF!</definedName>
    <definedName name="a" localSheetId="7">#REF!</definedName>
    <definedName name="a" localSheetId="0">#REF!</definedName>
    <definedName name="a" localSheetId="6">#REF!</definedName>
    <definedName name="a" localSheetId="3">#REF!</definedName>
    <definedName name="a" localSheetId="5">#REF!</definedName>
    <definedName name="a">#REF!</definedName>
    <definedName name="aa" localSheetId="1">#REF!</definedName>
    <definedName name="aa" localSheetId="7">#REF!</definedName>
    <definedName name="aa" localSheetId="0">#REF!</definedName>
    <definedName name="aa" localSheetId="6">#REF!</definedName>
    <definedName name="aa" localSheetId="3">#REF!</definedName>
    <definedName name="aa" localSheetId="5">#REF!</definedName>
    <definedName name="aa">#REF!</definedName>
    <definedName name="IME制御">[1]リスト!$V$2:$V$6</definedName>
    <definedName name="item_type">[1]リスト!$U$2:$U$16</definedName>
    <definedName name="_xlnm.Print_Area" localSheetId="1">'一括方式（受け手）'!$B$1:$AI$72</definedName>
    <definedName name="_xlnm.Print_Area" localSheetId="7">'一括方式（受け手） (見本)'!$B$1:$AI$72</definedName>
    <definedName name="_xlnm.Print_Area" localSheetId="0">'一括方式（出し手）'!$B$1:$AI$69</definedName>
    <definedName name="_xlnm.Print_Area" localSheetId="6">'一括方式（出し手） (見本)'!$B$1:$AI$69</definedName>
    <definedName name="_xlnm.Print_Titles" localSheetId="1">'一括方式（受け手）'!$78:$80</definedName>
    <definedName name="_xlnm.Print_Titles" localSheetId="7">'一括方式（受け手） (見本)'!$78:$80</definedName>
    <definedName name="_xlnm.Print_Titles" localSheetId="0">'一括方式（出し手）'!$75:$77</definedName>
    <definedName name="_xlnm.Print_Titles" localSheetId="6">'一括方式（出し手） (見本)'!$75:$77</definedName>
    <definedName name="text_align">[1]リスト!$AA$2:$AA$5</definedName>
    <definedName name="ｗ1ｃ2" localSheetId="1">#REF!</definedName>
    <definedName name="ｗ1ｃ2" localSheetId="7">#REF!</definedName>
    <definedName name="ｗ1ｃ2" localSheetId="0">#REF!</definedName>
    <definedName name="ｗ1ｃ2" localSheetId="6">#REF!</definedName>
    <definedName name="ｗ1ｃ2" localSheetId="3">#REF!</definedName>
    <definedName name="ｗ1ｃ2" localSheetId="5">#REF!</definedName>
    <definedName name="ｗ1ｃ2">#REF!</definedName>
    <definedName name="一般種別" localSheetId="1">#REF!</definedName>
    <definedName name="一般種別" localSheetId="7">#REF!</definedName>
    <definedName name="一般種別" localSheetId="0">#REF!</definedName>
    <definedName name="一般種別" localSheetId="6">#REF!</definedName>
    <definedName name="一般種別" localSheetId="3">#REF!</definedName>
    <definedName name="一般種別" localSheetId="5">#REF!</definedName>
    <definedName name="一般種別">#REF!</definedName>
    <definedName name="画面区分">[1]リスト!$Q$2:$Q$9</definedName>
    <definedName name="該当・非該当">[1]リスト!$S$2:$S$3</definedName>
    <definedName name="合算種別" localSheetId="1">#REF!</definedName>
    <definedName name="合算種別" localSheetId="7">#REF!</definedName>
    <definedName name="合算種別" localSheetId="0">#REF!</definedName>
    <definedName name="合算種別" localSheetId="6">#REF!</definedName>
    <definedName name="合算種別" localSheetId="3">#REF!</definedName>
    <definedName name="合算種別" localSheetId="5">#REF!</definedName>
    <definedName name="合算種別">#REF!</definedName>
    <definedName name="必須入力">[1]リスト!$T$2:$T$4</definedName>
    <definedName name="表示スタイル承認確認参照">[1]リスト!$Z$2:$Z$8</definedName>
    <definedName name="表示スタイル申請確認">[1]リスト!$Y$2:$Y$5</definedName>
    <definedName name="表示スタイル申請入力">[1]リスト!$X$2:$X$6</definedName>
    <definedName name="分科会">[1]リスト!$B$2:$B$9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380" i="15" l="1"/>
  <c r="AH380" i="15"/>
  <c r="AD380" i="15"/>
  <c r="Z380" i="15" s="1"/>
  <c r="AF380" i="15" s="1"/>
  <c r="AB380" i="15"/>
  <c r="W380" i="15"/>
  <c r="U380" i="15"/>
  <c r="R380" i="15"/>
  <c r="P380" i="15"/>
  <c r="N380" i="15"/>
  <c r="K380" i="15"/>
  <c r="I380" i="15"/>
  <c r="H380" i="15"/>
  <c r="F380" i="15"/>
  <c r="D380" i="15"/>
  <c r="B380" i="15"/>
  <c r="AL379" i="15"/>
  <c r="AH379" i="15"/>
  <c r="AF379" i="15"/>
  <c r="AD379" i="15"/>
  <c r="AB379" i="15"/>
  <c r="Z379" i="15"/>
  <c r="W379" i="15"/>
  <c r="U379" i="15"/>
  <c r="R379" i="15"/>
  <c r="P379" i="15"/>
  <c r="N379" i="15"/>
  <c r="K379" i="15"/>
  <c r="I379" i="15"/>
  <c r="H379" i="15"/>
  <c r="F379" i="15"/>
  <c r="D379" i="15"/>
  <c r="B379" i="15"/>
  <c r="AL378" i="15"/>
  <c r="AH378" i="15"/>
  <c r="AD378" i="15"/>
  <c r="AB378" i="15"/>
  <c r="Z378" i="15"/>
  <c r="AF378" i="15" s="1"/>
  <c r="W378" i="15"/>
  <c r="U378" i="15"/>
  <c r="R378" i="15"/>
  <c r="P378" i="15"/>
  <c r="N378" i="15"/>
  <c r="K378" i="15"/>
  <c r="I378" i="15"/>
  <c r="H378" i="15"/>
  <c r="F378" i="15"/>
  <c r="D378" i="15"/>
  <c r="B378" i="15"/>
  <c r="AL377" i="15"/>
  <c r="AH377" i="15"/>
  <c r="AD377" i="15"/>
  <c r="Z377" i="15" s="1"/>
  <c r="AF377" i="15" s="1"/>
  <c r="AB377" i="15"/>
  <c r="W377" i="15"/>
  <c r="U377" i="15"/>
  <c r="R377" i="15"/>
  <c r="P377" i="15"/>
  <c r="N377" i="15"/>
  <c r="K377" i="15"/>
  <c r="I377" i="15"/>
  <c r="H377" i="15"/>
  <c r="F377" i="15"/>
  <c r="D377" i="15"/>
  <c r="B377" i="15"/>
  <c r="AL376" i="15"/>
  <c r="AH376" i="15"/>
  <c r="AD376" i="15"/>
  <c r="Z376" i="15" s="1"/>
  <c r="AF376" i="15" s="1"/>
  <c r="AB376" i="15"/>
  <c r="W376" i="15"/>
  <c r="U376" i="15"/>
  <c r="R376" i="15"/>
  <c r="P376" i="15"/>
  <c r="N376" i="15"/>
  <c r="K376" i="15"/>
  <c r="I376" i="15"/>
  <c r="H376" i="15"/>
  <c r="F376" i="15"/>
  <c r="D376" i="15"/>
  <c r="B376" i="15"/>
  <c r="AL375" i="15"/>
  <c r="AH375" i="15"/>
  <c r="AF375" i="15"/>
  <c r="AD375" i="15"/>
  <c r="AB375" i="15"/>
  <c r="Z375" i="15"/>
  <c r="W375" i="15"/>
  <c r="U375" i="15"/>
  <c r="R375" i="15"/>
  <c r="P375" i="15"/>
  <c r="N375" i="15"/>
  <c r="K375" i="15"/>
  <c r="I375" i="15"/>
  <c r="H375" i="15"/>
  <c r="F375" i="15"/>
  <c r="D375" i="15"/>
  <c r="B375" i="15"/>
  <c r="AL374" i="15"/>
  <c r="AH374" i="15"/>
  <c r="AD374" i="15"/>
  <c r="AB374" i="15"/>
  <c r="Z374" i="15"/>
  <c r="AF374" i="15" s="1"/>
  <c r="W374" i="15"/>
  <c r="U374" i="15"/>
  <c r="R374" i="15"/>
  <c r="P374" i="15"/>
  <c r="N374" i="15"/>
  <c r="K374" i="15"/>
  <c r="I374" i="15"/>
  <c r="H374" i="15"/>
  <c r="F374" i="15"/>
  <c r="D374" i="15"/>
  <c r="B374" i="15"/>
  <c r="AL373" i="15"/>
  <c r="AH373" i="15"/>
  <c r="AD373" i="15"/>
  <c r="Z373" i="15" s="1"/>
  <c r="AF373" i="15" s="1"/>
  <c r="AB373" i="15"/>
  <c r="W373" i="15"/>
  <c r="U373" i="15"/>
  <c r="R373" i="15"/>
  <c r="P373" i="15"/>
  <c r="N373" i="15"/>
  <c r="K373" i="15"/>
  <c r="I373" i="15"/>
  <c r="H373" i="15"/>
  <c r="F373" i="15"/>
  <c r="D373" i="15"/>
  <c r="B373" i="15"/>
  <c r="AL372" i="15"/>
  <c r="AH372" i="15"/>
  <c r="AD372" i="15"/>
  <c r="Z372" i="15" s="1"/>
  <c r="AF372" i="15" s="1"/>
  <c r="AB372" i="15"/>
  <c r="W372" i="15"/>
  <c r="U372" i="15"/>
  <c r="R372" i="15"/>
  <c r="P372" i="15"/>
  <c r="N372" i="15"/>
  <c r="K372" i="15"/>
  <c r="I372" i="15"/>
  <c r="H372" i="15"/>
  <c r="F372" i="15"/>
  <c r="D372" i="15"/>
  <c r="B372" i="15"/>
  <c r="AL371" i="15"/>
  <c r="AH371" i="15"/>
  <c r="AF371" i="15"/>
  <c r="AD371" i="15"/>
  <c r="AB371" i="15"/>
  <c r="Z371" i="15"/>
  <c r="W371" i="15"/>
  <c r="U371" i="15"/>
  <c r="R371" i="15"/>
  <c r="P371" i="15"/>
  <c r="N371" i="15"/>
  <c r="K371" i="15"/>
  <c r="I371" i="15"/>
  <c r="H371" i="15"/>
  <c r="F371" i="15"/>
  <c r="D371" i="15"/>
  <c r="B371" i="15"/>
  <c r="AL370" i="15"/>
  <c r="AH370" i="15"/>
  <c r="AD370" i="15"/>
  <c r="AB370" i="15"/>
  <c r="Z370" i="15"/>
  <c r="AF370" i="15" s="1"/>
  <c r="W370" i="15"/>
  <c r="U370" i="15"/>
  <c r="R370" i="15"/>
  <c r="P370" i="15"/>
  <c r="N370" i="15"/>
  <c r="K370" i="15"/>
  <c r="I370" i="15"/>
  <c r="H370" i="15"/>
  <c r="F370" i="15"/>
  <c r="D370" i="15"/>
  <c r="B370" i="15"/>
  <c r="AL369" i="15"/>
  <c r="AH369" i="15"/>
  <c r="AD369" i="15"/>
  <c r="Z369" i="15" s="1"/>
  <c r="AF369" i="15" s="1"/>
  <c r="AB369" i="15"/>
  <c r="W369" i="15"/>
  <c r="U369" i="15"/>
  <c r="R369" i="15"/>
  <c r="P369" i="15"/>
  <c r="N369" i="15"/>
  <c r="K369" i="15"/>
  <c r="I369" i="15"/>
  <c r="H369" i="15"/>
  <c r="F369" i="15"/>
  <c r="D369" i="15"/>
  <c r="B369" i="15"/>
  <c r="AL368" i="15"/>
  <c r="AH368" i="15"/>
  <c r="AD368" i="15"/>
  <c r="Z368" i="15" s="1"/>
  <c r="AF368" i="15" s="1"/>
  <c r="AB368" i="15"/>
  <c r="W368" i="15"/>
  <c r="U368" i="15"/>
  <c r="R368" i="15"/>
  <c r="P368" i="15"/>
  <c r="N368" i="15"/>
  <c r="K368" i="15"/>
  <c r="I368" i="15"/>
  <c r="H368" i="15"/>
  <c r="F368" i="15"/>
  <c r="D368" i="15"/>
  <c r="B368" i="15"/>
  <c r="AL367" i="15"/>
  <c r="AH367" i="15"/>
  <c r="AF367" i="15"/>
  <c r="AD367" i="15"/>
  <c r="AB367" i="15"/>
  <c r="Z367" i="15"/>
  <c r="W367" i="15"/>
  <c r="U367" i="15"/>
  <c r="R367" i="15"/>
  <c r="P367" i="15"/>
  <c r="N367" i="15"/>
  <c r="K367" i="15"/>
  <c r="I367" i="15"/>
  <c r="H367" i="15"/>
  <c r="F367" i="15"/>
  <c r="D367" i="15"/>
  <c r="B367" i="15"/>
  <c r="AL366" i="15"/>
  <c r="AH366" i="15"/>
  <c r="AD366" i="15"/>
  <c r="AB366" i="15"/>
  <c r="Z366" i="15"/>
  <c r="AF366" i="15" s="1"/>
  <c r="W366" i="15"/>
  <c r="U366" i="15"/>
  <c r="R366" i="15"/>
  <c r="P366" i="15"/>
  <c r="N366" i="15"/>
  <c r="K366" i="15"/>
  <c r="I366" i="15"/>
  <c r="H366" i="15"/>
  <c r="F366" i="15"/>
  <c r="D366" i="15"/>
  <c r="B366" i="15"/>
  <c r="AL365" i="15"/>
  <c r="AH365" i="15"/>
  <c r="AD365" i="15"/>
  <c r="Z365" i="15" s="1"/>
  <c r="AF365" i="15" s="1"/>
  <c r="AB365" i="15"/>
  <c r="W365" i="15"/>
  <c r="U365" i="15"/>
  <c r="R365" i="15"/>
  <c r="P365" i="15"/>
  <c r="N365" i="15"/>
  <c r="K365" i="15"/>
  <c r="I365" i="15"/>
  <c r="H365" i="15"/>
  <c r="F365" i="15"/>
  <c r="D365" i="15"/>
  <c r="B365" i="15"/>
  <c r="AL364" i="15"/>
  <c r="AH364" i="15"/>
  <c r="AD364" i="15"/>
  <c r="Z364" i="15" s="1"/>
  <c r="AF364" i="15" s="1"/>
  <c r="AB364" i="15"/>
  <c r="W364" i="15"/>
  <c r="U364" i="15"/>
  <c r="R364" i="15"/>
  <c r="P364" i="15"/>
  <c r="N364" i="15"/>
  <c r="K364" i="15"/>
  <c r="I364" i="15"/>
  <c r="H364" i="15"/>
  <c r="F364" i="15"/>
  <c r="D364" i="15"/>
  <c r="B364" i="15"/>
  <c r="AL363" i="15"/>
  <c r="AH363" i="15"/>
  <c r="AF363" i="15"/>
  <c r="AD363" i="15"/>
  <c r="AB363" i="15"/>
  <c r="Z363" i="15"/>
  <c r="W363" i="15"/>
  <c r="U363" i="15"/>
  <c r="R363" i="15"/>
  <c r="P363" i="15"/>
  <c r="N363" i="15"/>
  <c r="K363" i="15"/>
  <c r="I363" i="15"/>
  <c r="H363" i="15"/>
  <c r="F363" i="15"/>
  <c r="D363" i="15"/>
  <c r="B363" i="15"/>
  <c r="AL362" i="15"/>
  <c r="AH362" i="15"/>
  <c r="AD362" i="15"/>
  <c r="AB362" i="15"/>
  <c r="Z362" i="15"/>
  <c r="AF362" i="15" s="1"/>
  <c r="W362" i="15"/>
  <c r="U362" i="15"/>
  <c r="R362" i="15"/>
  <c r="P362" i="15"/>
  <c r="N362" i="15"/>
  <c r="K362" i="15"/>
  <c r="I362" i="15"/>
  <c r="H362" i="15"/>
  <c r="F362" i="15"/>
  <c r="D362" i="15"/>
  <c r="B362" i="15"/>
  <c r="AL361" i="15"/>
  <c r="AH361" i="15"/>
  <c r="AD361" i="15"/>
  <c r="Z361" i="15" s="1"/>
  <c r="AF361" i="15" s="1"/>
  <c r="AB361" i="15"/>
  <c r="W361" i="15"/>
  <c r="U361" i="15"/>
  <c r="R361" i="15"/>
  <c r="P361" i="15"/>
  <c r="N361" i="15"/>
  <c r="K361" i="15"/>
  <c r="I361" i="15"/>
  <c r="H361" i="15"/>
  <c r="F361" i="15"/>
  <c r="D361" i="15"/>
  <c r="B361" i="15"/>
  <c r="AL360" i="15"/>
  <c r="AH360" i="15"/>
  <c r="AD360" i="15"/>
  <c r="Z360" i="15" s="1"/>
  <c r="AF360" i="15" s="1"/>
  <c r="AB360" i="15"/>
  <c r="W360" i="15"/>
  <c r="U360" i="15"/>
  <c r="R360" i="15"/>
  <c r="P360" i="15"/>
  <c r="N360" i="15"/>
  <c r="K360" i="15"/>
  <c r="I360" i="15"/>
  <c r="H360" i="15"/>
  <c r="F360" i="15"/>
  <c r="D360" i="15"/>
  <c r="B360" i="15"/>
  <c r="AL359" i="15"/>
  <c r="AH359" i="15"/>
  <c r="AF359" i="15"/>
  <c r="AD359" i="15"/>
  <c r="AB359" i="15"/>
  <c r="Z359" i="15"/>
  <c r="W359" i="15"/>
  <c r="U359" i="15"/>
  <c r="R359" i="15"/>
  <c r="P359" i="15"/>
  <c r="N359" i="15"/>
  <c r="K359" i="15"/>
  <c r="I359" i="15"/>
  <c r="H359" i="15"/>
  <c r="F359" i="15"/>
  <c r="D359" i="15"/>
  <c r="B359" i="15"/>
  <c r="AL358" i="15"/>
  <c r="AH358" i="15"/>
  <c r="AD358" i="15"/>
  <c r="AB358" i="15"/>
  <c r="Z358" i="15"/>
  <c r="AF358" i="15" s="1"/>
  <c r="W358" i="15"/>
  <c r="U358" i="15"/>
  <c r="R358" i="15"/>
  <c r="P358" i="15"/>
  <c r="N358" i="15"/>
  <c r="K358" i="15"/>
  <c r="I358" i="15"/>
  <c r="H358" i="15"/>
  <c r="F358" i="15"/>
  <c r="D358" i="15"/>
  <c r="B358" i="15"/>
  <c r="AL357" i="15"/>
  <c r="AH357" i="15"/>
  <c r="AD357" i="15"/>
  <c r="Z357" i="15" s="1"/>
  <c r="AF357" i="15" s="1"/>
  <c r="AB357" i="15"/>
  <c r="W357" i="15"/>
  <c r="U357" i="15"/>
  <c r="R357" i="15"/>
  <c r="P357" i="15"/>
  <c r="N357" i="15"/>
  <c r="K357" i="15"/>
  <c r="I357" i="15"/>
  <c r="H357" i="15"/>
  <c r="F357" i="15"/>
  <c r="D357" i="15"/>
  <c r="B357" i="15"/>
  <c r="AL356" i="15"/>
  <c r="AH356" i="15"/>
  <c r="AD356" i="15"/>
  <c r="Z356" i="15" s="1"/>
  <c r="AF356" i="15" s="1"/>
  <c r="AB356" i="15"/>
  <c r="W356" i="15"/>
  <c r="U356" i="15"/>
  <c r="R356" i="15"/>
  <c r="P356" i="15"/>
  <c r="N356" i="15"/>
  <c r="K356" i="15"/>
  <c r="I356" i="15"/>
  <c r="H356" i="15"/>
  <c r="F356" i="15"/>
  <c r="D356" i="15"/>
  <c r="B356" i="15"/>
  <c r="AL355" i="15"/>
  <c r="AH355" i="15"/>
  <c r="AF355" i="15"/>
  <c r="AD355" i="15"/>
  <c r="AB355" i="15"/>
  <c r="Z355" i="15"/>
  <c r="W355" i="15"/>
  <c r="U355" i="15"/>
  <c r="R355" i="15"/>
  <c r="P355" i="15"/>
  <c r="N355" i="15"/>
  <c r="K355" i="15"/>
  <c r="I355" i="15"/>
  <c r="H355" i="15"/>
  <c r="F355" i="15"/>
  <c r="D355" i="15"/>
  <c r="B355" i="15"/>
  <c r="AL354" i="15"/>
  <c r="AH354" i="15"/>
  <c r="AD354" i="15"/>
  <c r="AB354" i="15"/>
  <c r="Z354" i="15"/>
  <c r="AF354" i="15" s="1"/>
  <c r="W354" i="15"/>
  <c r="U354" i="15"/>
  <c r="R354" i="15"/>
  <c r="P354" i="15"/>
  <c r="N354" i="15"/>
  <c r="K354" i="15"/>
  <c r="I354" i="15"/>
  <c r="H354" i="15"/>
  <c r="F354" i="15"/>
  <c r="D354" i="15"/>
  <c r="B354" i="15"/>
  <c r="AL353" i="15"/>
  <c r="AH353" i="15"/>
  <c r="AD353" i="15"/>
  <c r="Z353" i="15" s="1"/>
  <c r="AF353" i="15" s="1"/>
  <c r="AB353" i="15"/>
  <c r="W353" i="15"/>
  <c r="U353" i="15"/>
  <c r="R353" i="15"/>
  <c r="P353" i="15"/>
  <c r="N353" i="15"/>
  <c r="K353" i="15"/>
  <c r="I353" i="15"/>
  <c r="H353" i="15"/>
  <c r="F353" i="15"/>
  <c r="D353" i="15"/>
  <c r="B353" i="15"/>
  <c r="AL352" i="15"/>
  <c r="AH352" i="15"/>
  <c r="AD352" i="15"/>
  <c r="Z352" i="15" s="1"/>
  <c r="AF352" i="15" s="1"/>
  <c r="AB352" i="15"/>
  <c r="W352" i="15"/>
  <c r="U352" i="15"/>
  <c r="R352" i="15"/>
  <c r="P352" i="15"/>
  <c r="N352" i="15"/>
  <c r="K352" i="15"/>
  <c r="I352" i="15"/>
  <c r="H352" i="15"/>
  <c r="F352" i="15"/>
  <c r="D352" i="15"/>
  <c r="B352" i="15"/>
  <c r="AL351" i="15"/>
  <c r="AH351" i="15"/>
  <c r="AF351" i="15"/>
  <c r="AD351" i="15"/>
  <c r="AB351" i="15"/>
  <c r="Z351" i="15"/>
  <c r="W351" i="15"/>
  <c r="U351" i="15"/>
  <c r="R351" i="15"/>
  <c r="P351" i="15"/>
  <c r="N351" i="15"/>
  <c r="K351" i="15"/>
  <c r="I351" i="15"/>
  <c r="H351" i="15"/>
  <c r="F351" i="15"/>
  <c r="D351" i="15"/>
  <c r="B351" i="15"/>
  <c r="AL350" i="15"/>
  <c r="AH350" i="15"/>
  <c r="AD350" i="15"/>
  <c r="AB350" i="15"/>
  <c r="Z350" i="15"/>
  <c r="AF350" i="15" s="1"/>
  <c r="W350" i="15"/>
  <c r="U350" i="15"/>
  <c r="R350" i="15"/>
  <c r="P350" i="15"/>
  <c r="N350" i="15"/>
  <c r="K350" i="15"/>
  <c r="I350" i="15"/>
  <c r="H350" i="15"/>
  <c r="F350" i="15"/>
  <c r="D350" i="15"/>
  <c r="B350" i="15"/>
  <c r="AL349" i="15"/>
  <c r="AH349" i="15"/>
  <c r="AD349" i="15"/>
  <c r="Z349" i="15" s="1"/>
  <c r="AF349" i="15" s="1"/>
  <c r="AB349" i="15"/>
  <c r="W349" i="15"/>
  <c r="U349" i="15"/>
  <c r="R349" i="15"/>
  <c r="P349" i="15"/>
  <c r="N349" i="15"/>
  <c r="K349" i="15"/>
  <c r="I349" i="15"/>
  <c r="H349" i="15"/>
  <c r="F349" i="15"/>
  <c r="D349" i="15"/>
  <c r="B349" i="15"/>
  <c r="AL348" i="15"/>
  <c r="AH348" i="15"/>
  <c r="AD348" i="15"/>
  <c r="Z348" i="15" s="1"/>
  <c r="AF348" i="15" s="1"/>
  <c r="AB348" i="15"/>
  <c r="W348" i="15"/>
  <c r="U348" i="15"/>
  <c r="R348" i="15"/>
  <c r="P348" i="15"/>
  <c r="N348" i="15"/>
  <c r="K348" i="15"/>
  <c r="I348" i="15"/>
  <c r="H348" i="15"/>
  <c r="F348" i="15"/>
  <c r="D348" i="15"/>
  <c r="B348" i="15"/>
  <c r="AL347" i="15"/>
  <c r="AH347" i="15"/>
  <c r="AF347" i="15"/>
  <c r="AD347" i="15"/>
  <c r="AB347" i="15"/>
  <c r="Z347" i="15"/>
  <c r="W347" i="15"/>
  <c r="U347" i="15"/>
  <c r="R347" i="15"/>
  <c r="P347" i="15"/>
  <c r="N347" i="15"/>
  <c r="K347" i="15"/>
  <c r="I347" i="15"/>
  <c r="H347" i="15"/>
  <c r="F347" i="15"/>
  <c r="D347" i="15"/>
  <c r="B347" i="15"/>
  <c r="AL346" i="15"/>
  <c r="AH346" i="15"/>
  <c r="AD346" i="15"/>
  <c r="AB346" i="15"/>
  <c r="Z346" i="15"/>
  <c r="AF346" i="15" s="1"/>
  <c r="W346" i="15"/>
  <c r="U346" i="15"/>
  <c r="R346" i="15"/>
  <c r="P346" i="15"/>
  <c r="N346" i="15"/>
  <c r="K346" i="15"/>
  <c r="I346" i="15"/>
  <c r="H346" i="15"/>
  <c r="F346" i="15"/>
  <c r="D346" i="15"/>
  <c r="B346" i="15"/>
  <c r="AL345" i="15"/>
  <c r="AH345" i="15"/>
  <c r="AD345" i="15"/>
  <c r="Z345" i="15" s="1"/>
  <c r="AF345" i="15" s="1"/>
  <c r="AB345" i="15"/>
  <c r="W345" i="15"/>
  <c r="U345" i="15"/>
  <c r="R345" i="15"/>
  <c r="P345" i="15"/>
  <c r="N345" i="15"/>
  <c r="K345" i="15"/>
  <c r="I345" i="15"/>
  <c r="H345" i="15"/>
  <c r="F345" i="15"/>
  <c r="D345" i="15"/>
  <c r="B345" i="15"/>
  <c r="AL344" i="15"/>
  <c r="AH344" i="15"/>
  <c r="AD344" i="15"/>
  <c r="Z344" i="15" s="1"/>
  <c r="AF344" i="15" s="1"/>
  <c r="AB344" i="15"/>
  <c r="W344" i="15"/>
  <c r="U344" i="15"/>
  <c r="R344" i="15"/>
  <c r="P344" i="15"/>
  <c r="N344" i="15"/>
  <c r="K344" i="15"/>
  <c r="I344" i="15"/>
  <c r="H344" i="15"/>
  <c r="F344" i="15"/>
  <c r="D344" i="15"/>
  <c r="B344" i="15"/>
  <c r="AL343" i="15"/>
  <c r="AH343" i="15"/>
  <c r="AF343" i="15"/>
  <c r="AD343" i="15"/>
  <c r="AB343" i="15"/>
  <c r="Z343" i="15"/>
  <c r="W343" i="15"/>
  <c r="U343" i="15"/>
  <c r="R343" i="15"/>
  <c r="P343" i="15"/>
  <c r="N343" i="15"/>
  <c r="K343" i="15"/>
  <c r="I343" i="15"/>
  <c r="H343" i="15"/>
  <c r="F343" i="15"/>
  <c r="D343" i="15"/>
  <c r="B343" i="15"/>
  <c r="AL342" i="15"/>
  <c r="AH342" i="15"/>
  <c r="AD342" i="15"/>
  <c r="AB342" i="15"/>
  <c r="Z342" i="15"/>
  <c r="AF342" i="15" s="1"/>
  <c r="W342" i="15"/>
  <c r="U342" i="15"/>
  <c r="R342" i="15"/>
  <c r="P342" i="15"/>
  <c r="N342" i="15"/>
  <c r="K342" i="15"/>
  <c r="I342" i="15"/>
  <c r="H342" i="15"/>
  <c r="F342" i="15"/>
  <c r="D342" i="15"/>
  <c r="B342" i="15"/>
  <c r="AL341" i="15"/>
  <c r="AH341" i="15"/>
  <c r="AD341" i="15"/>
  <c r="Z341" i="15" s="1"/>
  <c r="AF341" i="15" s="1"/>
  <c r="AB341" i="15"/>
  <c r="W341" i="15"/>
  <c r="U341" i="15"/>
  <c r="R341" i="15"/>
  <c r="P341" i="15"/>
  <c r="N341" i="15"/>
  <c r="K341" i="15"/>
  <c r="I341" i="15"/>
  <c r="H341" i="15"/>
  <c r="F341" i="15"/>
  <c r="D341" i="15"/>
  <c r="B341" i="15"/>
  <c r="AL340" i="15"/>
  <c r="AH340" i="15"/>
  <c r="AD340" i="15"/>
  <c r="Z340" i="15" s="1"/>
  <c r="AF340" i="15" s="1"/>
  <c r="AB340" i="15"/>
  <c r="W340" i="15"/>
  <c r="U340" i="15"/>
  <c r="R340" i="15"/>
  <c r="P340" i="15"/>
  <c r="N340" i="15"/>
  <c r="K340" i="15"/>
  <c r="I340" i="15"/>
  <c r="H340" i="15"/>
  <c r="F340" i="15"/>
  <c r="D340" i="15"/>
  <c r="B340" i="15"/>
  <c r="AL339" i="15"/>
  <c r="AH339" i="15"/>
  <c r="AF339" i="15"/>
  <c r="AD339" i="15"/>
  <c r="AB339" i="15"/>
  <c r="Z339" i="15"/>
  <c r="W339" i="15"/>
  <c r="U339" i="15"/>
  <c r="R339" i="15"/>
  <c r="P339" i="15"/>
  <c r="N339" i="15"/>
  <c r="K339" i="15"/>
  <c r="I339" i="15"/>
  <c r="H339" i="15"/>
  <c r="F339" i="15"/>
  <c r="D339" i="15"/>
  <c r="B339" i="15"/>
  <c r="AL338" i="15"/>
  <c r="AH338" i="15"/>
  <c r="AD338" i="15"/>
  <c r="AB338" i="15"/>
  <c r="Z338" i="15"/>
  <c r="AF338" i="15" s="1"/>
  <c r="W338" i="15"/>
  <c r="U338" i="15"/>
  <c r="R338" i="15"/>
  <c r="P338" i="15"/>
  <c r="N338" i="15"/>
  <c r="K338" i="15"/>
  <c r="I338" i="15"/>
  <c r="H338" i="15"/>
  <c r="F338" i="15"/>
  <c r="D338" i="15"/>
  <c r="B338" i="15"/>
  <c r="AL337" i="15"/>
  <c r="AH337" i="15"/>
  <c r="AD337" i="15"/>
  <c r="Z337" i="15" s="1"/>
  <c r="AF337" i="15" s="1"/>
  <c r="AB337" i="15"/>
  <c r="W337" i="15"/>
  <c r="U337" i="15"/>
  <c r="R337" i="15"/>
  <c r="P337" i="15"/>
  <c r="N337" i="15"/>
  <c r="K337" i="15"/>
  <c r="I337" i="15"/>
  <c r="H337" i="15"/>
  <c r="F337" i="15"/>
  <c r="D337" i="15"/>
  <c r="B337" i="15"/>
  <c r="AL336" i="15"/>
  <c r="AH336" i="15"/>
  <c r="AD336" i="15"/>
  <c r="Z336" i="15" s="1"/>
  <c r="AF336" i="15" s="1"/>
  <c r="AB336" i="15"/>
  <c r="W336" i="15"/>
  <c r="U336" i="15"/>
  <c r="R336" i="15"/>
  <c r="P336" i="15"/>
  <c r="N336" i="15"/>
  <c r="K336" i="15"/>
  <c r="I336" i="15"/>
  <c r="H336" i="15"/>
  <c r="F336" i="15"/>
  <c r="D336" i="15"/>
  <c r="B336" i="15"/>
  <c r="AL335" i="15"/>
  <c r="AH335" i="15"/>
  <c r="AF335" i="15"/>
  <c r="AD335" i="15"/>
  <c r="AB335" i="15"/>
  <c r="Z335" i="15"/>
  <c r="W335" i="15"/>
  <c r="U335" i="15"/>
  <c r="R335" i="15"/>
  <c r="P335" i="15"/>
  <c r="N335" i="15"/>
  <c r="K335" i="15"/>
  <c r="I335" i="15"/>
  <c r="H335" i="15"/>
  <c r="F335" i="15"/>
  <c r="D335" i="15"/>
  <c r="B335" i="15"/>
  <c r="AL334" i="15"/>
  <c r="AH334" i="15"/>
  <c r="AD334" i="15"/>
  <c r="AB334" i="15"/>
  <c r="Z334" i="15"/>
  <c r="AF334" i="15" s="1"/>
  <c r="W334" i="15"/>
  <c r="U334" i="15"/>
  <c r="R334" i="15"/>
  <c r="P334" i="15"/>
  <c r="N334" i="15"/>
  <c r="K334" i="15"/>
  <c r="I334" i="15"/>
  <c r="H334" i="15"/>
  <c r="F334" i="15"/>
  <c r="D334" i="15"/>
  <c r="B334" i="15"/>
  <c r="AL333" i="15"/>
  <c r="AH333" i="15"/>
  <c r="AD333" i="15"/>
  <c r="Z333" i="15" s="1"/>
  <c r="AF333" i="15" s="1"/>
  <c r="AB333" i="15"/>
  <c r="W333" i="15"/>
  <c r="U333" i="15"/>
  <c r="R333" i="15"/>
  <c r="P333" i="15"/>
  <c r="N333" i="15"/>
  <c r="K333" i="15"/>
  <c r="I333" i="15"/>
  <c r="H333" i="15"/>
  <c r="F333" i="15"/>
  <c r="D333" i="15"/>
  <c r="B333" i="15"/>
  <c r="AL332" i="15"/>
  <c r="AH332" i="15"/>
  <c r="AD332" i="15"/>
  <c r="Z332" i="15" s="1"/>
  <c r="AF332" i="15" s="1"/>
  <c r="AB332" i="15"/>
  <c r="W332" i="15"/>
  <c r="U332" i="15"/>
  <c r="R332" i="15"/>
  <c r="P332" i="15"/>
  <c r="N332" i="15"/>
  <c r="K332" i="15"/>
  <c r="I332" i="15"/>
  <c r="H332" i="15"/>
  <c r="F332" i="15"/>
  <c r="D332" i="15"/>
  <c r="B332" i="15"/>
  <c r="AL331" i="15"/>
  <c r="AH331" i="15"/>
  <c r="AF331" i="15"/>
  <c r="AD331" i="15"/>
  <c r="AB331" i="15"/>
  <c r="Z331" i="15"/>
  <c r="W331" i="15"/>
  <c r="U331" i="15"/>
  <c r="R331" i="15"/>
  <c r="P331" i="15"/>
  <c r="N331" i="15"/>
  <c r="K331" i="15"/>
  <c r="I331" i="15"/>
  <c r="H331" i="15"/>
  <c r="F331" i="15"/>
  <c r="D331" i="15"/>
  <c r="B331" i="15"/>
  <c r="AL330" i="15"/>
  <c r="AH330" i="15"/>
  <c r="AD330" i="15"/>
  <c r="AB330" i="15"/>
  <c r="Z330" i="15"/>
  <c r="AF330" i="15" s="1"/>
  <c r="W330" i="15"/>
  <c r="U330" i="15"/>
  <c r="R330" i="15"/>
  <c r="P330" i="15"/>
  <c r="N330" i="15"/>
  <c r="K330" i="15"/>
  <c r="I330" i="15"/>
  <c r="H330" i="15"/>
  <c r="F330" i="15"/>
  <c r="D330" i="15"/>
  <c r="B330" i="15"/>
  <c r="AL329" i="15"/>
  <c r="AH329" i="15"/>
  <c r="AD329" i="15"/>
  <c r="Z329" i="15" s="1"/>
  <c r="AF329" i="15" s="1"/>
  <c r="AB329" i="15"/>
  <c r="W329" i="15"/>
  <c r="U329" i="15"/>
  <c r="R329" i="15"/>
  <c r="P329" i="15"/>
  <c r="N329" i="15"/>
  <c r="K329" i="15"/>
  <c r="I329" i="15"/>
  <c r="H329" i="15"/>
  <c r="F329" i="15"/>
  <c r="D329" i="15"/>
  <c r="B329" i="15"/>
  <c r="AL328" i="15"/>
  <c r="AH328" i="15"/>
  <c r="AD328" i="15"/>
  <c r="Z328" i="15" s="1"/>
  <c r="AF328" i="15" s="1"/>
  <c r="AB328" i="15"/>
  <c r="W328" i="15"/>
  <c r="U328" i="15"/>
  <c r="R328" i="15"/>
  <c r="P328" i="15"/>
  <c r="N328" i="15"/>
  <c r="K328" i="15"/>
  <c r="I328" i="15"/>
  <c r="H328" i="15"/>
  <c r="F328" i="15"/>
  <c r="D328" i="15"/>
  <c r="B328" i="15"/>
  <c r="AL327" i="15"/>
  <c r="AH327" i="15"/>
  <c r="AF327" i="15"/>
  <c r="AD327" i="15"/>
  <c r="AB327" i="15"/>
  <c r="Z327" i="15"/>
  <c r="W327" i="15"/>
  <c r="U327" i="15"/>
  <c r="R327" i="15"/>
  <c r="P327" i="15"/>
  <c r="N327" i="15"/>
  <c r="K327" i="15"/>
  <c r="I327" i="15"/>
  <c r="H327" i="15"/>
  <c r="F327" i="15"/>
  <c r="D327" i="15"/>
  <c r="B327" i="15"/>
  <c r="AL326" i="15"/>
  <c r="AH326" i="15"/>
  <c r="AD326" i="15"/>
  <c r="AB326" i="15"/>
  <c r="Z326" i="15"/>
  <c r="AF326" i="15" s="1"/>
  <c r="W326" i="15"/>
  <c r="U326" i="15"/>
  <c r="R326" i="15"/>
  <c r="P326" i="15"/>
  <c r="N326" i="15"/>
  <c r="K326" i="15"/>
  <c r="I326" i="15"/>
  <c r="H326" i="15"/>
  <c r="F326" i="15"/>
  <c r="D326" i="15"/>
  <c r="B326" i="15"/>
  <c r="AL325" i="15"/>
  <c r="AH325" i="15"/>
  <c r="AD325" i="15"/>
  <c r="Z325" i="15" s="1"/>
  <c r="AF325" i="15" s="1"/>
  <c r="AB325" i="15"/>
  <c r="W325" i="15"/>
  <c r="U325" i="15"/>
  <c r="R325" i="15"/>
  <c r="P325" i="15"/>
  <c r="N325" i="15"/>
  <c r="K325" i="15"/>
  <c r="I325" i="15"/>
  <c r="H325" i="15"/>
  <c r="F325" i="15"/>
  <c r="D325" i="15"/>
  <c r="B325" i="15"/>
  <c r="AL324" i="15"/>
  <c r="AH324" i="15"/>
  <c r="AD324" i="15"/>
  <c r="Z324" i="15" s="1"/>
  <c r="AF324" i="15" s="1"/>
  <c r="AB324" i="15"/>
  <c r="W324" i="15"/>
  <c r="U324" i="15"/>
  <c r="R324" i="15"/>
  <c r="P324" i="15"/>
  <c r="N324" i="15"/>
  <c r="K324" i="15"/>
  <c r="I324" i="15"/>
  <c r="H324" i="15"/>
  <c r="F324" i="15"/>
  <c r="D324" i="15"/>
  <c r="B324" i="15"/>
  <c r="AL323" i="15"/>
  <c r="AH323" i="15"/>
  <c r="AF323" i="15"/>
  <c r="AD323" i="15"/>
  <c r="AB323" i="15"/>
  <c r="Z323" i="15"/>
  <c r="W323" i="15"/>
  <c r="U323" i="15"/>
  <c r="R323" i="15"/>
  <c r="P323" i="15"/>
  <c r="N323" i="15"/>
  <c r="K323" i="15"/>
  <c r="I323" i="15"/>
  <c r="H323" i="15"/>
  <c r="F323" i="15"/>
  <c r="D323" i="15"/>
  <c r="B323" i="15"/>
  <c r="AL322" i="15"/>
  <c r="AH322" i="15"/>
  <c r="AD322" i="15"/>
  <c r="AB322" i="15"/>
  <c r="Z322" i="15"/>
  <c r="AF322" i="15" s="1"/>
  <c r="W322" i="15"/>
  <c r="U322" i="15"/>
  <c r="R322" i="15"/>
  <c r="P322" i="15"/>
  <c r="N322" i="15"/>
  <c r="K322" i="15"/>
  <c r="I322" i="15"/>
  <c r="H322" i="15"/>
  <c r="F322" i="15"/>
  <c r="D322" i="15"/>
  <c r="B322" i="15"/>
  <c r="AL321" i="15"/>
  <c r="AH321" i="15"/>
  <c r="AD321" i="15"/>
  <c r="Z321" i="15" s="1"/>
  <c r="AF321" i="15" s="1"/>
  <c r="AB321" i="15"/>
  <c r="W321" i="15"/>
  <c r="U321" i="15"/>
  <c r="R321" i="15"/>
  <c r="P321" i="15"/>
  <c r="N321" i="15"/>
  <c r="K321" i="15"/>
  <c r="I321" i="15"/>
  <c r="H321" i="15"/>
  <c r="F321" i="15"/>
  <c r="D321" i="15"/>
  <c r="B321" i="15"/>
  <c r="AL320" i="15"/>
  <c r="AH320" i="15"/>
  <c r="AD320" i="15"/>
  <c r="Z320" i="15" s="1"/>
  <c r="AF320" i="15" s="1"/>
  <c r="AB320" i="15"/>
  <c r="W320" i="15"/>
  <c r="U320" i="15"/>
  <c r="R320" i="15"/>
  <c r="P320" i="15"/>
  <c r="N320" i="15"/>
  <c r="K320" i="15"/>
  <c r="I320" i="15"/>
  <c r="H320" i="15"/>
  <c r="F320" i="15"/>
  <c r="D320" i="15"/>
  <c r="B320" i="15"/>
  <c r="AL319" i="15"/>
  <c r="AH319" i="15"/>
  <c r="AF319" i="15"/>
  <c r="AD319" i="15"/>
  <c r="AB319" i="15"/>
  <c r="Z319" i="15"/>
  <c r="W319" i="15"/>
  <c r="U319" i="15"/>
  <c r="R319" i="15"/>
  <c r="P319" i="15"/>
  <c r="N319" i="15"/>
  <c r="K319" i="15"/>
  <c r="I319" i="15"/>
  <c r="H319" i="15"/>
  <c r="F319" i="15"/>
  <c r="D319" i="15"/>
  <c r="B319" i="15"/>
  <c r="AL318" i="15"/>
  <c r="AH318" i="15"/>
  <c r="AD318" i="15"/>
  <c r="AB318" i="15"/>
  <c r="Z318" i="15"/>
  <c r="AF318" i="15" s="1"/>
  <c r="W318" i="15"/>
  <c r="U318" i="15"/>
  <c r="R318" i="15"/>
  <c r="P318" i="15"/>
  <c r="N318" i="15"/>
  <c r="K318" i="15"/>
  <c r="I318" i="15"/>
  <c r="H318" i="15"/>
  <c r="F318" i="15"/>
  <c r="D318" i="15"/>
  <c r="B318" i="15"/>
  <c r="AL317" i="15"/>
  <c r="AH317" i="15"/>
  <c r="AD317" i="15"/>
  <c r="Z317" i="15" s="1"/>
  <c r="AF317" i="15" s="1"/>
  <c r="AB317" i="15"/>
  <c r="W317" i="15"/>
  <c r="U317" i="15"/>
  <c r="R317" i="15"/>
  <c r="P317" i="15"/>
  <c r="N317" i="15"/>
  <c r="K317" i="15"/>
  <c r="I317" i="15"/>
  <c r="H317" i="15"/>
  <c r="F317" i="15"/>
  <c r="D317" i="15"/>
  <c r="B317" i="15"/>
  <c r="AL316" i="15"/>
  <c r="AH316" i="15"/>
  <c r="AD316" i="15"/>
  <c r="Z316" i="15" s="1"/>
  <c r="AF316" i="15" s="1"/>
  <c r="AB316" i="15"/>
  <c r="W316" i="15"/>
  <c r="U316" i="15"/>
  <c r="R316" i="15"/>
  <c r="P316" i="15"/>
  <c r="N316" i="15"/>
  <c r="K316" i="15"/>
  <c r="I316" i="15"/>
  <c r="H316" i="15"/>
  <c r="F316" i="15"/>
  <c r="D316" i="15"/>
  <c r="B316" i="15"/>
  <c r="AL315" i="15"/>
  <c r="AH315" i="15"/>
  <c r="AF315" i="15"/>
  <c r="AD315" i="15"/>
  <c r="AB315" i="15"/>
  <c r="Z315" i="15"/>
  <c r="W315" i="15"/>
  <c r="U315" i="15"/>
  <c r="R315" i="15"/>
  <c r="P315" i="15"/>
  <c r="N315" i="15"/>
  <c r="K315" i="15"/>
  <c r="I315" i="15"/>
  <c r="H315" i="15"/>
  <c r="F315" i="15"/>
  <c r="D315" i="15"/>
  <c r="B315" i="15"/>
  <c r="AL314" i="15"/>
  <c r="AH314" i="15"/>
  <c r="AD314" i="15"/>
  <c r="AB314" i="15"/>
  <c r="Z314" i="15"/>
  <c r="AF314" i="15" s="1"/>
  <c r="W314" i="15"/>
  <c r="U314" i="15"/>
  <c r="R314" i="15"/>
  <c r="P314" i="15"/>
  <c r="N314" i="15"/>
  <c r="K314" i="15"/>
  <c r="I314" i="15"/>
  <c r="H314" i="15"/>
  <c r="F314" i="15"/>
  <c r="D314" i="15"/>
  <c r="B314" i="15"/>
  <c r="AL313" i="15"/>
  <c r="AH313" i="15"/>
  <c r="AD313" i="15"/>
  <c r="Z313" i="15" s="1"/>
  <c r="AF313" i="15" s="1"/>
  <c r="AB313" i="15"/>
  <c r="W313" i="15"/>
  <c r="U313" i="15"/>
  <c r="R313" i="15"/>
  <c r="P313" i="15"/>
  <c r="N313" i="15"/>
  <c r="K313" i="15"/>
  <c r="I313" i="15"/>
  <c r="H313" i="15"/>
  <c r="F313" i="15"/>
  <c r="D313" i="15"/>
  <c r="B313" i="15"/>
  <c r="AL312" i="15"/>
  <c r="AH312" i="15"/>
  <c r="AD312" i="15"/>
  <c r="Z312" i="15" s="1"/>
  <c r="AF312" i="15" s="1"/>
  <c r="AB312" i="15"/>
  <c r="W312" i="15"/>
  <c r="U312" i="15"/>
  <c r="R312" i="15"/>
  <c r="P312" i="15"/>
  <c r="N312" i="15"/>
  <c r="K312" i="15"/>
  <c r="I312" i="15"/>
  <c r="H312" i="15"/>
  <c r="F312" i="15"/>
  <c r="D312" i="15"/>
  <c r="B312" i="15"/>
  <c r="AL311" i="15"/>
  <c r="AH311" i="15"/>
  <c r="AF311" i="15"/>
  <c r="AD311" i="15"/>
  <c r="AB311" i="15"/>
  <c r="Z311" i="15"/>
  <c r="W311" i="15"/>
  <c r="U311" i="15"/>
  <c r="R311" i="15"/>
  <c r="P311" i="15"/>
  <c r="N311" i="15"/>
  <c r="K311" i="15"/>
  <c r="I311" i="15"/>
  <c r="H311" i="15"/>
  <c r="F311" i="15"/>
  <c r="D311" i="15"/>
  <c r="B311" i="15"/>
  <c r="AL310" i="15"/>
  <c r="AH310" i="15"/>
  <c r="AD310" i="15"/>
  <c r="AB310" i="15"/>
  <c r="Z310" i="15"/>
  <c r="AF310" i="15" s="1"/>
  <c r="W310" i="15"/>
  <c r="U310" i="15"/>
  <c r="R310" i="15"/>
  <c r="P310" i="15"/>
  <c r="N310" i="15"/>
  <c r="K310" i="15"/>
  <c r="I310" i="15"/>
  <c r="H310" i="15"/>
  <c r="F310" i="15"/>
  <c r="D310" i="15"/>
  <c r="B310" i="15"/>
  <c r="AL309" i="15"/>
  <c r="AH309" i="15"/>
  <c r="AD309" i="15"/>
  <c r="Z309" i="15" s="1"/>
  <c r="AF309" i="15" s="1"/>
  <c r="AB309" i="15"/>
  <c r="W309" i="15"/>
  <c r="U309" i="15"/>
  <c r="R309" i="15"/>
  <c r="P309" i="15"/>
  <c r="N309" i="15"/>
  <c r="K309" i="15"/>
  <c r="I309" i="15"/>
  <c r="H309" i="15"/>
  <c r="F309" i="15"/>
  <c r="D309" i="15"/>
  <c r="B309" i="15"/>
  <c r="AL308" i="15"/>
  <c r="AH308" i="15"/>
  <c r="AF308" i="15"/>
  <c r="AD308" i="15"/>
  <c r="Z308" i="15" s="1"/>
  <c r="AB308" i="15"/>
  <c r="W308" i="15"/>
  <c r="U308" i="15"/>
  <c r="R308" i="15"/>
  <c r="P308" i="15"/>
  <c r="N308" i="15"/>
  <c r="K308" i="15"/>
  <c r="I308" i="15"/>
  <c r="H308" i="15"/>
  <c r="F308" i="15"/>
  <c r="D308" i="15"/>
  <c r="B308" i="15"/>
  <c r="AL307" i="15"/>
  <c r="AH307" i="15"/>
  <c r="AD307" i="15"/>
  <c r="AB307" i="15"/>
  <c r="Z307" i="15"/>
  <c r="AF307" i="15" s="1"/>
  <c r="W307" i="15"/>
  <c r="U307" i="15"/>
  <c r="R307" i="15"/>
  <c r="P307" i="15"/>
  <c r="N307" i="15"/>
  <c r="K307" i="15"/>
  <c r="I307" i="15"/>
  <c r="H307" i="15"/>
  <c r="F307" i="15"/>
  <c r="D307" i="15"/>
  <c r="B307" i="15"/>
  <c r="AL306" i="15"/>
  <c r="AH306" i="15"/>
  <c r="AD306" i="15"/>
  <c r="AB306" i="15"/>
  <c r="Z306" i="15"/>
  <c r="AF306" i="15" s="1"/>
  <c r="W306" i="15"/>
  <c r="U306" i="15"/>
  <c r="R306" i="15"/>
  <c r="P306" i="15"/>
  <c r="N306" i="15"/>
  <c r="K306" i="15"/>
  <c r="I306" i="15"/>
  <c r="H306" i="15"/>
  <c r="F306" i="15"/>
  <c r="D306" i="15"/>
  <c r="B306" i="15"/>
  <c r="AL305" i="15"/>
  <c r="AH305" i="15"/>
  <c r="AD305" i="15"/>
  <c r="Z305" i="15" s="1"/>
  <c r="AF305" i="15" s="1"/>
  <c r="AB305" i="15"/>
  <c r="W305" i="15"/>
  <c r="U305" i="15"/>
  <c r="R305" i="15"/>
  <c r="P305" i="15"/>
  <c r="N305" i="15"/>
  <c r="K305" i="15"/>
  <c r="I305" i="15"/>
  <c r="H305" i="15"/>
  <c r="F305" i="15"/>
  <c r="D305" i="15"/>
  <c r="B305" i="15"/>
  <c r="AL304" i="15"/>
  <c r="AH304" i="15"/>
  <c r="AF304" i="15"/>
  <c r="AD304" i="15"/>
  <c r="Z304" i="15" s="1"/>
  <c r="AB304" i="15"/>
  <c r="W304" i="15"/>
  <c r="U304" i="15"/>
  <c r="R304" i="15"/>
  <c r="P304" i="15"/>
  <c r="N304" i="15"/>
  <c r="K304" i="15"/>
  <c r="I304" i="15"/>
  <c r="H304" i="15"/>
  <c r="F304" i="15"/>
  <c r="D304" i="15"/>
  <c r="B304" i="15"/>
  <c r="AL303" i="15"/>
  <c r="AH303" i="15"/>
  <c r="AD303" i="15"/>
  <c r="AB303" i="15"/>
  <c r="Z303" i="15"/>
  <c r="AF303" i="15" s="1"/>
  <c r="W303" i="15"/>
  <c r="U303" i="15"/>
  <c r="R303" i="15"/>
  <c r="P303" i="15"/>
  <c r="N303" i="15"/>
  <c r="K303" i="15"/>
  <c r="I303" i="15"/>
  <c r="H303" i="15"/>
  <c r="F303" i="15"/>
  <c r="D303" i="15"/>
  <c r="B303" i="15"/>
  <c r="AL302" i="15"/>
  <c r="AH302" i="15"/>
  <c r="AD302" i="15"/>
  <c r="AB302" i="15"/>
  <c r="Z302" i="15"/>
  <c r="AF302" i="15" s="1"/>
  <c r="W302" i="15"/>
  <c r="U302" i="15"/>
  <c r="R302" i="15"/>
  <c r="P302" i="15"/>
  <c r="N302" i="15"/>
  <c r="K302" i="15"/>
  <c r="I302" i="15"/>
  <c r="H302" i="15"/>
  <c r="F302" i="15"/>
  <c r="D302" i="15"/>
  <c r="B302" i="15"/>
  <c r="AL301" i="15"/>
  <c r="AH301" i="15"/>
  <c r="AD301" i="15"/>
  <c r="Z301" i="15" s="1"/>
  <c r="AF301" i="15" s="1"/>
  <c r="AB301" i="15"/>
  <c r="W301" i="15"/>
  <c r="U301" i="15"/>
  <c r="R301" i="15"/>
  <c r="P301" i="15"/>
  <c r="N301" i="15"/>
  <c r="K301" i="15"/>
  <c r="I301" i="15"/>
  <c r="H301" i="15"/>
  <c r="F301" i="15"/>
  <c r="D301" i="15"/>
  <c r="B301" i="15"/>
  <c r="AL300" i="15"/>
  <c r="AH300" i="15"/>
  <c r="AF300" i="15"/>
  <c r="AD300" i="15"/>
  <c r="Z300" i="15" s="1"/>
  <c r="AB300" i="15"/>
  <c r="W300" i="15"/>
  <c r="U300" i="15"/>
  <c r="R300" i="15"/>
  <c r="P300" i="15"/>
  <c r="N300" i="15"/>
  <c r="K300" i="15"/>
  <c r="I300" i="15"/>
  <c r="H300" i="15"/>
  <c r="F300" i="15"/>
  <c r="D300" i="15"/>
  <c r="B300" i="15"/>
  <c r="AL299" i="15"/>
  <c r="AH299" i="15"/>
  <c r="AD299" i="15"/>
  <c r="AB299" i="15"/>
  <c r="Z299" i="15"/>
  <c r="AF299" i="15" s="1"/>
  <c r="W299" i="15"/>
  <c r="U299" i="15"/>
  <c r="R299" i="15"/>
  <c r="P299" i="15"/>
  <c r="N299" i="15"/>
  <c r="K299" i="15"/>
  <c r="I299" i="15"/>
  <c r="H299" i="15"/>
  <c r="F299" i="15"/>
  <c r="D299" i="15"/>
  <c r="B299" i="15"/>
  <c r="AL298" i="15"/>
  <c r="AH298" i="15"/>
  <c r="AD298" i="15"/>
  <c r="AB298" i="15"/>
  <c r="Z298" i="15"/>
  <c r="AF298" i="15" s="1"/>
  <c r="W298" i="15"/>
  <c r="U298" i="15"/>
  <c r="R298" i="15"/>
  <c r="P298" i="15"/>
  <c r="N298" i="15"/>
  <c r="K298" i="15"/>
  <c r="I298" i="15"/>
  <c r="H298" i="15"/>
  <c r="F298" i="15"/>
  <c r="D298" i="15"/>
  <c r="B298" i="15"/>
  <c r="AL297" i="15"/>
  <c r="AH297" i="15"/>
  <c r="AD297" i="15"/>
  <c r="Z297" i="15" s="1"/>
  <c r="AF297" i="15" s="1"/>
  <c r="AB297" i="15"/>
  <c r="W297" i="15"/>
  <c r="U297" i="15"/>
  <c r="R297" i="15"/>
  <c r="P297" i="15"/>
  <c r="N297" i="15"/>
  <c r="K297" i="15"/>
  <c r="I297" i="15"/>
  <c r="H297" i="15"/>
  <c r="F297" i="15"/>
  <c r="D297" i="15"/>
  <c r="B297" i="15"/>
  <c r="AL296" i="15"/>
  <c r="AH296" i="15"/>
  <c r="AF296" i="15"/>
  <c r="AD296" i="15"/>
  <c r="Z296" i="15" s="1"/>
  <c r="AB296" i="15"/>
  <c r="W296" i="15"/>
  <c r="U296" i="15"/>
  <c r="R296" i="15"/>
  <c r="P296" i="15"/>
  <c r="N296" i="15"/>
  <c r="K296" i="15"/>
  <c r="I296" i="15"/>
  <c r="H296" i="15"/>
  <c r="F296" i="15"/>
  <c r="D296" i="15"/>
  <c r="B296" i="15"/>
  <c r="AL295" i="15"/>
  <c r="AH295" i="15"/>
  <c r="AD295" i="15"/>
  <c r="AB295" i="15"/>
  <c r="Z295" i="15"/>
  <c r="AF295" i="15" s="1"/>
  <c r="W295" i="15"/>
  <c r="U295" i="15"/>
  <c r="R295" i="15"/>
  <c r="P295" i="15"/>
  <c r="N295" i="15"/>
  <c r="K295" i="15"/>
  <c r="I295" i="15"/>
  <c r="H295" i="15"/>
  <c r="F295" i="15"/>
  <c r="D295" i="15"/>
  <c r="B295" i="15"/>
  <c r="AL294" i="15"/>
  <c r="AH294" i="15"/>
  <c r="AD294" i="15"/>
  <c r="AB294" i="15"/>
  <c r="Z294" i="15"/>
  <c r="AF294" i="15" s="1"/>
  <c r="W294" i="15"/>
  <c r="U294" i="15"/>
  <c r="R294" i="15"/>
  <c r="P294" i="15"/>
  <c r="N294" i="15"/>
  <c r="K294" i="15"/>
  <c r="I294" i="15"/>
  <c r="H294" i="15"/>
  <c r="F294" i="15"/>
  <c r="D294" i="15"/>
  <c r="B294" i="15"/>
  <c r="AL293" i="15"/>
  <c r="AH293" i="15"/>
  <c r="AD293" i="15"/>
  <c r="Z293" i="15" s="1"/>
  <c r="AF293" i="15" s="1"/>
  <c r="AB293" i="15"/>
  <c r="W293" i="15"/>
  <c r="U293" i="15"/>
  <c r="R293" i="15"/>
  <c r="P293" i="15"/>
  <c r="N293" i="15"/>
  <c r="K293" i="15"/>
  <c r="I293" i="15"/>
  <c r="H293" i="15"/>
  <c r="F293" i="15"/>
  <c r="D293" i="15"/>
  <c r="B293" i="15"/>
  <c r="AL292" i="15"/>
  <c r="AH292" i="15"/>
  <c r="AF292" i="15"/>
  <c r="AD292" i="15"/>
  <c r="Z292" i="15" s="1"/>
  <c r="AB292" i="15"/>
  <c r="W292" i="15"/>
  <c r="U292" i="15"/>
  <c r="R292" i="15"/>
  <c r="P292" i="15"/>
  <c r="N292" i="15"/>
  <c r="K292" i="15"/>
  <c r="I292" i="15"/>
  <c r="H292" i="15"/>
  <c r="F292" i="15"/>
  <c r="D292" i="15"/>
  <c r="B292" i="15"/>
  <c r="AL291" i="15"/>
  <c r="AH291" i="15"/>
  <c r="AD291" i="15"/>
  <c r="AB291" i="15"/>
  <c r="Z291" i="15"/>
  <c r="AF291" i="15" s="1"/>
  <c r="W291" i="15"/>
  <c r="U291" i="15"/>
  <c r="R291" i="15"/>
  <c r="P291" i="15"/>
  <c r="N291" i="15"/>
  <c r="K291" i="15"/>
  <c r="I291" i="15"/>
  <c r="H291" i="15"/>
  <c r="F291" i="15"/>
  <c r="D291" i="15"/>
  <c r="B291" i="15"/>
  <c r="AL290" i="15"/>
  <c r="AH290" i="15"/>
  <c r="AD290" i="15"/>
  <c r="AB290" i="15"/>
  <c r="Z290" i="15"/>
  <c r="AF290" i="15" s="1"/>
  <c r="W290" i="15"/>
  <c r="U290" i="15"/>
  <c r="R290" i="15"/>
  <c r="P290" i="15"/>
  <c r="N290" i="15"/>
  <c r="K290" i="15"/>
  <c r="I290" i="15"/>
  <c r="H290" i="15"/>
  <c r="F290" i="15"/>
  <c r="D290" i="15"/>
  <c r="B290" i="15"/>
  <c r="AL289" i="15"/>
  <c r="AH289" i="15"/>
  <c r="AD289" i="15"/>
  <c r="Z289" i="15" s="1"/>
  <c r="AF289" i="15" s="1"/>
  <c r="AB289" i="15"/>
  <c r="W289" i="15"/>
  <c r="U289" i="15"/>
  <c r="R289" i="15"/>
  <c r="P289" i="15"/>
  <c r="N289" i="15"/>
  <c r="K289" i="15"/>
  <c r="I289" i="15"/>
  <c r="H289" i="15"/>
  <c r="F289" i="15"/>
  <c r="D289" i="15"/>
  <c r="B289" i="15"/>
  <c r="AL288" i="15"/>
  <c r="AH288" i="15"/>
  <c r="AF288" i="15"/>
  <c r="AD288" i="15"/>
  <c r="Z288" i="15" s="1"/>
  <c r="AB288" i="15"/>
  <c r="W288" i="15"/>
  <c r="U288" i="15"/>
  <c r="R288" i="15"/>
  <c r="P288" i="15"/>
  <c r="N288" i="15"/>
  <c r="K288" i="15"/>
  <c r="I288" i="15"/>
  <c r="H288" i="15"/>
  <c r="F288" i="15"/>
  <c r="D288" i="15"/>
  <c r="B288" i="15"/>
  <c r="AL287" i="15"/>
  <c r="AH287" i="15"/>
  <c r="AD287" i="15"/>
  <c r="AB287" i="15"/>
  <c r="Z287" i="15"/>
  <c r="AF287" i="15" s="1"/>
  <c r="W287" i="15"/>
  <c r="U287" i="15"/>
  <c r="R287" i="15"/>
  <c r="P287" i="15"/>
  <c r="N287" i="15"/>
  <c r="K287" i="15"/>
  <c r="I287" i="15"/>
  <c r="H287" i="15"/>
  <c r="F287" i="15"/>
  <c r="D287" i="15"/>
  <c r="B287" i="15"/>
  <c r="AL286" i="15"/>
  <c r="AH286" i="15"/>
  <c r="AD286" i="15"/>
  <c r="AB286" i="15"/>
  <c r="Z286" i="15"/>
  <c r="AF286" i="15" s="1"/>
  <c r="W286" i="15"/>
  <c r="U286" i="15"/>
  <c r="R286" i="15"/>
  <c r="P286" i="15"/>
  <c r="N286" i="15"/>
  <c r="K286" i="15"/>
  <c r="I286" i="15"/>
  <c r="H286" i="15"/>
  <c r="F286" i="15"/>
  <c r="D286" i="15"/>
  <c r="B286" i="15"/>
  <c r="AL285" i="15"/>
  <c r="AH285" i="15"/>
  <c r="AD285" i="15"/>
  <c r="Z285" i="15" s="1"/>
  <c r="AF285" i="15" s="1"/>
  <c r="AB285" i="15"/>
  <c r="W285" i="15"/>
  <c r="U285" i="15"/>
  <c r="R285" i="15"/>
  <c r="P285" i="15"/>
  <c r="N285" i="15"/>
  <c r="K285" i="15"/>
  <c r="I285" i="15"/>
  <c r="H285" i="15"/>
  <c r="F285" i="15"/>
  <c r="D285" i="15"/>
  <c r="B285" i="15"/>
  <c r="AL284" i="15"/>
  <c r="AH284" i="15"/>
  <c r="AF284" i="15"/>
  <c r="AD284" i="15"/>
  <c r="Z284" i="15" s="1"/>
  <c r="AB284" i="15"/>
  <c r="W284" i="15"/>
  <c r="U284" i="15"/>
  <c r="R284" i="15"/>
  <c r="P284" i="15"/>
  <c r="N284" i="15"/>
  <c r="K284" i="15"/>
  <c r="I284" i="15"/>
  <c r="H284" i="15"/>
  <c r="F284" i="15"/>
  <c r="D284" i="15"/>
  <c r="B284" i="15"/>
  <c r="AL283" i="15"/>
  <c r="AH283" i="15"/>
  <c r="AD283" i="15"/>
  <c r="AB283" i="15"/>
  <c r="Z283" i="15"/>
  <c r="AF283" i="15" s="1"/>
  <c r="W283" i="15"/>
  <c r="U283" i="15"/>
  <c r="R283" i="15"/>
  <c r="P283" i="15"/>
  <c r="N283" i="15"/>
  <c r="K283" i="15"/>
  <c r="I283" i="15"/>
  <c r="H283" i="15"/>
  <c r="F283" i="15"/>
  <c r="D283" i="15"/>
  <c r="B283" i="15"/>
  <c r="AL282" i="15"/>
  <c r="AH282" i="15"/>
  <c r="AD282" i="15"/>
  <c r="AB282" i="15"/>
  <c r="Z282" i="15"/>
  <c r="AF282" i="15" s="1"/>
  <c r="W282" i="15"/>
  <c r="U282" i="15"/>
  <c r="R282" i="15"/>
  <c r="P282" i="15"/>
  <c r="N282" i="15"/>
  <c r="K282" i="15"/>
  <c r="I282" i="15"/>
  <c r="H282" i="15"/>
  <c r="F282" i="15"/>
  <c r="D282" i="15"/>
  <c r="B282" i="15"/>
  <c r="AL281" i="15"/>
  <c r="AH281" i="15"/>
  <c r="AD281" i="15"/>
  <c r="Z281" i="15" s="1"/>
  <c r="AF281" i="15" s="1"/>
  <c r="AB281" i="15"/>
  <c r="W281" i="15"/>
  <c r="U281" i="15"/>
  <c r="R281" i="15"/>
  <c r="P281" i="15"/>
  <c r="N281" i="15"/>
  <c r="K281" i="15"/>
  <c r="I281" i="15"/>
  <c r="H281" i="15"/>
  <c r="F281" i="15"/>
  <c r="D281" i="15"/>
  <c r="B281" i="15"/>
  <c r="AL280" i="15"/>
  <c r="AH280" i="15"/>
  <c r="AF280" i="15"/>
  <c r="AD280" i="15"/>
  <c r="Z280" i="15" s="1"/>
  <c r="AB280" i="15"/>
  <c r="W280" i="15"/>
  <c r="U280" i="15"/>
  <c r="R280" i="15"/>
  <c r="P280" i="15"/>
  <c r="N280" i="15"/>
  <c r="K280" i="15"/>
  <c r="I280" i="15"/>
  <c r="H280" i="15"/>
  <c r="F280" i="15"/>
  <c r="D280" i="15"/>
  <c r="B280" i="15"/>
  <c r="AL279" i="15"/>
  <c r="AH279" i="15"/>
  <c r="AD279" i="15"/>
  <c r="AB279" i="15"/>
  <c r="Z279" i="15"/>
  <c r="AF279" i="15" s="1"/>
  <c r="W279" i="15"/>
  <c r="U279" i="15"/>
  <c r="R279" i="15"/>
  <c r="P279" i="15"/>
  <c r="N279" i="15"/>
  <c r="K279" i="15"/>
  <c r="I279" i="15"/>
  <c r="H279" i="15"/>
  <c r="F279" i="15"/>
  <c r="D279" i="15"/>
  <c r="B279" i="15"/>
  <c r="AL278" i="15"/>
  <c r="AH278" i="15"/>
  <c r="AD278" i="15"/>
  <c r="AB278" i="15"/>
  <c r="Z278" i="15"/>
  <c r="AF278" i="15" s="1"/>
  <c r="W278" i="15"/>
  <c r="U278" i="15"/>
  <c r="R278" i="15"/>
  <c r="P278" i="15"/>
  <c r="N278" i="15"/>
  <c r="K278" i="15"/>
  <c r="I278" i="15"/>
  <c r="H278" i="15"/>
  <c r="F278" i="15"/>
  <c r="D278" i="15"/>
  <c r="B278" i="15"/>
  <c r="AL277" i="15"/>
  <c r="AH277" i="15"/>
  <c r="AD277" i="15"/>
  <c r="Z277" i="15" s="1"/>
  <c r="AF277" i="15" s="1"/>
  <c r="AB277" i="15"/>
  <c r="W277" i="15"/>
  <c r="U277" i="15"/>
  <c r="R277" i="15"/>
  <c r="P277" i="15"/>
  <c r="N277" i="15"/>
  <c r="K277" i="15"/>
  <c r="I277" i="15"/>
  <c r="H277" i="15"/>
  <c r="F277" i="15"/>
  <c r="D277" i="15"/>
  <c r="B277" i="15"/>
  <c r="AL276" i="15"/>
  <c r="AH276" i="15"/>
  <c r="AF276" i="15"/>
  <c r="AD276" i="15"/>
  <c r="Z276" i="15" s="1"/>
  <c r="AB276" i="15"/>
  <c r="W276" i="15"/>
  <c r="U276" i="15"/>
  <c r="R276" i="15"/>
  <c r="P276" i="15"/>
  <c r="N276" i="15"/>
  <c r="K276" i="15"/>
  <c r="I276" i="15"/>
  <c r="H276" i="15"/>
  <c r="F276" i="15"/>
  <c r="D276" i="15"/>
  <c r="B276" i="15"/>
  <c r="AL275" i="15"/>
  <c r="AH275" i="15"/>
  <c r="AD275" i="15"/>
  <c r="AB275" i="15"/>
  <c r="Z275" i="15"/>
  <c r="AF275" i="15" s="1"/>
  <c r="W275" i="15"/>
  <c r="U275" i="15"/>
  <c r="R275" i="15"/>
  <c r="P275" i="15"/>
  <c r="N275" i="15"/>
  <c r="K275" i="15"/>
  <c r="I275" i="15"/>
  <c r="H275" i="15"/>
  <c r="F275" i="15"/>
  <c r="D275" i="15"/>
  <c r="B275" i="15"/>
  <c r="AL274" i="15"/>
  <c r="AH274" i="15"/>
  <c r="AD274" i="15"/>
  <c r="AB274" i="15"/>
  <c r="Z274" i="15"/>
  <c r="AF274" i="15" s="1"/>
  <c r="W274" i="15"/>
  <c r="U274" i="15"/>
  <c r="R274" i="15"/>
  <c r="P274" i="15"/>
  <c r="N274" i="15"/>
  <c r="K274" i="15"/>
  <c r="I274" i="15"/>
  <c r="H274" i="15"/>
  <c r="F274" i="15"/>
  <c r="D274" i="15"/>
  <c r="B274" i="15"/>
  <c r="AL273" i="15"/>
  <c r="AH273" i="15"/>
  <c r="AD273" i="15"/>
  <c r="Z273" i="15" s="1"/>
  <c r="AF273" i="15" s="1"/>
  <c r="AB273" i="15"/>
  <c r="W273" i="15"/>
  <c r="U273" i="15"/>
  <c r="R273" i="15"/>
  <c r="P273" i="15"/>
  <c r="N273" i="15"/>
  <c r="K273" i="15"/>
  <c r="I273" i="15"/>
  <c r="H273" i="15"/>
  <c r="F273" i="15"/>
  <c r="D273" i="15"/>
  <c r="B273" i="15"/>
  <c r="AL272" i="15"/>
  <c r="AH272" i="15"/>
  <c r="AF272" i="15"/>
  <c r="AD272" i="15"/>
  <c r="Z272" i="15" s="1"/>
  <c r="AB272" i="15"/>
  <c r="W272" i="15"/>
  <c r="U272" i="15"/>
  <c r="R272" i="15"/>
  <c r="P272" i="15"/>
  <c r="N272" i="15"/>
  <c r="K272" i="15"/>
  <c r="I272" i="15"/>
  <c r="H272" i="15"/>
  <c r="F272" i="15"/>
  <c r="D272" i="15"/>
  <c r="B272" i="15"/>
  <c r="AL271" i="15"/>
  <c r="AH271" i="15"/>
  <c r="AD271" i="15"/>
  <c r="AB271" i="15"/>
  <c r="Z271" i="15"/>
  <c r="AF271" i="15" s="1"/>
  <c r="W271" i="15"/>
  <c r="U271" i="15"/>
  <c r="R271" i="15"/>
  <c r="P271" i="15"/>
  <c r="N271" i="15"/>
  <c r="K271" i="15"/>
  <c r="I271" i="15"/>
  <c r="H271" i="15"/>
  <c r="F271" i="15"/>
  <c r="D271" i="15"/>
  <c r="B271" i="15"/>
  <c r="AL270" i="15"/>
  <c r="AH270" i="15"/>
  <c r="AD270" i="15"/>
  <c r="AB270" i="15"/>
  <c r="Z270" i="15"/>
  <c r="AF270" i="15" s="1"/>
  <c r="W270" i="15"/>
  <c r="U270" i="15"/>
  <c r="R270" i="15"/>
  <c r="P270" i="15"/>
  <c r="N270" i="15"/>
  <c r="K270" i="15"/>
  <c r="I270" i="15"/>
  <c r="H270" i="15"/>
  <c r="F270" i="15"/>
  <c r="D270" i="15"/>
  <c r="B270" i="15"/>
  <c r="AL269" i="15"/>
  <c r="AH269" i="15"/>
  <c r="AD269" i="15"/>
  <c r="Z269" i="15" s="1"/>
  <c r="AF269" i="15" s="1"/>
  <c r="AB269" i="15"/>
  <c r="W269" i="15"/>
  <c r="U269" i="15"/>
  <c r="R269" i="15"/>
  <c r="P269" i="15"/>
  <c r="N269" i="15"/>
  <c r="K269" i="15"/>
  <c r="I269" i="15"/>
  <c r="H269" i="15"/>
  <c r="F269" i="15"/>
  <c r="D269" i="15"/>
  <c r="B269" i="15"/>
  <c r="AL268" i="15"/>
  <c r="AH268" i="15"/>
  <c r="AF268" i="15"/>
  <c r="AD268" i="15"/>
  <c r="Z268" i="15" s="1"/>
  <c r="AB268" i="15"/>
  <c r="W268" i="15"/>
  <c r="U268" i="15"/>
  <c r="R268" i="15"/>
  <c r="P268" i="15"/>
  <c r="N268" i="15"/>
  <c r="K268" i="15"/>
  <c r="I268" i="15"/>
  <c r="H268" i="15"/>
  <c r="F268" i="15"/>
  <c r="D268" i="15"/>
  <c r="B268" i="15"/>
  <c r="AL267" i="15"/>
  <c r="AH267" i="15"/>
  <c r="AD267" i="15"/>
  <c r="AB267" i="15"/>
  <c r="Z267" i="15"/>
  <c r="AF267" i="15" s="1"/>
  <c r="W267" i="15"/>
  <c r="U267" i="15"/>
  <c r="R267" i="15"/>
  <c r="P267" i="15"/>
  <c r="N267" i="15"/>
  <c r="K267" i="15"/>
  <c r="I267" i="15"/>
  <c r="H267" i="15"/>
  <c r="F267" i="15"/>
  <c r="D267" i="15"/>
  <c r="B267" i="15"/>
  <c r="AL266" i="15"/>
  <c r="AH266" i="15"/>
  <c r="AD266" i="15"/>
  <c r="AB266" i="15"/>
  <c r="Z266" i="15"/>
  <c r="AF266" i="15" s="1"/>
  <c r="W266" i="15"/>
  <c r="U266" i="15"/>
  <c r="R266" i="15"/>
  <c r="P266" i="15"/>
  <c r="N266" i="15"/>
  <c r="K266" i="15"/>
  <c r="I266" i="15"/>
  <c r="H266" i="15"/>
  <c r="F266" i="15"/>
  <c r="D266" i="15"/>
  <c r="B266" i="15"/>
  <c r="AL265" i="15"/>
  <c r="AH265" i="15"/>
  <c r="AD265" i="15"/>
  <c r="Z265" i="15" s="1"/>
  <c r="AF265" i="15" s="1"/>
  <c r="AB265" i="15"/>
  <c r="W265" i="15"/>
  <c r="U265" i="15"/>
  <c r="R265" i="15"/>
  <c r="P265" i="15"/>
  <c r="N265" i="15"/>
  <c r="K265" i="15"/>
  <c r="I265" i="15"/>
  <c r="H265" i="15"/>
  <c r="F265" i="15"/>
  <c r="D265" i="15"/>
  <c r="B265" i="15"/>
  <c r="AL264" i="15"/>
  <c r="AH264" i="15"/>
  <c r="AF264" i="15"/>
  <c r="AD264" i="15"/>
  <c r="Z264" i="15" s="1"/>
  <c r="AB264" i="15"/>
  <c r="W264" i="15"/>
  <c r="U264" i="15"/>
  <c r="R264" i="15"/>
  <c r="P264" i="15"/>
  <c r="N264" i="15"/>
  <c r="K264" i="15"/>
  <c r="I264" i="15"/>
  <c r="H264" i="15"/>
  <c r="F264" i="15"/>
  <c r="D264" i="15"/>
  <c r="B264" i="15"/>
  <c r="AL263" i="15"/>
  <c r="AH263" i="15"/>
  <c r="AD263" i="15"/>
  <c r="AB263" i="15"/>
  <c r="Z263" i="15"/>
  <c r="AF263" i="15" s="1"/>
  <c r="W263" i="15"/>
  <c r="U263" i="15"/>
  <c r="R263" i="15"/>
  <c r="P263" i="15"/>
  <c r="N263" i="15"/>
  <c r="K263" i="15"/>
  <c r="I263" i="15"/>
  <c r="H263" i="15"/>
  <c r="F263" i="15"/>
  <c r="D263" i="15"/>
  <c r="B263" i="15"/>
  <c r="AL262" i="15"/>
  <c r="AH262" i="15"/>
  <c r="AD262" i="15"/>
  <c r="AB262" i="15"/>
  <c r="Z262" i="15"/>
  <c r="AF262" i="15" s="1"/>
  <c r="W262" i="15"/>
  <c r="U262" i="15"/>
  <c r="R262" i="15"/>
  <c r="P262" i="15"/>
  <c r="N262" i="15"/>
  <c r="K262" i="15"/>
  <c r="I262" i="15"/>
  <c r="H262" i="15"/>
  <c r="F262" i="15"/>
  <c r="D262" i="15"/>
  <c r="B262" i="15"/>
  <c r="AL261" i="15"/>
  <c r="AH261" i="15"/>
  <c r="AD261" i="15"/>
  <c r="Z261" i="15" s="1"/>
  <c r="AF261" i="15" s="1"/>
  <c r="AB261" i="15"/>
  <c r="W261" i="15"/>
  <c r="U261" i="15"/>
  <c r="R261" i="15"/>
  <c r="P261" i="15"/>
  <c r="N261" i="15"/>
  <c r="K261" i="15"/>
  <c r="I261" i="15"/>
  <c r="H261" i="15"/>
  <c r="F261" i="15"/>
  <c r="D261" i="15"/>
  <c r="B261" i="15"/>
  <c r="AL260" i="15"/>
  <c r="AH260" i="15"/>
  <c r="AF260" i="15"/>
  <c r="AD260" i="15"/>
  <c r="Z260" i="15" s="1"/>
  <c r="AB260" i="15"/>
  <c r="W260" i="15"/>
  <c r="U260" i="15"/>
  <c r="R260" i="15"/>
  <c r="P260" i="15"/>
  <c r="N260" i="15"/>
  <c r="K260" i="15"/>
  <c r="I260" i="15"/>
  <c r="H260" i="15"/>
  <c r="F260" i="15"/>
  <c r="D260" i="15"/>
  <c r="B260" i="15"/>
  <c r="AL259" i="15"/>
  <c r="AH259" i="15"/>
  <c r="AD259" i="15"/>
  <c r="AB259" i="15"/>
  <c r="Z259" i="15"/>
  <c r="AF259" i="15" s="1"/>
  <c r="W259" i="15"/>
  <c r="U259" i="15"/>
  <c r="R259" i="15"/>
  <c r="P259" i="15"/>
  <c r="N259" i="15"/>
  <c r="K259" i="15"/>
  <c r="I259" i="15"/>
  <c r="H259" i="15"/>
  <c r="F259" i="15"/>
  <c r="D259" i="15"/>
  <c r="B259" i="15"/>
  <c r="AL258" i="15"/>
  <c r="AH258" i="15"/>
  <c r="AD258" i="15"/>
  <c r="AB258" i="15"/>
  <c r="Z258" i="15"/>
  <c r="AF258" i="15" s="1"/>
  <c r="W258" i="15"/>
  <c r="U258" i="15"/>
  <c r="R258" i="15"/>
  <c r="P258" i="15"/>
  <c r="N258" i="15"/>
  <c r="K258" i="15"/>
  <c r="I258" i="15"/>
  <c r="H258" i="15"/>
  <c r="F258" i="15"/>
  <c r="D258" i="15"/>
  <c r="B258" i="15"/>
  <c r="AL257" i="15"/>
  <c r="AH257" i="15"/>
  <c r="AD257" i="15"/>
  <c r="Z257" i="15" s="1"/>
  <c r="AF257" i="15" s="1"/>
  <c r="AB257" i="15"/>
  <c r="W257" i="15"/>
  <c r="U257" i="15"/>
  <c r="R257" i="15"/>
  <c r="P257" i="15"/>
  <c r="N257" i="15"/>
  <c r="K257" i="15"/>
  <c r="I257" i="15"/>
  <c r="H257" i="15"/>
  <c r="F257" i="15"/>
  <c r="D257" i="15"/>
  <c r="B257" i="15"/>
  <c r="AL256" i="15"/>
  <c r="AH256" i="15"/>
  <c r="AF256" i="15"/>
  <c r="AD256" i="15"/>
  <c r="Z256" i="15" s="1"/>
  <c r="AB256" i="15"/>
  <c r="W256" i="15"/>
  <c r="U256" i="15"/>
  <c r="R256" i="15"/>
  <c r="P256" i="15"/>
  <c r="N256" i="15"/>
  <c r="K256" i="15"/>
  <c r="I256" i="15"/>
  <c r="H256" i="15"/>
  <c r="F256" i="15"/>
  <c r="D256" i="15"/>
  <c r="B256" i="15"/>
  <c r="AL255" i="15"/>
  <c r="AH255" i="15"/>
  <c r="AD255" i="15"/>
  <c r="AB255" i="15"/>
  <c r="Z255" i="15"/>
  <c r="AF255" i="15" s="1"/>
  <c r="W255" i="15"/>
  <c r="U255" i="15"/>
  <c r="R255" i="15"/>
  <c r="P255" i="15"/>
  <c r="N255" i="15"/>
  <c r="K255" i="15"/>
  <c r="I255" i="15"/>
  <c r="H255" i="15"/>
  <c r="F255" i="15"/>
  <c r="D255" i="15"/>
  <c r="B255" i="15"/>
  <c r="AL254" i="15"/>
  <c r="AH254" i="15"/>
  <c r="AD254" i="15"/>
  <c r="AB254" i="15"/>
  <c r="Z254" i="15"/>
  <c r="AF254" i="15" s="1"/>
  <c r="W254" i="15"/>
  <c r="U254" i="15"/>
  <c r="R254" i="15"/>
  <c r="P254" i="15"/>
  <c r="N254" i="15"/>
  <c r="K254" i="15"/>
  <c r="I254" i="15"/>
  <c r="H254" i="15"/>
  <c r="F254" i="15"/>
  <c r="D254" i="15"/>
  <c r="B254" i="15"/>
  <c r="AL253" i="15"/>
  <c r="AH253" i="15"/>
  <c r="AD253" i="15"/>
  <c r="Z253" i="15" s="1"/>
  <c r="AF253" i="15" s="1"/>
  <c r="AB253" i="15"/>
  <c r="W253" i="15"/>
  <c r="U253" i="15"/>
  <c r="R253" i="15"/>
  <c r="P253" i="15"/>
  <c r="N253" i="15"/>
  <c r="K253" i="15"/>
  <c r="I253" i="15"/>
  <c r="H253" i="15"/>
  <c r="F253" i="15"/>
  <c r="D253" i="15"/>
  <c r="B253" i="15"/>
  <c r="AL252" i="15"/>
  <c r="AH252" i="15"/>
  <c r="AF252" i="15"/>
  <c r="AD252" i="15"/>
  <c r="Z252" i="15" s="1"/>
  <c r="AB252" i="15"/>
  <c r="W252" i="15"/>
  <c r="U252" i="15"/>
  <c r="R252" i="15"/>
  <c r="P252" i="15"/>
  <c r="N252" i="15"/>
  <c r="K252" i="15"/>
  <c r="I252" i="15"/>
  <c r="H252" i="15"/>
  <c r="F252" i="15"/>
  <c r="D252" i="15"/>
  <c r="B252" i="15"/>
  <c r="AL251" i="15"/>
  <c r="AH251" i="15"/>
  <c r="AD251" i="15"/>
  <c r="AB251" i="15"/>
  <c r="Z251" i="15"/>
  <c r="AF251" i="15" s="1"/>
  <c r="W251" i="15"/>
  <c r="U251" i="15"/>
  <c r="R251" i="15"/>
  <c r="P251" i="15"/>
  <c r="N251" i="15"/>
  <c r="K251" i="15"/>
  <c r="I251" i="15"/>
  <c r="H251" i="15"/>
  <c r="F251" i="15"/>
  <c r="D251" i="15"/>
  <c r="B251" i="15"/>
  <c r="AL250" i="15"/>
  <c r="AH250" i="15"/>
  <c r="AD250" i="15"/>
  <c r="AB250" i="15"/>
  <c r="Z250" i="15"/>
  <c r="AF250" i="15" s="1"/>
  <c r="W250" i="15"/>
  <c r="U250" i="15"/>
  <c r="R250" i="15"/>
  <c r="P250" i="15"/>
  <c r="N250" i="15"/>
  <c r="K250" i="15"/>
  <c r="I250" i="15"/>
  <c r="H250" i="15"/>
  <c r="F250" i="15"/>
  <c r="D250" i="15"/>
  <c r="B250" i="15"/>
  <c r="AL249" i="15"/>
  <c r="AH249" i="15"/>
  <c r="AD249" i="15"/>
  <c r="Z249" i="15" s="1"/>
  <c r="AF249" i="15" s="1"/>
  <c r="AB249" i="15"/>
  <c r="W249" i="15"/>
  <c r="U249" i="15"/>
  <c r="R249" i="15"/>
  <c r="P249" i="15"/>
  <c r="N249" i="15"/>
  <c r="K249" i="15"/>
  <c r="I249" i="15"/>
  <c r="H249" i="15"/>
  <c r="F249" i="15"/>
  <c r="D249" i="15"/>
  <c r="B249" i="15"/>
  <c r="AL248" i="15"/>
  <c r="AH248" i="15"/>
  <c r="AF248" i="15"/>
  <c r="AD248" i="15"/>
  <c r="Z248" i="15" s="1"/>
  <c r="AB248" i="15"/>
  <c r="W248" i="15"/>
  <c r="U248" i="15"/>
  <c r="R248" i="15"/>
  <c r="P248" i="15"/>
  <c r="N248" i="15"/>
  <c r="K248" i="15"/>
  <c r="I248" i="15"/>
  <c r="H248" i="15"/>
  <c r="F248" i="15"/>
  <c r="D248" i="15"/>
  <c r="B248" i="15"/>
  <c r="AL247" i="15"/>
  <c r="AH247" i="15"/>
  <c r="AD247" i="15"/>
  <c r="AB247" i="15"/>
  <c r="Z247" i="15"/>
  <c r="AF247" i="15" s="1"/>
  <c r="W247" i="15"/>
  <c r="U247" i="15"/>
  <c r="R247" i="15"/>
  <c r="P247" i="15"/>
  <c r="N247" i="15"/>
  <c r="K247" i="15"/>
  <c r="I247" i="15"/>
  <c r="H247" i="15"/>
  <c r="F247" i="15"/>
  <c r="D247" i="15"/>
  <c r="B247" i="15"/>
  <c r="AL246" i="15"/>
  <c r="AH246" i="15"/>
  <c r="AD246" i="15"/>
  <c r="AB246" i="15"/>
  <c r="Z246" i="15"/>
  <c r="AF246" i="15" s="1"/>
  <c r="W246" i="15"/>
  <c r="U246" i="15"/>
  <c r="R246" i="15"/>
  <c r="P246" i="15"/>
  <c r="N246" i="15"/>
  <c r="K246" i="15"/>
  <c r="I246" i="15"/>
  <c r="H246" i="15"/>
  <c r="F246" i="15"/>
  <c r="D246" i="15"/>
  <c r="B246" i="15"/>
  <c r="AL245" i="15"/>
  <c r="AH245" i="15"/>
  <c r="AD245" i="15"/>
  <c r="Z245" i="15" s="1"/>
  <c r="AF245" i="15" s="1"/>
  <c r="AB245" i="15"/>
  <c r="W245" i="15"/>
  <c r="U245" i="15"/>
  <c r="R245" i="15"/>
  <c r="P245" i="15"/>
  <c r="N245" i="15"/>
  <c r="K245" i="15"/>
  <c r="I245" i="15"/>
  <c r="H245" i="15"/>
  <c r="F245" i="15"/>
  <c r="D245" i="15"/>
  <c r="B245" i="15"/>
  <c r="AL244" i="15"/>
  <c r="AH244" i="15"/>
  <c r="AF244" i="15"/>
  <c r="AD244" i="15"/>
  <c r="Z244" i="15" s="1"/>
  <c r="AB244" i="15"/>
  <c r="W244" i="15"/>
  <c r="U244" i="15"/>
  <c r="R244" i="15"/>
  <c r="P244" i="15"/>
  <c r="N244" i="15"/>
  <c r="K244" i="15"/>
  <c r="I244" i="15"/>
  <c r="H244" i="15"/>
  <c r="F244" i="15"/>
  <c r="D244" i="15"/>
  <c r="B244" i="15"/>
  <c r="AL243" i="15"/>
  <c r="AH243" i="15"/>
  <c r="AD243" i="15"/>
  <c r="AB243" i="15"/>
  <c r="Z243" i="15"/>
  <c r="AF243" i="15" s="1"/>
  <c r="W243" i="15"/>
  <c r="U243" i="15"/>
  <c r="R243" i="15"/>
  <c r="P243" i="15"/>
  <c r="N243" i="15"/>
  <c r="K243" i="15"/>
  <c r="I243" i="15"/>
  <c r="H243" i="15"/>
  <c r="F243" i="15"/>
  <c r="D243" i="15"/>
  <c r="B243" i="15"/>
  <c r="AL242" i="15"/>
  <c r="AH242" i="15"/>
  <c r="AD242" i="15"/>
  <c r="AB242" i="15"/>
  <c r="Z242" i="15"/>
  <c r="AF242" i="15" s="1"/>
  <c r="W242" i="15"/>
  <c r="U242" i="15"/>
  <c r="R242" i="15"/>
  <c r="P242" i="15"/>
  <c r="N242" i="15"/>
  <c r="K242" i="15"/>
  <c r="I242" i="15"/>
  <c r="H242" i="15"/>
  <c r="F242" i="15"/>
  <c r="D242" i="15"/>
  <c r="B242" i="15"/>
  <c r="AL241" i="15"/>
  <c r="AH241" i="15"/>
  <c r="AD241" i="15"/>
  <c r="Z241" i="15" s="1"/>
  <c r="AF241" i="15" s="1"/>
  <c r="AB241" i="15"/>
  <c r="W241" i="15"/>
  <c r="U241" i="15"/>
  <c r="R241" i="15"/>
  <c r="P241" i="15"/>
  <c r="N241" i="15"/>
  <c r="K241" i="15"/>
  <c r="I241" i="15"/>
  <c r="H241" i="15"/>
  <c r="F241" i="15"/>
  <c r="D241" i="15"/>
  <c r="B241" i="15"/>
  <c r="AL240" i="15"/>
  <c r="AH240" i="15"/>
  <c r="AF240" i="15"/>
  <c r="AD240" i="15"/>
  <c r="Z240" i="15" s="1"/>
  <c r="AB240" i="15"/>
  <c r="W240" i="15"/>
  <c r="U240" i="15"/>
  <c r="R240" i="15"/>
  <c r="P240" i="15"/>
  <c r="N240" i="15"/>
  <c r="K240" i="15"/>
  <c r="I240" i="15"/>
  <c r="H240" i="15"/>
  <c r="F240" i="15"/>
  <c r="D240" i="15"/>
  <c r="B240" i="15"/>
  <c r="AL239" i="15"/>
  <c r="AH239" i="15"/>
  <c r="AD239" i="15"/>
  <c r="AB239" i="15"/>
  <c r="Z239" i="15"/>
  <c r="AF239" i="15" s="1"/>
  <c r="W239" i="15"/>
  <c r="U239" i="15"/>
  <c r="R239" i="15"/>
  <c r="P239" i="15"/>
  <c r="N239" i="15"/>
  <c r="K239" i="15"/>
  <c r="I239" i="15"/>
  <c r="H239" i="15"/>
  <c r="F239" i="15"/>
  <c r="D239" i="15"/>
  <c r="B239" i="15"/>
  <c r="AL238" i="15"/>
  <c r="AH238" i="15"/>
  <c r="AD238" i="15"/>
  <c r="AB238" i="15"/>
  <c r="Z238" i="15"/>
  <c r="AF238" i="15" s="1"/>
  <c r="W238" i="15"/>
  <c r="U238" i="15"/>
  <c r="R238" i="15"/>
  <c r="P238" i="15"/>
  <c r="N238" i="15"/>
  <c r="K238" i="15"/>
  <c r="I238" i="15"/>
  <c r="H238" i="15"/>
  <c r="F238" i="15"/>
  <c r="D238" i="15"/>
  <c r="B238" i="15"/>
  <c r="AL237" i="15"/>
  <c r="AH237" i="15"/>
  <c r="AD237" i="15"/>
  <c r="Z237" i="15" s="1"/>
  <c r="AF237" i="15" s="1"/>
  <c r="AB237" i="15"/>
  <c r="W237" i="15"/>
  <c r="U237" i="15"/>
  <c r="R237" i="15"/>
  <c r="P237" i="15"/>
  <c r="N237" i="15"/>
  <c r="K237" i="15"/>
  <c r="I237" i="15"/>
  <c r="H237" i="15"/>
  <c r="F237" i="15"/>
  <c r="D237" i="15"/>
  <c r="B237" i="15"/>
  <c r="AL236" i="15"/>
  <c r="AH236" i="15"/>
  <c r="AF236" i="15"/>
  <c r="AD236" i="15"/>
  <c r="Z236" i="15" s="1"/>
  <c r="AB236" i="15"/>
  <c r="W236" i="15"/>
  <c r="U236" i="15"/>
  <c r="R236" i="15"/>
  <c r="P236" i="15"/>
  <c r="N236" i="15"/>
  <c r="K236" i="15"/>
  <c r="I236" i="15"/>
  <c r="H236" i="15"/>
  <c r="F236" i="15"/>
  <c r="D236" i="15"/>
  <c r="B236" i="15"/>
  <c r="AL235" i="15"/>
  <c r="AH235" i="15"/>
  <c r="AD235" i="15"/>
  <c r="AB235" i="15"/>
  <c r="Z235" i="15"/>
  <c r="AF235" i="15" s="1"/>
  <c r="W235" i="15"/>
  <c r="U235" i="15"/>
  <c r="R235" i="15"/>
  <c r="P235" i="15"/>
  <c r="N235" i="15"/>
  <c r="K235" i="15"/>
  <c r="I235" i="15"/>
  <c r="H235" i="15"/>
  <c r="F235" i="15"/>
  <c r="D235" i="15"/>
  <c r="B235" i="15"/>
  <c r="AL234" i="15"/>
  <c r="AH234" i="15"/>
  <c r="AD234" i="15"/>
  <c r="AB234" i="15"/>
  <c r="Z234" i="15"/>
  <c r="AF234" i="15" s="1"/>
  <c r="W234" i="15"/>
  <c r="U234" i="15"/>
  <c r="R234" i="15"/>
  <c r="P234" i="15"/>
  <c r="N234" i="15"/>
  <c r="K234" i="15"/>
  <c r="I234" i="15"/>
  <c r="H234" i="15"/>
  <c r="F234" i="15"/>
  <c r="D234" i="15"/>
  <c r="B234" i="15"/>
  <c r="AL233" i="15"/>
  <c r="AH233" i="15"/>
  <c r="AD233" i="15"/>
  <c r="Z233" i="15" s="1"/>
  <c r="AF233" i="15" s="1"/>
  <c r="AB233" i="15"/>
  <c r="W233" i="15"/>
  <c r="U233" i="15"/>
  <c r="R233" i="15"/>
  <c r="P233" i="15"/>
  <c r="N233" i="15"/>
  <c r="K233" i="15"/>
  <c r="I233" i="15"/>
  <c r="H233" i="15"/>
  <c r="F233" i="15"/>
  <c r="D233" i="15"/>
  <c r="B233" i="15"/>
  <c r="AL232" i="15"/>
  <c r="AH232" i="15"/>
  <c r="AF232" i="15"/>
  <c r="AD232" i="15"/>
  <c r="Z232" i="15" s="1"/>
  <c r="AB232" i="15"/>
  <c r="W232" i="15"/>
  <c r="U232" i="15"/>
  <c r="R232" i="15"/>
  <c r="P232" i="15"/>
  <c r="N232" i="15"/>
  <c r="K232" i="15"/>
  <c r="I232" i="15"/>
  <c r="H232" i="15"/>
  <c r="F232" i="15"/>
  <c r="D232" i="15"/>
  <c r="B232" i="15"/>
  <c r="AL231" i="15"/>
  <c r="AH231" i="15"/>
  <c r="AD231" i="15"/>
  <c r="AB231" i="15"/>
  <c r="Z231" i="15"/>
  <c r="AF231" i="15" s="1"/>
  <c r="W231" i="15"/>
  <c r="U231" i="15"/>
  <c r="R231" i="15"/>
  <c r="P231" i="15"/>
  <c r="N231" i="15"/>
  <c r="K231" i="15"/>
  <c r="I231" i="15"/>
  <c r="H231" i="15"/>
  <c r="F231" i="15"/>
  <c r="D231" i="15"/>
  <c r="B231" i="15"/>
  <c r="AL230" i="15"/>
  <c r="AH230" i="15"/>
  <c r="AD230" i="15"/>
  <c r="AB230" i="15"/>
  <c r="Z230" i="15"/>
  <c r="AF230" i="15" s="1"/>
  <c r="W230" i="15"/>
  <c r="U230" i="15"/>
  <c r="R230" i="15"/>
  <c r="P230" i="15"/>
  <c r="N230" i="15"/>
  <c r="K230" i="15"/>
  <c r="I230" i="15"/>
  <c r="H230" i="15"/>
  <c r="F230" i="15"/>
  <c r="D230" i="15"/>
  <c r="B230" i="15"/>
  <c r="AL229" i="15"/>
  <c r="AH229" i="15"/>
  <c r="AD229" i="15"/>
  <c r="Z229" i="15" s="1"/>
  <c r="AF229" i="15" s="1"/>
  <c r="AB229" i="15"/>
  <c r="W229" i="15"/>
  <c r="U229" i="15"/>
  <c r="R229" i="15"/>
  <c r="P229" i="15"/>
  <c r="N229" i="15"/>
  <c r="K229" i="15"/>
  <c r="I229" i="15"/>
  <c r="H229" i="15"/>
  <c r="F229" i="15"/>
  <c r="D229" i="15"/>
  <c r="B229" i="15"/>
  <c r="AL228" i="15"/>
  <c r="AH228" i="15"/>
  <c r="AF228" i="15"/>
  <c r="AD228" i="15"/>
  <c r="Z228" i="15" s="1"/>
  <c r="AB228" i="15"/>
  <c r="W228" i="15"/>
  <c r="U228" i="15"/>
  <c r="R228" i="15"/>
  <c r="P228" i="15"/>
  <c r="N228" i="15"/>
  <c r="K228" i="15"/>
  <c r="I228" i="15"/>
  <c r="H228" i="15"/>
  <c r="F228" i="15"/>
  <c r="D228" i="15"/>
  <c r="B228" i="15"/>
  <c r="AL227" i="15"/>
  <c r="AH227" i="15"/>
  <c r="AD227" i="15"/>
  <c r="AB227" i="15"/>
  <c r="Z227" i="15"/>
  <c r="AF227" i="15" s="1"/>
  <c r="W227" i="15"/>
  <c r="U227" i="15"/>
  <c r="R227" i="15"/>
  <c r="P227" i="15"/>
  <c r="N227" i="15"/>
  <c r="K227" i="15"/>
  <c r="I227" i="15"/>
  <c r="H227" i="15"/>
  <c r="F227" i="15"/>
  <c r="D227" i="15"/>
  <c r="B227" i="15"/>
  <c r="AL226" i="15"/>
  <c r="AH226" i="15"/>
  <c r="AD226" i="15"/>
  <c r="AB226" i="15"/>
  <c r="Z226" i="15"/>
  <c r="AF226" i="15" s="1"/>
  <c r="W226" i="15"/>
  <c r="U226" i="15"/>
  <c r="R226" i="15"/>
  <c r="P226" i="15"/>
  <c r="N226" i="15"/>
  <c r="K226" i="15"/>
  <c r="I226" i="15"/>
  <c r="H226" i="15"/>
  <c r="F226" i="15"/>
  <c r="D226" i="15"/>
  <c r="B226" i="15"/>
  <c r="AL225" i="15"/>
  <c r="AH225" i="15"/>
  <c r="AD225" i="15"/>
  <c r="Z225" i="15" s="1"/>
  <c r="AF225" i="15" s="1"/>
  <c r="AB225" i="15"/>
  <c r="W225" i="15"/>
  <c r="U225" i="15"/>
  <c r="R225" i="15"/>
  <c r="P225" i="15"/>
  <c r="N225" i="15"/>
  <c r="K225" i="15"/>
  <c r="I225" i="15"/>
  <c r="H225" i="15"/>
  <c r="F225" i="15"/>
  <c r="D225" i="15"/>
  <c r="B225" i="15"/>
  <c r="AL224" i="15"/>
  <c r="AH224" i="15"/>
  <c r="AF224" i="15"/>
  <c r="AD224" i="15"/>
  <c r="Z224" i="15" s="1"/>
  <c r="AB224" i="15"/>
  <c r="W224" i="15"/>
  <c r="U224" i="15"/>
  <c r="R224" i="15"/>
  <c r="P224" i="15"/>
  <c r="N224" i="15"/>
  <c r="K224" i="15"/>
  <c r="I224" i="15"/>
  <c r="H224" i="15"/>
  <c r="F224" i="15"/>
  <c r="D224" i="15"/>
  <c r="B224" i="15"/>
  <c r="AL223" i="15"/>
  <c r="AH223" i="15"/>
  <c r="AD223" i="15"/>
  <c r="AB223" i="15"/>
  <c r="Z223" i="15"/>
  <c r="AF223" i="15" s="1"/>
  <c r="W223" i="15"/>
  <c r="U223" i="15"/>
  <c r="R223" i="15"/>
  <c r="P223" i="15"/>
  <c r="N223" i="15"/>
  <c r="K223" i="15"/>
  <c r="I223" i="15"/>
  <c r="H223" i="15"/>
  <c r="F223" i="15"/>
  <c r="D223" i="15"/>
  <c r="B223" i="15"/>
  <c r="AL222" i="15"/>
  <c r="AH222" i="15"/>
  <c r="AD222" i="15"/>
  <c r="AB222" i="15"/>
  <c r="Z222" i="15"/>
  <c r="AF222" i="15" s="1"/>
  <c r="W222" i="15"/>
  <c r="U222" i="15"/>
  <c r="R222" i="15"/>
  <c r="P222" i="15"/>
  <c r="N222" i="15"/>
  <c r="K222" i="15"/>
  <c r="I222" i="15"/>
  <c r="H222" i="15"/>
  <c r="F222" i="15"/>
  <c r="D222" i="15"/>
  <c r="B222" i="15"/>
  <c r="AL221" i="15"/>
  <c r="AH221" i="15"/>
  <c r="AD221" i="15"/>
  <c r="Z221" i="15" s="1"/>
  <c r="AF221" i="15" s="1"/>
  <c r="AB221" i="15"/>
  <c r="W221" i="15"/>
  <c r="U221" i="15"/>
  <c r="R221" i="15"/>
  <c r="P221" i="15"/>
  <c r="N221" i="15"/>
  <c r="K221" i="15"/>
  <c r="I221" i="15"/>
  <c r="H221" i="15"/>
  <c r="F221" i="15"/>
  <c r="D221" i="15"/>
  <c r="B221" i="15"/>
  <c r="AL220" i="15"/>
  <c r="AH220" i="15"/>
  <c r="AF220" i="15"/>
  <c r="AD220" i="15"/>
  <c r="Z220" i="15" s="1"/>
  <c r="AB220" i="15"/>
  <c r="W220" i="15"/>
  <c r="U220" i="15"/>
  <c r="R220" i="15"/>
  <c r="P220" i="15"/>
  <c r="N220" i="15"/>
  <c r="K220" i="15"/>
  <c r="I220" i="15"/>
  <c r="H220" i="15"/>
  <c r="F220" i="15"/>
  <c r="D220" i="15"/>
  <c r="B220" i="15"/>
  <c r="AL219" i="15"/>
  <c r="AH219" i="15"/>
  <c r="AD219" i="15"/>
  <c r="AB219" i="15"/>
  <c r="Z219" i="15"/>
  <c r="AF219" i="15" s="1"/>
  <c r="W219" i="15"/>
  <c r="U219" i="15"/>
  <c r="R219" i="15"/>
  <c r="P219" i="15"/>
  <c r="N219" i="15"/>
  <c r="K219" i="15"/>
  <c r="I219" i="15"/>
  <c r="H219" i="15"/>
  <c r="F219" i="15"/>
  <c r="D219" i="15"/>
  <c r="B219" i="15"/>
  <c r="AL218" i="15"/>
  <c r="AH218" i="15"/>
  <c r="AD218" i="15"/>
  <c r="AB218" i="15"/>
  <c r="Z218" i="15"/>
  <c r="AF218" i="15" s="1"/>
  <c r="W218" i="15"/>
  <c r="U218" i="15"/>
  <c r="R218" i="15"/>
  <c r="P218" i="15"/>
  <c r="N218" i="15"/>
  <c r="K218" i="15"/>
  <c r="I218" i="15"/>
  <c r="H218" i="15"/>
  <c r="F218" i="15"/>
  <c r="D218" i="15"/>
  <c r="B218" i="15"/>
  <c r="AL217" i="15"/>
  <c r="AH217" i="15"/>
  <c r="AD217" i="15"/>
  <c r="Z217" i="15" s="1"/>
  <c r="AF217" i="15" s="1"/>
  <c r="AB217" i="15"/>
  <c r="W217" i="15"/>
  <c r="U217" i="15"/>
  <c r="R217" i="15"/>
  <c r="P217" i="15"/>
  <c r="N217" i="15"/>
  <c r="K217" i="15"/>
  <c r="I217" i="15"/>
  <c r="H217" i="15"/>
  <c r="F217" i="15"/>
  <c r="D217" i="15"/>
  <c r="B217" i="15"/>
  <c r="AL216" i="15"/>
  <c r="AH216" i="15"/>
  <c r="AF216" i="15"/>
  <c r="AD216" i="15"/>
  <c r="Z216" i="15" s="1"/>
  <c r="AB216" i="15"/>
  <c r="W216" i="15"/>
  <c r="U216" i="15"/>
  <c r="R216" i="15"/>
  <c r="P216" i="15"/>
  <c r="N216" i="15"/>
  <c r="K216" i="15"/>
  <c r="I216" i="15"/>
  <c r="H216" i="15"/>
  <c r="F216" i="15"/>
  <c r="D216" i="15"/>
  <c r="B216" i="15"/>
  <c r="AL215" i="15"/>
  <c r="AH215" i="15"/>
  <c r="AD215" i="15"/>
  <c r="AB215" i="15"/>
  <c r="Z215" i="15"/>
  <c r="AF215" i="15" s="1"/>
  <c r="W215" i="15"/>
  <c r="U215" i="15"/>
  <c r="R215" i="15"/>
  <c r="P215" i="15"/>
  <c r="N215" i="15"/>
  <c r="K215" i="15"/>
  <c r="I215" i="15"/>
  <c r="H215" i="15"/>
  <c r="F215" i="15"/>
  <c r="D215" i="15"/>
  <c r="B215" i="15"/>
  <c r="AL214" i="15"/>
  <c r="AH214" i="15"/>
  <c r="AD214" i="15"/>
  <c r="AB214" i="15"/>
  <c r="Z214" i="15"/>
  <c r="AF214" i="15" s="1"/>
  <c r="W214" i="15"/>
  <c r="U214" i="15"/>
  <c r="R214" i="15"/>
  <c r="P214" i="15"/>
  <c r="N214" i="15"/>
  <c r="K214" i="15"/>
  <c r="I214" i="15"/>
  <c r="H214" i="15"/>
  <c r="F214" i="15"/>
  <c r="D214" i="15"/>
  <c r="B214" i="15"/>
  <c r="AL213" i="15"/>
  <c r="AH213" i="15"/>
  <c r="AD213" i="15"/>
  <c r="Z213" i="15" s="1"/>
  <c r="AF213" i="15" s="1"/>
  <c r="AB213" i="15"/>
  <c r="W213" i="15"/>
  <c r="U213" i="15"/>
  <c r="R213" i="15"/>
  <c r="P213" i="15"/>
  <c r="N213" i="15"/>
  <c r="K213" i="15"/>
  <c r="I213" i="15"/>
  <c r="H213" i="15"/>
  <c r="F213" i="15"/>
  <c r="D213" i="15"/>
  <c r="B213" i="15"/>
  <c r="AL212" i="15"/>
  <c r="AH212" i="15"/>
  <c r="AF212" i="15"/>
  <c r="AD212" i="15"/>
  <c r="Z212" i="15" s="1"/>
  <c r="AB212" i="15"/>
  <c r="W212" i="15"/>
  <c r="U212" i="15"/>
  <c r="R212" i="15"/>
  <c r="P212" i="15"/>
  <c r="N212" i="15"/>
  <c r="K212" i="15"/>
  <c r="I212" i="15"/>
  <c r="H212" i="15"/>
  <c r="F212" i="15"/>
  <c r="D212" i="15"/>
  <c r="B212" i="15"/>
  <c r="AL211" i="15"/>
  <c r="AH211" i="15"/>
  <c r="AD211" i="15"/>
  <c r="AB211" i="15"/>
  <c r="Z211" i="15"/>
  <c r="AF211" i="15" s="1"/>
  <c r="W211" i="15"/>
  <c r="U211" i="15"/>
  <c r="R211" i="15"/>
  <c r="P211" i="15"/>
  <c r="N211" i="15"/>
  <c r="K211" i="15"/>
  <c r="I211" i="15"/>
  <c r="H211" i="15"/>
  <c r="F211" i="15"/>
  <c r="D211" i="15"/>
  <c r="B211" i="15"/>
  <c r="AL210" i="15"/>
  <c r="AH210" i="15"/>
  <c r="AD210" i="15"/>
  <c r="AB210" i="15"/>
  <c r="Z210" i="15"/>
  <c r="AF210" i="15" s="1"/>
  <c r="W210" i="15"/>
  <c r="U210" i="15"/>
  <c r="R210" i="15"/>
  <c r="P210" i="15"/>
  <c r="N210" i="15"/>
  <c r="K210" i="15"/>
  <c r="I210" i="15"/>
  <c r="H210" i="15"/>
  <c r="F210" i="15"/>
  <c r="D210" i="15"/>
  <c r="B210" i="15"/>
  <c r="AL209" i="15"/>
  <c r="AH209" i="15"/>
  <c r="AD209" i="15"/>
  <c r="Z209" i="15" s="1"/>
  <c r="AF209" i="15" s="1"/>
  <c r="AB209" i="15"/>
  <c r="W209" i="15"/>
  <c r="U209" i="15"/>
  <c r="R209" i="15"/>
  <c r="P209" i="15"/>
  <c r="N209" i="15"/>
  <c r="K209" i="15"/>
  <c r="I209" i="15"/>
  <c r="H209" i="15"/>
  <c r="F209" i="15"/>
  <c r="D209" i="15"/>
  <c r="B209" i="15"/>
  <c r="AL208" i="15"/>
  <c r="AH208" i="15"/>
  <c r="AD208" i="15"/>
  <c r="Z208" i="15" s="1"/>
  <c r="AF208" i="15" s="1"/>
  <c r="AB208" i="15"/>
  <c r="W208" i="15"/>
  <c r="U208" i="15"/>
  <c r="R208" i="15"/>
  <c r="P208" i="15"/>
  <c r="N208" i="15"/>
  <c r="K208" i="15"/>
  <c r="I208" i="15"/>
  <c r="H208" i="15"/>
  <c r="F208" i="15"/>
  <c r="D208" i="15"/>
  <c r="B208" i="15"/>
  <c r="AL207" i="15"/>
  <c r="AH207" i="15"/>
  <c r="AD207" i="15"/>
  <c r="AB207" i="15"/>
  <c r="Z207" i="15"/>
  <c r="AF207" i="15" s="1"/>
  <c r="W207" i="15"/>
  <c r="U207" i="15"/>
  <c r="R207" i="15"/>
  <c r="P207" i="15"/>
  <c r="N207" i="15"/>
  <c r="K207" i="15"/>
  <c r="I207" i="15"/>
  <c r="H207" i="15"/>
  <c r="F207" i="15"/>
  <c r="D207" i="15"/>
  <c r="B207" i="15"/>
  <c r="AL206" i="15"/>
  <c r="AH206" i="15"/>
  <c r="AD206" i="15"/>
  <c r="AB206" i="15"/>
  <c r="Z206" i="15"/>
  <c r="AF206" i="15" s="1"/>
  <c r="W206" i="15"/>
  <c r="U206" i="15"/>
  <c r="R206" i="15"/>
  <c r="P206" i="15"/>
  <c r="N206" i="15"/>
  <c r="K206" i="15"/>
  <c r="I206" i="15"/>
  <c r="H206" i="15"/>
  <c r="F206" i="15"/>
  <c r="D206" i="15"/>
  <c r="B206" i="15"/>
  <c r="AL205" i="15"/>
  <c r="AH205" i="15"/>
  <c r="AD205" i="15"/>
  <c r="Z205" i="15" s="1"/>
  <c r="AF205" i="15" s="1"/>
  <c r="AB205" i="15"/>
  <c r="W205" i="15"/>
  <c r="U205" i="15"/>
  <c r="R205" i="15"/>
  <c r="P205" i="15"/>
  <c r="N205" i="15"/>
  <c r="K205" i="15"/>
  <c r="I205" i="15"/>
  <c r="H205" i="15"/>
  <c r="F205" i="15"/>
  <c r="D205" i="15"/>
  <c r="B205" i="15"/>
  <c r="AL204" i="15"/>
  <c r="AH204" i="15"/>
  <c r="AD204" i="15"/>
  <c r="Z204" i="15" s="1"/>
  <c r="AF204" i="15" s="1"/>
  <c r="AB204" i="15"/>
  <c r="W204" i="15"/>
  <c r="U204" i="15"/>
  <c r="R204" i="15"/>
  <c r="P204" i="15"/>
  <c r="N204" i="15"/>
  <c r="K204" i="15"/>
  <c r="I204" i="15"/>
  <c r="H204" i="15"/>
  <c r="F204" i="15"/>
  <c r="D204" i="15"/>
  <c r="B204" i="15"/>
  <c r="AL203" i="15"/>
  <c r="AH203" i="15"/>
  <c r="AD203" i="15"/>
  <c r="AB203" i="15"/>
  <c r="Z203" i="15"/>
  <c r="AF203" i="15" s="1"/>
  <c r="W203" i="15"/>
  <c r="U203" i="15"/>
  <c r="R203" i="15"/>
  <c r="P203" i="15"/>
  <c r="N203" i="15"/>
  <c r="K203" i="15"/>
  <c r="I203" i="15"/>
  <c r="H203" i="15"/>
  <c r="F203" i="15"/>
  <c r="D203" i="15"/>
  <c r="B203" i="15"/>
  <c r="AL202" i="15"/>
  <c r="AH202" i="15"/>
  <c r="AD202" i="15"/>
  <c r="AB202" i="15"/>
  <c r="Z202" i="15"/>
  <c r="AF202" i="15" s="1"/>
  <c r="W202" i="15"/>
  <c r="U202" i="15"/>
  <c r="R202" i="15"/>
  <c r="P202" i="15"/>
  <c r="N202" i="15"/>
  <c r="K202" i="15"/>
  <c r="I202" i="15"/>
  <c r="H202" i="15"/>
  <c r="F202" i="15"/>
  <c r="D202" i="15"/>
  <c r="B202" i="15"/>
  <c r="AL201" i="15"/>
  <c r="AH201" i="15"/>
  <c r="AD201" i="15"/>
  <c r="Z201" i="15" s="1"/>
  <c r="AF201" i="15" s="1"/>
  <c r="AB201" i="15"/>
  <c r="W201" i="15"/>
  <c r="U201" i="15"/>
  <c r="R201" i="15"/>
  <c r="P201" i="15"/>
  <c r="N201" i="15"/>
  <c r="K201" i="15"/>
  <c r="I201" i="15"/>
  <c r="H201" i="15"/>
  <c r="F201" i="15"/>
  <c r="D201" i="15"/>
  <c r="B201" i="15"/>
  <c r="AL200" i="15"/>
  <c r="AH200" i="15"/>
  <c r="AD200" i="15"/>
  <c r="Z200" i="15" s="1"/>
  <c r="AF200" i="15" s="1"/>
  <c r="AB200" i="15"/>
  <c r="W200" i="15"/>
  <c r="U200" i="15"/>
  <c r="R200" i="15"/>
  <c r="P200" i="15"/>
  <c r="N200" i="15"/>
  <c r="K200" i="15"/>
  <c r="I200" i="15"/>
  <c r="H200" i="15"/>
  <c r="F200" i="15"/>
  <c r="D200" i="15"/>
  <c r="B200" i="15"/>
  <c r="AL199" i="15"/>
  <c r="AH199" i="15"/>
  <c r="AD199" i="15"/>
  <c r="AB199" i="15"/>
  <c r="Z199" i="15"/>
  <c r="AF199" i="15" s="1"/>
  <c r="W199" i="15"/>
  <c r="U199" i="15"/>
  <c r="R199" i="15"/>
  <c r="P199" i="15"/>
  <c r="N199" i="15"/>
  <c r="K199" i="15"/>
  <c r="I199" i="15"/>
  <c r="H199" i="15"/>
  <c r="F199" i="15"/>
  <c r="D199" i="15"/>
  <c r="B199" i="15"/>
  <c r="AL198" i="15"/>
  <c r="AH198" i="15"/>
  <c r="AD198" i="15"/>
  <c r="AB198" i="15"/>
  <c r="Z198" i="15"/>
  <c r="AF198" i="15" s="1"/>
  <c r="W198" i="15"/>
  <c r="U198" i="15"/>
  <c r="R198" i="15"/>
  <c r="P198" i="15"/>
  <c r="N198" i="15"/>
  <c r="K198" i="15"/>
  <c r="I198" i="15"/>
  <c r="H198" i="15"/>
  <c r="F198" i="15"/>
  <c r="D198" i="15"/>
  <c r="B198" i="15"/>
  <c r="AL197" i="15"/>
  <c r="AH197" i="15"/>
  <c r="AD197" i="15"/>
  <c r="Z197" i="15" s="1"/>
  <c r="AF197" i="15" s="1"/>
  <c r="AB197" i="15"/>
  <c r="W197" i="15"/>
  <c r="U197" i="15"/>
  <c r="R197" i="15"/>
  <c r="P197" i="15"/>
  <c r="N197" i="15"/>
  <c r="K197" i="15"/>
  <c r="I197" i="15"/>
  <c r="H197" i="15"/>
  <c r="F197" i="15"/>
  <c r="D197" i="15"/>
  <c r="B197" i="15"/>
  <c r="AL196" i="15"/>
  <c r="AH196" i="15"/>
  <c r="AD196" i="15"/>
  <c r="Z196" i="15" s="1"/>
  <c r="AF196" i="15" s="1"/>
  <c r="AB196" i="15"/>
  <c r="W196" i="15"/>
  <c r="U196" i="15"/>
  <c r="R196" i="15"/>
  <c r="P196" i="15"/>
  <c r="N196" i="15"/>
  <c r="K196" i="15"/>
  <c r="I196" i="15"/>
  <c r="H196" i="15"/>
  <c r="F196" i="15"/>
  <c r="D196" i="15"/>
  <c r="B196" i="15"/>
  <c r="AL195" i="15"/>
  <c r="AH195" i="15"/>
  <c r="AD195" i="15"/>
  <c r="AB195" i="15"/>
  <c r="Z195" i="15"/>
  <c r="AF195" i="15" s="1"/>
  <c r="W195" i="15"/>
  <c r="U195" i="15"/>
  <c r="R195" i="15"/>
  <c r="P195" i="15"/>
  <c r="N195" i="15"/>
  <c r="K195" i="15"/>
  <c r="I195" i="15"/>
  <c r="H195" i="15"/>
  <c r="F195" i="15"/>
  <c r="D195" i="15"/>
  <c r="B195" i="15"/>
  <c r="AL194" i="15"/>
  <c r="AH194" i="15"/>
  <c r="AD194" i="15"/>
  <c r="AB194" i="15"/>
  <c r="Z194" i="15"/>
  <c r="AF194" i="15" s="1"/>
  <c r="W194" i="15"/>
  <c r="U194" i="15"/>
  <c r="R194" i="15"/>
  <c r="P194" i="15"/>
  <c r="N194" i="15"/>
  <c r="K194" i="15"/>
  <c r="I194" i="15"/>
  <c r="H194" i="15"/>
  <c r="F194" i="15"/>
  <c r="D194" i="15"/>
  <c r="B194" i="15"/>
  <c r="AL193" i="15"/>
  <c r="AH193" i="15"/>
  <c r="AD193" i="15"/>
  <c r="Z193" i="15" s="1"/>
  <c r="AF193" i="15" s="1"/>
  <c r="AB193" i="15"/>
  <c r="W193" i="15"/>
  <c r="U193" i="15"/>
  <c r="R193" i="15"/>
  <c r="P193" i="15"/>
  <c r="N193" i="15"/>
  <c r="K193" i="15"/>
  <c r="I193" i="15"/>
  <c r="H193" i="15"/>
  <c r="F193" i="15"/>
  <c r="D193" i="15"/>
  <c r="B193" i="15"/>
  <c r="AL192" i="15"/>
  <c r="AH192" i="15"/>
  <c r="AD192" i="15"/>
  <c r="Z192" i="15" s="1"/>
  <c r="AF192" i="15" s="1"/>
  <c r="AB192" i="15"/>
  <c r="W192" i="15"/>
  <c r="U192" i="15"/>
  <c r="R192" i="15"/>
  <c r="P192" i="15"/>
  <c r="N192" i="15"/>
  <c r="K192" i="15"/>
  <c r="I192" i="15"/>
  <c r="H192" i="15"/>
  <c r="F192" i="15"/>
  <c r="D192" i="15"/>
  <c r="B192" i="15"/>
  <c r="AL191" i="15"/>
  <c r="AH191" i="15"/>
  <c r="AD191" i="15"/>
  <c r="AB191" i="15"/>
  <c r="Z191" i="15"/>
  <c r="AF191" i="15" s="1"/>
  <c r="W191" i="15"/>
  <c r="U191" i="15"/>
  <c r="R191" i="15"/>
  <c r="P191" i="15"/>
  <c r="N191" i="15"/>
  <c r="K191" i="15"/>
  <c r="I191" i="15"/>
  <c r="H191" i="15"/>
  <c r="F191" i="15"/>
  <c r="D191" i="15"/>
  <c r="B191" i="15"/>
  <c r="AL190" i="15"/>
  <c r="AH190" i="15"/>
  <c r="AD190" i="15"/>
  <c r="AB190" i="15"/>
  <c r="Z190" i="15"/>
  <c r="AF190" i="15" s="1"/>
  <c r="W190" i="15"/>
  <c r="U190" i="15"/>
  <c r="R190" i="15"/>
  <c r="P190" i="15"/>
  <c r="N190" i="15"/>
  <c r="K190" i="15"/>
  <c r="I190" i="15"/>
  <c r="H190" i="15"/>
  <c r="F190" i="15"/>
  <c r="D190" i="15"/>
  <c r="B190" i="15"/>
  <c r="AL189" i="15"/>
  <c r="AH189" i="15"/>
  <c r="AD189" i="15"/>
  <c r="Z189" i="15" s="1"/>
  <c r="AF189" i="15" s="1"/>
  <c r="AB189" i="15"/>
  <c r="W189" i="15"/>
  <c r="U189" i="15"/>
  <c r="R189" i="15"/>
  <c r="P189" i="15"/>
  <c r="N189" i="15"/>
  <c r="K189" i="15"/>
  <c r="I189" i="15"/>
  <c r="H189" i="15"/>
  <c r="F189" i="15"/>
  <c r="D189" i="15"/>
  <c r="B189" i="15"/>
  <c r="AL188" i="15"/>
  <c r="AH188" i="15"/>
  <c r="AD188" i="15"/>
  <c r="Z188" i="15" s="1"/>
  <c r="AF188" i="15" s="1"/>
  <c r="AB188" i="15"/>
  <c r="W188" i="15"/>
  <c r="U188" i="15"/>
  <c r="R188" i="15"/>
  <c r="P188" i="15"/>
  <c r="N188" i="15"/>
  <c r="K188" i="15"/>
  <c r="I188" i="15"/>
  <c r="H188" i="15"/>
  <c r="F188" i="15"/>
  <c r="D188" i="15"/>
  <c r="B188" i="15"/>
  <c r="AL187" i="15"/>
  <c r="AH187" i="15"/>
  <c r="AD187" i="15"/>
  <c r="AB187" i="15"/>
  <c r="Z187" i="15"/>
  <c r="AF187" i="15" s="1"/>
  <c r="W187" i="15"/>
  <c r="U187" i="15"/>
  <c r="R187" i="15"/>
  <c r="P187" i="15"/>
  <c r="N187" i="15"/>
  <c r="K187" i="15"/>
  <c r="I187" i="15"/>
  <c r="H187" i="15"/>
  <c r="F187" i="15"/>
  <c r="D187" i="15"/>
  <c r="B187" i="15"/>
  <c r="AL186" i="15"/>
  <c r="AH186" i="15"/>
  <c r="AD186" i="15"/>
  <c r="AB186" i="15"/>
  <c r="Z186" i="15"/>
  <c r="AF186" i="15" s="1"/>
  <c r="W186" i="15"/>
  <c r="U186" i="15"/>
  <c r="R186" i="15"/>
  <c r="P186" i="15"/>
  <c r="N186" i="15"/>
  <c r="K186" i="15"/>
  <c r="I186" i="15"/>
  <c r="H186" i="15"/>
  <c r="F186" i="15"/>
  <c r="D186" i="15"/>
  <c r="B186" i="15"/>
  <c r="AL185" i="15"/>
  <c r="AH185" i="15"/>
  <c r="AD185" i="15"/>
  <c r="Z185" i="15" s="1"/>
  <c r="AF185" i="15" s="1"/>
  <c r="AB185" i="15"/>
  <c r="W185" i="15"/>
  <c r="U185" i="15"/>
  <c r="R185" i="15"/>
  <c r="P185" i="15"/>
  <c r="N185" i="15"/>
  <c r="K185" i="15"/>
  <c r="I185" i="15"/>
  <c r="H185" i="15"/>
  <c r="F185" i="15"/>
  <c r="D185" i="15"/>
  <c r="B185" i="15"/>
  <c r="AL184" i="15"/>
  <c r="AH184" i="15"/>
  <c r="AD184" i="15"/>
  <c r="Z184" i="15" s="1"/>
  <c r="AF184" i="15" s="1"/>
  <c r="AB184" i="15"/>
  <c r="W184" i="15"/>
  <c r="U184" i="15"/>
  <c r="R184" i="15"/>
  <c r="P184" i="15"/>
  <c r="N184" i="15"/>
  <c r="K184" i="15"/>
  <c r="I184" i="15"/>
  <c r="H184" i="15"/>
  <c r="F184" i="15"/>
  <c r="D184" i="15"/>
  <c r="B184" i="15"/>
  <c r="AL183" i="15"/>
  <c r="AH183" i="15"/>
  <c r="AD183" i="15"/>
  <c r="AB183" i="15"/>
  <c r="Z183" i="15"/>
  <c r="AF183" i="15" s="1"/>
  <c r="W183" i="15"/>
  <c r="U183" i="15"/>
  <c r="R183" i="15"/>
  <c r="P183" i="15"/>
  <c r="N183" i="15"/>
  <c r="K183" i="15"/>
  <c r="I183" i="15"/>
  <c r="H183" i="15"/>
  <c r="F183" i="15"/>
  <c r="D183" i="15"/>
  <c r="B183" i="15"/>
  <c r="AL182" i="15"/>
  <c r="AH182" i="15"/>
  <c r="AD182" i="15"/>
  <c r="AB182" i="15"/>
  <c r="Z182" i="15"/>
  <c r="AF182" i="15" s="1"/>
  <c r="W182" i="15"/>
  <c r="U182" i="15"/>
  <c r="R182" i="15"/>
  <c r="P182" i="15"/>
  <c r="N182" i="15"/>
  <c r="K182" i="15"/>
  <c r="I182" i="15"/>
  <c r="H182" i="15"/>
  <c r="F182" i="15"/>
  <c r="D182" i="15"/>
  <c r="B182" i="15"/>
  <c r="AL181" i="15"/>
  <c r="AH181" i="15"/>
  <c r="AD181" i="15"/>
  <c r="Z181" i="15" s="1"/>
  <c r="AF181" i="15" s="1"/>
  <c r="AB181" i="15"/>
  <c r="W181" i="15"/>
  <c r="U181" i="15"/>
  <c r="R181" i="15"/>
  <c r="P181" i="15"/>
  <c r="N181" i="15"/>
  <c r="K181" i="15"/>
  <c r="I181" i="15"/>
  <c r="H181" i="15"/>
  <c r="F181" i="15"/>
  <c r="D181" i="15"/>
  <c r="B181" i="15"/>
  <c r="AL180" i="15"/>
  <c r="AH180" i="15"/>
  <c r="AD180" i="15"/>
  <c r="Z180" i="15" s="1"/>
  <c r="AF180" i="15" s="1"/>
  <c r="AB180" i="15"/>
  <c r="W180" i="15"/>
  <c r="U180" i="15"/>
  <c r="R180" i="15"/>
  <c r="P180" i="15"/>
  <c r="N180" i="15"/>
  <c r="K180" i="15"/>
  <c r="I180" i="15"/>
  <c r="H180" i="15"/>
  <c r="F180" i="15"/>
  <c r="D180" i="15"/>
  <c r="B180" i="15"/>
  <c r="AL179" i="15"/>
  <c r="AH179" i="15"/>
  <c r="AD179" i="15"/>
  <c r="AB179" i="15"/>
  <c r="Z179" i="15"/>
  <c r="AF179" i="15" s="1"/>
  <c r="W179" i="15"/>
  <c r="U179" i="15"/>
  <c r="R179" i="15"/>
  <c r="P179" i="15"/>
  <c r="N179" i="15"/>
  <c r="K179" i="15"/>
  <c r="I179" i="15"/>
  <c r="H179" i="15"/>
  <c r="F179" i="15"/>
  <c r="D179" i="15"/>
  <c r="B179" i="15"/>
  <c r="AL178" i="15"/>
  <c r="AH178" i="15"/>
  <c r="AD178" i="15"/>
  <c r="AB178" i="15"/>
  <c r="Z178" i="15"/>
  <c r="AF178" i="15" s="1"/>
  <c r="W178" i="15"/>
  <c r="U178" i="15"/>
  <c r="R178" i="15"/>
  <c r="P178" i="15"/>
  <c r="N178" i="15"/>
  <c r="K178" i="15"/>
  <c r="I178" i="15"/>
  <c r="H178" i="15"/>
  <c r="F178" i="15"/>
  <c r="D178" i="15"/>
  <c r="B178" i="15"/>
  <c r="AL177" i="15"/>
  <c r="AH177" i="15"/>
  <c r="AD177" i="15"/>
  <c r="Z177" i="15" s="1"/>
  <c r="AF177" i="15" s="1"/>
  <c r="AB177" i="15"/>
  <c r="W177" i="15"/>
  <c r="U177" i="15"/>
  <c r="R177" i="15"/>
  <c r="P177" i="15"/>
  <c r="N177" i="15"/>
  <c r="K177" i="15"/>
  <c r="I177" i="15"/>
  <c r="H177" i="15"/>
  <c r="F177" i="15"/>
  <c r="D177" i="15"/>
  <c r="B177" i="15"/>
  <c r="AL176" i="15"/>
  <c r="AH176" i="15"/>
  <c r="AD176" i="15"/>
  <c r="Z176" i="15" s="1"/>
  <c r="AF176" i="15" s="1"/>
  <c r="AB176" i="15"/>
  <c r="W176" i="15"/>
  <c r="U176" i="15"/>
  <c r="R176" i="15"/>
  <c r="P176" i="15"/>
  <c r="N176" i="15"/>
  <c r="K176" i="15"/>
  <c r="I176" i="15"/>
  <c r="H176" i="15"/>
  <c r="F176" i="15"/>
  <c r="D176" i="15"/>
  <c r="B176" i="15"/>
  <c r="AL175" i="15"/>
  <c r="AH175" i="15"/>
  <c r="AD175" i="15"/>
  <c r="AB175" i="15"/>
  <c r="Z175" i="15"/>
  <c r="AF175" i="15" s="1"/>
  <c r="W175" i="15"/>
  <c r="U175" i="15"/>
  <c r="R175" i="15"/>
  <c r="P175" i="15"/>
  <c r="N175" i="15"/>
  <c r="K175" i="15"/>
  <c r="I175" i="15"/>
  <c r="H175" i="15"/>
  <c r="F175" i="15"/>
  <c r="D175" i="15"/>
  <c r="B175" i="15"/>
  <c r="AL174" i="15"/>
  <c r="AH174" i="15"/>
  <c r="AD174" i="15"/>
  <c r="AB174" i="15"/>
  <c r="Z174" i="15"/>
  <c r="AF174" i="15" s="1"/>
  <c r="W174" i="15"/>
  <c r="U174" i="15"/>
  <c r="R174" i="15"/>
  <c r="P174" i="15"/>
  <c r="N174" i="15"/>
  <c r="K174" i="15"/>
  <c r="I174" i="15"/>
  <c r="H174" i="15"/>
  <c r="F174" i="15"/>
  <c r="D174" i="15"/>
  <c r="B174" i="15"/>
  <c r="AL173" i="15"/>
  <c r="AH173" i="15"/>
  <c r="AD173" i="15"/>
  <c r="Z173" i="15" s="1"/>
  <c r="AF173" i="15" s="1"/>
  <c r="AB173" i="15"/>
  <c r="W173" i="15"/>
  <c r="U173" i="15"/>
  <c r="R173" i="15"/>
  <c r="P173" i="15"/>
  <c r="N173" i="15"/>
  <c r="K173" i="15"/>
  <c r="I173" i="15"/>
  <c r="H173" i="15"/>
  <c r="F173" i="15"/>
  <c r="D173" i="15"/>
  <c r="B173" i="15"/>
  <c r="AL172" i="15"/>
  <c r="AH172" i="15"/>
  <c r="AD172" i="15"/>
  <c r="Z172" i="15" s="1"/>
  <c r="AF172" i="15" s="1"/>
  <c r="AB172" i="15"/>
  <c r="W172" i="15"/>
  <c r="U172" i="15"/>
  <c r="R172" i="15"/>
  <c r="P172" i="15"/>
  <c r="N172" i="15"/>
  <c r="K172" i="15"/>
  <c r="I172" i="15"/>
  <c r="H172" i="15"/>
  <c r="F172" i="15"/>
  <c r="D172" i="15"/>
  <c r="B172" i="15"/>
  <c r="AL171" i="15"/>
  <c r="AH171" i="15"/>
  <c r="AD171" i="15"/>
  <c r="AB171" i="15"/>
  <c r="Z171" i="15"/>
  <c r="AF171" i="15" s="1"/>
  <c r="W171" i="15"/>
  <c r="U171" i="15"/>
  <c r="R171" i="15"/>
  <c r="P171" i="15"/>
  <c r="N171" i="15"/>
  <c r="K171" i="15"/>
  <c r="I171" i="15"/>
  <c r="H171" i="15"/>
  <c r="F171" i="15"/>
  <c r="D171" i="15"/>
  <c r="B171" i="15"/>
  <c r="AL170" i="15"/>
  <c r="AH170" i="15"/>
  <c r="AD170" i="15"/>
  <c r="AB170" i="15"/>
  <c r="Z170" i="15"/>
  <c r="AF170" i="15" s="1"/>
  <c r="W170" i="15"/>
  <c r="U170" i="15"/>
  <c r="R170" i="15"/>
  <c r="P170" i="15"/>
  <c r="N170" i="15"/>
  <c r="K170" i="15"/>
  <c r="I170" i="15"/>
  <c r="H170" i="15"/>
  <c r="F170" i="15"/>
  <c r="D170" i="15"/>
  <c r="B170" i="15"/>
  <c r="AL169" i="15"/>
  <c r="AH169" i="15"/>
  <c r="AD169" i="15"/>
  <c r="Z169" i="15" s="1"/>
  <c r="AF169" i="15" s="1"/>
  <c r="AB169" i="15"/>
  <c r="W169" i="15"/>
  <c r="U169" i="15"/>
  <c r="R169" i="15"/>
  <c r="P169" i="15"/>
  <c r="N169" i="15"/>
  <c r="K169" i="15"/>
  <c r="I169" i="15"/>
  <c r="H169" i="15"/>
  <c r="F169" i="15"/>
  <c r="D169" i="15"/>
  <c r="B169" i="15"/>
  <c r="AL168" i="15"/>
  <c r="AH168" i="15"/>
  <c r="AD168" i="15"/>
  <c r="Z168" i="15" s="1"/>
  <c r="AF168" i="15" s="1"/>
  <c r="AB168" i="15"/>
  <c r="W168" i="15"/>
  <c r="U168" i="15"/>
  <c r="R168" i="15"/>
  <c r="P168" i="15"/>
  <c r="N168" i="15"/>
  <c r="K168" i="15"/>
  <c r="I168" i="15"/>
  <c r="H168" i="15"/>
  <c r="F168" i="15"/>
  <c r="D168" i="15"/>
  <c r="B168" i="15"/>
  <c r="AL167" i="15"/>
  <c r="AH167" i="15"/>
  <c r="AD167" i="15"/>
  <c r="AB167" i="15"/>
  <c r="Z167" i="15"/>
  <c r="AF167" i="15" s="1"/>
  <c r="W167" i="15"/>
  <c r="U167" i="15"/>
  <c r="R167" i="15"/>
  <c r="P167" i="15"/>
  <c r="N167" i="15"/>
  <c r="K167" i="15"/>
  <c r="I167" i="15"/>
  <c r="H167" i="15"/>
  <c r="F167" i="15"/>
  <c r="D167" i="15"/>
  <c r="B167" i="15"/>
  <c r="AL166" i="15"/>
  <c r="AH166" i="15"/>
  <c r="AD166" i="15"/>
  <c r="AB166" i="15"/>
  <c r="Z166" i="15"/>
  <c r="AF166" i="15" s="1"/>
  <c r="W166" i="15"/>
  <c r="U166" i="15"/>
  <c r="R166" i="15"/>
  <c r="P166" i="15"/>
  <c r="N166" i="15"/>
  <c r="K166" i="15"/>
  <c r="I166" i="15"/>
  <c r="H166" i="15"/>
  <c r="F166" i="15"/>
  <c r="D166" i="15"/>
  <c r="B166" i="15"/>
  <c r="AL165" i="15"/>
  <c r="AH165" i="15"/>
  <c r="AD165" i="15"/>
  <c r="Z165" i="15" s="1"/>
  <c r="AF165" i="15" s="1"/>
  <c r="AB165" i="15"/>
  <c r="W165" i="15"/>
  <c r="U165" i="15"/>
  <c r="R165" i="15"/>
  <c r="P165" i="15"/>
  <c r="N165" i="15"/>
  <c r="K165" i="15"/>
  <c r="I165" i="15"/>
  <c r="H165" i="15"/>
  <c r="F165" i="15"/>
  <c r="D165" i="15"/>
  <c r="B165" i="15"/>
  <c r="AL164" i="15"/>
  <c r="AH164" i="15"/>
  <c r="AD164" i="15"/>
  <c r="Z164" i="15" s="1"/>
  <c r="AF164" i="15" s="1"/>
  <c r="AB164" i="15"/>
  <c r="W164" i="15"/>
  <c r="U164" i="15"/>
  <c r="R164" i="15"/>
  <c r="P164" i="15"/>
  <c r="N164" i="15"/>
  <c r="K164" i="15"/>
  <c r="I164" i="15"/>
  <c r="H164" i="15"/>
  <c r="F164" i="15"/>
  <c r="D164" i="15"/>
  <c r="B164" i="15"/>
  <c r="AL163" i="15"/>
  <c r="AH163" i="15"/>
  <c r="AD163" i="15"/>
  <c r="AB163" i="15"/>
  <c r="Z163" i="15"/>
  <c r="AF163" i="15" s="1"/>
  <c r="W163" i="15"/>
  <c r="U163" i="15"/>
  <c r="R163" i="15"/>
  <c r="P163" i="15"/>
  <c r="N163" i="15"/>
  <c r="K163" i="15"/>
  <c r="I163" i="15"/>
  <c r="H163" i="15"/>
  <c r="F163" i="15"/>
  <c r="D163" i="15"/>
  <c r="B163" i="15"/>
  <c r="AL162" i="15"/>
  <c r="AH162" i="15"/>
  <c r="AD162" i="15"/>
  <c r="AB162" i="15"/>
  <c r="Z162" i="15"/>
  <c r="AF162" i="15" s="1"/>
  <c r="W162" i="15"/>
  <c r="U162" i="15"/>
  <c r="R162" i="15"/>
  <c r="P162" i="15"/>
  <c r="N162" i="15"/>
  <c r="K162" i="15"/>
  <c r="I162" i="15"/>
  <c r="H162" i="15"/>
  <c r="F162" i="15"/>
  <c r="D162" i="15"/>
  <c r="B162" i="15"/>
  <c r="AL161" i="15"/>
  <c r="AH161" i="15"/>
  <c r="AD161" i="15"/>
  <c r="Z161" i="15" s="1"/>
  <c r="AF161" i="15" s="1"/>
  <c r="AB161" i="15"/>
  <c r="W161" i="15"/>
  <c r="U161" i="15"/>
  <c r="R161" i="15"/>
  <c r="P161" i="15"/>
  <c r="N161" i="15"/>
  <c r="K161" i="15"/>
  <c r="I161" i="15"/>
  <c r="H161" i="15"/>
  <c r="F161" i="15"/>
  <c r="D161" i="15"/>
  <c r="B161" i="15"/>
  <c r="AL160" i="15"/>
  <c r="AH160" i="15"/>
  <c r="AD160" i="15"/>
  <c r="Z160" i="15" s="1"/>
  <c r="AF160" i="15" s="1"/>
  <c r="AB160" i="15"/>
  <c r="W160" i="15"/>
  <c r="U160" i="15"/>
  <c r="R160" i="15"/>
  <c r="P160" i="15"/>
  <c r="N160" i="15"/>
  <c r="K160" i="15"/>
  <c r="I160" i="15"/>
  <c r="H160" i="15"/>
  <c r="F160" i="15"/>
  <c r="D160" i="15"/>
  <c r="B160" i="15"/>
  <c r="AL159" i="15"/>
  <c r="AH159" i="15"/>
  <c r="AD159" i="15"/>
  <c r="AB159" i="15"/>
  <c r="Z159" i="15"/>
  <c r="AF159" i="15" s="1"/>
  <c r="W159" i="15"/>
  <c r="U159" i="15"/>
  <c r="R159" i="15"/>
  <c r="P159" i="15"/>
  <c r="N159" i="15"/>
  <c r="K159" i="15"/>
  <c r="I159" i="15"/>
  <c r="H159" i="15"/>
  <c r="F159" i="15"/>
  <c r="D159" i="15"/>
  <c r="B159" i="15"/>
  <c r="AL158" i="15"/>
  <c r="AH158" i="15"/>
  <c r="AD158" i="15"/>
  <c r="AB158" i="15"/>
  <c r="Z158" i="15"/>
  <c r="AF158" i="15" s="1"/>
  <c r="W158" i="15"/>
  <c r="U158" i="15"/>
  <c r="R158" i="15"/>
  <c r="P158" i="15"/>
  <c r="N158" i="15"/>
  <c r="K158" i="15"/>
  <c r="I158" i="15"/>
  <c r="H158" i="15"/>
  <c r="F158" i="15"/>
  <c r="D158" i="15"/>
  <c r="B158" i="15"/>
  <c r="AL157" i="15"/>
  <c r="AH157" i="15"/>
  <c r="AD157" i="15"/>
  <c r="Z157" i="15" s="1"/>
  <c r="AF157" i="15" s="1"/>
  <c r="AB157" i="15"/>
  <c r="W157" i="15"/>
  <c r="U157" i="15"/>
  <c r="R157" i="15"/>
  <c r="P157" i="15"/>
  <c r="N157" i="15"/>
  <c r="K157" i="15"/>
  <c r="I157" i="15"/>
  <c r="H157" i="15"/>
  <c r="F157" i="15"/>
  <c r="D157" i="15"/>
  <c r="B157" i="15"/>
  <c r="AL156" i="15"/>
  <c r="AH156" i="15"/>
  <c r="AD156" i="15"/>
  <c r="Z156" i="15" s="1"/>
  <c r="AF156" i="15" s="1"/>
  <c r="AB156" i="15"/>
  <c r="W156" i="15"/>
  <c r="U156" i="15"/>
  <c r="R156" i="15"/>
  <c r="P156" i="15"/>
  <c r="N156" i="15"/>
  <c r="K156" i="15"/>
  <c r="I156" i="15"/>
  <c r="H156" i="15"/>
  <c r="F156" i="15"/>
  <c r="D156" i="15"/>
  <c r="B156" i="15"/>
  <c r="AL155" i="15"/>
  <c r="AH155" i="15"/>
  <c r="AD155" i="15"/>
  <c r="AB155" i="15"/>
  <c r="Z155" i="15"/>
  <c r="AF155" i="15" s="1"/>
  <c r="W155" i="15"/>
  <c r="U155" i="15"/>
  <c r="R155" i="15"/>
  <c r="P155" i="15"/>
  <c r="N155" i="15"/>
  <c r="K155" i="15"/>
  <c r="I155" i="15"/>
  <c r="H155" i="15"/>
  <c r="F155" i="15"/>
  <c r="D155" i="15"/>
  <c r="B155" i="15"/>
  <c r="AL154" i="15"/>
  <c r="AH154" i="15"/>
  <c r="AD154" i="15"/>
  <c r="AB154" i="15"/>
  <c r="Z154" i="15"/>
  <c r="AF154" i="15" s="1"/>
  <c r="W154" i="15"/>
  <c r="U154" i="15"/>
  <c r="R154" i="15"/>
  <c r="P154" i="15"/>
  <c r="N154" i="15"/>
  <c r="K154" i="15"/>
  <c r="I154" i="15"/>
  <c r="H154" i="15"/>
  <c r="F154" i="15"/>
  <c r="D154" i="15"/>
  <c r="B154" i="15"/>
  <c r="AL153" i="15"/>
  <c r="AH153" i="15"/>
  <c r="AD153" i="15"/>
  <c r="Z153" i="15" s="1"/>
  <c r="AF153" i="15" s="1"/>
  <c r="AB153" i="15"/>
  <c r="W153" i="15"/>
  <c r="U153" i="15"/>
  <c r="R153" i="15"/>
  <c r="P153" i="15"/>
  <c r="N153" i="15"/>
  <c r="K153" i="15"/>
  <c r="I153" i="15"/>
  <c r="H153" i="15"/>
  <c r="F153" i="15"/>
  <c r="D153" i="15"/>
  <c r="B153" i="15"/>
  <c r="AL152" i="15"/>
  <c r="AH152" i="15"/>
  <c r="AD152" i="15"/>
  <c r="Z152" i="15" s="1"/>
  <c r="AF152" i="15" s="1"/>
  <c r="AB152" i="15"/>
  <c r="W152" i="15"/>
  <c r="U152" i="15"/>
  <c r="R152" i="15"/>
  <c r="P152" i="15"/>
  <c r="N152" i="15"/>
  <c r="K152" i="15"/>
  <c r="I152" i="15"/>
  <c r="H152" i="15"/>
  <c r="F152" i="15"/>
  <c r="D152" i="15"/>
  <c r="B152" i="15"/>
  <c r="AL151" i="15"/>
  <c r="AH151" i="15"/>
  <c r="AD151" i="15"/>
  <c r="AB151" i="15"/>
  <c r="Z151" i="15"/>
  <c r="AF151" i="15" s="1"/>
  <c r="W151" i="15"/>
  <c r="U151" i="15"/>
  <c r="R151" i="15"/>
  <c r="P151" i="15"/>
  <c r="N151" i="15"/>
  <c r="K151" i="15"/>
  <c r="I151" i="15"/>
  <c r="H151" i="15"/>
  <c r="F151" i="15"/>
  <c r="D151" i="15"/>
  <c r="B151" i="15"/>
  <c r="AL150" i="15"/>
  <c r="AH150" i="15"/>
  <c r="AD150" i="15"/>
  <c r="AB150" i="15"/>
  <c r="Z150" i="15"/>
  <c r="AF150" i="15" s="1"/>
  <c r="W150" i="15"/>
  <c r="U150" i="15"/>
  <c r="R150" i="15"/>
  <c r="P150" i="15"/>
  <c r="N150" i="15"/>
  <c r="K150" i="15"/>
  <c r="I150" i="15"/>
  <c r="H150" i="15"/>
  <c r="F150" i="15"/>
  <c r="D150" i="15"/>
  <c r="B150" i="15"/>
  <c r="AL149" i="15"/>
  <c r="AH149" i="15"/>
  <c r="AD149" i="15"/>
  <c r="Z149" i="15" s="1"/>
  <c r="AF149" i="15" s="1"/>
  <c r="AB149" i="15"/>
  <c r="W149" i="15"/>
  <c r="U149" i="15"/>
  <c r="R149" i="15"/>
  <c r="P149" i="15"/>
  <c r="N149" i="15"/>
  <c r="K149" i="15"/>
  <c r="I149" i="15"/>
  <c r="H149" i="15"/>
  <c r="F149" i="15"/>
  <c r="D149" i="15"/>
  <c r="B149" i="15"/>
  <c r="AL148" i="15"/>
  <c r="AH148" i="15"/>
  <c r="AD148" i="15"/>
  <c r="Z148" i="15" s="1"/>
  <c r="AF148" i="15" s="1"/>
  <c r="AB148" i="15"/>
  <c r="W148" i="15"/>
  <c r="U148" i="15"/>
  <c r="R148" i="15"/>
  <c r="P148" i="15"/>
  <c r="N148" i="15"/>
  <c r="K148" i="15"/>
  <c r="I148" i="15"/>
  <c r="H148" i="15"/>
  <c r="F148" i="15"/>
  <c r="D148" i="15"/>
  <c r="B148" i="15"/>
  <c r="AL147" i="15"/>
  <c r="AH147" i="15"/>
  <c r="AD147" i="15"/>
  <c r="AB147" i="15"/>
  <c r="Z147" i="15"/>
  <c r="AF147" i="15" s="1"/>
  <c r="W147" i="15"/>
  <c r="U147" i="15"/>
  <c r="R147" i="15"/>
  <c r="P147" i="15"/>
  <c r="N147" i="15"/>
  <c r="K147" i="15"/>
  <c r="I147" i="15"/>
  <c r="H147" i="15"/>
  <c r="F147" i="15"/>
  <c r="D147" i="15"/>
  <c r="B147" i="15"/>
  <c r="AL146" i="15"/>
  <c r="AH146" i="15"/>
  <c r="AD146" i="15"/>
  <c r="AB146" i="15"/>
  <c r="Z146" i="15"/>
  <c r="AF146" i="15" s="1"/>
  <c r="W146" i="15"/>
  <c r="U146" i="15"/>
  <c r="R146" i="15"/>
  <c r="P146" i="15"/>
  <c r="N146" i="15"/>
  <c r="K146" i="15"/>
  <c r="I146" i="15"/>
  <c r="H146" i="15"/>
  <c r="F146" i="15"/>
  <c r="D146" i="15"/>
  <c r="B146" i="15"/>
  <c r="AL145" i="15"/>
  <c r="AH145" i="15"/>
  <c r="AD145" i="15"/>
  <c r="Z145" i="15" s="1"/>
  <c r="AF145" i="15" s="1"/>
  <c r="AB145" i="15"/>
  <c r="W145" i="15"/>
  <c r="U145" i="15"/>
  <c r="R145" i="15"/>
  <c r="P145" i="15"/>
  <c r="N145" i="15"/>
  <c r="K145" i="15"/>
  <c r="I145" i="15"/>
  <c r="H145" i="15"/>
  <c r="F145" i="15"/>
  <c r="D145" i="15"/>
  <c r="B145" i="15"/>
  <c r="AL144" i="15"/>
  <c r="AH144" i="15"/>
  <c r="AD144" i="15"/>
  <c r="Z144" i="15" s="1"/>
  <c r="AF144" i="15" s="1"/>
  <c r="AB144" i="15"/>
  <c r="W144" i="15"/>
  <c r="U144" i="15"/>
  <c r="R144" i="15"/>
  <c r="P144" i="15"/>
  <c r="N144" i="15"/>
  <c r="K144" i="15"/>
  <c r="I144" i="15"/>
  <c r="H144" i="15"/>
  <c r="F144" i="15"/>
  <c r="D144" i="15"/>
  <c r="B144" i="15"/>
  <c r="AL143" i="15"/>
  <c r="AH143" i="15"/>
  <c r="AD143" i="15"/>
  <c r="AB143" i="15"/>
  <c r="Z143" i="15"/>
  <c r="AF143" i="15" s="1"/>
  <c r="W143" i="15"/>
  <c r="U143" i="15"/>
  <c r="R143" i="15"/>
  <c r="P143" i="15"/>
  <c r="N143" i="15"/>
  <c r="K143" i="15"/>
  <c r="I143" i="15"/>
  <c r="H143" i="15"/>
  <c r="F143" i="15"/>
  <c r="D143" i="15"/>
  <c r="B143" i="15"/>
  <c r="AL142" i="15"/>
  <c r="AH142" i="15"/>
  <c r="AD142" i="15"/>
  <c r="AB142" i="15"/>
  <c r="Z142" i="15"/>
  <c r="AF142" i="15" s="1"/>
  <c r="W142" i="15"/>
  <c r="U142" i="15"/>
  <c r="R142" i="15"/>
  <c r="P142" i="15"/>
  <c r="N142" i="15"/>
  <c r="K142" i="15"/>
  <c r="I142" i="15"/>
  <c r="H142" i="15"/>
  <c r="F142" i="15"/>
  <c r="D142" i="15"/>
  <c r="B142" i="15"/>
  <c r="AL141" i="15"/>
  <c r="AH141" i="15"/>
  <c r="AD141" i="15"/>
  <c r="Z141" i="15" s="1"/>
  <c r="AF141" i="15" s="1"/>
  <c r="AB141" i="15"/>
  <c r="W141" i="15"/>
  <c r="U141" i="15"/>
  <c r="R141" i="15"/>
  <c r="P141" i="15"/>
  <c r="N141" i="15"/>
  <c r="K141" i="15"/>
  <c r="I141" i="15"/>
  <c r="H141" i="15"/>
  <c r="F141" i="15"/>
  <c r="D141" i="15"/>
  <c r="B141" i="15"/>
  <c r="AL140" i="15"/>
  <c r="AH140" i="15"/>
  <c r="AD140" i="15"/>
  <c r="Z140" i="15" s="1"/>
  <c r="AF140" i="15" s="1"/>
  <c r="AB140" i="15"/>
  <c r="W140" i="15"/>
  <c r="U140" i="15"/>
  <c r="R140" i="15"/>
  <c r="P140" i="15"/>
  <c r="N140" i="15"/>
  <c r="K140" i="15"/>
  <c r="I140" i="15"/>
  <c r="H140" i="15"/>
  <c r="F140" i="15"/>
  <c r="D140" i="15"/>
  <c r="B140" i="15"/>
  <c r="AL139" i="15"/>
  <c r="AH139" i="15"/>
  <c r="AD139" i="15"/>
  <c r="AB139" i="15"/>
  <c r="Z139" i="15"/>
  <c r="AF139" i="15" s="1"/>
  <c r="W139" i="15"/>
  <c r="U139" i="15"/>
  <c r="R139" i="15"/>
  <c r="P139" i="15"/>
  <c r="N139" i="15"/>
  <c r="K139" i="15"/>
  <c r="I139" i="15"/>
  <c r="H139" i="15"/>
  <c r="F139" i="15"/>
  <c r="D139" i="15"/>
  <c r="B139" i="15"/>
  <c r="AL138" i="15"/>
  <c r="AH138" i="15"/>
  <c r="AD138" i="15"/>
  <c r="AB138" i="15"/>
  <c r="Z138" i="15"/>
  <c r="AF138" i="15" s="1"/>
  <c r="W138" i="15"/>
  <c r="U138" i="15"/>
  <c r="R138" i="15"/>
  <c r="P138" i="15"/>
  <c r="N138" i="15"/>
  <c r="K138" i="15"/>
  <c r="I138" i="15"/>
  <c r="H138" i="15"/>
  <c r="F138" i="15"/>
  <c r="D138" i="15"/>
  <c r="B138" i="15"/>
  <c r="AL137" i="15"/>
  <c r="AH137" i="15"/>
  <c r="AD137" i="15"/>
  <c r="Z137" i="15" s="1"/>
  <c r="AF137" i="15" s="1"/>
  <c r="AB137" i="15"/>
  <c r="W137" i="15"/>
  <c r="U137" i="15"/>
  <c r="R137" i="15"/>
  <c r="P137" i="15"/>
  <c r="N137" i="15"/>
  <c r="K137" i="15"/>
  <c r="I137" i="15"/>
  <c r="H137" i="15"/>
  <c r="F137" i="15"/>
  <c r="D137" i="15"/>
  <c r="B137" i="15"/>
  <c r="AL136" i="15"/>
  <c r="AH136" i="15"/>
  <c r="AD136" i="15"/>
  <c r="Z136" i="15" s="1"/>
  <c r="AF136" i="15" s="1"/>
  <c r="AB136" i="15"/>
  <c r="W136" i="15"/>
  <c r="U136" i="15"/>
  <c r="R136" i="15"/>
  <c r="P136" i="15"/>
  <c r="N136" i="15"/>
  <c r="K136" i="15"/>
  <c r="I136" i="15"/>
  <c r="H136" i="15"/>
  <c r="F136" i="15"/>
  <c r="D136" i="15"/>
  <c r="B136" i="15"/>
  <c r="AL135" i="15"/>
  <c r="AH135" i="15"/>
  <c r="AD135" i="15"/>
  <c r="AB135" i="15"/>
  <c r="Z135" i="15"/>
  <c r="AF135" i="15" s="1"/>
  <c r="W135" i="15"/>
  <c r="U135" i="15"/>
  <c r="R135" i="15"/>
  <c r="P135" i="15"/>
  <c r="N135" i="15"/>
  <c r="K135" i="15"/>
  <c r="I135" i="15"/>
  <c r="H135" i="15"/>
  <c r="F135" i="15"/>
  <c r="D135" i="15"/>
  <c r="B135" i="15"/>
  <c r="AL134" i="15"/>
  <c r="AH134" i="15"/>
  <c r="AD134" i="15"/>
  <c r="AB134" i="15"/>
  <c r="Z134" i="15"/>
  <c r="AF134" i="15" s="1"/>
  <c r="W134" i="15"/>
  <c r="U134" i="15"/>
  <c r="R134" i="15"/>
  <c r="P134" i="15"/>
  <c r="N134" i="15"/>
  <c r="K134" i="15"/>
  <c r="I134" i="15"/>
  <c r="H134" i="15"/>
  <c r="F134" i="15"/>
  <c r="D134" i="15"/>
  <c r="B134" i="15"/>
  <c r="AL133" i="15"/>
  <c r="AH133" i="15"/>
  <c r="AD133" i="15"/>
  <c r="Z133" i="15" s="1"/>
  <c r="AF133" i="15" s="1"/>
  <c r="AB133" i="15"/>
  <c r="W133" i="15"/>
  <c r="U133" i="15"/>
  <c r="R133" i="15"/>
  <c r="P133" i="15"/>
  <c r="N133" i="15"/>
  <c r="K133" i="15"/>
  <c r="I133" i="15"/>
  <c r="H133" i="15"/>
  <c r="F133" i="15"/>
  <c r="D133" i="15"/>
  <c r="B133" i="15"/>
  <c r="AL132" i="15"/>
  <c r="AH132" i="15"/>
  <c r="AD132" i="15"/>
  <c r="Z132" i="15" s="1"/>
  <c r="AF132" i="15" s="1"/>
  <c r="AB132" i="15"/>
  <c r="W132" i="15"/>
  <c r="U132" i="15"/>
  <c r="R132" i="15"/>
  <c r="P132" i="15"/>
  <c r="N132" i="15"/>
  <c r="K132" i="15"/>
  <c r="I132" i="15"/>
  <c r="H132" i="15"/>
  <c r="F132" i="15"/>
  <c r="D132" i="15"/>
  <c r="B132" i="15"/>
  <c r="AL131" i="15"/>
  <c r="AH131" i="15"/>
  <c r="AD131" i="15"/>
  <c r="AB131" i="15"/>
  <c r="Z131" i="15"/>
  <c r="AF131" i="15" s="1"/>
  <c r="W131" i="15"/>
  <c r="U131" i="15"/>
  <c r="R131" i="15"/>
  <c r="P131" i="15"/>
  <c r="N131" i="15"/>
  <c r="K131" i="15"/>
  <c r="I131" i="15"/>
  <c r="H131" i="15"/>
  <c r="F131" i="15"/>
  <c r="D131" i="15"/>
  <c r="B131" i="15"/>
  <c r="AL130" i="15"/>
  <c r="AH130" i="15"/>
  <c r="AD130" i="15"/>
  <c r="AB130" i="15"/>
  <c r="Z130" i="15"/>
  <c r="AF130" i="15" s="1"/>
  <c r="W130" i="15"/>
  <c r="U130" i="15"/>
  <c r="R130" i="15"/>
  <c r="P130" i="15"/>
  <c r="N130" i="15"/>
  <c r="K130" i="15"/>
  <c r="I130" i="15"/>
  <c r="H130" i="15"/>
  <c r="F130" i="15"/>
  <c r="D130" i="15"/>
  <c r="B130" i="15"/>
  <c r="AL129" i="15"/>
  <c r="AH129" i="15"/>
  <c r="AD129" i="15"/>
  <c r="Z129" i="15" s="1"/>
  <c r="AF129" i="15" s="1"/>
  <c r="AB129" i="15"/>
  <c r="W129" i="15"/>
  <c r="U129" i="15"/>
  <c r="R129" i="15"/>
  <c r="P129" i="15"/>
  <c r="N129" i="15"/>
  <c r="K129" i="15"/>
  <c r="I129" i="15"/>
  <c r="H129" i="15"/>
  <c r="F129" i="15"/>
  <c r="D129" i="15"/>
  <c r="B129" i="15"/>
  <c r="AL128" i="15"/>
  <c r="AH128" i="15"/>
  <c r="AD128" i="15"/>
  <c r="Z128" i="15" s="1"/>
  <c r="AF128" i="15" s="1"/>
  <c r="AB128" i="15"/>
  <c r="W128" i="15"/>
  <c r="U128" i="15"/>
  <c r="R128" i="15"/>
  <c r="P128" i="15"/>
  <c r="N128" i="15"/>
  <c r="K128" i="15"/>
  <c r="I128" i="15"/>
  <c r="H128" i="15"/>
  <c r="F128" i="15"/>
  <c r="D128" i="15"/>
  <c r="B128" i="15"/>
  <c r="AL127" i="15"/>
  <c r="AH127" i="15"/>
  <c r="AD127" i="15"/>
  <c r="AB127" i="15"/>
  <c r="Z127" i="15"/>
  <c r="AF127" i="15" s="1"/>
  <c r="W127" i="15"/>
  <c r="U127" i="15"/>
  <c r="R127" i="15"/>
  <c r="P127" i="15"/>
  <c r="N127" i="15"/>
  <c r="K127" i="15"/>
  <c r="I127" i="15"/>
  <c r="H127" i="15"/>
  <c r="F127" i="15"/>
  <c r="D127" i="15"/>
  <c r="B127" i="15"/>
  <c r="AL126" i="15"/>
  <c r="AH126" i="15"/>
  <c r="AD126" i="15"/>
  <c r="AB126" i="15"/>
  <c r="Z126" i="15"/>
  <c r="AF126" i="15" s="1"/>
  <c r="W126" i="15"/>
  <c r="U126" i="15"/>
  <c r="R126" i="15"/>
  <c r="P126" i="15"/>
  <c r="N126" i="15"/>
  <c r="K126" i="15"/>
  <c r="I126" i="15"/>
  <c r="H126" i="15"/>
  <c r="F126" i="15"/>
  <c r="D126" i="15"/>
  <c r="B126" i="15"/>
  <c r="AL125" i="15"/>
  <c r="AH125" i="15"/>
  <c r="AD125" i="15"/>
  <c r="Z125" i="15" s="1"/>
  <c r="AF125" i="15" s="1"/>
  <c r="AB125" i="15"/>
  <c r="W125" i="15"/>
  <c r="U125" i="15"/>
  <c r="R125" i="15"/>
  <c r="P125" i="15"/>
  <c r="N125" i="15"/>
  <c r="K125" i="15"/>
  <c r="I125" i="15"/>
  <c r="H125" i="15"/>
  <c r="F125" i="15"/>
  <c r="D125" i="15"/>
  <c r="B125" i="15"/>
  <c r="AL124" i="15"/>
  <c r="AH124" i="15"/>
  <c r="AD124" i="15"/>
  <c r="Z124" i="15" s="1"/>
  <c r="AF124" i="15" s="1"/>
  <c r="AB124" i="15"/>
  <c r="W124" i="15"/>
  <c r="U124" i="15"/>
  <c r="R124" i="15"/>
  <c r="P124" i="15"/>
  <c r="N124" i="15"/>
  <c r="K124" i="15"/>
  <c r="I124" i="15"/>
  <c r="H124" i="15"/>
  <c r="F124" i="15"/>
  <c r="D124" i="15"/>
  <c r="B124" i="15"/>
  <c r="AL123" i="15"/>
  <c r="AH123" i="15"/>
  <c r="AD123" i="15"/>
  <c r="AB123" i="15"/>
  <c r="Z123" i="15"/>
  <c r="AF123" i="15" s="1"/>
  <c r="W123" i="15"/>
  <c r="U123" i="15"/>
  <c r="R123" i="15"/>
  <c r="P123" i="15"/>
  <c r="N123" i="15"/>
  <c r="K123" i="15"/>
  <c r="I123" i="15"/>
  <c r="H123" i="15"/>
  <c r="F123" i="15"/>
  <c r="D123" i="15"/>
  <c r="B123" i="15"/>
  <c r="AL122" i="15"/>
  <c r="AH122" i="15"/>
  <c r="AD122" i="15"/>
  <c r="AB122" i="15"/>
  <c r="Z122" i="15"/>
  <c r="AF122" i="15" s="1"/>
  <c r="W122" i="15"/>
  <c r="U122" i="15"/>
  <c r="R122" i="15"/>
  <c r="P122" i="15"/>
  <c r="N122" i="15"/>
  <c r="K122" i="15"/>
  <c r="I122" i="15"/>
  <c r="H122" i="15"/>
  <c r="F122" i="15"/>
  <c r="D122" i="15"/>
  <c r="B122" i="15"/>
  <c r="AL121" i="15"/>
  <c r="AH121" i="15"/>
  <c r="AD121" i="15"/>
  <c r="Z121" i="15" s="1"/>
  <c r="AF121" i="15" s="1"/>
  <c r="AB121" i="15"/>
  <c r="W121" i="15"/>
  <c r="U121" i="15"/>
  <c r="R121" i="15"/>
  <c r="P121" i="15"/>
  <c r="N121" i="15"/>
  <c r="K121" i="15"/>
  <c r="I121" i="15"/>
  <c r="H121" i="15"/>
  <c r="F121" i="15"/>
  <c r="D121" i="15"/>
  <c r="B121" i="15"/>
  <c r="AL120" i="15"/>
  <c r="AH120" i="15"/>
  <c r="AD120" i="15"/>
  <c r="Z120" i="15" s="1"/>
  <c r="AF120" i="15" s="1"/>
  <c r="AB120" i="15"/>
  <c r="W120" i="15"/>
  <c r="U120" i="15"/>
  <c r="R120" i="15"/>
  <c r="P120" i="15"/>
  <c r="N120" i="15"/>
  <c r="K120" i="15"/>
  <c r="I120" i="15"/>
  <c r="H120" i="15"/>
  <c r="F120" i="15"/>
  <c r="D120" i="15"/>
  <c r="B120" i="15"/>
  <c r="AL119" i="15"/>
  <c r="AH119" i="15"/>
  <c r="AD119" i="15"/>
  <c r="AB119" i="15"/>
  <c r="Z119" i="15"/>
  <c r="AF119" i="15" s="1"/>
  <c r="W119" i="15"/>
  <c r="U119" i="15"/>
  <c r="R119" i="15"/>
  <c r="P119" i="15"/>
  <c r="N119" i="15"/>
  <c r="K119" i="15"/>
  <c r="I119" i="15"/>
  <c r="H119" i="15"/>
  <c r="F119" i="15"/>
  <c r="D119" i="15"/>
  <c r="B119" i="15"/>
  <c r="AL118" i="15"/>
  <c r="AH118" i="15"/>
  <c r="AD118" i="15"/>
  <c r="AB118" i="15"/>
  <c r="Z118" i="15"/>
  <c r="AF118" i="15" s="1"/>
  <c r="W118" i="15"/>
  <c r="U118" i="15"/>
  <c r="R118" i="15"/>
  <c r="P118" i="15"/>
  <c r="N118" i="15"/>
  <c r="K118" i="15"/>
  <c r="I118" i="15"/>
  <c r="H118" i="15"/>
  <c r="F118" i="15"/>
  <c r="D118" i="15"/>
  <c r="B118" i="15"/>
  <c r="AL117" i="15"/>
  <c r="AH117" i="15"/>
  <c r="AD117" i="15"/>
  <c r="Z117" i="15" s="1"/>
  <c r="AF117" i="15" s="1"/>
  <c r="AB117" i="15"/>
  <c r="W117" i="15"/>
  <c r="U117" i="15"/>
  <c r="R117" i="15"/>
  <c r="P117" i="15"/>
  <c r="N117" i="15"/>
  <c r="K117" i="15"/>
  <c r="I117" i="15"/>
  <c r="H117" i="15"/>
  <c r="F117" i="15"/>
  <c r="D117" i="15"/>
  <c r="B117" i="15"/>
  <c r="AL116" i="15"/>
  <c r="AH116" i="15"/>
  <c r="AD116" i="15"/>
  <c r="Z116" i="15" s="1"/>
  <c r="AF116" i="15" s="1"/>
  <c r="AB116" i="15"/>
  <c r="W116" i="15"/>
  <c r="U116" i="15"/>
  <c r="R116" i="15"/>
  <c r="P116" i="15"/>
  <c r="N116" i="15"/>
  <c r="K116" i="15"/>
  <c r="I116" i="15"/>
  <c r="H116" i="15"/>
  <c r="F116" i="15"/>
  <c r="D116" i="15"/>
  <c r="B116" i="15"/>
  <c r="AL115" i="15"/>
  <c r="AH115" i="15"/>
  <c r="AD115" i="15"/>
  <c r="AB115" i="15"/>
  <c r="Z115" i="15"/>
  <c r="AF115" i="15" s="1"/>
  <c r="W115" i="15"/>
  <c r="U115" i="15"/>
  <c r="R115" i="15"/>
  <c r="P115" i="15"/>
  <c r="N115" i="15"/>
  <c r="K115" i="15"/>
  <c r="I115" i="15"/>
  <c r="H115" i="15"/>
  <c r="F115" i="15"/>
  <c r="D115" i="15"/>
  <c r="B115" i="15"/>
  <c r="AL114" i="15"/>
  <c r="AH114" i="15"/>
  <c r="AD114" i="15"/>
  <c r="AB114" i="15"/>
  <c r="Z114" i="15"/>
  <c r="AF114" i="15" s="1"/>
  <c r="W114" i="15"/>
  <c r="U114" i="15"/>
  <c r="R114" i="15"/>
  <c r="P114" i="15"/>
  <c r="N114" i="15"/>
  <c r="K114" i="15"/>
  <c r="I114" i="15"/>
  <c r="H114" i="15"/>
  <c r="F114" i="15"/>
  <c r="D114" i="15"/>
  <c r="B114" i="15"/>
  <c r="AL113" i="15"/>
  <c r="AH113" i="15"/>
  <c r="AD113" i="15"/>
  <c r="Z113" i="15" s="1"/>
  <c r="AF113" i="15" s="1"/>
  <c r="AB113" i="15"/>
  <c r="W113" i="15"/>
  <c r="U113" i="15"/>
  <c r="R113" i="15"/>
  <c r="P113" i="15"/>
  <c r="N113" i="15"/>
  <c r="K113" i="15"/>
  <c r="I113" i="15"/>
  <c r="H113" i="15"/>
  <c r="F113" i="15"/>
  <c r="D113" i="15"/>
  <c r="B113" i="15"/>
  <c r="AL112" i="15"/>
  <c r="AH112" i="15"/>
  <c r="AD112" i="15"/>
  <c r="Z112" i="15" s="1"/>
  <c r="AF112" i="15" s="1"/>
  <c r="AB112" i="15"/>
  <c r="W112" i="15"/>
  <c r="U112" i="15"/>
  <c r="R112" i="15"/>
  <c r="P112" i="15"/>
  <c r="N112" i="15"/>
  <c r="K112" i="15"/>
  <c r="I112" i="15"/>
  <c r="H112" i="15"/>
  <c r="F112" i="15"/>
  <c r="D112" i="15"/>
  <c r="B112" i="15"/>
  <c r="AL111" i="15"/>
  <c r="AH111" i="15"/>
  <c r="AD111" i="15"/>
  <c r="AB111" i="15"/>
  <c r="Z111" i="15"/>
  <c r="AF111" i="15" s="1"/>
  <c r="W111" i="15"/>
  <c r="U111" i="15"/>
  <c r="R111" i="15"/>
  <c r="P111" i="15"/>
  <c r="N111" i="15"/>
  <c r="K111" i="15"/>
  <c r="I111" i="15"/>
  <c r="H111" i="15"/>
  <c r="F111" i="15"/>
  <c r="D111" i="15"/>
  <c r="B111" i="15"/>
  <c r="AL110" i="15"/>
  <c r="AH110" i="15"/>
  <c r="AD110" i="15"/>
  <c r="AB110" i="15"/>
  <c r="Z110" i="15"/>
  <c r="AF110" i="15" s="1"/>
  <c r="W110" i="15"/>
  <c r="U110" i="15"/>
  <c r="R110" i="15"/>
  <c r="P110" i="15"/>
  <c r="N110" i="15"/>
  <c r="K110" i="15"/>
  <c r="I110" i="15"/>
  <c r="H110" i="15"/>
  <c r="F110" i="15"/>
  <c r="D110" i="15"/>
  <c r="B110" i="15"/>
  <c r="AL109" i="15"/>
  <c r="AH109" i="15"/>
  <c r="AD109" i="15"/>
  <c r="Z109" i="15" s="1"/>
  <c r="AF109" i="15" s="1"/>
  <c r="AB109" i="15"/>
  <c r="W109" i="15"/>
  <c r="U109" i="15"/>
  <c r="R109" i="15"/>
  <c r="P109" i="15"/>
  <c r="N109" i="15"/>
  <c r="K109" i="15"/>
  <c r="I109" i="15"/>
  <c r="H109" i="15"/>
  <c r="F109" i="15"/>
  <c r="D109" i="15"/>
  <c r="B109" i="15"/>
  <c r="AL108" i="15"/>
  <c r="AH108" i="15"/>
  <c r="AD108" i="15"/>
  <c r="Z108" i="15" s="1"/>
  <c r="AF108" i="15" s="1"/>
  <c r="AB108" i="15"/>
  <c r="W108" i="15"/>
  <c r="U108" i="15"/>
  <c r="R108" i="15"/>
  <c r="P108" i="15"/>
  <c r="N108" i="15"/>
  <c r="K108" i="15"/>
  <c r="I108" i="15"/>
  <c r="H108" i="15"/>
  <c r="F108" i="15"/>
  <c r="D108" i="15"/>
  <c r="B108" i="15"/>
  <c r="AL107" i="15"/>
  <c r="AH107" i="15"/>
  <c r="AD107" i="15"/>
  <c r="AB107" i="15"/>
  <c r="Z107" i="15"/>
  <c r="AF107" i="15" s="1"/>
  <c r="W107" i="15"/>
  <c r="U107" i="15"/>
  <c r="R107" i="15"/>
  <c r="P107" i="15"/>
  <c r="N107" i="15"/>
  <c r="K107" i="15"/>
  <c r="I107" i="15"/>
  <c r="H107" i="15"/>
  <c r="F107" i="15"/>
  <c r="D107" i="15"/>
  <c r="B107" i="15"/>
  <c r="AL106" i="15"/>
  <c r="AH106" i="15"/>
  <c r="AD106" i="15"/>
  <c r="AB106" i="15"/>
  <c r="Z106" i="15"/>
  <c r="AF106" i="15" s="1"/>
  <c r="W106" i="15"/>
  <c r="U106" i="15"/>
  <c r="R106" i="15"/>
  <c r="P106" i="15"/>
  <c r="N106" i="15"/>
  <c r="K106" i="15"/>
  <c r="I106" i="15"/>
  <c r="H106" i="15"/>
  <c r="F106" i="15"/>
  <c r="D106" i="15"/>
  <c r="B106" i="15"/>
  <c r="AL105" i="15"/>
  <c r="AH105" i="15"/>
  <c r="AD105" i="15"/>
  <c r="Z105" i="15" s="1"/>
  <c r="AF105" i="15" s="1"/>
  <c r="AB105" i="15"/>
  <c r="W105" i="15"/>
  <c r="U105" i="15"/>
  <c r="R105" i="15"/>
  <c r="P105" i="15"/>
  <c r="N105" i="15"/>
  <c r="K105" i="15"/>
  <c r="I105" i="15"/>
  <c r="H105" i="15"/>
  <c r="F105" i="15"/>
  <c r="D105" i="15"/>
  <c r="B105" i="15"/>
  <c r="AL104" i="15"/>
  <c r="AH104" i="15"/>
  <c r="AD104" i="15"/>
  <c r="Z104" i="15" s="1"/>
  <c r="AF104" i="15" s="1"/>
  <c r="AB104" i="15"/>
  <c r="W104" i="15"/>
  <c r="U104" i="15"/>
  <c r="R104" i="15"/>
  <c r="P104" i="15"/>
  <c r="N104" i="15"/>
  <c r="K104" i="15"/>
  <c r="I104" i="15"/>
  <c r="H104" i="15"/>
  <c r="F104" i="15"/>
  <c r="D104" i="15"/>
  <c r="B104" i="15"/>
  <c r="AL103" i="15"/>
  <c r="AH103" i="15"/>
  <c r="AD103" i="15"/>
  <c r="AB103" i="15"/>
  <c r="Z103" i="15"/>
  <c r="AF103" i="15" s="1"/>
  <c r="W103" i="15"/>
  <c r="U103" i="15"/>
  <c r="R103" i="15"/>
  <c r="P103" i="15"/>
  <c r="N103" i="15"/>
  <c r="K103" i="15"/>
  <c r="I103" i="15"/>
  <c r="H103" i="15"/>
  <c r="F103" i="15"/>
  <c r="D103" i="15"/>
  <c r="B103" i="15"/>
  <c r="AL102" i="15"/>
  <c r="AH102" i="15"/>
  <c r="AD102" i="15"/>
  <c r="AB102" i="15"/>
  <c r="Z102" i="15"/>
  <c r="AF102" i="15" s="1"/>
  <c r="W102" i="15"/>
  <c r="U102" i="15"/>
  <c r="R102" i="15"/>
  <c r="P102" i="15"/>
  <c r="N102" i="15"/>
  <c r="K102" i="15"/>
  <c r="I102" i="15"/>
  <c r="H102" i="15"/>
  <c r="F102" i="15"/>
  <c r="D102" i="15"/>
  <c r="B102" i="15"/>
  <c r="AL101" i="15"/>
  <c r="AH101" i="15"/>
  <c r="AD101" i="15"/>
  <c r="Z101" i="15" s="1"/>
  <c r="AF101" i="15" s="1"/>
  <c r="AB101" i="15"/>
  <c r="W101" i="15"/>
  <c r="U101" i="15"/>
  <c r="R101" i="15"/>
  <c r="P101" i="15"/>
  <c r="N101" i="15"/>
  <c r="K101" i="15"/>
  <c r="I101" i="15"/>
  <c r="H101" i="15"/>
  <c r="F101" i="15"/>
  <c r="D101" i="15"/>
  <c r="B101" i="15"/>
  <c r="AL100" i="15"/>
  <c r="AH100" i="15"/>
  <c r="AD100" i="15"/>
  <c r="Z100" i="15" s="1"/>
  <c r="AF100" i="15" s="1"/>
  <c r="AB100" i="15"/>
  <c r="W100" i="15"/>
  <c r="U100" i="15"/>
  <c r="R100" i="15"/>
  <c r="P100" i="15"/>
  <c r="N100" i="15"/>
  <c r="K100" i="15"/>
  <c r="I100" i="15"/>
  <c r="H100" i="15"/>
  <c r="F100" i="15"/>
  <c r="D100" i="15"/>
  <c r="B100" i="15"/>
  <c r="AL99" i="15"/>
  <c r="AH99" i="15"/>
  <c r="AD99" i="15"/>
  <c r="AB99" i="15"/>
  <c r="Z99" i="15"/>
  <c r="AF99" i="15" s="1"/>
  <c r="W99" i="15"/>
  <c r="U99" i="15"/>
  <c r="R99" i="15"/>
  <c r="P99" i="15"/>
  <c r="N99" i="15"/>
  <c r="K99" i="15"/>
  <c r="I99" i="15"/>
  <c r="H99" i="15"/>
  <c r="F99" i="15"/>
  <c r="D99" i="15"/>
  <c r="B99" i="15"/>
  <c r="AL98" i="15"/>
  <c r="AH98" i="15"/>
  <c r="AD98" i="15"/>
  <c r="AB98" i="15"/>
  <c r="Z98" i="15"/>
  <c r="AF98" i="15" s="1"/>
  <c r="W98" i="15"/>
  <c r="U98" i="15"/>
  <c r="R98" i="15"/>
  <c r="P98" i="15"/>
  <c r="N98" i="15"/>
  <c r="K98" i="15"/>
  <c r="I98" i="15"/>
  <c r="H98" i="15"/>
  <c r="F98" i="15"/>
  <c r="D98" i="15"/>
  <c r="B98" i="15"/>
  <c r="AL97" i="15"/>
  <c r="AH97" i="15"/>
  <c r="AD97" i="15"/>
  <c r="Z97" i="15" s="1"/>
  <c r="AF97" i="15" s="1"/>
  <c r="AB97" i="15"/>
  <c r="W97" i="15"/>
  <c r="U97" i="15"/>
  <c r="R97" i="15"/>
  <c r="P97" i="15"/>
  <c r="N97" i="15"/>
  <c r="K97" i="15"/>
  <c r="I97" i="15"/>
  <c r="H97" i="15"/>
  <c r="F97" i="15"/>
  <c r="D97" i="15"/>
  <c r="B97" i="15"/>
  <c r="AL96" i="15"/>
  <c r="AH96" i="15"/>
  <c r="AD96" i="15"/>
  <c r="Z96" i="15" s="1"/>
  <c r="AF96" i="15" s="1"/>
  <c r="AB96" i="15"/>
  <c r="W96" i="15"/>
  <c r="U96" i="15"/>
  <c r="R96" i="15"/>
  <c r="P96" i="15"/>
  <c r="N96" i="15"/>
  <c r="K96" i="15"/>
  <c r="I96" i="15"/>
  <c r="H96" i="15"/>
  <c r="F96" i="15"/>
  <c r="D96" i="15"/>
  <c r="B96" i="15"/>
  <c r="AL95" i="15"/>
  <c r="AH95" i="15"/>
  <c r="AD95" i="15"/>
  <c r="AB95" i="15"/>
  <c r="Z95" i="15"/>
  <c r="AF95" i="15" s="1"/>
  <c r="W95" i="15"/>
  <c r="U95" i="15"/>
  <c r="R95" i="15"/>
  <c r="P95" i="15"/>
  <c r="N95" i="15"/>
  <c r="K95" i="15"/>
  <c r="I95" i="15"/>
  <c r="H95" i="15"/>
  <c r="F95" i="15"/>
  <c r="D95" i="15"/>
  <c r="B95" i="15"/>
  <c r="AL94" i="15"/>
  <c r="AH94" i="15"/>
  <c r="AD94" i="15"/>
  <c r="AB94" i="15"/>
  <c r="Z94" i="15"/>
  <c r="AF94" i="15" s="1"/>
  <c r="W94" i="15"/>
  <c r="U94" i="15"/>
  <c r="R94" i="15"/>
  <c r="P94" i="15"/>
  <c r="N94" i="15"/>
  <c r="K94" i="15"/>
  <c r="I94" i="15"/>
  <c r="H94" i="15"/>
  <c r="F94" i="15"/>
  <c r="D94" i="15"/>
  <c r="B94" i="15"/>
  <c r="AL93" i="15"/>
  <c r="AH93" i="15"/>
  <c r="AD93" i="15"/>
  <c r="Z93" i="15" s="1"/>
  <c r="AF93" i="15" s="1"/>
  <c r="AB93" i="15"/>
  <c r="W93" i="15"/>
  <c r="U93" i="15"/>
  <c r="R93" i="15"/>
  <c r="P93" i="15"/>
  <c r="N93" i="15"/>
  <c r="K93" i="15"/>
  <c r="I93" i="15"/>
  <c r="H93" i="15"/>
  <c r="F93" i="15"/>
  <c r="D93" i="15"/>
  <c r="B93" i="15"/>
  <c r="AL92" i="15"/>
  <c r="AH92" i="15"/>
  <c r="AD92" i="15"/>
  <c r="Z92" i="15" s="1"/>
  <c r="AF92" i="15" s="1"/>
  <c r="AB92" i="15"/>
  <c r="W92" i="15"/>
  <c r="U92" i="15"/>
  <c r="R92" i="15"/>
  <c r="P92" i="15"/>
  <c r="N92" i="15"/>
  <c r="K92" i="15"/>
  <c r="I92" i="15"/>
  <c r="H92" i="15"/>
  <c r="F92" i="15"/>
  <c r="D92" i="15"/>
  <c r="B92" i="15"/>
  <c r="AL91" i="15"/>
  <c r="AH91" i="15"/>
  <c r="AD91" i="15"/>
  <c r="AB91" i="15"/>
  <c r="Z91" i="15"/>
  <c r="AF91" i="15" s="1"/>
  <c r="W91" i="15"/>
  <c r="U91" i="15"/>
  <c r="R91" i="15"/>
  <c r="P91" i="15"/>
  <c r="N91" i="15"/>
  <c r="K91" i="15"/>
  <c r="I91" i="15"/>
  <c r="H91" i="15"/>
  <c r="F91" i="15"/>
  <c r="D91" i="15"/>
  <c r="B91" i="15"/>
  <c r="AL90" i="15"/>
  <c r="AH90" i="15"/>
  <c r="AD90" i="15"/>
  <c r="AB90" i="15"/>
  <c r="Z90" i="15"/>
  <c r="AF90" i="15" s="1"/>
  <c r="W90" i="15"/>
  <c r="U90" i="15"/>
  <c r="R90" i="15"/>
  <c r="P90" i="15"/>
  <c r="N90" i="15"/>
  <c r="K90" i="15"/>
  <c r="I90" i="15"/>
  <c r="H90" i="15"/>
  <c r="F90" i="15"/>
  <c r="D90" i="15"/>
  <c r="B90" i="15"/>
  <c r="AL89" i="15"/>
  <c r="AH89" i="15"/>
  <c r="AD89" i="15"/>
  <c r="Z89" i="15" s="1"/>
  <c r="AF89" i="15" s="1"/>
  <c r="AB89" i="15"/>
  <c r="W89" i="15"/>
  <c r="U89" i="15"/>
  <c r="R89" i="15"/>
  <c r="P89" i="15"/>
  <c r="N89" i="15"/>
  <c r="K89" i="15"/>
  <c r="I89" i="15"/>
  <c r="H89" i="15"/>
  <c r="F89" i="15"/>
  <c r="D89" i="15"/>
  <c r="B89" i="15"/>
  <c r="AL88" i="15"/>
  <c r="AH88" i="15"/>
  <c r="AD88" i="15"/>
  <c r="Z88" i="15" s="1"/>
  <c r="AF88" i="15" s="1"/>
  <c r="AB88" i="15"/>
  <c r="W88" i="15"/>
  <c r="U88" i="15"/>
  <c r="R88" i="15"/>
  <c r="P88" i="15"/>
  <c r="N88" i="15"/>
  <c r="K88" i="15"/>
  <c r="I88" i="15"/>
  <c r="H88" i="15"/>
  <c r="F88" i="15"/>
  <c r="D88" i="15"/>
  <c r="B88" i="15"/>
  <c r="AL87" i="15"/>
  <c r="AH87" i="15"/>
  <c r="AD87" i="15"/>
  <c r="AB87" i="15"/>
  <c r="Z87" i="15"/>
  <c r="AF87" i="15" s="1"/>
  <c r="W87" i="15"/>
  <c r="U87" i="15"/>
  <c r="R87" i="15"/>
  <c r="P87" i="15"/>
  <c r="N87" i="15"/>
  <c r="K87" i="15"/>
  <c r="I87" i="15"/>
  <c r="H87" i="15"/>
  <c r="F87" i="15"/>
  <c r="D87" i="15"/>
  <c r="B87" i="15"/>
  <c r="AL86" i="15"/>
  <c r="AH86" i="15"/>
  <c r="AD86" i="15"/>
  <c r="AB86" i="15"/>
  <c r="Z86" i="15"/>
  <c r="AF86" i="15" s="1"/>
  <c r="W86" i="15"/>
  <c r="U86" i="15"/>
  <c r="R86" i="15"/>
  <c r="P86" i="15"/>
  <c r="N86" i="15"/>
  <c r="K86" i="15"/>
  <c r="I86" i="15"/>
  <c r="H86" i="15"/>
  <c r="F86" i="15"/>
  <c r="D86" i="15"/>
  <c r="B86" i="15"/>
  <c r="AL85" i="15"/>
  <c r="AH85" i="15"/>
  <c r="AD85" i="15"/>
  <c r="Z85" i="15" s="1"/>
  <c r="AF85" i="15" s="1"/>
  <c r="AB85" i="15"/>
  <c r="W85" i="15"/>
  <c r="U85" i="15"/>
  <c r="R85" i="15"/>
  <c r="P85" i="15"/>
  <c r="N85" i="15"/>
  <c r="K85" i="15"/>
  <c r="I85" i="15"/>
  <c r="H85" i="15"/>
  <c r="F85" i="15"/>
  <c r="D85" i="15"/>
  <c r="B85" i="15"/>
  <c r="AL84" i="15"/>
  <c r="AH84" i="15"/>
  <c r="AD84" i="15"/>
  <c r="Z84" i="15" s="1"/>
  <c r="AF84" i="15" s="1"/>
  <c r="AB84" i="15"/>
  <c r="W84" i="15"/>
  <c r="U84" i="15"/>
  <c r="R84" i="15"/>
  <c r="P84" i="15"/>
  <c r="N84" i="15"/>
  <c r="K84" i="15"/>
  <c r="I84" i="15"/>
  <c r="H84" i="15"/>
  <c r="F84" i="15"/>
  <c r="D84" i="15"/>
  <c r="B84" i="15"/>
  <c r="AL83" i="15"/>
  <c r="AH83" i="15"/>
  <c r="AD83" i="15"/>
  <c r="AB83" i="15"/>
  <c r="Z83" i="15"/>
  <c r="AF83" i="15" s="1"/>
  <c r="W83" i="15"/>
  <c r="U83" i="15"/>
  <c r="R83" i="15"/>
  <c r="P83" i="15"/>
  <c r="N83" i="15"/>
  <c r="K83" i="15"/>
  <c r="I83" i="15"/>
  <c r="H83" i="15"/>
  <c r="F83" i="15"/>
  <c r="D83" i="15"/>
  <c r="B83" i="15"/>
  <c r="AL82" i="15"/>
  <c r="AH82" i="15"/>
  <c r="AD82" i="15"/>
  <c r="AB82" i="15"/>
  <c r="Z82" i="15"/>
  <c r="AF82" i="15" s="1"/>
  <c r="W82" i="15"/>
  <c r="U82" i="15"/>
  <c r="R82" i="15"/>
  <c r="P82" i="15"/>
  <c r="N82" i="15"/>
  <c r="K82" i="15"/>
  <c r="I82" i="15"/>
  <c r="H82" i="15"/>
  <c r="F82" i="15"/>
  <c r="D82" i="15"/>
  <c r="B82" i="15"/>
  <c r="AL81" i="15"/>
  <c r="AH81" i="15"/>
  <c r="AD81" i="15"/>
  <c r="Z81" i="15" s="1"/>
  <c r="AF81" i="15" s="1"/>
  <c r="AB81" i="15"/>
  <c r="W81" i="15"/>
  <c r="U81" i="15"/>
  <c r="R81" i="15"/>
  <c r="P81" i="15"/>
  <c r="N81" i="15"/>
  <c r="K81" i="15"/>
  <c r="I81" i="15"/>
  <c r="H81" i="15"/>
  <c r="F81" i="15"/>
  <c r="D81" i="15"/>
  <c r="B81" i="15"/>
  <c r="L76" i="15"/>
  <c r="C76" i="15"/>
  <c r="AD68" i="15"/>
  <c r="Y68" i="15"/>
  <c r="T68" i="15"/>
  <c r="O68" i="15"/>
  <c r="J68" i="15"/>
  <c r="E68" i="15"/>
  <c r="C68" i="15"/>
  <c r="AK4" i="15"/>
  <c r="AH377" i="14"/>
  <c r="AF377" i="14"/>
  <c r="AD377" i="14"/>
  <c r="AB377" i="14"/>
  <c r="Z377" i="14"/>
  <c r="W377" i="14"/>
  <c r="U377" i="14"/>
  <c r="R377" i="14"/>
  <c r="P377" i="14"/>
  <c r="N377" i="14"/>
  <c r="K377" i="14"/>
  <c r="I377" i="14"/>
  <c r="H377" i="14"/>
  <c r="F377" i="14"/>
  <c r="D377" i="14"/>
  <c r="B377" i="14"/>
  <c r="AH376" i="14"/>
  <c r="AF376" i="14"/>
  <c r="AD376" i="14"/>
  <c r="AB376" i="14"/>
  <c r="Z376" i="14"/>
  <c r="W376" i="14"/>
  <c r="U376" i="14"/>
  <c r="R376" i="14"/>
  <c r="P376" i="14"/>
  <c r="N376" i="14"/>
  <c r="K376" i="14"/>
  <c r="I376" i="14"/>
  <c r="H376" i="14"/>
  <c r="F376" i="14"/>
  <c r="D376" i="14"/>
  <c r="B376" i="14"/>
  <c r="AH375" i="14"/>
  <c r="AF375" i="14"/>
  <c r="AD375" i="14"/>
  <c r="AB375" i="14"/>
  <c r="Z375" i="14"/>
  <c r="W375" i="14"/>
  <c r="U375" i="14"/>
  <c r="R375" i="14"/>
  <c r="P375" i="14"/>
  <c r="N375" i="14"/>
  <c r="K375" i="14"/>
  <c r="I375" i="14"/>
  <c r="H375" i="14"/>
  <c r="F375" i="14"/>
  <c r="D375" i="14"/>
  <c r="B375" i="14"/>
  <c r="AH374" i="14"/>
  <c r="AF374" i="14"/>
  <c r="AD374" i="14"/>
  <c r="AB374" i="14"/>
  <c r="Z374" i="14"/>
  <c r="W374" i="14"/>
  <c r="U374" i="14"/>
  <c r="R374" i="14"/>
  <c r="P374" i="14"/>
  <c r="N374" i="14"/>
  <c r="K374" i="14"/>
  <c r="I374" i="14"/>
  <c r="H374" i="14"/>
  <c r="F374" i="14"/>
  <c r="D374" i="14"/>
  <c r="B374" i="14"/>
  <c r="AH373" i="14"/>
  <c r="AF373" i="14"/>
  <c r="AD373" i="14"/>
  <c r="AB373" i="14"/>
  <c r="Z373" i="14"/>
  <c r="W373" i="14"/>
  <c r="U373" i="14"/>
  <c r="R373" i="14"/>
  <c r="P373" i="14"/>
  <c r="N373" i="14"/>
  <c r="K373" i="14"/>
  <c r="I373" i="14"/>
  <c r="H373" i="14"/>
  <c r="F373" i="14"/>
  <c r="D373" i="14"/>
  <c r="B373" i="14"/>
  <c r="AH372" i="14"/>
  <c r="AF372" i="14"/>
  <c r="AD372" i="14"/>
  <c r="AB372" i="14"/>
  <c r="Z372" i="14"/>
  <c r="W372" i="14"/>
  <c r="U372" i="14"/>
  <c r="R372" i="14"/>
  <c r="P372" i="14"/>
  <c r="N372" i="14"/>
  <c r="K372" i="14"/>
  <c r="I372" i="14"/>
  <c r="H372" i="14"/>
  <c r="F372" i="14"/>
  <c r="D372" i="14"/>
  <c r="B372" i="14"/>
  <c r="AH371" i="14"/>
  <c r="AF371" i="14"/>
  <c r="AD371" i="14"/>
  <c r="AB371" i="14"/>
  <c r="Z371" i="14"/>
  <c r="W371" i="14"/>
  <c r="U371" i="14"/>
  <c r="R371" i="14"/>
  <c r="P371" i="14"/>
  <c r="N371" i="14"/>
  <c r="K371" i="14"/>
  <c r="I371" i="14"/>
  <c r="H371" i="14"/>
  <c r="F371" i="14"/>
  <c r="D371" i="14"/>
  <c r="B371" i="14"/>
  <c r="AH370" i="14"/>
  <c r="AF370" i="14"/>
  <c r="AD370" i="14"/>
  <c r="AB370" i="14"/>
  <c r="Z370" i="14"/>
  <c r="W370" i="14"/>
  <c r="U370" i="14"/>
  <c r="R370" i="14"/>
  <c r="P370" i="14"/>
  <c r="N370" i="14"/>
  <c r="K370" i="14"/>
  <c r="I370" i="14"/>
  <c r="H370" i="14"/>
  <c r="F370" i="14"/>
  <c r="D370" i="14"/>
  <c r="B370" i="14"/>
  <c r="AH369" i="14"/>
  <c r="AF369" i="14"/>
  <c r="AD369" i="14"/>
  <c r="AB369" i="14"/>
  <c r="Z369" i="14"/>
  <c r="W369" i="14"/>
  <c r="U369" i="14"/>
  <c r="R369" i="14"/>
  <c r="P369" i="14"/>
  <c r="N369" i="14"/>
  <c r="K369" i="14"/>
  <c r="I369" i="14"/>
  <c r="H369" i="14"/>
  <c r="F369" i="14"/>
  <c r="D369" i="14"/>
  <c r="B369" i="14"/>
  <c r="AH368" i="14"/>
  <c r="AF368" i="14"/>
  <c r="AD368" i="14"/>
  <c r="AB368" i="14"/>
  <c r="Z368" i="14"/>
  <c r="W368" i="14"/>
  <c r="U368" i="14"/>
  <c r="R368" i="14"/>
  <c r="P368" i="14"/>
  <c r="N368" i="14"/>
  <c r="K368" i="14"/>
  <c r="I368" i="14"/>
  <c r="H368" i="14"/>
  <c r="F368" i="14"/>
  <c r="D368" i="14"/>
  <c r="B368" i="14"/>
  <c r="AH367" i="14"/>
  <c r="AF367" i="14"/>
  <c r="AD367" i="14"/>
  <c r="AB367" i="14"/>
  <c r="Z367" i="14"/>
  <c r="W367" i="14"/>
  <c r="U367" i="14"/>
  <c r="R367" i="14"/>
  <c r="P367" i="14"/>
  <c r="N367" i="14"/>
  <c r="K367" i="14"/>
  <c r="I367" i="14"/>
  <c r="H367" i="14"/>
  <c r="F367" i="14"/>
  <c r="D367" i="14"/>
  <c r="B367" i="14"/>
  <c r="AH366" i="14"/>
  <c r="AF366" i="14"/>
  <c r="AD366" i="14"/>
  <c r="AB366" i="14"/>
  <c r="Z366" i="14"/>
  <c r="W366" i="14"/>
  <c r="U366" i="14"/>
  <c r="R366" i="14"/>
  <c r="P366" i="14"/>
  <c r="N366" i="14"/>
  <c r="K366" i="14"/>
  <c r="I366" i="14"/>
  <c r="H366" i="14"/>
  <c r="F366" i="14"/>
  <c r="D366" i="14"/>
  <c r="B366" i="14"/>
  <c r="AH365" i="14"/>
  <c r="AF365" i="14"/>
  <c r="AD365" i="14"/>
  <c r="AB365" i="14"/>
  <c r="Z365" i="14"/>
  <c r="W365" i="14"/>
  <c r="U365" i="14"/>
  <c r="R365" i="14"/>
  <c r="P365" i="14"/>
  <c r="N365" i="14"/>
  <c r="K365" i="14"/>
  <c r="I365" i="14"/>
  <c r="H365" i="14"/>
  <c r="F365" i="14"/>
  <c r="D365" i="14"/>
  <c r="B365" i="14"/>
  <c r="AH364" i="14"/>
  <c r="AF364" i="14"/>
  <c r="AD364" i="14"/>
  <c r="AB364" i="14"/>
  <c r="Z364" i="14"/>
  <c r="W364" i="14"/>
  <c r="U364" i="14"/>
  <c r="R364" i="14"/>
  <c r="P364" i="14"/>
  <c r="N364" i="14"/>
  <c r="K364" i="14"/>
  <c r="I364" i="14"/>
  <c r="H364" i="14"/>
  <c r="F364" i="14"/>
  <c r="D364" i="14"/>
  <c r="B364" i="14"/>
  <c r="AH363" i="14"/>
  <c r="AF363" i="14"/>
  <c r="AD363" i="14"/>
  <c r="AB363" i="14"/>
  <c r="Z363" i="14"/>
  <c r="W363" i="14"/>
  <c r="U363" i="14"/>
  <c r="R363" i="14"/>
  <c r="P363" i="14"/>
  <c r="N363" i="14"/>
  <c r="K363" i="14"/>
  <c r="I363" i="14"/>
  <c r="H363" i="14"/>
  <c r="F363" i="14"/>
  <c r="D363" i="14"/>
  <c r="B363" i="14"/>
  <c r="AH362" i="14"/>
  <c r="AF362" i="14"/>
  <c r="AD362" i="14"/>
  <c r="AB362" i="14"/>
  <c r="Z362" i="14"/>
  <c r="W362" i="14"/>
  <c r="U362" i="14"/>
  <c r="R362" i="14"/>
  <c r="P362" i="14"/>
  <c r="N362" i="14"/>
  <c r="K362" i="14"/>
  <c r="I362" i="14"/>
  <c r="H362" i="14"/>
  <c r="F362" i="14"/>
  <c r="D362" i="14"/>
  <c r="B362" i="14"/>
  <c r="AH361" i="14"/>
  <c r="AF361" i="14"/>
  <c r="AD361" i="14"/>
  <c r="AB361" i="14"/>
  <c r="Z361" i="14"/>
  <c r="W361" i="14"/>
  <c r="U361" i="14"/>
  <c r="R361" i="14"/>
  <c r="P361" i="14"/>
  <c r="N361" i="14"/>
  <c r="K361" i="14"/>
  <c r="I361" i="14"/>
  <c r="H361" i="14"/>
  <c r="F361" i="14"/>
  <c r="D361" i="14"/>
  <c r="B361" i="14"/>
  <c r="AH360" i="14"/>
  <c r="AF360" i="14"/>
  <c r="AD360" i="14"/>
  <c r="AB360" i="14"/>
  <c r="Z360" i="14"/>
  <c r="W360" i="14"/>
  <c r="U360" i="14"/>
  <c r="R360" i="14"/>
  <c r="P360" i="14"/>
  <c r="N360" i="14"/>
  <c r="K360" i="14"/>
  <c r="I360" i="14"/>
  <c r="H360" i="14"/>
  <c r="F360" i="14"/>
  <c r="D360" i="14"/>
  <c r="B360" i="14"/>
  <c r="AH359" i="14"/>
  <c r="AF359" i="14"/>
  <c r="AD359" i="14"/>
  <c r="AB359" i="14"/>
  <c r="Z359" i="14"/>
  <c r="W359" i="14"/>
  <c r="U359" i="14"/>
  <c r="R359" i="14"/>
  <c r="P359" i="14"/>
  <c r="N359" i="14"/>
  <c r="K359" i="14"/>
  <c r="I359" i="14"/>
  <c r="H359" i="14"/>
  <c r="F359" i="14"/>
  <c r="D359" i="14"/>
  <c r="B359" i="14"/>
  <c r="AH358" i="14"/>
  <c r="AF358" i="14"/>
  <c r="AD358" i="14"/>
  <c r="AB358" i="14"/>
  <c r="Z358" i="14"/>
  <c r="W358" i="14"/>
  <c r="U358" i="14"/>
  <c r="R358" i="14"/>
  <c r="P358" i="14"/>
  <c r="N358" i="14"/>
  <c r="K358" i="14"/>
  <c r="I358" i="14"/>
  <c r="H358" i="14"/>
  <c r="F358" i="14"/>
  <c r="D358" i="14"/>
  <c r="B358" i="14"/>
  <c r="AH357" i="14"/>
  <c r="AF357" i="14"/>
  <c r="AD357" i="14"/>
  <c r="AB357" i="14"/>
  <c r="Z357" i="14"/>
  <c r="W357" i="14"/>
  <c r="U357" i="14"/>
  <c r="R357" i="14"/>
  <c r="P357" i="14"/>
  <c r="N357" i="14"/>
  <c r="K357" i="14"/>
  <c r="I357" i="14"/>
  <c r="H357" i="14"/>
  <c r="F357" i="14"/>
  <c r="D357" i="14"/>
  <c r="B357" i="14"/>
  <c r="AH356" i="14"/>
  <c r="AF356" i="14"/>
  <c r="AD356" i="14"/>
  <c r="AB356" i="14"/>
  <c r="Z356" i="14"/>
  <c r="W356" i="14"/>
  <c r="U356" i="14"/>
  <c r="R356" i="14"/>
  <c r="P356" i="14"/>
  <c r="N356" i="14"/>
  <c r="K356" i="14"/>
  <c r="I356" i="14"/>
  <c r="H356" i="14"/>
  <c r="F356" i="14"/>
  <c r="D356" i="14"/>
  <c r="B356" i="14"/>
  <c r="AH355" i="14"/>
  <c r="AF355" i="14"/>
  <c r="AD355" i="14"/>
  <c r="AB355" i="14"/>
  <c r="Z355" i="14"/>
  <c r="W355" i="14"/>
  <c r="U355" i="14"/>
  <c r="R355" i="14"/>
  <c r="P355" i="14"/>
  <c r="N355" i="14"/>
  <c r="K355" i="14"/>
  <c r="I355" i="14"/>
  <c r="H355" i="14"/>
  <c r="F355" i="14"/>
  <c r="D355" i="14"/>
  <c r="B355" i="14"/>
  <c r="AH354" i="14"/>
  <c r="AF354" i="14"/>
  <c r="AD354" i="14"/>
  <c r="AB354" i="14"/>
  <c r="Z354" i="14"/>
  <c r="W354" i="14"/>
  <c r="U354" i="14"/>
  <c r="R354" i="14"/>
  <c r="P354" i="14"/>
  <c r="N354" i="14"/>
  <c r="K354" i="14"/>
  <c r="I354" i="14"/>
  <c r="H354" i="14"/>
  <c r="F354" i="14"/>
  <c r="D354" i="14"/>
  <c r="B354" i="14"/>
  <c r="AH353" i="14"/>
  <c r="AF353" i="14"/>
  <c r="AD353" i="14"/>
  <c r="AB353" i="14"/>
  <c r="Z353" i="14"/>
  <c r="W353" i="14"/>
  <c r="U353" i="14"/>
  <c r="R353" i="14"/>
  <c r="P353" i="14"/>
  <c r="N353" i="14"/>
  <c r="K353" i="14"/>
  <c r="I353" i="14"/>
  <c r="H353" i="14"/>
  <c r="F353" i="14"/>
  <c r="D353" i="14"/>
  <c r="B353" i="14"/>
  <c r="AH352" i="14"/>
  <c r="AF352" i="14"/>
  <c r="AD352" i="14"/>
  <c r="AB352" i="14"/>
  <c r="Z352" i="14"/>
  <c r="W352" i="14"/>
  <c r="U352" i="14"/>
  <c r="R352" i="14"/>
  <c r="P352" i="14"/>
  <c r="N352" i="14"/>
  <c r="K352" i="14"/>
  <c r="I352" i="14"/>
  <c r="H352" i="14"/>
  <c r="F352" i="14"/>
  <c r="D352" i="14"/>
  <c r="B352" i="14"/>
  <c r="AH351" i="14"/>
  <c r="AF351" i="14"/>
  <c r="AD351" i="14"/>
  <c r="AB351" i="14"/>
  <c r="Z351" i="14"/>
  <c r="W351" i="14"/>
  <c r="U351" i="14"/>
  <c r="R351" i="14"/>
  <c r="P351" i="14"/>
  <c r="N351" i="14"/>
  <c r="K351" i="14"/>
  <c r="I351" i="14"/>
  <c r="H351" i="14"/>
  <c r="F351" i="14"/>
  <c r="D351" i="14"/>
  <c r="B351" i="14"/>
  <c r="AH350" i="14"/>
  <c r="AF350" i="14"/>
  <c r="AD350" i="14"/>
  <c r="AB350" i="14"/>
  <c r="Z350" i="14"/>
  <c r="W350" i="14"/>
  <c r="U350" i="14"/>
  <c r="R350" i="14"/>
  <c r="P350" i="14"/>
  <c r="N350" i="14"/>
  <c r="K350" i="14"/>
  <c r="I350" i="14"/>
  <c r="H350" i="14"/>
  <c r="F350" i="14"/>
  <c r="D350" i="14"/>
  <c r="B350" i="14"/>
  <c r="AH349" i="14"/>
  <c r="AF349" i="14"/>
  <c r="AD349" i="14"/>
  <c r="AB349" i="14"/>
  <c r="Z349" i="14"/>
  <c r="W349" i="14"/>
  <c r="U349" i="14"/>
  <c r="R349" i="14"/>
  <c r="P349" i="14"/>
  <c r="N349" i="14"/>
  <c r="K349" i="14"/>
  <c r="I349" i="14"/>
  <c r="H349" i="14"/>
  <c r="F349" i="14"/>
  <c r="D349" i="14"/>
  <c r="B349" i="14"/>
  <c r="AH348" i="14"/>
  <c r="AF348" i="14"/>
  <c r="AD348" i="14"/>
  <c r="AB348" i="14"/>
  <c r="Z348" i="14"/>
  <c r="W348" i="14"/>
  <c r="U348" i="14"/>
  <c r="R348" i="14"/>
  <c r="P348" i="14"/>
  <c r="N348" i="14"/>
  <c r="K348" i="14"/>
  <c r="I348" i="14"/>
  <c r="H348" i="14"/>
  <c r="F348" i="14"/>
  <c r="D348" i="14"/>
  <c r="B348" i="14"/>
  <c r="AH347" i="14"/>
  <c r="AF347" i="14"/>
  <c r="AD347" i="14"/>
  <c r="AB347" i="14"/>
  <c r="Z347" i="14"/>
  <c r="W347" i="14"/>
  <c r="U347" i="14"/>
  <c r="R347" i="14"/>
  <c r="P347" i="14"/>
  <c r="N347" i="14"/>
  <c r="K347" i="14"/>
  <c r="I347" i="14"/>
  <c r="H347" i="14"/>
  <c r="F347" i="14"/>
  <c r="D347" i="14"/>
  <c r="B347" i="14"/>
  <c r="AH346" i="14"/>
  <c r="AF346" i="14"/>
  <c r="AD346" i="14"/>
  <c r="AB346" i="14"/>
  <c r="Z346" i="14"/>
  <c r="W346" i="14"/>
  <c r="U346" i="14"/>
  <c r="R346" i="14"/>
  <c r="P346" i="14"/>
  <c r="N346" i="14"/>
  <c r="K346" i="14"/>
  <c r="I346" i="14"/>
  <c r="H346" i="14"/>
  <c r="F346" i="14"/>
  <c r="D346" i="14"/>
  <c r="B346" i="14"/>
  <c r="AH345" i="14"/>
  <c r="AF345" i="14"/>
  <c r="AD345" i="14"/>
  <c r="AB345" i="14"/>
  <c r="Z345" i="14"/>
  <c r="W345" i="14"/>
  <c r="U345" i="14"/>
  <c r="R345" i="14"/>
  <c r="P345" i="14"/>
  <c r="N345" i="14"/>
  <c r="K345" i="14"/>
  <c r="I345" i="14"/>
  <c r="H345" i="14"/>
  <c r="F345" i="14"/>
  <c r="D345" i="14"/>
  <c r="B345" i="14"/>
  <c r="AH344" i="14"/>
  <c r="AF344" i="14"/>
  <c r="AD344" i="14"/>
  <c r="AB344" i="14"/>
  <c r="Z344" i="14"/>
  <c r="W344" i="14"/>
  <c r="U344" i="14"/>
  <c r="R344" i="14"/>
  <c r="P344" i="14"/>
  <c r="N344" i="14"/>
  <c r="K344" i="14"/>
  <c r="I344" i="14"/>
  <c r="H344" i="14"/>
  <c r="F344" i="14"/>
  <c r="D344" i="14"/>
  <c r="B344" i="14"/>
  <c r="AH343" i="14"/>
  <c r="AF343" i="14"/>
  <c r="AD343" i="14"/>
  <c r="AB343" i="14"/>
  <c r="Z343" i="14"/>
  <c r="W343" i="14"/>
  <c r="U343" i="14"/>
  <c r="R343" i="14"/>
  <c r="P343" i="14"/>
  <c r="N343" i="14"/>
  <c r="K343" i="14"/>
  <c r="I343" i="14"/>
  <c r="H343" i="14"/>
  <c r="F343" i="14"/>
  <c r="D343" i="14"/>
  <c r="B343" i="14"/>
  <c r="AH342" i="14"/>
  <c r="AF342" i="14"/>
  <c r="AD342" i="14"/>
  <c r="AB342" i="14"/>
  <c r="Z342" i="14"/>
  <c r="W342" i="14"/>
  <c r="U342" i="14"/>
  <c r="R342" i="14"/>
  <c r="P342" i="14"/>
  <c r="N342" i="14"/>
  <c r="K342" i="14"/>
  <c r="I342" i="14"/>
  <c r="H342" i="14"/>
  <c r="F342" i="14"/>
  <c r="D342" i="14"/>
  <c r="B342" i="14"/>
  <c r="AH341" i="14"/>
  <c r="AF341" i="14"/>
  <c r="AD341" i="14"/>
  <c r="AB341" i="14"/>
  <c r="Z341" i="14"/>
  <c r="W341" i="14"/>
  <c r="U341" i="14"/>
  <c r="R341" i="14"/>
  <c r="P341" i="14"/>
  <c r="N341" i="14"/>
  <c r="K341" i="14"/>
  <c r="I341" i="14"/>
  <c r="H341" i="14"/>
  <c r="F341" i="14"/>
  <c r="D341" i="14"/>
  <c r="B341" i="14"/>
  <c r="AH340" i="14"/>
  <c r="AF340" i="14"/>
  <c r="AD340" i="14"/>
  <c r="AB340" i="14"/>
  <c r="Z340" i="14"/>
  <c r="W340" i="14"/>
  <c r="U340" i="14"/>
  <c r="R340" i="14"/>
  <c r="P340" i="14"/>
  <c r="N340" i="14"/>
  <c r="K340" i="14"/>
  <c r="I340" i="14"/>
  <c r="H340" i="14"/>
  <c r="F340" i="14"/>
  <c r="D340" i="14"/>
  <c r="B340" i="14"/>
  <c r="AH339" i="14"/>
  <c r="AF339" i="14"/>
  <c r="AD339" i="14"/>
  <c r="AB339" i="14"/>
  <c r="Z339" i="14"/>
  <c r="W339" i="14"/>
  <c r="U339" i="14"/>
  <c r="R339" i="14"/>
  <c r="P339" i="14"/>
  <c r="N339" i="14"/>
  <c r="K339" i="14"/>
  <c r="I339" i="14"/>
  <c r="H339" i="14"/>
  <c r="F339" i="14"/>
  <c r="D339" i="14"/>
  <c r="B339" i="14"/>
  <c r="AH338" i="14"/>
  <c r="AF338" i="14"/>
  <c r="AD338" i="14"/>
  <c r="AB338" i="14"/>
  <c r="Z338" i="14"/>
  <c r="W338" i="14"/>
  <c r="U338" i="14"/>
  <c r="R338" i="14"/>
  <c r="P338" i="14"/>
  <c r="N338" i="14"/>
  <c r="K338" i="14"/>
  <c r="I338" i="14"/>
  <c r="H338" i="14"/>
  <c r="F338" i="14"/>
  <c r="D338" i="14"/>
  <c r="B338" i="14"/>
  <c r="AH337" i="14"/>
  <c r="AF337" i="14"/>
  <c r="AD337" i="14"/>
  <c r="AB337" i="14"/>
  <c r="Z337" i="14"/>
  <c r="W337" i="14"/>
  <c r="U337" i="14"/>
  <c r="R337" i="14"/>
  <c r="P337" i="14"/>
  <c r="N337" i="14"/>
  <c r="K337" i="14"/>
  <c r="I337" i="14"/>
  <c r="H337" i="14"/>
  <c r="F337" i="14"/>
  <c r="D337" i="14"/>
  <c r="B337" i="14"/>
  <c r="AH336" i="14"/>
  <c r="AF336" i="14"/>
  <c r="AD336" i="14"/>
  <c r="AB336" i="14"/>
  <c r="Z336" i="14"/>
  <c r="W336" i="14"/>
  <c r="U336" i="14"/>
  <c r="R336" i="14"/>
  <c r="P336" i="14"/>
  <c r="N336" i="14"/>
  <c r="K336" i="14"/>
  <c r="I336" i="14"/>
  <c r="H336" i="14"/>
  <c r="F336" i="14"/>
  <c r="D336" i="14"/>
  <c r="B336" i="14"/>
  <c r="AH335" i="14"/>
  <c r="AF335" i="14"/>
  <c r="AD335" i="14"/>
  <c r="AB335" i="14"/>
  <c r="Z335" i="14"/>
  <c r="W335" i="14"/>
  <c r="U335" i="14"/>
  <c r="R335" i="14"/>
  <c r="P335" i="14"/>
  <c r="N335" i="14"/>
  <c r="K335" i="14"/>
  <c r="I335" i="14"/>
  <c r="H335" i="14"/>
  <c r="F335" i="14"/>
  <c r="D335" i="14"/>
  <c r="B335" i="14"/>
  <c r="AH334" i="14"/>
  <c r="AF334" i="14"/>
  <c r="AD334" i="14"/>
  <c r="AB334" i="14"/>
  <c r="Z334" i="14"/>
  <c r="W334" i="14"/>
  <c r="U334" i="14"/>
  <c r="R334" i="14"/>
  <c r="P334" i="14"/>
  <c r="N334" i="14"/>
  <c r="K334" i="14"/>
  <c r="I334" i="14"/>
  <c r="H334" i="14"/>
  <c r="F334" i="14"/>
  <c r="D334" i="14"/>
  <c r="B334" i="14"/>
  <c r="AH333" i="14"/>
  <c r="AF333" i="14"/>
  <c r="AD333" i="14"/>
  <c r="AB333" i="14"/>
  <c r="Z333" i="14"/>
  <c r="W333" i="14"/>
  <c r="U333" i="14"/>
  <c r="R333" i="14"/>
  <c r="P333" i="14"/>
  <c r="N333" i="14"/>
  <c r="K333" i="14"/>
  <c r="I333" i="14"/>
  <c r="H333" i="14"/>
  <c r="F333" i="14"/>
  <c r="D333" i="14"/>
  <c r="B333" i="14"/>
  <c r="AH332" i="14"/>
  <c r="AF332" i="14"/>
  <c r="AD332" i="14"/>
  <c r="AB332" i="14"/>
  <c r="Z332" i="14"/>
  <c r="W332" i="14"/>
  <c r="U332" i="14"/>
  <c r="R332" i="14"/>
  <c r="P332" i="14"/>
  <c r="N332" i="14"/>
  <c r="K332" i="14"/>
  <c r="I332" i="14"/>
  <c r="H332" i="14"/>
  <c r="F332" i="14"/>
  <c r="D332" i="14"/>
  <c r="B332" i="14"/>
  <c r="AH331" i="14"/>
  <c r="AF331" i="14"/>
  <c r="AD331" i="14"/>
  <c r="AB331" i="14"/>
  <c r="Z331" i="14"/>
  <c r="W331" i="14"/>
  <c r="U331" i="14"/>
  <c r="R331" i="14"/>
  <c r="P331" i="14"/>
  <c r="N331" i="14"/>
  <c r="K331" i="14"/>
  <c r="I331" i="14"/>
  <c r="H331" i="14"/>
  <c r="F331" i="14"/>
  <c r="D331" i="14"/>
  <c r="B331" i="14"/>
  <c r="AH330" i="14"/>
  <c r="AF330" i="14"/>
  <c r="AD330" i="14"/>
  <c r="AB330" i="14"/>
  <c r="Z330" i="14"/>
  <c r="W330" i="14"/>
  <c r="U330" i="14"/>
  <c r="R330" i="14"/>
  <c r="P330" i="14"/>
  <c r="N330" i="14"/>
  <c r="K330" i="14"/>
  <c r="I330" i="14"/>
  <c r="H330" i="14"/>
  <c r="F330" i="14"/>
  <c r="D330" i="14"/>
  <c r="B330" i="14"/>
  <c r="AH329" i="14"/>
  <c r="AF329" i="14"/>
  <c r="AD329" i="14"/>
  <c r="AB329" i="14"/>
  <c r="Z329" i="14"/>
  <c r="W329" i="14"/>
  <c r="U329" i="14"/>
  <c r="R329" i="14"/>
  <c r="P329" i="14"/>
  <c r="N329" i="14"/>
  <c r="K329" i="14"/>
  <c r="I329" i="14"/>
  <c r="H329" i="14"/>
  <c r="F329" i="14"/>
  <c r="D329" i="14"/>
  <c r="B329" i="14"/>
  <c r="AH328" i="14"/>
  <c r="AF328" i="14"/>
  <c r="AD328" i="14"/>
  <c r="AB328" i="14"/>
  <c r="Z328" i="14"/>
  <c r="W328" i="14"/>
  <c r="U328" i="14"/>
  <c r="R328" i="14"/>
  <c r="P328" i="14"/>
  <c r="N328" i="14"/>
  <c r="K328" i="14"/>
  <c r="I328" i="14"/>
  <c r="H328" i="14"/>
  <c r="F328" i="14"/>
  <c r="D328" i="14"/>
  <c r="B328" i="14"/>
  <c r="AH327" i="14"/>
  <c r="AF327" i="14"/>
  <c r="AD327" i="14"/>
  <c r="AB327" i="14"/>
  <c r="Z327" i="14"/>
  <c r="W327" i="14"/>
  <c r="U327" i="14"/>
  <c r="R327" i="14"/>
  <c r="P327" i="14"/>
  <c r="N327" i="14"/>
  <c r="K327" i="14"/>
  <c r="I327" i="14"/>
  <c r="H327" i="14"/>
  <c r="F327" i="14"/>
  <c r="D327" i="14"/>
  <c r="B327" i="14"/>
  <c r="AH326" i="14"/>
  <c r="AF326" i="14"/>
  <c r="AD326" i="14"/>
  <c r="AB326" i="14"/>
  <c r="Z326" i="14"/>
  <c r="W326" i="14"/>
  <c r="U326" i="14"/>
  <c r="R326" i="14"/>
  <c r="P326" i="14"/>
  <c r="N326" i="14"/>
  <c r="K326" i="14"/>
  <c r="I326" i="14"/>
  <c r="H326" i="14"/>
  <c r="F326" i="14"/>
  <c r="D326" i="14"/>
  <c r="B326" i="14"/>
  <c r="AH325" i="14"/>
  <c r="AF325" i="14"/>
  <c r="AD325" i="14"/>
  <c r="AB325" i="14"/>
  <c r="Z325" i="14"/>
  <c r="W325" i="14"/>
  <c r="U325" i="14"/>
  <c r="R325" i="14"/>
  <c r="P325" i="14"/>
  <c r="N325" i="14"/>
  <c r="K325" i="14"/>
  <c r="I325" i="14"/>
  <c r="H325" i="14"/>
  <c r="F325" i="14"/>
  <c r="D325" i="14"/>
  <c r="B325" i="14"/>
  <c r="AH324" i="14"/>
  <c r="AF324" i="14"/>
  <c r="AD324" i="14"/>
  <c r="AB324" i="14"/>
  <c r="Z324" i="14"/>
  <c r="W324" i="14"/>
  <c r="U324" i="14"/>
  <c r="R324" i="14"/>
  <c r="P324" i="14"/>
  <c r="N324" i="14"/>
  <c r="K324" i="14"/>
  <c r="I324" i="14"/>
  <c r="H324" i="14"/>
  <c r="F324" i="14"/>
  <c r="D324" i="14"/>
  <c r="B324" i="14"/>
  <c r="AH323" i="14"/>
  <c r="AF323" i="14"/>
  <c r="AD323" i="14"/>
  <c r="AB323" i="14"/>
  <c r="Z323" i="14"/>
  <c r="W323" i="14"/>
  <c r="U323" i="14"/>
  <c r="R323" i="14"/>
  <c r="P323" i="14"/>
  <c r="N323" i="14"/>
  <c r="K323" i="14"/>
  <c r="I323" i="14"/>
  <c r="H323" i="14"/>
  <c r="F323" i="14"/>
  <c r="D323" i="14"/>
  <c r="B323" i="14"/>
  <c r="AH322" i="14"/>
  <c r="AF322" i="14"/>
  <c r="AD322" i="14"/>
  <c r="AB322" i="14"/>
  <c r="Z322" i="14"/>
  <c r="W322" i="14"/>
  <c r="U322" i="14"/>
  <c r="R322" i="14"/>
  <c r="P322" i="14"/>
  <c r="N322" i="14"/>
  <c r="K322" i="14"/>
  <c r="I322" i="14"/>
  <c r="H322" i="14"/>
  <c r="F322" i="14"/>
  <c r="D322" i="14"/>
  <c r="B322" i="14"/>
  <c r="AH321" i="14"/>
  <c r="AF321" i="14"/>
  <c r="AD321" i="14"/>
  <c r="AB321" i="14"/>
  <c r="Z321" i="14"/>
  <c r="W321" i="14"/>
  <c r="U321" i="14"/>
  <c r="R321" i="14"/>
  <c r="P321" i="14"/>
  <c r="N321" i="14"/>
  <c r="K321" i="14"/>
  <c r="I321" i="14"/>
  <c r="H321" i="14"/>
  <c r="F321" i="14"/>
  <c r="D321" i="14"/>
  <c r="B321" i="14"/>
  <c r="AH320" i="14"/>
  <c r="AF320" i="14"/>
  <c r="AD320" i="14"/>
  <c r="AB320" i="14"/>
  <c r="Z320" i="14"/>
  <c r="W320" i="14"/>
  <c r="U320" i="14"/>
  <c r="R320" i="14"/>
  <c r="P320" i="14"/>
  <c r="N320" i="14"/>
  <c r="K320" i="14"/>
  <c r="I320" i="14"/>
  <c r="H320" i="14"/>
  <c r="F320" i="14"/>
  <c r="D320" i="14"/>
  <c r="B320" i="14"/>
  <c r="AH319" i="14"/>
  <c r="AF319" i="14"/>
  <c r="AD319" i="14"/>
  <c r="AB319" i="14"/>
  <c r="Z319" i="14"/>
  <c r="W319" i="14"/>
  <c r="U319" i="14"/>
  <c r="R319" i="14"/>
  <c r="P319" i="14"/>
  <c r="N319" i="14"/>
  <c r="K319" i="14"/>
  <c r="I319" i="14"/>
  <c r="H319" i="14"/>
  <c r="F319" i="14"/>
  <c r="D319" i="14"/>
  <c r="B319" i="14"/>
  <c r="AH318" i="14"/>
  <c r="AF318" i="14"/>
  <c r="AD318" i="14"/>
  <c r="AB318" i="14"/>
  <c r="Z318" i="14"/>
  <c r="W318" i="14"/>
  <c r="U318" i="14"/>
  <c r="R318" i="14"/>
  <c r="P318" i="14"/>
  <c r="N318" i="14"/>
  <c r="K318" i="14"/>
  <c r="I318" i="14"/>
  <c r="H318" i="14"/>
  <c r="F318" i="14"/>
  <c r="D318" i="14"/>
  <c r="B318" i="14"/>
  <c r="AH317" i="14"/>
  <c r="AF317" i="14"/>
  <c r="AD317" i="14"/>
  <c r="AB317" i="14"/>
  <c r="Z317" i="14"/>
  <c r="W317" i="14"/>
  <c r="U317" i="14"/>
  <c r="R317" i="14"/>
  <c r="P317" i="14"/>
  <c r="N317" i="14"/>
  <c r="K317" i="14"/>
  <c r="I317" i="14"/>
  <c r="H317" i="14"/>
  <c r="F317" i="14"/>
  <c r="D317" i="14"/>
  <c r="B317" i="14"/>
  <c r="AH316" i="14"/>
  <c r="AF316" i="14"/>
  <c r="AD316" i="14"/>
  <c r="AB316" i="14"/>
  <c r="Z316" i="14"/>
  <c r="W316" i="14"/>
  <c r="U316" i="14"/>
  <c r="R316" i="14"/>
  <c r="P316" i="14"/>
  <c r="N316" i="14"/>
  <c r="K316" i="14"/>
  <c r="I316" i="14"/>
  <c r="H316" i="14"/>
  <c r="F316" i="14"/>
  <c r="D316" i="14"/>
  <c r="B316" i="14"/>
  <c r="AH315" i="14"/>
  <c r="AF315" i="14"/>
  <c r="AD315" i="14"/>
  <c r="AB315" i="14"/>
  <c r="Z315" i="14"/>
  <c r="W315" i="14"/>
  <c r="U315" i="14"/>
  <c r="R315" i="14"/>
  <c r="P315" i="14"/>
  <c r="N315" i="14"/>
  <c r="K315" i="14"/>
  <c r="I315" i="14"/>
  <c r="H315" i="14"/>
  <c r="F315" i="14"/>
  <c r="D315" i="14"/>
  <c r="B315" i="14"/>
  <c r="AH314" i="14"/>
  <c r="AF314" i="14"/>
  <c r="AD314" i="14"/>
  <c r="AB314" i="14"/>
  <c r="Z314" i="14"/>
  <c r="W314" i="14"/>
  <c r="U314" i="14"/>
  <c r="R314" i="14"/>
  <c r="P314" i="14"/>
  <c r="N314" i="14"/>
  <c r="K314" i="14"/>
  <c r="I314" i="14"/>
  <c r="H314" i="14"/>
  <c r="F314" i="14"/>
  <c r="D314" i="14"/>
  <c r="B314" i="14"/>
  <c r="AH313" i="14"/>
  <c r="AF313" i="14"/>
  <c r="AD313" i="14"/>
  <c r="AB313" i="14"/>
  <c r="Z313" i="14"/>
  <c r="W313" i="14"/>
  <c r="U313" i="14"/>
  <c r="R313" i="14"/>
  <c r="P313" i="14"/>
  <c r="N313" i="14"/>
  <c r="K313" i="14"/>
  <c r="I313" i="14"/>
  <c r="H313" i="14"/>
  <c r="F313" i="14"/>
  <c r="D313" i="14"/>
  <c r="B313" i="14"/>
  <c r="AH312" i="14"/>
  <c r="AF312" i="14"/>
  <c r="AD312" i="14"/>
  <c r="AB312" i="14"/>
  <c r="Z312" i="14"/>
  <c r="W312" i="14"/>
  <c r="U312" i="14"/>
  <c r="R312" i="14"/>
  <c r="P312" i="14"/>
  <c r="N312" i="14"/>
  <c r="K312" i="14"/>
  <c r="I312" i="14"/>
  <c r="H312" i="14"/>
  <c r="F312" i="14"/>
  <c r="D312" i="14"/>
  <c r="B312" i="14"/>
  <c r="AH311" i="14"/>
  <c r="AF311" i="14"/>
  <c r="AD311" i="14"/>
  <c r="AB311" i="14"/>
  <c r="Z311" i="14"/>
  <c r="W311" i="14"/>
  <c r="U311" i="14"/>
  <c r="R311" i="14"/>
  <c r="P311" i="14"/>
  <c r="N311" i="14"/>
  <c r="K311" i="14"/>
  <c r="I311" i="14"/>
  <c r="H311" i="14"/>
  <c r="F311" i="14"/>
  <c r="D311" i="14"/>
  <c r="B311" i="14"/>
  <c r="AH310" i="14"/>
  <c r="AF310" i="14"/>
  <c r="AD310" i="14"/>
  <c r="AB310" i="14"/>
  <c r="Z310" i="14"/>
  <c r="W310" i="14"/>
  <c r="U310" i="14"/>
  <c r="R310" i="14"/>
  <c r="P310" i="14"/>
  <c r="N310" i="14"/>
  <c r="K310" i="14"/>
  <c r="I310" i="14"/>
  <c r="H310" i="14"/>
  <c r="F310" i="14"/>
  <c r="D310" i="14"/>
  <c r="B310" i="14"/>
  <c r="AH309" i="14"/>
  <c r="AF309" i="14"/>
  <c r="AD309" i="14"/>
  <c r="AB309" i="14"/>
  <c r="Z309" i="14"/>
  <c r="W309" i="14"/>
  <c r="U309" i="14"/>
  <c r="R309" i="14"/>
  <c r="P309" i="14"/>
  <c r="N309" i="14"/>
  <c r="K309" i="14"/>
  <c r="I309" i="14"/>
  <c r="H309" i="14"/>
  <c r="F309" i="14"/>
  <c r="D309" i="14"/>
  <c r="B309" i="14"/>
  <c r="AH308" i="14"/>
  <c r="AF308" i="14"/>
  <c r="AD308" i="14"/>
  <c r="AB308" i="14"/>
  <c r="Z308" i="14"/>
  <c r="W308" i="14"/>
  <c r="U308" i="14"/>
  <c r="R308" i="14"/>
  <c r="P308" i="14"/>
  <c r="N308" i="14"/>
  <c r="K308" i="14"/>
  <c r="I308" i="14"/>
  <c r="H308" i="14"/>
  <c r="F308" i="14"/>
  <c r="D308" i="14"/>
  <c r="B308" i="14"/>
  <c r="AH307" i="14"/>
  <c r="AF307" i="14"/>
  <c r="AD307" i="14"/>
  <c r="AB307" i="14"/>
  <c r="Z307" i="14"/>
  <c r="W307" i="14"/>
  <c r="U307" i="14"/>
  <c r="R307" i="14"/>
  <c r="P307" i="14"/>
  <c r="N307" i="14"/>
  <c r="K307" i="14"/>
  <c r="I307" i="14"/>
  <c r="H307" i="14"/>
  <c r="F307" i="14"/>
  <c r="D307" i="14"/>
  <c r="B307" i="14"/>
  <c r="AH306" i="14"/>
  <c r="AF306" i="14"/>
  <c r="AD306" i="14"/>
  <c r="AB306" i="14"/>
  <c r="Z306" i="14"/>
  <c r="W306" i="14"/>
  <c r="U306" i="14"/>
  <c r="R306" i="14"/>
  <c r="P306" i="14"/>
  <c r="N306" i="14"/>
  <c r="K306" i="14"/>
  <c r="I306" i="14"/>
  <c r="H306" i="14"/>
  <c r="F306" i="14"/>
  <c r="D306" i="14"/>
  <c r="B306" i="14"/>
  <c r="AH305" i="14"/>
  <c r="AF305" i="14"/>
  <c r="AD305" i="14"/>
  <c r="AB305" i="14"/>
  <c r="Z305" i="14"/>
  <c r="W305" i="14"/>
  <c r="U305" i="14"/>
  <c r="R305" i="14"/>
  <c r="P305" i="14"/>
  <c r="N305" i="14"/>
  <c r="K305" i="14"/>
  <c r="I305" i="14"/>
  <c r="H305" i="14"/>
  <c r="F305" i="14"/>
  <c r="D305" i="14"/>
  <c r="B305" i="14"/>
  <c r="AH304" i="14"/>
  <c r="AF304" i="14"/>
  <c r="AD304" i="14"/>
  <c r="AB304" i="14"/>
  <c r="Z304" i="14"/>
  <c r="W304" i="14"/>
  <c r="U304" i="14"/>
  <c r="R304" i="14"/>
  <c r="P304" i="14"/>
  <c r="N304" i="14"/>
  <c r="K304" i="14"/>
  <c r="I304" i="14"/>
  <c r="H304" i="14"/>
  <c r="F304" i="14"/>
  <c r="D304" i="14"/>
  <c r="B304" i="14"/>
  <c r="AH303" i="14"/>
  <c r="AF303" i="14"/>
  <c r="AD303" i="14"/>
  <c r="AB303" i="14"/>
  <c r="Z303" i="14"/>
  <c r="W303" i="14"/>
  <c r="U303" i="14"/>
  <c r="R303" i="14"/>
  <c r="P303" i="14"/>
  <c r="N303" i="14"/>
  <c r="K303" i="14"/>
  <c r="I303" i="14"/>
  <c r="H303" i="14"/>
  <c r="F303" i="14"/>
  <c r="D303" i="14"/>
  <c r="B303" i="14"/>
  <c r="AH302" i="14"/>
  <c r="AF302" i="14"/>
  <c r="AD302" i="14"/>
  <c r="AB302" i="14"/>
  <c r="Z302" i="14"/>
  <c r="W302" i="14"/>
  <c r="U302" i="14"/>
  <c r="R302" i="14"/>
  <c r="P302" i="14"/>
  <c r="N302" i="14"/>
  <c r="K302" i="14"/>
  <c r="I302" i="14"/>
  <c r="H302" i="14"/>
  <c r="F302" i="14"/>
  <c r="D302" i="14"/>
  <c r="B302" i="14"/>
  <c r="AH301" i="14"/>
  <c r="AF301" i="14"/>
  <c r="AD301" i="14"/>
  <c r="AB301" i="14"/>
  <c r="Z301" i="14"/>
  <c r="W301" i="14"/>
  <c r="U301" i="14"/>
  <c r="R301" i="14"/>
  <c r="P301" i="14"/>
  <c r="N301" i="14"/>
  <c r="K301" i="14"/>
  <c r="I301" i="14"/>
  <c r="H301" i="14"/>
  <c r="F301" i="14"/>
  <c r="D301" i="14"/>
  <c r="B301" i="14"/>
  <c r="AH300" i="14"/>
  <c r="AD300" i="14"/>
  <c r="Z300" i="14" s="1"/>
  <c r="AF300" i="14" s="1"/>
  <c r="AB300" i="14"/>
  <c r="W300" i="14"/>
  <c r="U300" i="14"/>
  <c r="R300" i="14"/>
  <c r="P300" i="14"/>
  <c r="N300" i="14"/>
  <c r="K300" i="14"/>
  <c r="I300" i="14"/>
  <c r="H300" i="14"/>
  <c r="F300" i="14"/>
  <c r="D300" i="14"/>
  <c r="B300" i="14"/>
  <c r="AH299" i="14"/>
  <c r="AD299" i="14"/>
  <c r="Z299" i="14" s="1"/>
  <c r="AF299" i="14" s="1"/>
  <c r="AB299" i="14"/>
  <c r="W299" i="14"/>
  <c r="U299" i="14"/>
  <c r="R299" i="14"/>
  <c r="P299" i="14"/>
  <c r="N299" i="14"/>
  <c r="K299" i="14"/>
  <c r="I299" i="14"/>
  <c r="H299" i="14"/>
  <c r="F299" i="14"/>
  <c r="D299" i="14"/>
  <c r="B299" i="14"/>
  <c r="AH298" i="14"/>
  <c r="AD298" i="14"/>
  <c r="Z298" i="14" s="1"/>
  <c r="AF298" i="14" s="1"/>
  <c r="AB298" i="14"/>
  <c r="W298" i="14"/>
  <c r="U298" i="14"/>
  <c r="R298" i="14"/>
  <c r="P298" i="14"/>
  <c r="N298" i="14"/>
  <c r="K298" i="14"/>
  <c r="I298" i="14"/>
  <c r="H298" i="14"/>
  <c r="F298" i="14"/>
  <c r="D298" i="14"/>
  <c r="B298" i="14"/>
  <c r="AH297" i="14"/>
  <c r="AD297" i="14"/>
  <c r="Z297" i="14" s="1"/>
  <c r="AF297" i="14" s="1"/>
  <c r="AB297" i="14"/>
  <c r="W297" i="14"/>
  <c r="U297" i="14"/>
  <c r="R297" i="14"/>
  <c r="P297" i="14"/>
  <c r="N297" i="14"/>
  <c r="K297" i="14"/>
  <c r="I297" i="14"/>
  <c r="H297" i="14"/>
  <c r="F297" i="14"/>
  <c r="D297" i="14"/>
  <c r="B297" i="14"/>
  <c r="AH296" i="14"/>
  <c r="AD296" i="14"/>
  <c r="Z296" i="14" s="1"/>
  <c r="AF296" i="14" s="1"/>
  <c r="AB296" i="14"/>
  <c r="W296" i="14"/>
  <c r="U296" i="14"/>
  <c r="R296" i="14"/>
  <c r="P296" i="14"/>
  <c r="N296" i="14"/>
  <c r="K296" i="14"/>
  <c r="I296" i="14"/>
  <c r="H296" i="14"/>
  <c r="F296" i="14"/>
  <c r="D296" i="14"/>
  <c r="B296" i="14"/>
  <c r="AH295" i="14"/>
  <c r="AD295" i="14"/>
  <c r="Z295" i="14" s="1"/>
  <c r="AF295" i="14" s="1"/>
  <c r="AB295" i="14"/>
  <c r="W295" i="14"/>
  <c r="U295" i="14"/>
  <c r="R295" i="14"/>
  <c r="P295" i="14"/>
  <c r="N295" i="14"/>
  <c r="K295" i="14"/>
  <c r="I295" i="14"/>
  <c r="H295" i="14"/>
  <c r="F295" i="14"/>
  <c r="D295" i="14"/>
  <c r="B295" i="14"/>
  <c r="AH294" i="14"/>
  <c r="AD294" i="14"/>
  <c r="Z294" i="14" s="1"/>
  <c r="AF294" i="14" s="1"/>
  <c r="AB294" i="14"/>
  <c r="W294" i="14"/>
  <c r="U294" i="14"/>
  <c r="R294" i="14"/>
  <c r="P294" i="14"/>
  <c r="N294" i="14"/>
  <c r="K294" i="14"/>
  <c r="I294" i="14"/>
  <c r="H294" i="14"/>
  <c r="F294" i="14"/>
  <c r="D294" i="14"/>
  <c r="B294" i="14"/>
  <c r="AH293" i="14"/>
  <c r="AD293" i="14"/>
  <c r="Z293" i="14" s="1"/>
  <c r="AF293" i="14" s="1"/>
  <c r="AB293" i="14"/>
  <c r="W293" i="14"/>
  <c r="U293" i="14"/>
  <c r="R293" i="14"/>
  <c r="P293" i="14"/>
  <c r="N293" i="14"/>
  <c r="K293" i="14"/>
  <c r="I293" i="14"/>
  <c r="H293" i="14"/>
  <c r="F293" i="14"/>
  <c r="D293" i="14"/>
  <c r="B293" i="14"/>
  <c r="AH292" i="14"/>
  <c r="AD292" i="14"/>
  <c r="Z292" i="14" s="1"/>
  <c r="AF292" i="14" s="1"/>
  <c r="AB292" i="14"/>
  <c r="W292" i="14"/>
  <c r="U292" i="14"/>
  <c r="R292" i="14"/>
  <c r="P292" i="14"/>
  <c r="N292" i="14"/>
  <c r="K292" i="14"/>
  <c r="I292" i="14"/>
  <c r="H292" i="14"/>
  <c r="F292" i="14"/>
  <c r="D292" i="14"/>
  <c r="B292" i="14"/>
  <c r="AH291" i="14"/>
  <c r="AD291" i="14"/>
  <c r="Z291" i="14" s="1"/>
  <c r="AF291" i="14" s="1"/>
  <c r="AB291" i="14"/>
  <c r="W291" i="14"/>
  <c r="U291" i="14"/>
  <c r="R291" i="14"/>
  <c r="P291" i="14"/>
  <c r="N291" i="14"/>
  <c r="K291" i="14"/>
  <c r="I291" i="14"/>
  <c r="H291" i="14"/>
  <c r="F291" i="14"/>
  <c r="D291" i="14"/>
  <c r="B291" i="14"/>
  <c r="AH290" i="14"/>
  <c r="AD290" i="14"/>
  <c r="Z290" i="14" s="1"/>
  <c r="AF290" i="14" s="1"/>
  <c r="AB290" i="14"/>
  <c r="W290" i="14"/>
  <c r="U290" i="14"/>
  <c r="R290" i="14"/>
  <c r="P290" i="14"/>
  <c r="N290" i="14"/>
  <c r="K290" i="14"/>
  <c r="I290" i="14"/>
  <c r="H290" i="14"/>
  <c r="F290" i="14"/>
  <c r="D290" i="14"/>
  <c r="B290" i="14"/>
  <c r="AH289" i="14"/>
  <c r="AD289" i="14"/>
  <c r="Z289" i="14" s="1"/>
  <c r="AF289" i="14" s="1"/>
  <c r="AB289" i="14"/>
  <c r="W289" i="14"/>
  <c r="U289" i="14"/>
  <c r="R289" i="14"/>
  <c r="P289" i="14"/>
  <c r="N289" i="14"/>
  <c r="K289" i="14"/>
  <c r="I289" i="14"/>
  <c r="H289" i="14"/>
  <c r="F289" i="14"/>
  <c r="D289" i="14"/>
  <c r="B289" i="14"/>
  <c r="AH288" i="14"/>
  <c r="AD288" i="14"/>
  <c r="Z288" i="14" s="1"/>
  <c r="AF288" i="14" s="1"/>
  <c r="AB288" i="14"/>
  <c r="W288" i="14"/>
  <c r="U288" i="14"/>
  <c r="R288" i="14"/>
  <c r="P288" i="14"/>
  <c r="N288" i="14"/>
  <c r="K288" i="14"/>
  <c r="I288" i="14"/>
  <c r="H288" i="14"/>
  <c r="F288" i="14"/>
  <c r="D288" i="14"/>
  <c r="B288" i="14"/>
  <c r="AH287" i="14"/>
  <c r="AD287" i="14"/>
  <c r="Z287" i="14" s="1"/>
  <c r="AF287" i="14" s="1"/>
  <c r="AB287" i="14"/>
  <c r="W287" i="14"/>
  <c r="U287" i="14"/>
  <c r="R287" i="14"/>
  <c r="P287" i="14"/>
  <c r="N287" i="14"/>
  <c r="K287" i="14"/>
  <c r="I287" i="14"/>
  <c r="H287" i="14"/>
  <c r="F287" i="14"/>
  <c r="D287" i="14"/>
  <c r="B287" i="14"/>
  <c r="AH286" i="14"/>
  <c r="AD286" i="14"/>
  <c r="Z286" i="14" s="1"/>
  <c r="AF286" i="14" s="1"/>
  <c r="AB286" i="14"/>
  <c r="W286" i="14"/>
  <c r="U286" i="14"/>
  <c r="R286" i="14"/>
  <c r="P286" i="14"/>
  <c r="N286" i="14"/>
  <c r="K286" i="14"/>
  <c r="I286" i="14"/>
  <c r="H286" i="14"/>
  <c r="F286" i="14"/>
  <c r="D286" i="14"/>
  <c r="B286" i="14"/>
  <c r="AH285" i="14"/>
  <c r="AD285" i="14"/>
  <c r="Z285" i="14" s="1"/>
  <c r="AF285" i="14" s="1"/>
  <c r="AB285" i="14"/>
  <c r="W285" i="14"/>
  <c r="U285" i="14"/>
  <c r="R285" i="14"/>
  <c r="P285" i="14"/>
  <c r="N285" i="14"/>
  <c r="K285" i="14"/>
  <c r="I285" i="14"/>
  <c r="H285" i="14"/>
  <c r="F285" i="14"/>
  <c r="D285" i="14"/>
  <c r="B285" i="14"/>
  <c r="AH284" i="14"/>
  <c r="AD284" i="14"/>
  <c r="Z284" i="14" s="1"/>
  <c r="AF284" i="14" s="1"/>
  <c r="AB284" i="14"/>
  <c r="W284" i="14"/>
  <c r="U284" i="14"/>
  <c r="R284" i="14"/>
  <c r="P284" i="14"/>
  <c r="N284" i="14"/>
  <c r="K284" i="14"/>
  <c r="I284" i="14"/>
  <c r="H284" i="14"/>
  <c r="F284" i="14"/>
  <c r="D284" i="14"/>
  <c r="B284" i="14"/>
  <c r="AH283" i="14"/>
  <c r="AD283" i="14"/>
  <c r="Z283" i="14" s="1"/>
  <c r="AF283" i="14" s="1"/>
  <c r="AB283" i="14"/>
  <c r="W283" i="14"/>
  <c r="U283" i="14"/>
  <c r="R283" i="14"/>
  <c r="P283" i="14"/>
  <c r="N283" i="14"/>
  <c r="K283" i="14"/>
  <c r="I283" i="14"/>
  <c r="H283" i="14"/>
  <c r="F283" i="14"/>
  <c r="D283" i="14"/>
  <c r="B283" i="14"/>
  <c r="AH282" i="14"/>
  <c r="AD282" i="14"/>
  <c r="Z282" i="14" s="1"/>
  <c r="AF282" i="14" s="1"/>
  <c r="AB282" i="14"/>
  <c r="W282" i="14"/>
  <c r="U282" i="14"/>
  <c r="R282" i="14"/>
  <c r="P282" i="14"/>
  <c r="N282" i="14"/>
  <c r="K282" i="14"/>
  <c r="I282" i="14"/>
  <c r="H282" i="14"/>
  <c r="F282" i="14"/>
  <c r="D282" i="14"/>
  <c r="B282" i="14"/>
  <c r="AH281" i="14"/>
  <c r="AD281" i="14"/>
  <c r="Z281" i="14" s="1"/>
  <c r="AF281" i="14" s="1"/>
  <c r="AB281" i="14"/>
  <c r="W281" i="14"/>
  <c r="U281" i="14"/>
  <c r="R281" i="14"/>
  <c r="P281" i="14"/>
  <c r="N281" i="14"/>
  <c r="K281" i="14"/>
  <c r="I281" i="14"/>
  <c r="H281" i="14"/>
  <c r="F281" i="14"/>
  <c r="D281" i="14"/>
  <c r="B281" i="14"/>
  <c r="AH280" i="14"/>
  <c r="AD280" i="14"/>
  <c r="Z280" i="14" s="1"/>
  <c r="AF280" i="14" s="1"/>
  <c r="AB280" i="14"/>
  <c r="W280" i="14"/>
  <c r="U280" i="14"/>
  <c r="R280" i="14"/>
  <c r="P280" i="14"/>
  <c r="N280" i="14"/>
  <c r="K280" i="14"/>
  <c r="I280" i="14"/>
  <c r="H280" i="14"/>
  <c r="F280" i="14"/>
  <c r="D280" i="14"/>
  <c r="B280" i="14"/>
  <c r="AH279" i="14"/>
  <c r="AD279" i="14"/>
  <c r="Z279" i="14" s="1"/>
  <c r="AF279" i="14" s="1"/>
  <c r="AB279" i="14"/>
  <c r="W279" i="14"/>
  <c r="U279" i="14"/>
  <c r="R279" i="14"/>
  <c r="P279" i="14"/>
  <c r="N279" i="14"/>
  <c r="K279" i="14"/>
  <c r="I279" i="14"/>
  <c r="H279" i="14"/>
  <c r="F279" i="14"/>
  <c r="D279" i="14"/>
  <c r="B279" i="14"/>
  <c r="AH278" i="14"/>
  <c r="AD278" i="14"/>
  <c r="Z278" i="14" s="1"/>
  <c r="AF278" i="14" s="1"/>
  <c r="AB278" i="14"/>
  <c r="W278" i="14"/>
  <c r="U278" i="14"/>
  <c r="R278" i="14"/>
  <c r="P278" i="14"/>
  <c r="N278" i="14"/>
  <c r="K278" i="14"/>
  <c r="I278" i="14"/>
  <c r="H278" i="14"/>
  <c r="F278" i="14"/>
  <c r="D278" i="14"/>
  <c r="B278" i="14"/>
  <c r="AH277" i="14"/>
  <c r="AD277" i="14"/>
  <c r="Z277" i="14" s="1"/>
  <c r="AF277" i="14" s="1"/>
  <c r="AB277" i="14"/>
  <c r="W277" i="14"/>
  <c r="U277" i="14"/>
  <c r="R277" i="14"/>
  <c r="P277" i="14"/>
  <c r="N277" i="14"/>
  <c r="K277" i="14"/>
  <c r="I277" i="14"/>
  <c r="H277" i="14"/>
  <c r="F277" i="14"/>
  <c r="D277" i="14"/>
  <c r="B277" i="14"/>
  <c r="AH276" i="14"/>
  <c r="AD276" i="14"/>
  <c r="Z276" i="14" s="1"/>
  <c r="AF276" i="14" s="1"/>
  <c r="AB276" i="14"/>
  <c r="W276" i="14"/>
  <c r="U276" i="14"/>
  <c r="R276" i="14"/>
  <c r="P276" i="14"/>
  <c r="N276" i="14"/>
  <c r="K276" i="14"/>
  <c r="I276" i="14"/>
  <c r="H276" i="14"/>
  <c r="F276" i="14"/>
  <c r="D276" i="14"/>
  <c r="B276" i="14"/>
  <c r="AH275" i="14"/>
  <c r="AD275" i="14"/>
  <c r="Z275" i="14" s="1"/>
  <c r="AF275" i="14" s="1"/>
  <c r="AB275" i="14"/>
  <c r="W275" i="14"/>
  <c r="U275" i="14"/>
  <c r="R275" i="14"/>
  <c r="P275" i="14"/>
  <c r="N275" i="14"/>
  <c r="K275" i="14"/>
  <c r="I275" i="14"/>
  <c r="H275" i="14"/>
  <c r="F275" i="14"/>
  <c r="D275" i="14"/>
  <c r="B275" i="14"/>
  <c r="AH274" i="14"/>
  <c r="AD274" i="14"/>
  <c r="Z274" i="14" s="1"/>
  <c r="AF274" i="14" s="1"/>
  <c r="AB274" i="14"/>
  <c r="W274" i="14"/>
  <c r="U274" i="14"/>
  <c r="R274" i="14"/>
  <c r="P274" i="14"/>
  <c r="N274" i="14"/>
  <c r="K274" i="14"/>
  <c r="I274" i="14"/>
  <c r="H274" i="14"/>
  <c r="F274" i="14"/>
  <c r="D274" i="14"/>
  <c r="B274" i="14"/>
  <c r="AH273" i="14"/>
  <c r="AD273" i="14"/>
  <c r="Z273" i="14" s="1"/>
  <c r="AF273" i="14" s="1"/>
  <c r="AB273" i="14"/>
  <c r="W273" i="14"/>
  <c r="U273" i="14"/>
  <c r="R273" i="14"/>
  <c r="P273" i="14"/>
  <c r="N273" i="14"/>
  <c r="K273" i="14"/>
  <c r="I273" i="14"/>
  <c r="H273" i="14"/>
  <c r="F273" i="14"/>
  <c r="D273" i="14"/>
  <c r="B273" i="14"/>
  <c r="AH272" i="14"/>
  <c r="AD272" i="14"/>
  <c r="Z272" i="14" s="1"/>
  <c r="AF272" i="14" s="1"/>
  <c r="AB272" i="14"/>
  <c r="W272" i="14"/>
  <c r="U272" i="14"/>
  <c r="R272" i="14"/>
  <c r="P272" i="14"/>
  <c r="N272" i="14"/>
  <c r="K272" i="14"/>
  <c r="I272" i="14"/>
  <c r="H272" i="14"/>
  <c r="F272" i="14"/>
  <c r="D272" i="14"/>
  <c r="B272" i="14"/>
  <c r="AH271" i="14"/>
  <c r="AD271" i="14"/>
  <c r="Z271" i="14" s="1"/>
  <c r="AF271" i="14" s="1"/>
  <c r="AB271" i="14"/>
  <c r="W271" i="14"/>
  <c r="U271" i="14"/>
  <c r="R271" i="14"/>
  <c r="P271" i="14"/>
  <c r="N271" i="14"/>
  <c r="K271" i="14"/>
  <c r="I271" i="14"/>
  <c r="H271" i="14"/>
  <c r="F271" i="14"/>
  <c r="D271" i="14"/>
  <c r="B271" i="14"/>
  <c r="AH270" i="14"/>
  <c r="AD270" i="14"/>
  <c r="Z270" i="14" s="1"/>
  <c r="AF270" i="14" s="1"/>
  <c r="AB270" i="14"/>
  <c r="W270" i="14"/>
  <c r="U270" i="14"/>
  <c r="R270" i="14"/>
  <c r="P270" i="14"/>
  <c r="N270" i="14"/>
  <c r="K270" i="14"/>
  <c r="I270" i="14"/>
  <c r="H270" i="14"/>
  <c r="F270" i="14"/>
  <c r="D270" i="14"/>
  <c r="B270" i="14"/>
  <c r="AH269" i="14"/>
  <c r="AD269" i="14"/>
  <c r="Z269" i="14" s="1"/>
  <c r="AF269" i="14" s="1"/>
  <c r="AB269" i="14"/>
  <c r="W269" i="14"/>
  <c r="U269" i="14"/>
  <c r="R269" i="14"/>
  <c r="P269" i="14"/>
  <c r="N269" i="14"/>
  <c r="K269" i="14"/>
  <c r="I269" i="14"/>
  <c r="H269" i="14"/>
  <c r="F269" i="14"/>
  <c r="D269" i="14"/>
  <c r="B269" i="14"/>
  <c r="AH268" i="14"/>
  <c r="AD268" i="14"/>
  <c r="Z268" i="14" s="1"/>
  <c r="AF268" i="14" s="1"/>
  <c r="AB268" i="14"/>
  <c r="W268" i="14"/>
  <c r="U268" i="14"/>
  <c r="R268" i="14"/>
  <c r="P268" i="14"/>
  <c r="N268" i="14"/>
  <c r="K268" i="14"/>
  <c r="I268" i="14"/>
  <c r="H268" i="14"/>
  <c r="F268" i="14"/>
  <c r="D268" i="14"/>
  <c r="B268" i="14"/>
  <c r="AH267" i="14"/>
  <c r="AD267" i="14"/>
  <c r="Z267" i="14" s="1"/>
  <c r="AF267" i="14" s="1"/>
  <c r="AB267" i="14"/>
  <c r="W267" i="14"/>
  <c r="U267" i="14"/>
  <c r="R267" i="14"/>
  <c r="P267" i="14"/>
  <c r="N267" i="14"/>
  <c r="K267" i="14"/>
  <c r="I267" i="14"/>
  <c r="H267" i="14"/>
  <c r="F267" i="14"/>
  <c r="D267" i="14"/>
  <c r="B267" i="14"/>
  <c r="AH266" i="14"/>
  <c r="AD266" i="14"/>
  <c r="Z266" i="14" s="1"/>
  <c r="AF266" i="14" s="1"/>
  <c r="AB266" i="14"/>
  <c r="W266" i="14"/>
  <c r="U266" i="14"/>
  <c r="R266" i="14"/>
  <c r="P266" i="14"/>
  <c r="N266" i="14"/>
  <c r="K266" i="14"/>
  <c r="I266" i="14"/>
  <c r="H266" i="14"/>
  <c r="F266" i="14"/>
  <c r="D266" i="14"/>
  <c r="B266" i="14"/>
  <c r="AH265" i="14"/>
  <c r="AD265" i="14"/>
  <c r="Z265" i="14" s="1"/>
  <c r="AF265" i="14" s="1"/>
  <c r="AB265" i="14"/>
  <c r="W265" i="14"/>
  <c r="U265" i="14"/>
  <c r="R265" i="14"/>
  <c r="P265" i="14"/>
  <c r="N265" i="14"/>
  <c r="K265" i="14"/>
  <c r="I265" i="14"/>
  <c r="H265" i="14"/>
  <c r="F265" i="14"/>
  <c r="D265" i="14"/>
  <c r="B265" i="14"/>
  <c r="AH264" i="14"/>
  <c r="AD264" i="14"/>
  <c r="Z264" i="14" s="1"/>
  <c r="AF264" i="14" s="1"/>
  <c r="AB264" i="14"/>
  <c r="W264" i="14"/>
  <c r="U264" i="14"/>
  <c r="R264" i="14"/>
  <c r="P264" i="14"/>
  <c r="N264" i="14"/>
  <c r="K264" i="14"/>
  <c r="I264" i="14"/>
  <c r="H264" i="14"/>
  <c r="F264" i="14"/>
  <c r="D264" i="14"/>
  <c r="B264" i="14"/>
  <c r="AH263" i="14"/>
  <c r="AD263" i="14"/>
  <c r="Z263" i="14" s="1"/>
  <c r="AF263" i="14" s="1"/>
  <c r="AB263" i="14"/>
  <c r="W263" i="14"/>
  <c r="U263" i="14"/>
  <c r="R263" i="14"/>
  <c r="P263" i="14"/>
  <c r="N263" i="14"/>
  <c r="K263" i="14"/>
  <c r="I263" i="14"/>
  <c r="H263" i="14"/>
  <c r="F263" i="14"/>
  <c r="D263" i="14"/>
  <c r="B263" i="14"/>
  <c r="AH262" i="14"/>
  <c r="AD262" i="14"/>
  <c r="Z262" i="14" s="1"/>
  <c r="AF262" i="14" s="1"/>
  <c r="AB262" i="14"/>
  <c r="W262" i="14"/>
  <c r="U262" i="14"/>
  <c r="R262" i="14"/>
  <c r="P262" i="14"/>
  <c r="N262" i="14"/>
  <c r="K262" i="14"/>
  <c r="I262" i="14"/>
  <c r="H262" i="14"/>
  <c r="F262" i="14"/>
  <c r="D262" i="14"/>
  <c r="B262" i="14"/>
  <c r="AH261" i="14"/>
  <c r="AD261" i="14"/>
  <c r="Z261" i="14" s="1"/>
  <c r="AF261" i="14" s="1"/>
  <c r="AB261" i="14"/>
  <c r="W261" i="14"/>
  <c r="U261" i="14"/>
  <c r="R261" i="14"/>
  <c r="P261" i="14"/>
  <c r="N261" i="14"/>
  <c r="K261" i="14"/>
  <c r="I261" i="14"/>
  <c r="H261" i="14"/>
  <c r="F261" i="14"/>
  <c r="D261" i="14"/>
  <c r="B261" i="14"/>
  <c r="AH260" i="14"/>
  <c r="AD260" i="14"/>
  <c r="Z260" i="14" s="1"/>
  <c r="AF260" i="14" s="1"/>
  <c r="AB260" i="14"/>
  <c r="W260" i="14"/>
  <c r="U260" i="14"/>
  <c r="R260" i="14"/>
  <c r="P260" i="14"/>
  <c r="N260" i="14"/>
  <c r="K260" i="14"/>
  <c r="I260" i="14"/>
  <c r="H260" i="14"/>
  <c r="F260" i="14"/>
  <c r="D260" i="14"/>
  <c r="B260" i="14"/>
  <c r="AH259" i="14"/>
  <c r="AD259" i="14"/>
  <c r="Z259" i="14" s="1"/>
  <c r="AF259" i="14" s="1"/>
  <c r="AB259" i="14"/>
  <c r="W259" i="14"/>
  <c r="U259" i="14"/>
  <c r="R259" i="14"/>
  <c r="P259" i="14"/>
  <c r="N259" i="14"/>
  <c r="K259" i="14"/>
  <c r="I259" i="14"/>
  <c r="H259" i="14"/>
  <c r="F259" i="14"/>
  <c r="D259" i="14"/>
  <c r="B259" i="14"/>
  <c r="AH258" i="14"/>
  <c r="AD258" i="14"/>
  <c r="Z258" i="14" s="1"/>
  <c r="AF258" i="14" s="1"/>
  <c r="AB258" i="14"/>
  <c r="W258" i="14"/>
  <c r="U258" i="14"/>
  <c r="R258" i="14"/>
  <c r="P258" i="14"/>
  <c r="N258" i="14"/>
  <c r="K258" i="14"/>
  <c r="I258" i="14"/>
  <c r="H258" i="14"/>
  <c r="F258" i="14"/>
  <c r="D258" i="14"/>
  <c r="B258" i="14"/>
  <c r="AH257" i="14"/>
  <c r="AD257" i="14"/>
  <c r="Z257" i="14" s="1"/>
  <c r="AF257" i="14" s="1"/>
  <c r="AB257" i="14"/>
  <c r="W257" i="14"/>
  <c r="U257" i="14"/>
  <c r="R257" i="14"/>
  <c r="P257" i="14"/>
  <c r="N257" i="14"/>
  <c r="K257" i="14"/>
  <c r="I257" i="14"/>
  <c r="H257" i="14"/>
  <c r="F257" i="14"/>
  <c r="D257" i="14"/>
  <c r="B257" i="14"/>
  <c r="AH256" i="14"/>
  <c r="AD256" i="14"/>
  <c r="Z256" i="14" s="1"/>
  <c r="AF256" i="14" s="1"/>
  <c r="AB256" i="14"/>
  <c r="W256" i="14"/>
  <c r="U256" i="14"/>
  <c r="R256" i="14"/>
  <c r="P256" i="14"/>
  <c r="N256" i="14"/>
  <c r="K256" i="14"/>
  <c r="I256" i="14"/>
  <c r="H256" i="14"/>
  <c r="F256" i="14"/>
  <c r="D256" i="14"/>
  <c r="B256" i="14"/>
  <c r="AH255" i="14"/>
  <c r="AD255" i="14"/>
  <c r="Z255" i="14" s="1"/>
  <c r="AF255" i="14" s="1"/>
  <c r="AB255" i="14"/>
  <c r="W255" i="14"/>
  <c r="U255" i="14"/>
  <c r="R255" i="14"/>
  <c r="P255" i="14"/>
  <c r="N255" i="14"/>
  <c r="K255" i="14"/>
  <c r="I255" i="14"/>
  <c r="H255" i="14"/>
  <c r="F255" i="14"/>
  <c r="D255" i="14"/>
  <c r="B255" i="14"/>
  <c r="AH254" i="14"/>
  <c r="AD254" i="14"/>
  <c r="Z254" i="14" s="1"/>
  <c r="AF254" i="14" s="1"/>
  <c r="AB254" i="14"/>
  <c r="W254" i="14"/>
  <c r="U254" i="14"/>
  <c r="R254" i="14"/>
  <c r="P254" i="14"/>
  <c r="N254" i="14"/>
  <c r="K254" i="14"/>
  <c r="I254" i="14"/>
  <c r="H254" i="14"/>
  <c r="F254" i="14"/>
  <c r="D254" i="14"/>
  <c r="B254" i="14"/>
  <c r="AH253" i="14"/>
  <c r="AD253" i="14"/>
  <c r="Z253" i="14" s="1"/>
  <c r="AF253" i="14" s="1"/>
  <c r="AB253" i="14"/>
  <c r="W253" i="14"/>
  <c r="U253" i="14"/>
  <c r="R253" i="14"/>
  <c r="P253" i="14"/>
  <c r="N253" i="14"/>
  <c r="K253" i="14"/>
  <c r="I253" i="14"/>
  <c r="H253" i="14"/>
  <c r="F253" i="14"/>
  <c r="D253" i="14"/>
  <c r="B253" i="14"/>
  <c r="AH252" i="14"/>
  <c r="AD252" i="14"/>
  <c r="Z252" i="14" s="1"/>
  <c r="AF252" i="14" s="1"/>
  <c r="AB252" i="14"/>
  <c r="W252" i="14"/>
  <c r="U252" i="14"/>
  <c r="R252" i="14"/>
  <c r="P252" i="14"/>
  <c r="N252" i="14"/>
  <c r="K252" i="14"/>
  <c r="I252" i="14"/>
  <c r="H252" i="14"/>
  <c r="F252" i="14"/>
  <c r="D252" i="14"/>
  <c r="B252" i="14"/>
  <c r="AH251" i="14"/>
  <c r="AD251" i="14"/>
  <c r="Z251" i="14" s="1"/>
  <c r="AF251" i="14" s="1"/>
  <c r="AB251" i="14"/>
  <c r="W251" i="14"/>
  <c r="U251" i="14"/>
  <c r="R251" i="14"/>
  <c r="P251" i="14"/>
  <c r="N251" i="14"/>
  <c r="K251" i="14"/>
  <c r="I251" i="14"/>
  <c r="H251" i="14"/>
  <c r="F251" i="14"/>
  <c r="D251" i="14"/>
  <c r="B251" i="14"/>
  <c r="AH250" i="14"/>
  <c r="AD250" i="14"/>
  <c r="Z250" i="14" s="1"/>
  <c r="AF250" i="14" s="1"/>
  <c r="AB250" i="14"/>
  <c r="W250" i="14"/>
  <c r="U250" i="14"/>
  <c r="R250" i="14"/>
  <c r="P250" i="14"/>
  <c r="N250" i="14"/>
  <c r="K250" i="14"/>
  <c r="I250" i="14"/>
  <c r="H250" i="14"/>
  <c r="F250" i="14"/>
  <c r="D250" i="14"/>
  <c r="B250" i="14"/>
  <c r="AH249" i="14"/>
  <c r="AD249" i="14"/>
  <c r="Z249" i="14" s="1"/>
  <c r="AF249" i="14" s="1"/>
  <c r="AB249" i="14"/>
  <c r="W249" i="14"/>
  <c r="U249" i="14"/>
  <c r="R249" i="14"/>
  <c r="P249" i="14"/>
  <c r="N249" i="14"/>
  <c r="K249" i="14"/>
  <c r="I249" i="14"/>
  <c r="H249" i="14"/>
  <c r="F249" i="14"/>
  <c r="D249" i="14"/>
  <c r="B249" i="14"/>
  <c r="AH248" i="14"/>
  <c r="AD248" i="14"/>
  <c r="Z248" i="14" s="1"/>
  <c r="AF248" i="14" s="1"/>
  <c r="AB248" i="14"/>
  <c r="W248" i="14"/>
  <c r="U248" i="14"/>
  <c r="R248" i="14"/>
  <c r="P248" i="14"/>
  <c r="N248" i="14"/>
  <c r="K248" i="14"/>
  <c r="I248" i="14"/>
  <c r="H248" i="14"/>
  <c r="F248" i="14"/>
  <c r="D248" i="14"/>
  <c r="B248" i="14"/>
  <c r="AH247" i="14"/>
  <c r="AD247" i="14"/>
  <c r="Z247" i="14" s="1"/>
  <c r="AF247" i="14" s="1"/>
  <c r="AB247" i="14"/>
  <c r="W247" i="14"/>
  <c r="U247" i="14"/>
  <c r="R247" i="14"/>
  <c r="P247" i="14"/>
  <c r="N247" i="14"/>
  <c r="K247" i="14"/>
  <c r="I247" i="14"/>
  <c r="H247" i="14"/>
  <c r="F247" i="14"/>
  <c r="D247" i="14"/>
  <c r="B247" i="14"/>
  <c r="AH246" i="14"/>
  <c r="AD246" i="14"/>
  <c r="Z246" i="14" s="1"/>
  <c r="AF246" i="14" s="1"/>
  <c r="AB246" i="14"/>
  <c r="W246" i="14"/>
  <c r="U246" i="14"/>
  <c r="R246" i="14"/>
  <c r="P246" i="14"/>
  <c r="N246" i="14"/>
  <c r="K246" i="14"/>
  <c r="I246" i="14"/>
  <c r="H246" i="14"/>
  <c r="F246" i="14"/>
  <c r="D246" i="14"/>
  <c r="B246" i="14"/>
  <c r="AH245" i="14"/>
  <c r="AD245" i="14"/>
  <c r="Z245" i="14" s="1"/>
  <c r="AF245" i="14" s="1"/>
  <c r="AB245" i="14"/>
  <c r="W245" i="14"/>
  <c r="U245" i="14"/>
  <c r="R245" i="14"/>
  <c r="P245" i="14"/>
  <c r="N245" i="14"/>
  <c r="K245" i="14"/>
  <c r="I245" i="14"/>
  <c r="H245" i="14"/>
  <c r="F245" i="14"/>
  <c r="D245" i="14"/>
  <c r="B245" i="14"/>
  <c r="AH244" i="14"/>
  <c r="AD244" i="14"/>
  <c r="Z244" i="14" s="1"/>
  <c r="AF244" i="14" s="1"/>
  <c r="AB244" i="14"/>
  <c r="W244" i="14"/>
  <c r="U244" i="14"/>
  <c r="R244" i="14"/>
  <c r="P244" i="14"/>
  <c r="N244" i="14"/>
  <c r="K244" i="14"/>
  <c r="I244" i="14"/>
  <c r="H244" i="14"/>
  <c r="F244" i="14"/>
  <c r="D244" i="14"/>
  <c r="B244" i="14"/>
  <c r="AH243" i="14"/>
  <c r="AD243" i="14"/>
  <c r="Z243" i="14" s="1"/>
  <c r="AF243" i="14" s="1"/>
  <c r="AB243" i="14"/>
  <c r="W243" i="14"/>
  <c r="U243" i="14"/>
  <c r="R243" i="14"/>
  <c r="P243" i="14"/>
  <c r="N243" i="14"/>
  <c r="K243" i="14"/>
  <c r="I243" i="14"/>
  <c r="H243" i="14"/>
  <c r="F243" i="14"/>
  <c r="D243" i="14"/>
  <c r="B243" i="14"/>
  <c r="AH242" i="14"/>
  <c r="AD242" i="14"/>
  <c r="Z242" i="14" s="1"/>
  <c r="AF242" i="14" s="1"/>
  <c r="AB242" i="14"/>
  <c r="W242" i="14"/>
  <c r="U242" i="14"/>
  <c r="R242" i="14"/>
  <c r="P242" i="14"/>
  <c r="N242" i="14"/>
  <c r="K242" i="14"/>
  <c r="I242" i="14"/>
  <c r="H242" i="14"/>
  <c r="F242" i="14"/>
  <c r="D242" i="14"/>
  <c r="B242" i="14"/>
  <c r="AH241" i="14"/>
  <c r="AD241" i="14"/>
  <c r="Z241" i="14" s="1"/>
  <c r="AF241" i="14" s="1"/>
  <c r="AB241" i="14"/>
  <c r="W241" i="14"/>
  <c r="U241" i="14"/>
  <c r="R241" i="14"/>
  <c r="P241" i="14"/>
  <c r="N241" i="14"/>
  <c r="K241" i="14"/>
  <c r="I241" i="14"/>
  <c r="H241" i="14"/>
  <c r="F241" i="14"/>
  <c r="D241" i="14"/>
  <c r="B241" i="14"/>
  <c r="AH240" i="14"/>
  <c r="AD240" i="14"/>
  <c r="Z240" i="14" s="1"/>
  <c r="AF240" i="14" s="1"/>
  <c r="AB240" i="14"/>
  <c r="W240" i="14"/>
  <c r="U240" i="14"/>
  <c r="R240" i="14"/>
  <c r="P240" i="14"/>
  <c r="N240" i="14"/>
  <c r="K240" i="14"/>
  <c r="I240" i="14"/>
  <c r="H240" i="14"/>
  <c r="F240" i="14"/>
  <c r="D240" i="14"/>
  <c r="B240" i="14"/>
  <c r="AH239" i="14"/>
  <c r="AD239" i="14"/>
  <c r="Z239" i="14" s="1"/>
  <c r="AF239" i="14" s="1"/>
  <c r="AB239" i="14"/>
  <c r="W239" i="14"/>
  <c r="U239" i="14"/>
  <c r="R239" i="14"/>
  <c r="P239" i="14"/>
  <c r="N239" i="14"/>
  <c r="K239" i="14"/>
  <c r="I239" i="14"/>
  <c r="H239" i="14"/>
  <c r="F239" i="14"/>
  <c r="D239" i="14"/>
  <c r="B239" i="14"/>
  <c r="AH238" i="14"/>
  <c r="AD238" i="14"/>
  <c r="Z238" i="14" s="1"/>
  <c r="AF238" i="14" s="1"/>
  <c r="AB238" i="14"/>
  <c r="W238" i="14"/>
  <c r="U238" i="14"/>
  <c r="R238" i="14"/>
  <c r="P238" i="14"/>
  <c r="N238" i="14"/>
  <c r="K238" i="14"/>
  <c r="I238" i="14"/>
  <c r="H238" i="14"/>
  <c r="F238" i="14"/>
  <c r="D238" i="14"/>
  <c r="B238" i="14"/>
  <c r="AH237" i="14"/>
  <c r="AD237" i="14"/>
  <c r="Z237" i="14" s="1"/>
  <c r="AF237" i="14" s="1"/>
  <c r="AB237" i="14"/>
  <c r="W237" i="14"/>
  <c r="U237" i="14"/>
  <c r="R237" i="14"/>
  <c r="P237" i="14"/>
  <c r="N237" i="14"/>
  <c r="K237" i="14"/>
  <c r="I237" i="14"/>
  <c r="H237" i="14"/>
  <c r="F237" i="14"/>
  <c r="D237" i="14"/>
  <c r="B237" i="14"/>
  <c r="AH236" i="14"/>
  <c r="AD236" i="14"/>
  <c r="Z236" i="14" s="1"/>
  <c r="AF236" i="14" s="1"/>
  <c r="AB236" i="14"/>
  <c r="W236" i="14"/>
  <c r="U236" i="14"/>
  <c r="R236" i="14"/>
  <c r="P236" i="14"/>
  <c r="N236" i="14"/>
  <c r="K236" i="14"/>
  <c r="I236" i="14"/>
  <c r="H236" i="14"/>
  <c r="F236" i="14"/>
  <c r="D236" i="14"/>
  <c r="B236" i="14"/>
  <c r="AH235" i="14"/>
  <c r="AD235" i="14"/>
  <c r="Z235" i="14" s="1"/>
  <c r="AF235" i="14" s="1"/>
  <c r="AB235" i="14"/>
  <c r="W235" i="14"/>
  <c r="U235" i="14"/>
  <c r="R235" i="14"/>
  <c r="P235" i="14"/>
  <c r="N235" i="14"/>
  <c r="K235" i="14"/>
  <c r="I235" i="14"/>
  <c r="H235" i="14"/>
  <c r="F235" i="14"/>
  <c r="D235" i="14"/>
  <c r="B235" i="14"/>
  <c r="AH234" i="14"/>
  <c r="AD234" i="14"/>
  <c r="Z234" i="14" s="1"/>
  <c r="AF234" i="14" s="1"/>
  <c r="AB234" i="14"/>
  <c r="W234" i="14"/>
  <c r="U234" i="14"/>
  <c r="R234" i="14"/>
  <c r="P234" i="14"/>
  <c r="N234" i="14"/>
  <c r="K234" i="14"/>
  <c r="I234" i="14"/>
  <c r="H234" i="14"/>
  <c r="F234" i="14"/>
  <c r="D234" i="14"/>
  <c r="B234" i="14"/>
  <c r="AH233" i="14"/>
  <c r="AD233" i="14"/>
  <c r="Z233" i="14" s="1"/>
  <c r="AF233" i="14" s="1"/>
  <c r="AB233" i="14"/>
  <c r="W233" i="14"/>
  <c r="U233" i="14"/>
  <c r="R233" i="14"/>
  <c r="P233" i="14"/>
  <c r="N233" i="14"/>
  <c r="K233" i="14"/>
  <c r="I233" i="14"/>
  <c r="H233" i="14"/>
  <c r="F233" i="14"/>
  <c r="D233" i="14"/>
  <c r="B233" i="14"/>
  <c r="AH232" i="14"/>
  <c r="AD232" i="14"/>
  <c r="Z232" i="14" s="1"/>
  <c r="AF232" i="14" s="1"/>
  <c r="AB232" i="14"/>
  <c r="W232" i="14"/>
  <c r="U232" i="14"/>
  <c r="R232" i="14"/>
  <c r="P232" i="14"/>
  <c r="N232" i="14"/>
  <c r="K232" i="14"/>
  <c r="I232" i="14"/>
  <c r="H232" i="14"/>
  <c r="F232" i="14"/>
  <c r="D232" i="14"/>
  <c r="B232" i="14"/>
  <c r="AH231" i="14"/>
  <c r="AD231" i="14"/>
  <c r="Z231" i="14" s="1"/>
  <c r="AF231" i="14" s="1"/>
  <c r="AB231" i="14"/>
  <c r="W231" i="14"/>
  <c r="U231" i="14"/>
  <c r="R231" i="14"/>
  <c r="P231" i="14"/>
  <c r="N231" i="14"/>
  <c r="K231" i="14"/>
  <c r="I231" i="14"/>
  <c r="H231" i="14"/>
  <c r="F231" i="14"/>
  <c r="D231" i="14"/>
  <c r="B231" i="14"/>
  <c r="AH230" i="14"/>
  <c r="AD230" i="14"/>
  <c r="Z230" i="14" s="1"/>
  <c r="AF230" i="14" s="1"/>
  <c r="AB230" i="14"/>
  <c r="W230" i="14"/>
  <c r="U230" i="14"/>
  <c r="R230" i="14"/>
  <c r="P230" i="14"/>
  <c r="N230" i="14"/>
  <c r="K230" i="14"/>
  <c r="I230" i="14"/>
  <c r="H230" i="14"/>
  <c r="F230" i="14"/>
  <c r="D230" i="14"/>
  <c r="B230" i="14"/>
  <c r="AH229" i="14"/>
  <c r="AD229" i="14"/>
  <c r="Z229" i="14" s="1"/>
  <c r="AF229" i="14" s="1"/>
  <c r="AB229" i="14"/>
  <c r="W229" i="14"/>
  <c r="U229" i="14"/>
  <c r="R229" i="14"/>
  <c r="P229" i="14"/>
  <c r="N229" i="14"/>
  <c r="K229" i="14"/>
  <c r="I229" i="14"/>
  <c r="H229" i="14"/>
  <c r="F229" i="14"/>
  <c r="D229" i="14"/>
  <c r="B229" i="14"/>
  <c r="AH228" i="14"/>
  <c r="AD228" i="14"/>
  <c r="Z228" i="14" s="1"/>
  <c r="AF228" i="14" s="1"/>
  <c r="AB228" i="14"/>
  <c r="W228" i="14"/>
  <c r="U228" i="14"/>
  <c r="R228" i="14"/>
  <c r="P228" i="14"/>
  <c r="N228" i="14"/>
  <c r="K228" i="14"/>
  <c r="I228" i="14"/>
  <c r="H228" i="14"/>
  <c r="F228" i="14"/>
  <c r="D228" i="14"/>
  <c r="B228" i="14"/>
  <c r="AH227" i="14"/>
  <c r="AD227" i="14"/>
  <c r="Z227" i="14" s="1"/>
  <c r="AF227" i="14" s="1"/>
  <c r="AB227" i="14"/>
  <c r="W227" i="14"/>
  <c r="U227" i="14"/>
  <c r="R227" i="14"/>
  <c r="P227" i="14"/>
  <c r="N227" i="14"/>
  <c r="K227" i="14"/>
  <c r="I227" i="14"/>
  <c r="H227" i="14"/>
  <c r="F227" i="14"/>
  <c r="D227" i="14"/>
  <c r="B227" i="14"/>
  <c r="AH226" i="14"/>
  <c r="AD226" i="14"/>
  <c r="Z226" i="14" s="1"/>
  <c r="AF226" i="14" s="1"/>
  <c r="AB226" i="14"/>
  <c r="W226" i="14"/>
  <c r="U226" i="14"/>
  <c r="R226" i="14"/>
  <c r="P226" i="14"/>
  <c r="N226" i="14"/>
  <c r="K226" i="14"/>
  <c r="I226" i="14"/>
  <c r="H226" i="14"/>
  <c r="F226" i="14"/>
  <c r="D226" i="14"/>
  <c r="B226" i="14"/>
  <c r="AH225" i="14"/>
  <c r="AD225" i="14"/>
  <c r="Z225" i="14" s="1"/>
  <c r="AF225" i="14" s="1"/>
  <c r="AB225" i="14"/>
  <c r="W225" i="14"/>
  <c r="U225" i="14"/>
  <c r="R225" i="14"/>
  <c r="P225" i="14"/>
  <c r="N225" i="14"/>
  <c r="K225" i="14"/>
  <c r="I225" i="14"/>
  <c r="H225" i="14"/>
  <c r="F225" i="14"/>
  <c r="D225" i="14"/>
  <c r="B225" i="14"/>
  <c r="AH224" i="14"/>
  <c r="AD224" i="14"/>
  <c r="Z224" i="14" s="1"/>
  <c r="AF224" i="14" s="1"/>
  <c r="AB224" i="14"/>
  <c r="W224" i="14"/>
  <c r="U224" i="14"/>
  <c r="R224" i="14"/>
  <c r="P224" i="14"/>
  <c r="N224" i="14"/>
  <c r="K224" i="14"/>
  <c r="I224" i="14"/>
  <c r="H224" i="14"/>
  <c r="F224" i="14"/>
  <c r="D224" i="14"/>
  <c r="B224" i="14"/>
  <c r="AH223" i="14"/>
  <c r="AD223" i="14"/>
  <c r="Z223" i="14" s="1"/>
  <c r="AF223" i="14" s="1"/>
  <c r="AB223" i="14"/>
  <c r="W223" i="14"/>
  <c r="U223" i="14"/>
  <c r="R223" i="14"/>
  <c r="P223" i="14"/>
  <c r="N223" i="14"/>
  <c r="K223" i="14"/>
  <c r="I223" i="14"/>
  <c r="H223" i="14"/>
  <c r="F223" i="14"/>
  <c r="D223" i="14"/>
  <c r="B223" i="14"/>
  <c r="AH222" i="14"/>
  <c r="AF222" i="14"/>
  <c r="AD222" i="14"/>
  <c r="Z222" i="14" s="1"/>
  <c r="AB222" i="14"/>
  <c r="W222" i="14"/>
  <c r="U222" i="14"/>
  <c r="R222" i="14"/>
  <c r="P222" i="14"/>
  <c r="N222" i="14"/>
  <c r="K222" i="14"/>
  <c r="I222" i="14"/>
  <c r="H222" i="14"/>
  <c r="F222" i="14"/>
  <c r="D222" i="14"/>
  <c r="B222" i="14"/>
  <c r="AH221" i="14"/>
  <c r="AD221" i="14"/>
  <c r="Z221" i="14" s="1"/>
  <c r="AF221" i="14" s="1"/>
  <c r="AB221" i="14"/>
  <c r="W221" i="14"/>
  <c r="U221" i="14"/>
  <c r="R221" i="14"/>
  <c r="P221" i="14"/>
  <c r="N221" i="14"/>
  <c r="K221" i="14"/>
  <c r="I221" i="14"/>
  <c r="H221" i="14"/>
  <c r="F221" i="14"/>
  <c r="D221" i="14"/>
  <c r="B221" i="14"/>
  <c r="AH220" i="14"/>
  <c r="AF220" i="14"/>
  <c r="AD220" i="14"/>
  <c r="Z220" i="14" s="1"/>
  <c r="AB220" i="14"/>
  <c r="W220" i="14"/>
  <c r="U220" i="14"/>
  <c r="R220" i="14"/>
  <c r="P220" i="14"/>
  <c r="N220" i="14"/>
  <c r="K220" i="14"/>
  <c r="I220" i="14"/>
  <c r="H220" i="14"/>
  <c r="F220" i="14"/>
  <c r="D220" i="14"/>
  <c r="B220" i="14"/>
  <c r="AH219" i="14"/>
  <c r="AD219" i="14"/>
  <c r="Z219" i="14" s="1"/>
  <c r="AF219" i="14" s="1"/>
  <c r="AB219" i="14"/>
  <c r="W219" i="14"/>
  <c r="U219" i="14"/>
  <c r="R219" i="14"/>
  <c r="P219" i="14"/>
  <c r="N219" i="14"/>
  <c r="K219" i="14"/>
  <c r="I219" i="14"/>
  <c r="H219" i="14"/>
  <c r="F219" i="14"/>
  <c r="D219" i="14"/>
  <c r="B219" i="14"/>
  <c r="AH218" i="14"/>
  <c r="AF218" i="14"/>
  <c r="AD218" i="14"/>
  <c r="Z218" i="14" s="1"/>
  <c r="AB218" i="14"/>
  <c r="W218" i="14"/>
  <c r="U218" i="14"/>
  <c r="R218" i="14"/>
  <c r="P218" i="14"/>
  <c r="N218" i="14"/>
  <c r="K218" i="14"/>
  <c r="I218" i="14"/>
  <c r="H218" i="14"/>
  <c r="F218" i="14"/>
  <c r="D218" i="14"/>
  <c r="B218" i="14"/>
  <c r="AH217" i="14"/>
  <c r="AD217" i="14"/>
  <c r="Z217" i="14" s="1"/>
  <c r="AF217" i="14" s="1"/>
  <c r="AB217" i="14"/>
  <c r="W217" i="14"/>
  <c r="U217" i="14"/>
  <c r="R217" i="14"/>
  <c r="P217" i="14"/>
  <c r="N217" i="14"/>
  <c r="K217" i="14"/>
  <c r="I217" i="14"/>
  <c r="H217" i="14"/>
  <c r="F217" i="14"/>
  <c r="D217" i="14"/>
  <c r="B217" i="14"/>
  <c r="AH216" i="14"/>
  <c r="AF216" i="14"/>
  <c r="AD216" i="14"/>
  <c r="Z216" i="14" s="1"/>
  <c r="AB216" i="14"/>
  <c r="W216" i="14"/>
  <c r="U216" i="14"/>
  <c r="R216" i="14"/>
  <c r="P216" i="14"/>
  <c r="N216" i="14"/>
  <c r="K216" i="14"/>
  <c r="I216" i="14"/>
  <c r="H216" i="14"/>
  <c r="F216" i="14"/>
  <c r="D216" i="14"/>
  <c r="B216" i="14"/>
  <c r="AH215" i="14"/>
  <c r="AD215" i="14"/>
  <c r="AB215" i="14"/>
  <c r="Z215" i="14"/>
  <c r="AF215" i="14" s="1"/>
  <c r="W215" i="14"/>
  <c r="U215" i="14"/>
  <c r="R215" i="14"/>
  <c r="P215" i="14"/>
  <c r="N215" i="14"/>
  <c r="K215" i="14"/>
  <c r="I215" i="14"/>
  <c r="H215" i="14"/>
  <c r="F215" i="14"/>
  <c r="D215" i="14"/>
  <c r="B215" i="14"/>
  <c r="AH214" i="14"/>
  <c r="AD214" i="14"/>
  <c r="AB214" i="14"/>
  <c r="Z214" i="14"/>
  <c r="AF214" i="14" s="1"/>
  <c r="W214" i="14"/>
  <c r="U214" i="14"/>
  <c r="R214" i="14"/>
  <c r="P214" i="14"/>
  <c r="N214" i="14"/>
  <c r="K214" i="14"/>
  <c r="I214" i="14"/>
  <c r="H214" i="14"/>
  <c r="F214" i="14"/>
  <c r="D214" i="14"/>
  <c r="B214" i="14"/>
  <c r="AH213" i="14"/>
  <c r="AD213" i="14"/>
  <c r="AB213" i="14"/>
  <c r="Z213" i="14"/>
  <c r="AF213" i="14" s="1"/>
  <c r="W213" i="14"/>
  <c r="U213" i="14"/>
  <c r="R213" i="14"/>
  <c r="P213" i="14"/>
  <c r="N213" i="14"/>
  <c r="K213" i="14"/>
  <c r="I213" i="14"/>
  <c r="H213" i="14"/>
  <c r="F213" i="14"/>
  <c r="D213" i="14"/>
  <c r="B213" i="14"/>
  <c r="AH212" i="14"/>
  <c r="AD212" i="14"/>
  <c r="AB212" i="14"/>
  <c r="Z212" i="14"/>
  <c r="AF212" i="14" s="1"/>
  <c r="W212" i="14"/>
  <c r="U212" i="14"/>
  <c r="R212" i="14"/>
  <c r="P212" i="14"/>
  <c r="N212" i="14"/>
  <c r="K212" i="14"/>
  <c r="I212" i="14"/>
  <c r="H212" i="14"/>
  <c r="F212" i="14"/>
  <c r="D212" i="14"/>
  <c r="B212" i="14"/>
  <c r="AH211" i="14"/>
  <c r="AD211" i="14"/>
  <c r="AB211" i="14"/>
  <c r="Z211" i="14"/>
  <c r="AF211" i="14" s="1"/>
  <c r="W211" i="14"/>
  <c r="U211" i="14"/>
  <c r="R211" i="14"/>
  <c r="P211" i="14"/>
  <c r="N211" i="14"/>
  <c r="K211" i="14"/>
  <c r="I211" i="14"/>
  <c r="H211" i="14"/>
  <c r="F211" i="14"/>
  <c r="D211" i="14"/>
  <c r="B211" i="14"/>
  <c r="AH210" i="14"/>
  <c r="AD210" i="14"/>
  <c r="AB210" i="14"/>
  <c r="Z210" i="14"/>
  <c r="AF210" i="14" s="1"/>
  <c r="W210" i="14"/>
  <c r="U210" i="14"/>
  <c r="R210" i="14"/>
  <c r="P210" i="14"/>
  <c r="N210" i="14"/>
  <c r="K210" i="14"/>
  <c r="I210" i="14"/>
  <c r="H210" i="14"/>
  <c r="F210" i="14"/>
  <c r="D210" i="14"/>
  <c r="B210" i="14"/>
  <c r="AH209" i="14"/>
  <c r="AD209" i="14"/>
  <c r="AB209" i="14"/>
  <c r="Z209" i="14"/>
  <c r="AF209" i="14" s="1"/>
  <c r="W209" i="14"/>
  <c r="U209" i="14"/>
  <c r="R209" i="14"/>
  <c r="P209" i="14"/>
  <c r="N209" i="14"/>
  <c r="K209" i="14"/>
  <c r="I209" i="14"/>
  <c r="H209" i="14"/>
  <c r="F209" i="14"/>
  <c r="D209" i="14"/>
  <c r="B209" i="14"/>
  <c r="AH208" i="14"/>
  <c r="AD208" i="14"/>
  <c r="AB208" i="14"/>
  <c r="Z208" i="14"/>
  <c r="AF208" i="14" s="1"/>
  <c r="W208" i="14"/>
  <c r="U208" i="14"/>
  <c r="R208" i="14"/>
  <c r="P208" i="14"/>
  <c r="N208" i="14"/>
  <c r="K208" i="14"/>
  <c r="I208" i="14"/>
  <c r="H208" i="14"/>
  <c r="F208" i="14"/>
  <c r="D208" i="14"/>
  <c r="B208" i="14"/>
  <c r="AH207" i="14"/>
  <c r="AD207" i="14"/>
  <c r="AB207" i="14"/>
  <c r="Z207" i="14"/>
  <c r="AF207" i="14" s="1"/>
  <c r="W207" i="14"/>
  <c r="U207" i="14"/>
  <c r="R207" i="14"/>
  <c r="P207" i="14"/>
  <c r="N207" i="14"/>
  <c r="K207" i="14"/>
  <c r="I207" i="14"/>
  <c r="H207" i="14"/>
  <c r="F207" i="14"/>
  <c r="D207" i="14"/>
  <c r="B207" i="14"/>
  <c r="AH206" i="14"/>
  <c r="AD206" i="14"/>
  <c r="AB206" i="14"/>
  <c r="Z206" i="14"/>
  <c r="AF206" i="14" s="1"/>
  <c r="W206" i="14"/>
  <c r="U206" i="14"/>
  <c r="R206" i="14"/>
  <c r="P206" i="14"/>
  <c r="N206" i="14"/>
  <c r="K206" i="14"/>
  <c r="I206" i="14"/>
  <c r="H206" i="14"/>
  <c r="F206" i="14"/>
  <c r="D206" i="14"/>
  <c r="B206" i="14"/>
  <c r="AH205" i="14"/>
  <c r="AD205" i="14"/>
  <c r="AB205" i="14"/>
  <c r="Z205" i="14"/>
  <c r="AF205" i="14" s="1"/>
  <c r="W205" i="14"/>
  <c r="U205" i="14"/>
  <c r="R205" i="14"/>
  <c r="P205" i="14"/>
  <c r="N205" i="14"/>
  <c r="K205" i="14"/>
  <c r="I205" i="14"/>
  <c r="H205" i="14"/>
  <c r="F205" i="14"/>
  <c r="D205" i="14"/>
  <c r="B205" i="14"/>
  <c r="AH204" i="14"/>
  <c r="AD204" i="14"/>
  <c r="AB204" i="14"/>
  <c r="Z204" i="14"/>
  <c r="AF204" i="14" s="1"/>
  <c r="W204" i="14"/>
  <c r="U204" i="14"/>
  <c r="R204" i="14"/>
  <c r="P204" i="14"/>
  <c r="N204" i="14"/>
  <c r="K204" i="14"/>
  <c r="I204" i="14"/>
  <c r="H204" i="14"/>
  <c r="F204" i="14"/>
  <c r="D204" i="14"/>
  <c r="B204" i="14"/>
  <c r="AH203" i="14"/>
  <c r="AD203" i="14"/>
  <c r="AB203" i="14"/>
  <c r="Z203" i="14"/>
  <c r="AF203" i="14" s="1"/>
  <c r="W203" i="14"/>
  <c r="U203" i="14"/>
  <c r="R203" i="14"/>
  <c r="P203" i="14"/>
  <c r="N203" i="14"/>
  <c r="K203" i="14"/>
  <c r="I203" i="14"/>
  <c r="H203" i="14"/>
  <c r="F203" i="14"/>
  <c r="D203" i="14"/>
  <c r="B203" i="14"/>
  <c r="AH202" i="14"/>
  <c r="AD202" i="14"/>
  <c r="AB202" i="14"/>
  <c r="Z202" i="14"/>
  <c r="AF202" i="14" s="1"/>
  <c r="W202" i="14"/>
  <c r="U202" i="14"/>
  <c r="R202" i="14"/>
  <c r="P202" i="14"/>
  <c r="N202" i="14"/>
  <c r="K202" i="14"/>
  <c r="I202" i="14"/>
  <c r="H202" i="14"/>
  <c r="F202" i="14"/>
  <c r="D202" i="14"/>
  <c r="B202" i="14"/>
  <c r="AH201" i="14"/>
  <c r="AD201" i="14"/>
  <c r="AB201" i="14"/>
  <c r="Z201" i="14"/>
  <c r="AF201" i="14" s="1"/>
  <c r="W201" i="14"/>
  <c r="U201" i="14"/>
  <c r="R201" i="14"/>
  <c r="P201" i="14"/>
  <c r="N201" i="14"/>
  <c r="K201" i="14"/>
  <c r="I201" i="14"/>
  <c r="H201" i="14"/>
  <c r="F201" i="14"/>
  <c r="D201" i="14"/>
  <c r="B201" i="14"/>
  <c r="AH200" i="14"/>
  <c r="AD200" i="14"/>
  <c r="AB200" i="14"/>
  <c r="Z200" i="14"/>
  <c r="AF200" i="14" s="1"/>
  <c r="W200" i="14"/>
  <c r="U200" i="14"/>
  <c r="R200" i="14"/>
  <c r="P200" i="14"/>
  <c r="N200" i="14"/>
  <c r="K200" i="14"/>
  <c r="I200" i="14"/>
  <c r="H200" i="14"/>
  <c r="F200" i="14"/>
  <c r="D200" i="14"/>
  <c r="B200" i="14"/>
  <c r="AH199" i="14"/>
  <c r="AD199" i="14"/>
  <c r="AB199" i="14"/>
  <c r="Z199" i="14"/>
  <c r="AF199" i="14" s="1"/>
  <c r="W199" i="14"/>
  <c r="U199" i="14"/>
  <c r="R199" i="14"/>
  <c r="P199" i="14"/>
  <c r="N199" i="14"/>
  <c r="K199" i="14"/>
  <c r="I199" i="14"/>
  <c r="H199" i="14"/>
  <c r="F199" i="14"/>
  <c r="D199" i="14"/>
  <c r="B199" i="14"/>
  <c r="AH198" i="14"/>
  <c r="AD198" i="14"/>
  <c r="AB198" i="14"/>
  <c r="Z198" i="14"/>
  <c r="AF198" i="14" s="1"/>
  <c r="W198" i="14"/>
  <c r="U198" i="14"/>
  <c r="R198" i="14"/>
  <c r="P198" i="14"/>
  <c r="N198" i="14"/>
  <c r="K198" i="14"/>
  <c r="I198" i="14"/>
  <c r="H198" i="14"/>
  <c r="F198" i="14"/>
  <c r="D198" i="14"/>
  <c r="B198" i="14"/>
  <c r="AH197" i="14"/>
  <c r="AD197" i="14"/>
  <c r="AB197" i="14"/>
  <c r="Z197" i="14"/>
  <c r="AF197" i="14" s="1"/>
  <c r="W197" i="14"/>
  <c r="U197" i="14"/>
  <c r="R197" i="14"/>
  <c r="P197" i="14"/>
  <c r="N197" i="14"/>
  <c r="K197" i="14"/>
  <c r="I197" i="14"/>
  <c r="H197" i="14"/>
  <c r="F197" i="14"/>
  <c r="D197" i="14"/>
  <c r="B197" i="14"/>
  <c r="AH196" i="14"/>
  <c r="AD196" i="14"/>
  <c r="AB196" i="14"/>
  <c r="Z196" i="14"/>
  <c r="AF196" i="14" s="1"/>
  <c r="W196" i="14"/>
  <c r="U196" i="14"/>
  <c r="R196" i="14"/>
  <c r="P196" i="14"/>
  <c r="N196" i="14"/>
  <c r="K196" i="14"/>
  <c r="I196" i="14"/>
  <c r="H196" i="14"/>
  <c r="F196" i="14"/>
  <c r="D196" i="14"/>
  <c r="B196" i="14"/>
  <c r="AH195" i="14"/>
  <c r="AD195" i="14"/>
  <c r="AB195" i="14"/>
  <c r="Z195" i="14"/>
  <c r="AF195" i="14" s="1"/>
  <c r="W195" i="14"/>
  <c r="U195" i="14"/>
  <c r="R195" i="14"/>
  <c r="P195" i="14"/>
  <c r="N195" i="14"/>
  <c r="K195" i="14"/>
  <c r="I195" i="14"/>
  <c r="H195" i="14"/>
  <c r="F195" i="14"/>
  <c r="D195" i="14"/>
  <c r="B195" i="14"/>
  <c r="AH194" i="14"/>
  <c r="AD194" i="14"/>
  <c r="AB194" i="14"/>
  <c r="Z194" i="14"/>
  <c r="AF194" i="14" s="1"/>
  <c r="W194" i="14"/>
  <c r="U194" i="14"/>
  <c r="R194" i="14"/>
  <c r="P194" i="14"/>
  <c r="N194" i="14"/>
  <c r="K194" i="14"/>
  <c r="I194" i="14"/>
  <c r="H194" i="14"/>
  <c r="F194" i="14"/>
  <c r="D194" i="14"/>
  <c r="B194" i="14"/>
  <c r="AH193" i="14"/>
  <c r="AD193" i="14"/>
  <c r="AB193" i="14"/>
  <c r="Z193" i="14"/>
  <c r="AF193" i="14" s="1"/>
  <c r="W193" i="14"/>
  <c r="U193" i="14"/>
  <c r="R193" i="14"/>
  <c r="P193" i="14"/>
  <c r="N193" i="14"/>
  <c r="K193" i="14"/>
  <c r="I193" i="14"/>
  <c r="H193" i="14"/>
  <c r="F193" i="14"/>
  <c r="D193" i="14"/>
  <c r="B193" i="14"/>
  <c r="AH192" i="14"/>
  <c r="AD192" i="14"/>
  <c r="AB192" i="14"/>
  <c r="Z192" i="14"/>
  <c r="AF192" i="14" s="1"/>
  <c r="W192" i="14"/>
  <c r="U192" i="14"/>
  <c r="R192" i="14"/>
  <c r="P192" i="14"/>
  <c r="N192" i="14"/>
  <c r="K192" i="14"/>
  <c r="I192" i="14"/>
  <c r="H192" i="14"/>
  <c r="F192" i="14"/>
  <c r="D192" i="14"/>
  <c r="B192" i="14"/>
  <c r="AH191" i="14"/>
  <c r="AD191" i="14"/>
  <c r="AB191" i="14"/>
  <c r="Z191" i="14"/>
  <c r="AF191" i="14" s="1"/>
  <c r="W191" i="14"/>
  <c r="U191" i="14"/>
  <c r="R191" i="14"/>
  <c r="P191" i="14"/>
  <c r="N191" i="14"/>
  <c r="K191" i="14"/>
  <c r="I191" i="14"/>
  <c r="H191" i="14"/>
  <c r="F191" i="14"/>
  <c r="D191" i="14"/>
  <c r="B191" i="14"/>
  <c r="AH190" i="14"/>
  <c r="AD190" i="14"/>
  <c r="AB190" i="14"/>
  <c r="Z190" i="14"/>
  <c r="AF190" i="14" s="1"/>
  <c r="W190" i="14"/>
  <c r="U190" i="14"/>
  <c r="R190" i="14"/>
  <c r="P190" i="14"/>
  <c r="N190" i="14"/>
  <c r="K190" i="14"/>
  <c r="I190" i="14"/>
  <c r="H190" i="14"/>
  <c r="F190" i="14"/>
  <c r="D190" i="14"/>
  <c r="B190" i="14"/>
  <c r="AH189" i="14"/>
  <c r="AD189" i="14"/>
  <c r="AB189" i="14"/>
  <c r="Z189" i="14"/>
  <c r="AF189" i="14" s="1"/>
  <c r="W189" i="14"/>
  <c r="U189" i="14"/>
  <c r="R189" i="14"/>
  <c r="P189" i="14"/>
  <c r="N189" i="14"/>
  <c r="K189" i="14"/>
  <c r="I189" i="14"/>
  <c r="H189" i="14"/>
  <c r="F189" i="14"/>
  <c r="D189" i="14"/>
  <c r="B189" i="14"/>
  <c r="AH188" i="14"/>
  <c r="AD188" i="14"/>
  <c r="AB188" i="14"/>
  <c r="Z188" i="14"/>
  <c r="AF188" i="14" s="1"/>
  <c r="W188" i="14"/>
  <c r="U188" i="14"/>
  <c r="R188" i="14"/>
  <c r="P188" i="14"/>
  <c r="N188" i="14"/>
  <c r="K188" i="14"/>
  <c r="I188" i="14"/>
  <c r="H188" i="14"/>
  <c r="F188" i="14"/>
  <c r="D188" i="14"/>
  <c r="B188" i="14"/>
  <c r="AH187" i="14"/>
  <c r="AD187" i="14"/>
  <c r="AB187" i="14"/>
  <c r="Z187" i="14"/>
  <c r="AF187" i="14" s="1"/>
  <c r="W187" i="14"/>
  <c r="U187" i="14"/>
  <c r="R187" i="14"/>
  <c r="P187" i="14"/>
  <c r="N187" i="14"/>
  <c r="K187" i="14"/>
  <c r="I187" i="14"/>
  <c r="H187" i="14"/>
  <c r="F187" i="14"/>
  <c r="D187" i="14"/>
  <c r="B187" i="14"/>
  <c r="AH186" i="14"/>
  <c r="AD186" i="14"/>
  <c r="AB186" i="14"/>
  <c r="Z186" i="14"/>
  <c r="AF186" i="14" s="1"/>
  <c r="W186" i="14"/>
  <c r="U186" i="14"/>
  <c r="R186" i="14"/>
  <c r="P186" i="14"/>
  <c r="N186" i="14"/>
  <c r="K186" i="14"/>
  <c r="I186" i="14"/>
  <c r="H186" i="14"/>
  <c r="F186" i="14"/>
  <c r="D186" i="14"/>
  <c r="B186" i="14"/>
  <c r="AH185" i="14"/>
  <c r="AD185" i="14"/>
  <c r="AB185" i="14"/>
  <c r="Z185" i="14"/>
  <c r="AF185" i="14" s="1"/>
  <c r="W185" i="14"/>
  <c r="U185" i="14"/>
  <c r="R185" i="14"/>
  <c r="P185" i="14"/>
  <c r="N185" i="14"/>
  <c r="K185" i="14"/>
  <c r="I185" i="14"/>
  <c r="H185" i="14"/>
  <c r="F185" i="14"/>
  <c r="D185" i="14"/>
  <c r="B185" i="14"/>
  <c r="AH184" i="14"/>
  <c r="AD184" i="14"/>
  <c r="AB184" i="14"/>
  <c r="Z184" i="14"/>
  <c r="AF184" i="14" s="1"/>
  <c r="W184" i="14"/>
  <c r="U184" i="14"/>
  <c r="R184" i="14"/>
  <c r="P184" i="14"/>
  <c r="N184" i="14"/>
  <c r="K184" i="14"/>
  <c r="I184" i="14"/>
  <c r="H184" i="14"/>
  <c r="F184" i="14"/>
  <c r="D184" i="14"/>
  <c r="B184" i="14"/>
  <c r="AH183" i="14"/>
  <c r="AD183" i="14"/>
  <c r="AB183" i="14"/>
  <c r="Z183" i="14"/>
  <c r="AF183" i="14" s="1"/>
  <c r="W183" i="14"/>
  <c r="U183" i="14"/>
  <c r="R183" i="14"/>
  <c r="P183" i="14"/>
  <c r="N183" i="14"/>
  <c r="K183" i="14"/>
  <c r="I183" i="14"/>
  <c r="H183" i="14"/>
  <c r="F183" i="14"/>
  <c r="D183" i="14"/>
  <c r="B183" i="14"/>
  <c r="AH182" i="14"/>
  <c r="AD182" i="14"/>
  <c r="AB182" i="14"/>
  <c r="Z182" i="14"/>
  <c r="AF182" i="14" s="1"/>
  <c r="W182" i="14"/>
  <c r="U182" i="14"/>
  <c r="R182" i="14"/>
  <c r="P182" i="14"/>
  <c r="N182" i="14"/>
  <c r="K182" i="14"/>
  <c r="I182" i="14"/>
  <c r="H182" i="14"/>
  <c r="F182" i="14"/>
  <c r="D182" i="14"/>
  <c r="B182" i="14"/>
  <c r="AH181" i="14"/>
  <c r="AD181" i="14"/>
  <c r="AB181" i="14"/>
  <c r="Z181" i="14"/>
  <c r="AF181" i="14" s="1"/>
  <c r="W181" i="14"/>
  <c r="U181" i="14"/>
  <c r="R181" i="14"/>
  <c r="P181" i="14"/>
  <c r="N181" i="14"/>
  <c r="K181" i="14"/>
  <c r="I181" i="14"/>
  <c r="H181" i="14"/>
  <c r="F181" i="14"/>
  <c r="D181" i="14"/>
  <c r="B181" i="14"/>
  <c r="AH180" i="14"/>
  <c r="AD180" i="14"/>
  <c r="AB180" i="14"/>
  <c r="Z180" i="14"/>
  <c r="AF180" i="14" s="1"/>
  <c r="W180" i="14"/>
  <c r="U180" i="14"/>
  <c r="R180" i="14"/>
  <c r="P180" i="14"/>
  <c r="N180" i="14"/>
  <c r="K180" i="14"/>
  <c r="I180" i="14"/>
  <c r="H180" i="14"/>
  <c r="F180" i="14"/>
  <c r="D180" i="14"/>
  <c r="B180" i="14"/>
  <c r="AH179" i="14"/>
  <c r="AD179" i="14"/>
  <c r="AB179" i="14"/>
  <c r="Z179" i="14"/>
  <c r="AF179" i="14" s="1"/>
  <c r="W179" i="14"/>
  <c r="U179" i="14"/>
  <c r="R179" i="14"/>
  <c r="P179" i="14"/>
  <c r="N179" i="14"/>
  <c r="K179" i="14"/>
  <c r="I179" i="14"/>
  <c r="H179" i="14"/>
  <c r="F179" i="14"/>
  <c r="D179" i="14"/>
  <c r="B179" i="14"/>
  <c r="AH178" i="14"/>
  <c r="AD178" i="14"/>
  <c r="AB178" i="14"/>
  <c r="Z178" i="14"/>
  <c r="AF178" i="14" s="1"/>
  <c r="W178" i="14"/>
  <c r="U178" i="14"/>
  <c r="R178" i="14"/>
  <c r="P178" i="14"/>
  <c r="N178" i="14"/>
  <c r="K178" i="14"/>
  <c r="I178" i="14"/>
  <c r="H178" i="14"/>
  <c r="F178" i="14"/>
  <c r="D178" i="14"/>
  <c r="B178" i="14"/>
  <c r="AH177" i="14"/>
  <c r="AD177" i="14"/>
  <c r="Z177" i="14" s="1"/>
  <c r="AF177" i="14" s="1"/>
  <c r="AB177" i="14"/>
  <c r="W177" i="14"/>
  <c r="U177" i="14"/>
  <c r="R177" i="14"/>
  <c r="P177" i="14"/>
  <c r="N177" i="14"/>
  <c r="K177" i="14"/>
  <c r="I177" i="14"/>
  <c r="H177" i="14"/>
  <c r="F177" i="14"/>
  <c r="D177" i="14"/>
  <c r="B177" i="14"/>
  <c r="AH176" i="14"/>
  <c r="AD176" i="14"/>
  <c r="Z176" i="14" s="1"/>
  <c r="AF176" i="14" s="1"/>
  <c r="AB176" i="14"/>
  <c r="W176" i="14"/>
  <c r="U176" i="14"/>
  <c r="R176" i="14"/>
  <c r="P176" i="14"/>
  <c r="N176" i="14"/>
  <c r="K176" i="14"/>
  <c r="I176" i="14"/>
  <c r="H176" i="14"/>
  <c r="F176" i="14"/>
  <c r="D176" i="14"/>
  <c r="B176" i="14"/>
  <c r="AH175" i="14"/>
  <c r="AD175" i="14"/>
  <c r="AB175" i="14"/>
  <c r="Z175" i="14"/>
  <c r="AF175" i="14" s="1"/>
  <c r="W175" i="14"/>
  <c r="U175" i="14"/>
  <c r="R175" i="14"/>
  <c r="P175" i="14"/>
  <c r="N175" i="14"/>
  <c r="K175" i="14"/>
  <c r="I175" i="14"/>
  <c r="H175" i="14"/>
  <c r="F175" i="14"/>
  <c r="D175" i="14"/>
  <c r="B175" i="14"/>
  <c r="AH174" i="14"/>
  <c r="AD174" i="14"/>
  <c r="AB174" i="14"/>
  <c r="Z174" i="14"/>
  <c r="AF174" i="14" s="1"/>
  <c r="W174" i="14"/>
  <c r="U174" i="14"/>
  <c r="R174" i="14"/>
  <c r="P174" i="14"/>
  <c r="N174" i="14"/>
  <c r="K174" i="14"/>
  <c r="I174" i="14"/>
  <c r="H174" i="14"/>
  <c r="F174" i="14"/>
  <c r="D174" i="14"/>
  <c r="B174" i="14"/>
  <c r="AH173" i="14"/>
  <c r="AD173" i="14"/>
  <c r="Z173" i="14" s="1"/>
  <c r="AF173" i="14" s="1"/>
  <c r="AB173" i="14"/>
  <c r="W173" i="14"/>
  <c r="U173" i="14"/>
  <c r="R173" i="14"/>
  <c r="P173" i="14"/>
  <c r="N173" i="14"/>
  <c r="K173" i="14"/>
  <c r="I173" i="14"/>
  <c r="H173" i="14"/>
  <c r="F173" i="14"/>
  <c r="D173" i="14"/>
  <c r="B173" i="14"/>
  <c r="AH172" i="14"/>
  <c r="AD172" i="14"/>
  <c r="Z172" i="14" s="1"/>
  <c r="AF172" i="14" s="1"/>
  <c r="AB172" i="14"/>
  <c r="W172" i="14"/>
  <c r="U172" i="14"/>
  <c r="R172" i="14"/>
  <c r="P172" i="14"/>
  <c r="N172" i="14"/>
  <c r="K172" i="14"/>
  <c r="I172" i="14"/>
  <c r="H172" i="14"/>
  <c r="F172" i="14"/>
  <c r="D172" i="14"/>
  <c r="B172" i="14"/>
  <c r="AH171" i="14"/>
  <c r="AD171" i="14"/>
  <c r="AB171" i="14"/>
  <c r="Z171" i="14"/>
  <c r="AF171" i="14" s="1"/>
  <c r="W171" i="14"/>
  <c r="U171" i="14"/>
  <c r="R171" i="14"/>
  <c r="P171" i="14"/>
  <c r="N171" i="14"/>
  <c r="K171" i="14"/>
  <c r="I171" i="14"/>
  <c r="H171" i="14"/>
  <c r="F171" i="14"/>
  <c r="D171" i="14"/>
  <c r="B171" i="14"/>
  <c r="AH170" i="14"/>
  <c r="AD170" i="14"/>
  <c r="AB170" i="14"/>
  <c r="Z170" i="14"/>
  <c r="AF170" i="14" s="1"/>
  <c r="W170" i="14"/>
  <c r="U170" i="14"/>
  <c r="R170" i="14"/>
  <c r="P170" i="14"/>
  <c r="N170" i="14"/>
  <c r="K170" i="14"/>
  <c r="I170" i="14"/>
  <c r="H170" i="14"/>
  <c r="F170" i="14"/>
  <c r="D170" i="14"/>
  <c r="B170" i="14"/>
  <c r="AH169" i="14"/>
  <c r="AD169" i="14"/>
  <c r="Z169" i="14" s="1"/>
  <c r="AF169" i="14" s="1"/>
  <c r="AB169" i="14"/>
  <c r="W169" i="14"/>
  <c r="U169" i="14"/>
  <c r="R169" i="14"/>
  <c r="P169" i="14"/>
  <c r="N169" i="14"/>
  <c r="K169" i="14"/>
  <c r="I169" i="14"/>
  <c r="H169" i="14"/>
  <c r="F169" i="14"/>
  <c r="D169" i="14"/>
  <c r="B169" i="14"/>
  <c r="AH168" i="14"/>
  <c r="AD168" i="14"/>
  <c r="Z168" i="14" s="1"/>
  <c r="AF168" i="14" s="1"/>
  <c r="AB168" i="14"/>
  <c r="W168" i="14"/>
  <c r="U168" i="14"/>
  <c r="R168" i="14"/>
  <c r="P168" i="14"/>
  <c r="N168" i="14"/>
  <c r="K168" i="14"/>
  <c r="I168" i="14"/>
  <c r="H168" i="14"/>
  <c r="F168" i="14"/>
  <c r="D168" i="14"/>
  <c r="B168" i="14"/>
  <c r="AH167" i="14"/>
  <c r="AD167" i="14"/>
  <c r="AB167" i="14"/>
  <c r="Z167" i="14"/>
  <c r="AF167" i="14" s="1"/>
  <c r="W167" i="14"/>
  <c r="U167" i="14"/>
  <c r="R167" i="14"/>
  <c r="P167" i="14"/>
  <c r="N167" i="14"/>
  <c r="K167" i="14"/>
  <c r="I167" i="14"/>
  <c r="H167" i="14"/>
  <c r="F167" i="14"/>
  <c r="D167" i="14"/>
  <c r="B167" i="14"/>
  <c r="AH166" i="14"/>
  <c r="AD166" i="14"/>
  <c r="AB166" i="14"/>
  <c r="Z166" i="14"/>
  <c r="AF166" i="14" s="1"/>
  <c r="W166" i="14"/>
  <c r="U166" i="14"/>
  <c r="R166" i="14"/>
  <c r="P166" i="14"/>
  <c r="N166" i="14"/>
  <c r="K166" i="14"/>
  <c r="I166" i="14"/>
  <c r="H166" i="14"/>
  <c r="F166" i="14"/>
  <c r="D166" i="14"/>
  <c r="B166" i="14"/>
  <c r="AH165" i="14"/>
  <c r="AD165" i="14"/>
  <c r="Z165" i="14" s="1"/>
  <c r="AF165" i="14" s="1"/>
  <c r="AB165" i="14"/>
  <c r="W165" i="14"/>
  <c r="U165" i="14"/>
  <c r="R165" i="14"/>
  <c r="P165" i="14"/>
  <c r="N165" i="14"/>
  <c r="K165" i="14"/>
  <c r="I165" i="14"/>
  <c r="H165" i="14"/>
  <c r="F165" i="14"/>
  <c r="D165" i="14"/>
  <c r="B165" i="14"/>
  <c r="AH164" i="14"/>
  <c r="AD164" i="14"/>
  <c r="Z164" i="14" s="1"/>
  <c r="AF164" i="14" s="1"/>
  <c r="AB164" i="14"/>
  <c r="W164" i="14"/>
  <c r="U164" i="14"/>
  <c r="R164" i="14"/>
  <c r="P164" i="14"/>
  <c r="N164" i="14"/>
  <c r="K164" i="14"/>
  <c r="I164" i="14"/>
  <c r="H164" i="14"/>
  <c r="F164" i="14"/>
  <c r="D164" i="14"/>
  <c r="B164" i="14"/>
  <c r="AH163" i="14"/>
  <c r="AD163" i="14"/>
  <c r="AB163" i="14"/>
  <c r="Z163" i="14"/>
  <c r="AF163" i="14" s="1"/>
  <c r="W163" i="14"/>
  <c r="U163" i="14"/>
  <c r="R163" i="14"/>
  <c r="P163" i="14"/>
  <c r="N163" i="14"/>
  <c r="K163" i="14"/>
  <c r="I163" i="14"/>
  <c r="H163" i="14"/>
  <c r="F163" i="14"/>
  <c r="D163" i="14"/>
  <c r="B163" i="14"/>
  <c r="AH162" i="14"/>
  <c r="AD162" i="14"/>
  <c r="AB162" i="14"/>
  <c r="Z162" i="14"/>
  <c r="AF162" i="14" s="1"/>
  <c r="W162" i="14"/>
  <c r="U162" i="14"/>
  <c r="R162" i="14"/>
  <c r="P162" i="14"/>
  <c r="N162" i="14"/>
  <c r="K162" i="14"/>
  <c r="I162" i="14"/>
  <c r="H162" i="14"/>
  <c r="F162" i="14"/>
  <c r="D162" i="14"/>
  <c r="B162" i="14"/>
  <c r="AH161" i="14"/>
  <c r="AD161" i="14"/>
  <c r="Z161" i="14" s="1"/>
  <c r="AF161" i="14" s="1"/>
  <c r="AB161" i="14"/>
  <c r="W161" i="14"/>
  <c r="U161" i="14"/>
  <c r="R161" i="14"/>
  <c r="P161" i="14"/>
  <c r="N161" i="14"/>
  <c r="K161" i="14"/>
  <c r="I161" i="14"/>
  <c r="H161" i="14"/>
  <c r="F161" i="14"/>
  <c r="D161" i="14"/>
  <c r="B161" i="14"/>
  <c r="AH160" i="14"/>
  <c r="AD160" i="14"/>
  <c r="Z160" i="14" s="1"/>
  <c r="AF160" i="14" s="1"/>
  <c r="AB160" i="14"/>
  <c r="W160" i="14"/>
  <c r="U160" i="14"/>
  <c r="R160" i="14"/>
  <c r="P160" i="14"/>
  <c r="N160" i="14"/>
  <c r="K160" i="14"/>
  <c r="I160" i="14"/>
  <c r="H160" i="14"/>
  <c r="F160" i="14"/>
  <c r="D160" i="14"/>
  <c r="B160" i="14"/>
  <c r="AH159" i="14"/>
  <c r="AD159" i="14"/>
  <c r="AB159" i="14"/>
  <c r="Z159" i="14"/>
  <c r="AF159" i="14" s="1"/>
  <c r="W159" i="14"/>
  <c r="U159" i="14"/>
  <c r="R159" i="14"/>
  <c r="P159" i="14"/>
  <c r="N159" i="14"/>
  <c r="K159" i="14"/>
  <c r="I159" i="14"/>
  <c r="H159" i="14"/>
  <c r="F159" i="14"/>
  <c r="D159" i="14"/>
  <c r="B159" i="14"/>
  <c r="AH158" i="14"/>
  <c r="AD158" i="14"/>
  <c r="AB158" i="14"/>
  <c r="Z158" i="14"/>
  <c r="AF158" i="14" s="1"/>
  <c r="W158" i="14"/>
  <c r="U158" i="14"/>
  <c r="R158" i="14"/>
  <c r="P158" i="14"/>
  <c r="N158" i="14"/>
  <c r="K158" i="14"/>
  <c r="I158" i="14"/>
  <c r="H158" i="14"/>
  <c r="F158" i="14"/>
  <c r="D158" i="14"/>
  <c r="B158" i="14"/>
  <c r="AH157" i="14"/>
  <c r="AD157" i="14"/>
  <c r="Z157" i="14" s="1"/>
  <c r="AF157" i="14" s="1"/>
  <c r="AB157" i="14"/>
  <c r="W157" i="14"/>
  <c r="U157" i="14"/>
  <c r="R157" i="14"/>
  <c r="P157" i="14"/>
  <c r="N157" i="14"/>
  <c r="K157" i="14"/>
  <c r="I157" i="14"/>
  <c r="H157" i="14"/>
  <c r="F157" i="14"/>
  <c r="D157" i="14"/>
  <c r="B157" i="14"/>
  <c r="AH156" i="14"/>
  <c r="AD156" i="14"/>
  <c r="Z156" i="14" s="1"/>
  <c r="AF156" i="14" s="1"/>
  <c r="AB156" i="14"/>
  <c r="W156" i="14"/>
  <c r="U156" i="14"/>
  <c r="R156" i="14"/>
  <c r="P156" i="14"/>
  <c r="N156" i="14"/>
  <c r="K156" i="14"/>
  <c r="I156" i="14"/>
  <c r="H156" i="14"/>
  <c r="F156" i="14"/>
  <c r="D156" i="14"/>
  <c r="B156" i="14"/>
  <c r="AH155" i="14"/>
  <c r="AD155" i="14"/>
  <c r="AB155" i="14"/>
  <c r="Z155" i="14"/>
  <c r="AF155" i="14" s="1"/>
  <c r="W155" i="14"/>
  <c r="U155" i="14"/>
  <c r="R155" i="14"/>
  <c r="P155" i="14"/>
  <c r="N155" i="14"/>
  <c r="K155" i="14"/>
  <c r="I155" i="14"/>
  <c r="H155" i="14"/>
  <c r="F155" i="14"/>
  <c r="D155" i="14"/>
  <c r="B155" i="14"/>
  <c r="AH154" i="14"/>
  <c r="AD154" i="14"/>
  <c r="AB154" i="14"/>
  <c r="Z154" i="14"/>
  <c r="AF154" i="14" s="1"/>
  <c r="W154" i="14"/>
  <c r="U154" i="14"/>
  <c r="R154" i="14"/>
  <c r="P154" i="14"/>
  <c r="N154" i="14"/>
  <c r="K154" i="14"/>
  <c r="I154" i="14"/>
  <c r="H154" i="14"/>
  <c r="F154" i="14"/>
  <c r="D154" i="14"/>
  <c r="B154" i="14"/>
  <c r="AH153" i="14"/>
  <c r="AD153" i="14"/>
  <c r="Z153" i="14" s="1"/>
  <c r="AF153" i="14" s="1"/>
  <c r="AB153" i="14"/>
  <c r="W153" i="14"/>
  <c r="U153" i="14"/>
  <c r="R153" i="14"/>
  <c r="P153" i="14"/>
  <c r="N153" i="14"/>
  <c r="K153" i="14"/>
  <c r="I153" i="14"/>
  <c r="H153" i="14"/>
  <c r="F153" i="14"/>
  <c r="D153" i="14"/>
  <c r="B153" i="14"/>
  <c r="AH152" i="14"/>
  <c r="AD152" i="14"/>
  <c r="Z152" i="14" s="1"/>
  <c r="AF152" i="14" s="1"/>
  <c r="AB152" i="14"/>
  <c r="W152" i="14"/>
  <c r="U152" i="14"/>
  <c r="R152" i="14"/>
  <c r="P152" i="14"/>
  <c r="N152" i="14"/>
  <c r="K152" i="14"/>
  <c r="I152" i="14"/>
  <c r="H152" i="14"/>
  <c r="F152" i="14"/>
  <c r="D152" i="14"/>
  <c r="B152" i="14"/>
  <c r="AH151" i="14"/>
  <c r="AD151" i="14"/>
  <c r="AB151" i="14"/>
  <c r="Z151" i="14"/>
  <c r="AF151" i="14" s="1"/>
  <c r="W151" i="14"/>
  <c r="U151" i="14"/>
  <c r="R151" i="14"/>
  <c r="P151" i="14"/>
  <c r="N151" i="14"/>
  <c r="K151" i="14"/>
  <c r="I151" i="14"/>
  <c r="H151" i="14"/>
  <c r="F151" i="14"/>
  <c r="D151" i="14"/>
  <c r="B151" i="14"/>
  <c r="AH150" i="14"/>
  <c r="AD150" i="14"/>
  <c r="AB150" i="14"/>
  <c r="Z150" i="14"/>
  <c r="AF150" i="14" s="1"/>
  <c r="W150" i="14"/>
  <c r="U150" i="14"/>
  <c r="R150" i="14"/>
  <c r="P150" i="14"/>
  <c r="N150" i="14"/>
  <c r="K150" i="14"/>
  <c r="I150" i="14"/>
  <c r="H150" i="14"/>
  <c r="F150" i="14"/>
  <c r="D150" i="14"/>
  <c r="B150" i="14"/>
  <c r="AH149" i="14"/>
  <c r="AD149" i="14"/>
  <c r="Z149" i="14" s="1"/>
  <c r="AF149" i="14" s="1"/>
  <c r="AB149" i="14"/>
  <c r="W149" i="14"/>
  <c r="U149" i="14"/>
  <c r="R149" i="14"/>
  <c r="P149" i="14"/>
  <c r="N149" i="14"/>
  <c r="K149" i="14"/>
  <c r="I149" i="14"/>
  <c r="H149" i="14"/>
  <c r="F149" i="14"/>
  <c r="D149" i="14"/>
  <c r="B149" i="14"/>
  <c r="AH148" i="14"/>
  <c r="AD148" i="14"/>
  <c r="Z148" i="14" s="1"/>
  <c r="AF148" i="14" s="1"/>
  <c r="AB148" i="14"/>
  <c r="W148" i="14"/>
  <c r="U148" i="14"/>
  <c r="R148" i="14"/>
  <c r="P148" i="14"/>
  <c r="N148" i="14"/>
  <c r="K148" i="14"/>
  <c r="I148" i="14"/>
  <c r="H148" i="14"/>
  <c r="F148" i="14"/>
  <c r="D148" i="14"/>
  <c r="B148" i="14"/>
  <c r="AH147" i="14"/>
  <c r="AD147" i="14"/>
  <c r="AB147" i="14"/>
  <c r="Z147" i="14"/>
  <c r="AF147" i="14" s="1"/>
  <c r="W147" i="14"/>
  <c r="U147" i="14"/>
  <c r="R147" i="14"/>
  <c r="P147" i="14"/>
  <c r="N147" i="14"/>
  <c r="K147" i="14"/>
  <c r="I147" i="14"/>
  <c r="H147" i="14"/>
  <c r="F147" i="14"/>
  <c r="D147" i="14"/>
  <c r="B147" i="14"/>
  <c r="AH146" i="14"/>
  <c r="AD146" i="14"/>
  <c r="AB146" i="14"/>
  <c r="Z146" i="14"/>
  <c r="AF146" i="14" s="1"/>
  <c r="W146" i="14"/>
  <c r="U146" i="14"/>
  <c r="R146" i="14"/>
  <c r="P146" i="14"/>
  <c r="N146" i="14"/>
  <c r="K146" i="14"/>
  <c r="I146" i="14"/>
  <c r="H146" i="14"/>
  <c r="F146" i="14"/>
  <c r="D146" i="14"/>
  <c r="B146" i="14"/>
  <c r="AH145" i="14"/>
  <c r="AD145" i="14"/>
  <c r="Z145" i="14" s="1"/>
  <c r="AF145" i="14" s="1"/>
  <c r="AB145" i="14"/>
  <c r="W145" i="14"/>
  <c r="U145" i="14"/>
  <c r="R145" i="14"/>
  <c r="P145" i="14"/>
  <c r="N145" i="14"/>
  <c r="K145" i="14"/>
  <c r="I145" i="14"/>
  <c r="H145" i="14"/>
  <c r="F145" i="14"/>
  <c r="D145" i="14"/>
  <c r="B145" i="14"/>
  <c r="AH144" i="14"/>
  <c r="AD144" i="14"/>
  <c r="Z144" i="14" s="1"/>
  <c r="AF144" i="14" s="1"/>
  <c r="AB144" i="14"/>
  <c r="W144" i="14"/>
  <c r="U144" i="14"/>
  <c r="R144" i="14"/>
  <c r="P144" i="14"/>
  <c r="N144" i="14"/>
  <c r="K144" i="14"/>
  <c r="I144" i="14"/>
  <c r="H144" i="14"/>
  <c r="F144" i="14"/>
  <c r="D144" i="14"/>
  <c r="B144" i="14"/>
  <c r="AH143" i="14"/>
  <c r="AD143" i="14"/>
  <c r="AB143" i="14"/>
  <c r="Z143" i="14"/>
  <c r="AF143" i="14" s="1"/>
  <c r="W143" i="14"/>
  <c r="U143" i="14"/>
  <c r="R143" i="14"/>
  <c r="P143" i="14"/>
  <c r="N143" i="14"/>
  <c r="K143" i="14"/>
  <c r="I143" i="14"/>
  <c r="H143" i="14"/>
  <c r="F143" i="14"/>
  <c r="D143" i="14"/>
  <c r="B143" i="14"/>
  <c r="AH142" i="14"/>
  <c r="AD142" i="14"/>
  <c r="AB142" i="14"/>
  <c r="Z142" i="14"/>
  <c r="AF142" i="14" s="1"/>
  <c r="W142" i="14"/>
  <c r="U142" i="14"/>
  <c r="R142" i="14"/>
  <c r="P142" i="14"/>
  <c r="N142" i="14"/>
  <c r="K142" i="14"/>
  <c r="I142" i="14"/>
  <c r="H142" i="14"/>
  <c r="F142" i="14"/>
  <c r="D142" i="14"/>
  <c r="B142" i="14"/>
  <c r="AH141" i="14"/>
  <c r="AD141" i="14"/>
  <c r="Z141" i="14" s="1"/>
  <c r="AF141" i="14" s="1"/>
  <c r="AB141" i="14"/>
  <c r="W141" i="14"/>
  <c r="U141" i="14"/>
  <c r="R141" i="14"/>
  <c r="P141" i="14"/>
  <c r="N141" i="14"/>
  <c r="K141" i="14"/>
  <c r="I141" i="14"/>
  <c r="H141" i="14"/>
  <c r="F141" i="14"/>
  <c r="D141" i="14"/>
  <c r="B141" i="14"/>
  <c r="AH140" i="14"/>
  <c r="AD140" i="14"/>
  <c r="Z140" i="14" s="1"/>
  <c r="AF140" i="14" s="1"/>
  <c r="AB140" i="14"/>
  <c r="W140" i="14"/>
  <c r="U140" i="14"/>
  <c r="R140" i="14"/>
  <c r="P140" i="14"/>
  <c r="N140" i="14"/>
  <c r="K140" i="14"/>
  <c r="I140" i="14"/>
  <c r="H140" i="14"/>
  <c r="F140" i="14"/>
  <c r="D140" i="14"/>
  <c r="B140" i="14"/>
  <c r="AH139" i="14"/>
  <c r="AD139" i="14"/>
  <c r="AB139" i="14"/>
  <c r="Z139" i="14"/>
  <c r="AF139" i="14" s="1"/>
  <c r="W139" i="14"/>
  <c r="U139" i="14"/>
  <c r="R139" i="14"/>
  <c r="P139" i="14"/>
  <c r="N139" i="14"/>
  <c r="K139" i="14"/>
  <c r="I139" i="14"/>
  <c r="H139" i="14"/>
  <c r="F139" i="14"/>
  <c r="D139" i="14"/>
  <c r="B139" i="14"/>
  <c r="AH138" i="14"/>
  <c r="AD138" i="14"/>
  <c r="AB138" i="14"/>
  <c r="Z138" i="14"/>
  <c r="AF138" i="14" s="1"/>
  <c r="W138" i="14"/>
  <c r="U138" i="14"/>
  <c r="R138" i="14"/>
  <c r="P138" i="14"/>
  <c r="N138" i="14"/>
  <c r="K138" i="14"/>
  <c r="I138" i="14"/>
  <c r="H138" i="14"/>
  <c r="F138" i="14"/>
  <c r="D138" i="14"/>
  <c r="B138" i="14"/>
  <c r="AH137" i="14"/>
  <c r="AD137" i="14"/>
  <c r="Z137" i="14" s="1"/>
  <c r="AF137" i="14" s="1"/>
  <c r="AB137" i="14"/>
  <c r="W137" i="14"/>
  <c r="U137" i="14"/>
  <c r="R137" i="14"/>
  <c r="P137" i="14"/>
  <c r="N137" i="14"/>
  <c r="K137" i="14"/>
  <c r="I137" i="14"/>
  <c r="H137" i="14"/>
  <c r="F137" i="14"/>
  <c r="D137" i="14"/>
  <c r="B137" i="14"/>
  <c r="AH136" i="14"/>
  <c r="AD136" i="14"/>
  <c r="Z136" i="14" s="1"/>
  <c r="AF136" i="14" s="1"/>
  <c r="AB136" i="14"/>
  <c r="W136" i="14"/>
  <c r="U136" i="14"/>
  <c r="R136" i="14"/>
  <c r="P136" i="14"/>
  <c r="N136" i="14"/>
  <c r="K136" i="14"/>
  <c r="I136" i="14"/>
  <c r="H136" i="14"/>
  <c r="F136" i="14"/>
  <c r="D136" i="14"/>
  <c r="B136" i="14"/>
  <c r="AH135" i="14"/>
  <c r="AD135" i="14"/>
  <c r="AB135" i="14"/>
  <c r="Z135" i="14"/>
  <c r="AF135" i="14" s="1"/>
  <c r="W135" i="14"/>
  <c r="U135" i="14"/>
  <c r="R135" i="14"/>
  <c r="P135" i="14"/>
  <c r="N135" i="14"/>
  <c r="K135" i="14"/>
  <c r="I135" i="14"/>
  <c r="H135" i="14"/>
  <c r="F135" i="14"/>
  <c r="D135" i="14"/>
  <c r="B135" i="14"/>
  <c r="AH134" i="14"/>
  <c r="AD134" i="14"/>
  <c r="AB134" i="14"/>
  <c r="Z134" i="14"/>
  <c r="AF134" i="14" s="1"/>
  <c r="W134" i="14"/>
  <c r="U134" i="14"/>
  <c r="R134" i="14"/>
  <c r="P134" i="14"/>
  <c r="N134" i="14"/>
  <c r="K134" i="14"/>
  <c r="I134" i="14"/>
  <c r="H134" i="14"/>
  <c r="F134" i="14"/>
  <c r="D134" i="14"/>
  <c r="B134" i="14"/>
  <c r="AH133" i="14"/>
  <c r="AD133" i="14"/>
  <c r="Z133" i="14" s="1"/>
  <c r="AF133" i="14" s="1"/>
  <c r="AB133" i="14"/>
  <c r="W133" i="14"/>
  <c r="U133" i="14"/>
  <c r="R133" i="14"/>
  <c r="P133" i="14"/>
  <c r="N133" i="14"/>
  <c r="K133" i="14"/>
  <c r="I133" i="14"/>
  <c r="H133" i="14"/>
  <c r="F133" i="14"/>
  <c r="D133" i="14"/>
  <c r="B133" i="14"/>
  <c r="AH132" i="14"/>
  <c r="AD132" i="14"/>
  <c r="Z132" i="14" s="1"/>
  <c r="AF132" i="14" s="1"/>
  <c r="AB132" i="14"/>
  <c r="W132" i="14"/>
  <c r="U132" i="14"/>
  <c r="R132" i="14"/>
  <c r="P132" i="14"/>
  <c r="N132" i="14"/>
  <c r="K132" i="14"/>
  <c r="I132" i="14"/>
  <c r="H132" i="14"/>
  <c r="F132" i="14"/>
  <c r="D132" i="14"/>
  <c r="B132" i="14"/>
  <c r="AH131" i="14"/>
  <c r="AD131" i="14"/>
  <c r="Z131" i="14" s="1"/>
  <c r="AF131" i="14" s="1"/>
  <c r="AB131" i="14"/>
  <c r="W131" i="14"/>
  <c r="U131" i="14"/>
  <c r="R131" i="14"/>
  <c r="P131" i="14"/>
  <c r="N131" i="14"/>
  <c r="K131" i="14"/>
  <c r="I131" i="14"/>
  <c r="H131" i="14"/>
  <c r="F131" i="14"/>
  <c r="D131" i="14"/>
  <c r="B131" i="14"/>
  <c r="AH130" i="14"/>
  <c r="AD130" i="14"/>
  <c r="Z130" i="14" s="1"/>
  <c r="AF130" i="14" s="1"/>
  <c r="AB130" i="14"/>
  <c r="W130" i="14"/>
  <c r="U130" i="14"/>
  <c r="R130" i="14"/>
  <c r="P130" i="14"/>
  <c r="N130" i="14"/>
  <c r="K130" i="14"/>
  <c r="I130" i="14"/>
  <c r="H130" i="14"/>
  <c r="F130" i="14"/>
  <c r="D130" i="14"/>
  <c r="B130" i="14"/>
  <c r="AH129" i="14"/>
  <c r="AD129" i="14"/>
  <c r="Z129" i="14" s="1"/>
  <c r="AF129" i="14" s="1"/>
  <c r="AB129" i="14"/>
  <c r="W129" i="14"/>
  <c r="U129" i="14"/>
  <c r="R129" i="14"/>
  <c r="P129" i="14"/>
  <c r="N129" i="14"/>
  <c r="K129" i="14"/>
  <c r="I129" i="14"/>
  <c r="H129" i="14"/>
  <c r="F129" i="14"/>
  <c r="D129" i="14"/>
  <c r="B129" i="14"/>
  <c r="AH128" i="14"/>
  <c r="AD128" i="14"/>
  <c r="Z128" i="14" s="1"/>
  <c r="AF128" i="14" s="1"/>
  <c r="AB128" i="14"/>
  <c r="W128" i="14"/>
  <c r="U128" i="14"/>
  <c r="R128" i="14"/>
  <c r="P128" i="14"/>
  <c r="N128" i="14"/>
  <c r="K128" i="14"/>
  <c r="I128" i="14"/>
  <c r="H128" i="14"/>
  <c r="F128" i="14"/>
  <c r="D128" i="14"/>
  <c r="B128" i="14"/>
  <c r="AH127" i="14"/>
  <c r="AD127" i="14"/>
  <c r="Z127" i="14" s="1"/>
  <c r="AF127" i="14" s="1"/>
  <c r="AB127" i="14"/>
  <c r="W127" i="14"/>
  <c r="U127" i="14"/>
  <c r="R127" i="14"/>
  <c r="P127" i="14"/>
  <c r="N127" i="14"/>
  <c r="K127" i="14"/>
  <c r="I127" i="14"/>
  <c r="H127" i="14"/>
  <c r="F127" i="14"/>
  <c r="D127" i="14"/>
  <c r="B127" i="14"/>
  <c r="AH126" i="14"/>
  <c r="AD126" i="14"/>
  <c r="Z126" i="14" s="1"/>
  <c r="AF126" i="14" s="1"/>
  <c r="AB126" i="14"/>
  <c r="W126" i="14"/>
  <c r="U126" i="14"/>
  <c r="R126" i="14"/>
  <c r="P126" i="14"/>
  <c r="N126" i="14"/>
  <c r="K126" i="14"/>
  <c r="I126" i="14"/>
  <c r="H126" i="14"/>
  <c r="F126" i="14"/>
  <c r="D126" i="14"/>
  <c r="B126" i="14"/>
  <c r="AH125" i="14"/>
  <c r="AD125" i="14"/>
  <c r="Z125" i="14" s="1"/>
  <c r="AF125" i="14" s="1"/>
  <c r="AB125" i="14"/>
  <c r="W125" i="14"/>
  <c r="U125" i="14"/>
  <c r="R125" i="14"/>
  <c r="P125" i="14"/>
  <c r="N125" i="14"/>
  <c r="K125" i="14"/>
  <c r="I125" i="14"/>
  <c r="H125" i="14"/>
  <c r="F125" i="14"/>
  <c r="D125" i="14"/>
  <c r="B125" i="14"/>
  <c r="AH124" i="14"/>
  <c r="AD124" i="14"/>
  <c r="Z124" i="14" s="1"/>
  <c r="AF124" i="14" s="1"/>
  <c r="AB124" i="14"/>
  <c r="W124" i="14"/>
  <c r="U124" i="14"/>
  <c r="R124" i="14"/>
  <c r="P124" i="14"/>
  <c r="N124" i="14"/>
  <c r="K124" i="14"/>
  <c r="I124" i="14"/>
  <c r="H124" i="14"/>
  <c r="F124" i="14"/>
  <c r="D124" i="14"/>
  <c r="B124" i="14"/>
  <c r="AH123" i="14"/>
  <c r="AD123" i="14"/>
  <c r="Z123" i="14" s="1"/>
  <c r="AF123" i="14" s="1"/>
  <c r="AB123" i="14"/>
  <c r="W123" i="14"/>
  <c r="U123" i="14"/>
  <c r="R123" i="14"/>
  <c r="P123" i="14"/>
  <c r="N123" i="14"/>
  <c r="K123" i="14"/>
  <c r="I123" i="14"/>
  <c r="H123" i="14"/>
  <c r="F123" i="14"/>
  <c r="D123" i="14"/>
  <c r="B123" i="14"/>
  <c r="AH122" i="14"/>
  <c r="AD122" i="14"/>
  <c r="Z122" i="14" s="1"/>
  <c r="AF122" i="14" s="1"/>
  <c r="AB122" i="14"/>
  <c r="W122" i="14"/>
  <c r="U122" i="14"/>
  <c r="R122" i="14"/>
  <c r="P122" i="14"/>
  <c r="N122" i="14"/>
  <c r="K122" i="14"/>
  <c r="I122" i="14"/>
  <c r="H122" i="14"/>
  <c r="F122" i="14"/>
  <c r="D122" i="14"/>
  <c r="B122" i="14"/>
  <c r="AH121" i="14"/>
  <c r="AD121" i="14"/>
  <c r="Z121" i="14" s="1"/>
  <c r="AF121" i="14" s="1"/>
  <c r="AB121" i="14"/>
  <c r="W121" i="14"/>
  <c r="U121" i="14"/>
  <c r="R121" i="14"/>
  <c r="P121" i="14"/>
  <c r="N121" i="14"/>
  <c r="K121" i="14"/>
  <c r="I121" i="14"/>
  <c r="H121" i="14"/>
  <c r="F121" i="14"/>
  <c r="D121" i="14"/>
  <c r="B121" i="14"/>
  <c r="AH120" i="14"/>
  <c r="AD120" i="14"/>
  <c r="Z120" i="14" s="1"/>
  <c r="AF120" i="14" s="1"/>
  <c r="AB120" i="14"/>
  <c r="W120" i="14"/>
  <c r="U120" i="14"/>
  <c r="R120" i="14"/>
  <c r="P120" i="14"/>
  <c r="N120" i="14"/>
  <c r="K120" i="14"/>
  <c r="I120" i="14"/>
  <c r="H120" i="14"/>
  <c r="F120" i="14"/>
  <c r="D120" i="14"/>
  <c r="B120" i="14"/>
  <c r="AH119" i="14"/>
  <c r="AD119" i="14"/>
  <c r="Z119" i="14" s="1"/>
  <c r="AF119" i="14" s="1"/>
  <c r="AB119" i="14"/>
  <c r="W119" i="14"/>
  <c r="U119" i="14"/>
  <c r="R119" i="14"/>
  <c r="P119" i="14"/>
  <c r="N119" i="14"/>
  <c r="K119" i="14"/>
  <c r="I119" i="14"/>
  <c r="H119" i="14"/>
  <c r="F119" i="14"/>
  <c r="D119" i="14"/>
  <c r="B119" i="14"/>
  <c r="AH118" i="14"/>
  <c r="AD118" i="14"/>
  <c r="Z118" i="14" s="1"/>
  <c r="AF118" i="14" s="1"/>
  <c r="AB118" i="14"/>
  <c r="W118" i="14"/>
  <c r="U118" i="14"/>
  <c r="R118" i="14"/>
  <c r="P118" i="14"/>
  <c r="N118" i="14"/>
  <c r="K118" i="14"/>
  <c r="I118" i="14"/>
  <c r="H118" i="14"/>
  <c r="F118" i="14"/>
  <c r="D118" i="14"/>
  <c r="B118" i="14"/>
  <c r="AH117" i="14"/>
  <c r="AD117" i="14"/>
  <c r="Z117" i="14" s="1"/>
  <c r="AF117" i="14" s="1"/>
  <c r="AB117" i="14"/>
  <c r="W117" i="14"/>
  <c r="U117" i="14"/>
  <c r="R117" i="14"/>
  <c r="P117" i="14"/>
  <c r="N117" i="14"/>
  <c r="K117" i="14"/>
  <c r="I117" i="14"/>
  <c r="H117" i="14"/>
  <c r="F117" i="14"/>
  <c r="D117" i="14"/>
  <c r="B117" i="14"/>
  <c r="AH116" i="14"/>
  <c r="AD116" i="14"/>
  <c r="Z116" i="14" s="1"/>
  <c r="AF116" i="14" s="1"/>
  <c r="AB116" i="14"/>
  <c r="W116" i="14"/>
  <c r="U116" i="14"/>
  <c r="R116" i="14"/>
  <c r="P116" i="14"/>
  <c r="N116" i="14"/>
  <c r="K116" i="14"/>
  <c r="I116" i="14"/>
  <c r="H116" i="14"/>
  <c r="F116" i="14"/>
  <c r="D116" i="14"/>
  <c r="B116" i="14"/>
  <c r="AH115" i="14"/>
  <c r="AD115" i="14"/>
  <c r="Z115" i="14" s="1"/>
  <c r="AF115" i="14" s="1"/>
  <c r="AB115" i="14"/>
  <c r="W115" i="14"/>
  <c r="U115" i="14"/>
  <c r="R115" i="14"/>
  <c r="P115" i="14"/>
  <c r="N115" i="14"/>
  <c r="K115" i="14"/>
  <c r="I115" i="14"/>
  <c r="H115" i="14"/>
  <c r="F115" i="14"/>
  <c r="D115" i="14"/>
  <c r="B115" i="14"/>
  <c r="AH114" i="14"/>
  <c r="AD114" i="14"/>
  <c r="Z114" i="14" s="1"/>
  <c r="AF114" i="14" s="1"/>
  <c r="AB114" i="14"/>
  <c r="W114" i="14"/>
  <c r="U114" i="14"/>
  <c r="R114" i="14"/>
  <c r="P114" i="14"/>
  <c r="N114" i="14"/>
  <c r="K114" i="14"/>
  <c r="I114" i="14"/>
  <c r="H114" i="14"/>
  <c r="F114" i="14"/>
  <c r="D114" i="14"/>
  <c r="B114" i="14"/>
  <c r="AH113" i="14"/>
  <c r="AD113" i="14"/>
  <c r="Z113" i="14" s="1"/>
  <c r="AF113" i="14" s="1"/>
  <c r="AB113" i="14"/>
  <c r="W113" i="14"/>
  <c r="U113" i="14"/>
  <c r="R113" i="14"/>
  <c r="P113" i="14"/>
  <c r="N113" i="14"/>
  <c r="K113" i="14"/>
  <c r="I113" i="14"/>
  <c r="H113" i="14"/>
  <c r="F113" i="14"/>
  <c r="D113" i="14"/>
  <c r="B113" i="14"/>
  <c r="AH112" i="14"/>
  <c r="AD112" i="14"/>
  <c r="Z112" i="14" s="1"/>
  <c r="AF112" i="14" s="1"/>
  <c r="AB112" i="14"/>
  <c r="W112" i="14"/>
  <c r="U112" i="14"/>
  <c r="R112" i="14"/>
  <c r="P112" i="14"/>
  <c r="N112" i="14"/>
  <c r="K112" i="14"/>
  <c r="I112" i="14"/>
  <c r="H112" i="14"/>
  <c r="F112" i="14"/>
  <c r="D112" i="14"/>
  <c r="B112" i="14"/>
  <c r="AH111" i="14"/>
  <c r="AD111" i="14"/>
  <c r="Z111" i="14" s="1"/>
  <c r="AF111" i="14" s="1"/>
  <c r="AB111" i="14"/>
  <c r="W111" i="14"/>
  <c r="U111" i="14"/>
  <c r="R111" i="14"/>
  <c r="P111" i="14"/>
  <c r="N111" i="14"/>
  <c r="K111" i="14"/>
  <c r="I111" i="14"/>
  <c r="H111" i="14"/>
  <c r="F111" i="14"/>
  <c r="D111" i="14"/>
  <c r="B111" i="14"/>
  <c r="AH110" i="14"/>
  <c r="AD110" i="14"/>
  <c r="Z110" i="14" s="1"/>
  <c r="AF110" i="14" s="1"/>
  <c r="AB110" i="14"/>
  <c r="W110" i="14"/>
  <c r="U110" i="14"/>
  <c r="R110" i="14"/>
  <c r="P110" i="14"/>
  <c r="N110" i="14"/>
  <c r="K110" i="14"/>
  <c r="I110" i="14"/>
  <c r="H110" i="14"/>
  <c r="F110" i="14"/>
  <c r="D110" i="14"/>
  <c r="B110" i="14"/>
  <c r="AH109" i="14"/>
  <c r="AD109" i="14"/>
  <c r="Z109" i="14" s="1"/>
  <c r="AF109" i="14" s="1"/>
  <c r="AB109" i="14"/>
  <c r="W109" i="14"/>
  <c r="U109" i="14"/>
  <c r="R109" i="14"/>
  <c r="P109" i="14"/>
  <c r="N109" i="14"/>
  <c r="K109" i="14"/>
  <c r="I109" i="14"/>
  <c r="H109" i="14"/>
  <c r="F109" i="14"/>
  <c r="D109" i="14"/>
  <c r="B109" i="14"/>
  <c r="AH108" i="14"/>
  <c r="AD108" i="14"/>
  <c r="Z108" i="14" s="1"/>
  <c r="AF108" i="14" s="1"/>
  <c r="AB108" i="14"/>
  <c r="W108" i="14"/>
  <c r="U108" i="14"/>
  <c r="R108" i="14"/>
  <c r="P108" i="14"/>
  <c r="N108" i="14"/>
  <c r="K108" i="14"/>
  <c r="I108" i="14"/>
  <c r="H108" i="14"/>
  <c r="F108" i="14"/>
  <c r="D108" i="14"/>
  <c r="B108" i="14"/>
  <c r="AH107" i="14"/>
  <c r="AD107" i="14"/>
  <c r="Z107" i="14" s="1"/>
  <c r="AF107" i="14" s="1"/>
  <c r="AB107" i="14"/>
  <c r="W107" i="14"/>
  <c r="U107" i="14"/>
  <c r="R107" i="14"/>
  <c r="P107" i="14"/>
  <c r="N107" i="14"/>
  <c r="K107" i="14"/>
  <c r="I107" i="14"/>
  <c r="H107" i="14"/>
  <c r="F107" i="14"/>
  <c r="D107" i="14"/>
  <c r="B107" i="14"/>
  <c r="AH106" i="14"/>
  <c r="AD106" i="14"/>
  <c r="Z106" i="14" s="1"/>
  <c r="AF106" i="14" s="1"/>
  <c r="AB106" i="14"/>
  <c r="W106" i="14"/>
  <c r="U106" i="14"/>
  <c r="R106" i="14"/>
  <c r="P106" i="14"/>
  <c r="N106" i="14"/>
  <c r="K106" i="14"/>
  <c r="I106" i="14"/>
  <c r="H106" i="14"/>
  <c r="F106" i="14"/>
  <c r="D106" i="14"/>
  <c r="B106" i="14"/>
  <c r="AH105" i="14"/>
  <c r="AD105" i="14"/>
  <c r="Z105" i="14" s="1"/>
  <c r="AF105" i="14" s="1"/>
  <c r="AB105" i="14"/>
  <c r="W105" i="14"/>
  <c r="U105" i="14"/>
  <c r="R105" i="14"/>
  <c r="P105" i="14"/>
  <c r="N105" i="14"/>
  <c r="K105" i="14"/>
  <c r="I105" i="14"/>
  <c r="H105" i="14"/>
  <c r="F105" i="14"/>
  <c r="D105" i="14"/>
  <c r="B105" i="14"/>
  <c r="AH104" i="14"/>
  <c r="AD104" i="14"/>
  <c r="Z104" i="14" s="1"/>
  <c r="AF104" i="14" s="1"/>
  <c r="AB104" i="14"/>
  <c r="W104" i="14"/>
  <c r="U104" i="14"/>
  <c r="R104" i="14"/>
  <c r="P104" i="14"/>
  <c r="N104" i="14"/>
  <c r="K104" i="14"/>
  <c r="I104" i="14"/>
  <c r="H104" i="14"/>
  <c r="F104" i="14"/>
  <c r="D104" i="14"/>
  <c r="B104" i="14"/>
  <c r="AH103" i="14"/>
  <c r="AD103" i="14"/>
  <c r="Z103" i="14" s="1"/>
  <c r="AF103" i="14" s="1"/>
  <c r="AB103" i="14"/>
  <c r="W103" i="14"/>
  <c r="U103" i="14"/>
  <c r="R103" i="14"/>
  <c r="P103" i="14"/>
  <c r="N103" i="14"/>
  <c r="K103" i="14"/>
  <c r="I103" i="14"/>
  <c r="H103" i="14"/>
  <c r="F103" i="14"/>
  <c r="D103" i="14"/>
  <c r="B103" i="14"/>
  <c r="AH102" i="14"/>
  <c r="AD102" i="14"/>
  <c r="Z102" i="14" s="1"/>
  <c r="AF102" i="14" s="1"/>
  <c r="AB102" i="14"/>
  <c r="W102" i="14"/>
  <c r="U102" i="14"/>
  <c r="R102" i="14"/>
  <c r="P102" i="14"/>
  <c r="N102" i="14"/>
  <c r="K102" i="14"/>
  <c r="I102" i="14"/>
  <c r="H102" i="14"/>
  <c r="F102" i="14"/>
  <c r="D102" i="14"/>
  <c r="B102" i="14"/>
  <c r="AH101" i="14"/>
  <c r="AD101" i="14"/>
  <c r="Z101" i="14" s="1"/>
  <c r="AF101" i="14" s="1"/>
  <c r="AB101" i="14"/>
  <c r="W101" i="14"/>
  <c r="U101" i="14"/>
  <c r="R101" i="14"/>
  <c r="P101" i="14"/>
  <c r="N101" i="14"/>
  <c r="K101" i="14"/>
  <c r="I101" i="14"/>
  <c r="H101" i="14"/>
  <c r="F101" i="14"/>
  <c r="D101" i="14"/>
  <c r="B101" i="14"/>
  <c r="AH100" i="14"/>
  <c r="AD100" i="14"/>
  <c r="Z100" i="14" s="1"/>
  <c r="AF100" i="14" s="1"/>
  <c r="AB100" i="14"/>
  <c r="W100" i="14"/>
  <c r="U100" i="14"/>
  <c r="R100" i="14"/>
  <c r="P100" i="14"/>
  <c r="N100" i="14"/>
  <c r="K100" i="14"/>
  <c r="I100" i="14"/>
  <c r="H100" i="14"/>
  <c r="F100" i="14"/>
  <c r="D100" i="14"/>
  <c r="B100" i="14"/>
  <c r="AH99" i="14"/>
  <c r="AD99" i="14"/>
  <c r="Z99" i="14" s="1"/>
  <c r="AF99" i="14" s="1"/>
  <c r="AB99" i="14"/>
  <c r="W99" i="14"/>
  <c r="U99" i="14"/>
  <c r="R99" i="14"/>
  <c r="P99" i="14"/>
  <c r="N99" i="14"/>
  <c r="K99" i="14"/>
  <c r="I99" i="14"/>
  <c r="H99" i="14"/>
  <c r="F99" i="14"/>
  <c r="D99" i="14"/>
  <c r="B99" i="14"/>
  <c r="AH98" i="14"/>
  <c r="AD98" i="14"/>
  <c r="Z98" i="14" s="1"/>
  <c r="AF98" i="14" s="1"/>
  <c r="AB98" i="14"/>
  <c r="W98" i="14"/>
  <c r="U98" i="14"/>
  <c r="R98" i="14"/>
  <c r="P98" i="14"/>
  <c r="N98" i="14"/>
  <c r="K98" i="14"/>
  <c r="I98" i="14"/>
  <c r="H98" i="14"/>
  <c r="F98" i="14"/>
  <c r="D98" i="14"/>
  <c r="B98" i="14"/>
  <c r="AH97" i="14"/>
  <c r="AD97" i="14"/>
  <c r="Z97" i="14" s="1"/>
  <c r="AF97" i="14" s="1"/>
  <c r="AB97" i="14"/>
  <c r="W97" i="14"/>
  <c r="U97" i="14"/>
  <c r="R97" i="14"/>
  <c r="P97" i="14"/>
  <c r="N97" i="14"/>
  <c r="K97" i="14"/>
  <c r="I97" i="14"/>
  <c r="H97" i="14"/>
  <c r="F97" i="14"/>
  <c r="D97" i="14"/>
  <c r="B97" i="14"/>
  <c r="AH96" i="14"/>
  <c r="AD96" i="14"/>
  <c r="Z96" i="14" s="1"/>
  <c r="AF96" i="14" s="1"/>
  <c r="AB96" i="14"/>
  <c r="W96" i="14"/>
  <c r="U96" i="14"/>
  <c r="R96" i="14"/>
  <c r="P96" i="14"/>
  <c r="N96" i="14"/>
  <c r="K96" i="14"/>
  <c r="I96" i="14"/>
  <c r="H96" i="14"/>
  <c r="F96" i="14"/>
  <c r="D96" i="14"/>
  <c r="B96" i="14"/>
  <c r="AH95" i="14"/>
  <c r="AD95" i="14"/>
  <c r="Z95" i="14" s="1"/>
  <c r="AF95" i="14" s="1"/>
  <c r="AB95" i="14"/>
  <c r="W95" i="14"/>
  <c r="U95" i="14"/>
  <c r="R95" i="14"/>
  <c r="P95" i="14"/>
  <c r="N95" i="14"/>
  <c r="K95" i="14"/>
  <c r="I95" i="14"/>
  <c r="H95" i="14"/>
  <c r="F95" i="14"/>
  <c r="D95" i="14"/>
  <c r="B95" i="14"/>
  <c r="AH94" i="14"/>
  <c r="AD94" i="14"/>
  <c r="Z94" i="14" s="1"/>
  <c r="AF94" i="14" s="1"/>
  <c r="AB94" i="14"/>
  <c r="W94" i="14"/>
  <c r="U94" i="14"/>
  <c r="R94" i="14"/>
  <c r="P94" i="14"/>
  <c r="N94" i="14"/>
  <c r="K94" i="14"/>
  <c r="I94" i="14"/>
  <c r="H94" i="14"/>
  <c r="F94" i="14"/>
  <c r="D94" i="14"/>
  <c r="B94" i="14"/>
  <c r="AH93" i="14"/>
  <c r="AD93" i="14"/>
  <c r="Z93" i="14" s="1"/>
  <c r="AF93" i="14" s="1"/>
  <c r="AB93" i="14"/>
  <c r="W93" i="14"/>
  <c r="U93" i="14"/>
  <c r="R93" i="14"/>
  <c r="P93" i="14"/>
  <c r="N93" i="14"/>
  <c r="K93" i="14"/>
  <c r="I93" i="14"/>
  <c r="H93" i="14"/>
  <c r="F93" i="14"/>
  <c r="D93" i="14"/>
  <c r="B93" i="14"/>
  <c r="AH92" i="14"/>
  <c r="AD92" i="14"/>
  <c r="Z92" i="14" s="1"/>
  <c r="AF92" i="14" s="1"/>
  <c r="AB92" i="14"/>
  <c r="W92" i="14"/>
  <c r="U92" i="14"/>
  <c r="R92" i="14"/>
  <c r="P92" i="14"/>
  <c r="N92" i="14"/>
  <c r="K92" i="14"/>
  <c r="I92" i="14"/>
  <c r="H92" i="14"/>
  <c r="F92" i="14"/>
  <c r="D92" i="14"/>
  <c r="B92" i="14"/>
  <c r="AH91" i="14"/>
  <c r="AD91" i="14"/>
  <c r="Z91" i="14" s="1"/>
  <c r="AF91" i="14" s="1"/>
  <c r="AB91" i="14"/>
  <c r="W91" i="14"/>
  <c r="U91" i="14"/>
  <c r="R91" i="14"/>
  <c r="P91" i="14"/>
  <c r="N91" i="14"/>
  <c r="K91" i="14"/>
  <c r="I91" i="14"/>
  <c r="H91" i="14"/>
  <c r="F91" i="14"/>
  <c r="D91" i="14"/>
  <c r="B91" i="14"/>
  <c r="AH90" i="14"/>
  <c r="AD90" i="14"/>
  <c r="Z90" i="14" s="1"/>
  <c r="AF90" i="14" s="1"/>
  <c r="AB90" i="14"/>
  <c r="W90" i="14"/>
  <c r="U90" i="14"/>
  <c r="R90" i="14"/>
  <c r="P90" i="14"/>
  <c r="N90" i="14"/>
  <c r="K90" i="14"/>
  <c r="I90" i="14"/>
  <c r="H90" i="14"/>
  <c r="F90" i="14"/>
  <c r="D90" i="14"/>
  <c r="B90" i="14"/>
  <c r="AH89" i="14"/>
  <c r="AD89" i="14"/>
  <c r="Z89" i="14" s="1"/>
  <c r="AF89" i="14" s="1"/>
  <c r="AB89" i="14"/>
  <c r="W89" i="14"/>
  <c r="U89" i="14"/>
  <c r="R89" i="14"/>
  <c r="P89" i="14"/>
  <c r="N89" i="14"/>
  <c r="K89" i="14"/>
  <c r="I89" i="14"/>
  <c r="H89" i="14"/>
  <c r="F89" i="14"/>
  <c r="D89" i="14"/>
  <c r="B89" i="14"/>
  <c r="AH88" i="14"/>
  <c r="AD88" i="14"/>
  <c r="Z88" i="14" s="1"/>
  <c r="AF88" i="14" s="1"/>
  <c r="AB88" i="14"/>
  <c r="W88" i="14"/>
  <c r="U88" i="14"/>
  <c r="R88" i="14"/>
  <c r="P88" i="14"/>
  <c r="N88" i="14"/>
  <c r="K88" i="14"/>
  <c r="I88" i="14"/>
  <c r="H88" i="14"/>
  <c r="F88" i="14"/>
  <c r="D88" i="14"/>
  <c r="B88" i="14"/>
  <c r="AH87" i="14"/>
  <c r="AD87" i="14"/>
  <c r="Z87" i="14" s="1"/>
  <c r="AF87" i="14" s="1"/>
  <c r="AB87" i="14"/>
  <c r="W87" i="14"/>
  <c r="U87" i="14"/>
  <c r="R87" i="14"/>
  <c r="P87" i="14"/>
  <c r="N87" i="14"/>
  <c r="K87" i="14"/>
  <c r="I87" i="14"/>
  <c r="H87" i="14"/>
  <c r="F87" i="14"/>
  <c r="D87" i="14"/>
  <c r="B87" i="14"/>
  <c r="AH86" i="14"/>
  <c r="AD86" i="14"/>
  <c r="Z86" i="14" s="1"/>
  <c r="AF86" i="14" s="1"/>
  <c r="AB86" i="14"/>
  <c r="W86" i="14"/>
  <c r="U86" i="14"/>
  <c r="R86" i="14"/>
  <c r="P86" i="14"/>
  <c r="N86" i="14"/>
  <c r="K86" i="14"/>
  <c r="I86" i="14"/>
  <c r="H86" i="14"/>
  <c r="F86" i="14"/>
  <c r="D86" i="14"/>
  <c r="B86" i="14"/>
  <c r="AH85" i="14"/>
  <c r="AD85" i="14"/>
  <c r="Z85" i="14" s="1"/>
  <c r="AF85" i="14" s="1"/>
  <c r="AB85" i="14"/>
  <c r="W85" i="14"/>
  <c r="U85" i="14"/>
  <c r="R85" i="14"/>
  <c r="P85" i="14"/>
  <c r="N85" i="14"/>
  <c r="K85" i="14"/>
  <c r="I85" i="14"/>
  <c r="H85" i="14"/>
  <c r="F85" i="14"/>
  <c r="D85" i="14"/>
  <c r="B85" i="14"/>
  <c r="AH84" i="14"/>
  <c r="AD84" i="14"/>
  <c r="Z84" i="14" s="1"/>
  <c r="AF84" i="14" s="1"/>
  <c r="AB84" i="14"/>
  <c r="W84" i="14"/>
  <c r="U84" i="14"/>
  <c r="R84" i="14"/>
  <c r="P84" i="14"/>
  <c r="N84" i="14"/>
  <c r="K84" i="14"/>
  <c r="I84" i="14"/>
  <c r="H84" i="14"/>
  <c r="F84" i="14"/>
  <c r="D84" i="14"/>
  <c r="B84" i="14"/>
  <c r="AH83" i="14"/>
  <c r="AD83" i="14"/>
  <c r="Z83" i="14" s="1"/>
  <c r="AF83" i="14" s="1"/>
  <c r="AB83" i="14"/>
  <c r="W83" i="14"/>
  <c r="U83" i="14"/>
  <c r="R83" i="14"/>
  <c r="P83" i="14"/>
  <c r="N83" i="14"/>
  <c r="K83" i="14"/>
  <c r="I83" i="14"/>
  <c r="H83" i="14"/>
  <c r="F83" i="14"/>
  <c r="D83" i="14"/>
  <c r="B83" i="14"/>
  <c r="AH82" i="14"/>
  <c r="AD82" i="14"/>
  <c r="Z82" i="14" s="1"/>
  <c r="AF82" i="14" s="1"/>
  <c r="AB82" i="14"/>
  <c r="W82" i="14"/>
  <c r="U82" i="14"/>
  <c r="R82" i="14"/>
  <c r="P82" i="14"/>
  <c r="N82" i="14"/>
  <c r="K82" i="14"/>
  <c r="I82" i="14"/>
  <c r="H82" i="14"/>
  <c r="F82" i="14"/>
  <c r="D82" i="14"/>
  <c r="B82" i="14"/>
  <c r="AH81" i="14"/>
  <c r="AD81" i="14"/>
  <c r="Z81" i="14" s="1"/>
  <c r="AF81" i="14" s="1"/>
  <c r="AB81" i="14"/>
  <c r="W81" i="14"/>
  <c r="U81" i="14"/>
  <c r="R81" i="14"/>
  <c r="P81" i="14"/>
  <c r="N81" i="14"/>
  <c r="K81" i="14"/>
  <c r="I81" i="14"/>
  <c r="H81" i="14"/>
  <c r="F81" i="14"/>
  <c r="D81" i="14"/>
  <c r="B81" i="14"/>
  <c r="AH80" i="14"/>
  <c r="AD80" i="14"/>
  <c r="Z80" i="14" s="1"/>
  <c r="AF80" i="14" s="1"/>
  <c r="AB80" i="14"/>
  <c r="W80" i="14"/>
  <c r="U80" i="14"/>
  <c r="R80" i="14"/>
  <c r="P80" i="14"/>
  <c r="N80" i="14"/>
  <c r="K80" i="14"/>
  <c r="I80" i="14"/>
  <c r="H80" i="14"/>
  <c r="F80" i="14"/>
  <c r="D80" i="14"/>
  <c r="B80" i="14"/>
  <c r="AH79" i="14"/>
  <c r="AD79" i="14"/>
  <c r="Z79" i="14" s="1"/>
  <c r="AF79" i="14" s="1"/>
  <c r="AB79" i="14"/>
  <c r="W79" i="14"/>
  <c r="U79" i="14"/>
  <c r="R79" i="14"/>
  <c r="P79" i="14"/>
  <c r="N79" i="14"/>
  <c r="K79" i="14"/>
  <c r="I79" i="14"/>
  <c r="H79" i="14"/>
  <c r="F79" i="14"/>
  <c r="D79" i="14"/>
  <c r="B79" i="14"/>
  <c r="AH78" i="14"/>
  <c r="AD78" i="14"/>
  <c r="Z78" i="14" s="1"/>
  <c r="AF78" i="14" s="1"/>
  <c r="AB78" i="14"/>
  <c r="W78" i="14"/>
  <c r="U78" i="14"/>
  <c r="R78" i="14"/>
  <c r="P78" i="14"/>
  <c r="N78" i="14"/>
  <c r="K78" i="14"/>
  <c r="I78" i="14"/>
  <c r="H78" i="14"/>
  <c r="F78" i="14"/>
  <c r="D78" i="14"/>
  <c r="B78" i="14"/>
  <c r="L73" i="14"/>
  <c r="C73" i="14"/>
  <c r="AD66" i="14"/>
  <c r="Y66" i="14"/>
  <c r="T66" i="14"/>
  <c r="O66" i="14"/>
  <c r="J66" i="14"/>
  <c r="E66" i="14"/>
  <c r="C66" i="14"/>
  <c r="AL380" i="13" l="1"/>
  <c r="AH380" i="13"/>
  <c r="AD380" i="13"/>
  <c r="Z380" i="13" s="1"/>
  <c r="AF380" i="13" s="1"/>
  <c r="AB380" i="13"/>
  <c r="W380" i="13"/>
  <c r="U380" i="13"/>
  <c r="R380" i="13"/>
  <c r="P380" i="13"/>
  <c r="N380" i="13"/>
  <c r="K380" i="13"/>
  <c r="I380" i="13"/>
  <c r="H380" i="13"/>
  <c r="F380" i="13"/>
  <c r="D380" i="13"/>
  <c r="B380" i="13"/>
  <c r="AL379" i="13"/>
  <c r="AH379" i="13"/>
  <c r="AD379" i="13"/>
  <c r="Z379" i="13" s="1"/>
  <c r="AF379" i="13" s="1"/>
  <c r="AB379" i="13"/>
  <c r="W379" i="13"/>
  <c r="U379" i="13"/>
  <c r="R379" i="13"/>
  <c r="P379" i="13"/>
  <c r="N379" i="13"/>
  <c r="K379" i="13"/>
  <c r="I379" i="13"/>
  <c r="H379" i="13"/>
  <c r="F379" i="13"/>
  <c r="D379" i="13"/>
  <c r="B379" i="13"/>
  <c r="AL378" i="13"/>
  <c r="AH378" i="13"/>
  <c r="AD378" i="13"/>
  <c r="Z378" i="13" s="1"/>
  <c r="AF378" i="13" s="1"/>
  <c r="AB378" i="13"/>
  <c r="W378" i="13"/>
  <c r="U378" i="13"/>
  <c r="R378" i="13"/>
  <c r="P378" i="13"/>
  <c r="N378" i="13"/>
  <c r="K378" i="13"/>
  <c r="I378" i="13"/>
  <c r="H378" i="13"/>
  <c r="F378" i="13"/>
  <c r="D378" i="13"/>
  <c r="B378" i="13"/>
  <c r="AL377" i="13"/>
  <c r="AH377" i="13"/>
  <c r="AD377" i="13"/>
  <c r="Z377" i="13" s="1"/>
  <c r="AF377" i="13" s="1"/>
  <c r="AB377" i="13"/>
  <c r="W377" i="13"/>
  <c r="U377" i="13"/>
  <c r="R377" i="13"/>
  <c r="P377" i="13"/>
  <c r="N377" i="13"/>
  <c r="K377" i="13"/>
  <c r="I377" i="13"/>
  <c r="H377" i="13"/>
  <c r="F377" i="13"/>
  <c r="D377" i="13"/>
  <c r="B377" i="13"/>
  <c r="AL376" i="13"/>
  <c r="AH376" i="13"/>
  <c r="AD376" i="13"/>
  <c r="Z376" i="13" s="1"/>
  <c r="AF376" i="13" s="1"/>
  <c r="AB376" i="13"/>
  <c r="W376" i="13"/>
  <c r="U376" i="13"/>
  <c r="R376" i="13"/>
  <c r="P376" i="13"/>
  <c r="N376" i="13"/>
  <c r="K376" i="13"/>
  <c r="I376" i="13"/>
  <c r="H376" i="13"/>
  <c r="F376" i="13"/>
  <c r="D376" i="13"/>
  <c r="B376" i="13"/>
  <c r="AL375" i="13"/>
  <c r="AH375" i="13"/>
  <c r="AD375" i="13"/>
  <c r="Z375" i="13" s="1"/>
  <c r="AF375" i="13" s="1"/>
  <c r="AB375" i="13"/>
  <c r="W375" i="13"/>
  <c r="U375" i="13"/>
  <c r="R375" i="13"/>
  <c r="P375" i="13"/>
  <c r="N375" i="13"/>
  <c r="K375" i="13"/>
  <c r="I375" i="13"/>
  <c r="H375" i="13"/>
  <c r="F375" i="13"/>
  <c r="D375" i="13"/>
  <c r="B375" i="13"/>
  <c r="AL374" i="13"/>
  <c r="AH374" i="13"/>
  <c r="AD374" i="13"/>
  <c r="Z374" i="13" s="1"/>
  <c r="AF374" i="13" s="1"/>
  <c r="AB374" i="13"/>
  <c r="W374" i="13"/>
  <c r="U374" i="13"/>
  <c r="R374" i="13"/>
  <c r="P374" i="13"/>
  <c r="N374" i="13"/>
  <c r="K374" i="13"/>
  <c r="I374" i="13"/>
  <c r="H374" i="13"/>
  <c r="F374" i="13"/>
  <c r="D374" i="13"/>
  <c r="B374" i="13"/>
  <c r="AL373" i="13"/>
  <c r="AH373" i="13"/>
  <c r="AD373" i="13"/>
  <c r="Z373" i="13" s="1"/>
  <c r="AF373" i="13" s="1"/>
  <c r="AB373" i="13"/>
  <c r="W373" i="13"/>
  <c r="U373" i="13"/>
  <c r="R373" i="13"/>
  <c r="P373" i="13"/>
  <c r="N373" i="13"/>
  <c r="K373" i="13"/>
  <c r="I373" i="13"/>
  <c r="H373" i="13"/>
  <c r="F373" i="13"/>
  <c r="D373" i="13"/>
  <c r="B373" i="13"/>
  <c r="AL372" i="13"/>
  <c r="AH372" i="13"/>
  <c r="AD372" i="13"/>
  <c r="Z372" i="13" s="1"/>
  <c r="AF372" i="13" s="1"/>
  <c r="AB372" i="13"/>
  <c r="W372" i="13"/>
  <c r="U372" i="13"/>
  <c r="R372" i="13"/>
  <c r="P372" i="13"/>
  <c r="N372" i="13"/>
  <c r="K372" i="13"/>
  <c r="I372" i="13"/>
  <c r="H372" i="13"/>
  <c r="F372" i="13"/>
  <c r="D372" i="13"/>
  <c r="B372" i="13"/>
  <c r="AL371" i="13"/>
  <c r="AH371" i="13"/>
  <c r="AD371" i="13"/>
  <c r="Z371" i="13" s="1"/>
  <c r="AF371" i="13" s="1"/>
  <c r="AB371" i="13"/>
  <c r="W371" i="13"/>
  <c r="U371" i="13"/>
  <c r="R371" i="13"/>
  <c r="P371" i="13"/>
  <c r="N371" i="13"/>
  <c r="K371" i="13"/>
  <c r="I371" i="13"/>
  <c r="H371" i="13"/>
  <c r="F371" i="13"/>
  <c r="D371" i="13"/>
  <c r="B371" i="13"/>
  <c r="AL370" i="13"/>
  <c r="AH370" i="13"/>
  <c r="AD370" i="13"/>
  <c r="Z370" i="13" s="1"/>
  <c r="AF370" i="13" s="1"/>
  <c r="AB370" i="13"/>
  <c r="W370" i="13"/>
  <c r="U370" i="13"/>
  <c r="R370" i="13"/>
  <c r="P370" i="13"/>
  <c r="N370" i="13"/>
  <c r="K370" i="13"/>
  <c r="I370" i="13"/>
  <c r="H370" i="13"/>
  <c r="F370" i="13"/>
  <c r="D370" i="13"/>
  <c r="B370" i="13"/>
  <c r="AL369" i="13"/>
  <c r="AH369" i="13"/>
  <c r="AD369" i="13"/>
  <c r="Z369" i="13" s="1"/>
  <c r="AF369" i="13" s="1"/>
  <c r="AB369" i="13"/>
  <c r="W369" i="13"/>
  <c r="U369" i="13"/>
  <c r="R369" i="13"/>
  <c r="P369" i="13"/>
  <c r="N369" i="13"/>
  <c r="K369" i="13"/>
  <c r="I369" i="13"/>
  <c r="H369" i="13"/>
  <c r="F369" i="13"/>
  <c r="D369" i="13"/>
  <c r="B369" i="13"/>
  <c r="AL368" i="13"/>
  <c r="AH368" i="13"/>
  <c r="AD368" i="13"/>
  <c r="Z368" i="13" s="1"/>
  <c r="AF368" i="13" s="1"/>
  <c r="AB368" i="13"/>
  <c r="W368" i="13"/>
  <c r="U368" i="13"/>
  <c r="R368" i="13"/>
  <c r="P368" i="13"/>
  <c r="N368" i="13"/>
  <c r="K368" i="13"/>
  <c r="I368" i="13"/>
  <c r="H368" i="13"/>
  <c r="F368" i="13"/>
  <c r="D368" i="13"/>
  <c r="B368" i="13"/>
  <c r="AL367" i="13"/>
  <c r="AH367" i="13"/>
  <c r="AD367" i="13"/>
  <c r="Z367" i="13" s="1"/>
  <c r="AF367" i="13" s="1"/>
  <c r="AB367" i="13"/>
  <c r="W367" i="13"/>
  <c r="U367" i="13"/>
  <c r="R367" i="13"/>
  <c r="P367" i="13"/>
  <c r="N367" i="13"/>
  <c r="K367" i="13"/>
  <c r="I367" i="13"/>
  <c r="H367" i="13"/>
  <c r="F367" i="13"/>
  <c r="D367" i="13"/>
  <c r="B367" i="13"/>
  <c r="AL366" i="13"/>
  <c r="AH366" i="13"/>
  <c r="AD366" i="13"/>
  <c r="Z366" i="13" s="1"/>
  <c r="AF366" i="13" s="1"/>
  <c r="AB366" i="13"/>
  <c r="W366" i="13"/>
  <c r="U366" i="13"/>
  <c r="R366" i="13"/>
  <c r="P366" i="13"/>
  <c r="N366" i="13"/>
  <c r="K366" i="13"/>
  <c r="I366" i="13"/>
  <c r="H366" i="13"/>
  <c r="F366" i="13"/>
  <c r="D366" i="13"/>
  <c r="B366" i="13"/>
  <c r="AL365" i="13"/>
  <c r="AH365" i="13"/>
  <c r="AD365" i="13"/>
  <c r="Z365" i="13" s="1"/>
  <c r="AF365" i="13" s="1"/>
  <c r="AB365" i="13"/>
  <c r="W365" i="13"/>
  <c r="U365" i="13"/>
  <c r="R365" i="13"/>
  <c r="P365" i="13"/>
  <c r="N365" i="13"/>
  <c r="K365" i="13"/>
  <c r="I365" i="13"/>
  <c r="H365" i="13"/>
  <c r="F365" i="13"/>
  <c r="D365" i="13"/>
  <c r="B365" i="13"/>
  <c r="AL364" i="13"/>
  <c r="AH364" i="13"/>
  <c r="AD364" i="13"/>
  <c r="Z364" i="13" s="1"/>
  <c r="AF364" i="13" s="1"/>
  <c r="AB364" i="13"/>
  <c r="W364" i="13"/>
  <c r="U364" i="13"/>
  <c r="R364" i="13"/>
  <c r="P364" i="13"/>
  <c r="N364" i="13"/>
  <c r="K364" i="13"/>
  <c r="I364" i="13"/>
  <c r="H364" i="13"/>
  <c r="F364" i="13"/>
  <c r="D364" i="13"/>
  <c r="B364" i="13"/>
  <c r="AL363" i="13"/>
  <c r="AH363" i="13"/>
  <c r="AD363" i="13"/>
  <c r="Z363" i="13" s="1"/>
  <c r="AF363" i="13" s="1"/>
  <c r="AB363" i="13"/>
  <c r="W363" i="13"/>
  <c r="U363" i="13"/>
  <c r="R363" i="13"/>
  <c r="P363" i="13"/>
  <c r="N363" i="13"/>
  <c r="K363" i="13"/>
  <c r="I363" i="13"/>
  <c r="H363" i="13"/>
  <c r="F363" i="13"/>
  <c r="D363" i="13"/>
  <c r="B363" i="13"/>
  <c r="AL362" i="13"/>
  <c r="AH362" i="13"/>
  <c r="AD362" i="13"/>
  <c r="Z362" i="13" s="1"/>
  <c r="AF362" i="13" s="1"/>
  <c r="AB362" i="13"/>
  <c r="W362" i="13"/>
  <c r="U362" i="13"/>
  <c r="R362" i="13"/>
  <c r="P362" i="13"/>
  <c r="N362" i="13"/>
  <c r="K362" i="13"/>
  <c r="I362" i="13"/>
  <c r="H362" i="13"/>
  <c r="F362" i="13"/>
  <c r="D362" i="13"/>
  <c r="B362" i="13"/>
  <c r="AL361" i="13"/>
  <c r="AH361" i="13"/>
  <c r="AD361" i="13"/>
  <c r="Z361" i="13" s="1"/>
  <c r="AF361" i="13" s="1"/>
  <c r="AB361" i="13"/>
  <c r="W361" i="13"/>
  <c r="U361" i="13"/>
  <c r="R361" i="13"/>
  <c r="P361" i="13"/>
  <c r="N361" i="13"/>
  <c r="K361" i="13"/>
  <c r="I361" i="13"/>
  <c r="H361" i="13"/>
  <c r="F361" i="13"/>
  <c r="D361" i="13"/>
  <c r="B361" i="13"/>
  <c r="AL360" i="13"/>
  <c r="AH360" i="13"/>
  <c r="AD360" i="13"/>
  <c r="Z360" i="13" s="1"/>
  <c r="AF360" i="13" s="1"/>
  <c r="AB360" i="13"/>
  <c r="W360" i="13"/>
  <c r="U360" i="13"/>
  <c r="R360" i="13"/>
  <c r="P360" i="13"/>
  <c r="N360" i="13"/>
  <c r="K360" i="13"/>
  <c r="I360" i="13"/>
  <c r="H360" i="13"/>
  <c r="F360" i="13"/>
  <c r="D360" i="13"/>
  <c r="B360" i="13"/>
  <c r="AL359" i="13"/>
  <c r="AH359" i="13"/>
  <c r="AD359" i="13"/>
  <c r="Z359" i="13" s="1"/>
  <c r="AF359" i="13" s="1"/>
  <c r="AB359" i="13"/>
  <c r="W359" i="13"/>
  <c r="U359" i="13"/>
  <c r="R359" i="13"/>
  <c r="P359" i="13"/>
  <c r="N359" i="13"/>
  <c r="K359" i="13"/>
  <c r="I359" i="13"/>
  <c r="H359" i="13"/>
  <c r="F359" i="13"/>
  <c r="D359" i="13"/>
  <c r="B359" i="13"/>
  <c r="AL358" i="13"/>
  <c r="AH358" i="13"/>
  <c r="AD358" i="13"/>
  <c r="Z358" i="13" s="1"/>
  <c r="AF358" i="13" s="1"/>
  <c r="AB358" i="13"/>
  <c r="W358" i="13"/>
  <c r="U358" i="13"/>
  <c r="R358" i="13"/>
  <c r="P358" i="13"/>
  <c r="N358" i="13"/>
  <c r="K358" i="13"/>
  <c r="I358" i="13"/>
  <c r="H358" i="13"/>
  <c r="F358" i="13"/>
  <c r="D358" i="13"/>
  <c r="B358" i="13"/>
  <c r="AL357" i="13"/>
  <c r="AH357" i="13"/>
  <c r="AD357" i="13"/>
  <c r="Z357" i="13" s="1"/>
  <c r="AF357" i="13" s="1"/>
  <c r="AB357" i="13"/>
  <c r="W357" i="13"/>
  <c r="U357" i="13"/>
  <c r="R357" i="13"/>
  <c r="P357" i="13"/>
  <c r="N357" i="13"/>
  <c r="K357" i="13"/>
  <c r="I357" i="13"/>
  <c r="H357" i="13"/>
  <c r="F357" i="13"/>
  <c r="D357" i="13"/>
  <c r="B357" i="13"/>
  <c r="AL356" i="13"/>
  <c r="AH356" i="13"/>
  <c r="AD356" i="13"/>
  <c r="Z356" i="13" s="1"/>
  <c r="AF356" i="13" s="1"/>
  <c r="AB356" i="13"/>
  <c r="W356" i="13"/>
  <c r="U356" i="13"/>
  <c r="R356" i="13"/>
  <c r="P356" i="13"/>
  <c r="N356" i="13"/>
  <c r="K356" i="13"/>
  <c r="I356" i="13"/>
  <c r="H356" i="13"/>
  <c r="F356" i="13"/>
  <c r="D356" i="13"/>
  <c r="B356" i="13"/>
  <c r="AL355" i="13"/>
  <c r="AH355" i="13"/>
  <c r="AD355" i="13"/>
  <c r="Z355" i="13" s="1"/>
  <c r="AF355" i="13" s="1"/>
  <c r="AB355" i="13"/>
  <c r="W355" i="13"/>
  <c r="U355" i="13"/>
  <c r="R355" i="13"/>
  <c r="P355" i="13"/>
  <c r="N355" i="13"/>
  <c r="K355" i="13"/>
  <c r="I355" i="13"/>
  <c r="H355" i="13"/>
  <c r="F355" i="13"/>
  <c r="D355" i="13"/>
  <c r="B355" i="13"/>
  <c r="AL354" i="13"/>
  <c r="AH354" i="13"/>
  <c r="AD354" i="13"/>
  <c r="Z354" i="13" s="1"/>
  <c r="AF354" i="13" s="1"/>
  <c r="AB354" i="13"/>
  <c r="W354" i="13"/>
  <c r="U354" i="13"/>
  <c r="R354" i="13"/>
  <c r="P354" i="13"/>
  <c r="N354" i="13"/>
  <c r="K354" i="13"/>
  <c r="I354" i="13"/>
  <c r="H354" i="13"/>
  <c r="F354" i="13"/>
  <c r="D354" i="13"/>
  <c r="B354" i="13"/>
  <c r="AL353" i="13"/>
  <c r="AH353" i="13"/>
  <c r="AD353" i="13"/>
  <c r="Z353" i="13" s="1"/>
  <c r="AF353" i="13" s="1"/>
  <c r="AB353" i="13"/>
  <c r="W353" i="13"/>
  <c r="U353" i="13"/>
  <c r="R353" i="13"/>
  <c r="P353" i="13"/>
  <c r="N353" i="13"/>
  <c r="K353" i="13"/>
  <c r="I353" i="13"/>
  <c r="H353" i="13"/>
  <c r="F353" i="13"/>
  <c r="D353" i="13"/>
  <c r="B353" i="13"/>
  <c r="AL352" i="13"/>
  <c r="AH352" i="13"/>
  <c r="AD352" i="13"/>
  <c r="Z352" i="13" s="1"/>
  <c r="AF352" i="13" s="1"/>
  <c r="AB352" i="13"/>
  <c r="W352" i="13"/>
  <c r="U352" i="13"/>
  <c r="R352" i="13"/>
  <c r="P352" i="13"/>
  <c r="N352" i="13"/>
  <c r="K352" i="13"/>
  <c r="I352" i="13"/>
  <c r="H352" i="13"/>
  <c r="F352" i="13"/>
  <c r="D352" i="13"/>
  <c r="B352" i="13"/>
  <c r="AL351" i="13"/>
  <c r="AH351" i="13"/>
  <c r="AD351" i="13"/>
  <c r="Z351" i="13" s="1"/>
  <c r="AF351" i="13" s="1"/>
  <c r="AB351" i="13"/>
  <c r="W351" i="13"/>
  <c r="U351" i="13"/>
  <c r="R351" i="13"/>
  <c r="P351" i="13"/>
  <c r="N351" i="13"/>
  <c r="K351" i="13"/>
  <c r="I351" i="13"/>
  <c r="H351" i="13"/>
  <c r="F351" i="13"/>
  <c r="D351" i="13"/>
  <c r="B351" i="13"/>
  <c r="AL350" i="13"/>
  <c r="AH350" i="13"/>
  <c r="AD350" i="13"/>
  <c r="Z350" i="13" s="1"/>
  <c r="AF350" i="13" s="1"/>
  <c r="AB350" i="13"/>
  <c r="W350" i="13"/>
  <c r="U350" i="13"/>
  <c r="R350" i="13"/>
  <c r="P350" i="13"/>
  <c r="N350" i="13"/>
  <c r="K350" i="13"/>
  <c r="I350" i="13"/>
  <c r="H350" i="13"/>
  <c r="F350" i="13"/>
  <c r="D350" i="13"/>
  <c r="B350" i="13"/>
  <c r="AL349" i="13"/>
  <c r="AH349" i="13"/>
  <c r="AD349" i="13"/>
  <c r="Z349" i="13" s="1"/>
  <c r="AF349" i="13" s="1"/>
  <c r="AB349" i="13"/>
  <c r="W349" i="13"/>
  <c r="U349" i="13"/>
  <c r="R349" i="13"/>
  <c r="P349" i="13"/>
  <c r="N349" i="13"/>
  <c r="K349" i="13"/>
  <c r="I349" i="13"/>
  <c r="H349" i="13"/>
  <c r="F349" i="13"/>
  <c r="D349" i="13"/>
  <c r="B349" i="13"/>
  <c r="AL348" i="13"/>
  <c r="AH348" i="13"/>
  <c r="AD348" i="13"/>
  <c r="Z348" i="13" s="1"/>
  <c r="AF348" i="13" s="1"/>
  <c r="AB348" i="13"/>
  <c r="W348" i="13"/>
  <c r="U348" i="13"/>
  <c r="R348" i="13"/>
  <c r="P348" i="13"/>
  <c r="N348" i="13"/>
  <c r="K348" i="13"/>
  <c r="I348" i="13"/>
  <c r="H348" i="13"/>
  <c r="F348" i="13"/>
  <c r="D348" i="13"/>
  <c r="B348" i="13"/>
  <c r="AL347" i="13"/>
  <c r="AH347" i="13"/>
  <c r="AD347" i="13"/>
  <c r="Z347" i="13" s="1"/>
  <c r="AF347" i="13" s="1"/>
  <c r="AB347" i="13"/>
  <c r="W347" i="13"/>
  <c r="U347" i="13"/>
  <c r="R347" i="13"/>
  <c r="P347" i="13"/>
  <c r="N347" i="13"/>
  <c r="K347" i="13"/>
  <c r="I347" i="13"/>
  <c r="H347" i="13"/>
  <c r="F347" i="13"/>
  <c r="D347" i="13"/>
  <c r="B347" i="13"/>
  <c r="AL346" i="13"/>
  <c r="AH346" i="13"/>
  <c r="AD346" i="13"/>
  <c r="Z346" i="13" s="1"/>
  <c r="AF346" i="13" s="1"/>
  <c r="AB346" i="13"/>
  <c r="W346" i="13"/>
  <c r="U346" i="13"/>
  <c r="R346" i="13"/>
  <c r="P346" i="13"/>
  <c r="N346" i="13"/>
  <c r="K346" i="13"/>
  <c r="I346" i="13"/>
  <c r="H346" i="13"/>
  <c r="F346" i="13"/>
  <c r="D346" i="13"/>
  <c r="B346" i="13"/>
  <c r="AL345" i="13"/>
  <c r="AH345" i="13"/>
  <c r="AD345" i="13"/>
  <c r="Z345" i="13" s="1"/>
  <c r="AF345" i="13" s="1"/>
  <c r="AB345" i="13"/>
  <c r="W345" i="13"/>
  <c r="U345" i="13"/>
  <c r="R345" i="13"/>
  <c r="P345" i="13"/>
  <c r="N345" i="13"/>
  <c r="K345" i="13"/>
  <c r="I345" i="13"/>
  <c r="H345" i="13"/>
  <c r="F345" i="13"/>
  <c r="D345" i="13"/>
  <c r="B345" i="13"/>
  <c r="AL344" i="13"/>
  <c r="AH344" i="13"/>
  <c r="AD344" i="13"/>
  <c r="Z344" i="13" s="1"/>
  <c r="AF344" i="13" s="1"/>
  <c r="AB344" i="13"/>
  <c r="W344" i="13"/>
  <c r="U344" i="13"/>
  <c r="R344" i="13"/>
  <c r="P344" i="13"/>
  <c r="N344" i="13"/>
  <c r="K344" i="13"/>
  <c r="I344" i="13"/>
  <c r="H344" i="13"/>
  <c r="F344" i="13"/>
  <c r="D344" i="13"/>
  <c r="B344" i="13"/>
  <c r="AL343" i="13"/>
  <c r="AH343" i="13"/>
  <c r="AD343" i="13"/>
  <c r="Z343" i="13" s="1"/>
  <c r="AF343" i="13" s="1"/>
  <c r="AB343" i="13"/>
  <c r="W343" i="13"/>
  <c r="U343" i="13"/>
  <c r="R343" i="13"/>
  <c r="P343" i="13"/>
  <c r="N343" i="13"/>
  <c r="K343" i="13"/>
  <c r="I343" i="13"/>
  <c r="H343" i="13"/>
  <c r="F343" i="13"/>
  <c r="D343" i="13"/>
  <c r="B343" i="13"/>
  <c r="AL342" i="13"/>
  <c r="AH342" i="13"/>
  <c r="AD342" i="13"/>
  <c r="Z342" i="13" s="1"/>
  <c r="AF342" i="13" s="1"/>
  <c r="AB342" i="13"/>
  <c r="W342" i="13"/>
  <c r="U342" i="13"/>
  <c r="R342" i="13"/>
  <c r="P342" i="13"/>
  <c r="N342" i="13"/>
  <c r="K342" i="13"/>
  <c r="I342" i="13"/>
  <c r="H342" i="13"/>
  <c r="F342" i="13"/>
  <c r="D342" i="13"/>
  <c r="B342" i="13"/>
  <c r="AL341" i="13"/>
  <c r="AH341" i="13"/>
  <c r="AD341" i="13"/>
  <c r="Z341" i="13" s="1"/>
  <c r="AF341" i="13" s="1"/>
  <c r="AB341" i="13"/>
  <c r="W341" i="13"/>
  <c r="U341" i="13"/>
  <c r="R341" i="13"/>
  <c r="P341" i="13"/>
  <c r="N341" i="13"/>
  <c r="K341" i="13"/>
  <c r="I341" i="13"/>
  <c r="H341" i="13"/>
  <c r="F341" i="13"/>
  <c r="D341" i="13"/>
  <c r="B341" i="13"/>
  <c r="AL340" i="13"/>
  <c r="AH340" i="13"/>
  <c r="AD340" i="13"/>
  <c r="Z340" i="13" s="1"/>
  <c r="AF340" i="13" s="1"/>
  <c r="AB340" i="13"/>
  <c r="W340" i="13"/>
  <c r="U340" i="13"/>
  <c r="R340" i="13"/>
  <c r="P340" i="13"/>
  <c r="N340" i="13"/>
  <c r="K340" i="13"/>
  <c r="I340" i="13"/>
  <c r="H340" i="13"/>
  <c r="F340" i="13"/>
  <c r="D340" i="13"/>
  <c r="B340" i="13"/>
  <c r="AL339" i="13"/>
  <c r="AH339" i="13"/>
  <c r="AD339" i="13"/>
  <c r="Z339" i="13" s="1"/>
  <c r="AF339" i="13" s="1"/>
  <c r="AB339" i="13"/>
  <c r="W339" i="13"/>
  <c r="U339" i="13"/>
  <c r="R339" i="13"/>
  <c r="P339" i="13"/>
  <c r="N339" i="13"/>
  <c r="K339" i="13"/>
  <c r="I339" i="13"/>
  <c r="H339" i="13"/>
  <c r="F339" i="13"/>
  <c r="D339" i="13"/>
  <c r="B339" i="13"/>
  <c r="AL338" i="13"/>
  <c r="AH338" i="13"/>
  <c r="AD338" i="13"/>
  <c r="Z338" i="13" s="1"/>
  <c r="AF338" i="13" s="1"/>
  <c r="AB338" i="13"/>
  <c r="W338" i="13"/>
  <c r="U338" i="13"/>
  <c r="R338" i="13"/>
  <c r="P338" i="13"/>
  <c r="N338" i="13"/>
  <c r="K338" i="13"/>
  <c r="I338" i="13"/>
  <c r="H338" i="13"/>
  <c r="F338" i="13"/>
  <c r="D338" i="13"/>
  <c r="B338" i="13"/>
  <c r="AL337" i="13"/>
  <c r="AH337" i="13"/>
  <c r="AD337" i="13"/>
  <c r="Z337" i="13" s="1"/>
  <c r="AF337" i="13" s="1"/>
  <c r="AB337" i="13"/>
  <c r="W337" i="13"/>
  <c r="U337" i="13"/>
  <c r="R337" i="13"/>
  <c r="P337" i="13"/>
  <c r="N337" i="13"/>
  <c r="K337" i="13"/>
  <c r="I337" i="13"/>
  <c r="H337" i="13"/>
  <c r="F337" i="13"/>
  <c r="D337" i="13"/>
  <c r="B337" i="13"/>
  <c r="AL336" i="13"/>
  <c r="AH336" i="13"/>
  <c r="AD336" i="13"/>
  <c r="Z336" i="13" s="1"/>
  <c r="AF336" i="13" s="1"/>
  <c r="AB336" i="13"/>
  <c r="W336" i="13"/>
  <c r="U336" i="13"/>
  <c r="R336" i="13"/>
  <c r="P336" i="13"/>
  <c r="N336" i="13"/>
  <c r="K336" i="13"/>
  <c r="I336" i="13"/>
  <c r="H336" i="13"/>
  <c r="F336" i="13"/>
  <c r="D336" i="13"/>
  <c r="B336" i="13"/>
  <c r="AL335" i="13"/>
  <c r="AH335" i="13"/>
  <c r="AD335" i="13"/>
  <c r="Z335" i="13" s="1"/>
  <c r="AF335" i="13" s="1"/>
  <c r="AB335" i="13"/>
  <c r="W335" i="13"/>
  <c r="U335" i="13"/>
  <c r="R335" i="13"/>
  <c r="P335" i="13"/>
  <c r="N335" i="13"/>
  <c r="K335" i="13"/>
  <c r="I335" i="13"/>
  <c r="H335" i="13"/>
  <c r="F335" i="13"/>
  <c r="D335" i="13"/>
  <c r="B335" i="13"/>
  <c r="AL334" i="13"/>
  <c r="AH334" i="13"/>
  <c r="AD334" i="13"/>
  <c r="Z334" i="13" s="1"/>
  <c r="AF334" i="13" s="1"/>
  <c r="AB334" i="13"/>
  <c r="W334" i="13"/>
  <c r="U334" i="13"/>
  <c r="R334" i="13"/>
  <c r="P334" i="13"/>
  <c r="N334" i="13"/>
  <c r="K334" i="13"/>
  <c r="I334" i="13"/>
  <c r="H334" i="13"/>
  <c r="F334" i="13"/>
  <c r="D334" i="13"/>
  <c r="B334" i="13"/>
  <c r="AL333" i="13"/>
  <c r="AH333" i="13"/>
  <c r="AD333" i="13"/>
  <c r="Z333" i="13" s="1"/>
  <c r="AF333" i="13" s="1"/>
  <c r="AB333" i="13"/>
  <c r="W333" i="13"/>
  <c r="U333" i="13"/>
  <c r="R333" i="13"/>
  <c r="P333" i="13"/>
  <c r="N333" i="13"/>
  <c r="K333" i="13"/>
  <c r="I333" i="13"/>
  <c r="H333" i="13"/>
  <c r="F333" i="13"/>
  <c r="D333" i="13"/>
  <c r="B333" i="13"/>
  <c r="AL332" i="13"/>
  <c r="AH332" i="13"/>
  <c r="AD332" i="13"/>
  <c r="Z332" i="13" s="1"/>
  <c r="AF332" i="13" s="1"/>
  <c r="AB332" i="13"/>
  <c r="W332" i="13"/>
  <c r="U332" i="13"/>
  <c r="R332" i="13"/>
  <c r="P332" i="13"/>
  <c r="N332" i="13"/>
  <c r="K332" i="13"/>
  <c r="I332" i="13"/>
  <c r="H332" i="13"/>
  <c r="F332" i="13"/>
  <c r="D332" i="13"/>
  <c r="B332" i="13"/>
  <c r="AL331" i="13"/>
  <c r="AH331" i="13"/>
  <c r="AD331" i="13"/>
  <c r="Z331" i="13" s="1"/>
  <c r="AF331" i="13" s="1"/>
  <c r="AB331" i="13"/>
  <c r="W331" i="13"/>
  <c r="U331" i="13"/>
  <c r="R331" i="13"/>
  <c r="P331" i="13"/>
  <c r="N331" i="13"/>
  <c r="K331" i="13"/>
  <c r="I331" i="13"/>
  <c r="H331" i="13"/>
  <c r="F331" i="13"/>
  <c r="D331" i="13"/>
  <c r="B331" i="13"/>
  <c r="AL330" i="13"/>
  <c r="AH330" i="13"/>
  <c r="AD330" i="13"/>
  <c r="Z330" i="13" s="1"/>
  <c r="AF330" i="13" s="1"/>
  <c r="AB330" i="13"/>
  <c r="W330" i="13"/>
  <c r="U330" i="13"/>
  <c r="R330" i="13"/>
  <c r="P330" i="13"/>
  <c r="N330" i="13"/>
  <c r="K330" i="13"/>
  <c r="I330" i="13"/>
  <c r="H330" i="13"/>
  <c r="F330" i="13"/>
  <c r="D330" i="13"/>
  <c r="B330" i="13"/>
  <c r="AL329" i="13"/>
  <c r="AH329" i="13"/>
  <c r="AD329" i="13"/>
  <c r="Z329" i="13" s="1"/>
  <c r="AF329" i="13" s="1"/>
  <c r="AB329" i="13"/>
  <c r="W329" i="13"/>
  <c r="U329" i="13"/>
  <c r="R329" i="13"/>
  <c r="P329" i="13"/>
  <c r="N329" i="13"/>
  <c r="K329" i="13"/>
  <c r="I329" i="13"/>
  <c r="H329" i="13"/>
  <c r="F329" i="13"/>
  <c r="D329" i="13"/>
  <c r="B329" i="13"/>
  <c r="AL328" i="13"/>
  <c r="AH328" i="13"/>
  <c r="AD328" i="13"/>
  <c r="Z328" i="13" s="1"/>
  <c r="AF328" i="13" s="1"/>
  <c r="AB328" i="13"/>
  <c r="W328" i="13"/>
  <c r="U328" i="13"/>
  <c r="R328" i="13"/>
  <c r="P328" i="13"/>
  <c r="N328" i="13"/>
  <c r="K328" i="13"/>
  <c r="I328" i="13"/>
  <c r="H328" i="13"/>
  <c r="F328" i="13"/>
  <c r="D328" i="13"/>
  <c r="B328" i="13"/>
  <c r="AL327" i="13"/>
  <c r="AH327" i="13"/>
  <c r="AD327" i="13"/>
  <c r="Z327" i="13" s="1"/>
  <c r="AF327" i="13" s="1"/>
  <c r="AB327" i="13"/>
  <c r="W327" i="13"/>
  <c r="U327" i="13"/>
  <c r="R327" i="13"/>
  <c r="P327" i="13"/>
  <c r="N327" i="13"/>
  <c r="K327" i="13"/>
  <c r="I327" i="13"/>
  <c r="H327" i="13"/>
  <c r="F327" i="13"/>
  <c r="D327" i="13"/>
  <c r="B327" i="13"/>
  <c r="AL326" i="13"/>
  <c r="AH326" i="13"/>
  <c r="AD326" i="13"/>
  <c r="Z326" i="13" s="1"/>
  <c r="AF326" i="13" s="1"/>
  <c r="AB326" i="13"/>
  <c r="W326" i="13"/>
  <c r="U326" i="13"/>
  <c r="R326" i="13"/>
  <c r="P326" i="13"/>
  <c r="N326" i="13"/>
  <c r="K326" i="13"/>
  <c r="I326" i="13"/>
  <c r="H326" i="13"/>
  <c r="F326" i="13"/>
  <c r="D326" i="13"/>
  <c r="B326" i="13"/>
  <c r="AL325" i="13"/>
  <c r="AH325" i="13"/>
  <c r="AD325" i="13"/>
  <c r="Z325" i="13" s="1"/>
  <c r="AF325" i="13" s="1"/>
  <c r="AB325" i="13"/>
  <c r="W325" i="13"/>
  <c r="U325" i="13"/>
  <c r="R325" i="13"/>
  <c r="P325" i="13"/>
  <c r="N325" i="13"/>
  <c r="K325" i="13"/>
  <c r="I325" i="13"/>
  <c r="H325" i="13"/>
  <c r="F325" i="13"/>
  <c r="D325" i="13"/>
  <c r="B325" i="13"/>
  <c r="AL324" i="13"/>
  <c r="AH324" i="13"/>
  <c r="AD324" i="13"/>
  <c r="Z324" i="13" s="1"/>
  <c r="AF324" i="13" s="1"/>
  <c r="AB324" i="13"/>
  <c r="W324" i="13"/>
  <c r="U324" i="13"/>
  <c r="R324" i="13"/>
  <c r="P324" i="13"/>
  <c r="N324" i="13"/>
  <c r="K324" i="13"/>
  <c r="I324" i="13"/>
  <c r="H324" i="13"/>
  <c r="F324" i="13"/>
  <c r="D324" i="13"/>
  <c r="B324" i="13"/>
  <c r="AL323" i="13"/>
  <c r="AH323" i="13"/>
  <c r="AD323" i="13"/>
  <c r="Z323" i="13" s="1"/>
  <c r="AF323" i="13" s="1"/>
  <c r="AB323" i="13"/>
  <c r="W323" i="13"/>
  <c r="U323" i="13"/>
  <c r="R323" i="13"/>
  <c r="P323" i="13"/>
  <c r="N323" i="13"/>
  <c r="K323" i="13"/>
  <c r="I323" i="13"/>
  <c r="H323" i="13"/>
  <c r="F323" i="13"/>
  <c r="D323" i="13"/>
  <c r="B323" i="13"/>
  <c r="AL322" i="13"/>
  <c r="AH322" i="13"/>
  <c r="AD322" i="13"/>
  <c r="Z322" i="13" s="1"/>
  <c r="AF322" i="13" s="1"/>
  <c r="AB322" i="13"/>
  <c r="W322" i="13"/>
  <c r="U322" i="13"/>
  <c r="R322" i="13"/>
  <c r="P322" i="13"/>
  <c r="N322" i="13"/>
  <c r="K322" i="13"/>
  <c r="I322" i="13"/>
  <c r="H322" i="13"/>
  <c r="F322" i="13"/>
  <c r="D322" i="13"/>
  <c r="B322" i="13"/>
  <c r="AL321" i="13"/>
  <c r="AH321" i="13"/>
  <c r="AD321" i="13"/>
  <c r="Z321" i="13" s="1"/>
  <c r="AF321" i="13" s="1"/>
  <c r="AB321" i="13"/>
  <c r="W321" i="13"/>
  <c r="U321" i="13"/>
  <c r="R321" i="13"/>
  <c r="P321" i="13"/>
  <c r="N321" i="13"/>
  <c r="K321" i="13"/>
  <c r="I321" i="13"/>
  <c r="H321" i="13"/>
  <c r="F321" i="13"/>
  <c r="D321" i="13"/>
  <c r="B321" i="13"/>
  <c r="AL320" i="13"/>
  <c r="AH320" i="13"/>
  <c r="AD320" i="13"/>
  <c r="Z320" i="13" s="1"/>
  <c r="AF320" i="13" s="1"/>
  <c r="AB320" i="13"/>
  <c r="W320" i="13"/>
  <c r="U320" i="13"/>
  <c r="R320" i="13"/>
  <c r="P320" i="13"/>
  <c r="N320" i="13"/>
  <c r="K320" i="13"/>
  <c r="I320" i="13"/>
  <c r="H320" i="13"/>
  <c r="F320" i="13"/>
  <c r="D320" i="13"/>
  <c r="B320" i="13"/>
  <c r="AL319" i="13"/>
  <c r="AH319" i="13"/>
  <c r="AD319" i="13"/>
  <c r="Z319" i="13" s="1"/>
  <c r="AF319" i="13" s="1"/>
  <c r="AB319" i="13"/>
  <c r="W319" i="13"/>
  <c r="U319" i="13"/>
  <c r="R319" i="13"/>
  <c r="P319" i="13"/>
  <c r="N319" i="13"/>
  <c r="K319" i="13"/>
  <c r="I319" i="13"/>
  <c r="H319" i="13"/>
  <c r="F319" i="13"/>
  <c r="D319" i="13"/>
  <c r="B319" i="13"/>
  <c r="AL318" i="13"/>
  <c r="AH318" i="13"/>
  <c r="AD318" i="13"/>
  <c r="Z318" i="13" s="1"/>
  <c r="AF318" i="13" s="1"/>
  <c r="AB318" i="13"/>
  <c r="W318" i="13"/>
  <c r="U318" i="13"/>
  <c r="R318" i="13"/>
  <c r="P318" i="13"/>
  <c r="N318" i="13"/>
  <c r="K318" i="13"/>
  <c r="I318" i="13"/>
  <c r="H318" i="13"/>
  <c r="F318" i="13"/>
  <c r="D318" i="13"/>
  <c r="B318" i="13"/>
  <c r="AL317" i="13"/>
  <c r="AH317" i="13"/>
  <c r="AD317" i="13"/>
  <c r="Z317" i="13" s="1"/>
  <c r="AF317" i="13" s="1"/>
  <c r="AB317" i="13"/>
  <c r="W317" i="13"/>
  <c r="U317" i="13"/>
  <c r="R317" i="13"/>
  <c r="P317" i="13"/>
  <c r="N317" i="13"/>
  <c r="K317" i="13"/>
  <c r="I317" i="13"/>
  <c r="H317" i="13"/>
  <c r="F317" i="13"/>
  <c r="D317" i="13"/>
  <c r="B317" i="13"/>
  <c r="AL316" i="13"/>
  <c r="AH316" i="13"/>
  <c r="AD316" i="13"/>
  <c r="Z316" i="13" s="1"/>
  <c r="AF316" i="13" s="1"/>
  <c r="AB316" i="13"/>
  <c r="W316" i="13"/>
  <c r="U316" i="13"/>
  <c r="R316" i="13"/>
  <c r="P316" i="13"/>
  <c r="N316" i="13"/>
  <c r="K316" i="13"/>
  <c r="I316" i="13"/>
  <c r="H316" i="13"/>
  <c r="F316" i="13"/>
  <c r="D316" i="13"/>
  <c r="B316" i="13"/>
  <c r="AL315" i="13"/>
  <c r="AH315" i="13"/>
  <c r="AD315" i="13"/>
  <c r="Z315" i="13" s="1"/>
  <c r="AF315" i="13" s="1"/>
  <c r="AB315" i="13"/>
  <c r="W315" i="13"/>
  <c r="U315" i="13"/>
  <c r="R315" i="13"/>
  <c r="P315" i="13"/>
  <c r="N315" i="13"/>
  <c r="K315" i="13"/>
  <c r="I315" i="13"/>
  <c r="H315" i="13"/>
  <c r="F315" i="13"/>
  <c r="D315" i="13"/>
  <c r="B315" i="13"/>
  <c r="AL314" i="13"/>
  <c r="AH314" i="13"/>
  <c r="AD314" i="13"/>
  <c r="Z314" i="13" s="1"/>
  <c r="AF314" i="13" s="1"/>
  <c r="AB314" i="13"/>
  <c r="W314" i="13"/>
  <c r="U314" i="13"/>
  <c r="R314" i="13"/>
  <c r="P314" i="13"/>
  <c r="N314" i="13"/>
  <c r="K314" i="13"/>
  <c r="I314" i="13"/>
  <c r="H314" i="13"/>
  <c r="F314" i="13"/>
  <c r="D314" i="13"/>
  <c r="B314" i="13"/>
  <c r="AL313" i="13"/>
  <c r="AH313" i="13"/>
  <c r="AD313" i="13"/>
  <c r="Z313" i="13" s="1"/>
  <c r="AF313" i="13" s="1"/>
  <c r="AB313" i="13"/>
  <c r="W313" i="13"/>
  <c r="U313" i="13"/>
  <c r="R313" i="13"/>
  <c r="P313" i="13"/>
  <c r="N313" i="13"/>
  <c r="K313" i="13"/>
  <c r="I313" i="13"/>
  <c r="H313" i="13"/>
  <c r="F313" i="13"/>
  <c r="D313" i="13"/>
  <c r="B313" i="13"/>
  <c r="AL312" i="13"/>
  <c r="AH312" i="13"/>
  <c r="AD312" i="13"/>
  <c r="Z312" i="13" s="1"/>
  <c r="AF312" i="13" s="1"/>
  <c r="AB312" i="13"/>
  <c r="W312" i="13"/>
  <c r="U312" i="13"/>
  <c r="R312" i="13"/>
  <c r="P312" i="13"/>
  <c r="N312" i="13"/>
  <c r="K312" i="13"/>
  <c r="I312" i="13"/>
  <c r="H312" i="13"/>
  <c r="F312" i="13"/>
  <c r="D312" i="13"/>
  <c r="B312" i="13"/>
  <c r="AL311" i="13"/>
  <c r="AH311" i="13"/>
  <c r="AD311" i="13"/>
  <c r="Z311" i="13" s="1"/>
  <c r="AF311" i="13" s="1"/>
  <c r="AB311" i="13"/>
  <c r="W311" i="13"/>
  <c r="U311" i="13"/>
  <c r="R311" i="13"/>
  <c r="P311" i="13"/>
  <c r="N311" i="13"/>
  <c r="K311" i="13"/>
  <c r="I311" i="13"/>
  <c r="H311" i="13"/>
  <c r="F311" i="13"/>
  <c r="D311" i="13"/>
  <c r="B311" i="13"/>
  <c r="AL310" i="13"/>
  <c r="AH310" i="13"/>
  <c r="AD310" i="13"/>
  <c r="Z310" i="13" s="1"/>
  <c r="AF310" i="13" s="1"/>
  <c r="AB310" i="13"/>
  <c r="W310" i="13"/>
  <c r="U310" i="13"/>
  <c r="R310" i="13"/>
  <c r="P310" i="13"/>
  <c r="N310" i="13"/>
  <c r="K310" i="13"/>
  <c r="I310" i="13"/>
  <c r="H310" i="13"/>
  <c r="F310" i="13"/>
  <c r="D310" i="13"/>
  <c r="B310" i="13"/>
  <c r="AL309" i="13"/>
  <c r="AH309" i="13"/>
  <c r="AD309" i="13"/>
  <c r="Z309" i="13" s="1"/>
  <c r="AF309" i="13" s="1"/>
  <c r="AB309" i="13"/>
  <c r="W309" i="13"/>
  <c r="U309" i="13"/>
  <c r="R309" i="13"/>
  <c r="P309" i="13"/>
  <c r="N309" i="13"/>
  <c r="K309" i="13"/>
  <c r="I309" i="13"/>
  <c r="H309" i="13"/>
  <c r="F309" i="13"/>
  <c r="D309" i="13"/>
  <c r="B309" i="13"/>
  <c r="AL308" i="13"/>
  <c r="AH308" i="13"/>
  <c r="AD308" i="13"/>
  <c r="Z308" i="13" s="1"/>
  <c r="AF308" i="13" s="1"/>
  <c r="AB308" i="13"/>
  <c r="W308" i="13"/>
  <c r="U308" i="13"/>
  <c r="R308" i="13"/>
  <c r="P308" i="13"/>
  <c r="N308" i="13"/>
  <c r="K308" i="13"/>
  <c r="I308" i="13"/>
  <c r="H308" i="13"/>
  <c r="F308" i="13"/>
  <c r="D308" i="13"/>
  <c r="B308" i="13"/>
  <c r="AL307" i="13"/>
  <c r="AH307" i="13"/>
  <c r="AD307" i="13"/>
  <c r="Z307" i="13" s="1"/>
  <c r="AF307" i="13" s="1"/>
  <c r="AB307" i="13"/>
  <c r="W307" i="13"/>
  <c r="U307" i="13"/>
  <c r="R307" i="13"/>
  <c r="P307" i="13"/>
  <c r="N307" i="13"/>
  <c r="K307" i="13"/>
  <c r="I307" i="13"/>
  <c r="H307" i="13"/>
  <c r="F307" i="13"/>
  <c r="D307" i="13"/>
  <c r="B307" i="13"/>
  <c r="AL306" i="13"/>
  <c r="AH306" i="13"/>
  <c r="AD306" i="13"/>
  <c r="Z306" i="13" s="1"/>
  <c r="AF306" i="13" s="1"/>
  <c r="AB306" i="13"/>
  <c r="W306" i="13"/>
  <c r="U306" i="13"/>
  <c r="R306" i="13"/>
  <c r="P306" i="13"/>
  <c r="N306" i="13"/>
  <c r="K306" i="13"/>
  <c r="I306" i="13"/>
  <c r="H306" i="13"/>
  <c r="F306" i="13"/>
  <c r="D306" i="13"/>
  <c r="B306" i="13"/>
  <c r="AL305" i="13"/>
  <c r="AH305" i="13"/>
  <c r="AD305" i="13"/>
  <c r="Z305" i="13" s="1"/>
  <c r="AF305" i="13" s="1"/>
  <c r="AB305" i="13"/>
  <c r="W305" i="13"/>
  <c r="U305" i="13"/>
  <c r="R305" i="13"/>
  <c r="P305" i="13"/>
  <c r="N305" i="13"/>
  <c r="K305" i="13"/>
  <c r="I305" i="13"/>
  <c r="H305" i="13"/>
  <c r="F305" i="13"/>
  <c r="D305" i="13"/>
  <c r="B305" i="13"/>
  <c r="AL304" i="13"/>
  <c r="AH304" i="13"/>
  <c r="AD304" i="13"/>
  <c r="Z304" i="13" s="1"/>
  <c r="AF304" i="13" s="1"/>
  <c r="AB304" i="13"/>
  <c r="W304" i="13"/>
  <c r="U304" i="13"/>
  <c r="R304" i="13"/>
  <c r="P304" i="13"/>
  <c r="N304" i="13"/>
  <c r="K304" i="13"/>
  <c r="I304" i="13"/>
  <c r="H304" i="13"/>
  <c r="F304" i="13"/>
  <c r="D304" i="13"/>
  <c r="B304" i="13"/>
  <c r="AL303" i="13"/>
  <c r="AH303" i="13"/>
  <c r="AD303" i="13"/>
  <c r="Z303" i="13" s="1"/>
  <c r="AF303" i="13" s="1"/>
  <c r="AB303" i="13"/>
  <c r="W303" i="13"/>
  <c r="U303" i="13"/>
  <c r="R303" i="13"/>
  <c r="P303" i="13"/>
  <c r="N303" i="13"/>
  <c r="K303" i="13"/>
  <c r="I303" i="13"/>
  <c r="H303" i="13"/>
  <c r="F303" i="13"/>
  <c r="D303" i="13"/>
  <c r="B303" i="13"/>
  <c r="AL302" i="13"/>
  <c r="AH302" i="13"/>
  <c r="AD302" i="13"/>
  <c r="Z302" i="13" s="1"/>
  <c r="AF302" i="13" s="1"/>
  <c r="AB302" i="13"/>
  <c r="W302" i="13"/>
  <c r="U302" i="13"/>
  <c r="R302" i="13"/>
  <c r="P302" i="13"/>
  <c r="N302" i="13"/>
  <c r="K302" i="13"/>
  <c r="I302" i="13"/>
  <c r="H302" i="13"/>
  <c r="F302" i="13"/>
  <c r="D302" i="13"/>
  <c r="B302" i="13"/>
  <c r="AL301" i="13"/>
  <c r="AH301" i="13"/>
  <c r="AD301" i="13"/>
  <c r="Z301" i="13" s="1"/>
  <c r="AF301" i="13" s="1"/>
  <c r="AB301" i="13"/>
  <c r="W301" i="13"/>
  <c r="U301" i="13"/>
  <c r="R301" i="13"/>
  <c r="P301" i="13"/>
  <c r="N301" i="13"/>
  <c r="K301" i="13"/>
  <c r="I301" i="13"/>
  <c r="H301" i="13"/>
  <c r="F301" i="13"/>
  <c r="D301" i="13"/>
  <c r="B301" i="13"/>
  <c r="AL300" i="13"/>
  <c r="AH300" i="13"/>
  <c r="AD300" i="13"/>
  <c r="Z300" i="13" s="1"/>
  <c r="AF300" i="13" s="1"/>
  <c r="AB300" i="13"/>
  <c r="W300" i="13"/>
  <c r="U300" i="13"/>
  <c r="R300" i="13"/>
  <c r="P300" i="13"/>
  <c r="N300" i="13"/>
  <c r="K300" i="13"/>
  <c r="I300" i="13"/>
  <c r="H300" i="13"/>
  <c r="F300" i="13"/>
  <c r="D300" i="13"/>
  <c r="B300" i="13"/>
  <c r="AL299" i="13"/>
  <c r="AH299" i="13"/>
  <c r="AD299" i="13"/>
  <c r="Z299" i="13" s="1"/>
  <c r="AF299" i="13" s="1"/>
  <c r="AB299" i="13"/>
  <c r="W299" i="13"/>
  <c r="U299" i="13"/>
  <c r="R299" i="13"/>
  <c r="P299" i="13"/>
  <c r="N299" i="13"/>
  <c r="K299" i="13"/>
  <c r="I299" i="13"/>
  <c r="H299" i="13"/>
  <c r="F299" i="13"/>
  <c r="D299" i="13"/>
  <c r="B299" i="13"/>
  <c r="AL298" i="13"/>
  <c r="AH298" i="13"/>
  <c r="AD298" i="13"/>
  <c r="Z298" i="13" s="1"/>
  <c r="AF298" i="13" s="1"/>
  <c r="AB298" i="13"/>
  <c r="W298" i="13"/>
  <c r="U298" i="13"/>
  <c r="R298" i="13"/>
  <c r="P298" i="13"/>
  <c r="N298" i="13"/>
  <c r="K298" i="13"/>
  <c r="I298" i="13"/>
  <c r="H298" i="13"/>
  <c r="F298" i="13"/>
  <c r="D298" i="13"/>
  <c r="B298" i="13"/>
  <c r="AL297" i="13"/>
  <c r="AH297" i="13"/>
  <c r="AD297" i="13"/>
  <c r="Z297" i="13" s="1"/>
  <c r="AF297" i="13" s="1"/>
  <c r="AB297" i="13"/>
  <c r="W297" i="13"/>
  <c r="U297" i="13"/>
  <c r="R297" i="13"/>
  <c r="P297" i="13"/>
  <c r="N297" i="13"/>
  <c r="K297" i="13"/>
  <c r="I297" i="13"/>
  <c r="H297" i="13"/>
  <c r="F297" i="13"/>
  <c r="D297" i="13"/>
  <c r="B297" i="13"/>
  <c r="AL296" i="13"/>
  <c r="AH296" i="13"/>
  <c r="AD296" i="13"/>
  <c r="Z296" i="13" s="1"/>
  <c r="AF296" i="13" s="1"/>
  <c r="AB296" i="13"/>
  <c r="W296" i="13"/>
  <c r="U296" i="13"/>
  <c r="R296" i="13"/>
  <c r="P296" i="13"/>
  <c r="N296" i="13"/>
  <c r="K296" i="13"/>
  <c r="I296" i="13"/>
  <c r="H296" i="13"/>
  <c r="F296" i="13"/>
  <c r="D296" i="13"/>
  <c r="B296" i="13"/>
  <c r="AL295" i="13"/>
  <c r="AH295" i="13"/>
  <c r="AD295" i="13"/>
  <c r="Z295" i="13" s="1"/>
  <c r="AF295" i="13" s="1"/>
  <c r="AB295" i="13"/>
  <c r="W295" i="13"/>
  <c r="U295" i="13"/>
  <c r="R295" i="13"/>
  <c r="P295" i="13"/>
  <c r="N295" i="13"/>
  <c r="K295" i="13"/>
  <c r="I295" i="13"/>
  <c r="H295" i="13"/>
  <c r="F295" i="13"/>
  <c r="D295" i="13"/>
  <c r="B295" i="13"/>
  <c r="AL294" i="13"/>
  <c r="AH294" i="13"/>
  <c r="AD294" i="13"/>
  <c r="Z294" i="13" s="1"/>
  <c r="AF294" i="13" s="1"/>
  <c r="AB294" i="13"/>
  <c r="W294" i="13"/>
  <c r="U294" i="13"/>
  <c r="R294" i="13"/>
  <c r="P294" i="13"/>
  <c r="N294" i="13"/>
  <c r="K294" i="13"/>
  <c r="I294" i="13"/>
  <c r="H294" i="13"/>
  <c r="F294" i="13"/>
  <c r="D294" i="13"/>
  <c r="B294" i="13"/>
  <c r="AL293" i="13"/>
  <c r="AH293" i="13"/>
  <c r="AD293" i="13"/>
  <c r="Z293" i="13" s="1"/>
  <c r="AF293" i="13" s="1"/>
  <c r="AB293" i="13"/>
  <c r="W293" i="13"/>
  <c r="U293" i="13"/>
  <c r="R293" i="13"/>
  <c r="P293" i="13"/>
  <c r="N293" i="13"/>
  <c r="K293" i="13"/>
  <c r="I293" i="13"/>
  <c r="H293" i="13"/>
  <c r="F293" i="13"/>
  <c r="D293" i="13"/>
  <c r="B293" i="13"/>
  <c r="AL292" i="13"/>
  <c r="AH292" i="13"/>
  <c r="AD292" i="13"/>
  <c r="Z292" i="13" s="1"/>
  <c r="AF292" i="13" s="1"/>
  <c r="AB292" i="13"/>
  <c r="W292" i="13"/>
  <c r="U292" i="13"/>
  <c r="R292" i="13"/>
  <c r="P292" i="13"/>
  <c r="N292" i="13"/>
  <c r="K292" i="13"/>
  <c r="I292" i="13"/>
  <c r="H292" i="13"/>
  <c r="F292" i="13"/>
  <c r="D292" i="13"/>
  <c r="B292" i="13"/>
  <c r="AL291" i="13"/>
  <c r="AH291" i="13"/>
  <c r="AD291" i="13"/>
  <c r="Z291" i="13" s="1"/>
  <c r="AF291" i="13" s="1"/>
  <c r="AB291" i="13"/>
  <c r="W291" i="13"/>
  <c r="U291" i="13"/>
  <c r="R291" i="13"/>
  <c r="P291" i="13"/>
  <c r="N291" i="13"/>
  <c r="K291" i="13"/>
  <c r="I291" i="13"/>
  <c r="H291" i="13"/>
  <c r="F291" i="13"/>
  <c r="D291" i="13"/>
  <c r="B291" i="13"/>
  <c r="AL290" i="13"/>
  <c r="AH290" i="13"/>
  <c r="AD290" i="13"/>
  <c r="Z290" i="13" s="1"/>
  <c r="AF290" i="13" s="1"/>
  <c r="AB290" i="13"/>
  <c r="W290" i="13"/>
  <c r="U290" i="13"/>
  <c r="R290" i="13"/>
  <c r="P290" i="13"/>
  <c r="N290" i="13"/>
  <c r="K290" i="13"/>
  <c r="I290" i="13"/>
  <c r="H290" i="13"/>
  <c r="F290" i="13"/>
  <c r="D290" i="13"/>
  <c r="B290" i="13"/>
  <c r="AL289" i="13"/>
  <c r="AH289" i="13"/>
  <c r="AD289" i="13"/>
  <c r="Z289" i="13" s="1"/>
  <c r="AF289" i="13" s="1"/>
  <c r="AB289" i="13"/>
  <c r="W289" i="13"/>
  <c r="U289" i="13"/>
  <c r="R289" i="13"/>
  <c r="P289" i="13"/>
  <c r="N289" i="13"/>
  <c r="K289" i="13"/>
  <c r="I289" i="13"/>
  <c r="H289" i="13"/>
  <c r="F289" i="13"/>
  <c r="D289" i="13"/>
  <c r="B289" i="13"/>
  <c r="AL288" i="13"/>
  <c r="AH288" i="13"/>
  <c r="AD288" i="13"/>
  <c r="Z288" i="13" s="1"/>
  <c r="AF288" i="13" s="1"/>
  <c r="AB288" i="13"/>
  <c r="W288" i="13"/>
  <c r="U288" i="13"/>
  <c r="R288" i="13"/>
  <c r="P288" i="13"/>
  <c r="N288" i="13"/>
  <c r="K288" i="13"/>
  <c r="I288" i="13"/>
  <c r="H288" i="13"/>
  <c r="F288" i="13"/>
  <c r="D288" i="13"/>
  <c r="B288" i="13"/>
  <c r="AL287" i="13"/>
  <c r="AH287" i="13"/>
  <c r="AD287" i="13"/>
  <c r="Z287" i="13" s="1"/>
  <c r="AF287" i="13" s="1"/>
  <c r="AB287" i="13"/>
  <c r="W287" i="13"/>
  <c r="U287" i="13"/>
  <c r="R287" i="13"/>
  <c r="P287" i="13"/>
  <c r="N287" i="13"/>
  <c r="K287" i="13"/>
  <c r="I287" i="13"/>
  <c r="H287" i="13"/>
  <c r="F287" i="13"/>
  <c r="D287" i="13"/>
  <c r="B287" i="13"/>
  <c r="AL286" i="13"/>
  <c r="AH286" i="13"/>
  <c r="AD286" i="13"/>
  <c r="Z286" i="13" s="1"/>
  <c r="AF286" i="13" s="1"/>
  <c r="AB286" i="13"/>
  <c r="W286" i="13"/>
  <c r="U286" i="13"/>
  <c r="R286" i="13"/>
  <c r="P286" i="13"/>
  <c r="N286" i="13"/>
  <c r="K286" i="13"/>
  <c r="I286" i="13"/>
  <c r="H286" i="13"/>
  <c r="F286" i="13"/>
  <c r="D286" i="13"/>
  <c r="B286" i="13"/>
  <c r="AL285" i="13"/>
  <c r="AH285" i="13"/>
  <c r="AD285" i="13"/>
  <c r="Z285" i="13" s="1"/>
  <c r="AF285" i="13" s="1"/>
  <c r="AB285" i="13"/>
  <c r="W285" i="13"/>
  <c r="U285" i="13"/>
  <c r="R285" i="13"/>
  <c r="P285" i="13"/>
  <c r="N285" i="13"/>
  <c r="K285" i="13"/>
  <c r="I285" i="13"/>
  <c r="H285" i="13"/>
  <c r="F285" i="13"/>
  <c r="D285" i="13"/>
  <c r="B285" i="13"/>
  <c r="AL284" i="13"/>
  <c r="AH284" i="13"/>
  <c r="AD284" i="13"/>
  <c r="Z284" i="13" s="1"/>
  <c r="AF284" i="13" s="1"/>
  <c r="AB284" i="13"/>
  <c r="W284" i="13"/>
  <c r="U284" i="13"/>
  <c r="R284" i="13"/>
  <c r="P284" i="13"/>
  <c r="N284" i="13"/>
  <c r="K284" i="13"/>
  <c r="I284" i="13"/>
  <c r="H284" i="13"/>
  <c r="F284" i="13"/>
  <c r="D284" i="13"/>
  <c r="B284" i="13"/>
  <c r="AL283" i="13"/>
  <c r="AH283" i="13"/>
  <c r="AD283" i="13"/>
  <c r="Z283" i="13" s="1"/>
  <c r="AF283" i="13" s="1"/>
  <c r="AB283" i="13"/>
  <c r="W283" i="13"/>
  <c r="U283" i="13"/>
  <c r="R283" i="13"/>
  <c r="P283" i="13"/>
  <c r="N283" i="13"/>
  <c r="K283" i="13"/>
  <c r="I283" i="13"/>
  <c r="H283" i="13"/>
  <c r="F283" i="13"/>
  <c r="D283" i="13"/>
  <c r="B283" i="13"/>
  <c r="AL282" i="13"/>
  <c r="AH282" i="13"/>
  <c r="AD282" i="13"/>
  <c r="Z282" i="13" s="1"/>
  <c r="AF282" i="13" s="1"/>
  <c r="AB282" i="13"/>
  <c r="W282" i="13"/>
  <c r="U282" i="13"/>
  <c r="R282" i="13"/>
  <c r="P282" i="13"/>
  <c r="N282" i="13"/>
  <c r="K282" i="13"/>
  <c r="I282" i="13"/>
  <c r="H282" i="13"/>
  <c r="F282" i="13"/>
  <c r="D282" i="13"/>
  <c r="B282" i="13"/>
  <c r="AL281" i="13"/>
  <c r="AH281" i="13"/>
  <c r="AD281" i="13"/>
  <c r="Z281" i="13" s="1"/>
  <c r="AF281" i="13" s="1"/>
  <c r="AB281" i="13"/>
  <c r="W281" i="13"/>
  <c r="U281" i="13"/>
  <c r="R281" i="13"/>
  <c r="P281" i="13"/>
  <c r="N281" i="13"/>
  <c r="K281" i="13"/>
  <c r="I281" i="13"/>
  <c r="H281" i="13"/>
  <c r="F281" i="13"/>
  <c r="D281" i="13"/>
  <c r="B281" i="13"/>
  <c r="AL280" i="13"/>
  <c r="AH280" i="13"/>
  <c r="AD280" i="13"/>
  <c r="Z280" i="13" s="1"/>
  <c r="AF280" i="13" s="1"/>
  <c r="AB280" i="13"/>
  <c r="W280" i="13"/>
  <c r="U280" i="13"/>
  <c r="R280" i="13"/>
  <c r="P280" i="13"/>
  <c r="N280" i="13"/>
  <c r="K280" i="13"/>
  <c r="I280" i="13"/>
  <c r="H280" i="13"/>
  <c r="F280" i="13"/>
  <c r="D280" i="13"/>
  <c r="B280" i="13"/>
  <c r="AL279" i="13"/>
  <c r="AH279" i="13"/>
  <c r="AD279" i="13"/>
  <c r="Z279" i="13" s="1"/>
  <c r="AF279" i="13" s="1"/>
  <c r="AB279" i="13"/>
  <c r="W279" i="13"/>
  <c r="U279" i="13"/>
  <c r="R279" i="13"/>
  <c r="P279" i="13"/>
  <c r="N279" i="13"/>
  <c r="K279" i="13"/>
  <c r="I279" i="13"/>
  <c r="H279" i="13"/>
  <c r="F279" i="13"/>
  <c r="D279" i="13"/>
  <c r="B279" i="13"/>
  <c r="AL278" i="13"/>
  <c r="AH278" i="13"/>
  <c r="AD278" i="13"/>
  <c r="Z278" i="13" s="1"/>
  <c r="AF278" i="13" s="1"/>
  <c r="AB278" i="13"/>
  <c r="W278" i="13"/>
  <c r="U278" i="13"/>
  <c r="R278" i="13"/>
  <c r="P278" i="13"/>
  <c r="N278" i="13"/>
  <c r="K278" i="13"/>
  <c r="I278" i="13"/>
  <c r="H278" i="13"/>
  <c r="F278" i="13"/>
  <c r="D278" i="13"/>
  <c r="B278" i="13"/>
  <c r="AL277" i="13"/>
  <c r="AH277" i="13"/>
  <c r="AD277" i="13"/>
  <c r="Z277" i="13" s="1"/>
  <c r="AF277" i="13" s="1"/>
  <c r="AB277" i="13"/>
  <c r="W277" i="13"/>
  <c r="U277" i="13"/>
  <c r="R277" i="13"/>
  <c r="P277" i="13"/>
  <c r="N277" i="13"/>
  <c r="K277" i="13"/>
  <c r="I277" i="13"/>
  <c r="H277" i="13"/>
  <c r="F277" i="13"/>
  <c r="D277" i="13"/>
  <c r="B277" i="13"/>
  <c r="AL276" i="13"/>
  <c r="AH276" i="13"/>
  <c r="AD276" i="13"/>
  <c r="Z276" i="13" s="1"/>
  <c r="AF276" i="13" s="1"/>
  <c r="AB276" i="13"/>
  <c r="W276" i="13"/>
  <c r="U276" i="13"/>
  <c r="R276" i="13"/>
  <c r="P276" i="13"/>
  <c r="N276" i="13"/>
  <c r="K276" i="13"/>
  <c r="I276" i="13"/>
  <c r="H276" i="13"/>
  <c r="F276" i="13"/>
  <c r="D276" i="13"/>
  <c r="B276" i="13"/>
  <c r="AL275" i="13"/>
  <c r="AH275" i="13"/>
  <c r="AD275" i="13"/>
  <c r="Z275" i="13" s="1"/>
  <c r="AF275" i="13" s="1"/>
  <c r="AB275" i="13"/>
  <c r="W275" i="13"/>
  <c r="U275" i="13"/>
  <c r="R275" i="13"/>
  <c r="P275" i="13"/>
  <c r="N275" i="13"/>
  <c r="K275" i="13"/>
  <c r="I275" i="13"/>
  <c r="H275" i="13"/>
  <c r="F275" i="13"/>
  <c r="D275" i="13"/>
  <c r="B275" i="13"/>
  <c r="AL274" i="13"/>
  <c r="AH274" i="13"/>
  <c r="AD274" i="13"/>
  <c r="Z274" i="13" s="1"/>
  <c r="AF274" i="13" s="1"/>
  <c r="AB274" i="13"/>
  <c r="W274" i="13"/>
  <c r="U274" i="13"/>
  <c r="R274" i="13"/>
  <c r="P274" i="13"/>
  <c r="N274" i="13"/>
  <c r="K274" i="13"/>
  <c r="I274" i="13"/>
  <c r="H274" i="13"/>
  <c r="F274" i="13"/>
  <c r="D274" i="13"/>
  <c r="B274" i="13"/>
  <c r="AL273" i="13"/>
  <c r="AH273" i="13"/>
  <c r="AD273" i="13"/>
  <c r="Z273" i="13" s="1"/>
  <c r="AF273" i="13" s="1"/>
  <c r="AB273" i="13"/>
  <c r="W273" i="13"/>
  <c r="U273" i="13"/>
  <c r="R273" i="13"/>
  <c r="P273" i="13"/>
  <c r="N273" i="13"/>
  <c r="K273" i="13"/>
  <c r="I273" i="13"/>
  <c r="H273" i="13"/>
  <c r="F273" i="13"/>
  <c r="D273" i="13"/>
  <c r="B273" i="13"/>
  <c r="AL272" i="13"/>
  <c r="AH272" i="13"/>
  <c r="AD272" i="13"/>
  <c r="Z272" i="13" s="1"/>
  <c r="AF272" i="13" s="1"/>
  <c r="AB272" i="13"/>
  <c r="W272" i="13"/>
  <c r="U272" i="13"/>
  <c r="R272" i="13"/>
  <c r="P272" i="13"/>
  <c r="N272" i="13"/>
  <c r="K272" i="13"/>
  <c r="I272" i="13"/>
  <c r="H272" i="13"/>
  <c r="F272" i="13"/>
  <c r="D272" i="13"/>
  <c r="B272" i="13"/>
  <c r="AL271" i="13"/>
  <c r="AH271" i="13"/>
  <c r="AD271" i="13"/>
  <c r="Z271" i="13" s="1"/>
  <c r="AF271" i="13" s="1"/>
  <c r="AB271" i="13"/>
  <c r="W271" i="13"/>
  <c r="U271" i="13"/>
  <c r="R271" i="13"/>
  <c r="P271" i="13"/>
  <c r="N271" i="13"/>
  <c r="K271" i="13"/>
  <c r="I271" i="13"/>
  <c r="H271" i="13"/>
  <c r="F271" i="13"/>
  <c r="D271" i="13"/>
  <c r="B271" i="13"/>
  <c r="AL270" i="13"/>
  <c r="AH270" i="13"/>
  <c r="AD270" i="13"/>
  <c r="Z270" i="13" s="1"/>
  <c r="AF270" i="13" s="1"/>
  <c r="AB270" i="13"/>
  <c r="W270" i="13"/>
  <c r="U270" i="13"/>
  <c r="R270" i="13"/>
  <c r="P270" i="13"/>
  <c r="N270" i="13"/>
  <c r="K270" i="13"/>
  <c r="I270" i="13"/>
  <c r="H270" i="13"/>
  <c r="F270" i="13"/>
  <c r="D270" i="13"/>
  <c r="B270" i="13"/>
  <c r="AL269" i="13"/>
  <c r="AH269" i="13"/>
  <c r="AD269" i="13"/>
  <c r="Z269" i="13" s="1"/>
  <c r="AF269" i="13" s="1"/>
  <c r="AB269" i="13"/>
  <c r="W269" i="13"/>
  <c r="U269" i="13"/>
  <c r="R269" i="13"/>
  <c r="P269" i="13"/>
  <c r="N269" i="13"/>
  <c r="K269" i="13"/>
  <c r="I269" i="13"/>
  <c r="H269" i="13"/>
  <c r="F269" i="13"/>
  <c r="D269" i="13"/>
  <c r="B269" i="13"/>
  <c r="AL268" i="13"/>
  <c r="AH268" i="13"/>
  <c r="AD268" i="13"/>
  <c r="Z268" i="13" s="1"/>
  <c r="AF268" i="13" s="1"/>
  <c r="AB268" i="13"/>
  <c r="W268" i="13"/>
  <c r="U268" i="13"/>
  <c r="R268" i="13"/>
  <c r="P268" i="13"/>
  <c r="N268" i="13"/>
  <c r="K268" i="13"/>
  <c r="I268" i="13"/>
  <c r="H268" i="13"/>
  <c r="F268" i="13"/>
  <c r="D268" i="13"/>
  <c r="B268" i="13"/>
  <c r="AL267" i="13"/>
  <c r="AH267" i="13"/>
  <c r="AD267" i="13"/>
  <c r="Z267" i="13" s="1"/>
  <c r="AF267" i="13" s="1"/>
  <c r="AB267" i="13"/>
  <c r="W267" i="13"/>
  <c r="U267" i="13"/>
  <c r="R267" i="13"/>
  <c r="P267" i="13"/>
  <c r="N267" i="13"/>
  <c r="K267" i="13"/>
  <c r="I267" i="13"/>
  <c r="H267" i="13"/>
  <c r="F267" i="13"/>
  <c r="D267" i="13"/>
  <c r="B267" i="13"/>
  <c r="AL266" i="13"/>
  <c r="AH266" i="13"/>
  <c r="AD266" i="13"/>
  <c r="Z266" i="13" s="1"/>
  <c r="AF266" i="13" s="1"/>
  <c r="AB266" i="13"/>
  <c r="W266" i="13"/>
  <c r="U266" i="13"/>
  <c r="R266" i="13"/>
  <c r="P266" i="13"/>
  <c r="N266" i="13"/>
  <c r="K266" i="13"/>
  <c r="I266" i="13"/>
  <c r="H266" i="13"/>
  <c r="F266" i="13"/>
  <c r="D266" i="13"/>
  <c r="B266" i="13"/>
  <c r="AL265" i="13"/>
  <c r="AH265" i="13"/>
  <c r="AD265" i="13"/>
  <c r="Z265" i="13" s="1"/>
  <c r="AF265" i="13" s="1"/>
  <c r="AB265" i="13"/>
  <c r="W265" i="13"/>
  <c r="U265" i="13"/>
  <c r="R265" i="13"/>
  <c r="P265" i="13"/>
  <c r="N265" i="13"/>
  <c r="K265" i="13"/>
  <c r="I265" i="13"/>
  <c r="H265" i="13"/>
  <c r="F265" i="13"/>
  <c r="D265" i="13"/>
  <c r="B265" i="13"/>
  <c r="AL264" i="13"/>
  <c r="AH264" i="13"/>
  <c r="AD264" i="13"/>
  <c r="Z264" i="13" s="1"/>
  <c r="AF264" i="13" s="1"/>
  <c r="AB264" i="13"/>
  <c r="W264" i="13"/>
  <c r="U264" i="13"/>
  <c r="R264" i="13"/>
  <c r="P264" i="13"/>
  <c r="N264" i="13"/>
  <c r="K264" i="13"/>
  <c r="I264" i="13"/>
  <c r="H264" i="13"/>
  <c r="F264" i="13"/>
  <c r="D264" i="13"/>
  <c r="B264" i="13"/>
  <c r="AL263" i="13"/>
  <c r="AH263" i="13"/>
  <c r="AD263" i="13"/>
  <c r="Z263" i="13" s="1"/>
  <c r="AF263" i="13" s="1"/>
  <c r="AB263" i="13"/>
  <c r="W263" i="13"/>
  <c r="U263" i="13"/>
  <c r="R263" i="13"/>
  <c r="P263" i="13"/>
  <c r="N263" i="13"/>
  <c r="K263" i="13"/>
  <c r="I263" i="13"/>
  <c r="H263" i="13"/>
  <c r="F263" i="13"/>
  <c r="D263" i="13"/>
  <c r="B263" i="13"/>
  <c r="AL262" i="13"/>
  <c r="AH262" i="13"/>
  <c r="AD262" i="13"/>
  <c r="Z262" i="13" s="1"/>
  <c r="AF262" i="13" s="1"/>
  <c r="AB262" i="13"/>
  <c r="W262" i="13"/>
  <c r="U262" i="13"/>
  <c r="R262" i="13"/>
  <c r="P262" i="13"/>
  <c r="N262" i="13"/>
  <c r="K262" i="13"/>
  <c r="I262" i="13"/>
  <c r="H262" i="13"/>
  <c r="F262" i="13"/>
  <c r="D262" i="13"/>
  <c r="B262" i="13"/>
  <c r="AL261" i="13"/>
  <c r="AH261" i="13"/>
  <c r="AD261" i="13"/>
  <c r="Z261" i="13" s="1"/>
  <c r="AF261" i="13" s="1"/>
  <c r="AB261" i="13"/>
  <c r="W261" i="13"/>
  <c r="U261" i="13"/>
  <c r="R261" i="13"/>
  <c r="P261" i="13"/>
  <c r="N261" i="13"/>
  <c r="K261" i="13"/>
  <c r="I261" i="13"/>
  <c r="H261" i="13"/>
  <c r="F261" i="13"/>
  <c r="D261" i="13"/>
  <c r="B261" i="13"/>
  <c r="AL260" i="13"/>
  <c r="AH260" i="13"/>
  <c r="AD260" i="13"/>
  <c r="Z260" i="13" s="1"/>
  <c r="AF260" i="13" s="1"/>
  <c r="AB260" i="13"/>
  <c r="W260" i="13"/>
  <c r="U260" i="13"/>
  <c r="R260" i="13"/>
  <c r="P260" i="13"/>
  <c r="N260" i="13"/>
  <c r="K260" i="13"/>
  <c r="I260" i="13"/>
  <c r="H260" i="13"/>
  <c r="F260" i="13"/>
  <c r="D260" i="13"/>
  <c r="B260" i="13"/>
  <c r="AL259" i="13"/>
  <c r="AH259" i="13"/>
  <c r="AD259" i="13"/>
  <c r="Z259" i="13" s="1"/>
  <c r="AF259" i="13" s="1"/>
  <c r="AB259" i="13"/>
  <c r="W259" i="13"/>
  <c r="U259" i="13"/>
  <c r="R259" i="13"/>
  <c r="P259" i="13"/>
  <c r="N259" i="13"/>
  <c r="K259" i="13"/>
  <c r="I259" i="13"/>
  <c r="H259" i="13"/>
  <c r="F259" i="13"/>
  <c r="D259" i="13"/>
  <c r="B259" i="13"/>
  <c r="AL258" i="13"/>
  <c r="AH258" i="13"/>
  <c r="AD258" i="13"/>
  <c r="Z258" i="13" s="1"/>
  <c r="AF258" i="13" s="1"/>
  <c r="AB258" i="13"/>
  <c r="W258" i="13"/>
  <c r="U258" i="13"/>
  <c r="R258" i="13"/>
  <c r="P258" i="13"/>
  <c r="N258" i="13"/>
  <c r="K258" i="13"/>
  <c r="I258" i="13"/>
  <c r="H258" i="13"/>
  <c r="F258" i="13"/>
  <c r="D258" i="13"/>
  <c r="B258" i="13"/>
  <c r="AL257" i="13"/>
  <c r="AH257" i="13"/>
  <c r="AD257" i="13"/>
  <c r="Z257" i="13" s="1"/>
  <c r="AF257" i="13" s="1"/>
  <c r="AB257" i="13"/>
  <c r="W257" i="13"/>
  <c r="U257" i="13"/>
  <c r="R257" i="13"/>
  <c r="P257" i="13"/>
  <c r="N257" i="13"/>
  <c r="K257" i="13"/>
  <c r="I257" i="13"/>
  <c r="H257" i="13"/>
  <c r="F257" i="13"/>
  <c r="D257" i="13"/>
  <c r="B257" i="13"/>
  <c r="AL256" i="13"/>
  <c r="AH256" i="13"/>
  <c r="AD256" i="13"/>
  <c r="Z256" i="13" s="1"/>
  <c r="AF256" i="13" s="1"/>
  <c r="AB256" i="13"/>
  <c r="W256" i="13"/>
  <c r="U256" i="13"/>
  <c r="R256" i="13"/>
  <c r="P256" i="13"/>
  <c r="N256" i="13"/>
  <c r="K256" i="13"/>
  <c r="I256" i="13"/>
  <c r="H256" i="13"/>
  <c r="F256" i="13"/>
  <c r="D256" i="13"/>
  <c r="B256" i="13"/>
  <c r="AL255" i="13"/>
  <c r="AH255" i="13"/>
  <c r="AD255" i="13"/>
  <c r="Z255" i="13" s="1"/>
  <c r="AF255" i="13" s="1"/>
  <c r="AB255" i="13"/>
  <c r="W255" i="13"/>
  <c r="U255" i="13"/>
  <c r="R255" i="13"/>
  <c r="P255" i="13"/>
  <c r="N255" i="13"/>
  <c r="K255" i="13"/>
  <c r="I255" i="13"/>
  <c r="H255" i="13"/>
  <c r="F255" i="13"/>
  <c r="D255" i="13"/>
  <c r="B255" i="13"/>
  <c r="AL254" i="13"/>
  <c r="AH254" i="13"/>
  <c r="AD254" i="13"/>
  <c r="Z254" i="13" s="1"/>
  <c r="AF254" i="13" s="1"/>
  <c r="AB254" i="13"/>
  <c r="W254" i="13"/>
  <c r="U254" i="13"/>
  <c r="R254" i="13"/>
  <c r="P254" i="13"/>
  <c r="N254" i="13"/>
  <c r="K254" i="13"/>
  <c r="I254" i="13"/>
  <c r="H254" i="13"/>
  <c r="F254" i="13"/>
  <c r="D254" i="13"/>
  <c r="B254" i="13"/>
  <c r="AL253" i="13"/>
  <c r="AH253" i="13"/>
  <c r="AD253" i="13"/>
  <c r="Z253" i="13" s="1"/>
  <c r="AF253" i="13" s="1"/>
  <c r="AB253" i="13"/>
  <c r="W253" i="13"/>
  <c r="U253" i="13"/>
  <c r="R253" i="13"/>
  <c r="P253" i="13"/>
  <c r="N253" i="13"/>
  <c r="K253" i="13"/>
  <c r="I253" i="13"/>
  <c r="H253" i="13"/>
  <c r="F253" i="13"/>
  <c r="D253" i="13"/>
  <c r="B253" i="13"/>
  <c r="AL252" i="13"/>
  <c r="AH252" i="13"/>
  <c r="AD252" i="13"/>
  <c r="Z252" i="13" s="1"/>
  <c r="AF252" i="13" s="1"/>
  <c r="AB252" i="13"/>
  <c r="W252" i="13"/>
  <c r="U252" i="13"/>
  <c r="R252" i="13"/>
  <c r="P252" i="13"/>
  <c r="N252" i="13"/>
  <c r="K252" i="13"/>
  <c r="I252" i="13"/>
  <c r="H252" i="13"/>
  <c r="F252" i="13"/>
  <c r="D252" i="13"/>
  <c r="B252" i="13"/>
  <c r="AL251" i="13"/>
  <c r="AH251" i="13"/>
  <c r="AD251" i="13"/>
  <c r="Z251" i="13" s="1"/>
  <c r="AF251" i="13" s="1"/>
  <c r="AB251" i="13"/>
  <c r="W251" i="13"/>
  <c r="U251" i="13"/>
  <c r="R251" i="13"/>
  <c r="P251" i="13"/>
  <c r="N251" i="13"/>
  <c r="K251" i="13"/>
  <c r="I251" i="13"/>
  <c r="H251" i="13"/>
  <c r="F251" i="13"/>
  <c r="D251" i="13"/>
  <c r="B251" i="13"/>
  <c r="AL250" i="13"/>
  <c r="AH250" i="13"/>
  <c r="AD250" i="13"/>
  <c r="Z250" i="13" s="1"/>
  <c r="AF250" i="13" s="1"/>
  <c r="AB250" i="13"/>
  <c r="W250" i="13"/>
  <c r="U250" i="13"/>
  <c r="R250" i="13"/>
  <c r="P250" i="13"/>
  <c r="N250" i="13"/>
  <c r="K250" i="13"/>
  <c r="I250" i="13"/>
  <c r="H250" i="13"/>
  <c r="F250" i="13"/>
  <c r="D250" i="13"/>
  <c r="B250" i="13"/>
  <c r="AL249" i="13"/>
  <c r="AH249" i="13"/>
  <c r="AD249" i="13"/>
  <c r="Z249" i="13" s="1"/>
  <c r="AF249" i="13" s="1"/>
  <c r="AB249" i="13"/>
  <c r="W249" i="13"/>
  <c r="U249" i="13"/>
  <c r="R249" i="13"/>
  <c r="P249" i="13"/>
  <c r="N249" i="13"/>
  <c r="K249" i="13"/>
  <c r="I249" i="13"/>
  <c r="H249" i="13"/>
  <c r="F249" i="13"/>
  <c r="D249" i="13"/>
  <c r="B249" i="13"/>
  <c r="AL248" i="13"/>
  <c r="AH248" i="13"/>
  <c r="AD248" i="13"/>
  <c r="Z248" i="13" s="1"/>
  <c r="AF248" i="13" s="1"/>
  <c r="AB248" i="13"/>
  <c r="W248" i="13"/>
  <c r="U248" i="13"/>
  <c r="R248" i="13"/>
  <c r="P248" i="13"/>
  <c r="N248" i="13"/>
  <c r="K248" i="13"/>
  <c r="I248" i="13"/>
  <c r="H248" i="13"/>
  <c r="F248" i="13"/>
  <c r="D248" i="13"/>
  <c r="B248" i="13"/>
  <c r="AL247" i="13"/>
  <c r="AH247" i="13"/>
  <c r="AD247" i="13"/>
  <c r="Z247" i="13" s="1"/>
  <c r="AF247" i="13" s="1"/>
  <c r="AB247" i="13"/>
  <c r="W247" i="13"/>
  <c r="U247" i="13"/>
  <c r="R247" i="13"/>
  <c r="P247" i="13"/>
  <c r="N247" i="13"/>
  <c r="K247" i="13"/>
  <c r="I247" i="13"/>
  <c r="H247" i="13"/>
  <c r="F247" i="13"/>
  <c r="D247" i="13"/>
  <c r="B247" i="13"/>
  <c r="AL246" i="13"/>
  <c r="AH246" i="13"/>
  <c r="AD246" i="13"/>
  <c r="Z246" i="13" s="1"/>
  <c r="AF246" i="13" s="1"/>
  <c r="AB246" i="13"/>
  <c r="W246" i="13"/>
  <c r="U246" i="13"/>
  <c r="R246" i="13"/>
  <c r="P246" i="13"/>
  <c r="N246" i="13"/>
  <c r="K246" i="13"/>
  <c r="I246" i="13"/>
  <c r="H246" i="13"/>
  <c r="F246" i="13"/>
  <c r="D246" i="13"/>
  <c r="B246" i="13"/>
  <c r="AL245" i="13"/>
  <c r="AH245" i="13"/>
  <c r="AD245" i="13"/>
  <c r="Z245" i="13" s="1"/>
  <c r="AF245" i="13" s="1"/>
  <c r="AB245" i="13"/>
  <c r="W245" i="13"/>
  <c r="U245" i="13"/>
  <c r="R245" i="13"/>
  <c r="P245" i="13"/>
  <c r="N245" i="13"/>
  <c r="K245" i="13"/>
  <c r="I245" i="13"/>
  <c r="H245" i="13"/>
  <c r="F245" i="13"/>
  <c r="D245" i="13"/>
  <c r="B245" i="13"/>
  <c r="AL244" i="13"/>
  <c r="AH244" i="13"/>
  <c r="AD244" i="13"/>
  <c r="Z244" i="13" s="1"/>
  <c r="AF244" i="13" s="1"/>
  <c r="AB244" i="13"/>
  <c r="W244" i="13"/>
  <c r="U244" i="13"/>
  <c r="R244" i="13"/>
  <c r="P244" i="13"/>
  <c r="N244" i="13"/>
  <c r="K244" i="13"/>
  <c r="I244" i="13"/>
  <c r="H244" i="13"/>
  <c r="F244" i="13"/>
  <c r="D244" i="13"/>
  <c r="B244" i="13"/>
  <c r="AL243" i="13"/>
  <c r="AH243" i="13"/>
  <c r="AD243" i="13"/>
  <c r="Z243" i="13" s="1"/>
  <c r="AF243" i="13" s="1"/>
  <c r="AB243" i="13"/>
  <c r="W243" i="13"/>
  <c r="U243" i="13"/>
  <c r="R243" i="13"/>
  <c r="P243" i="13"/>
  <c r="N243" i="13"/>
  <c r="K243" i="13"/>
  <c r="I243" i="13"/>
  <c r="H243" i="13"/>
  <c r="F243" i="13"/>
  <c r="D243" i="13"/>
  <c r="B243" i="13"/>
  <c r="AL242" i="13"/>
  <c r="AH242" i="13"/>
  <c r="AD242" i="13"/>
  <c r="Z242" i="13" s="1"/>
  <c r="AF242" i="13" s="1"/>
  <c r="AB242" i="13"/>
  <c r="W242" i="13"/>
  <c r="U242" i="13"/>
  <c r="R242" i="13"/>
  <c r="P242" i="13"/>
  <c r="N242" i="13"/>
  <c r="K242" i="13"/>
  <c r="I242" i="13"/>
  <c r="H242" i="13"/>
  <c r="F242" i="13"/>
  <c r="D242" i="13"/>
  <c r="B242" i="13"/>
  <c r="AL241" i="13"/>
  <c r="AH241" i="13"/>
  <c r="AD241" i="13"/>
  <c r="Z241" i="13" s="1"/>
  <c r="AF241" i="13" s="1"/>
  <c r="AB241" i="13"/>
  <c r="W241" i="13"/>
  <c r="U241" i="13"/>
  <c r="R241" i="13"/>
  <c r="P241" i="13"/>
  <c r="N241" i="13"/>
  <c r="K241" i="13"/>
  <c r="I241" i="13"/>
  <c r="H241" i="13"/>
  <c r="F241" i="13"/>
  <c r="D241" i="13"/>
  <c r="B241" i="13"/>
  <c r="AL240" i="13"/>
  <c r="AH240" i="13"/>
  <c r="AD240" i="13"/>
  <c r="Z240" i="13" s="1"/>
  <c r="AF240" i="13" s="1"/>
  <c r="AB240" i="13"/>
  <c r="W240" i="13"/>
  <c r="U240" i="13"/>
  <c r="R240" i="13"/>
  <c r="P240" i="13"/>
  <c r="N240" i="13"/>
  <c r="K240" i="13"/>
  <c r="I240" i="13"/>
  <c r="H240" i="13"/>
  <c r="F240" i="13"/>
  <c r="D240" i="13"/>
  <c r="B240" i="13"/>
  <c r="AL239" i="13"/>
  <c r="AH239" i="13"/>
  <c r="AD239" i="13"/>
  <c r="Z239" i="13" s="1"/>
  <c r="AF239" i="13" s="1"/>
  <c r="AB239" i="13"/>
  <c r="W239" i="13"/>
  <c r="U239" i="13"/>
  <c r="R239" i="13"/>
  <c r="P239" i="13"/>
  <c r="N239" i="13"/>
  <c r="K239" i="13"/>
  <c r="I239" i="13"/>
  <c r="H239" i="13"/>
  <c r="F239" i="13"/>
  <c r="D239" i="13"/>
  <c r="B239" i="13"/>
  <c r="AL238" i="13"/>
  <c r="AH238" i="13"/>
  <c r="AD238" i="13"/>
  <c r="Z238" i="13" s="1"/>
  <c r="AF238" i="13" s="1"/>
  <c r="AB238" i="13"/>
  <c r="W238" i="13"/>
  <c r="U238" i="13"/>
  <c r="R238" i="13"/>
  <c r="P238" i="13"/>
  <c r="N238" i="13"/>
  <c r="K238" i="13"/>
  <c r="I238" i="13"/>
  <c r="H238" i="13"/>
  <c r="F238" i="13"/>
  <c r="D238" i="13"/>
  <c r="B238" i="13"/>
  <c r="AL237" i="13"/>
  <c r="AH237" i="13"/>
  <c r="AD237" i="13"/>
  <c r="Z237" i="13" s="1"/>
  <c r="AF237" i="13" s="1"/>
  <c r="AB237" i="13"/>
  <c r="W237" i="13"/>
  <c r="U237" i="13"/>
  <c r="R237" i="13"/>
  <c r="P237" i="13"/>
  <c r="N237" i="13"/>
  <c r="K237" i="13"/>
  <c r="I237" i="13"/>
  <c r="H237" i="13"/>
  <c r="F237" i="13"/>
  <c r="D237" i="13"/>
  <c r="B237" i="13"/>
  <c r="AL236" i="13"/>
  <c r="AH236" i="13"/>
  <c r="AD236" i="13"/>
  <c r="Z236" i="13" s="1"/>
  <c r="AF236" i="13" s="1"/>
  <c r="AB236" i="13"/>
  <c r="W236" i="13"/>
  <c r="U236" i="13"/>
  <c r="R236" i="13"/>
  <c r="P236" i="13"/>
  <c r="N236" i="13"/>
  <c r="K236" i="13"/>
  <c r="I236" i="13"/>
  <c r="H236" i="13"/>
  <c r="F236" i="13"/>
  <c r="D236" i="13"/>
  <c r="B236" i="13"/>
  <c r="AL235" i="13"/>
  <c r="AH235" i="13"/>
  <c r="AD235" i="13"/>
  <c r="Z235" i="13" s="1"/>
  <c r="AF235" i="13" s="1"/>
  <c r="AB235" i="13"/>
  <c r="W235" i="13"/>
  <c r="U235" i="13"/>
  <c r="R235" i="13"/>
  <c r="P235" i="13"/>
  <c r="N235" i="13"/>
  <c r="K235" i="13"/>
  <c r="I235" i="13"/>
  <c r="H235" i="13"/>
  <c r="F235" i="13"/>
  <c r="D235" i="13"/>
  <c r="B235" i="13"/>
  <c r="AL234" i="13"/>
  <c r="AH234" i="13"/>
  <c r="AD234" i="13"/>
  <c r="Z234" i="13" s="1"/>
  <c r="AF234" i="13" s="1"/>
  <c r="AB234" i="13"/>
  <c r="W234" i="13"/>
  <c r="U234" i="13"/>
  <c r="R234" i="13"/>
  <c r="P234" i="13"/>
  <c r="N234" i="13"/>
  <c r="K234" i="13"/>
  <c r="I234" i="13"/>
  <c r="H234" i="13"/>
  <c r="F234" i="13"/>
  <c r="D234" i="13"/>
  <c r="B234" i="13"/>
  <c r="AL233" i="13"/>
  <c r="AH233" i="13"/>
  <c r="AD233" i="13"/>
  <c r="Z233" i="13" s="1"/>
  <c r="AF233" i="13" s="1"/>
  <c r="AB233" i="13"/>
  <c r="W233" i="13"/>
  <c r="U233" i="13"/>
  <c r="R233" i="13"/>
  <c r="P233" i="13"/>
  <c r="N233" i="13"/>
  <c r="K233" i="13"/>
  <c r="I233" i="13"/>
  <c r="H233" i="13"/>
  <c r="F233" i="13"/>
  <c r="D233" i="13"/>
  <c r="B233" i="13"/>
  <c r="AL232" i="13"/>
  <c r="AH232" i="13"/>
  <c r="AD232" i="13"/>
  <c r="Z232" i="13" s="1"/>
  <c r="AF232" i="13" s="1"/>
  <c r="AB232" i="13"/>
  <c r="W232" i="13"/>
  <c r="U232" i="13"/>
  <c r="R232" i="13"/>
  <c r="P232" i="13"/>
  <c r="N232" i="13"/>
  <c r="K232" i="13"/>
  <c r="I232" i="13"/>
  <c r="H232" i="13"/>
  <c r="F232" i="13"/>
  <c r="D232" i="13"/>
  <c r="B232" i="13"/>
  <c r="AL231" i="13"/>
  <c r="AH231" i="13"/>
  <c r="AD231" i="13"/>
  <c r="Z231" i="13" s="1"/>
  <c r="AF231" i="13" s="1"/>
  <c r="AB231" i="13"/>
  <c r="W231" i="13"/>
  <c r="U231" i="13"/>
  <c r="R231" i="13"/>
  <c r="P231" i="13"/>
  <c r="N231" i="13"/>
  <c r="K231" i="13"/>
  <c r="I231" i="13"/>
  <c r="H231" i="13"/>
  <c r="F231" i="13"/>
  <c r="D231" i="13"/>
  <c r="B231" i="13"/>
  <c r="AL230" i="13"/>
  <c r="AH230" i="13"/>
  <c r="AD230" i="13"/>
  <c r="Z230" i="13" s="1"/>
  <c r="AF230" i="13" s="1"/>
  <c r="AB230" i="13"/>
  <c r="W230" i="13"/>
  <c r="U230" i="13"/>
  <c r="R230" i="13"/>
  <c r="P230" i="13"/>
  <c r="N230" i="13"/>
  <c r="K230" i="13"/>
  <c r="I230" i="13"/>
  <c r="H230" i="13"/>
  <c r="F230" i="13"/>
  <c r="D230" i="13"/>
  <c r="B230" i="13"/>
  <c r="AL229" i="13"/>
  <c r="AH229" i="13"/>
  <c r="AD229" i="13"/>
  <c r="Z229" i="13" s="1"/>
  <c r="AF229" i="13" s="1"/>
  <c r="AB229" i="13"/>
  <c r="W229" i="13"/>
  <c r="U229" i="13"/>
  <c r="R229" i="13"/>
  <c r="P229" i="13"/>
  <c r="N229" i="13"/>
  <c r="K229" i="13"/>
  <c r="I229" i="13"/>
  <c r="H229" i="13"/>
  <c r="F229" i="13"/>
  <c r="D229" i="13"/>
  <c r="B229" i="13"/>
  <c r="AL228" i="13"/>
  <c r="AH228" i="13"/>
  <c r="AD228" i="13"/>
  <c r="Z228" i="13" s="1"/>
  <c r="AF228" i="13" s="1"/>
  <c r="AB228" i="13"/>
  <c r="W228" i="13"/>
  <c r="U228" i="13"/>
  <c r="R228" i="13"/>
  <c r="P228" i="13"/>
  <c r="N228" i="13"/>
  <c r="K228" i="13"/>
  <c r="I228" i="13"/>
  <c r="H228" i="13"/>
  <c r="F228" i="13"/>
  <c r="D228" i="13"/>
  <c r="B228" i="13"/>
  <c r="AL227" i="13"/>
  <c r="AH227" i="13"/>
  <c r="AD227" i="13"/>
  <c r="Z227" i="13" s="1"/>
  <c r="AF227" i="13" s="1"/>
  <c r="AB227" i="13"/>
  <c r="W227" i="13"/>
  <c r="U227" i="13"/>
  <c r="R227" i="13"/>
  <c r="P227" i="13"/>
  <c r="N227" i="13"/>
  <c r="K227" i="13"/>
  <c r="I227" i="13"/>
  <c r="H227" i="13"/>
  <c r="F227" i="13"/>
  <c r="D227" i="13"/>
  <c r="B227" i="13"/>
  <c r="AL226" i="13"/>
  <c r="AH226" i="13"/>
  <c r="AD226" i="13"/>
  <c r="Z226" i="13" s="1"/>
  <c r="AF226" i="13" s="1"/>
  <c r="AB226" i="13"/>
  <c r="W226" i="13"/>
  <c r="U226" i="13"/>
  <c r="R226" i="13"/>
  <c r="P226" i="13"/>
  <c r="N226" i="13"/>
  <c r="K226" i="13"/>
  <c r="I226" i="13"/>
  <c r="H226" i="13"/>
  <c r="F226" i="13"/>
  <c r="D226" i="13"/>
  <c r="B226" i="13"/>
  <c r="AL225" i="13"/>
  <c r="AH225" i="13"/>
  <c r="AD225" i="13"/>
  <c r="Z225" i="13" s="1"/>
  <c r="AF225" i="13" s="1"/>
  <c r="AB225" i="13"/>
  <c r="W225" i="13"/>
  <c r="U225" i="13"/>
  <c r="R225" i="13"/>
  <c r="P225" i="13"/>
  <c r="N225" i="13"/>
  <c r="K225" i="13"/>
  <c r="I225" i="13"/>
  <c r="H225" i="13"/>
  <c r="F225" i="13"/>
  <c r="D225" i="13"/>
  <c r="B225" i="13"/>
  <c r="AL224" i="13"/>
  <c r="AH224" i="13"/>
  <c r="AD224" i="13"/>
  <c r="Z224" i="13" s="1"/>
  <c r="AF224" i="13" s="1"/>
  <c r="AB224" i="13"/>
  <c r="W224" i="13"/>
  <c r="U224" i="13"/>
  <c r="R224" i="13"/>
  <c r="P224" i="13"/>
  <c r="N224" i="13"/>
  <c r="K224" i="13"/>
  <c r="I224" i="13"/>
  <c r="H224" i="13"/>
  <c r="F224" i="13"/>
  <c r="D224" i="13"/>
  <c r="B224" i="13"/>
  <c r="AL223" i="13"/>
  <c r="AH223" i="13"/>
  <c r="AD223" i="13"/>
  <c r="Z223" i="13" s="1"/>
  <c r="AF223" i="13" s="1"/>
  <c r="AB223" i="13"/>
  <c r="W223" i="13"/>
  <c r="U223" i="13"/>
  <c r="R223" i="13"/>
  <c r="P223" i="13"/>
  <c r="N223" i="13"/>
  <c r="K223" i="13"/>
  <c r="I223" i="13"/>
  <c r="H223" i="13"/>
  <c r="F223" i="13"/>
  <c r="D223" i="13"/>
  <c r="B223" i="13"/>
  <c r="AL222" i="13"/>
  <c r="AH222" i="13"/>
  <c r="AD222" i="13"/>
  <c r="Z222" i="13" s="1"/>
  <c r="AF222" i="13" s="1"/>
  <c r="AB222" i="13"/>
  <c r="W222" i="13"/>
  <c r="U222" i="13"/>
  <c r="R222" i="13"/>
  <c r="P222" i="13"/>
  <c r="N222" i="13"/>
  <c r="K222" i="13"/>
  <c r="I222" i="13"/>
  <c r="H222" i="13"/>
  <c r="F222" i="13"/>
  <c r="D222" i="13"/>
  <c r="B222" i="13"/>
  <c r="AL221" i="13"/>
  <c r="AH221" i="13"/>
  <c r="AD221" i="13"/>
  <c r="Z221" i="13" s="1"/>
  <c r="AF221" i="13" s="1"/>
  <c r="AB221" i="13"/>
  <c r="W221" i="13"/>
  <c r="U221" i="13"/>
  <c r="R221" i="13"/>
  <c r="P221" i="13"/>
  <c r="N221" i="13"/>
  <c r="K221" i="13"/>
  <c r="I221" i="13"/>
  <c r="H221" i="13"/>
  <c r="F221" i="13"/>
  <c r="D221" i="13"/>
  <c r="B221" i="13"/>
  <c r="AL220" i="13"/>
  <c r="AH220" i="13"/>
  <c r="AD220" i="13"/>
  <c r="Z220" i="13" s="1"/>
  <c r="AF220" i="13" s="1"/>
  <c r="AB220" i="13"/>
  <c r="W220" i="13"/>
  <c r="U220" i="13"/>
  <c r="R220" i="13"/>
  <c r="P220" i="13"/>
  <c r="N220" i="13"/>
  <c r="K220" i="13"/>
  <c r="I220" i="13"/>
  <c r="H220" i="13"/>
  <c r="F220" i="13"/>
  <c r="D220" i="13"/>
  <c r="B220" i="13"/>
  <c r="AL219" i="13"/>
  <c r="AH219" i="13"/>
  <c r="AD219" i="13"/>
  <c r="Z219" i="13" s="1"/>
  <c r="AF219" i="13" s="1"/>
  <c r="AB219" i="13"/>
  <c r="W219" i="13"/>
  <c r="U219" i="13"/>
  <c r="R219" i="13"/>
  <c r="P219" i="13"/>
  <c r="N219" i="13"/>
  <c r="K219" i="13"/>
  <c r="I219" i="13"/>
  <c r="H219" i="13"/>
  <c r="F219" i="13"/>
  <c r="D219" i="13"/>
  <c r="B219" i="13"/>
  <c r="AL218" i="13"/>
  <c r="AH218" i="13"/>
  <c r="AD218" i="13"/>
  <c r="Z218" i="13" s="1"/>
  <c r="AF218" i="13" s="1"/>
  <c r="AB218" i="13"/>
  <c r="W218" i="13"/>
  <c r="U218" i="13"/>
  <c r="R218" i="13"/>
  <c r="P218" i="13"/>
  <c r="N218" i="13"/>
  <c r="K218" i="13"/>
  <c r="I218" i="13"/>
  <c r="H218" i="13"/>
  <c r="F218" i="13"/>
  <c r="D218" i="13"/>
  <c r="B218" i="13"/>
  <c r="AL217" i="13"/>
  <c r="AH217" i="13"/>
  <c r="AD217" i="13"/>
  <c r="Z217" i="13" s="1"/>
  <c r="AF217" i="13" s="1"/>
  <c r="AB217" i="13"/>
  <c r="W217" i="13"/>
  <c r="U217" i="13"/>
  <c r="R217" i="13"/>
  <c r="P217" i="13"/>
  <c r="N217" i="13"/>
  <c r="K217" i="13"/>
  <c r="I217" i="13"/>
  <c r="H217" i="13"/>
  <c r="F217" i="13"/>
  <c r="D217" i="13"/>
  <c r="B217" i="13"/>
  <c r="AL216" i="13"/>
  <c r="AH216" i="13"/>
  <c r="AD216" i="13"/>
  <c r="Z216" i="13" s="1"/>
  <c r="AF216" i="13" s="1"/>
  <c r="AB216" i="13"/>
  <c r="W216" i="13"/>
  <c r="U216" i="13"/>
  <c r="R216" i="13"/>
  <c r="P216" i="13"/>
  <c r="N216" i="13"/>
  <c r="K216" i="13"/>
  <c r="I216" i="13"/>
  <c r="H216" i="13"/>
  <c r="F216" i="13"/>
  <c r="D216" i="13"/>
  <c r="B216" i="13"/>
  <c r="AL215" i="13"/>
  <c r="AH215" i="13"/>
  <c r="AD215" i="13"/>
  <c r="Z215" i="13" s="1"/>
  <c r="AF215" i="13" s="1"/>
  <c r="AB215" i="13"/>
  <c r="W215" i="13"/>
  <c r="U215" i="13"/>
  <c r="R215" i="13"/>
  <c r="P215" i="13"/>
  <c r="N215" i="13"/>
  <c r="K215" i="13"/>
  <c r="I215" i="13"/>
  <c r="H215" i="13"/>
  <c r="F215" i="13"/>
  <c r="D215" i="13"/>
  <c r="B215" i="13"/>
  <c r="AL214" i="13"/>
  <c r="AH214" i="13"/>
  <c r="AD214" i="13"/>
  <c r="Z214" i="13" s="1"/>
  <c r="AF214" i="13" s="1"/>
  <c r="AB214" i="13"/>
  <c r="W214" i="13"/>
  <c r="U214" i="13"/>
  <c r="R214" i="13"/>
  <c r="P214" i="13"/>
  <c r="N214" i="13"/>
  <c r="K214" i="13"/>
  <c r="I214" i="13"/>
  <c r="H214" i="13"/>
  <c r="F214" i="13"/>
  <c r="D214" i="13"/>
  <c r="B214" i="13"/>
  <c r="AL213" i="13"/>
  <c r="AH213" i="13"/>
  <c r="AD213" i="13"/>
  <c r="Z213" i="13" s="1"/>
  <c r="AF213" i="13" s="1"/>
  <c r="AB213" i="13"/>
  <c r="W213" i="13"/>
  <c r="U213" i="13"/>
  <c r="R213" i="13"/>
  <c r="P213" i="13"/>
  <c r="N213" i="13"/>
  <c r="K213" i="13"/>
  <c r="I213" i="13"/>
  <c r="H213" i="13"/>
  <c r="F213" i="13"/>
  <c r="D213" i="13"/>
  <c r="B213" i="13"/>
  <c r="AL212" i="13"/>
  <c r="AH212" i="13"/>
  <c r="AD212" i="13"/>
  <c r="Z212" i="13" s="1"/>
  <c r="AF212" i="13" s="1"/>
  <c r="AB212" i="13"/>
  <c r="W212" i="13"/>
  <c r="U212" i="13"/>
  <c r="R212" i="13"/>
  <c r="P212" i="13"/>
  <c r="N212" i="13"/>
  <c r="K212" i="13"/>
  <c r="I212" i="13"/>
  <c r="H212" i="13"/>
  <c r="F212" i="13"/>
  <c r="D212" i="13"/>
  <c r="B212" i="13"/>
  <c r="AL211" i="13"/>
  <c r="AH211" i="13"/>
  <c r="AD211" i="13"/>
  <c r="Z211" i="13" s="1"/>
  <c r="AF211" i="13" s="1"/>
  <c r="AB211" i="13"/>
  <c r="W211" i="13"/>
  <c r="U211" i="13"/>
  <c r="R211" i="13"/>
  <c r="P211" i="13"/>
  <c r="N211" i="13"/>
  <c r="K211" i="13"/>
  <c r="I211" i="13"/>
  <c r="H211" i="13"/>
  <c r="F211" i="13"/>
  <c r="D211" i="13"/>
  <c r="B211" i="13"/>
  <c r="AL210" i="13"/>
  <c r="AH210" i="13"/>
  <c r="AD210" i="13"/>
  <c r="Z210" i="13" s="1"/>
  <c r="AF210" i="13" s="1"/>
  <c r="AB210" i="13"/>
  <c r="W210" i="13"/>
  <c r="U210" i="13"/>
  <c r="R210" i="13"/>
  <c r="P210" i="13"/>
  <c r="N210" i="13"/>
  <c r="K210" i="13"/>
  <c r="I210" i="13"/>
  <c r="H210" i="13"/>
  <c r="F210" i="13"/>
  <c r="D210" i="13"/>
  <c r="B210" i="13"/>
  <c r="AL209" i="13"/>
  <c r="AH209" i="13"/>
  <c r="AD209" i="13"/>
  <c r="Z209" i="13" s="1"/>
  <c r="AF209" i="13" s="1"/>
  <c r="AB209" i="13"/>
  <c r="W209" i="13"/>
  <c r="U209" i="13"/>
  <c r="R209" i="13"/>
  <c r="P209" i="13"/>
  <c r="N209" i="13"/>
  <c r="K209" i="13"/>
  <c r="I209" i="13"/>
  <c r="H209" i="13"/>
  <c r="F209" i="13"/>
  <c r="D209" i="13"/>
  <c r="B209" i="13"/>
  <c r="AL208" i="13"/>
  <c r="AH208" i="13"/>
  <c r="AD208" i="13"/>
  <c r="Z208" i="13" s="1"/>
  <c r="AF208" i="13" s="1"/>
  <c r="AB208" i="13"/>
  <c r="W208" i="13"/>
  <c r="U208" i="13"/>
  <c r="R208" i="13"/>
  <c r="P208" i="13"/>
  <c r="N208" i="13"/>
  <c r="K208" i="13"/>
  <c r="I208" i="13"/>
  <c r="H208" i="13"/>
  <c r="F208" i="13"/>
  <c r="D208" i="13"/>
  <c r="B208" i="13"/>
  <c r="AL207" i="13"/>
  <c r="AH207" i="13"/>
  <c r="AD207" i="13"/>
  <c r="Z207" i="13" s="1"/>
  <c r="AF207" i="13" s="1"/>
  <c r="AB207" i="13"/>
  <c r="W207" i="13"/>
  <c r="U207" i="13"/>
  <c r="R207" i="13"/>
  <c r="P207" i="13"/>
  <c r="N207" i="13"/>
  <c r="K207" i="13"/>
  <c r="I207" i="13"/>
  <c r="H207" i="13"/>
  <c r="F207" i="13"/>
  <c r="D207" i="13"/>
  <c r="B207" i="13"/>
  <c r="AL206" i="13"/>
  <c r="AH206" i="13"/>
  <c r="AD206" i="13"/>
  <c r="Z206" i="13" s="1"/>
  <c r="AF206" i="13" s="1"/>
  <c r="AB206" i="13"/>
  <c r="W206" i="13"/>
  <c r="U206" i="13"/>
  <c r="R206" i="13"/>
  <c r="P206" i="13"/>
  <c r="N206" i="13"/>
  <c r="K206" i="13"/>
  <c r="I206" i="13"/>
  <c r="H206" i="13"/>
  <c r="F206" i="13"/>
  <c r="D206" i="13"/>
  <c r="B206" i="13"/>
  <c r="AL205" i="13"/>
  <c r="AH205" i="13"/>
  <c r="AD205" i="13"/>
  <c r="Z205" i="13" s="1"/>
  <c r="AF205" i="13" s="1"/>
  <c r="AB205" i="13"/>
  <c r="W205" i="13"/>
  <c r="U205" i="13"/>
  <c r="R205" i="13"/>
  <c r="P205" i="13"/>
  <c r="N205" i="13"/>
  <c r="K205" i="13"/>
  <c r="I205" i="13"/>
  <c r="H205" i="13"/>
  <c r="F205" i="13"/>
  <c r="D205" i="13"/>
  <c r="B205" i="13"/>
  <c r="AL204" i="13"/>
  <c r="AH204" i="13"/>
  <c r="AD204" i="13"/>
  <c r="Z204" i="13" s="1"/>
  <c r="AF204" i="13" s="1"/>
  <c r="AB204" i="13"/>
  <c r="W204" i="13"/>
  <c r="U204" i="13"/>
  <c r="R204" i="13"/>
  <c r="P204" i="13"/>
  <c r="N204" i="13"/>
  <c r="K204" i="13"/>
  <c r="I204" i="13"/>
  <c r="H204" i="13"/>
  <c r="F204" i="13"/>
  <c r="D204" i="13"/>
  <c r="B204" i="13"/>
  <c r="AL203" i="13"/>
  <c r="AH203" i="13"/>
  <c r="AD203" i="13"/>
  <c r="Z203" i="13" s="1"/>
  <c r="AF203" i="13" s="1"/>
  <c r="AB203" i="13"/>
  <c r="W203" i="13"/>
  <c r="U203" i="13"/>
  <c r="R203" i="13"/>
  <c r="P203" i="13"/>
  <c r="N203" i="13"/>
  <c r="K203" i="13"/>
  <c r="I203" i="13"/>
  <c r="H203" i="13"/>
  <c r="F203" i="13"/>
  <c r="D203" i="13"/>
  <c r="B203" i="13"/>
  <c r="AL202" i="13"/>
  <c r="AH202" i="13"/>
  <c r="AD202" i="13"/>
  <c r="Z202" i="13" s="1"/>
  <c r="AF202" i="13" s="1"/>
  <c r="AB202" i="13"/>
  <c r="W202" i="13"/>
  <c r="U202" i="13"/>
  <c r="R202" i="13"/>
  <c r="P202" i="13"/>
  <c r="N202" i="13"/>
  <c r="K202" i="13"/>
  <c r="I202" i="13"/>
  <c r="H202" i="13"/>
  <c r="F202" i="13"/>
  <c r="D202" i="13"/>
  <c r="B202" i="13"/>
  <c r="AL201" i="13"/>
  <c r="AH201" i="13"/>
  <c r="AD201" i="13"/>
  <c r="Z201" i="13" s="1"/>
  <c r="AF201" i="13" s="1"/>
  <c r="AB201" i="13"/>
  <c r="W201" i="13"/>
  <c r="U201" i="13"/>
  <c r="R201" i="13"/>
  <c r="P201" i="13"/>
  <c r="N201" i="13"/>
  <c r="K201" i="13"/>
  <c r="I201" i="13"/>
  <c r="H201" i="13"/>
  <c r="F201" i="13"/>
  <c r="D201" i="13"/>
  <c r="B201" i="13"/>
  <c r="AL200" i="13"/>
  <c r="AH200" i="13"/>
  <c r="AD200" i="13"/>
  <c r="Z200" i="13" s="1"/>
  <c r="AF200" i="13" s="1"/>
  <c r="AB200" i="13"/>
  <c r="W200" i="13"/>
  <c r="U200" i="13"/>
  <c r="R200" i="13"/>
  <c r="P200" i="13"/>
  <c r="N200" i="13"/>
  <c r="K200" i="13"/>
  <c r="I200" i="13"/>
  <c r="H200" i="13"/>
  <c r="F200" i="13"/>
  <c r="D200" i="13"/>
  <c r="B200" i="13"/>
  <c r="AL199" i="13"/>
  <c r="AH199" i="13"/>
  <c r="AD199" i="13"/>
  <c r="Z199" i="13" s="1"/>
  <c r="AF199" i="13" s="1"/>
  <c r="AB199" i="13"/>
  <c r="W199" i="13"/>
  <c r="U199" i="13"/>
  <c r="R199" i="13"/>
  <c r="P199" i="13"/>
  <c r="N199" i="13"/>
  <c r="K199" i="13"/>
  <c r="I199" i="13"/>
  <c r="H199" i="13"/>
  <c r="F199" i="13"/>
  <c r="D199" i="13"/>
  <c r="B199" i="13"/>
  <c r="AL198" i="13"/>
  <c r="AH198" i="13"/>
  <c r="AD198" i="13"/>
  <c r="Z198" i="13" s="1"/>
  <c r="AF198" i="13" s="1"/>
  <c r="AB198" i="13"/>
  <c r="W198" i="13"/>
  <c r="U198" i="13"/>
  <c r="R198" i="13"/>
  <c r="P198" i="13"/>
  <c r="N198" i="13"/>
  <c r="K198" i="13"/>
  <c r="I198" i="13"/>
  <c r="H198" i="13"/>
  <c r="F198" i="13"/>
  <c r="D198" i="13"/>
  <c r="B198" i="13"/>
  <c r="AL197" i="13"/>
  <c r="AH197" i="13"/>
  <c r="AD197" i="13"/>
  <c r="Z197" i="13" s="1"/>
  <c r="AF197" i="13" s="1"/>
  <c r="AB197" i="13"/>
  <c r="W197" i="13"/>
  <c r="U197" i="13"/>
  <c r="R197" i="13"/>
  <c r="P197" i="13"/>
  <c r="N197" i="13"/>
  <c r="K197" i="13"/>
  <c r="I197" i="13"/>
  <c r="H197" i="13"/>
  <c r="F197" i="13"/>
  <c r="D197" i="13"/>
  <c r="B197" i="13"/>
  <c r="AL196" i="13"/>
  <c r="AH196" i="13"/>
  <c r="AD196" i="13"/>
  <c r="Z196" i="13" s="1"/>
  <c r="AF196" i="13" s="1"/>
  <c r="AB196" i="13"/>
  <c r="W196" i="13"/>
  <c r="U196" i="13"/>
  <c r="R196" i="13"/>
  <c r="P196" i="13"/>
  <c r="N196" i="13"/>
  <c r="K196" i="13"/>
  <c r="I196" i="13"/>
  <c r="H196" i="13"/>
  <c r="F196" i="13"/>
  <c r="D196" i="13"/>
  <c r="B196" i="13"/>
  <c r="AL195" i="13"/>
  <c r="AH195" i="13"/>
  <c r="AD195" i="13"/>
  <c r="Z195" i="13" s="1"/>
  <c r="AF195" i="13" s="1"/>
  <c r="AB195" i="13"/>
  <c r="W195" i="13"/>
  <c r="U195" i="13"/>
  <c r="R195" i="13"/>
  <c r="P195" i="13"/>
  <c r="N195" i="13"/>
  <c r="K195" i="13"/>
  <c r="I195" i="13"/>
  <c r="H195" i="13"/>
  <c r="F195" i="13"/>
  <c r="D195" i="13"/>
  <c r="B195" i="13"/>
  <c r="AL194" i="13"/>
  <c r="AH194" i="13"/>
  <c r="AD194" i="13"/>
  <c r="Z194" i="13" s="1"/>
  <c r="AF194" i="13" s="1"/>
  <c r="AB194" i="13"/>
  <c r="W194" i="13"/>
  <c r="U194" i="13"/>
  <c r="R194" i="13"/>
  <c r="P194" i="13"/>
  <c r="N194" i="13"/>
  <c r="K194" i="13"/>
  <c r="I194" i="13"/>
  <c r="H194" i="13"/>
  <c r="F194" i="13"/>
  <c r="D194" i="13"/>
  <c r="B194" i="13"/>
  <c r="AL193" i="13"/>
  <c r="AH193" i="13"/>
  <c r="AD193" i="13"/>
  <c r="Z193" i="13" s="1"/>
  <c r="AF193" i="13" s="1"/>
  <c r="AB193" i="13"/>
  <c r="W193" i="13"/>
  <c r="U193" i="13"/>
  <c r="R193" i="13"/>
  <c r="P193" i="13"/>
  <c r="N193" i="13"/>
  <c r="K193" i="13"/>
  <c r="I193" i="13"/>
  <c r="H193" i="13"/>
  <c r="F193" i="13"/>
  <c r="D193" i="13"/>
  <c r="B193" i="13"/>
  <c r="AL192" i="13"/>
  <c r="AH192" i="13"/>
  <c r="AD192" i="13"/>
  <c r="Z192" i="13" s="1"/>
  <c r="AF192" i="13" s="1"/>
  <c r="AB192" i="13"/>
  <c r="W192" i="13"/>
  <c r="U192" i="13"/>
  <c r="R192" i="13"/>
  <c r="P192" i="13"/>
  <c r="N192" i="13"/>
  <c r="K192" i="13"/>
  <c r="I192" i="13"/>
  <c r="H192" i="13"/>
  <c r="F192" i="13"/>
  <c r="D192" i="13"/>
  <c r="B192" i="13"/>
  <c r="AL191" i="13"/>
  <c r="AH191" i="13"/>
  <c r="AD191" i="13"/>
  <c r="Z191" i="13" s="1"/>
  <c r="AF191" i="13" s="1"/>
  <c r="AB191" i="13"/>
  <c r="W191" i="13"/>
  <c r="U191" i="13"/>
  <c r="R191" i="13"/>
  <c r="P191" i="13"/>
  <c r="N191" i="13"/>
  <c r="K191" i="13"/>
  <c r="I191" i="13"/>
  <c r="H191" i="13"/>
  <c r="F191" i="13"/>
  <c r="D191" i="13"/>
  <c r="B191" i="13"/>
  <c r="AL190" i="13"/>
  <c r="AH190" i="13"/>
  <c r="AD190" i="13"/>
  <c r="Z190" i="13" s="1"/>
  <c r="AF190" i="13" s="1"/>
  <c r="AB190" i="13"/>
  <c r="W190" i="13"/>
  <c r="U190" i="13"/>
  <c r="R190" i="13"/>
  <c r="P190" i="13"/>
  <c r="N190" i="13"/>
  <c r="K190" i="13"/>
  <c r="I190" i="13"/>
  <c r="H190" i="13"/>
  <c r="F190" i="13"/>
  <c r="D190" i="13"/>
  <c r="B190" i="13"/>
  <c r="AL189" i="13"/>
  <c r="AH189" i="13"/>
  <c r="AD189" i="13"/>
  <c r="Z189" i="13" s="1"/>
  <c r="AF189" i="13" s="1"/>
  <c r="AB189" i="13"/>
  <c r="W189" i="13"/>
  <c r="U189" i="13"/>
  <c r="R189" i="13"/>
  <c r="P189" i="13"/>
  <c r="N189" i="13"/>
  <c r="K189" i="13"/>
  <c r="I189" i="13"/>
  <c r="H189" i="13"/>
  <c r="F189" i="13"/>
  <c r="D189" i="13"/>
  <c r="B189" i="13"/>
  <c r="AL188" i="13"/>
  <c r="AH188" i="13"/>
  <c r="AD188" i="13"/>
  <c r="Z188" i="13" s="1"/>
  <c r="AF188" i="13" s="1"/>
  <c r="AB188" i="13"/>
  <c r="W188" i="13"/>
  <c r="U188" i="13"/>
  <c r="R188" i="13"/>
  <c r="P188" i="13"/>
  <c r="N188" i="13"/>
  <c r="K188" i="13"/>
  <c r="I188" i="13"/>
  <c r="H188" i="13"/>
  <c r="F188" i="13"/>
  <c r="D188" i="13"/>
  <c r="B188" i="13"/>
  <c r="AL187" i="13"/>
  <c r="AH187" i="13"/>
  <c r="AD187" i="13"/>
  <c r="Z187" i="13" s="1"/>
  <c r="AF187" i="13" s="1"/>
  <c r="AB187" i="13"/>
  <c r="W187" i="13"/>
  <c r="U187" i="13"/>
  <c r="R187" i="13"/>
  <c r="P187" i="13"/>
  <c r="N187" i="13"/>
  <c r="K187" i="13"/>
  <c r="I187" i="13"/>
  <c r="H187" i="13"/>
  <c r="F187" i="13"/>
  <c r="D187" i="13"/>
  <c r="B187" i="13"/>
  <c r="AL186" i="13"/>
  <c r="AH186" i="13"/>
  <c r="AD186" i="13"/>
  <c r="Z186" i="13" s="1"/>
  <c r="AF186" i="13" s="1"/>
  <c r="AB186" i="13"/>
  <c r="W186" i="13"/>
  <c r="U186" i="13"/>
  <c r="R186" i="13"/>
  <c r="P186" i="13"/>
  <c r="N186" i="13"/>
  <c r="K186" i="13"/>
  <c r="I186" i="13"/>
  <c r="H186" i="13"/>
  <c r="F186" i="13"/>
  <c r="D186" i="13"/>
  <c r="B186" i="13"/>
  <c r="AL185" i="13"/>
  <c r="AH185" i="13"/>
  <c r="AD185" i="13"/>
  <c r="Z185" i="13" s="1"/>
  <c r="AF185" i="13" s="1"/>
  <c r="AB185" i="13"/>
  <c r="W185" i="13"/>
  <c r="U185" i="13"/>
  <c r="R185" i="13"/>
  <c r="P185" i="13"/>
  <c r="N185" i="13"/>
  <c r="K185" i="13"/>
  <c r="I185" i="13"/>
  <c r="H185" i="13"/>
  <c r="F185" i="13"/>
  <c r="D185" i="13"/>
  <c r="B185" i="13"/>
  <c r="AL184" i="13"/>
  <c r="AH184" i="13"/>
  <c r="AD184" i="13"/>
  <c r="Z184" i="13" s="1"/>
  <c r="AF184" i="13" s="1"/>
  <c r="AB184" i="13"/>
  <c r="W184" i="13"/>
  <c r="U184" i="13"/>
  <c r="R184" i="13"/>
  <c r="P184" i="13"/>
  <c r="N184" i="13"/>
  <c r="K184" i="13"/>
  <c r="I184" i="13"/>
  <c r="H184" i="13"/>
  <c r="F184" i="13"/>
  <c r="D184" i="13"/>
  <c r="B184" i="13"/>
  <c r="AL183" i="13"/>
  <c r="AH183" i="13"/>
  <c r="AD183" i="13"/>
  <c r="Z183" i="13" s="1"/>
  <c r="AF183" i="13" s="1"/>
  <c r="AB183" i="13"/>
  <c r="W183" i="13"/>
  <c r="U183" i="13"/>
  <c r="R183" i="13"/>
  <c r="P183" i="13"/>
  <c r="N183" i="13"/>
  <c r="K183" i="13"/>
  <c r="I183" i="13"/>
  <c r="H183" i="13"/>
  <c r="F183" i="13"/>
  <c r="D183" i="13"/>
  <c r="B183" i="13"/>
  <c r="AL182" i="13"/>
  <c r="AH182" i="13"/>
  <c r="AD182" i="13"/>
  <c r="Z182" i="13" s="1"/>
  <c r="AF182" i="13" s="1"/>
  <c r="AB182" i="13"/>
  <c r="W182" i="13"/>
  <c r="U182" i="13"/>
  <c r="R182" i="13"/>
  <c r="P182" i="13"/>
  <c r="N182" i="13"/>
  <c r="K182" i="13"/>
  <c r="I182" i="13"/>
  <c r="H182" i="13"/>
  <c r="F182" i="13"/>
  <c r="D182" i="13"/>
  <c r="B182" i="13"/>
  <c r="AL181" i="13"/>
  <c r="AH181" i="13"/>
  <c r="AD181" i="13"/>
  <c r="Z181" i="13" s="1"/>
  <c r="AF181" i="13" s="1"/>
  <c r="AB181" i="13"/>
  <c r="W181" i="13"/>
  <c r="U181" i="13"/>
  <c r="R181" i="13"/>
  <c r="P181" i="13"/>
  <c r="N181" i="13"/>
  <c r="K181" i="13"/>
  <c r="I181" i="13"/>
  <c r="H181" i="13"/>
  <c r="F181" i="13"/>
  <c r="D181" i="13"/>
  <c r="B181" i="13"/>
  <c r="AL180" i="13"/>
  <c r="AH180" i="13"/>
  <c r="AD180" i="13"/>
  <c r="Z180" i="13" s="1"/>
  <c r="AF180" i="13" s="1"/>
  <c r="AB180" i="13"/>
  <c r="W180" i="13"/>
  <c r="U180" i="13"/>
  <c r="R180" i="13"/>
  <c r="P180" i="13"/>
  <c r="N180" i="13"/>
  <c r="K180" i="13"/>
  <c r="I180" i="13"/>
  <c r="H180" i="13"/>
  <c r="F180" i="13"/>
  <c r="D180" i="13"/>
  <c r="B180" i="13"/>
  <c r="AL179" i="13"/>
  <c r="AH179" i="13"/>
  <c r="AD179" i="13"/>
  <c r="Z179" i="13" s="1"/>
  <c r="AF179" i="13" s="1"/>
  <c r="AB179" i="13"/>
  <c r="W179" i="13"/>
  <c r="U179" i="13"/>
  <c r="R179" i="13"/>
  <c r="P179" i="13"/>
  <c r="N179" i="13"/>
  <c r="K179" i="13"/>
  <c r="I179" i="13"/>
  <c r="H179" i="13"/>
  <c r="F179" i="13"/>
  <c r="D179" i="13"/>
  <c r="B179" i="13"/>
  <c r="AL178" i="13"/>
  <c r="AH178" i="13"/>
  <c r="AD178" i="13"/>
  <c r="Z178" i="13" s="1"/>
  <c r="AF178" i="13" s="1"/>
  <c r="AB178" i="13"/>
  <c r="W178" i="13"/>
  <c r="U178" i="13"/>
  <c r="R178" i="13"/>
  <c r="P178" i="13"/>
  <c r="N178" i="13"/>
  <c r="K178" i="13"/>
  <c r="I178" i="13"/>
  <c r="H178" i="13"/>
  <c r="F178" i="13"/>
  <c r="D178" i="13"/>
  <c r="B178" i="13"/>
  <c r="AL177" i="13"/>
  <c r="AH177" i="13"/>
  <c r="AD177" i="13"/>
  <c r="Z177" i="13" s="1"/>
  <c r="AF177" i="13" s="1"/>
  <c r="AB177" i="13"/>
  <c r="W177" i="13"/>
  <c r="U177" i="13"/>
  <c r="R177" i="13"/>
  <c r="P177" i="13"/>
  <c r="N177" i="13"/>
  <c r="K177" i="13"/>
  <c r="I177" i="13"/>
  <c r="H177" i="13"/>
  <c r="F177" i="13"/>
  <c r="D177" i="13"/>
  <c r="B177" i="13"/>
  <c r="AL176" i="13"/>
  <c r="AH176" i="13"/>
  <c r="AD176" i="13"/>
  <c r="Z176" i="13" s="1"/>
  <c r="AF176" i="13" s="1"/>
  <c r="AB176" i="13"/>
  <c r="W176" i="13"/>
  <c r="U176" i="13"/>
  <c r="R176" i="13"/>
  <c r="P176" i="13"/>
  <c r="N176" i="13"/>
  <c r="K176" i="13"/>
  <c r="I176" i="13"/>
  <c r="H176" i="13"/>
  <c r="F176" i="13"/>
  <c r="D176" i="13"/>
  <c r="B176" i="13"/>
  <c r="AL175" i="13"/>
  <c r="AH175" i="13"/>
  <c r="AD175" i="13"/>
  <c r="Z175" i="13" s="1"/>
  <c r="AF175" i="13" s="1"/>
  <c r="AB175" i="13"/>
  <c r="W175" i="13"/>
  <c r="U175" i="13"/>
  <c r="R175" i="13"/>
  <c r="P175" i="13"/>
  <c r="N175" i="13"/>
  <c r="K175" i="13"/>
  <c r="I175" i="13"/>
  <c r="H175" i="13"/>
  <c r="F175" i="13"/>
  <c r="D175" i="13"/>
  <c r="B175" i="13"/>
  <c r="AL174" i="13"/>
  <c r="AH174" i="13"/>
  <c r="AD174" i="13"/>
  <c r="Z174" i="13" s="1"/>
  <c r="AF174" i="13" s="1"/>
  <c r="AB174" i="13"/>
  <c r="W174" i="13"/>
  <c r="U174" i="13"/>
  <c r="R174" i="13"/>
  <c r="P174" i="13"/>
  <c r="N174" i="13"/>
  <c r="K174" i="13"/>
  <c r="I174" i="13"/>
  <c r="H174" i="13"/>
  <c r="F174" i="13"/>
  <c r="D174" i="13"/>
  <c r="B174" i="13"/>
  <c r="AL173" i="13"/>
  <c r="AH173" i="13"/>
  <c r="AD173" i="13"/>
  <c r="Z173" i="13" s="1"/>
  <c r="AF173" i="13" s="1"/>
  <c r="AB173" i="13"/>
  <c r="W173" i="13"/>
  <c r="U173" i="13"/>
  <c r="R173" i="13"/>
  <c r="P173" i="13"/>
  <c r="N173" i="13"/>
  <c r="K173" i="13"/>
  <c r="I173" i="13"/>
  <c r="H173" i="13"/>
  <c r="F173" i="13"/>
  <c r="D173" i="13"/>
  <c r="B173" i="13"/>
  <c r="AL172" i="13"/>
  <c r="AH172" i="13"/>
  <c r="AD172" i="13"/>
  <c r="Z172" i="13" s="1"/>
  <c r="AF172" i="13" s="1"/>
  <c r="AB172" i="13"/>
  <c r="W172" i="13"/>
  <c r="U172" i="13"/>
  <c r="R172" i="13"/>
  <c r="P172" i="13"/>
  <c r="N172" i="13"/>
  <c r="K172" i="13"/>
  <c r="I172" i="13"/>
  <c r="H172" i="13"/>
  <c r="F172" i="13"/>
  <c r="D172" i="13"/>
  <c r="B172" i="13"/>
  <c r="AL171" i="13"/>
  <c r="AH171" i="13"/>
  <c r="AD171" i="13"/>
  <c r="Z171" i="13" s="1"/>
  <c r="AF171" i="13" s="1"/>
  <c r="AB171" i="13"/>
  <c r="W171" i="13"/>
  <c r="U171" i="13"/>
  <c r="R171" i="13"/>
  <c r="P171" i="13"/>
  <c r="N171" i="13"/>
  <c r="K171" i="13"/>
  <c r="I171" i="13"/>
  <c r="H171" i="13"/>
  <c r="F171" i="13"/>
  <c r="D171" i="13"/>
  <c r="B171" i="13"/>
  <c r="AL170" i="13"/>
  <c r="AH170" i="13"/>
  <c r="AD170" i="13"/>
  <c r="Z170" i="13" s="1"/>
  <c r="AF170" i="13" s="1"/>
  <c r="AB170" i="13"/>
  <c r="W170" i="13"/>
  <c r="U170" i="13"/>
  <c r="R170" i="13"/>
  <c r="P170" i="13"/>
  <c r="N170" i="13"/>
  <c r="K170" i="13"/>
  <c r="I170" i="13"/>
  <c r="H170" i="13"/>
  <c r="F170" i="13"/>
  <c r="D170" i="13"/>
  <c r="B170" i="13"/>
  <c r="AL169" i="13"/>
  <c r="AH169" i="13"/>
  <c r="AD169" i="13"/>
  <c r="Z169" i="13" s="1"/>
  <c r="AF169" i="13" s="1"/>
  <c r="AB169" i="13"/>
  <c r="W169" i="13"/>
  <c r="U169" i="13"/>
  <c r="R169" i="13"/>
  <c r="P169" i="13"/>
  <c r="N169" i="13"/>
  <c r="K169" i="13"/>
  <c r="I169" i="13"/>
  <c r="H169" i="13"/>
  <c r="F169" i="13"/>
  <c r="D169" i="13"/>
  <c r="B169" i="13"/>
  <c r="AL168" i="13"/>
  <c r="AH168" i="13"/>
  <c r="AD168" i="13"/>
  <c r="Z168" i="13" s="1"/>
  <c r="AF168" i="13" s="1"/>
  <c r="AB168" i="13"/>
  <c r="W168" i="13"/>
  <c r="U168" i="13"/>
  <c r="R168" i="13"/>
  <c r="P168" i="13"/>
  <c r="N168" i="13"/>
  <c r="K168" i="13"/>
  <c r="I168" i="13"/>
  <c r="H168" i="13"/>
  <c r="F168" i="13"/>
  <c r="D168" i="13"/>
  <c r="B168" i="13"/>
  <c r="AL167" i="13"/>
  <c r="AH167" i="13"/>
  <c r="AD167" i="13"/>
  <c r="Z167" i="13" s="1"/>
  <c r="AF167" i="13" s="1"/>
  <c r="AB167" i="13"/>
  <c r="W167" i="13"/>
  <c r="U167" i="13"/>
  <c r="R167" i="13"/>
  <c r="P167" i="13"/>
  <c r="N167" i="13"/>
  <c r="K167" i="13"/>
  <c r="I167" i="13"/>
  <c r="H167" i="13"/>
  <c r="F167" i="13"/>
  <c r="D167" i="13"/>
  <c r="B167" i="13"/>
  <c r="AL166" i="13"/>
  <c r="AH166" i="13"/>
  <c r="AD166" i="13"/>
  <c r="Z166" i="13" s="1"/>
  <c r="AF166" i="13" s="1"/>
  <c r="AB166" i="13"/>
  <c r="W166" i="13"/>
  <c r="U166" i="13"/>
  <c r="R166" i="13"/>
  <c r="P166" i="13"/>
  <c r="N166" i="13"/>
  <c r="K166" i="13"/>
  <c r="I166" i="13"/>
  <c r="H166" i="13"/>
  <c r="F166" i="13"/>
  <c r="D166" i="13"/>
  <c r="B166" i="13"/>
  <c r="AL165" i="13"/>
  <c r="AH165" i="13"/>
  <c r="AD165" i="13"/>
  <c r="Z165" i="13" s="1"/>
  <c r="AF165" i="13" s="1"/>
  <c r="AB165" i="13"/>
  <c r="W165" i="13"/>
  <c r="U165" i="13"/>
  <c r="R165" i="13"/>
  <c r="P165" i="13"/>
  <c r="N165" i="13"/>
  <c r="K165" i="13"/>
  <c r="I165" i="13"/>
  <c r="H165" i="13"/>
  <c r="F165" i="13"/>
  <c r="D165" i="13"/>
  <c r="B165" i="13"/>
  <c r="AL164" i="13"/>
  <c r="AH164" i="13"/>
  <c r="AD164" i="13"/>
  <c r="Z164" i="13" s="1"/>
  <c r="AF164" i="13" s="1"/>
  <c r="AB164" i="13"/>
  <c r="W164" i="13"/>
  <c r="U164" i="13"/>
  <c r="R164" i="13"/>
  <c r="P164" i="13"/>
  <c r="N164" i="13"/>
  <c r="K164" i="13"/>
  <c r="I164" i="13"/>
  <c r="H164" i="13"/>
  <c r="F164" i="13"/>
  <c r="D164" i="13"/>
  <c r="B164" i="13"/>
  <c r="AL163" i="13"/>
  <c r="AH163" i="13"/>
  <c r="AD163" i="13"/>
  <c r="Z163" i="13" s="1"/>
  <c r="AF163" i="13" s="1"/>
  <c r="AB163" i="13"/>
  <c r="W163" i="13"/>
  <c r="U163" i="13"/>
  <c r="R163" i="13"/>
  <c r="P163" i="13"/>
  <c r="N163" i="13"/>
  <c r="K163" i="13"/>
  <c r="I163" i="13"/>
  <c r="H163" i="13"/>
  <c r="F163" i="13"/>
  <c r="D163" i="13"/>
  <c r="B163" i="13"/>
  <c r="AL162" i="13"/>
  <c r="AH162" i="13"/>
  <c r="AD162" i="13"/>
  <c r="Z162" i="13" s="1"/>
  <c r="AF162" i="13" s="1"/>
  <c r="AB162" i="13"/>
  <c r="W162" i="13"/>
  <c r="U162" i="13"/>
  <c r="R162" i="13"/>
  <c r="P162" i="13"/>
  <c r="N162" i="13"/>
  <c r="K162" i="13"/>
  <c r="I162" i="13"/>
  <c r="H162" i="13"/>
  <c r="F162" i="13"/>
  <c r="D162" i="13"/>
  <c r="B162" i="13"/>
  <c r="AL161" i="13"/>
  <c r="AH161" i="13"/>
  <c r="AD161" i="13"/>
  <c r="Z161" i="13" s="1"/>
  <c r="AF161" i="13" s="1"/>
  <c r="AB161" i="13"/>
  <c r="W161" i="13"/>
  <c r="U161" i="13"/>
  <c r="R161" i="13"/>
  <c r="P161" i="13"/>
  <c r="N161" i="13"/>
  <c r="K161" i="13"/>
  <c r="I161" i="13"/>
  <c r="H161" i="13"/>
  <c r="F161" i="13"/>
  <c r="D161" i="13"/>
  <c r="B161" i="13"/>
  <c r="AL160" i="13"/>
  <c r="AH160" i="13"/>
  <c r="AD160" i="13"/>
  <c r="Z160" i="13" s="1"/>
  <c r="AF160" i="13" s="1"/>
  <c r="AB160" i="13"/>
  <c r="W160" i="13"/>
  <c r="U160" i="13"/>
  <c r="R160" i="13"/>
  <c r="P160" i="13"/>
  <c r="N160" i="13"/>
  <c r="K160" i="13"/>
  <c r="I160" i="13"/>
  <c r="H160" i="13"/>
  <c r="F160" i="13"/>
  <c r="D160" i="13"/>
  <c r="B160" i="13"/>
  <c r="AL159" i="13"/>
  <c r="AH159" i="13"/>
  <c r="AD159" i="13"/>
  <c r="Z159" i="13" s="1"/>
  <c r="AF159" i="13" s="1"/>
  <c r="AB159" i="13"/>
  <c r="W159" i="13"/>
  <c r="U159" i="13"/>
  <c r="R159" i="13"/>
  <c r="P159" i="13"/>
  <c r="N159" i="13"/>
  <c r="K159" i="13"/>
  <c r="I159" i="13"/>
  <c r="H159" i="13"/>
  <c r="F159" i="13"/>
  <c r="D159" i="13"/>
  <c r="B159" i="13"/>
  <c r="AL158" i="13"/>
  <c r="AH158" i="13"/>
  <c r="AD158" i="13"/>
  <c r="Z158" i="13" s="1"/>
  <c r="AF158" i="13" s="1"/>
  <c r="AB158" i="13"/>
  <c r="W158" i="13"/>
  <c r="U158" i="13"/>
  <c r="R158" i="13"/>
  <c r="P158" i="13"/>
  <c r="N158" i="13"/>
  <c r="K158" i="13"/>
  <c r="I158" i="13"/>
  <c r="H158" i="13"/>
  <c r="F158" i="13"/>
  <c r="D158" i="13"/>
  <c r="B158" i="13"/>
  <c r="AL157" i="13"/>
  <c r="AH157" i="13"/>
  <c r="AD157" i="13"/>
  <c r="Z157" i="13" s="1"/>
  <c r="AF157" i="13" s="1"/>
  <c r="AB157" i="13"/>
  <c r="W157" i="13"/>
  <c r="U157" i="13"/>
  <c r="R157" i="13"/>
  <c r="P157" i="13"/>
  <c r="N157" i="13"/>
  <c r="K157" i="13"/>
  <c r="I157" i="13"/>
  <c r="H157" i="13"/>
  <c r="F157" i="13"/>
  <c r="D157" i="13"/>
  <c r="B157" i="13"/>
  <c r="AL156" i="13"/>
  <c r="AH156" i="13"/>
  <c r="AD156" i="13"/>
  <c r="Z156" i="13" s="1"/>
  <c r="AF156" i="13" s="1"/>
  <c r="AB156" i="13"/>
  <c r="W156" i="13"/>
  <c r="U156" i="13"/>
  <c r="R156" i="13"/>
  <c r="P156" i="13"/>
  <c r="N156" i="13"/>
  <c r="K156" i="13"/>
  <c r="I156" i="13"/>
  <c r="H156" i="13"/>
  <c r="F156" i="13"/>
  <c r="D156" i="13"/>
  <c r="B156" i="13"/>
  <c r="AL155" i="13"/>
  <c r="AH155" i="13"/>
  <c r="AD155" i="13"/>
  <c r="Z155" i="13" s="1"/>
  <c r="AF155" i="13" s="1"/>
  <c r="AB155" i="13"/>
  <c r="W155" i="13"/>
  <c r="U155" i="13"/>
  <c r="R155" i="13"/>
  <c r="P155" i="13"/>
  <c r="N155" i="13"/>
  <c r="K155" i="13"/>
  <c r="I155" i="13"/>
  <c r="H155" i="13"/>
  <c r="F155" i="13"/>
  <c r="D155" i="13"/>
  <c r="B155" i="13"/>
  <c r="AL154" i="13"/>
  <c r="AH154" i="13"/>
  <c r="AD154" i="13"/>
  <c r="Z154" i="13" s="1"/>
  <c r="AF154" i="13" s="1"/>
  <c r="AB154" i="13"/>
  <c r="W154" i="13"/>
  <c r="U154" i="13"/>
  <c r="R154" i="13"/>
  <c r="P154" i="13"/>
  <c r="N154" i="13"/>
  <c r="K154" i="13"/>
  <c r="I154" i="13"/>
  <c r="H154" i="13"/>
  <c r="F154" i="13"/>
  <c r="D154" i="13"/>
  <c r="B154" i="13"/>
  <c r="AL153" i="13"/>
  <c r="AH153" i="13"/>
  <c r="AD153" i="13"/>
  <c r="Z153" i="13" s="1"/>
  <c r="AF153" i="13" s="1"/>
  <c r="AB153" i="13"/>
  <c r="W153" i="13"/>
  <c r="U153" i="13"/>
  <c r="R153" i="13"/>
  <c r="P153" i="13"/>
  <c r="N153" i="13"/>
  <c r="K153" i="13"/>
  <c r="I153" i="13"/>
  <c r="H153" i="13"/>
  <c r="F153" i="13"/>
  <c r="D153" i="13"/>
  <c r="B153" i="13"/>
  <c r="AL152" i="13"/>
  <c r="AH152" i="13"/>
  <c r="AD152" i="13"/>
  <c r="Z152" i="13" s="1"/>
  <c r="AF152" i="13" s="1"/>
  <c r="AB152" i="13"/>
  <c r="W152" i="13"/>
  <c r="U152" i="13"/>
  <c r="R152" i="13"/>
  <c r="P152" i="13"/>
  <c r="N152" i="13"/>
  <c r="K152" i="13"/>
  <c r="I152" i="13"/>
  <c r="H152" i="13"/>
  <c r="F152" i="13"/>
  <c r="D152" i="13"/>
  <c r="B152" i="13"/>
  <c r="AL151" i="13"/>
  <c r="AH151" i="13"/>
  <c r="AD151" i="13"/>
  <c r="Z151" i="13" s="1"/>
  <c r="AF151" i="13" s="1"/>
  <c r="AB151" i="13"/>
  <c r="W151" i="13"/>
  <c r="U151" i="13"/>
  <c r="R151" i="13"/>
  <c r="P151" i="13"/>
  <c r="N151" i="13"/>
  <c r="K151" i="13"/>
  <c r="I151" i="13"/>
  <c r="H151" i="13"/>
  <c r="F151" i="13"/>
  <c r="D151" i="13"/>
  <c r="B151" i="13"/>
  <c r="AL150" i="13"/>
  <c r="AH150" i="13"/>
  <c r="AD150" i="13"/>
  <c r="Z150" i="13" s="1"/>
  <c r="AF150" i="13" s="1"/>
  <c r="AB150" i="13"/>
  <c r="W150" i="13"/>
  <c r="U150" i="13"/>
  <c r="R150" i="13"/>
  <c r="P150" i="13"/>
  <c r="N150" i="13"/>
  <c r="K150" i="13"/>
  <c r="I150" i="13"/>
  <c r="H150" i="13"/>
  <c r="F150" i="13"/>
  <c r="D150" i="13"/>
  <c r="B150" i="13"/>
  <c r="AL149" i="13"/>
  <c r="AH149" i="13"/>
  <c r="AD149" i="13"/>
  <c r="Z149" i="13" s="1"/>
  <c r="AF149" i="13" s="1"/>
  <c r="AB149" i="13"/>
  <c r="W149" i="13"/>
  <c r="U149" i="13"/>
  <c r="R149" i="13"/>
  <c r="P149" i="13"/>
  <c r="N149" i="13"/>
  <c r="K149" i="13"/>
  <c r="I149" i="13"/>
  <c r="H149" i="13"/>
  <c r="F149" i="13"/>
  <c r="D149" i="13"/>
  <c r="B149" i="13"/>
  <c r="AL148" i="13"/>
  <c r="AH148" i="13"/>
  <c r="AD148" i="13"/>
  <c r="Z148" i="13" s="1"/>
  <c r="AF148" i="13" s="1"/>
  <c r="AB148" i="13"/>
  <c r="W148" i="13"/>
  <c r="U148" i="13"/>
  <c r="R148" i="13"/>
  <c r="P148" i="13"/>
  <c r="N148" i="13"/>
  <c r="K148" i="13"/>
  <c r="I148" i="13"/>
  <c r="H148" i="13"/>
  <c r="F148" i="13"/>
  <c r="D148" i="13"/>
  <c r="B148" i="13"/>
  <c r="AL147" i="13"/>
  <c r="AH147" i="13"/>
  <c r="AD147" i="13"/>
  <c r="Z147" i="13" s="1"/>
  <c r="AF147" i="13" s="1"/>
  <c r="AB147" i="13"/>
  <c r="W147" i="13"/>
  <c r="U147" i="13"/>
  <c r="R147" i="13"/>
  <c r="P147" i="13"/>
  <c r="N147" i="13"/>
  <c r="K147" i="13"/>
  <c r="I147" i="13"/>
  <c r="H147" i="13"/>
  <c r="F147" i="13"/>
  <c r="D147" i="13"/>
  <c r="B147" i="13"/>
  <c r="AL146" i="13"/>
  <c r="AH146" i="13"/>
  <c r="AD146" i="13"/>
  <c r="Z146" i="13" s="1"/>
  <c r="AF146" i="13" s="1"/>
  <c r="AB146" i="13"/>
  <c r="W146" i="13"/>
  <c r="U146" i="13"/>
  <c r="R146" i="13"/>
  <c r="P146" i="13"/>
  <c r="N146" i="13"/>
  <c r="K146" i="13"/>
  <c r="I146" i="13"/>
  <c r="H146" i="13"/>
  <c r="F146" i="13"/>
  <c r="D146" i="13"/>
  <c r="B146" i="13"/>
  <c r="AL145" i="13"/>
  <c r="AH145" i="13"/>
  <c r="AD145" i="13"/>
  <c r="Z145" i="13" s="1"/>
  <c r="AF145" i="13" s="1"/>
  <c r="AB145" i="13"/>
  <c r="W145" i="13"/>
  <c r="U145" i="13"/>
  <c r="R145" i="13"/>
  <c r="P145" i="13"/>
  <c r="N145" i="13"/>
  <c r="K145" i="13"/>
  <c r="I145" i="13"/>
  <c r="H145" i="13"/>
  <c r="F145" i="13"/>
  <c r="D145" i="13"/>
  <c r="B145" i="13"/>
  <c r="AL144" i="13"/>
  <c r="AH144" i="13"/>
  <c r="AD144" i="13"/>
  <c r="Z144" i="13" s="1"/>
  <c r="AF144" i="13" s="1"/>
  <c r="AB144" i="13"/>
  <c r="W144" i="13"/>
  <c r="U144" i="13"/>
  <c r="R144" i="13"/>
  <c r="P144" i="13"/>
  <c r="N144" i="13"/>
  <c r="K144" i="13"/>
  <c r="I144" i="13"/>
  <c r="H144" i="13"/>
  <c r="F144" i="13"/>
  <c r="D144" i="13"/>
  <c r="B144" i="13"/>
  <c r="AL143" i="13"/>
  <c r="AH143" i="13"/>
  <c r="AD143" i="13"/>
  <c r="Z143" i="13" s="1"/>
  <c r="AF143" i="13" s="1"/>
  <c r="AB143" i="13"/>
  <c r="W143" i="13"/>
  <c r="U143" i="13"/>
  <c r="R143" i="13"/>
  <c r="P143" i="13"/>
  <c r="N143" i="13"/>
  <c r="K143" i="13"/>
  <c r="I143" i="13"/>
  <c r="H143" i="13"/>
  <c r="F143" i="13"/>
  <c r="D143" i="13"/>
  <c r="B143" i="13"/>
  <c r="AL142" i="13"/>
  <c r="AH142" i="13"/>
  <c r="AD142" i="13"/>
  <c r="Z142" i="13" s="1"/>
  <c r="AF142" i="13" s="1"/>
  <c r="AB142" i="13"/>
  <c r="W142" i="13"/>
  <c r="U142" i="13"/>
  <c r="R142" i="13"/>
  <c r="P142" i="13"/>
  <c r="N142" i="13"/>
  <c r="K142" i="13"/>
  <c r="I142" i="13"/>
  <c r="H142" i="13"/>
  <c r="F142" i="13"/>
  <c r="D142" i="13"/>
  <c r="B142" i="13"/>
  <c r="AL141" i="13"/>
  <c r="AH141" i="13"/>
  <c r="AD141" i="13"/>
  <c r="Z141" i="13" s="1"/>
  <c r="AF141" i="13" s="1"/>
  <c r="AB141" i="13"/>
  <c r="W141" i="13"/>
  <c r="U141" i="13"/>
  <c r="R141" i="13"/>
  <c r="P141" i="13"/>
  <c r="N141" i="13"/>
  <c r="K141" i="13"/>
  <c r="I141" i="13"/>
  <c r="H141" i="13"/>
  <c r="F141" i="13"/>
  <c r="D141" i="13"/>
  <c r="B141" i="13"/>
  <c r="AL140" i="13"/>
  <c r="AH140" i="13"/>
  <c r="AD140" i="13"/>
  <c r="Z140" i="13" s="1"/>
  <c r="AF140" i="13" s="1"/>
  <c r="AB140" i="13"/>
  <c r="W140" i="13"/>
  <c r="U140" i="13"/>
  <c r="R140" i="13"/>
  <c r="P140" i="13"/>
  <c r="N140" i="13"/>
  <c r="K140" i="13"/>
  <c r="I140" i="13"/>
  <c r="H140" i="13"/>
  <c r="F140" i="13"/>
  <c r="D140" i="13"/>
  <c r="B140" i="13"/>
  <c r="AL139" i="13"/>
  <c r="AH139" i="13"/>
  <c r="AD139" i="13"/>
  <c r="Z139" i="13" s="1"/>
  <c r="AF139" i="13" s="1"/>
  <c r="AB139" i="13"/>
  <c r="W139" i="13"/>
  <c r="U139" i="13"/>
  <c r="R139" i="13"/>
  <c r="P139" i="13"/>
  <c r="N139" i="13"/>
  <c r="K139" i="13"/>
  <c r="I139" i="13"/>
  <c r="H139" i="13"/>
  <c r="F139" i="13"/>
  <c r="D139" i="13"/>
  <c r="B139" i="13"/>
  <c r="AL138" i="13"/>
  <c r="AH138" i="13"/>
  <c r="AD138" i="13"/>
  <c r="Z138" i="13" s="1"/>
  <c r="AF138" i="13" s="1"/>
  <c r="AB138" i="13"/>
  <c r="W138" i="13"/>
  <c r="U138" i="13"/>
  <c r="R138" i="13"/>
  <c r="P138" i="13"/>
  <c r="N138" i="13"/>
  <c r="K138" i="13"/>
  <c r="I138" i="13"/>
  <c r="H138" i="13"/>
  <c r="F138" i="13"/>
  <c r="D138" i="13"/>
  <c r="B138" i="13"/>
  <c r="AL137" i="13"/>
  <c r="AH137" i="13"/>
  <c r="AD137" i="13"/>
  <c r="Z137" i="13" s="1"/>
  <c r="AF137" i="13" s="1"/>
  <c r="AB137" i="13"/>
  <c r="W137" i="13"/>
  <c r="U137" i="13"/>
  <c r="R137" i="13"/>
  <c r="P137" i="13"/>
  <c r="N137" i="13"/>
  <c r="K137" i="13"/>
  <c r="I137" i="13"/>
  <c r="H137" i="13"/>
  <c r="F137" i="13"/>
  <c r="D137" i="13"/>
  <c r="B137" i="13"/>
  <c r="AL136" i="13"/>
  <c r="AH136" i="13"/>
  <c r="AD136" i="13"/>
  <c r="Z136" i="13" s="1"/>
  <c r="AF136" i="13" s="1"/>
  <c r="AB136" i="13"/>
  <c r="W136" i="13"/>
  <c r="U136" i="13"/>
  <c r="R136" i="13"/>
  <c r="P136" i="13"/>
  <c r="N136" i="13"/>
  <c r="K136" i="13"/>
  <c r="I136" i="13"/>
  <c r="H136" i="13"/>
  <c r="F136" i="13"/>
  <c r="D136" i="13"/>
  <c r="B136" i="13"/>
  <c r="AL135" i="13"/>
  <c r="AH135" i="13"/>
  <c r="AD135" i="13"/>
  <c r="Z135" i="13" s="1"/>
  <c r="AF135" i="13" s="1"/>
  <c r="AB135" i="13"/>
  <c r="W135" i="13"/>
  <c r="U135" i="13"/>
  <c r="R135" i="13"/>
  <c r="P135" i="13"/>
  <c r="N135" i="13"/>
  <c r="K135" i="13"/>
  <c r="I135" i="13"/>
  <c r="H135" i="13"/>
  <c r="F135" i="13"/>
  <c r="D135" i="13"/>
  <c r="B135" i="13"/>
  <c r="AL134" i="13"/>
  <c r="AH134" i="13"/>
  <c r="AD134" i="13"/>
  <c r="Z134" i="13" s="1"/>
  <c r="AF134" i="13" s="1"/>
  <c r="AB134" i="13"/>
  <c r="W134" i="13"/>
  <c r="U134" i="13"/>
  <c r="R134" i="13"/>
  <c r="P134" i="13"/>
  <c r="N134" i="13"/>
  <c r="K134" i="13"/>
  <c r="I134" i="13"/>
  <c r="H134" i="13"/>
  <c r="F134" i="13"/>
  <c r="D134" i="13"/>
  <c r="B134" i="13"/>
  <c r="AL133" i="13"/>
  <c r="AH133" i="13"/>
  <c r="AD133" i="13"/>
  <c r="Z133" i="13" s="1"/>
  <c r="AF133" i="13" s="1"/>
  <c r="AB133" i="13"/>
  <c r="W133" i="13"/>
  <c r="U133" i="13"/>
  <c r="R133" i="13"/>
  <c r="P133" i="13"/>
  <c r="N133" i="13"/>
  <c r="K133" i="13"/>
  <c r="I133" i="13"/>
  <c r="H133" i="13"/>
  <c r="F133" i="13"/>
  <c r="D133" i="13"/>
  <c r="B133" i="13"/>
  <c r="AL132" i="13"/>
  <c r="AH132" i="13"/>
  <c r="AD132" i="13"/>
  <c r="Z132" i="13" s="1"/>
  <c r="AF132" i="13" s="1"/>
  <c r="AB132" i="13"/>
  <c r="W132" i="13"/>
  <c r="U132" i="13"/>
  <c r="R132" i="13"/>
  <c r="P132" i="13"/>
  <c r="N132" i="13"/>
  <c r="K132" i="13"/>
  <c r="I132" i="13"/>
  <c r="H132" i="13"/>
  <c r="F132" i="13"/>
  <c r="D132" i="13"/>
  <c r="B132" i="13"/>
  <c r="AL131" i="13"/>
  <c r="AH131" i="13"/>
  <c r="AD131" i="13"/>
  <c r="Z131" i="13" s="1"/>
  <c r="AF131" i="13" s="1"/>
  <c r="AB131" i="13"/>
  <c r="W131" i="13"/>
  <c r="U131" i="13"/>
  <c r="R131" i="13"/>
  <c r="P131" i="13"/>
  <c r="N131" i="13"/>
  <c r="K131" i="13"/>
  <c r="I131" i="13"/>
  <c r="H131" i="13"/>
  <c r="F131" i="13"/>
  <c r="D131" i="13"/>
  <c r="B131" i="13"/>
  <c r="AL130" i="13"/>
  <c r="AH130" i="13"/>
  <c r="AD130" i="13"/>
  <c r="Z130" i="13" s="1"/>
  <c r="AF130" i="13" s="1"/>
  <c r="AB130" i="13"/>
  <c r="W130" i="13"/>
  <c r="U130" i="13"/>
  <c r="R130" i="13"/>
  <c r="P130" i="13"/>
  <c r="N130" i="13"/>
  <c r="K130" i="13"/>
  <c r="I130" i="13"/>
  <c r="H130" i="13"/>
  <c r="F130" i="13"/>
  <c r="D130" i="13"/>
  <c r="B130" i="13"/>
  <c r="AL129" i="13"/>
  <c r="AH129" i="13"/>
  <c r="AD129" i="13"/>
  <c r="Z129" i="13" s="1"/>
  <c r="AF129" i="13" s="1"/>
  <c r="AB129" i="13"/>
  <c r="W129" i="13"/>
  <c r="U129" i="13"/>
  <c r="R129" i="13"/>
  <c r="P129" i="13"/>
  <c r="N129" i="13"/>
  <c r="K129" i="13"/>
  <c r="I129" i="13"/>
  <c r="H129" i="13"/>
  <c r="F129" i="13"/>
  <c r="D129" i="13"/>
  <c r="B129" i="13"/>
  <c r="AL128" i="13"/>
  <c r="AH128" i="13"/>
  <c r="AD128" i="13"/>
  <c r="Z128" i="13" s="1"/>
  <c r="AF128" i="13" s="1"/>
  <c r="AB128" i="13"/>
  <c r="W128" i="13"/>
  <c r="U128" i="13"/>
  <c r="R128" i="13"/>
  <c r="P128" i="13"/>
  <c r="N128" i="13"/>
  <c r="K128" i="13"/>
  <c r="I128" i="13"/>
  <c r="H128" i="13"/>
  <c r="F128" i="13"/>
  <c r="D128" i="13"/>
  <c r="B128" i="13"/>
  <c r="AL127" i="13"/>
  <c r="AH127" i="13"/>
  <c r="AD127" i="13"/>
  <c r="Z127" i="13" s="1"/>
  <c r="AF127" i="13" s="1"/>
  <c r="AB127" i="13"/>
  <c r="W127" i="13"/>
  <c r="U127" i="13"/>
  <c r="R127" i="13"/>
  <c r="P127" i="13"/>
  <c r="N127" i="13"/>
  <c r="K127" i="13"/>
  <c r="I127" i="13"/>
  <c r="H127" i="13"/>
  <c r="F127" i="13"/>
  <c r="D127" i="13"/>
  <c r="B127" i="13"/>
  <c r="AL126" i="13"/>
  <c r="AH126" i="13"/>
  <c r="AD126" i="13"/>
  <c r="Z126" i="13" s="1"/>
  <c r="AF126" i="13" s="1"/>
  <c r="AB126" i="13"/>
  <c r="W126" i="13"/>
  <c r="U126" i="13"/>
  <c r="R126" i="13"/>
  <c r="P126" i="13"/>
  <c r="N126" i="13"/>
  <c r="K126" i="13"/>
  <c r="I126" i="13"/>
  <c r="H126" i="13"/>
  <c r="F126" i="13"/>
  <c r="D126" i="13"/>
  <c r="B126" i="13"/>
  <c r="AL125" i="13"/>
  <c r="AH125" i="13"/>
  <c r="AD125" i="13"/>
  <c r="Z125" i="13" s="1"/>
  <c r="AF125" i="13" s="1"/>
  <c r="AB125" i="13"/>
  <c r="W125" i="13"/>
  <c r="U125" i="13"/>
  <c r="R125" i="13"/>
  <c r="P125" i="13"/>
  <c r="N125" i="13"/>
  <c r="K125" i="13"/>
  <c r="I125" i="13"/>
  <c r="H125" i="13"/>
  <c r="F125" i="13"/>
  <c r="D125" i="13"/>
  <c r="B125" i="13"/>
  <c r="AL124" i="13"/>
  <c r="AH124" i="13"/>
  <c r="AD124" i="13"/>
  <c r="Z124" i="13" s="1"/>
  <c r="AF124" i="13" s="1"/>
  <c r="AB124" i="13"/>
  <c r="W124" i="13"/>
  <c r="U124" i="13"/>
  <c r="R124" i="13"/>
  <c r="P124" i="13"/>
  <c r="N124" i="13"/>
  <c r="K124" i="13"/>
  <c r="I124" i="13"/>
  <c r="H124" i="13"/>
  <c r="F124" i="13"/>
  <c r="D124" i="13"/>
  <c r="B124" i="13"/>
  <c r="AL123" i="13"/>
  <c r="AH123" i="13"/>
  <c r="AD123" i="13"/>
  <c r="Z123" i="13" s="1"/>
  <c r="AF123" i="13" s="1"/>
  <c r="AB123" i="13"/>
  <c r="W123" i="13"/>
  <c r="U123" i="13"/>
  <c r="R123" i="13"/>
  <c r="P123" i="13"/>
  <c r="N123" i="13"/>
  <c r="K123" i="13"/>
  <c r="I123" i="13"/>
  <c r="H123" i="13"/>
  <c r="F123" i="13"/>
  <c r="D123" i="13"/>
  <c r="B123" i="13"/>
  <c r="AL122" i="13"/>
  <c r="AH122" i="13"/>
  <c r="AD122" i="13"/>
  <c r="Z122" i="13" s="1"/>
  <c r="AF122" i="13" s="1"/>
  <c r="AB122" i="13"/>
  <c r="W122" i="13"/>
  <c r="U122" i="13"/>
  <c r="R122" i="13"/>
  <c r="P122" i="13"/>
  <c r="N122" i="13"/>
  <c r="K122" i="13"/>
  <c r="I122" i="13"/>
  <c r="H122" i="13"/>
  <c r="F122" i="13"/>
  <c r="D122" i="13"/>
  <c r="B122" i="13"/>
  <c r="AL121" i="13"/>
  <c r="AH121" i="13"/>
  <c r="AD121" i="13"/>
  <c r="Z121" i="13" s="1"/>
  <c r="AF121" i="13" s="1"/>
  <c r="AB121" i="13"/>
  <c r="W121" i="13"/>
  <c r="U121" i="13"/>
  <c r="R121" i="13"/>
  <c r="P121" i="13"/>
  <c r="N121" i="13"/>
  <c r="K121" i="13"/>
  <c r="I121" i="13"/>
  <c r="H121" i="13"/>
  <c r="F121" i="13"/>
  <c r="D121" i="13"/>
  <c r="B121" i="13"/>
  <c r="AL120" i="13"/>
  <c r="AH120" i="13"/>
  <c r="AD120" i="13"/>
  <c r="Z120" i="13" s="1"/>
  <c r="AF120" i="13" s="1"/>
  <c r="AB120" i="13"/>
  <c r="W120" i="13"/>
  <c r="U120" i="13"/>
  <c r="R120" i="13"/>
  <c r="P120" i="13"/>
  <c r="N120" i="13"/>
  <c r="K120" i="13"/>
  <c r="I120" i="13"/>
  <c r="H120" i="13"/>
  <c r="F120" i="13"/>
  <c r="D120" i="13"/>
  <c r="B120" i="13"/>
  <c r="AL119" i="13"/>
  <c r="AH119" i="13"/>
  <c r="AD119" i="13"/>
  <c r="Z119" i="13" s="1"/>
  <c r="AF119" i="13" s="1"/>
  <c r="AB119" i="13"/>
  <c r="W119" i="13"/>
  <c r="U119" i="13"/>
  <c r="R119" i="13"/>
  <c r="P119" i="13"/>
  <c r="N119" i="13"/>
  <c r="K119" i="13"/>
  <c r="I119" i="13"/>
  <c r="H119" i="13"/>
  <c r="F119" i="13"/>
  <c r="D119" i="13"/>
  <c r="B119" i="13"/>
  <c r="AL118" i="13"/>
  <c r="AH118" i="13"/>
  <c r="AD118" i="13"/>
  <c r="Z118" i="13" s="1"/>
  <c r="AF118" i="13" s="1"/>
  <c r="AB118" i="13"/>
  <c r="W118" i="13"/>
  <c r="U118" i="13"/>
  <c r="R118" i="13"/>
  <c r="P118" i="13"/>
  <c r="N118" i="13"/>
  <c r="K118" i="13"/>
  <c r="I118" i="13"/>
  <c r="H118" i="13"/>
  <c r="F118" i="13"/>
  <c r="D118" i="13"/>
  <c r="B118" i="13"/>
  <c r="AL117" i="13"/>
  <c r="AH117" i="13"/>
  <c r="AD117" i="13"/>
  <c r="Z117" i="13" s="1"/>
  <c r="AF117" i="13" s="1"/>
  <c r="AB117" i="13"/>
  <c r="W117" i="13"/>
  <c r="U117" i="13"/>
  <c r="R117" i="13"/>
  <c r="P117" i="13"/>
  <c r="N117" i="13"/>
  <c r="K117" i="13"/>
  <c r="I117" i="13"/>
  <c r="H117" i="13"/>
  <c r="F117" i="13"/>
  <c r="D117" i="13"/>
  <c r="B117" i="13"/>
  <c r="AL116" i="13"/>
  <c r="AH116" i="13"/>
  <c r="AD116" i="13"/>
  <c r="Z116" i="13" s="1"/>
  <c r="AF116" i="13" s="1"/>
  <c r="AB116" i="13"/>
  <c r="W116" i="13"/>
  <c r="U116" i="13"/>
  <c r="R116" i="13"/>
  <c r="P116" i="13"/>
  <c r="N116" i="13"/>
  <c r="K116" i="13"/>
  <c r="I116" i="13"/>
  <c r="H116" i="13"/>
  <c r="F116" i="13"/>
  <c r="D116" i="13"/>
  <c r="B116" i="13"/>
  <c r="AL115" i="13"/>
  <c r="AH115" i="13"/>
  <c r="AD115" i="13"/>
  <c r="Z115" i="13" s="1"/>
  <c r="AF115" i="13" s="1"/>
  <c r="AB115" i="13"/>
  <c r="W115" i="13"/>
  <c r="U115" i="13"/>
  <c r="R115" i="13"/>
  <c r="P115" i="13"/>
  <c r="N115" i="13"/>
  <c r="K115" i="13"/>
  <c r="I115" i="13"/>
  <c r="H115" i="13"/>
  <c r="F115" i="13"/>
  <c r="D115" i="13"/>
  <c r="B115" i="13"/>
  <c r="AL114" i="13"/>
  <c r="AH114" i="13"/>
  <c r="AD114" i="13"/>
  <c r="Z114" i="13" s="1"/>
  <c r="AF114" i="13" s="1"/>
  <c r="AB114" i="13"/>
  <c r="W114" i="13"/>
  <c r="U114" i="13"/>
  <c r="R114" i="13"/>
  <c r="P114" i="13"/>
  <c r="N114" i="13"/>
  <c r="K114" i="13"/>
  <c r="I114" i="13"/>
  <c r="H114" i="13"/>
  <c r="F114" i="13"/>
  <c r="D114" i="13"/>
  <c r="B114" i="13"/>
  <c r="AL113" i="13"/>
  <c r="AH113" i="13"/>
  <c r="AD113" i="13"/>
  <c r="Z113" i="13" s="1"/>
  <c r="AF113" i="13" s="1"/>
  <c r="AB113" i="13"/>
  <c r="W113" i="13"/>
  <c r="U113" i="13"/>
  <c r="R113" i="13"/>
  <c r="P113" i="13"/>
  <c r="N113" i="13"/>
  <c r="K113" i="13"/>
  <c r="I113" i="13"/>
  <c r="H113" i="13"/>
  <c r="F113" i="13"/>
  <c r="D113" i="13"/>
  <c r="B113" i="13"/>
  <c r="AL112" i="13"/>
  <c r="AH112" i="13"/>
  <c r="AD112" i="13"/>
  <c r="Z112" i="13" s="1"/>
  <c r="AF112" i="13" s="1"/>
  <c r="AB112" i="13"/>
  <c r="W112" i="13"/>
  <c r="U112" i="13"/>
  <c r="R112" i="13"/>
  <c r="P112" i="13"/>
  <c r="N112" i="13"/>
  <c r="K112" i="13"/>
  <c r="I112" i="13"/>
  <c r="H112" i="13"/>
  <c r="F112" i="13"/>
  <c r="D112" i="13"/>
  <c r="B112" i="13"/>
  <c r="AL111" i="13"/>
  <c r="AH111" i="13"/>
  <c r="AD111" i="13"/>
  <c r="Z111" i="13" s="1"/>
  <c r="AF111" i="13" s="1"/>
  <c r="AB111" i="13"/>
  <c r="W111" i="13"/>
  <c r="U111" i="13"/>
  <c r="R111" i="13"/>
  <c r="P111" i="13"/>
  <c r="N111" i="13"/>
  <c r="K111" i="13"/>
  <c r="I111" i="13"/>
  <c r="H111" i="13"/>
  <c r="F111" i="13"/>
  <c r="D111" i="13"/>
  <c r="B111" i="13"/>
  <c r="AL110" i="13"/>
  <c r="AH110" i="13"/>
  <c r="AD110" i="13"/>
  <c r="Z110" i="13" s="1"/>
  <c r="AF110" i="13" s="1"/>
  <c r="AB110" i="13"/>
  <c r="W110" i="13"/>
  <c r="U110" i="13"/>
  <c r="R110" i="13"/>
  <c r="P110" i="13"/>
  <c r="N110" i="13"/>
  <c r="K110" i="13"/>
  <c r="I110" i="13"/>
  <c r="H110" i="13"/>
  <c r="F110" i="13"/>
  <c r="D110" i="13"/>
  <c r="B110" i="13"/>
  <c r="AL109" i="13"/>
  <c r="AH109" i="13"/>
  <c r="AD109" i="13"/>
  <c r="Z109" i="13" s="1"/>
  <c r="AF109" i="13" s="1"/>
  <c r="AB109" i="13"/>
  <c r="W109" i="13"/>
  <c r="U109" i="13"/>
  <c r="R109" i="13"/>
  <c r="P109" i="13"/>
  <c r="N109" i="13"/>
  <c r="K109" i="13"/>
  <c r="I109" i="13"/>
  <c r="H109" i="13"/>
  <c r="F109" i="13"/>
  <c r="D109" i="13"/>
  <c r="B109" i="13"/>
  <c r="AL108" i="13"/>
  <c r="AH108" i="13"/>
  <c r="AD108" i="13"/>
  <c r="Z108" i="13" s="1"/>
  <c r="AF108" i="13" s="1"/>
  <c r="AB108" i="13"/>
  <c r="W108" i="13"/>
  <c r="U108" i="13"/>
  <c r="R108" i="13"/>
  <c r="P108" i="13"/>
  <c r="N108" i="13"/>
  <c r="K108" i="13"/>
  <c r="I108" i="13"/>
  <c r="H108" i="13"/>
  <c r="F108" i="13"/>
  <c r="D108" i="13"/>
  <c r="B108" i="13"/>
  <c r="AL107" i="13"/>
  <c r="AH107" i="13"/>
  <c r="AD107" i="13"/>
  <c r="Z107" i="13" s="1"/>
  <c r="AF107" i="13" s="1"/>
  <c r="AB107" i="13"/>
  <c r="W107" i="13"/>
  <c r="U107" i="13"/>
  <c r="R107" i="13"/>
  <c r="P107" i="13"/>
  <c r="N107" i="13"/>
  <c r="K107" i="13"/>
  <c r="I107" i="13"/>
  <c r="H107" i="13"/>
  <c r="F107" i="13"/>
  <c r="D107" i="13"/>
  <c r="B107" i="13"/>
  <c r="AL106" i="13"/>
  <c r="AH106" i="13"/>
  <c r="AD106" i="13"/>
  <c r="Z106" i="13" s="1"/>
  <c r="AF106" i="13" s="1"/>
  <c r="AB106" i="13"/>
  <c r="W106" i="13"/>
  <c r="U106" i="13"/>
  <c r="R106" i="13"/>
  <c r="P106" i="13"/>
  <c r="N106" i="13"/>
  <c r="K106" i="13"/>
  <c r="I106" i="13"/>
  <c r="H106" i="13"/>
  <c r="F106" i="13"/>
  <c r="D106" i="13"/>
  <c r="B106" i="13"/>
  <c r="AL105" i="13"/>
  <c r="AH105" i="13"/>
  <c r="AD105" i="13"/>
  <c r="Z105" i="13" s="1"/>
  <c r="AF105" i="13" s="1"/>
  <c r="AB105" i="13"/>
  <c r="W105" i="13"/>
  <c r="U105" i="13"/>
  <c r="R105" i="13"/>
  <c r="P105" i="13"/>
  <c r="N105" i="13"/>
  <c r="K105" i="13"/>
  <c r="I105" i="13"/>
  <c r="H105" i="13"/>
  <c r="F105" i="13"/>
  <c r="D105" i="13"/>
  <c r="B105" i="13"/>
  <c r="AL104" i="13"/>
  <c r="AH104" i="13"/>
  <c r="AD104" i="13"/>
  <c r="Z104" i="13" s="1"/>
  <c r="AF104" i="13" s="1"/>
  <c r="AB104" i="13"/>
  <c r="W104" i="13"/>
  <c r="U104" i="13"/>
  <c r="R104" i="13"/>
  <c r="P104" i="13"/>
  <c r="N104" i="13"/>
  <c r="K104" i="13"/>
  <c r="I104" i="13"/>
  <c r="H104" i="13"/>
  <c r="F104" i="13"/>
  <c r="D104" i="13"/>
  <c r="B104" i="13"/>
  <c r="AL103" i="13"/>
  <c r="AH103" i="13"/>
  <c r="AD103" i="13"/>
  <c r="Z103" i="13" s="1"/>
  <c r="AF103" i="13" s="1"/>
  <c r="AB103" i="13"/>
  <c r="W103" i="13"/>
  <c r="U103" i="13"/>
  <c r="R103" i="13"/>
  <c r="P103" i="13"/>
  <c r="N103" i="13"/>
  <c r="K103" i="13"/>
  <c r="I103" i="13"/>
  <c r="H103" i="13"/>
  <c r="F103" i="13"/>
  <c r="D103" i="13"/>
  <c r="B103" i="13"/>
  <c r="AL102" i="13"/>
  <c r="AH102" i="13"/>
  <c r="AD102" i="13"/>
  <c r="Z102" i="13" s="1"/>
  <c r="AF102" i="13" s="1"/>
  <c r="AB102" i="13"/>
  <c r="W102" i="13"/>
  <c r="U102" i="13"/>
  <c r="R102" i="13"/>
  <c r="P102" i="13"/>
  <c r="N102" i="13"/>
  <c r="K102" i="13"/>
  <c r="I102" i="13"/>
  <c r="H102" i="13"/>
  <c r="F102" i="13"/>
  <c r="D102" i="13"/>
  <c r="B102" i="13"/>
  <c r="AL101" i="13"/>
  <c r="AH101" i="13"/>
  <c r="AD101" i="13"/>
  <c r="Z101" i="13" s="1"/>
  <c r="AF101" i="13" s="1"/>
  <c r="AB101" i="13"/>
  <c r="W101" i="13"/>
  <c r="U101" i="13"/>
  <c r="R101" i="13"/>
  <c r="P101" i="13"/>
  <c r="N101" i="13"/>
  <c r="K101" i="13"/>
  <c r="I101" i="13"/>
  <c r="H101" i="13"/>
  <c r="F101" i="13"/>
  <c r="D101" i="13"/>
  <c r="B101" i="13"/>
  <c r="AL100" i="13"/>
  <c r="AH100" i="13"/>
  <c r="AD100" i="13"/>
  <c r="Z100" i="13" s="1"/>
  <c r="AF100" i="13" s="1"/>
  <c r="AB100" i="13"/>
  <c r="W100" i="13"/>
  <c r="U100" i="13"/>
  <c r="R100" i="13"/>
  <c r="P100" i="13"/>
  <c r="N100" i="13"/>
  <c r="K100" i="13"/>
  <c r="I100" i="13"/>
  <c r="H100" i="13"/>
  <c r="F100" i="13"/>
  <c r="D100" i="13"/>
  <c r="B100" i="13"/>
  <c r="AL99" i="13"/>
  <c r="AH99" i="13"/>
  <c r="AD99" i="13"/>
  <c r="Z99" i="13" s="1"/>
  <c r="AF99" i="13" s="1"/>
  <c r="AB99" i="13"/>
  <c r="W99" i="13"/>
  <c r="U99" i="13"/>
  <c r="R99" i="13"/>
  <c r="P99" i="13"/>
  <c r="N99" i="13"/>
  <c r="K99" i="13"/>
  <c r="I99" i="13"/>
  <c r="H99" i="13"/>
  <c r="F99" i="13"/>
  <c r="D99" i="13"/>
  <c r="B99" i="13"/>
  <c r="AL98" i="13"/>
  <c r="AH98" i="13"/>
  <c r="AD98" i="13"/>
  <c r="Z98" i="13" s="1"/>
  <c r="AF98" i="13" s="1"/>
  <c r="AB98" i="13"/>
  <c r="W98" i="13"/>
  <c r="U98" i="13"/>
  <c r="R98" i="13"/>
  <c r="P98" i="13"/>
  <c r="N98" i="13"/>
  <c r="K98" i="13"/>
  <c r="I98" i="13"/>
  <c r="H98" i="13"/>
  <c r="F98" i="13"/>
  <c r="D98" i="13"/>
  <c r="B98" i="13"/>
  <c r="AL97" i="13"/>
  <c r="AH97" i="13"/>
  <c r="AD97" i="13"/>
  <c r="Z97" i="13" s="1"/>
  <c r="AF97" i="13" s="1"/>
  <c r="AB97" i="13"/>
  <c r="W97" i="13"/>
  <c r="U97" i="13"/>
  <c r="R97" i="13"/>
  <c r="P97" i="13"/>
  <c r="N97" i="13"/>
  <c r="K97" i="13"/>
  <c r="I97" i="13"/>
  <c r="H97" i="13"/>
  <c r="F97" i="13"/>
  <c r="D97" i="13"/>
  <c r="B97" i="13"/>
  <c r="AL96" i="13"/>
  <c r="AH96" i="13"/>
  <c r="AD96" i="13"/>
  <c r="Z96" i="13" s="1"/>
  <c r="AF96" i="13" s="1"/>
  <c r="AB96" i="13"/>
  <c r="W96" i="13"/>
  <c r="U96" i="13"/>
  <c r="R96" i="13"/>
  <c r="P96" i="13"/>
  <c r="N96" i="13"/>
  <c r="K96" i="13"/>
  <c r="I96" i="13"/>
  <c r="H96" i="13"/>
  <c r="F96" i="13"/>
  <c r="D96" i="13"/>
  <c r="B96" i="13"/>
  <c r="AL95" i="13"/>
  <c r="AH95" i="13"/>
  <c r="AD95" i="13"/>
  <c r="Z95" i="13" s="1"/>
  <c r="AF95" i="13" s="1"/>
  <c r="AB95" i="13"/>
  <c r="W95" i="13"/>
  <c r="U95" i="13"/>
  <c r="R95" i="13"/>
  <c r="P95" i="13"/>
  <c r="N95" i="13"/>
  <c r="K95" i="13"/>
  <c r="I95" i="13"/>
  <c r="H95" i="13"/>
  <c r="F95" i="13"/>
  <c r="D95" i="13"/>
  <c r="B95" i="13"/>
  <c r="AL94" i="13"/>
  <c r="AH94" i="13"/>
  <c r="AD94" i="13"/>
  <c r="Z94" i="13" s="1"/>
  <c r="AF94" i="13" s="1"/>
  <c r="AB94" i="13"/>
  <c r="W94" i="13"/>
  <c r="U94" i="13"/>
  <c r="R94" i="13"/>
  <c r="P94" i="13"/>
  <c r="N94" i="13"/>
  <c r="K94" i="13"/>
  <c r="I94" i="13"/>
  <c r="H94" i="13"/>
  <c r="F94" i="13"/>
  <c r="D94" i="13"/>
  <c r="B94" i="13"/>
  <c r="AL93" i="13"/>
  <c r="AH93" i="13"/>
  <c r="AD93" i="13"/>
  <c r="Z93" i="13" s="1"/>
  <c r="AF93" i="13" s="1"/>
  <c r="AB93" i="13"/>
  <c r="W93" i="13"/>
  <c r="U93" i="13"/>
  <c r="R93" i="13"/>
  <c r="P93" i="13"/>
  <c r="N93" i="13"/>
  <c r="K93" i="13"/>
  <c r="I93" i="13"/>
  <c r="H93" i="13"/>
  <c r="F93" i="13"/>
  <c r="D93" i="13"/>
  <c r="B93" i="13"/>
  <c r="AL92" i="13"/>
  <c r="AH92" i="13"/>
  <c r="AD92" i="13"/>
  <c r="Z92" i="13" s="1"/>
  <c r="AF92" i="13" s="1"/>
  <c r="AB92" i="13"/>
  <c r="W92" i="13"/>
  <c r="U92" i="13"/>
  <c r="R92" i="13"/>
  <c r="P92" i="13"/>
  <c r="N92" i="13"/>
  <c r="K92" i="13"/>
  <c r="I92" i="13"/>
  <c r="H92" i="13"/>
  <c r="F92" i="13"/>
  <c r="D92" i="13"/>
  <c r="B92" i="13"/>
  <c r="AL91" i="13"/>
  <c r="AH91" i="13"/>
  <c r="AD91" i="13"/>
  <c r="Z91" i="13" s="1"/>
  <c r="AF91" i="13" s="1"/>
  <c r="AB91" i="13"/>
  <c r="W91" i="13"/>
  <c r="U91" i="13"/>
  <c r="R91" i="13"/>
  <c r="P91" i="13"/>
  <c r="N91" i="13"/>
  <c r="K91" i="13"/>
  <c r="I91" i="13"/>
  <c r="H91" i="13"/>
  <c r="F91" i="13"/>
  <c r="D91" i="13"/>
  <c r="B91" i="13"/>
  <c r="AL90" i="13"/>
  <c r="AH90" i="13"/>
  <c r="AD90" i="13"/>
  <c r="Z90" i="13" s="1"/>
  <c r="AF90" i="13" s="1"/>
  <c r="AB90" i="13"/>
  <c r="W90" i="13"/>
  <c r="U90" i="13"/>
  <c r="R90" i="13"/>
  <c r="P90" i="13"/>
  <c r="N90" i="13"/>
  <c r="K90" i="13"/>
  <c r="I90" i="13"/>
  <c r="H90" i="13"/>
  <c r="F90" i="13"/>
  <c r="D90" i="13"/>
  <c r="B90" i="13"/>
  <c r="AL89" i="13"/>
  <c r="AH89" i="13"/>
  <c r="AD89" i="13"/>
  <c r="Z89" i="13" s="1"/>
  <c r="AF89" i="13" s="1"/>
  <c r="AB89" i="13"/>
  <c r="W89" i="13"/>
  <c r="U89" i="13"/>
  <c r="R89" i="13"/>
  <c r="P89" i="13"/>
  <c r="N89" i="13"/>
  <c r="K89" i="13"/>
  <c r="I89" i="13"/>
  <c r="H89" i="13"/>
  <c r="F89" i="13"/>
  <c r="D89" i="13"/>
  <c r="B89" i="13"/>
  <c r="AL88" i="13"/>
  <c r="AH88" i="13"/>
  <c r="AD88" i="13"/>
  <c r="Z88" i="13" s="1"/>
  <c r="AF88" i="13" s="1"/>
  <c r="AB88" i="13"/>
  <c r="W88" i="13"/>
  <c r="U88" i="13"/>
  <c r="R88" i="13"/>
  <c r="P88" i="13"/>
  <c r="N88" i="13"/>
  <c r="K88" i="13"/>
  <c r="I88" i="13"/>
  <c r="H88" i="13"/>
  <c r="F88" i="13"/>
  <c r="D88" i="13"/>
  <c r="B88" i="13"/>
  <c r="AL87" i="13"/>
  <c r="AH87" i="13"/>
  <c r="AD87" i="13"/>
  <c r="Z87" i="13" s="1"/>
  <c r="AF87" i="13" s="1"/>
  <c r="AB87" i="13"/>
  <c r="W87" i="13"/>
  <c r="U87" i="13"/>
  <c r="R87" i="13"/>
  <c r="P87" i="13"/>
  <c r="N87" i="13"/>
  <c r="K87" i="13"/>
  <c r="I87" i="13"/>
  <c r="H87" i="13"/>
  <c r="F87" i="13"/>
  <c r="D87" i="13"/>
  <c r="B87" i="13"/>
  <c r="AL86" i="13"/>
  <c r="AH86" i="13"/>
  <c r="AD86" i="13"/>
  <c r="Z86" i="13" s="1"/>
  <c r="AF86" i="13" s="1"/>
  <c r="AB86" i="13"/>
  <c r="W86" i="13"/>
  <c r="U86" i="13"/>
  <c r="R86" i="13"/>
  <c r="P86" i="13"/>
  <c r="N86" i="13"/>
  <c r="K86" i="13"/>
  <c r="I86" i="13"/>
  <c r="H86" i="13"/>
  <c r="F86" i="13"/>
  <c r="D86" i="13"/>
  <c r="B86" i="13"/>
  <c r="AL85" i="13"/>
  <c r="AH85" i="13"/>
  <c r="AD85" i="13"/>
  <c r="Z85" i="13" s="1"/>
  <c r="AF85" i="13" s="1"/>
  <c r="AB85" i="13"/>
  <c r="W85" i="13"/>
  <c r="U85" i="13"/>
  <c r="R85" i="13"/>
  <c r="P85" i="13"/>
  <c r="N85" i="13"/>
  <c r="K85" i="13"/>
  <c r="I85" i="13"/>
  <c r="H85" i="13"/>
  <c r="F85" i="13"/>
  <c r="D85" i="13"/>
  <c r="B85" i="13"/>
  <c r="AL84" i="13"/>
  <c r="AH84" i="13"/>
  <c r="AD84" i="13"/>
  <c r="Z84" i="13" s="1"/>
  <c r="AF84" i="13" s="1"/>
  <c r="AB84" i="13"/>
  <c r="W84" i="13"/>
  <c r="U84" i="13"/>
  <c r="R84" i="13"/>
  <c r="P84" i="13"/>
  <c r="N84" i="13"/>
  <c r="K84" i="13"/>
  <c r="I84" i="13"/>
  <c r="H84" i="13"/>
  <c r="F84" i="13"/>
  <c r="D84" i="13"/>
  <c r="B84" i="13"/>
  <c r="AL83" i="13"/>
  <c r="AH83" i="13"/>
  <c r="AD83" i="13"/>
  <c r="Z83" i="13" s="1"/>
  <c r="AF83" i="13" s="1"/>
  <c r="AB83" i="13"/>
  <c r="W83" i="13"/>
  <c r="U83" i="13"/>
  <c r="R83" i="13"/>
  <c r="P83" i="13"/>
  <c r="N83" i="13"/>
  <c r="K83" i="13"/>
  <c r="I83" i="13"/>
  <c r="H83" i="13"/>
  <c r="F83" i="13"/>
  <c r="D83" i="13"/>
  <c r="B83" i="13"/>
  <c r="AL82" i="13"/>
  <c r="AH82" i="13"/>
  <c r="AD82" i="13"/>
  <c r="Z82" i="13" s="1"/>
  <c r="AF82" i="13" s="1"/>
  <c r="AB82" i="13"/>
  <c r="W82" i="13"/>
  <c r="U82" i="13"/>
  <c r="R82" i="13"/>
  <c r="P82" i="13"/>
  <c r="N82" i="13"/>
  <c r="K82" i="13"/>
  <c r="I82" i="13"/>
  <c r="H82" i="13"/>
  <c r="F82" i="13"/>
  <c r="D82" i="13"/>
  <c r="B82" i="13"/>
  <c r="AL81" i="13"/>
  <c r="AH81" i="13"/>
  <c r="AD81" i="13"/>
  <c r="Z81" i="13" s="1"/>
  <c r="AF81" i="13" s="1"/>
  <c r="AB81" i="13"/>
  <c r="W81" i="13"/>
  <c r="U81" i="13"/>
  <c r="R81" i="13"/>
  <c r="P81" i="13"/>
  <c r="N81" i="13"/>
  <c r="K81" i="13"/>
  <c r="I81" i="13"/>
  <c r="H81" i="13"/>
  <c r="F81" i="13"/>
  <c r="D81" i="13"/>
  <c r="B81" i="13"/>
  <c r="L76" i="13"/>
  <c r="C76" i="13"/>
  <c r="AD68" i="13"/>
  <c r="Y68" i="13"/>
  <c r="T68" i="13"/>
  <c r="O68" i="13"/>
  <c r="J68" i="13"/>
  <c r="E68" i="13"/>
  <c r="C68" i="13"/>
  <c r="AK4" i="13"/>
  <c r="AH377" i="12"/>
  <c r="AD377" i="12"/>
  <c r="Z377" i="12" s="1"/>
  <c r="AF377" i="12" s="1"/>
  <c r="AB377" i="12"/>
  <c r="W377" i="12"/>
  <c r="U377" i="12"/>
  <c r="R377" i="12"/>
  <c r="P377" i="12"/>
  <c r="N377" i="12"/>
  <c r="K377" i="12"/>
  <c r="I377" i="12"/>
  <c r="H377" i="12"/>
  <c r="F377" i="12"/>
  <c r="D377" i="12"/>
  <c r="B377" i="12"/>
  <c r="AH376" i="12"/>
  <c r="AD376" i="12"/>
  <c r="Z376" i="12" s="1"/>
  <c r="AF376" i="12" s="1"/>
  <c r="AB376" i="12"/>
  <c r="W376" i="12"/>
  <c r="U376" i="12"/>
  <c r="R376" i="12"/>
  <c r="P376" i="12"/>
  <c r="N376" i="12"/>
  <c r="K376" i="12"/>
  <c r="I376" i="12"/>
  <c r="H376" i="12"/>
  <c r="F376" i="12"/>
  <c r="D376" i="12"/>
  <c r="B376" i="12"/>
  <c r="AH375" i="12"/>
  <c r="AD375" i="12"/>
  <c r="Z375" i="12" s="1"/>
  <c r="AF375" i="12" s="1"/>
  <c r="AB375" i="12"/>
  <c r="W375" i="12"/>
  <c r="U375" i="12"/>
  <c r="R375" i="12"/>
  <c r="P375" i="12"/>
  <c r="N375" i="12"/>
  <c r="K375" i="12"/>
  <c r="I375" i="12"/>
  <c r="H375" i="12"/>
  <c r="F375" i="12"/>
  <c r="D375" i="12"/>
  <c r="B375" i="12"/>
  <c r="AH374" i="12"/>
  <c r="AD374" i="12"/>
  <c r="Z374" i="12" s="1"/>
  <c r="AF374" i="12" s="1"/>
  <c r="AB374" i="12"/>
  <c r="W374" i="12"/>
  <c r="U374" i="12"/>
  <c r="R374" i="12"/>
  <c r="P374" i="12"/>
  <c r="N374" i="12"/>
  <c r="K374" i="12"/>
  <c r="I374" i="12"/>
  <c r="H374" i="12"/>
  <c r="F374" i="12"/>
  <c r="D374" i="12"/>
  <c r="B374" i="12"/>
  <c r="AH373" i="12"/>
  <c r="AD373" i="12"/>
  <c r="Z373" i="12" s="1"/>
  <c r="AF373" i="12" s="1"/>
  <c r="AB373" i="12"/>
  <c r="W373" i="12"/>
  <c r="U373" i="12"/>
  <c r="R373" i="12"/>
  <c r="P373" i="12"/>
  <c r="N373" i="12"/>
  <c r="K373" i="12"/>
  <c r="I373" i="12"/>
  <c r="H373" i="12"/>
  <c r="F373" i="12"/>
  <c r="D373" i="12"/>
  <c r="B373" i="12"/>
  <c r="AH372" i="12"/>
  <c r="AD372" i="12"/>
  <c r="Z372" i="12" s="1"/>
  <c r="AF372" i="12" s="1"/>
  <c r="AB372" i="12"/>
  <c r="W372" i="12"/>
  <c r="U372" i="12"/>
  <c r="R372" i="12"/>
  <c r="P372" i="12"/>
  <c r="N372" i="12"/>
  <c r="K372" i="12"/>
  <c r="I372" i="12"/>
  <c r="H372" i="12"/>
  <c r="F372" i="12"/>
  <c r="D372" i="12"/>
  <c r="B372" i="12"/>
  <c r="AH371" i="12"/>
  <c r="AD371" i="12"/>
  <c r="Z371" i="12" s="1"/>
  <c r="AF371" i="12" s="1"/>
  <c r="AB371" i="12"/>
  <c r="W371" i="12"/>
  <c r="U371" i="12"/>
  <c r="R371" i="12"/>
  <c r="P371" i="12"/>
  <c r="N371" i="12"/>
  <c r="K371" i="12"/>
  <c r="I371" i="12"/>
  <c r="H371" i="12"/>
  <c r="F371" i="12"/>
  <c r="D371" i="12"/>
  <c r="B371" i="12"/>
  <c r="AH370" i="12"/>
  <c r="AD370" i="12"/>
  <c r="Z370" i="12" s="1"/>
  <c r="AF370" i="12" s="1"/>
  <c r="AB370" i="12"/>
  <c r="W370" i="12"/>
  <c r="U370" i="12"/>
  <c r="R370" i="12"/>
  <c r="P370" i="12"/>
  <c r="N370" i="12"/>
  <c r="K370" i="12"/>
  <c r="I370" i="12"/>
  <c r="H370" i="12"/>
  <c r="F370" i="12"/>
  <c r="D370" i="12"/>
  <c r="B370" i="12"/>
  <c r="AH369" i="12"/>
  <c r="AD369" i="12"/>
  <c r="Z369" i="12" s="1"/>
  <c r="AF369" i="12" s="1"/>
  <c r="AB369" i="12"/>
  <c r="W369" i="12"/>
  <c r="U369" i="12"/>
  <c r="R369" i="12"/>
  <c r="P369" i="12"/>
  <c r="N369" i="12"/>
  <c r="K369" i="12"/>
  <c r="I369" i="12"/>
  <c r="H369" i="12"/>
  <c r="F369" i="12"/>
  <c r="D369" i="12"/>
  <c r="B369" i="12"/>
  <c r="AH368" i="12"/>
  <c r="AD368" i="12"/>
  <c r="Z368" i="12" s="1"/>
  <c r="AF368" i="12" s="1"/>
  <c r="AB368" i="12"/>
  <c r="W368" i="12"/>
  <c r="U368" i="12"/>
  <c r="R368" i="12"/>
  <c r="P368" i="12"/>
  <c r="N368" i="12"/>
  <c r="K368" i="12"/>
  <c r="I368" i="12"/>
  <c r="H368" i="12"/>
  <c r="F368" i="12"/>
  <c r="D368" i="12"/>
  <c r="B368" i="12"/>
  <c r="AH367" i="12"/>
  <c r="AD367" i="12"/>
  <c r="Z367" i="12" s="1"/>
  <c r="AF367" i="12" s="1"/>
  <c r="AB367" i="12"/>
  <c r="W367" i="12"/>
  <c r="U367" i="12"/>
  <c r="R367" i="12"/>
  <c r="P367" i="12"/>
  <c r="N367" i="12"/>
  <c r="K367" i="12"/>
  <c r="I367" i="12"/>
  <c r="H367" i="12"/>
  <c r="F367" i="12"/>
  <c r="D367" i="12"/>
  <c r="B367" i="12"/>
  <c r="AH366" i="12"/>
  <c r="AD366" i="12"/>
  <c r="AB366" i="12"/>
  <c r="Z366" i="12"/>
  <c r="AF366" i="12" s="1"/>
  <c r="W366" i="12"/>
  <c r="U366" i="12"/>
  <c r="R366" i="12"/>
  <c r="P366" i="12"/>
  <c r="N366" i="12"/>
  <c r="K366" i="12"/>
  <c r="I366" i="12"/>
  <c r="H366" i="12"/>
  <c r="F366" i="12"/>
  <c r="D366" i="12"/>
  <c r="B366" i="12"/>
  <c r="AH365" i="12"/>
  <c r="AD365" i="12"/>
  <c r="Z365" i="12" s="1"/>
  <c r="AF365" i="12" s="1"/>
  <c r="AB365" i="12"/>
  <c r="W365" i="12"/>
  <c r="U365" i="12"/>
  <c r="R365" i="12"/>
  <c r="P365" i="12"/>
  <c r="N365" i="12"/>
  <c r="K365" i="12"/>
  <c r="I365" i="12"/>
  <c r="H365" i="12"/>
  <c r="F365" i="12"/>
  <c r="D365" i="12"/>
  <c r="B365" i="12"/>
  <c r="AH364" i="12"/>
  <c r="AD364" i="12"/>
  <c r="Z364" i="12" s="1"/>
  <c r="AF364" i="12" s="1"/>
  <c r="AB364" i="12"/>
  <c r="W364" i="12"/>
  <c r="U364" i="12"/>
  <c r="R364" i="12"/>
  <c r="P364" i="12"/>
  <c r="N364" i="12"/>
  <c r="K364" i="12"/>
  <c r="I364" i="12"/>
  <c r="H364" i="12"/>
  <c r="F364" i="12"/>
  <c r="D364" i="12"/>
  <c r="B364" i="12"/>
  <c r="AH363" i="12"/>
  <c r="AD363" i="12"/>
  <c r="Z363" i="12" s="1"/>
  <c r="AF363" i="12" s="1"/>
  <c r="AB363" i="12"/>
  <c r="W363" i="12"/>
  <c r="U363" i="12"/>
  <c r="R363" i="12"/>
  <c r="P363" i="12"/>
  <c r="N363" i="12"/>
  <c r="K363" i="12"/>
  <c r="I363" i="12"/>
  <c r="H363" i="12"/>
  <c r="F363" i="12"/>
  <c r="D363" i="12"/>
  <c r="B363" i="12"/>
  <c r="AH362" i="12"/>
  <c r="AD362" i="12"/>
  <c r="Z362" i="12" s="1"/>
  <c r="AF362" i="12" s="1"/>
  <c r="AB362" i="12"/>
  <c r="W362" i="12"/>
  <c r="U362" i="12"/>
  <c r="R362" i="12"/>
  <c r="P362" i="12"/>
  <c r="N362" i="12"/>
  <c r="K362" i="12"/>
  <c r="I362" i="12"/>
  <c r="H362" i="12"/>
  <c r="F362" i="12"/>
  <c r="D362" i="12"/>
  <c r="B362" i="12"/>
  <c r="AH361" i="12"/>
  <c r="AD361" i="12"/>
  <c r="Z361" i="12" s="1"/>
  <c r="AF361" i="12" s="1"/>
  <c r="AB361" i="12"/>
  <c r="W361" i="12"/>
  <c r="U361" i="12"/>
  <c r="R361" i="12"/>
  <c r="P361" i="12"/>
  <c r="N361" i="12"/>
  <c r="K361" i="12"/>
  <c r="I361" i="12"/>
  <c r="H361" i="12"/>
  <c r="F361" i="12"/>
  <c r="D361" i="12"/>
  <c r="B361" i="12"/>
  <c r="AH360" i="12"/>
  <c r="AD360" i="12"/>
  <c r="Z360" i="12" s="1"/>
  <c r="AF360" i="12" s="1"/>
  <c r="AB360" i="12"/>
  <c r="W360" i="12"/>
  <c r="U360" i="12"/>
  <c r="R360" i="12"/>
  <c r="P360" i="12"/>
  <c r="N360" i="12"/>
  <c r="K360" i="12"/>
  <c r="I360" i="12"/>
  <c r="H360" i="12"/>
  <c r="F360" i="12"/>
  <c r="D360" i="12"/>
  <c r="B360" i="12"/>
  <c r="AH359" i="12"/>
  <c r="AD359" i="12"/>
  <c r="Z359" i="12" s="1"/>
  <c r="AF359" i="12" s="1"/>
  <c r="AB359" i="12"/>
  <c r="W359" i="12"/>
  <c r="U359" i="12"/>
  <c r="R359" i="12"/>
  <c r="P359" i="12"/>
  <c r="N359" i="12"/>
  <c r="K359" i="12"/>
  <c r="I359" i="12"/>
  <c r="H359" i="12"/>
  <c r="F359" i="12"/>
  <c r="D359" i="12"/>
  <c r="B359" i="12"/>
  <c r="AH358" i="12"/>
  <c r="AD358" i="12"/>
  <c r="Z358" i="12" s="1"/>
  <c r="AF358" i="12" s="1"/>
  <c r="AB358" i="12"/>
  <c r="W358" i="12"/>
  <c r="U358" i="12"/>
  <c r="R358" i="12"/>
  <c r="P358" i="12"/>
  <c r="N358" i="12"/>
  <c r="K358" i="12"/>
  <c r="I358" i="12"/>
  <c r="H358" i="12"/>
  <c r="F358" i="12"/>
  <c r="D358" i="12"/>
  <c r="B358" i="12"/>
  <c r="AH357" i="12"/>
  <c r="AD357" i="12"/>
  <c r="Z357" i="12" s="1"/>
  <c r="AF357" i="12" s="1"/>
  <c r="AB357" i="12"/>
  <c r="W357" i="12"/>
  <c r="U357" i="12"/>
  <c r="R357" i="12"/>
  <c r="P357" i="12"/>
  <c r="N357" i="12"/>
  <c r="K357" i="12"/>
  <c r="I357" i="12"/>
  <c r="H357" i="12"/>
  <c r="F357" i="12"/>
  <c r="D357" i="12"/>
  <c r="B357" i="12"/>
  <c r="AH356" i="12"/>
  <c r="AD356" i="12"/>
  <c r="Z356" i="12" s="1"/>
  <c r="AF356" i="12" s="1"/>
  <c r="AB356" i="12"/>
  <c r="W356" i="12"/>
  <c r="U356" i="12"/>
  <c r="R356" i="12"/>
  <c r="P356" i="12"/>
  <c r="N356" i="12"/>
  <c r="K356" i="12"/>
  <c r="I356" i="12"/>
  <c r="H356" i="12"/>
  <c r="F356" i="12"/>
  <c r="D356" i="12"/>
  <c r="B356" i="12"/>
  <c r="AH355" i="12"/>
  <c r="AD355" i="12"/>
  <c r="Z355" i="12" s="1"/>
  <c r="AF355" i="12" s="1"/>
  <c r="AB355" i="12"/>
  <c r="W355" i="12"/>
  <c r="U355" i="12"/>
  <c r="R355" i="12"/>
  <c r="P355" i="12"/>
  <c r="N355" i="12"/>
  <c r="K355" i="12"/>
  <c r="I355" i="12"/>
  <c r="H355" i="12"/>
  <c r="F355" i="12"/>
  <c r="D355" i="12"/>
  <c r="B355" i="12"/>
  <c r="AH354" i="12"/>
  <c r="AD354" i="12"/>
  <c r="Z354" i="12" s="1"/>
  <c r="AF354" i="12" s="1"/>
  <c r="AB354" i="12"/>
  <c r="W354" i="12"/>
  <c r="U354" i="12"/>
  <c r="R354" i="12"/>
  <c r="P354" i="12"/>
  <c r="N354" i="12"/>
  <c r="K354" i="12"/>
  <c r="I354" i="12"/>
  <c r="H354" i="12"/>
  <c r="F354" i="12"/>
  <c r="D354" i="12"/>
  <c r="B354" i="12"/>
  <c r="AH353" i="12"/>
  <c r="AD353" i="12"/>
  <c r="Z353" i="12" s="1"/>
  <c r="AF353" i="12" s="1"/>
  <c r="AB353" i="12"/>
  <c r="W353" i="12"/>
  <c r="U353" i="12"/>
  <c r="R353" i="12"/>
  <c r="P353" i="12"/>
  <c r="N353" i="12"/>
  <c r="K353" i="12"/>
  <c r="I353" i="12"/>
  <c r="H353" i="12"/>
  <c r="F353" i="12"/>
  <c r="D353" i="12"/>
  <c r="B353" i="12"/>
  <c r="AH352" i="12"/>
  <c r="AD352" i="12"/>
  <c r="Z352" i="12" s="1"/>
  <c r="AF352" i="12" s="1"/>
  <c r="AB352" i="12"/>
  <c r="W352" i="12"/>
  <c r="U352" i="12"/>
  <c r="R352" i="12"/>
  <c r="P352" i="12"/>
  <c r="N352" i="12"/>
  <c r="K352" i="12"/>
  <c r="I352" i="12"/>
  <c r="H352" i="12"/>
  <c r="F352" i="12"/>
  <c r="D352" i="12"/>
  <c r="B352" i="12"/>
  <c r="AH351" i="12"/>
  <c r="AD351" i="12"/>
  <c r="Z351" i="12" s="1"/>
  <c r="AF351" i="12" s="1"/>
  <c r="AB351" i="12"/>
  <c r="W351" i="12"/>
  <c r="U351" i="12"/>
  <c r="R351" i="12"/>
  <c r="P351" i="12"/>
  <c r="N351" i="12"/>
  <c r="K351" i="12"/>
  <c r="I351" i="12"/>
  <c r="H351" i="12"/>
  <c r="F351" i="12"/>
  <c r="D351" i="12"/>
  <c r="B351" i="12"/>
  <c r="AH350" i="12"/>
  <c r="AD350" i="12"/>
  <c r="Z350" i="12" s="1"/>
  <c r="AF350" i="12" s="1"/>
  <c r="AB350" i="12"/>
  <c r="W350" i="12"/>
  <c r="U350" i="12"/>
  <c r="R350" i="12"/>
  <c r="P350" i="12"/>
  <c r="N350" i="12"/>
  <c r="K350" i="12"/>
  <c r="I350" i="12"/>
  <c r="H350" i="12"/>
  <c r="F350" i="12"/>
  <c r="D350" i="12"/>
  <c r="B350" i="12"/>
  <c r="AH349" i="12"/>
  <c r="AD349" i="12"/>
  <c r="Z349" i="12" s="1"/>
  <c r="AF349" i="12" s="1"/>
  <c r="AB349" i="12"/>
  <c r="W349" i="12"/>
  <c r="U349" i="12"/>
  <c r="R349" i="12"/>
  <c r="P349" i="12"/>
  <c r="N349" i="12"/>
  <c r="K349" i="12"/>
  <c r="I349" i="12"/>
  <c r="H349" i="12"/>
  <c r="F349" i="12"/>
  <c r="D349" i="12"/>
  <c r="B349" i="12"/>
  <c r="AH348" i="12"/>
  <c r="AD348" i="12"/>
  <c r="Z348" i="12" s="1"/>
  <c r="AF348" i="12" s="1"/>
  <c r="AB348" i="12"/>
  <c r="W348" i="12"/>
  <c r="U348" i="12"/>
  <c r="R348" i="12"/>
  <c r="P348" i="12"/>
  <c r="N348" i="12"/>
  <c r="K348" i="12"/>
  <c r="I348" i="12"/>
  <c r="H348" i="12"/>
  <c r="F348" i="12"/>
  <c r="D348" i="12"/>
  <c r="B348" i="12"/>
  <c r="AH347" i="12"/>
  <c r="AD347" i="12"/>
  <c r="Z347" i="12" s="1"/>
  <c r="AF347" i="12" s="1"/>
  <c r="AB347" i="12"/>
  <c r="W347" i="12"/>
  <c r="U347" i="12"/>
  <c r="R347" i="12"/>
  <c r="P347" i="12"/>
  <c r="N347" i="12"/>
  <c r="K347" i="12"/>
  <c r="I347" i="12"/>
  <c r="H347" i="12"/>
  <c r="F347" i="12"/>
  <c r="D347" i="12"/>
  <c r="B347" i="12"/>
  <c r="AH346" i="12"/>
  <c r="AD346" i="12"/>
  <c r="Z346" i="12" s="1"/>
  <c r="AF346" i="12" s="1"/>
  <c r="AB346" i="12"/>
  <c r="W346" i="12"/>
  <c r="U346" i="12"/>
  <c r="R346" i="12"/>
  <c r="P346" i="12"/>
  <c r="N346" i="12"/>
  <c r="K346" i="12"/>
  <c r="I346" i="12"/>
  <c r="H346" i="12"/>
  <c r="F346" i="12"/>
  <c r="D346" i="12"/>
  <c r="B346" i="12"/>
  <c r="AH345" i="12"/>
  <c r="AD345" i="12"/>
  <c r="Z345" i="12" s="1"/>
  <c r="AF345" i="12" s="1"/>
  <c r="AB345" i="12"/>
  <c r="W345" i="12"/>
  <c r="U345" i="12"/>
  <c r="R345" i="12"/>
  <c r="P345" i="12"/>
  <c r="N345" i="12"/>
  <c r="K345" i="12"/>
  <c r="I345" i="12"/>
  <c r="H345" i="12"/>
  <c r="F345" i="12"/>
  <c r="D345" i="12"/>
  <c r="B345" i="12"/>
  <c r="AH344" i="12"/>
  <c r="AD344" i="12"/>
  <c r="Z344" i="12" s="1"/>
  <c r="AF344" i="12" s="1"/>
  <c r="AB344" i="12"/>
  <c r="W344" i="12"/>
  <c r="U344" i="12"/>
  <c r="R344" i="12"/>
  <c r="P344" i="12"/>
  <c r="N344" i="12"/>
  <c r="K344" i="12"/>
  <c r="I344" i="12"/>
  <c r="H344" i="12"/>
  <c r="F344" i="12"/>
  <c r="D344" i="12"/>
  <c r="B344" i="12"/>
  <c r="AH343" i="12"/>
  <c r="AD343" i="12"/>
  <c r="Z343" i="12" s="1"/>
  <c r="AF343" i="12" s="1"/>
  <c r="AB343" i="12"/>
  <c r="W343" i="12"/>
  <c r="U343" i="12"/>
  <c r="R343" i="12"/>
  <c r="P343" i="12"/>
  <c r="N343" i="12"/>
  <c r="K343" i="12"/>
  <c r="I343" i="12"/>
  <c r="H343" i="12"/>
  <c r="F343" i="12"/>
  <c r="D343" i="12"/>
  <c r="B343" i="12"/>
  <c r="AH342" i="12"/>
  <c r="AD342" i="12"/>
  <c r="Z342" i="12" s="1"/>
  <c r="AF342" i="12" s="1"/>
  <c r="AB342" i="12"/>
  <c r="W342" i="12"/>
  <c r="U342" i="12"/>
  <c r="R342" i="12"/>
  <c r="P342" i="12"/>
  <c r="N342" i="12"/>
  <c r="K342" i="12"/>
  <c r="I342" i="12"/>
  <c r="H342" i="12"/>
  <c r="F342" i="12"/>
  <c r="D342" i="12"/>
  <c r="B342" i="12"/>
  <c r="AH341" i="12"/>
  <c r="AD341" i="12"/>
  <c r="Z341" i="12" s="1"/>
  <c r="AF341" i="12" s="1"/>
  <c r="AB341" i="12"/>
  <c r="W341" i="12"/>
  <c r="U341" i="12"/>
  <c r="R341" i="12"/>
  <c r="P341" i="12"/>
  <c r="N341" i="12"/>
  <c r="K341" i="12"/>
  <c r="I341" i="12"/>
  <c r="H341" i="12"/>
  <c r="F341" i="12"/>
  <c r="D341" i="12"/>
  <c r="B341" i="12"/>
  <c r="AH340" i="12"/>
  <c r="AD340" i="12"/>
  <c r="Z340" i="12" s="1"/>
  <c r="AF340" i="12" s="1"/>
  <c r="AB340" i="12"/>
  <c r="W340" i="12"/>
  <c r="U340" i="12"/>
  <c r="R340" i="12"/>
  <c r="P340" i="12"/>
  <c r="N340" i="12"/>
  <c r="K340" i="12"/>
  <c r="I340" i="12"/>
  <c r="H340" i="12"/>
  <c r="F340" i="12"/>
  <c r="D340" i="12"/>
  <c r="B340" i="12"/>
  <c r="AH339" i="12"/>
  <c r="AD339" i="12"/>
  <c r="Z339" i="12" s="1"/>
  <c r="AF339" i="12" s="1"/>
  <c r="AB339" i="12"/>
  <c r="W339" i="12"/>
  <c r="U339" i="12"/>
  <c r="R339" i="12"/>
  <c r="P339" i="12"/>
  <c r="N339" i="12"/>
  <c r="K339" i="12"/>
  <c r="I339" i="12"/>
  <c r="H339" i="12"/>
  <c r="F339" i="12"/>
  <c r="D339" i="12"/>
  <c r="B339" i="12"/>
  <c r="AH338" i="12"/>
  <c r="AD338" i="12"/>
  <c r="Z338" i="12" s="1"/>
  <c r="AF338" i="12" s="1"/>
  <c r="AB338" i="12"/>
  <c r="W338" i="12"/>
  <c r="U338" i="12"/>
  <c r="R338" i="12"/>
  <c r="P338" i="12"/>
  <c r="N338" i="12"/>
  <c r="K338" i="12"/>
  <c r="I338" i="12"/>
  <c r="H338" i="12"/>
  <c r="F338" i="12"/>
  <c r="D338" i="12"/>
  <c r="B338" i="12"/>
  <c r="AH337" i="12"/>
  <c r="AD337" i="12"/>
  <c r="Z337" i="12" s="1"/>
  <c r="AF337" i="12" s="1"/>
  <c r="AB337" i="12"/>
  <c r="W337" i="12"/>
  <c r="U337" i="12"/>
  <c r="R337" i="12"/>
  <c r="P337" i="12"/>
  <c r="N337" i="12"/>
  <c r="K337" i="12"/>
  <c r="I337" i="12"/>
  <c r="H337" i="12"/>
  <c r="F337" i="12"/>
  <c r="D337" i="12"/>
  <c r="B337" i="12"/>
  <c r="AH336" i="12"/>
  <c r="AD336" i="12"/>
  <c r="Z336" i="12" s="1"/>
  <c r="AF336" i="12" s="1"/>
  <c r="AB336" i="12"/>
  <c r="W336" i="12"/>
  <c r="U336" i="12"/>
  <c r="R336" i="12"/>
  <c r="P336" i="12"/>
  <c r="N336" i="12"/>
  <c r="K336" i="12"/>
  <c r="I336" i="12"/>
  <c r="H336" i="12"/>
  <c r="F336" i="12"/>
  <c r="D336" i="12"/>
  <c r="B336" i="12"/>
  <c r="AH335" i="12"/>
  <c r="AD335" i="12"/>
  <c r="Z335" i="12" s="1"/>
  <c r="AF335" i="12" s="1"/>
  <c r="AB335" i="12"/>
  <c r="W335" i="12"/>
  <c r="U335" i="12"/>
  <c r="R335" i="12"/>
  <c r="P335" i="12"/>
  <c r="N335" i="12"/>
  <c r="K335" i="12"/>
  <c r="I335" i="12"/>
  <c r="H335" i="12"/>
  <c r="F335" i="12"/>
  <c r="D335" i="12"/>
  <c r="B335" i="12"/>
  <c r="AH334" i="12"/>
  <c r="AD334" i="12"/>
  <c r="Z334" i="12" s="1"/>
  <c r="AF334" i="12" s="1"/>
  <c r="AB334" i="12"/>
  <c r="W334" i="12"/>
  <c r="U334" i="12"/>
  <c r="R334" i="12"/>
  <c r="P334" i="12"/>
  <c r="N334" i="12"/>
  <c r="K334" i="12"/>
  <c r="I334" i="12"/>
  <c r="H334" i="12"/>
  <c r="F334" i="12"/>
  <c r="D334" i="12"/>
  <c r="B334" i="12"/>
  <c r="AH333" i="12"/>
  <c r="AD333" i="12"/>
  <c r="Z333" i="12" s="1"/>
  <c r="AF333" i="12" s="1"/>
  <c r="AB333" i="12"/>
  <c r="W333" i="12"/>
  <c r="U333" i="12"/>
  <c r="R333" i="12"/>
  <c r="P333" i="12"/>
  <c r="N333" i="12"/>
  <c r="K333" i="12"/>
  <c r="I333" i="12"/>
  <c r="H333" i="12"/>
  <c r="F333" i="12"/>
  <c r="D333" i="12"/>
  <c r="B333" i="12"/>
  <c r="AH332" i="12"/>
  <c r="AD332" i="12"/>
  <c r="Z332" i="12" s="1"/>
  <c r="AF332" i="12" s="1"/>
  <c r="AB332" i="12"/>
  <c r="W332" i="12"/>
  <c r="U332" i="12"/>
  <c r="R332" i="12"/>
  <c r="P332" i="12"/>
  <c r="N332" i="12"/>
  <c r="K332" i="12"/>
  <c r="I332" i="12"/>
  <c r="H332" i="12"/>
  <c r="F332" i="12"/>
  <c r="D332" i="12"/>
  <c r="B332" i="12"/>
  <c r="AH331" i="12"/>
  <c r="AD331" i="12"/>
  <c r="Z331" i="12" s="1"/>
  <c r="AF331" i="12" s="1"/>
  <c r="AB331" i="12"/>
  <c r="W331" i="12"/>
  <c r="U331" i="12"/>
  <c r="R331" i="12"/>
  <c r="P331" i="12"/>
  <c r="N331" i="12"/>
  <c r="K331" i="12"/>
  <c r="I331" i="12"/>
  <c r="H331" i="12"/>
  <c r="F331" i="12"/>
  <c r="D331" i="12"/>
  <c r="B331" i="12"/>
  <c r="AH330" i="12"/>
  <c r="AD330" i="12"/>
  <c r="Z330" i="12" s="1"/>
  <c r="AF330" i="12" s="1"/>
  <c r="AB330" i="12"/>
  <c r="W330" i="12"/>
  <c r="U330" i="12"/>
  <c r="R330" i="12"/>
  <c r="P330" i="12"/>
  <c r="N330" i="12"/>
  <c r="K330" i="12"/>
  <c r="I330" i="12"/>
  <c r="H330" i="12"/>
  <c r="F330" i="12"/>
  <c r="D330" i="12"/>
  <c r="B330" i="12"/>
  <c r="AH329" i="12"/>
  <c r="AD329" i="12"/>
  <c r="Z329" i="12" s="1"/>
  <c r="AF329" i="12" s="1"/>
  <c r="AB329" i="12"/>
  <c r="W329" i="12"/>
  <c r="U329" i="12"/>
  <c r="R329" i="12"/>
  <c r="P329" i="12"/>
  <c r="N329" i="12"/>
  <c r="K329" i="12"/>
  <c r="I329" i="12"/>
  <c r="H329" i="12"/>
  <c r="F329" i="12"/>
  <c r="D329" i="12"/>
  <c r="B329" i="12"/>
  <c r="AH328" i="12"/>
  <c r="AD328" i="12"/>
  <c r="Z328" i="12" s="1"/>
  <c r="AF328" i="12" s="1"/>
  <c r="AB328" i="12"/>
  <c r="W328" i="12"/>
  <c r="U328" i="12"/>
  <c r="R328" i="12"/>
  <c r="P328" i="12"/>
  <c r="N328" i="12"/>
  <c r="K328" i="12"/>
  <c r="I328" i="12"/>
  <c r="H328" i="12"/>
  <c r="F328" i="12"/>
  <c r="D328" i="12"/>
  <c r="B328" i="12"/>
  <c r="AH327" i="12"/>
  <c r="AD327" i="12"/>
  <c r="Z327" i="12" s="1"/>
  <c r="AF327" i="12" s="1"/>
  <c r="AB327" i="12"/>
  <c r="W327" i="12"/>
  <c r="U327" i="12"/>
  <c r="R327" i="12"/>
  <c r="P327" i="12"/>
  <c r="N327" i="12"/>
  <c r="K327" i="12"/>
  <c r="I327" i="12"/>
  <c r="H327" i="12"/>
  <c r="F327" i="12"/>
  <c r="D327" i="12"/>
  <c r="B327" i="12"/>
  <c r="AH326" i="12"/>
  <c r="AD326" i="12"/>
  <c r="Z326" i="12" s="1"/>
  <c r="AF326" i="12" s="1"/>
  <c r="AB326" i="12"/>
  <c r="W326" i="12"/>
  <c r="U326" i="12"/>
  <c r="R326" i="12"/>
  <c r="P326" i="12"/>
  <c r="N326" i="12"/>
  <c r="K326" i="12"/>
  <c r="I326" i="12"/>
  <c r="H326" i="12"/>
  <c r="F326" i="12"/>
  <c r="D326" i="12"/>
  <c r="B326" i="12"/>
  <c r="AH325" i="12"/>
  <c r="AD325" i="12"/>
  <c r="Z325" i="12" s="1"/>
  <c r="AF325" i="12" s="1"/>
  <c r="AB325" i="12"/>
  <c r="W325" i="12"/>
  <c r="U325" i="12"/>
  <c r="R325" i="12"/>
  <c r="P325" i="12"/>
  <c r="N325" i="12"/>
  <c r="K325" i="12"/>
  <c r="I325" i="12"/>
  <c r="H325" i="12"/>
  <c r="F325" i="12"/>
  <c r="D325" i="12"/>
  <c r="B325" i="12"/>
  <c r="AH324" i="12"/>
  <c r="AD324" i="12"/>
  <c r="Z324" i="12" s="1"/>
  <c r="AF324" i="12" s="1"/>
  <c r="AB324" i="12"/>
  <c r="W324" i="12"/>
  <c r="U324" i="12"/>
  <c r="R324" i="12"/>
  <c r="P324" i="12"/>
  <c r="N324" i="12"/>
  <c r="K324" i="12"/>
  <c r="I324" i="12"/>
  <c r="H324" i="12"/>
  <c r="F324" i="12"/>
  <c r="D324" i="12"/>
  <c r="B324" i="12"/>
  <c r="AH323" i="12"/>
  <c r="AD323" i="12"/>
  <c r="Z323" i="12" s="1"/>
  <c r="AF323" i="12" s="1"/>
  <c r="AB323" i="12"/>
  <c r="W323" i="12"/>
  <c r="U323" i="12"/>
  <c r="R323" i="12"/>
  <c r="P323" i="12"/>
  <c r="N323" i="12"/>
  <c r="K323" i="12"/>
  <c r="I323" i="12"/>
  <c r="H323" i="12"/>
  <c r="F323" i="12"/>
  <c r="D323" i="12"/>
  <c r="B323" i="12"/>
  <c r="AH322" i="12"/>
  <c r="AD322" i="12"/>
  <c r="Z322" i="12" s="1"/>
  <c r="AF322" i="12" s="1"/>
  <c r="AB322" i="12"/>
  <c r="W322" i="12"/>
  <c r="U322" i="12"/>
  <c r="R322" i="12"/>
  <c r="P322" i="12"/>
  <c r="N322" i="12"/>
  <c r="K322" i="12"/>
  <c r="I322" i="12"/>
  <c r="H322" i="12"/>
  <c r="F322" i="12"/>
  <c r="D322" i="12"/>
  <c r="B322" i="12"/>
  <c r="AH321" i="12"/>
  <c r="AD321" i="12"/>
  <c r="Z321" i="12" s="1"/>
  <c r="AF321" i="12" s="1"/>
  <c r="AB321" i="12"/>
  <c r="W321" i="12"/>
  <c r="U321" i="12"/>
  <c r="R321" i="12"/>
  <c r="P321" i="12"/>
  <c r="N321" i="12"/>
  <c r="K321" i="12"/>
  <c r="I321" i="12"/>
  <c r="H321" i="12"/>
  <c r="F321" i="12"/>
  <c r="D321" i="12"/>
  <c r="B321" i="12"/>
  <c r="AH320" i="12"/>
  <c r="AD320" i="12"/>
  <c r="Z320" i="12" s="1"/>
  <c r="AF320" i="12" s="1"/>
  <c r="AB320" i="12"/>
  <c r="W320" i="12"/>
  <c r="U320" i="12"/>
  <c r="R320" i="12"/>
  <c r="P320" i="12"/>
  <c r="N320" i="12"/>
  <c r="K320" i="12"/>
  <c r="I320" i="12"/>
  <c r="H320" i="12"/>
  <c r="F320" i="12"/>
  <c r="D320" i="12"/>
  <c r="B320" i="12"/>
  <c r="AH319" i="12"/>
  <c r="AD319" i="12"/>
  <c r="Z319" i="12" s="1"/>
  <c r="AF319" i="12" s="1"/>
  <c r="AB319" i="12"/>
  <c r="W319" i="12"/>
  <c r="U319" i="12"/>
  <c r="R319" i="12"/>
  <c r="P319" i="12"/>
  <c r="N319" i="12"/>
  <c r="K319" i="12"/>
  <c r="I319" i="12"/>
  <c r="H319" i="12"/>
  <c r="F319" i="12"/>
  <c r="D319" i="12"/>
  <c r="B319" i="12"/>
  <c r="AH318" i="12"/>
  <c r="AD318" i="12"/>
  <c r="Z318" i="12" s="1"/>
  <c r="AF318" i="12" s="1"/>
  <c r="AB318" i="12"/>
  <c r="W318" i="12"/>
  <c r="U318" i="12"/>
  <c r="R318" i="12"/>
  <c r="P318" i="12"/>
  <c r="N318" i="12"/>
  <c r="K318" i="12"/>
  <c r="I318" i="12"/>
  <c r="H318" i="12"/>
  <c r="F318" i="12"/>
  <c r="D318" i="12"/>
  <c r="B318" i="12"/>
  <c r="AH317" i="12"/>
  <c r="AD317" i="12"/>
  <c r="Z317" i="12" s="1"/>
  <c r="AF317" i="12" s="1"/>
  <c r="AB317" i="12"/>
  <c r="W317" i="12"/>
  <c r="U317" i="12"/>
  <c r="R317" i="12"/>
  <c r="P317" i="12"/>
  <c r="N317" i="12"/>
  <c r="K317" i="12"/>
  <c r="I317" i="12"/>
  <c r="H317" i="12"/>
  <c r="F317" i="12"/>
  <c r="D317" i="12"/>
  <c r="B317" i="12"/>
  <c r="AH316" i="12"/>
  <c r="AD316" i="12"/>
  <c r="Z316" i="12" s="1"/>
  <c r="AF316" i="12" s="1"/>
  <c r="AB316" i="12"/>
  <c r="W316" i="12"/>
  <c r="U316" i="12"/>
  <c r="R316" i="12"/>
  <c r="P316" i="12"/>
  <c r="N316" i="12"/>
  <c r="K316" i="12"/>
  <c r="I316" i="12"/>
  <c r="H316" i="12"/>
  <c r="F316" i="12"/>
  <c r="D316" i="12"/>
  <c r="B316" i="12"/>
  <c r="AH315" i="12"/>
  <c r="AD315" i="12"/>
  <c r="Z315" i="12" s="1"/>
  <c r="AF315" i="12" s="1"/>
  <c r="AB315" i="12"/>
  <c r="W315" i="12"/>
  <c r="U315" i="12"/>
  <c r="R315" i="12"/>
  <c r="P315" i="12"/>
  <c r="N315" i="12"/>
  <c r="K315" i="12"/>
  <c r="I315" i="12"/>
  <c r="H315" i="12"/>
  <c r="F315" i="12"/>
  <c r="D315" i="12"/>
  <c r="B315" i="12"/>
  <c r="AH314" i="12"/>
  <c r="AD314" i="12"/>
  <c r="Z314" i="12" s="1"/>
  <c r="AF314" i="12" s="1"/>
  <c r="AB314" i="12"/>
  <c r="W314" i="12"/>
  <c r="U314" i="12"/>
  <c r="R314" i="12"/>
  <c r="P314" i="12"/>
  <c r="N314" i="12"/>
  <c r="K314" i="12"/>
  <c r="I314" i="12"/>
  <c r="H314" i="12"/>
  <c r="F314" i="12"/>
  <c r="D314" i="12"/>
  <c r="B314" i="12"/>
  <c r="AH313" i="12"/>
  <c r="AD313" i="12"/>
  <c r="Z313" i="12" s="1"/>
  <c r="AF313" i="12" s="1"/>
  <c r="AB313" i="12"/>
  <c r="W313" i="12"/>
  <c r="U313" i="12"/>
  <c r="R313" i="12"/>
  <c r="P313" i="12"/>
  <c r="N313" i="12"/>
  <c r="K313" i="12"/>
  <c r="I313" i="12"/>
  <c r="H313" i="12"/>
  <c r="F313" i="12"/>
  <c r="D313" i="12"/>
  <c r="B313" i="12"/>
  <c r="AH312" i="12"/>
  <c r="AD312" i="12"/>
  <c r="Z312" i="12" s="1"/>
  <c r="AF312" i="12" s="1"/>
  <c r="AB312" i="12"/>
  <c r="W312" i="12"/>
  <c r="U312" i="12"/>
  <c r="R312" i="12"/>
  <c r="P312" i="12"/>
  <c r="N312" i="12"/>
  <c r="K312" i="12"/>
  <c r="I312" i="12"/>
  <c r="H312" i="12"/>
  <c r="F312" i="12"/>
  <c r="D312" i="12"/>
  <c r="B312" i="12"/>
  <c r="AH311" i="12"/>
  <c r="AD311" i="12"/>
  <c r="Z311" i="12" s="1"/>
  <c r="AF311" i="12" s="1"/>
  <c r="AB311" i="12"/>
  <c r="W311" i="12"/>
  <c r="U311" i="12"/>
  <c r="R311" i="12"/>
  <c r="P311" i="12"/>
  <c r="N311" i="12"/>
  <c r="K311" i="12"/>
  <c r="I311" i="12"/>
  <c r="H311" i="12"/>
  <c r="F311" i="12"/>
  <c r="D311" i="12"/>
  <c r="B311" i="12"/>
  <c r="AH310" i="12"/>
  <c r="AD310" i="12"/>
  <c r="Z310" i="12" s="1"/>
  <c r="AF310" i="12" s="1"/>
  <c r="AB310" i="12"/>
  <c r="W310" i="12"/>
  <c r="U310" i="12"/>
  <c r="R310" i="12"/>
  <c r="P310" i="12"/>
  <c r="N310" i="12"/>
  <c r="K310" i="12"/>
  <c r="I310" i="12"/>
  <c r="H310" i="12"/>
  <c r="F310" i="12"/>
  <c r="D310" i="12"/>
  <c r="B310" i="12"/>
  <c r="AH309" i="12"/>
  <c r="AD309" i="12"/>
  <c r="Z309" i="12" s="1"/>
  <c r="AF309" i="12" s="1"/>
  <c r="AB309" i="12"/>
  <c r="W309" i="12"/>
  <c r="U309" i="12"/>
  <c r="R309" i="12"/>
  <c r="P309" i="12"/>
  <c r="N309" i="12"/>
  <c r="K309" i="12"/>
  <c r="I309" i="12"/>
  <c r="H309" i="12"/>
  <c r="F309" i="12"/>
  <c r="D309" i="12"/>
  <c r="B309" i="12"/>
  <c r="AH308" i="12"/>
  <c r="AD308" i="12"/>
  <c r="Z308" i="12" s="1"/>
  <c r="AF308" i="12" s="1"/>
  <c r="AB308" i="12"/>
  <c r="W308" i="12"/>
  <c r="U308" i="12"/>
  <c r="R308" i="12"/>
  <c r="P308" i="12"/>
  <c r="N308" i="12"/>
  <c r="K308" i="12"/>
  <c r="I308" i="12"/>
  <c r="H308" i="12"/>
  <c r="F308" i="12"/>
  <c r="D308" i="12"/>
  <c r="B308" i="12"/>
  <c r="AH307" i="12"/>
  <c r="AD307" i="12"/>
  <c r="Z307" i="12" s="1"/>
  <c r="AF307" i="12" s="1"/>
  <c r="AB307" i="12"/>
  <c r="W307" i="12"/>
  <c r="U307" i="12"/>
  <c r="R307" i="12"/>
  <c r="P307" i="12"/>
  <c r="N307" i="12"/>
  <c r="K307" i="12"/>
  <c r="I307" i="12"/>
  <c r="H307" i="12"/>
  <c r="F307" i="12"/>
  <c r="D307" i="12"/>
  <c r="B307" i="12"/>
  <c r="AH306" i="12"/>
  <c r="AD306" i="12"/>
  <c r="Z306" i="12" s="1"/>
  <c r="AF306" i="12" s="1"/>
  <c r="AB306" i="12"/>
  <c r="W306" i="12"/>
  <c r="U306" i="12"/>
  <c r="R306" i="12"/>
  <c r="P306" i="12"/>
  <c r="N306" i="12"/>
  <c r="K306" i="12"/>
  <c r="I306" i="12"/>
  <c r="H306" i="12"/>
  <c r="F306" i="12"/>
  <c r="D306" i="12"/>
  <c r="B306" i="12"/>
  <c r="AH305" i="12"/>
  <c r="AD305" i="12"/>
  <c r="Z305" i="12" s="1"/>
  <c r="AF305" i="12" s="1"/>
  <c r="AB305" i="12"/>
  <c r="W305" i="12"/>
  <c r="U305" i="12"/>
  <c r="R305" i="12"/>
  <c r="P305" i="12"/>
  <c r="N305" i="12"/>
  <c r="K305" i="12"/>
  <c r="I305" i="12"/>
  <c r="H305" i="12"/>
  <c r="F305" i="12"/>
  <c r="D305" i="12"/>
  <c r="B305" i="12"/>
  <c r="AH304" i="12"/>
  <c r="AD304" i="12"/>
  <c r="Z304" i="12" s="1"/>
  <c r="AF304" i="12" s="1"/>
  <c r="AB304" i="12"/>
  <c r="W304" i="12"/>
  <c r="U304" i="12"/>
  <c r="R304" i="12"/>
  <c r="P304" i="12"/>
  <c r="N304" i="12"/>
  <c r="K304" i="12"/>
  <c r="I304" i="12"/>
  <c r="H304" i="12"/>
  <c r="F304" i="12"/>
  <c r="D304" i="12"/>
  <c r="B304" i="12"/>
  <c r="AH303" i="12"/>
  <c r="AD303" i="12"/>
  <c r="Z303" i="12" s="1"/>
  <c r="AF303" i="12" s="1"/>
  <c r="AB303" i="12"/>
  <c r="W303" i="12"/>
  <c r="U303" i="12"/>
  <c r="R303" i="12"/>
  <c r="P303" i="12"/>
  <c r="N303" i="12"/>
  <c r="K303" i="12"/>
  <c r="I303" i="12"/>
  <c r="H303" i="12"/>
  <c r="F303" i="12"/>
  <c r="D303" i="12"/>
  <c r="B303" i="12"/>
  <c r="AH302" i="12"/>
  <c r="AD302" i="12"/>
  <c r="Z302" i="12" s="1"/>
  <c r="AF302" i="12" s="1"/>
  <c r="AB302" i="12"/>
  <c r="W302" i="12"/>
  <c r="U302" i="12"/>
  <c r="R302" i="12"/>
  <c r="P302" i="12"/>
  <c r="N302" i="12"/>
  <c r="K302" i="12"/>
  <c r="I302" i="12"/>
  <c r="H302" i="12"/>
  <c r="F302" i="12"/>
  <c r="D302" i="12"/>
  <c r="B302" i="12"/>
  <c r="AH301" i="12"/>
  <c r="AD301" i="12"/>
  <c r="Z301" i="12" s="1"/>
  <c r="AF301" i="12" s="1"/>
  <c r="AB301" i="12"/>
  <c r="W301" i="12"/>
  <c r="U301" i="12"/>
  <c r="R301" i="12"/>
  <c r="P301" i="12"/>
  <c r="N301" i="12"/>
  <c r="K301" i="12"/>
  <c r="I301" i="12"/>
  <c r="H301" i="12"/>
  <c r="F301" i="12"/>
  <c r="D301" i="12"/>
  <c r="B301" i="12"/>
  <c r="AH300" i="12"/>
  <c r="AD300" i="12"/>
  <c r="Z300" i="12" s="1"/>
  <c r="AF300" i="12" s="1"/>
  <c r="AB300" i="12"/>
  <c r="W300" i="12"/>
  <c r="U300" i="12"/>
  <c r="R300" i="12"/>
  <c r="P300" i="12"/>
  <c r="N300" i="12"/>
  <c r="K300" i="12"/>
  <c r="I300" i="12"/>
  <c r="H300" i="12"/>
  <c r="F300" i="12"/>
  <c r="D300" i="12"/>
  <c r="B300" i="12"/>
  <c r="AH299" i="12"/>
  <c r="AD299" i="12"/>
  <c r="Z299" i="12" s="1"/>
  <c r="AF299" i="12" s="1"/>
  <c r="AB299" i="12"/>
  <c r="W299" i="12"/>
  <c r="U299" i="12"/>
  <c r="R299" i="12"/>
  <c r="P299" i="12"/>
  <c r="N299" i="12"/>
  <c r="K299" i="12"/>
  <c r="I299" i="12"/>
  <c r="H299" i="12"/>
  <c r="F299" i="12"/>
  <c r="D299" i="12"/>
  <c r="B299" i="12"/>
  <c r="AH298" i="12"/>
  <c r="AD298" i="12"/>
  <c r="Z298" i="12" s="1"/>
  <c r="AF298" i="12" s="1"/>
  <c r="AB298" i="12"/>
  <c r="W298" i="12"/>
  <c r="U298" i="12"/>
  <c r="R298" i="12"/>
  <c r="P298" i="12"/>
  <c r="N298" i="12"/>
  <c r="K298" i="12"/>
  <c r="I298" i="12"/>
  <c r="H298" i="12"/>
  <c r="F298" i="12"/>
  <c r="D298" i="12"/>
  <c r="B298" i="12"/>
  <c r="AH297" i="12"/>
  <c r="AD297" i="12"/>
  <c r="Z297" i="12" s="1"/>
  <c r="AF297" i="12" s="1"/>
  <c r="AB297" i="12"/>
  <c r="W297" i="12"/>
  <c r="U297" i="12"/>
  <c r="R297" i="12"/>
  <c r="P297" i="12"/>
  <c r="N297" i="12"/>
  <c r="K297" i="12"/>
  <c r="I297" i="12"/>
  <c r="H297" i="12"/>
  <c r="F297" i="12"/>
  <c r="D297" i="12"/>
  <c r="B297" i="12"/>
  <c r="AH296" i="12"/>
  <c r="AD296" i="12"/>
  <c r="Z296" i="12" s="1"/>
  <c r="AF296" i="12" s="1"/>
  <c r="AB296" i="12"/>
  <c r="W296" i="12"/>
  <c r="U296" i="12"/>
  <c r="R296" i="12"/>
  <c r="P296" i="12"/>
  <c r="N296" i="12"/>
  <c r="K296" i="12"/>
  <c r="I296" i="12"/>
  <c r="H296" i="12"/>
  <c r="F296" i="12"/>
  <c r="D296" i="12"/>
  <c r="B296" i="12"/>
  <c r="AH295" i="12"/>
  <c r="AD295" i="12"/>
  <c r="Z295" i="12" s="1"/>
  <c r="AF295" i="12" s="1"/>
  <c r="AB295" i="12"/>
  <c r="W295" i="12"/>
  <c r="U295" i="12"/>
  <c r="R295" i="12"/>
  <c r="P295" i="12"/>
  <c r="N295" i="12"/>
  <c r="K295" i="12"/>
  <c r="I295" i="12"/>
  <c r="H295" i="12"/>
  <c r="F295" i="12"/>
  <c r="D295" i="12"/>
  <c r="B295" i="12"/>
  <c r="AH294" i="12"/>
  <c r="AD294" i="12"/>
  <c r="Z294" i="12" s="1"/>
  <c r="AF294" i="12" s="1"/>
  <c r="AB294" i="12"/>
  <c r="W294" i="12"/>
  <c r="U294" i="12"/>
  <c r="R294" i="12"/>
  <c r="P294" i="12"/>
  <c r="N294" i="12"/>
  <c r="K294" i="12"/>
  <c r="I294" i="12"/>
  <c r="H294" i="12"/>
  <c r="F294" i="12"/>
  <c r="D294" i="12"/>
  <c r="B294" i="12"/>
  <c r="AH293" i="12"/>
  <c r="AD293" i="12"/>
  <c r="Z293" i="12" s="1"/>
  <c r="AF293" i="12" s="1"/>
  <c r="AB293" i="12"/>
  <c r="W293" i="12"/>
  <c r="U293" i="12"/>
  <c r="R293" i="12"/>
  <c r="P293" i="12"/>
  <c r="N293" i="12"/>
  <c r="K293" i="12"/>
  <c r="I293" i="12"/>
  <c r="H293" i="12"/>
  <c r="F293" i="12"/>
  <c r="D293" i="12"/>
  <c r="B293" i="12"/>
  <c r="AH292" i="12"/>
  <c r="AD292" i="12"/>
  <c r="Z292" i="12" s="1"/>
  <c r="AF292" i="12" s="1"/>
  <c r="AB292" i="12"/>
  <c r="W292" i="12"/>
  <c r="U292" i="12"/>
  <c r="R292" i="12"/>
  <c r="P292" i="12"/>
  <c r="N292" i="12"/>
  <c r="K292" i="12"/>
  <c r="I292" i="12"/>
  <c r="H292" i="12"/>
  <c r="F292" i="12"/>
  <c r="D292" i="12"/>
  <c r="B292" i="12"/>
  <c r="AH291" i="12"/>
  <c r="AD291" i="12"/>
  <c r="Z291" i="12" s="1"/>
  <c r="AF291" i="12" s="1"/>
  <c r="AB291" i="12"/>
  <c r="W291" i="12"/>
  <c r="U291" i="12"/>
  <c r="R291" i="12"/>
  <c r="P291" i="12"/>
  <c r="N291" i="12"/>
  <c r="K291" i="12"/>
  <c r="I291" i="12"/>
  <c r="H291" i="12"/>
  <c r="F291" i="12"/>
  <c r="D291" i="12"/>
  <c r="B291" i="12"/>
  <c r="AH290" i="12"/>
  <c r="AD290" i="12"/>
  <c r="Z290" i="12" s="1"/>
  <c r="AF290" i="12" s="1"/>
  <c r="AB290" i="12"/>
  <c r="W290" i="12"/>
  <c r="U290" i="12"/>
  <c r="R290" i="12"/>
  <c r="P290" i="12"/>
  <c r="N290" i="12"/>
  <c r="K290" i="12"/>
  <c r="I290" i="12"/>
  <c r="H290" i="12"/>
  <c r="F290" i="12"/>
  <c r="D290" i="12"/>
  <c r="B290" i="12"/>
  <c r="AH289" i="12"/>
  <c r="AD289" i="12"/>
  <c r="Z289" i="12" s="1"/>
  <c r="AF289" i="12" s="1"/>
  <c r="AB289" i="12"/>
  <c r="W289" i="12"/>
  <c r="U289" i="12"/>
  <c r="R289" i="12"/>
  <c r="P289" i="12"/>
  <c r="N289" i="12"/>
  <c r="K289" i="12"/>
  <c r="I289" i="12"/>
  <c r="H289" i="12"/>
  <c r="F289" i="12"/>
  <c r="D289" i="12"/>
  <c r="B289" i="12"/>
  <c r="AH288" i="12"/>
  <c r="AD288" i="12"/>
  <c r="Z288" i="12" s="1"/>
  <c r="AF288" i="12" s="1"/>
  <c r="AB288" i="12"/>
  <c r="W288" i="12"/>
  <c r="U288" i="12"/>
  <c r="R288" i="12"/>
  <c r="P288" i="12"/>
  <c r="N288" i="12"/>
  <c r="K288" i="12"/>
  <c r="I288" i="12"/>
  <c r="H288" i="12"/>
  <c r="F288" i="12"/>
  <c r="D288" i="12"/>
  <c r="B288" i="12"/>
  <c r="AH287" i="12"/>
  <c r="AD287" i="12"/>
  <c r="Z287" i="12" s="1"/>
  <c r="AF287" i="12" s="1"/>
  <c r="AB287" i="12"/>
  <c r="W287" i="12"/>
  <c r="U287" i="12"/>
  <c r="R287" i="12"/>
  <c r="P287" i="12"/>
  <c r="N287" i="12"/>
  <c r="K287" i="12"/>
  <c r="I287" i="12"/>
  <c r="H287" i="12"/>
  <c r="F287" i="12"/>
  <c r="D287" i="12"/>
  <c r="B287" i="12"/>
  <c r="AH286" i="12"/>
  <c r="AD286" i="12"/>
  <c r="Z286" i="12" s="1"/>
  <c r="AF286" i="12" s="1"/>
  <c r="AB286" i="12"/>
  <c r="W286" i="12"/>
  <c r="U286" i="12"/>
  <c r="R286" i="12"/>
  <c r="P286" i="12"/>
  <c r="N286" i="12"/>
  <c r="K286" i="12"/>
  <c r="I286" i="12"/>
  <c r="H286" i="12"/>
  <c r="F286" i="12"/>
  <c r="D286" i="12"/>
  <c r="B286" i="12"/>
  <c r="AH285" i="12"/>
  <c r="AD285" i="12"/>
  <c r="Z285" i="12" s="1"/>
  <c r="AF285" i="12" s="1"/>
  <c r="AB285" i="12"/>
  <c r="W285" i="12"/>
  <c r="U285" i="12"/>
  <c r="R285" i="12"/>
  <c r="P285" i="12"/>
  <c r="N285" i="12"/>
  <c r="K285" i="12"/>
  <c r="I285" i="12"/>
  <c r="H285" i="12"/>
  <c r="F285" i="12"/>
  <c r="D285" i="12"/>
  <c r="B285" i="12"/>
  <c r="AH284" i="12"/>
  <c r="AD284" i="12"/>
  <c r="Z284" i="12" s="1"/>
  <c r="AF284" i="12" s="1"/>
  <c r="AB284" i="12"/>
  <c r="W284" i="12"/>
  <c r="U284" i="12"/>
  <c r="R284" i="12"/>
  <c r="P284" i="12"/>
  <c r="N284" i="12"/>
  <c r="K284" i="12"/>
  <c r="I284" i="12"/>
  <c r="H284" i="12"/>
  <c r="F284" i="12"/>
  <c r="D284" i="12"/>
  <c r="B284" i="12"/>
  <c r="AH283" i="12"/>
  <c r="AD283" i="12"/>
  <c r="Z283" i="12" s="1"/>
  <c r="AF283" i="12" s="1"/>
  <c r="AB283" i="12"/>
  <c r="W283" i="12"/>
  <c r="U283" i="12"/>
  <c r="R283" i="12"/>
  <c r="P283" i="12"/>
  <c r="N283" i="12"/>
  <c r="K283" i="12"/>
  <c r="I283" i="12"/>
  <c r="H283" i="12"/>
  <c r="F283" i="12"/>
  <c r="D283" i="12"/>
  <c r="B283" i="12"/>
  <c r="AH282" i="12"/>
  <c r="AD282" i="12"/>
  <c r="Z282" i="12" s="1"/>
  <c r="AF282" i="12" s="1"/>
  <c r="AB282" i="12"/>
  <c r="W282" i="12"/>
  <c r="U282" i="12"/>
  <c r="R282" i="12"/>
  <c r="P282" i="12"/>
  <c r="N282" i="12"/>
  <c r="K282" i="12"/>
  <c r="I282" i="12"/>
  <c r="H282" i="12"/>
  <c r="F282" i="12"/>
  <c r="D282" i="12"/>
  <c r="B282" i="12"/>
  <c r="AH281" i="12"/>
  <c r="AD281" i="12"/>
  <c r="Z281" i="12" s="1"/>
  <c r="AF281" i="12" s="1"/>
  <c r="AB281" i="12"/>
  <c r="W281" i="12"/>
  <c r="U281" i="12"/>
  <c r="R281" i="12"/>
  <c r="P281" i="12"/>
  <c r="N281" i="12"/>
  <c r="K281" i="12"/>
  <c r="I281" i="12"/>
  <c r="H281" i="12"/>
  <c r="F281" i="12"/>
  <c r="D281" i="12"/>
  <c r="B281" i="12"/>
  <c r="AH280" i="12"/>
  <c r="AD280" i="12"/>
  <c r="Z280" i="12" s="1"/>
  <c r="AF280" i="12" s="1"/>
  <c r="AB280" i="12"/>
  <c r="W280" i="12"/>
  <c r="U280" i="12"/>
  <c r="R280" i="12"/>
  <c r="P280" i="12"/>
  <c r="N280" i="12"/>
  <c r="K280" i="12"/>
  <c r="I280" i="12"/>
  <c r="H280" i="12"/>
  <c r="F280" i="12"/>
  <c r="D280" i="12"/>
  <c r="B280" i="12"/>
  <c r="AH279" i="12"/>
  <c r="AD279" i="12"/>
  <c r="Z279" i="12" s="1"/>
  <c r="AF279" i="12" s="1"/>
  <c r="AB279" i="12"/>
  <c r="W279" i="12"/>
  <c r="U279" i="12"/>
  <c r="R279" i="12"/>
  <c r="P279" i="12"/>
  <c r="N279" i="12"/>
  <c r="K279" i="12"/>
  <c r="I279" i="12"/>
  <c r="H279" i="12"/>
  <c r="F279" i="12"/>
  <c r="D279" i="12"/>
  <c r="B279" i="12"/>
  <c r="AH278" i="12"/>
  <c r="AD278" i="12"/>
  <c r="Z278" i="12" s="1"/>
  <c r="AF278" i="12" s="1"/>
  <c r="AB278" i="12"/>
  <c r="W278" i="12"/>
  <c r="U278" i="12"/>
  <c r="R278" i="12"/>
  <c r="P278" i="12"/>
  <c r="N278" i="12"/>
  <c r="K278" i="12"/>
  <c r="I278" i="12"/>
  <c r="H278" i="12"/>
  <c r="F278" i="12"/>
  <c r="D278" i="12"/>
  <c r="B278" i="12"/>
  <c r="AH277" i="12"/>
  <c r="AD277" i="12"/>
  <c r="Z277" i="12" s="1"/>
  <c r="AF277" i="12" s="1"/>
  <c r="AB277" i="12"/>
  <c r="W277" i="12"/>
  <c r="U277" i="12"/>
  <c r="R277" i="12"/>
  <c r="P277" i="12"/>
  <c r="N277" i="12"/>
  <c r="K277" i="12"/>
  <c r="I277" i="12"/>
  <c r="H277" i="12"/>
  <c r="F277" i="12"/>
  <c r="D277" i="12"/>
  <c r="B277" i="12"/>
  <c r="AH276" i="12"/>
  <c r="AD276" i="12"/>
  <c r="Z276" i="12" s="1"/>
  <c r="AF276" i="12" s="1"/>
  <c r="AB276" i="12"/>
  <c r="W276" i="12"/>
  <c r="U276" i="12"/>
  <c r="R276" i="12"/>
  <c r="P276" i="12"/>
  <c r="N276" i="12"/>
  <c r="K276" i="12"/>
  <c r="I276" i="12"/>
  <c r="H276" i="12"/>
  <c r="F276" i="12"/>
  <c r="D276" i="12"/>
  <c r="B276" i="12"/>
  <c r="AH275" i="12"/>
  <c r="AD275" i="12"/>
  <c r="Z275" i="12" s="1"/>
  <c r="AF275" i="12" s="1"/>
  <c r="AB275" i="12"/>
  <c r="W275" i="12"/>
  <c r="U275" i="12"/>
  <c r="R275" i="12"/>
  <c r="P275" i="12"/>
  <c r="N275" i="12"/>
  <c r="K275" i="12"/>
  <c r="I275" i="12"/>
  <c r="H275" i="12"/>
  <c r="F275" i="12"/>
  <c r="D275" i="12"/>
  <c r="B275" i="12"/>
  <c r="AH274" i="12"/>
  <c r="AD274" i="12"/>
  <c r="Z274" i="12" s="1"/>
  <c r="AF274" i="12" s="1"/>
  <c r="AB274" i="12"/>
  <c r="W274" i="12"/>
  <c r="U274" i="12"/>
  <c r="R274" i="12"/>
  <c r="P274" i="12"/>
  <c r="N274" i="12"/>
  <c r="K274" i="12"/>
  <c r="I274" i="12"/>
  <c r="H274" i="12"/>
  <c r="F274" i="12"/>
  <c r="D274" i="12"/>
  <c r="B274" i="12"/>
  <c r="AH273" i="12"/>
  <c r="AD273" i="12"/>
  <c r="Z273" i="12" s="1"/>
  <c r="AF273" i="12" s="1"/>
  <c r="AB273" i="12"/>
  <c r="W273" i="12"/>
  <c r="U273" i="12"/>
  <c r="R273" i="12"/>
  <c r="P273" i="12"/>
  <c r="N273" i="12"/>
  <c r="K273" i="12"/>
  <c r="I273" i="12"/>
  <c r="H273" i="12"/>
  <c r="F273" i="12"/>
  <c r="D273" i="12"/>
  <c r="B273" i="12"/>
  <c r="AH272" i="12"/>
  <c r="AD272" i="12"/>
  <c r="Z272" i="12" s="1"/>
  <c r="AF272" i="12" s="1"/>
  <c r="AB272" i="12"/>
  <c r="W272" i="12"/>
  <c r="U272" i="12"/>
  <c r="R272" i="12"/>
  <c r="P272" i="12"/>
  <c r="N272" i="12"/>
  <c r="K272" i="12"/>
  <c r="I272" i="12"/>
  <c r="H272" i="12"/>
  <c r="F272" i="12"/>
  <c r="D272" i="12"/>
  <c r="B272" i="12"/>
  <c r="AH271" i="12"/>
  <c r="AD271" i="12"/>
  <c r="Z271" i="12" s="1"/>
  <c r="AF271" i="12" s="1"/>
  <c r="AB271" i="12"/>
  <c r="W271" i="12"/>
  <c r="U271" i="12"/>
  <c r="R271" i="12"/>
  <c r="P271" i="12"/>
  <c r="N271" i="12"/>
  <c r="K271" i="12"/>
  <c r="I271" i="12"/>
  <c r="H271" i="12"/>
  <c r="F271" i="12"/>
  <c r="D271" i="12"/>
  <c r="B271" i="12"/>
  <c r="AH270" i="12"/>
  <c r="AD270" i="12"/>
  <c r="Z270" i="12" s="1"/>
  <c r="AF270" i="12" s="1"/>
  <c r="AB270" i="12"/>
  <c r="W270" i="12"/>
  <c r="U270" i="12"/>
  <c r="R270" i="12"/>
  <c r="P270" i="12"/>
  <c r="N270" i="12"/>
  <c r="K270" i="12"/>
  <c r="I270" i="12"/>
  <c r="H270" i="12"/>
  <c r="F270" i="12"/>
  <c r="D270" i="12"/>
  <c r="B270" i="12"/>
  <c r="AH269" i="12"/>
  <c r="AD269" i="12"/>
  <c r="Z269" i="12" s="1"/>
  <c r="AF269" i="12" s="1"/>
  <c r="AB269" i="12"/>
  <c r="W269" i="12"/>
  <c r="U269" i="12"/>
  <c r="R269" i="12"/>
  <c r="P269" i="12"/>
  <c r="N269" i="12"/>
  <c r="K269" i="12"/>
  <c r="I269" i="12"/>
  <c r="H269" i="12"/>
  <c r="F269" i="12"/>
  <c r="D269" i="12"/>
  <c r="B269" i="12"/>
  <c r="AH268" i="12"/>
  <c r="AD268" i="12"/>
  <c r="Z268" i="12" s="1"/>
  <c r="AF268" i="12" s="1"/>
  <c r="AB268" i="12"/>
  <c r="W268" i="12"/>
  <c r="U268" i="12"/>
  <c r="R268" i="12"/>
  <c r="P268" i="12"/>
  <c r="N268" i="12"/>
  <c r="K268" i="12"/>
  <c r="I268" i="12"/>
  <c r="H268" i="12"/>
  <c r="F268" i="12"/>
  <c r="D268" i="12"/>
  <c r="B268" i="12"/>
  <c r="AH267" i="12"/>
  <c r="AD267" i="12"/>
  <c r="Z267" i="12" s="1"/>
  <c r="AF267" i="12" s="1"/>
  <c r="AB267" i="12"/>
  <c r="W267" i="12"/>
  <c r="U267" i="12"/>
  <c r="R267" i="12"/>
  <c r="P267" i="12"/>
  <c r="N267" i="12"/>
  <c r="K267" i="12"/>
  <c r="I267" i="12"/>
  <c r="H267" i="12"/>
  <c r="F267" i="12"/>
  <c r="D267" i="12"/>
  <c r="B267" i="12"/>
  <c r="AH266" i="12"/>
  <c r="AD266" i="12"/>
  <c r="Z266" i="12" s="1"/>
  <c r="AF266" i="12" s="1"/>
  <c r="AB266" i="12"/>
  <c r="W266" i="12"/>
  <c r="U266" i="12"/>
  <c r="R266" i="12"/>
  <c r="P266" i="12"/>
  <c r="N266" i="12"/>
  <c r="K266" i="12"/>
  <c r="I266" i="12"/>
  <c r="H266" i="12"/>
  <c r="F266" i="12"/>
  <c r="D266" i="12"/>
  <c r="B266" i="12"/>
  <c r="AH265" i="12"/>
  <c r="AD265" i="12"/>
  <c r="Z265" i="12" s="1"/>
  <c r="AF265" i="12" s="1"/>
  <c r="AB265" i="12"/>
  <c r="W265" i="12"/>
  <c r="U265" i="12"/>
  <c r="R265" i="12"/>
  <c r="P265" i="12"/>
  <c r="N265" i="12"/>
  <c r="K265" i="12"/>
  <c r="I265" i="12"/>
  <c r="H265" i="12"/>
  <c r="F265" i="12"/>
  <c r="D265" i="12"/>
  <c r="B265" i="12"/>
  <c r="AH264" i="12"/>
  <c r="AD264" i="12"/>
  <c r="Z264" i="12" s="1"/>
  <c r="AF264" i="12" s="1"/>
  <c r="AB264" i="12"/>
  <c r="W264" i="12"/>
  <c r="U264" i="12"/>
  <c r="R264" i="12"/>
  <c r="P264" i="12"/>
  <c r="N264" i="12"/>
  <c r="K264" i="12"/>
  <c r="I264" i="12"/>
  <c r="H264" i="12"/>
  <c r="F264" i="12"/>
  <c r="D264" i="12"/>
  <c r="B264" i="12"/>
  <c r="AH263" i="12"/>
  <c r="AD263" i="12"/>
  <c r="Z263" i="12" s="1"/>
  <c r="AF263" i="12" s="1"/>
  <c r="AB263" i="12"/>
  <c r="W263" i="12"/>
  <c r="U263" i="12"/>
  <c r="R263" i="12"/>
  <c r="P263" i="12"/>
  <c r="N263" i="12"/>
  <c r="K263" i="12"/>
  <c r="I263" i="12"/>
  <c r="H263" i="12"/>
  <c r="F263" i="12"/>
  <c r="D263" i="12"/>
  <c r="B263" i="12"/>
  <c r="AH262" i="12"/>
  <c r="AD262" i="12"/>
  <c r="Z262" i="12" s="1"/>
  <c r="AF262" i="12" s="1"/>
  <c r="AB262" i="12"/>
  <c r="W262" i="12"/>
  <c r="U262" i="12"/>
  <c r="R262" i="12"/>
  <c r="P262" i="12"/>
  <c r="N262" i="12"/>
  <c r="K262" i="12"/>
  <c r="I262" i="12"/>
  <c r="H262" i="12"/>
  <c r="F262" i="12"/>
  <c r="D262" i="12"/>
  <c r="B262" i="12"/>
  <c r="AH261" i="12"/>
  <c r="AD261" i="12"/>
  <c r="Z261" i="12" s="1"/>
  <c r="AF261" i="12" s="1"/>
  <c r="AB261" i="12"/>
  <c r="W261" i="12"/>
  <c r="U261" i="12"/>
  <c r="R261" i="12"/>
  <c r="P261" i="12"/>
  <c r="N261" i="12"/>
  <c r="K261" i="12"/>
  <c r="I261" i="12"/>
  <c r="H261" i="12"/>
  <c r="F261" i="12"/>
  <c r="D261" i="12"/>
  <c r="B261" i="12"/>
  <c r="AH260" i="12"/>
  <c r="AD260" i="12"/>
  <c r="Z260" i="12" s="1"/>
  <c r="AF260" i="12" s="1"/>
  <c r="AB260" i="12"/>
  <c r="W260" i="12"/>
  <c r="U260" i="12"/>
  <c r="R260" i="12"/>
  <c r="P260" i="12"/>
  <c r="N260" i="12"/>
  <c r="K260" i="12"/>
  <c r="I260" i="12"/>
  <c r="H260" i="12"/>
  <c r="F260" i="12"/>
  <c r="D260" i="12"/>
  <c r="B260" i="12"/>
  <c r="AH259" i="12"/>
  <c r="AD259" i="12"/>
  <c r="Z259" i="12" s="1"/>
  <c r="AF259" i="12" s="1"/>
  <c r="AB259" i="12"/>
  <c r="W259" i="12"/>
  <c r="U259" i="12"/>
  <c r="R259" i="12"/>
  <c r="P259" i="12"/>
  <c r="N259" i="12"/>
  <c r="K259" i="12"/>
  <c r="I259" i="12"/>
  <c r="H259" i="12"/>
  <c r="F259" i="12"/>
  <c r="D259" i="12"/>
  <c r="B259" i="12"/>
  <c r="AH258" i="12"/>
  <c r="AD258" i="12"/>
  <c r="Z258" i="12" s="1"/>
  <c r="AF258" i="12" s="1"/>
  <c r="AB258" i="12"/>
  <c r="W258" i="12"/>
  <c r="U258" i="12"/>
  <c r="R258" i="12"/>
  <c r="P258" i="12"/>
  <c r="N258" i="12"/>
  <c r="K258" i="12"/>
  <c r="I258" i="12"/>
  <c r="H258" i="12"/>
  <c r="F258" i="12"/>
  <c r="D258" i="12"/>
  <c r="B258" i="12"/>
  <c r="AH257" i="12"/>
  <c r="AD257" i="12"/>
  <c r="Z257" i="12" s="1"/>
  <c r="AF257" i="12" s="1"/>
  <c r="AB257" i="12"/>
  <c r="W257" i="12"/>
  <c r="U257" i="12"/>
  <c r="R257" i="12"/>
  <c r="P257" i="12"/>
  <c r="N257" i="12"/>
  <c r="K257" i="12"/>
  <c r="I257" i="12"/>
  <c r="H257" i="12"/>
  <c r="F257" i="12"/>
  <c r="D257" i="12"/>
  <c r="B257" i="12"/>
  <c r="AH256" i="12"/>
  <c r="AD256" i="12"/>
  <c r="Z256" i="12" s="1"/>
  <c r="AF256" i="12" s="1"/>
  <c r="AB256" i="12"/>
  <c r="W256" i="12"/>
  <c r="U256" i="12"/>
  <c r="R256" i="12"/>
  <c r="P256" i="12"/>
  <c r="N256" i="12"/>
  <c r="K256" i="12"/>
  <c r="I256" i="12"/>
  <c r="H256" i="12"/>
  <c r="F256" i="12"/>
  <c r="D256" i="12"/>
  <c r="B256" i="12"/>
  <c r="AH255" i="12"/>
  <c r="AD255" i="12"/>
  <c r="Z255" i="12" s="1"/>
  <c r="AF255" i="12" s="1"/>
  <c r="AB255" i="12"/>
  <c r="W255" i="12"/>
  <c r="U255" i="12"/>
  <c r="R255" i="12"/>
  <c r="P255" i="12"/>
  <c r="N255" i="12"/>
  <c r="K255" i="12"/>
  <c r="I255" i="12"/>
  <c r="H255" i="12"/>
  <c r="F255" i="12"/>
  <c r="D255" i="12"/>
  <c r="B255" i="12"/>
  <c r="AH254" i="12"/>
  <c r="AD254" i="12"/>
  <c r="Z254" i="12" s="1"/>
  <c r="AF254" i="12" s="1"/>
  <c r="AB254" i="12"/>
  <c r="W254" i="12"/>
  <c r="U254" i="12"/>
  <c r="R254" i="12"/>
  <c r="P254" i="12"/>
  <c r="N254" i="12"/>
  <c r="K254" i="12"/>
  <c r="I254" i="12"/>
  <c r="H254" i="12"/>
  <c r="F254" i="12"/>
  <c r="D254" i="12"/>
  <c r="B254" i="12"/>
  <c r="AH253" i="12"/>
  <c r="AD253" i="12"/>
  <c r="Z253" i="12" s="1"/>
  <c r="AF253" i="12" s="1"/>
  <c r="AB253" i="12"/>
  <c r="W253" i="12"/>
  <c r="U253" i="12"/>
  <c r="R253" i="12"/>
  <c r="P253" i="12"/>
  <c r="N253" i="12"/>
  <c r="K253" i="12"/>
  <c r="I253" i="12"/>
  <c r="H253" i="12"/>
  <c r="F253" i="12"/>
  <c r="D253" i="12"/>
  <c r="B253" i="12"/>
  <c r="AH252" i="12"/>
  <c r="AD252" i="12"/>
  <c r="Z252" i="12" s="1"/>
  <c r="AF252" i="12" s="1"/>
  <c r="AB252" i="12"/>
  <c r="W252" i="12"/>
  <c r="U252" i="12"/>
  <c r="R252" i="12"/>
  <c r="P252" i="12"/>
  <c r="N252" i="12"/>
  <c r="K252" i="12"/>
  <c r="I252" i="12"/>
  <c r="H252" i="12"/>
  <c r="F252" i="12"/>
  <c r="D252" i="12"/>
  <c r="B252" i="12"/>
  <c r="AH251" i="12"/>
  <c r="AD251" i="12"/>
  <c r="Z251" i="12" s="1"/>
  <c r="AF251" i="12" s="1"/>
  <c r="AB251" i="12"/>
  <c r="W251" i="12"/>
  <c r="U251" i="12"/>
  <c r="R251" i="12"/>
  <c r="P251" i="12"/>
  <c r="N251" i="12"/>
  <c r="K251" i="12"/>
  <c r="I251" i="12"/>
  <c r="H251" i="12"/>
  <c r="F251" i="12"/>
  <c r="D251" i="12"/>
  <c r="B251" i="12"/>
  <c r="AH250" i="12"/>
  <c r="AD250" i="12"/>
  <c r="Z250" i="12" s="1"/>
  <c r="AF250" i="12" s="1"/>
  <c r="AB250" i="12"/>
  <c r="W250" i="12"/>
  <c r="U250" i="12"/>
  <c r="R250" i="12"/>
  <c r="P250" i="12"/>
  <c r="N250" i="12"/>
  <c r="K250" i="12"/>
  <c r="I250" i="12"/>
  <c r="H250" i="12"/>
  <c r="F250" i="12"/>
  <c r="D250" i="12"/>
  <c r="B250" i="12"/>
  <c r="AH249" i="12"/>
  <c r="AD249" i="12"/>
  <c r="Z249" i="12" s="1"/>
  <c r="AF249" i="12" s="1"/>
  <c r="AB249" i="12"/>
  <c r="W249" i="12"/>
  <c r="U249" i="12"/>
  <c r="R249" i="12"/>
  <c r="P249" i="12"/>
  <c r="N249" i="12"/>
  <c r="K249" i="12"/>
  <c r="I249" i="12"/>
  <c r="H249" i="12"/>
  <c r="F249" i="12"/>
  <c r="D249" i="12"/>
  <c r="B249" i="12"/>
  <c r="AH248" i="12"/>
  <c r="AD248" i="12"/>
  <c r="Z248" i="12" s="1"/>
  <c r="AF248" i="12" s="1"/>
  <c r="AB248" i="12"/>
  <c r="W248" i="12"/>
  <c r="U248" i="12"/>
  <c r="R248" i="12"/>
  <c r="P248" i="12"/>
  <c r="N248" i="12"/>
  <c r="K248" i="12"/>
  <c r="I248" i="12"/>
  <c r="H248" i="12"/>
  <c r="F248" i="12"/>
  <c r="D248" i="12"/>
  <c r="B248" i="12"/>
  <c r="AH247" i="12"/>
  <c r="AD247" i="12"/>
  <c r="Z247" i="12" s="1"/>
  <c r="AF247" i="12" s="1"/>
  <c r="AB247" i="12"/>
  <c r="W247" i="12"/>
  <c r="U247" i="12"/>
  <c r="R247" i="12"/>
  <c r="P247" i="12"/>
  <c r="N247" i="12"/>
  <c r="K247" i="12"/>
  <c r="I247" i="12"/>
  <c r="H247" i="12"/>
  <c r="F247" i="12"/>
  <c r="D247" i="12"/>
  <c r="B247" i="12"/>
  <c r="AH246" i="12"/>
  <c r="AD246" i="12"/>
  <c r="Z246" i="12" s="1"/>
  <c r="AF246" i="12" s="1"/>
  <c r="AB246" i="12"/>
  <c r="W246" i="12"/>
  <c r="U246" i="12"/>
  <c r="R246" i="12"/>
  <c r="P246" i="12"/>
  <c r="N246" i="12"/>
  <c r="K246" i="12"/>
  <c r="I246" i="12"/>
  <c r="H246" i="12"/>
  <c r="F246" i="12"/>
  <c r="D246" i="12"/>
  <c r="B246" i="12"/>
  <c r="AH245" i="12"/>
  <c r="AD245" i="12"/>
  <c r="Z245" i="12" s="1"/>
  <c r="AF245" i="12" s="1"/>
  <c r="AB245" i="12"/>
  <c r="W245" i="12"/>
  <c r="U245" i="12"/>
  <c r="R245" i="12"/>
  <c r="P245" i="12"/>
  <c r="N245" i="12"/>
  <c r="K245" i="12"/>
  <c r="I245" i="12"/>
  <c r="H245" i="12"/>
  <c r="F245" i="12"/>
  <c r="D245" i="12"/>
  <c r="B245" i="12"/>
  <c r="AH244" i="12"/>
  <c r="AD244" i="12"/>
  <c r="Z244" i="12" s="1"/>
  <c r="AF244" i="12" s="1"/>
  <c r="AB244" i="12"/>
  <c r="W244" i="12"/>
  <c r="U244" i="12"/>
  <c r="R244" i="12"/>
  <c r="P244" i="12"/>
  <c r="N244" i="12"/>
  <c r="K244" i="12"/>
  <c r="I244" i="12"/>
  <c r="H244" i="12"/>
  <c r="F244" i="12"/>
  <c r="D244" i="12"/>
  <c r="B244" i="12"/>
  <c r="AH243" i="12"/>
  <c r="AD243" i="12"/>
  <c r="Z243" i="12" s="1"/>
  <c r="AF243" i="12" s="1"/>
  <c r="AB243" i="12"/>
  <c r="W243" i="12"/>
  <c r="U243" i="12"/>
  <c r="R243" i="12"/>
  <c r="P243" i="12"/>
  <c r="N243" i="12"/>
  <c r="K243" i="12"/>
  <c r="I243" i="12"/>
  <c r="H243" i="12"/>
  <c r="F243" i="12"/>
  <c r="D243" i="12"/>
  <c r="B243" i="12"/>
  <c r="AH242" i="12"/>
  <c r="AD242" i="12"/>
  <c r="Z242" i="12" s="1"/>
  <c r="AF242" i="12" s="1"/>
  <c r="AB242" i="12"/>
  <c r="W242" i="12"/>
  <c r="U242" i="12"/>
  <c r="R242" i="12"/>
  <c r="P242" i="12"/>
  <c r="N242" i="12"/>
  <c r="K242" i="12"/>
  <c r="I242" i="12"/>
  <c r="H242" i="12"/>
  <c r="F242" i="12"/>
  <c r="D242" i="12"/>
  <c r="B242" i="12"/>
  <c r="AH241" i="12"/>
  <c r="AD241" i="12"/>
  <c r="Z241" i="12" s="1"/>
  <c r="AF241" i="12" s="1"/>
  <c r="AB241" i="12"/>
  <c r="W241" i="12"/>
  <c r="U241" i="12"/>
  <c r="R241" i="12"/>
  <c r="P241" i="12"/>
  <c r="N241" i="12"/>
  <c r="K241" i="12"/>
  <c r="I241" i="12"/>
  <c r="H241" i="12"/>
  <c r="F241" i="12"/>
  <c r="D241" i="12"/>
  <c r="B241" i="12"/>
  <c r="AH240" i="12"/>
  <c r="AD240" i="12"/>
  <c r="Z240" i="12" s="1"/>
  <c r="AF240" i="12" s="1"/>
  <c r="AB240" i="12"/>
  <c r="W240" i="12"/>
  <c r="U240" i="12"/>
  <c r="R240" i="12"/>
  <c r="P240" i="12"/>
  <c r="N240" i="12"/>
  <c r="K240" i="12"/>
  <c r="I240" i="12"/>
  <c r="H240" i="12"/>
  <c r="F240" i="12"/>
  <c r="D240" i="12"/>
  <c r="B240" i="12"/>
  <c r="AH239" i="12"/>
  <c r="AD239" i="12"/>
  <c r="AB239" i="12"/>
  <c r="Z239" i="12"/>
  <c r="AF239" i="12" s="1"/>
  <c r="W239" i="12"/>
  <c r="U239" i="12"/>
  <c r="R239" i="12"/>
  <c r="P239" i="12"/>
  <c r="N239" i="12"/>
  <c r="K239" i="12"/>
  <c r="I239" i="12"/>
  <c r="H239" i="12"/>
  <c r="F239" i="12"/>
  <c r="D239" i="12"/>
  <c r="B239" i="12"/>
  <c r="AH238" i="12"/>
  <c r="AD238" i="12"/>
  <c r="Z238" i="12" s="1"/>
  <c r="AF238" i="12" s="1"/>
  <c r="AB238" i="12"/>
  <c r="W238" i="12"/>
  <c r="U238" i="12"/>
  <c r="R238" i="12"/>
  <c r="P238" i="12"/>
  <c r="N238" i="12"/>
  <c r="K238" i="12"/>
  <c r="I238" i="12"/>
  <c r="H238" i="12"/>
  <c r="F238" i="12"/>
  <c r="D238" i="12"/>
  <c r="B238" i="12"/>
  <c r="AH237" i="12"/>
  <c r="AD237" i="12"/>
  <c r="Z237" i="12" s="1"/>
  <c r="AF237" i="12" s="1"/>
  <c r="AB237" i="12"/>
  <c r="W237" i="12"/>
  <c r="U237" i="12"/>
  <c r="R237" i="12"/>
  <c r="P237" i="12"/>
  <c r="N237" i="12"/>
  <c r="K237" i="12"/>
  <c r="I237" i="12"/>
  <c r="H237" i="12"/>
  <c r="F237" i="12"/>
  <c r="D237" i="12"/>
  <c r="B237" i="12"/>
  <c r="AH236" i="12"/>
  <c r="AD236" i="12"/>
  <c r="Z236" i="12" s="1"/>
  <c r="AF236" i="12" s="1"/>
  <c r="AB236" i="12"/>
  <c r="W236" i="12"/>
  <c r="U236" i="12"/>
  <c r="R236" i="12"/>
  <c r="P236" i="12"/>
  <c r="N236" i="12"/>
  <c r="K236" i="12"/>
  <c r="I236" i="12"/>
  <c r="H236" i="12"/>
  <c r="F236" i="12"/>
  <c r="D236" i="12"/>
  <c r="B236" i="12"/>
  <c r="AH235" i="12"/>
  <c r="AD235" i="12"/>
  <c r="Z235" i="12" s="1"/>
  <c r="AF235" i="12" s="1"/>
  <c r="AB235" i="12"/>
  <c r="W235" i="12"/>
  <c r="U235" i="12"/>
  <c r="R235" i="12"/>
  <c r="P235" i="12"/>
  <c r="N235" i="12"/>
  <c r="K235" i="12"/>
  <c r="I235" i="12"/>
  <c r="H235" i="12"/>
  <c r="F235" i="12"/>
  <c r="D235" i="12"/>
  <c r="B235" i="12"/>
  <c r="AH234" i="12"/>
  <c r="AD234" i="12"/>
  <c r="Z234" i="12" s="1"/>
  <c r="AF234" i="12" s="1"/>
  <c r="AB234" i="12"/>
  <c r="W234" i="12"/>
  <c r="U234" i="12"/>
  <c r="R234" i="12"/>
  <c r="P234" i="12"/>
  <c r="N234" i="12"/>
  <c r="K234" i="12"/>
  <c r="I234" i="12"/>
  <c r="H234" i="12"/>
  <c r="F234" i="12"/>
  <c r="D234" i="12"/>
  <c r="B234" i="12"/>
  <c r="AH233" i="12"/>
  <c r="AD233" i="12"/>
  <c r="Z233" i="12" s="1"/>
  <c r="AF233" i="12" s="1"/>
  <c r="AB233" i="12"/>
  <c r="W233" i="12"/>
  <c r="U233" i="12"/>
  <c r="R233" i="12"/>
  <c r="P233" i="12"/>
  <c r="N233" i="12"/>
  <c r="K233" i="12"/>
  <c r="I233" i="12"/>
  <c r="H233" i="12"/>
  <c r="F233" i="12"/>
  <c r="D233" i="12"/>
  <c r="B233" i="12"/>
  <c r="AH232" i="12"/>
  <c r="AD232" i="12"/>
  <c r="Z232" i="12" s="1"/>
  <c r="AF232" i="12" s="1"/>
  <c r="AB232" i="12"/>
  <c r="W232" i="12"/>
  <c r="U232" i="12"/>
  <c r="R232" i="12"/>
  <c r="P232" i="12"/>
  <c r="N232" i="12"/>
  <c r="K232" i="12"/>
  <c r="I232" i="12"/>
  <c r="H232" i="12"/>
  <c r="F232" i="12"/>
  <c r="D232" i="12"/>
  <c r="B232" i="12"/>
  <c r="AH231" i="12"/>
  <c r="AD231" i="12"/>
  <c r="Z231" i="12" s="1"/>
  <c r="AF231" i="12" s="1"/>
  <c r="AB231" i="12"/>
  <c r="W231" i="12"/>
  <c r="U231" i="12"/>
  <c r="R231" i="12"/>
  <c r="P231" i="12"/>
  <c r="N231" i="12"/>
  <c r="K231" i="12"/>
  <c r="I231" i="12"/>
  <c r="H231" i="12"/>
  <c r="F231" i="12"/>
  <c r="D231" i="12"/>
  <c r="B231" i="12"/>
  <c r="AH230" i="12"/>
  <c r="AD230" i="12"/>
  <c r="Z230" i="12" s="1"/>
  <c r="AF230" i="12" s="1"/>
  <c r="AB230" i="12"/>
  <c r="W230" i="12"/>
  <c r="U230" i="12"/>
  <c r="R230" i="12"/>
  <c r="P230" i="12"/>
  <c r="N230" i="12"/>
  <c r="K230" i="12"/>
  <c r="I230" i="12"/>
  <c r="H230" i="12"/>
  <c r="F230" i="12"/>
  <c r="D230" i="12"/>
  <c r="B230" i="12"/>
  <c r="AH229" i="12"/>
  <c r="AD229" i="12"/>
  <c r="Z229" i="12" s="1"/>
  <c r="AF229" i="12" s="1"/>
  <c r="AB229" i="12"/>
  <c r="W229" i="12"/>
  <c r="U229" i="12"/>
  <c r="R229" i="12"/>
  <c r="P229" i="12"/>
  <c r="N229" i="12"/>
  <c r="K229" i="12"/>
  <c r="I229" i="12"/>
  <c r="H229" i="12"/>
  <c r="F229" i="12"/>
  <c r="D229" i="12"/>
  <c r="B229" i="12"/>
  <c r="AH228" i="12"/>
  <c r="AD228" i="12"/>
  <c r="Z228" i="12" s="1"/>
  <c r="AF228" i="12" s="1"/>
  <c r="AB228" i="12"/>
  <c r="W228" i="12"/>
  <c r="U228" i="12"/>
  <c r="R228" i="12"/>
  <c r="P228" i="12"/>
  <c r="N228" i="12"/>
  <c r="K228" i="12"/>
  <c r="I228" i="12"/>
  <c r="H228" i="12"/>
  <c r="F228" i="12"/>
  <c r="D228" i="12"/>
  <c r="B228" i="12"/>
  <c r="AH227" i="12"/>
  <c r="AD227" i="12"/>
  <c r="Z227" i="12" s="1"/>
  <c r="AF227" i="12" s="1"/>
  <c r="AB227" i="12"/>
  <c r="W227" i="12"/>
  <c r="U227" i="12"/>
  <c r="R227" i="12"/>
  <c r="P227" i="12"/>
  <c r="N227" i="12"/>
  <c r="K227" i="12"/>
  <c r="I227" i="12"/>
  <c r="H227" i="12"/>
  <c r="F227" i="12"/>
  <c r="D227" i="12"/>
  <c r="B227" i="12"/>
  <c r="AH226" i="12"/>
  <c r="AD226" i="12"/>
  <c r="Z226" i="12" s="1"/>
  <c r="AF226" i="12" s="1"/>
  <c r="AB226" i="12"/>
  <c r="W226" i="12"/>
  <c r="U226" i="12"/>
  <c r="R226" i="12"/>
  <c r="P226" i="12"/>
  <c r="N226" i="12"/>
  <c r="K226" i="12"/>
  <c r="I226" i="12"/>
  <c r="H226" i="12"/>
  <c r="F226" i="12"/>
  <c r="D226" i="12"/>
  <c r="B226" i="12"/>
  <c r="AH225" i="12"/>
  <c r="AD225" i="12"/>
  <c r="Z225" i="12" s="1"/>
  <c r="AF225" i="12" s="1"/>
  <c r="AB225" i="12"/>
  <c r="W225" i="12"/>
  <c r="U225" i="12"/>
  <c r="R225" i="12"/>
  <c r="P225" i="12"/>
  <c r="N225" i="12"/>
  <c r="K225" i="12"/>
  <c r="I225" i="12"/>
  <c r="H225" i="12"/>
  <c r="F225" i="12"/>
  <c r="D225" i="12"/>
  <c r="B225" i="12"/>
  <c r="AH224" i="12"/>
  <c r="AD224" i="12"/>
  <c r="Z224" i="12" s="1"/>
  <c r="AF224" i="12" s="1"/>
  <c r="AB224" i="12"/>
  <c r="W224" i="12"/>
  <c r="U224" i="12"/>
  <c r="R224" i="12"/>
  <c r="P224" i="12"/>
  <c r="N224" i="12"/>
  <c r="K224" i="12"/>
  <c r="I224" i="12"/>
  <c r="H224" i="12"/>
  <c r="F224" i="12"/>
  <c r="D224" i="12"/>
  <c r="B224" i="12"/>
  <c r="AH223" i="12"/>
  <c r="AD223" i="12"/>
  <c r="Z223" i="12" s="1"/>
  <c r="AF223" i="12" s="1"/>
  <c r="AB223" i="12"/>
  <c r="W223" i="12"/>
  <c r="U223" i="12"/>
  <c r="R223" i="12"/>
  <c r="P223" i="12"/>
  <c r="N223" i="12"/>
  <c r="K223" i="12"/>
  <c r="I223" i="12"/>
  <c r="H223" i="12"/>
  <c r="F223" i="12"/>
  <c r="D223" i="12"/>
  <c r="B223" i="12"/>
  <c r="AH222" i="12"/>
  <c r="AD222" i="12"/>
  <c r="Z222" i="12" s="1"/>
  <c r="AF222" i="12" s="1"/>
  <c r="AB222" i="12"/>
  <c r="W222" i="12"/>
  <c r="U222" i="12"/>
  <c r="R222" i="12"/>
  <c r="P222" i="12"/>
  <c r="N222" i="12"/>
  <c r="K222" i="12"/>
  <c r="I222" i="12"/>
  <c r="H222" i="12"/>
  <c r="F222" i="12"/>
  <c r="D222" i="12"/>
  <c r="B222" i="12"/>
  <c r="AH221" i="12"/>
  <c r="AD221" i="12"/>
  <c r="Z221" i="12" s="1"/>
  <c r="AF221" i="12" s="1"/>
  <c r="AB221" i="12"/>
  <c r="W221" i="12"/>
  <c r="U221" i="12"/>
  <c r="R221" i="12"/>
  <c r="P221" i="12"/>
  <c r="N221" i="12"/>
  <c r="K221" i="12"/>
  <c r="I221" i="12"/>
  <c r="H221" i="12"/>
  <c r="F221" i="12"/>
  <c r="D221" i="12"/>
  <c r="B221" i="12"/>
  <c r="AH220" i="12"/>
  <c r="AD220" i="12"/>
  <c r="Z220" i="12" s="1"/>
  <c r="AF220" i="12" s="1"/>
  <c r="AB220" i="12"/>
  <c r="W220" i="12"/>
  <c r="U220" i="12"/>
  <c r="R220" i="12"/>
  <c r="P220" i="12"/>
  <c r="N220" i="12"/>
  <c r="K220" i="12"/>
  <c r="I220" i="12"/>
  <c r="H220" i="12"/>
  <c r="F220" i="12"/>
  <c r="D220" i="12"/>
  <c r="B220" i="12"/>
  <c r="AH219" i="12"/>
  <c r="AD219" i="12"/>
  <c r="Z219" i="12" s="1"/>
  <c r="AF219" i="12" s="1"/>
  <c r="AB219" i="12"/>
  <c r="W219" i="12"/>
  <c r="U219" i="12"/>
  <c r="R219" i="12"/>
  <c r="P219" i="12"/>
  <c r="N219" i="12"/>
  <c r="K219" i="12"/>
  <c r="I219" i="12"/>
  <c r="H219" i="12"/>
  <c r="F219" i="12"/>
  <c r="D219" i="12"/>
  <c r="B219" i="12"/>
  <c r="AH218" i="12"/>
  <c r="AD218" i="12"/>
  <c r="Z218" i="12" s="1"/>
  <c r="AF218" i="12" s="1"/>
  <c r="AB218" i="12"/>
  <c r="W218" i="12"/>
  <c r="U218" i="12"/>
  <c r="R218" i="12"/>
  <c r="P218" i="12"/>
  <c r="N218" i="12"/>
  <c r="K218" i="12"/>
  <c r="I218" i="12"/>
  <c r="H218" i="12"/>
  <c r="F218" i="12"/>
  <c r="D218" i="12"/>
  <c r="B218" i="12"/>
  <c r="AH217" i="12"/>
  <c r="AD217" i="12"/>
  <c r="Z217" i="12" s="1"/>
  <c r="AF217" i="12" s="1"/>
  <c r="AB217" i="12"/>
  <c r="W217" i="12"/>
  <c r="U217" i="12"/>
  <c r="R217" i="12"/>
  <c r="P217" i="12"/>
  <c r="N217" i="12"/>
  <c r="K217" i="12"/>
  <c r="I217" i="12"/>
  <c r="H217" i="12"/>
  <c r="F217" i="12"/>
  <c r="D217" i="12"/>
  <c r="B217" i="12"/>
  <c r="AH216" i="12"/>
  <c r="AD216" i="12"/>
  <c r="Z216" i="12" s="1"/>
  <c r="AF216" i="12" s="1"/>
  <c r="AB216" i="12"/>
  <c r="W216" i="12"/>
  <c r="U216" i="12"/>
  <c r="R216" i="12"/>
  <c r="P216" i="12"/>
  <c r="N216" i="12"/>
  <c r="K216" i="12"/>
  <c r="I216" i="12"/>
  <c r="H216" i="12"/>
  <c r="F216" i="12"/>
  <c r="D216" i="12"/>
  <c r="B216" i="12"/>
  <c r="AH215" i="12"/>
  <c r="AD215" i="12"/>
  <c r="Z215" i="12" s="1"/>
  <c r="AF215" i="12" s="1"/>
  <c r="AB215" i="12"/>
  <c r="W215" i="12"/>
  <c r="U215" i="12"/>
  <c r="R215" i="12"/>
  <c r="P215" i="12"/>
  <c r="N215" i="12"/>
  <c r="K215" i="12"/>
  <c r="I215" i="12"/>
  <c r="H215" i="12"/>
  <c r="F215" i="12"/>
  <c r="D215" i="12"/>
  <c r="B215" i="12"/>
  <c r="AH214" i="12"/>
  <c r="AD214" i="12"/>
  <c r="Z214" i="12" s="1"/>
  <c r="AF214" i="12" s="1"/>
  <c r="AB214" i="12"/>
  <c r="W214" i="12"/>
  <c r="U214" i="12"/>
  <c r="R214" i="12"/>
  <c r="P214" i="12"/>
  <c r="N214" i="12"/>
  <c r="K214" i="12"/>
  <c r="I214" i="12"/>
  <c r="H214" i="12"/>
  <c r="F214" i="12"/>
  <c r="D214" i="12"/>
  <c r="B214" i="12"/>
  <c r="AH213" i="12"/>
  <c r="AD213" i="12"/>
  <c r="Z213" i="12" s="1"/>
  <c r="AF213" i="12" s="1"/>
  <c r="AB213" i="12"/>
  <c r="W213" i="12"/>
  <c r="U213" i="12"/>
  <c r="R213" i="12"/>
  <c r="P213" i="12"/>
  <c r="N213" i="12"/>
  <c r="K213" i="12"/>
  <c r="I213" i="12"/>
  <c r="H213" i="12"/>
  <c r="F213" i="12"/>
  <c r="D213" i="12"/>
  <c r="B213" i="12"/>
  <c r="AH212" i="12"/>
  <c r="AD212" i="12"/>
  <c r="Z212" i="12" s="1"/>
  <c r="AF212" i="12" s="1"/>
  <c r="AB212" i="12"/>
  <c r="W212" i="12"/>
  <c r="U212" i="12"/>
  <c r="R212" i="12"/>
  <c r="P212" i="12"/>
  <c r="N212" i="12"/>
  <c r="K212" i="12"/>
  <c r="I212" i="12"/>
  <c r="H212" i="12"/>
  <c r="F212" i="12"/>
  <c r="D212" i="12"/>
  <c r="B212" i="12"/>
  <c r="AH211" i="12"/>
  <c r="AD211" i="12"/>
  <c r="Z211" i="12" s="1"/>
  <c r="AF211" i="12" s="1"/>
  <c r="AB211" i="12"/>
  <c r="W211" i="12"/>
  <c r="U211" i="12"/>
  <c r="R211" i="12"/>
  <c r="P211" i="12"/>
  <c r="N211" i="12"/>
  <c r="K211" i="12"/>
  <c r="I211" i="12"/>
  <c r="H211" i="12"/>
  <c r="F211" i="12"/>
  <c r="D211" i="12"/>
  <c r="B211" i="12"/>
  <c r="AH210" i="12"/>
  <c r="AD210" i="12"/>
  <c r="Z210" i="12" s="1"/>
  <c r="AF210" i="12" s="1"/>
  <c r="AB210" i="12"/>
  <c r="W210" i="12"/>
  <c r="U210" i="12"/>
  <c r="R210" i="12"/>
  <c r="P210" i="12"/>
  <c r="N210" i="12"/>
  <c r="K210" i="12"/>
  <c r="I210" i="12"/>
  <c r="H210" i="12"/>
  <c r="F210" i="12"/>
  <c r="D210" i="12"/>
  <c r="B210" i="12"/>
  <c r="AH209" i="12"/>
  <c r="AD209" i="12"/>
  <c r="Z209" i="12" s="1"/>
  <c r="AF209" i="12" s="1"/>
  <c r="AB209" i="12"/>
  <c r="W209" i="12"/>
  <c r="U209" i="12"/>
  <c r="R209" i="12"/>
  <c r="P209" i="12"/>
  <c r="N209" i="12"/>
  <c r="K209" i="12"/>
  <c r="I209" i="12"/>
  <c r="H209" i="12"/>
  <c r="F209" i="12"/>
  <c r="D209" i="12"/>
  <c r="B209" i="12"/>
  <c r="AH208" i="12"/>
  <c r="AD208" i="12"/>
  <c r="Z208" i="12" s="1"/>
  <c r="AF208" i="12" s="1"/>
  <c r="AB208" i="12"/>
  <c r="W208" i="12"/>
  <c r="U208" i="12"/>
  <c r="R208" i="12"/>
  <c r="P208" i="12"/>
  <c r="N208" i="12"/>
  <c r="K208" i="12"/>
  <c r="I208" i="12"/>
  <c r="H208" i="12"/>
  <c r="F208" i="12"/>
  <c r="D208" i="12"/>
  <c r="B208" i="12"/>
  <c r="AH207" i="12"/>
  <c r="AD207" i="12"/>
  <c r="Z207" i="12" s="1"/>
  <c r="AF207" i="12" s="1"/>
  <c r="AB207" i="12"/>
  <c r="W207" i="12"/>
  <c r="U207" i="12"/>
  <c r="R207" i="12"/>
  <c r="P207" i="12"/>
  <c r="N207" i="12"/>
  <c r="K207" i="12"/>
  <c r="I207" i="12"/>
  <c r="H207" i="12"/>
  <c r="F207" i="12"/>
  <c r="D207" i="12"/>
  <c r="B207" i="12"/>
  <c r="AH206" i="12"/>
  <c r="AD206" i="12"/>
  <c r="Z206" i="12" s="1"/>
  <c r="AF206" i="12" s="1"/>
  <c r="AB206" i="12"/>
  <c r="W206" i="12"/>
  <c r="U206" i="12"/>
  <c r="R206" i="12"/>
  <c r="P206" i="12"/>
  <c r="N206" i="12"/>
  <c r="K206" i="12"/>
  <c r="I206" i="12"/>
  <c r="H206" i="12"/>
  <c r="F206" i="12"/>
  <c r="D206" i="12"/>
  <c r="B206" i="12"/>
  <c r="AH205" i="12"/>
  <c r="AD205" i="12"/>
  <c r="Z205" i="12" s="1"/>
  <c r="AF205" i="12" s="1"/>
  <c r="AB205" i="12"/>
  <c r="W205" i="12"/>
  <c r="U205" i="12"/>
  <c r="R205" i="12"/>
  <c r="P205" i="12"/>
  <c r="N205" i="12"/>
  <c r="K205" i="12"/>
  <c r="I205" i="12"/>
  <c r="H205" i="12"/>
  <c r="F205" i="12"/>
  <c r="D205" i="12"/>
  <c r="B205" i="12"/>
  <c r="AH204" i="12"/>
  <c r="AD204" i="12"/>
  <c r="Z204" i="12" s="1"/>
  <c r="AF204" i="12" s="1"/>
  <c r="AB204" i="12"/>
  <c r="W204" i="12"/>
  <c r="U204" i="12"/>
  <c r="R204" i="12"/>
  <c r="P204" i="12"/>
  <c r="N204" i="12"/>
  <c r="K204" i="12"/>
  <c r="I204" i="12"/>
  <c r="H204" i="12"/>
  <c r="F204" i="12"/>
  <c r="D204" i="12"/>
  <c r="B204" i="12"/>
  <c r="AH203" i="12"/>
  <c r="AD203" i="12"/>
  <c r="Z203" i="12" s="1"/>
  <c r="AF203" i="12" s="1"/>
  <c r="AB203" i="12"/>
  <c r="W203" i="12"/>
  <c r="U203" i="12"/>
  <c r="R203" i="12"/>
  <c r="P203" i="12"/>
  <c r="N203" i="12"/>
  <c r="K203" i="12"/>
  <c r="I203" i="12"/>
  <c r="H203" i="12"/>
  <c r="F203" i="12"/>
  <c r="D203" i="12"/>
  <c r="B203" i="12"/>
  <c r="AH202" i="12"/>
  <c r="AD202" i="12"/>
  <c r="Z202" i="12" s="1"/>
  <c r="AF202" i="12" s="1"/>
  <c r="AB202" i="12"/>
  <c r="W202" i="12"/>
  <c r="U202" i="12"/>
  <c r="R202" i="12"/>
  <c r="P202" i="12"/>
  <c r="N202" i="12"/>
  <c r="K202" i="12"/>
  <c r="I202" i="12"/>
  <c r="H202" i="12"/>
  <c r="F202" i="12"/>
  <c r="D202" i="12"/>
  <c r="B202" i="12"/>
  <c r="AH201" i="12"/>
  <c r="AD201" i="12"/>
  <c r="Z201" i="12" s="1"/>
  <c r="AF201" i="12" s="1"/>
  <c r="AB201" i="12"/>
  <c r="W201" i="12"/>
  <c r="U201" i="12"/>
  <c r="R201" i="12"/>
  <c r="P201" i="12"/>
  <c r="N201" i="12"/>
  <c r="K201" i="12"/>
  <c r="I201" i="12"/>
  <c r="H201" i="12"/>
  <c r="F201" i="12"/>
  <c r="D201" i="12"/>
  <c r="B201" i="12"/>
  <c r="AH200" i="12"/>
  <c r="AD200" i="12"/>
  <c r="Z200" i="12" s="1"/>
  <c r="AF200" i="12" s="1"/>
  <c r="AB200" i="12"/>
  <c r="W200" i="12"/>
  <c r="U200" i="12"/>
  <c r="R200" i="12"/>
  <c r="P200" i="12"/>
  <c r="N200" i="12"/>
  <c r="K200" i="12"/>
  <c r="I200" i="12"/>
  <c r="H200" i="12"/>
  <c r="F200" i="12"/>
  <c r="D200" i="12"/>
  <c r="B200" i="12"/>
  <c r="AH199" i="12"/>
  <c r="AD199" i="12"/>
  <c r="Z199" i="12" s="1"/>
  <c r="AF199" i="12" s="1"/>
  <c r="AB199" i="12"/>
  <c r="W199" i="12"/>
  <c r="U199" i="12"/>
  <c r="R199" i="12"/>
  <c r="P199" i="12"/>
  <c r="N199" i="12"/>
  <c r="K199" i="12"/>
  <c r="I199" i="12"/>
  <c r="H199" i="12"/>
  <c r="F199" i="12"/>
  <c r="D199" i="12"/>
  <c r="B199" i="12"/>
  <c r="AH198" i="12"/>
  <c r="AD198" i="12"/>
  <c r="Z198" i="12" s="1"/>
  <c r="AF198" i="12" s="1"/>
  <c r="AB198" i="12"/>
  <c r="W198" i="12"/>
  <c r="U198" i="12"/>
  <c r="R198" i="12"/>
  <c r="P198" i="12"/>
  <c r="N198" i="12"/>
  <c r="K198" i="12"/>
  <c r="I198" i="12"/>
  <c r="H198" i="12"/>
  <c r="F198" i="12"/>
  <c r="D198" i="12"/>
  <c r="B198" i="12"/>
  <c r="AH197" i="12"/>
  <c r="AD197" i="12"/>
  <c r="Z197" i="12" s="1"/>
  <c r="AF197" i="12" s="1"/>
  <c r="AB197" i="12"/>
  <c r="W197" i="12"/>
  <c r="U197" i="12"/>
  <c r="R197" i="12"/>
  <c r="P197" i="12"/>
  <c r="N197" i="12"/>
  <c r="K197" i="12"/>
  <c r="I197" i="12"/>
  <c r="H197" i="12"/>
  <c r="F197" i="12"/>
  <c r="D197" i="12"/>
  <c r="B197" i="12"/>
  <c r="AH196" i="12"/>
  <c r="AD196" i="12"/>
  <c r="Z196" i="12" s="1"/>
  <c r="AF196" i="12" s="1"/>
  <c r="AB196" i="12"/>
  <c r="W196" i="12"/>
  <c r="U196" i="12"/>
  <c r="R196" i="12"/>
  <c r="P196" i="12"/>
  <c r="N196" i="12"/>
  <c r="K196" i="12"/>
  <c r="I196" i="12"/>
  <c r="H196" i="12"/>
  <c r="F196" i="12"/>
  <c r="D196" i="12"/>
  <c r="B196" i="12"/>
  <c r="AH195" i="12"/>
  <c r="AD195" i="12"/>
  <c r="Z195" i="12" s="1"/>
  <c r="AF195" i="12" s="1"/>
  <c r="AB195" i="12"/>
  <c r="W195" i="12"/>
  <c r="U195" i="12"/>
  <c r="R195" i="12"/>
  <c r="P195" i="12"/>
  <c r="N195" i="12"/>
  <c r="K195" i="12"/>
  <c r="I195" i="12"/>
  <c r="H195" i="12"/>
  <c r="F195" i="12"/>
  <c r="D195" i="12"/>
  <c r="B195" i="12"/>
  <c r="AH194" i="12"/>
  <c r="AD194" i="12"/>
  <c r="Z194" i="12" s="1"/>
  <c r="AF194" i="12" s="1"/>
  <c r="AB194" i="12"/>
  <c r="W194" i="12"/>
  <c r="U194" i="12"/>
  <c r="R194" i="12"/>
  <c r="P194" i="12"/>
  <c r="N194" i="12"/>
  <c r="K194" i="12"/>
  <c r="I194" i="12"/>
  <c r="H194" i="12"/>
  <c r="F194" i="12"/>
  <c r="D194" i="12"/>
  <c r="B194" i="12"/>
  <c r="AH193" i="12"/>
  <c r="AD193" i="12"/>
  <c r="Z193" i="12" s="1"/>
  <c r="AF193" i="12" s="1"/>
  <c r="AB193" i="12"/>
  <c r="W193" i="12"/>
  <c r="U193" i="12"/>
  <c r="R193" i="12"/>
  <c r="P193" i="12"/>
  <c r="N193" i="12"/>
  <c r="K193" i="12"/>
  <c r="I193" i="12"/>
  <c r="H193" i="12"/>
  <c r="F193" i="12"/>
  <c r="D193" i="12"/>
  <c r="B193" i="12"/>
  <c r="AH192" i="12"/>
  <c r="AD192" i="12"/>
  <c r="Z192" i="12" s="1"/>
  <c r="AF192" i="12" s="1"/>
  <c r="AB192" i="12"/>
  <c r="W192" i="12"/>
  <c r="U192" i="12"/>
  <c r="R192" i="12"/>
  <c r="P192" i="12"/>
  <c r="N192" i="12"/>
  <c r="K192" i="12"/>
  <c r="I192" i="12"/>
  <c r="H192" i="12"/>
  <c r="F192" i="12"/>
  <c r="D192" i="12"/>
  <c r="B192" i="12"/>
  <c r="AH191" i="12"/>
  <c r="AD191" i="12"/>
  <c r="Z191" i="12" s="1"/>
  <c r="AF191" i="12" s="1"/>
  <c r="AB191" i="12"/>
  <c r="W191" i="12"/>
  <c r="U191" i="12"/>
  <c r="R191" i="12"/>
  <c r="P191" i="12"/>
  <c r="N191" i="12"/>
  <c r="K191" i="12"/>
  <c r="I191" i="12"/>
  <c r="H191" i="12"/>
  <c r="F191" i="12"/>
  <c r="D191" i="12"/>
  <c r="B191" i="12"/>
  <c r="AH190" i="12"/>
  <c r="AD190" i="12"/>
  <c r="Z190" i="12" s="1"/>
  <c r="AF190" i="12" s="1"/>
  <c r="AB190" i="12"/>
  <c r="W190" i="12"/>
  <c r="U190" i="12"/>
  <c r="R190" i="12"/>
  <c r="P190" i="12"/>
  <c r="N190" i="12"/>
  <c r="K190" i="12"/>
  <c r="I190" i="12"/>
  <c r="H190" i="12"/>
  <c r="F190" i="12"/>
  <c r="D190" i="12"/>
  <c r="B190" i="12"/>
  <c r="AH189" i="12"/>
  <c r="AD189" i="12"/>
  <c r="Z189" i="12" s="1"/>
  <c r="AF189" i="12" s="1"/>
  <c r="AB189" i="12"/>
  <c r="W189" i="12"/>
  <c r="U189" i="12"/>
  <c r="R189" i="12"/>
  <c r="P189" i="12"/>
  <c r="N189" i="12"/>
  <c r="K189" i="12"/>
  <c r="I189" i="12"/>
  <c r="H189" i="12"/>
  <c r="F189" i="12"/>
  <c r="D189" i="12"/>
  <c r="B189" i="12"/>
  <c r="AH188" i="12"/>
  <c r="AD188" i="12"/>
  <c r="Z188" i="12" s="1"/>
  <c r="AF188" i="12" s="1"/>
  <c r="AB188" i="12"/>
  <c r="W188" i="12"/>
  <c r="U188" i="12"/>
  <c r="R188" i="12"/>
  <c r="P188" i="12"/>
  <c r="N188" i="12"/>
  <c r="K188" i="12"/>
  <c r="I188" i="12"/>
  <c r="H188" i="12"/>
  <c r="F188" i="12"/>
  <c r="D188" i="12"/>
  <c r="B188" i="12"/>
  <c r="AH187" i="12"/>
  <c r="AD187" i="12"/>
  <c r="Z187" i="12" s="1"/>
  <c r="AF187" i="12" s="1"/>
  <c r="AB187" i="12"/>
  <c r="W187" i="12"/>
  <c r="U187" i="12"/>
  <c r="R187" i="12"/>
  <c r="P187" i="12"/>
  <c r="N187" i="12"/>
  <c r="K187" i="12"/>
  <c r="I187" i="12"/>
  <c r="H187" i="12"/>
  <c r="F187" i="12"/>
  <c r="D187" i="12"/>
  <c r="B187" i="12"/>
  <c r="AH186" i="12"/>
  <c r="AD186" i="12"/>
  <c r="Z186" i="12" s="1"/>
  <c r="AF186" i="12" s="1"/>
  <c r="AB186" i="12"/>
  <c r="W186" i="12"/>
  <c r="U186" i="12"/>
  <c r="R186" i="12"/>
  <c r="P186" i="12"/>
  <c r="N186" i="12"/>
  <c r="K186" i="12"/>
  <c r="I186" i="12"/>
  <c r="H186" i="12"/>
  <c r="F186" i="12"/>
  <c r="D186" i="12"/>
  <c r="B186" i="12"/>
  <c r="AH185" i="12"/>
  <c r="AD185" i="12"/>
  <c r="Z185" i="12" s="1"/>
  <c r="AF185" i="12" s="1"/>
  <c r="AB185" i="12"/>
  <c r="W185" i="12"/>
  <c r="U185" i="12"/>
  <c r="R185" i="12"/>
  <c r="P185" i="12"/>
  <c r="N185" i="12"/>
  <c r="K185" i="12"/>
  <c r="I185" i="12"/>
  <c r="H185" i="12"/>
  <c r="F185" i="12"/>
  <c r="D185" i="12"/>
  <c r="B185" i="12"/>
  <c r="AH184" i="12"/>
  <c r="AD184" i="12"/>
  <c r="Z184" i="12" s="1"/>
  <c r="AF184" i="12" s="1"/>
  <c r="AB184" i="12"/>
  <c r="W184" i="12"/>
  <c r="U184" i="12"/>
  <c r="R184" i="12"/>
  <c r="P184" i="12"/>
  <c r="N184" i="12"/>
  <c r="K184" i="12"/>
  <c r="I184" i="12"/>
  <c r="H184" i="12"/>
  <c r="F184" i="12"/>
  <c r="D184" i="12"/>
  <c r="B184" i="12"/>
  <c r="AH183" i="12"/>
  <c r="AD183" i="12"/>
  <c r="Z183" i="12" s="1"/>
  <c r="AF183" i="12" s="1"/>
  <c r="AB183" i="12"/>
  <c r="W183" i="12"/>
  <c r="U183" i="12"/>
  <c r="R183" i="12"/>
  <c r="P183" i="12"/>
  <c r="N183" i="12"/>
  <c r="K183" i="12"/>
  <c r="I183" i="12"/>
  <c r="H183" i="12"/>
  <c r="F183" i="12"/>
  <c r="D183" i="12"/>
  <c r="B183" i="12"/>
  <c r="AH182" i="12"/>
  <c r="AD182" i="12"/>
  <c r="Z182" i="12" s="1"/>
  <c r="AF182" i="12" s="1"/>
  <c r="AB182" i="12"/>
  <c r="W182" i="12"/>
  <c r="U182" i="12"/>
  <c r="R182" i="12"/>
  <c r="P182" i="12"/>
  <c r="N182" i="12"/>
  <c r="K182" i="12"/>
  <c r="I182" i="12"/>
  <c r="H182" i="12"/>
  <c r="F182" i="12"/>
  <c r="D182" i="12"/>
  <c r="B182" i="12"/>
  <c r="AH181" i="12"/>
  <c r="AD181" i="12"/>
  <c r="Z181" i="12" s="1"/>
  <c r="AF181" i="12" s="1"/>
  <c r="AB181" i="12"/>
  <c r="W181" i="12"/>
  <c r="U181" i="12"/>
  <c r="R181" i="12"/>
  <c r="P181" i="12"/>
  <c r="N181" i="12"/>
  <c r="K181" i="12"/>
  <c r="I181" i="12"/>
  <c r="H181" i="12"/>
  <c r="F181" i="12"/>
  <c r="D181" i="12"/>
  <c r="B181" i="12"/>
  <c r="AH180" i="12"/>
  <c r="AD180" i="12"/>
  <c r="Z180" i="12" s="1"/>
  <c r="AF180" i="12" s="1"/>
  <c r="AB180" i="12"/>
  <c r="W180" i="12"/>
  <c r="U180" i="12"/>
  <c r="R180" i="12"/>
  <c r="P180" i="12"/>
  <c r="N180" i="12"/>
  <c r="K180" i="12"/>
  <c r="I180" i="12"/>
  <c r="H180" i="12"/>
  <c r="F180" i="12"/>
  <c r="D180" i="12"/>
  <c r="B180" i="12"/>
  <c r="AH179" i="12"/>
  <c r="AD179" i="12"/>
  <c r="Z179" i="12" s="1"/>
  <c r="AF179" i="12" s="1"/>
  <c r="AB179" i="12"/>
  <c r="W179" i="12"/>
  <c r="U179" i="12"/>
  <c r="R179" i="12"/>
  <c r="P179" i="12"/>
  <c r="N179" i="12"/>
  <c r="K179" i="12"/>
  <c r="I179" i="12"/>
  <c r="H179" i="12"/>
  <c r="F179" i="12"/>
  <c r="D179" i="12"/>
  <c r="B179" i="12"/>
  <c r="AH178" i="12"/>
  <c r="AD178" i="12"/>
  <c r="Z178" i="12" s="1"/>
  <c r="AF178" i="12" s="1"/>
  <c r="AB178" i="12"/>
  <c r="W178" i="12"/>
  <c r="U178" i="12"/>
  <c r="R178" i="12"/>
  <c r="P178" i="12"/>
  <c r="N178" i="12"/>
  <c r="K178" i="12"/>
  <c r="I178" i="12"/>
  <c r="H178" i="12"/>
  <c r="F178" i="12"/>
  <c r="D178" i="12"/>
  <c r="B178" i="12"/>
  <c r="AH177" i="12"/>
  <c r="AD177" i="12"/>
  <c r="Z177" i="12" s="1"/>
  <c r="AF177" i="12" s="1"/>
  <c r="AB177" i="12"/>
  <c r="W177" i="12"/>
  <c r="U177" i="12"/>
  <c r="R177" i="12"/>
  <c r="P177" i="12"/>
  <c r="N177" i="12"/>
  <c r="K177" i="12"/>
  <c r="I177" i="12"/>
  <c r="H177" i="12"/>
  <c r="F177" i="12"/>
  <c r="D177" i="12"/>
  <c r="B177" i="12"/>
  <c r="AH176" i="12"/>
  <c r="AD176" i="12"/>
  <c r="Z176" i="12" s="1"/>
  <c r="AF176" i="12" s="1"/>
  <c r="AB176" i="12"/>
  <c r="W176" i="12"/>
  <c r="U176" i="12"/>
  <c r="R176" i="12"/>
  <c r="P176" i="12"/>
  <c r="N176" i="12"/>
  <c r="K176" i="12"/>
  <c r="I176" i="12"/>
  <c r="H176" i="12"/>
  <c r="F176" i="12"/>
  <c r="D176" i="12"/>
  <c r="B176" i="12"/>
  <c r="AH175" i="12"/>
  <c r="AD175" i="12"/>
  <c r="Z175" i="12" s="1"/>
  <c r="AF175" i="12" s="1"/>
  <c r="AB175" i="12"/>
  <c r="W175" i="12"/>
  <c r="U175" i="12"/>
  <c r="R175" i="12"/>
  <c r="P175" i="12"/>
  <c r="N175" i="12"/>
  <c r="K175" i="12"/>
  <c r="I175" i="12"/>
  <c r="H175" i="12"/>
  <c r="F175" i="12"/>
  <c r="D175" i="12"/>
  <c r="B175" i="12"/>
  <c r="AH174" i="12"/>
  <c r="AD174" i="12"/>
  <c r="Z174" i="12" s="1"/>
  <c r="AF174" i="12" s="1"/>
  <c r="AB174" i="12"/>
  <c r="W174" i="12"/>
  <c r="U174" i="12"/>
  <c r="R174" i="12"/>
  <c r="P174" i="12"/>
  <c r="N174" i="12"/>
  <c r="K174" i="12"/>
  <c r="I174" i="12"/>
  <c r="H174" i="12"/>
  <c r="F174" i="12"/>
  <c r="D174" i="12"/>
  <c r="B174" i="12"/>
  <c r="AH173" i="12"/>
  <c r="AD173" i="12"/>
  <c r="Z173" i="12" s="1"/>
  <c r="AF173" i="12" s="1"/>
  <c r="AB173" i="12"/>
  <c r="W173" i="12"/>
  <c r="U173" i="12"/>
  <c r="R173" i="12"/>
  <c r="P173" i="12"/>
  <c r="N173" i="12"/>
  <c r="K173" i="12"/>
  <c r="I173" i="12"/>
  <c r="H173" i="12"/>
  <c r="F173" i="12"/>
  <c r="D173" i="12"/>
  <c r="B173" i="12"/>
  <c r="AH172" i="12"/>
  <c r="AD172" i="12"/>
  <c r="Z172" i="12" s="1"/>
  <c r="AF172" i="12" s="1"/>
  <c r="AB172" i="12"/>
  <c r="W172" i="12"/>
  <c r="U172" i="12"/>
  <c r="R172" i="12"/>
  <c r="P172" i="12"/>
  <c r="N172" i="12"/>
  <c r="K172" i="12"/>
  <c r="I172" i="12"/>
  <c r="H172" i="12"/>
  <c r="F172" i="12"/>
  <c r="D172" i="12"/>
  <c r="B172" i="12"/>
  <c r="AH171" i="12"/>
  <c r="AD171" i="12"/>
  <c r="Z171" i="12" s="1"/>
  <c r="AF171" i="12" s="1"/>
  <c r="AB171" i="12"/>
  <c r="W171" i="12"/>
  <c r="U171" i="12"/>
  <c r="R171" i="12"/>
  <c r="P171" i="12"/>
  <c r="N171" i="12"/>
  <c r="K171" i="12"/>
  <c r="I171" i="12"/>
  <c r="H171" i="12"/>
  <c r="F171" i="12"/>
  <c r="D171" i="12"/>
  <c r="B171" i="12"/>
  <c r="AH170" i="12"/>
  <c r="AD170" i="12"/>
  <c r="Z170" i="12" s="1"/>
  <c r="AF170" i="12" s="1"/>
  <c r="AB170" i="12"/>
  <c r="W170" i="12"/>
  <c r="U170" i="12"/>
  <c r="R170" i="12"/>
  <c r="P170" i="12"/>
  <c r="N170" i="12"/>
  <c r="K170" i="12"/>
  <c r="I170" i="12"/>
  <c r="H170" i="12"/>
  <c r="F170" i="12"/>
  <c r="D170" i="12"/>
  <c r="B170" i="12"/>
  <c r="AH169" i="12"/>
  <c r="AD169" i="12"/>
  <c r="Z169" i="12" s="1"/>
  <c r="AF169" i="12" s="1"/>
  <c r="AB169" i="12"/>
  <c r="W169" i="12"/>
  <c r="U169" i="12"/>
  <c r="R169" i="12"/>
  <c r="P169" i="12"/>
  <c r="N169" i="12"/>
  <c r="K169" i="12"/>
  <c r="I169" i="12"/>
  <c r="H169" i="12"/>
  <c r="F169" i="12"/>
  <c r="D169" i="12"/>
  <c r="B169" i="12"/>
  <c r="AH168" i="12"/>
  <c r="AD168" i="12"/>
  <c r="Z168" i="12" s="1"/>
  <c r="AF168" i="12" s="1"/>
  <c r="AB168" i="12"/>
  <c r="W168" i="12"/>
  <c r="U168" i="12"/>
  <c r="R168" i="12"/>
  <c r="P168" i="12"/>
  <c r="N168" i="12"/>
  <c r="K168" i="12"/>
  <c r="I168" i="12"/>
  <c r="H168" i="12"/>
  <c r="F168" i="12"/>
  <c r="D168" i="12"/>
  <c r="B168" i="12"/>
  <c r="AH167" i="12"/>
  <c r="AD167" i="12"/>
  <c r="Z167" i="12" s="1"/>
  <c r="AF167" i="12" s="1"/>
  <c r="AB167" i="12"/>
  <c r="W167" i="12"/>
  <c r="U167" i="12"/>
  <c r="R167" i="12"/>
  <c r="P167" i="12"/>
  <c r="N167" i="12"/>
  <c r="K167" i="12"/>
  <c r="I167" i="12"/>
  <c r="H167" i="12"/>
  <c r="F167" i="12"/>
  <c r="D167" i="12"/>
  <c r="B167" i="12"/>
  <c r="AH166" i="12"/>
  <c r="AD166" i="12"/>
  <c r="Z166" i="12" s="1"/>
  <c r="AF166" i="12" s="1"/>
  <c r="AB166" i="12"/>
  <c r="W166" i="12"/>
  <c r="U166" i="12"/>
  <c r="R166" i="12"/>
  <c r="P166" i="12"/>
  <c r="N166" i="12"/>
  <c r="K166" i="12"/>
  <c r="I166" i="12"/>
  <c r="H166" i="12"/>
  <c r="F166" i="12"/>
  <c r="D166" i="12"/>
  <c r="B166" i="12"/>
  <c r="AH165" i="12"/>
  <c r="AD165" i="12"/>
  <c r="Z165" i="12" s="1"/>
  <c r="AF165" i="12" s="1"/>
  <c r="AB165" i="12"/>
  <c r="W165" i="12"/>
  <c r="U165" i="12"/>
  <c r="R165" i="12"/>
  <c r="P165" i="12"/>
  <c r="N165" i="12"/>
  <c r="K165" i="12"/>
  <c r="I165" i="12"/>
  <c r="H165" i="12"/>
  <c r="F165" i="12"/>
  <c r="D165" i="12"/>
  <c r="B165" i="12"/>
  <c r="AH164" i="12"/>
  <c r="AD164" i="12"/>
  <c r="Z164" i="12" s="1"/>
  <c r="AF164" i="12" s="1"/>
  <c r="AB164" i="12"/>
  <c r="W164" i="12"/>
  <c r="U164" i="12"/>
  <c r="R164" i="12"/>
  <c r="P164" i="12"/>
  <c r="N164" i="12"/>
  <c r="K164" i="12"/>
  <c r="I164" i="12"/>
  <c r="H164" i="12"/>
  <c r="F164" i="12"/>
  <c r="D164" i="12"/>
  <c r="B164" i="12"/>
  <c r="AH163" i="12"/>
  <c r="AD163" i="12"/>
  <c r="Z163" i="12" s="1"/>
  <c r="AF163" i="12" s="1"/>
  <c r="AB163" i="12"/>
  <c r="W163" i="12"/>
  <c r="U163" i="12"/>
  <c r="R163" i="12"/>
  <c r="P163" i="12"/>
  <c r="N163" i="12"/>
  <c r="K163" i="12"/>
  <c r="I163" i="12"/>
  <c r="H163" i="12"/>
  <c r="F163" i="12"/>
  <c r="D163" i="12"/>
  <c r="B163" i="12"/>
  <c r="AH162" i="12"/>
  <c r="AD162" i="12"/>
  <c r="Z162" i="12" s="1"/>
  <c r="AF162" i="12" s="1"/>
  <c r="AB162" i="12"/>
  <c r="W162" i="12"/>
  <c r="U162" i="12"/>
  <c r="R162" i="12"/>
  <c r="P162" i="12"/>
  <c r="N162" i="12"/>
  <c r="K162" i="12"/>
  <c r="I162" i="12"/>
  <c r="H162" i="12"/>
  <c r="F162" i="12"/>
  <c r="D162" i="12"/>
  <c r="B162" i="12"/>
  <c r="AH161" i="12"/>
  <c r="AD161" i="12"/>
  <c r="Z161" i="12" s="1"/>
  <c r="AF161" i="12" s="1"/>
  <c r="AB161" i="12"/>
  <c r="W161" i="12"/>
  <c r="U161" i="12"/>
  <c r="R161" i="12"/>
  <c r="P161" i="12"/>
  <c r="N161" i="12"/>
  <c r="K161" i="12"/>
  <c r="I161" i="12"/>
  <c r="H161" i="12"/>
  <c r="F161" i="12"/>
  <c r="D161" i="12"/>
  <c r="B161" i="12"/>
  <c r="AH160" i="12"/>
  <c r="AD160" i="12"/>
  <c r="Z160" i="12" s="1"/>
  <c r="AF160" i="12" s="1"/>
  <c r="AB160" i="12"/>
  <c r="W160" i="12"/>
  <c r="U160" i="12"/>
  <c r="R160" i="12"/>
  <c r="P160" i="12"/>
  <c r="N160" i="12"/>
  <c r="K160" i="12"/>
  <c r="I160" i="12"/>
  <c r="H160" i="12"/>
  <c r="F160" i="12"/>
  <c r="D160" i="12"/>
  <c r="B160" i="12"/>
  <c r="AH159" i="12"/>
  <c r="AD159" i="12"/>
  <c r="Z159" i="12" s="1"/>
  <c r="AF159" i="12" s="1"/>
  <c r="AB159" i="12"/>
  <c r="W159" i="12"/>
  <c r="U159" i="12"/>
  <c r="R159" i="12"/>
  <c r="P159" i="12"/>
  <c r="N159" i="12"/>
  <c r="K159" i="12"/>
  <c r="I159" i="12"/>
  <c r="H159" i="12"/>
  <c r="F159" i="12"/>
  <c r="D159" i="12"/>
  <c r="B159" i="12"/>
  <c r="AH158" i="12"/>
  <c r="AD158" i="12"/>
  <c r="Z158" i="12" s="1"/>
  <c r="AF158" i="12" s="1"/>
  <c r="AB158" i="12"/>
  <c r="W158" i="12"/>
  <c r="U158" i="12"/>
  <c r="R158" i="12"/>
  <c r="P158" i="12"/>
  <c r="N158" i="12"/>
  <c r="K158" i="12"/>
  <c r="I158" i="12"/>
  <c r="H158" i="12"/>
  <c r="F158" i="12"/>
  <c r="D158" i="12"/>
  <c r="B158" i="12"/>
  <c r="AH157" i="12"/>
  <c r="AD157" i="12"/>
  <c r="Z157" i="12" s="1"/>
  <c r="AF157" i="12" s="1"/>
  <c r="AB157" i="12"/>
  <c r="W157" i="12"/>
  <c r="U157" i="12"/>
  <c r="R157" i="12"/>
  <c r="P157" i="12"/>
  <c r="N157" i="12"/>
  <c r="K157" i="12"/>
  <c r="I157" i="12"/>
  <c r="H157" i="12"/>
  <c r="F157" i="12"/>
  <c r="D157" i="12"/>
  <c r="B157" i="12"/>
  <c r="AH156" i="12"/>
  <c r="AD156" i="12"/>
  <c r="Z156" i="12" s="1"/>
  <c r="AF156" i="12" s="1"/>
  <c r="AB156" i="12"/>
  <c r="W156" i="12"/>
  <c r="U156" i="12"/>
  <c r="R156" i="12"/>
  <c r="P156" i="12"/>
  <c r="N156" i="12"/>
  <c r="K156" i="12"/>
  <c r="I156" i="12"/>
  <c r="H156" i="12"/>
  <c r="F156" i="12"/>
  <c r="D156" i="12"/>
  <c r="B156" i="12"/>
  <c r="AH155" i="12"/>
  <c r="AD155" i="12"/>
  <c r="Z155" i="12" s="1"/>
  <c r="AF155" i="12" s="1"/>
  <c r="AB155" i="12"/>
  <c r="W155" i="12"/>
  <c r="U155" i="12"/>
  <c r="R155" i="12"/>
  <c r="P155" i="12"/>
  <c r="N155" i="12"/>
  <c r="K155" i="12"/>
  <c r="I155" i="12"/>
  <c r="H155" i="12"/>
  <c r="F155" i="12"/>
  <c r="D155" i="12"/>
  <c r="B155" i="12"/>
  <c r="AH154" i="12"/>
  <c r="AD154" i="12"/>
  <c r="Z154" i="12" s="1"/>
  <c r="AF154" i="12" s="1"/>
  <c r="AB154" i="12"/>
  <c r="W154" i="12"/>
  <c r="U154" i="12"/>
  <c r="R154" i="12"/>
  <c r="P154" i="12"/>
  <c r="N154" i="12"/>
  <c r="K154" i="12"/>
  <c r="I154" i="12"/>
  <c r="H154" i="12"/>
  <c r="F154" i="12"/>
  <c r="D154" i="12"/>
  <c r="B154" i="12"/>
  <c r="AH153" i="12"/>
  <c r="AD153" i="12"/>
  <c r="Z153" i="12" s="1"/>
  <c r="AF153" i="12" s="1"/>
  <c r="AB153" i="12"/>
  <c r="W153" i="12"/>
  <c r="U153" i="12"/>
  <c r="R153" i="12"/>
  <c r="P153" i="12"/>
  <c r="N153" i="12"/>
  <c r="K153" i="12"/>
  <c r="I153" i="12"/>
  <c r="H153" i="12"/>
  <c r="F153" i="12"/>
  <c r="D153" i="12"/>
  <c r="B153" i="12"/>
  <c r="AH152" i="12"/>
  <c r="AD152" i="12"/>
  <c r="Z152" i="12" s="1"/>
  <c r="AF152" i="12" s="1"/>
  <c r="AB152" i="12"/>
  <c r="W152" i="12"/>
  <c r="U152" i="12"/>
  <c r="R152" i="12"/>
  <c r="P152" i="12"/>
  <c r="N152" i="12"/>
  <c r="K152" i="12"/>
  <c r="I152" i="12"/>
  <c r="H152" i="12"/>
  <c r="F152" i="12"/>
  <c r="D152" i="12"/>
  <c r="B152" i="12"/>
  <c r="AH151" i="12"/>
  <c r="AD151" i="12"/>
  <c r="Z151" i="12" s="1"/>
  <c r="AF151" i="12" s="1"/>
  <c r="AB151" i="12"/>
  <c r="W151" i="12"/>
  <c r="U151" i="12"/>
  <c r="R151" i="12"/>
  <c r="P151" i="12"/>
  <c r="N151" i="12"/>
  <c r="K151" i="12"/>
  <c r="I151" i="12"/>
  <c r="H151" i="12"/>
  <c r="F151" i="12"/>
  <c r="D151" i="12"/>
  <c r="B151" i="12"/>
  <c r="AH150" i="12"/>
  <c r="AD150" i="12"/>
  <c r="Z150" i="12" s="1"/>
  <c r="AF150" i="12" s="1"/>
  <c r="AB150" i="12"/>
  <c r="W150" i="12"/>
  <c r="U150" i="12"/>
  <c r="R150" i="12"/>
  <c r="P150" i="12"/>
  <c r="N150" i="12"/>
  <c r="K150" i="12"/>
  <c r="I150" i="12"/>
  <c r="H150" i="12"/>
  <c r="F150" i="12"/>
  <c r="D150" i="12"/>
  <c r="B150" i="12"/>
  <c r="AH149" i="12"/>
  <c r="AD149" i="12"/>
  <c r="Z149" i="12" s="1"/>
  <c r="AF149" i="12" s="1"/>
  <c r="AB149" i="12"/>
  <c r="W149" i="12"/>
  <c r="U149" i="12"/>
  <c r="R149" i="12"/>
  <c r="P149" i="12"/>
  <c r="N149" i="12"/>
  <c r="K149" i="12"/>
  <c r="I149" i="12"/>
  <c r="H149" i="12"/>
  <c r="F149" i="12"/>
  <c r="D149" i="12"/>
  <c r="B149" i="12"/>
  <c r="AH148" i="12"/>
  <c r="AD148" i="12"/>
  <c r="Z148" i="12" s="1"/>
  <c r="AF148" i="12" s="1"/>
  <c r="AB148" i="12"/>
  <c r="W148" i="12"/>
  <c r="U148" i="12"/>
  <c r="R148" i="12"/>
  <c r="P148" i="12"/>
  <c r="N148" i="12"/>
  <c r="K148" i="12"/>
  <c r="I148" i="12"/>
  <c r="H148" i="12"/>
  <c r="F148" i="12"/>
  <c r="D148" i="12"/>
  <c r="B148" i="12"/>
  <c r="AH147" i="12"/>
  <c r="AD147" i="12"/>
  <c r="Z147" i="12" s="1"/>
  <c r="AF147" i="12" s="1"/>
  <c r="AB147" i="12"/>
  <c r="W147" i="12"/>
  <c r="U147" i="12"/>
  <c r="R147" i="12"/>
  <c r="P147" i="12"/>
  <c r="N147" i="12"/>
  <c r="K147" i="12"/>
  <c r="I147" i="12"/>
  <c r="H147" i="12"/>
  <c r="F147" i="12"/>
  <c r="D147" i="12"/>
  <c r="B147" i="12"/>
  <c r="AH146" i="12"/>
  <c r="AD146" i="12"/>
  <c r="Z146" i="12" s="1"/>
  <c r="AF146" i="12" s="1"/>
  <c r="AB146" i="12"/>
  <c r="W146" i="12"/>
  <c r="U146" i="12"/>
  <c r="R146" i="12"/>
  <c r="P146" i="12"/>
  <c r="N146" i="12"/>
  <c r="K146" i="12"/>
  <c r="I146" i="12"/>
  <c r="H146" i="12"/>
  <c r="F146" i="12"/>
  <c r="D146" i="12"/>
  <c r="B146" i="12"/>
  <c r="AH145" i="12"/>
  <c r="AD145" i="12"/>
  <c r="Z145" i="12" s="1"/>
  <c r="AF145" i="12" s="1"/>
  <c r="AB145" i="12"/>
  <c r="W145" i="12"/>
  <c r="U145" i="12"/>
  <c r="R145" i="12"/>
  <c r="P145" i="12"/>
  <c r="N145" i="12"/>
  <c r="K145" i="12"/>
  <c r="I145" i="12"/>
  <c r="H145" i="12"/>
  <c r="F145" i="12"/>
  <c r="D145" i="12"/>
  <c r="B145" i="12"/>
  <c r="AH144" i="12"/>
  <c r="AD144" i="12"/>
  <c r="Z144" i="12" s="1"/>
  <c r="AF144" i="12" s="1"/>
  <c r="AB144" i="12"/>
  <c r="W144" i="12"/>
  <c r="U144" i="12"/>
  <c r="R144" i="12"/>
  <c r="P144" i="12"/>
  <c r="N144" i="12"/>
  <c r="K144" i="12"/>
  <c r="I144" i="12"/>
  <c r="H144" i="12"/>
  <c r="F144" i="12"/>
  <c r="D144" i="12"/>
  <c r="B144" i="12"/>
  <c r="AH143" i="12"/>
  <c r="AD143" i="12"/>
  <c r="Z143" i="12" s="1"/>
  <c r="AF143" i="12" s="1"/>
  <c r="AB143" i="12"/>
  <c r="W143" i="12"/>
  <c r="U143" i="12"/>
  <c r="R143" i="12"/>
  <c r="P143" i="12"/>
  <c r="N143" i="12"/>
  <c r="K143" i="12"/>
  <c r="I143" i="12"/>
  <c r="H143" i="12"/>
  <c r="F143" i="12"/>
  <c r="D143" i="12"/>
  <c r="B143" i="12"/>
  <c r="AH142" i="12"/>
  <c r="AD142" i="12"/>
  <c r="Z142" i="12" s="1"/>
  <c r="AF142" i="12" s="1"/>
  <c r="AB142" i="12"/>
  <c r="W142" i="12"/>
  <c r="U142" i="12"/>
  <c r="R142" i="12"/>
  <c r="P142" i="12"/>
  <c r="N142" i="12"/>
  <c r="K142" i="12"/>
  <c r="I142" i="12"/>
  <c r="H142" i="12"/>
  <c r="F142" i="12"/>
  <c r="D142" i="12"/>
  <c r="B142" i="12"/>
  <c r="AH141" i="12"/>
  <c r="AD141" i="12"/>
  <c r="Z141" i="12" s="1"/>
  <c r="AF141" i="12" s="1"/>
  <c r="AB141" i="12"/>
  <c r="W141" i="12"/>
  <c r="U141" i="12"/>
  <c r="R141" i="12"/>
  <c r="P141" i="12"/>
  <c r="N141" i="12"/>
  <c r="K141" i="12"/>
  <c r="I141" i="12"/>
  <c r="H141" i="12"/>
  <c r="F141" i="12"/>
  <c r="D141" i="12"/>
  <c r="B141" i="12"/>
  <c r="AH140" i="12"/>
  <c r="AD140" i="12"/>
  <c r="Z140" i="12" s="1"/>
  <c r="AF140" i="12" s="1"/>
  <c r="AB140" i="12"/>
  <c r="W140" i="12"/>
  <c r="U140" i="12"/>
  <c r="R140" i="12"/>
  <c r="P140" i="12"/>
  <c r="N140" i="12"/>
  <c r="K140" i="12"/>
  <c r="I140" i="12"/>
  <c r="H140" i="12"/>
  <c r="F140" i="12"/>
  <c r="D140" i="12"/>
  <c r="B140" i="12"/>
  <c r="AH139" i="12"/>
  <c r="AD139" i="12"/>
  <c r="Z139" i="12" s="1"/>
  <c r="AF139" i="12" s="1"/>
  <c r="AB139" i="12"/>
  <c r="W139" i="12"/>
  <c r="U139" i="12"/>
  <c r="R139" i="12"/>
  <c r="P139" i="12"/>
  <c r="N139" i="12"/>
  <c r="K139" i="12"/>
  <c r="I139" i="12"/>
  <c r="H139" i="12"/>
  <c r="F139" i="12"/>
  <c r="D139" i="12"/>
  <c r="B139" i="12"/>
  <c r="AH138" i="12"/>
  <c r="AD138" i="12"/>
  <c r="Z138" i="12" s="1"/>
  <c r="AF138" i="12" s="1"/>
  <c r="AB138" i="12"/>
  <c r="W138" i="12"/>
  <c r="U138" i="12"/>
  <c r="R138" i="12"/>
  <c r="P138" i="12"/>
  <c r="N138" i="12"/>
  <c r="K138" i="12"/>
  <c r="I138" i="12"/>
  <c r="H138" i="12"/>
  <c r="F138" i="12"/>
  <c r="D138" i="12"/>
  <c r="B138" i="12"/>
  <c r="AH137" i="12"/>
  <c r="AD137" i="12"/>
  <c r="Z137" i="12" s="1"/>
  <c r="AF137" i="12" s="1"/>
  <c r="AB137" i="12"/>
  <c r="W137" i="12"/>
  <c r="U137" i="12"/>
  <c r="R137" i="12"/>
  <c r="P137" i="12"/>
  <c r="N137" i="12"/>
  <c r="K137" i="12"/>
  <c r="I137" i="12"/>
  <c r="H137" i="12"/>
  <c r="F137" i="12"/>
  <c r="D137" i="12"/>
  <c r="B137" i="12"/>
  <c r="AH136" i="12"/>
  <c r="AD136" i="12"/>
  <c r="Z136" i="12" s="1"/>
  <c r="AF136" i="12" s="1"/>
  <c r="AB136" i="12"/>
  <c r="W136" i="12"/>
  <c r="U136" i="12"/>
  <c r="R136" i="12"/>
  <c r="P136" i="12"/>
  <c r="N136" i="12"/>
  <c r="K136" i="12"/>
  <c r="I136" i="12"/>
  <c r="H136" i="12"/>
  <c r="F136" i="12"/>
  <c r="D136" i="12"/>
  <c r="B136" i="12"/>
  <c r="AH135" i="12"/>
  <c r="AD135" i="12"/>
  <c r="Z135" i="12" s="1"/>
  <c r="AF135" i="12" s="1"/>
  <c r="AB135" i="12"/>
  <c r="W135" i="12"/>
  <c r="U135" i="12"/>
  <c r="R135" i="12"/>
  <c r="P135" i="12"/>
  <c r="N135" i="12"/>
  <c r="K135" i="12"/>
  <c r="I135" i="12"/>
  <c r="H135" i="12"/>
  <c r="F135" i="12"/>
  <c r="D135" i="12"/>
  <c r="B135" i="12"/>
  <c r="AH134" i="12"/>
  <c r="AD134" i="12"/>
  <c r="Z134" i="12" s="1"/>
  <c r="AF134" i="12" s="1"/>
  <c r="AB134" i="12"/>
  <c r="W134" i="12"/>
  <c r="U134" i="12"/>
  <c r="R134" i="12"/>
  <c r="P134" i="12"/>
  <c r="N134" i="12"/>
  <c r="K134" i="12"/>
  <c r="I134" i="12"/>
  <c r="H134" i="12"/>
  <c r="F134" i="12"/>
  <c r="D134" i="12"/>
  <c r="B134" i="12"/>
  <c r="AH133" i="12"/>
  <c r="AD133" i="12"/>
  <c r="Z133" i="12" s="1"/>
  <c r="AF133" i="12" s="1"/>
  <c r="AB133" i="12"/>
  <c r="W133" i="12"/>
  <c r="U133" i="12"/>
  <c r="R133" i="12"/>
  <c r="P133" i="12"/>
  <c r="N133" i="12"/>
  <c r="K133" i="12"/>
  <c r="I133" i="12"/>
  <c r="H133" i="12"/>
  <c r="F133" i="12"/>
  <c r="D133" i="12"/>
  <c r="B133" i="12"/>
  <c r="AH132" i="12"/>
  <c r="AD132" i="12"/>
  <c r="Z132" i="12" s="1"/>
  <c r="AF132" i="12" s="1"/>
  <c r="AB132" i="12"/>
  <c r="W132" i="12"/>
  <c r="U132" i="12"/>
  <c r="R132" i="12"/>
  <c r="P132" i="12"/>
  <c r="N132" i="12"/>
  <c r="K132" i="12"/>
  <c r="I132" i="12"/>
  <c r="H132" i="12"/>
  <c r="F132" i="12"/>
  <c r="D132" i="12"/>
  <c r="B132" i="12"/>
  <c r="AH131" i="12"/>
  <c r="AD131" i="12"/>
  <c r="Z131" i="12" s="1"/>
  <c r="AF131" i="12" s="1"/>
  <c r="AB131" i="12"/>
  <c r="W131" i="12"/>
  <c r="U131" i="12"/>
  <c r="R131" i="12"/>
  <c r="P131" i="12"/>
  <c r="N131" i="12"/>
  <c r="K131" i="12"/>
  <c r="I131" i="12"/>
  <c r="H131" i="12"/>
  <c r="F131" i="12"/>
  <c r="D131" i="12"/>
  <c r="B131" i="12"/>
  <c r="AH130" i="12"/>
  <c r="AD130" i="12"/>
  <c r="Z130" i="12" s="1"/>
  <c r="AF130" i="12" s="1"/>
  <c r="AB130" i="12"/>
  <c r="W130" i="12"/>
  <c r="U130" i="12"/>
  <c r="R130" i="12"/>
  <c r="P130" i="12"/>
  <c r="N130" i="12"/>
  <c r="K130" i="12"/>
  <c r="I130" i="12"/>
  <c r="H130" i="12"/>
  <c r="F130" i="12"/>
  <c r="D130" i="12"/>
  <c r="B130" i="12"/>
  <c r="AH129" i="12"/>
  <c r="AD129" i="12"/>
  <c r="Z129" i="12" s="1"/>
  <c r="AF129" i="12" s="1"/>
  <c r="AB129" i="12"/>
  <c r="W129" i="12"/>
  <c r="U129" i="12"/>
  <c r="R129" i="12"/>
  <c r="P129" i="12"/>
  <c r="N129" i="12"/>
  <c r="K129" i="12"/>
  <c r="I129" i="12"/>
  <c r="H129" i="12"/>
  <c r="F129" i="12"/>
  <c r="D129" i="12"/>
  <c r="B129" i="12"/>
  <c r="AH128" i="12"/>
  <c r="AD128" i="12"/>
  <c r="Z128" i="12" s="1"/>
  <c r="AF128" i="12" s="1"/>
  <c r="AB128" i="12"/>
  <c r="W128" i="12"/>
  <c r="U128" i="12"/>
  <c r="R128" i="12"/>
  <c r="P128" i="12"/>
  <c r="N128" i="12"/>
  <c r="K128" i="12"/>
  <c r="I128" i="12"/>
  <c r="H128" i="12"/>
  <c r="F128" i="12"/>
  <c r="D128" i="12"/>
  <c r="B128" i="12"/>
  <c r="AH127" i="12"/>
  <c r="AD127" i="12"/>
  <c r="Z127" i="12" s="1"/>
  <c r="AF127" i="12" s="1"/>
  <c r="AB127" i="12"/>
  <c r="W127" i="12"/>
  <c r="U127" i="12"/>
  <c r="R127" i="12"/>
  <c r="P127" i="12"/>
  <c r="N127" i="12"/>
  <c r="K127" i="12"/>
  <c r="I127" i="12"/>
  <c r="H127" i="12"/>
  <c r="F127" i="12"/>
  <c r="D127" i="12"/>
  <c r="B127" i="12"/>
  <c r="AH126" i="12"/>
  <c r="AD126" i="12"/>
  <c r="Z126" i="12" s="1"/>
  <c r="AF126" i="12" s="1"/>
  <c r="AB126" i="12"/>
  <c r="W126" i="12"/>
  <c r="U126" i="12"/>
  <c r="R126" i="12"/>
  <c r="P126" i="12"/>
  <c r="N126" i="12"/>
  <c r="K126" i="12"/>
  <c r="I126" i="12"/>
  <c r="H126" i="12"/>
  <c r="F126" i="12"/>
  <c r="D126" i="12"/>
  <c r="B126" i="12"/>
  <c r="AH125" i="12"/>
  <c r="AD125" i="12"/>
  <c r="Z125" i="12" s="1"/>
  <c r="AF125" i="12" s="1"/>
  <c r="AB125" i="12"/>
  <c r="W125" i="12"/>
  <c r="U125" i="12"/>
  <c r="R125" i="12"/>
  <c r="P125" i="12"/>
  <c r="N125" i="12"/>
  <c r="K125" i="12"/>
  <c r="I125" i="12"/>
  <c r="H125" i="12"/>
  <c r="F125" i="12"/>
  <c r="D125" i="12"/>
  <c r="B125" i="12"/>
  <c r="AH124" i="12"/>
  <c r="AD124" i="12"/>
  <c r="Z124" i="12" s="1"/>
  <c r="AF124" i="12" s="1"/>
  <c r="AB124" i="12"/>
  <c r="W124" i="12"/>
  <c r="U124" i="12"/>
  <c r="R124" i="12"/>
  <c r="P124" i="12"/>
  <c r="N124" i="12"/>
  <c r="K124" i="12"/>
  <c r="I124" i="12"/>
  <c r="H124" i="12"/>
  <c r="F124" i="12"/>
  <c r="D124" i="12"/>
  <c r="B124" i="12"/>
  <c r="AH123" i="12"/>
  <c r="AD123" i="12"/>
  <c r="Z123" i="12" s="1"/>
  <c r="AF123" i="12" s="1"/>
  <c r="AB123" i="12"/>
  <c r="W123" i="12"/>
  <c r="U123" i="12"/>
  <c r="R123" i="12"/>
  <c r="P123" i="12"/>
  <c r="N123" i="12"/>
  <c r="K123" i="12"/>
  <c r="I123" i="12"/>
  <c r="H123" i="12"/>
  <c r="F123" i="12"/>
  <c r="D123" i="12"/>
  <c r="B123" i="12"/>
  <c r="AH122" i="12"/>
  <c r="AD122" i="12"/>
  <c r="Z122" i="12" s="1"/>
  <c r="AF122" i="12" s="1"/>
  <c r="AB122" i="12"/>
  <c r="W122" i="12"/>
  <c r="U122" i="12"/>
  <c r="R122" i="12"/>
  <c r="P122" i="12"/>
  <c r="N122" i="12"/>
  <c r="K122" i="12"/>
  <c r="I122" i="12"/>
  <c r="H122" i="12"/>
  <c r="F122" i="12"/>
  <c r="D122" i="12"/>
  <c r="B122" i="12"/>
  <c r="AH121" i="12"/>
  <c r="AD121" i="12"/>
  <c r="Z121" i="12" s="1"/>
  <c r="AF121" i="12" s="1"/>
  <c r="AB121" i="12"/>
  <c r="W121" i="12"/>
  <c r="U121" i="12"/>
  <c r="R121" i="12"/>
  <c r="P121" i="12"/>
  <c r="N121" i="12"/>
  <c r="K121" i="12"/>
  <c r="I121" i="12"/>
  <c r="H121" i="12"/>
  <c r="F121" i="12"/>
  <c r="D121" i="12"/>
  <c r="B121" i="12"/>
  <c r="AH120" i="12"/>
  <c r="AD120" i="12"/>
  <c r="Z120" i="12" s="1"/>
  <c r="AF120" i="12" s="1"/>
  <c r="AB120" i="12"/>
  <c r="W120" i="12"/>
  <c r="U120" i="12"/>
  <c r="R120" i="12"/>
  <c r="P120" i="12"/>
  <c r="N120" i="12"/>
  <c r="K120" i="12"/>
  <c r="I120" i="12"/>
  <c r="H120" i="12"/>
  <c r="F120" i="12"/>
  <c r="D120" i="12"/>
  <c r="B120" i="12"/>
  <c r="AH119" i="12"/>
  <c r="AD119" i="12"/>
  <c r="Z119" i="12" s="1"/>
  <c r="AF119" i="12" s="1"/>
  <c r="AB119" i="12"/>
  <c r="W119" i="12"/>
  <c r="U119" i="12"/>
  <c r="R119" i="12"/>
  <c r="P119" i="12"/>
  <c r="N119" i="12"/>
  <c r="K119" i="12"/>
  <c r="I119" i="12"/>
  <c r="H119" i="12"/>
  <c r="F119" i="12"/>
  <c r="D119" i="12"/>
  <c r="B119" i="12"/>
  <c r="AH118" i="12"/>
  <c r="AD118" i="12"/>
  <c r="Z118" i="12" s="1"/>
  <c r="AF118" i="12" s="1"/>
  <c r="AB118" i="12"/>
  <c r="W118" i="12"/>
  <c r="U118" i="12"/>
  <c r="R118" i="12"/>
  <c r="P118" i="12"/>
  <c r="N118" i="12"/>
  <c r="K118" i="12"/>
  <c r="I118" i="12"/>
  <c r="H118" i="12"/>
  <c r="F118" i="12"/>
  <c r="D118" i="12"/>
  <c r="B118" i="12"/>
  <c r="AH117" i="12"/>
  <c r="AD117" i="12"/>
  <c r="Z117" i="12" s="1"/>
  <c r="AF117" i="12" s="1"/>
  <c r="AB117" i="12"/>
  <c r="W117" i="12"/>
  <c r="U117" i="12"/>
  <c r="R117" i="12"/>
  <c r="P117" i="12"/>
  <c r="N117" i="12"/>
  <c r="K117" i="12"/>
  <c r="I117" i="12"/>
  <c r="H117" i="12"/>
  <c r="F117" i="12"/>
  <c r="D117" i="12"/>
  <c r="B117" i="12"/>
  <c r="AH116" i="12"/>
  <c r="AD116" i="12"/>
  <c r="Z116" i="12" s="1"/>
  <c r="AF116" i="12" s="1"/>
  <c r="AB116" i="12"/>
  <c r="W116" i="12"/>
  <c r="U116" i="12"/>
  <c r="R116" i="12"/>
  <c r="P116" i="12"/>
  <c r="N116" i="12"/>
  <c r="K116" i="12"/>
  <c r="I116" i="12"/>
  <c r="H116" i="12"/>
  <c r="F116" i="12"/>
  <c r="D116" i="12"/>
  <c r="B116" i="12"/>
  <c r="AH115" i="12"/>
  <c r="AD115" i="12"/>
  <c r="Z115" i="12" s="1"/>
  <c r="AF115" i="12" s="1"/>
  <c r="AB115" i="12"/>
  <c r="W115" i="12"/>
  <c r="U115" i="12"/>
  <c r="R115" i="12"/>
  <c r="P115" i="12"/>
  <c r="N115" i="12"/>
  <c r="K115" i="12"/>
  <c r="I115" i="12"/>
  <c r="H115" i="12"/>
  <c r="F115" i="12"/>
  <c r="D115" i="12"/>
  <c r="B115" i="12"/>
  <c r="AH114" i="12"/>
  <c r="AD114" i="12"/>
  <c r="Z114" i="12" s="1"/>
  <c r="AF114" i="12" s="1"/>
  <c r="AB114" i="12"/>
  <c r="W114" i="12"/>
  <c r="U114" i="12"/>
  <c r="R114" i="12"/>
  <c r="P114" i="12"/>
  <c r="N114" i="12"/>
  <c r="K114" i="12"/>
  <c r="I114" i="12"/>
  <c r="H114" i="12"/>
  <c r="F114" i="12"/>
  <c r="D114" i="12"/>
  <c r="B114" i="12"/>
  <c r="AH113" i="12"/>
  <c r="AD113" i="12"/>
  <c r="Z113" i="12" s="1"/>
  <c r="AF113" i="12" s="1"/>
  <c r="AB113" i="12"/>
  <c r="W113" i="12"/>
  <c r="U113" i="12"/>
  <c r="R113" i="12"/>
  <c r="P113" i="12"/>
  <c r="N113" i="12"/>
  <c r="K113" i="12"/>
  <c r="I113" i="12"/>
  <c r="H113" i="12"/>
  <c r="F113" i="12"/>
  <c r="D113" i="12"/>
  <c r="B113" i="12"/>
  <c r="AH112" i="12"/>
  <c r="AD112" i="12"/>
  <c r="Z112" i="12" s="1"/>
  <c r="AF112" i="12" s="1"/>
  <c r="AB112" i="12"/>
  <c r="W112" i="12"/>
  <c r="U112" i="12"/>
  <c r="R112" i="12"/>
  <c r="P112" i="12"/>
  <c r="N112" i="12"/>
  <c r="K112" i="12"/>
  <c r="I112" i="12"/>
  <c r="H112" i="12"/>
  <c r="F112" i="12"/>
  <c r="D112" i="12"/>
  <c r="B112" i="12"/>
  <c r="AH111" i="12"/>
  <c r="AD111" i="12"/>
  <c r="Z111" i="12" s="1"/>
  <c r="AF111" i="12" s="1"/>
  <c r="AB111" i="12"/>
  <c r="W111" i="12"/>
  <c r="U111" i="12"/>
  <c r="R111" i="12"/>
  <c r="P111" i="12"/>
  <c r="N111" i="12"/>
  <c r="K111" i="12"/>
  <c r="I111" i="12"/>
  <c r="H111" i="12"/>
  <c r="F111" i="12"/>
  <c r="D111" i="12"/>
  <c r="B111" i="12"/>
  <c r="AH110" i="12"/>
  <c r="AD110" i="12"/>
  <c r="Z110" i="12" s="1"/>
  <c r="AF110" i="12" s="1"/>
  <c r="AB110" i="12"/>
  <c r="W110" i="12"/>
  <c r="U110" i="12"/>
  <c r="R110" i="12"/>
  <c r="P110" i="12"/>
  <c r="N110" i="12"/>
  <c r="K110" i="12"/>
  <c r="I110" i="12"/>
  <c r="H110" i="12"/>
  <c r="F110" i="12"/>
  <c r="D110" i="12"/>
  <c r="B110" i="12"/>
  <c r="AH109" i="12"/>
  <c r="AD109" i="12"/>
  <c r="Z109" i="12" s="1"/>
  <c r="AF109" i="12" s="1"/>
  <c r="AB109" i="12"/>
  <c r="W109" i="12"/>
  <c r="U109" i="12"/>
  <c r="R109" i="12"/>
  <c r="P109" i="12"/>
  <c r="N109" i="12"/>
  <c r="K109" i="12"/>
  <c r="I109" i="12"/>
  <c r="H109" i="12"/>
  <c r="F109" i="12"/>
  <c r="D109" i="12"/>
  <c r="B109" i="12"/>
  <c r="AH108" i="12"/>
  <c r="AD108" i="12"/>
  <c r="Z108" i="12" s="1"/>
  <c r="AF108" i="12" s="1"/>
  <c r="AB108" i="12"/>
  <c r="W108" i="12"/>
  <c r="U108" i="12"/>
  <c r="R108" i="12"/>
  <c r="P108" i="12"/>
  <c r="N108" i="12"/>
  <c r="K108" i="12"/>
  <c r="I108" i="12"/>
  <c r="H108" i="12"/>
  <c r="F108" i="12"/>
  <c r="D108" i="12"/>
  <c r="B108" i="12"/>
  <c r="AH107" i="12"/>
  <c r="AD107" i="12"/>
  <c r="Z107" i="12" s="1"/>
  <c r="AF107" i="12" s="1"/>
  <c r="AB107" i="12"/>
  <c r="W107" i="12"/>
  <c r="U107" i="12"/>
  <c r="R107" i="12"/>
  <c r="P107" i="12"/>
  <c r="N107" i="12"/>
  <c r="K107" i="12"/>
  <c r="I107" i="12"/>
  <c r="H107" i="12"/>
  <c r="F107" i="12"/>
  <c r="D107" i="12"/>
  <c r="B107" i="12"/>
  <c r="AH106" i="12"/>
  <c r="AD106" i="12"/>
  <c r="Z106" i="12" s="1"/>
  <c r="AF106" i="12" s="1"/>
  <c r="AB106" i="12"/>
  <c r="W106" i="12"/>
  <c r="U106" i="12"/>
  <c r="R106" i="12"/>
  <c r="P106" i="12"/>
  <c r="N106" i="12"/>
  <c r="K106" i="12"/>
  <c r="I106" i="12"/>
  <c r="H106" i="12"/>
  <c r="F106" i="12"/>
  <c r="D106" i="12"/>
  <c r="B106" i="12"/>
  <c r="AH105" i="12"/>
  <c r="AD105" i="12"/>
  <c r="Z105" i="12" s="1"/>
  <c r="AF105" i="12" s="1"/>
  <c r="AB105" i="12"/>
  <c r="W105" i="12"/>
  <c r="U105" i="12"/>
  <c r="R105" i="12"/>
  <c r="P105" i="12"/>
  <c r="N105" i="12"/>
  <c r="K105" i="12"/>
  <c r="I105" i="12"/>
  <c r="H105" i="12"/>
  <c r="F105" i="12"/>
  <c r="D105" i="12"/>
  <c r="B105" i="12"/>
  <c r="AH104" i="12"/>
  <c r="AD104" i="12"/>
  <c r="Z104" i="12" s="1"/>
  <c r="AF104" i="12" s="1"/>
  <c r="AB104" i="12"/>
  <c r="W104" i="12"/>
  <c r="U104" i="12"/>
  <c r="R104" i="12"/>
  <c r="P104" i="12"/>
  <c r="N104" i="12"/>
  <c r="K104" i="12"/>
  <c r="I104" i="12"/>
  <c r="H104" i="12"/>
  <c r="F104" i="12"/>
  <c r="D104" i="12"/>
  <c r="B104" i="12"/>
  <c r="AH103" i="12"/>
  <c r="AD103" i="12"/>
  <c r="Z103" i="12" s="1"/>
  <c r="AF103" i="12" s="1"/>
  <c r="AB103" i="12"/>
  <c r="W103" i="12"/>
  <c r="U103" i="12"/>
  <c r="R103" i="12"/>
  <c r="P103" i="12"/>
  <c r="N103" i="12"/>
  <c r="K103" i="12"/>
  <c r="I103" i="12"/>
  <c r="H103" i="12"/>
  <c r="F103" i="12"/>
  <c r="D103" i="12"/>
  <c r="B103" i="12"/>
  <c r="AH102" i="12"/>
  <c r="AD102" i="12"/>
  <c r="Z102" i="12" s="1"/>
  <c r="AF102" i="12" s="1"/>
  <c r="AB102" i="12"/>
  <c r="W102" i="12"/>
  <c r="U102" i="12"/>
  <c r="R102" i="12"/>
  <c r="P102" i="12"/>
  <c r="N102" i="12"/>
  <c r="K102" i="12"/>
  <c r="I102" i="12"/>
  <c r="H102" i="12"/>
  <c r="F102" i="12"/>
  <c r="D102" i="12"/>
  <c r="B102" i="12"/>
  <c r="AH101" i="12"/>
  <c r="AD101" i="12"/>
  <c r="Z101" i="12" s="1"/>
  <c r="AF101" i="12" s="1"/>
  <c r="AB101" i="12"/>
  <c r="W101" i="12"/>
  <c r="U101" i="12"/>
  <c r="R101" i="12"/>
  <c r="P101" i="12"/>
  <c r="N101" i="12"/>
  <c r="K101" i="12"/>
  <c r="I101" i="12"/>
  <c r="H101" i="12"/>
  <c r="F101" i="12"/>
  <c r="D101" i="12"/>
  <c r="B101" i="12"/>
  <c r="AH100" i="12"/>
  <c r="AD100" i="12"/>
  <c r="Z100" i="12" s="1"/>
  <c r="AF100" i="12" s="1"/>
  <c r="AB100" i="12"/>
  <c r="W100" i="12"/>
  <c r="U100" i="12"/>
  <c r="R100" i="12"/>
  <c r="P100" i="12"/>
  <c r="N100" i="12"/>
  <c r="K100" i="12"/>
  <c r="I100" i="12"/>
  <c r="H100" i="12"/>
  <c r="F100" i="12"/>
  <c r="D100" i="12"/>
  <c r="B100" i="12"/>
  <c r="AH99" i="12"/>
  <c r="AD99" i="12"/>
  <c r="Z99" i="12" s="1"/>
  <c r="AF99" i="12" s="1"/>
  <c r="AB99" i="12"/>
  <c r="W99" i="12"/>
  <c r="U99" i="12"/>
  <c r="R99" i="12"/>
  <c r="P99" i="12"/>
  <c r="N99" i="12"/>
  <c r="K99" i="12"/>
  <c r="I99" i="12"/>
  <c r="H99" i="12"/>
  <c r="F99" i="12"/>
  <c r="D99" i="12"/>
  <c r="B99" i="12"/>
  <c r="AH98" i="12"/>
  <c r="AD98" i="12"/>
  <c r="Z98" i="12" s="1"/>
  <c r="AF98" i="12" s="1"/>
  <c r="AB98" i="12"/>
  <c r="W98" i="12"/>
  <c r="U98" i="12"/>
  <c r="R98" i="12"/>
  <c r="P98" i="12"/>
  <c r="N98" i="12"/>
  <c r="K98" i="12"/>
  <c r="I98" i="12"/>
  <c r="H98" i="12"/>
  <c r="F98" i="12"/>
  <c r="D98" i="12"/>
  <c r="B98" i="12"/>
  <c r="AH97" i="12"/>
  <c r="AD97" i="12"/>
  <c r="Z97" i="12" s="1"/>
  <c r="AF97" i="12" s="1"/>
  <c r="AB97" i="12"/>
  <c r="W97" i="12"/>
  <c r="U97" i="12"/>
  <c r="R97" i="12"/>
  <c r="P97" i="12"/>
  <c r="N97" i="12"/>
  <c r="K97" i="12"/>
  <c r="I97" i="12"/>
  <c r="H97" i="12"/>
  <c r="F97" i="12"/>
  <c r="D97" i="12"/>
  <c r="B97" i="12"/>
  <c r="AH96" i="12"/>
  <c r="AD96" i="12"/>
  <c r="Z96" i="12" s="1"/>
  <c r="AF96" i="12" s="1"/>
  <c r="AB96" i="12"/>
  <c r="W96" i="12"/>
  <c r="U96" i="12"/>
  <c r="R96" i="12"/>
  <c r="P96" i="12"/>
  <c r="N96" i="12"/>
  <c r="K96" i="12"/>
  <c r="I96" i="12"/>
  <c r="H96" i="12"/>
  <c r="F96" i="12"/>
  <c r="D96" i="12"/>
  <c r="B96" i="12"/>
  <c r="AH95" i="12"/>
  <c r="AD95" i="12"/>
  <c r="Z95" i="12" s="1"/>
  <c r="AF95" i="12" s="1"/>
  <c r="AB95" i="12"/>
  <c r="W95" i="12"/>
  <c r="U95" i="12"/>
  <c r="R95" i="12"/>
  <c r="P95" i="12"/>
  <c r="N95" i="12"/>
  <c r="K95" i="12"/>
  <c r="I95" i="12"/>
  <c r="H95" i="12"/>
  <c r="F95" i="12"/>
  <c r="D95" i="12"/>
  <c r="B95" i="12"/>
  <c r="AH94" i="12"/>
  <c r="AD94" i="12"/>
  <c r="Z94" i="12" s="1"/>
  <c r="AF94" i="12" s="1"/>
  <c r="AB94" i="12"/>
  <c r="W94" i="12"/>
  <c r="U94" i="12"/>
  <c r="R94" i="12"/>
  <c r="P94" i="12"/>
  <c r="N94" i="12"/>
  <c r="K94" i="12"/>
  <c r="I94" i="12"/>
  <c r="H94" i="12"/>
  <c r="F94" i="12"/>
  <c r="D94" i="12"/>
  <c r="B94" i="12"/>
  <c r="AH93" i="12"/>
  <c r="AD93" i="12"/>
  <c r="Z93" i="12" s="1"/>
  <c r="AF93" i="12" s="1"/>
  <c r="AB93" i="12"/>
  <c r="W93" i="12"/>
  <c r="U93" i="12"/>
  <c r="R93" i="12"/>
  <c r="P93" i="12"/>
  <c r="N93" i="12"/>
  <c r="K93" i="12"/>
  <c r="I93" i="12"/>
  <c r="H93" i="12"/>
  <c r="F93" i="12"/>
  <c r="D93" i="12"/>
  <c r="B93" i="12"/>
  <c r="AH92" i="12"/>
  <c r="AD92" i="12"/>
  <c r="Z92" i="12" s="1"/>
  <c r="AF92" i="12" s="1"/>
  <c r="AB92" i="12"/>
  <c r="W92" i="12"/>
  <c r="U92" i="12"/>
  <c r="R92" i="12"/>
  <c r="P92" i="12"/>
  <c r="N92" i="12"/>
  <c r="K92" i="12"/>
  <c r="I92" i="12"/>
  <c r="H92" i="12"/>
  <c r="F92" i="12"/>
  <c r="D92" i="12"/>
  <c r="B92" i="12"/>
  <c r="AH91" i="12"/>
  <c r="AD91" i="12"/>
  <c r="Z91" i="12" s="1"/>
  <c r="AF91" i="12" s="1"/>
  <c r="AB91" i="12"/>
  <c r="W91" i="12"/>
  <c r="U91" i="12"/>
  <c r="R91" i="12"/>
  <c r="P91" i="12"/>
  <c r="N91" i="12"/>
  <c r="K91" i="12"/>
  <c r="I91" i="12"/>
  <c r="H91" i="12"/>
  <c r="F91" i="12"/>
  <c r="D91" i="12"/>
  <c r="B91" i="12"/>
  <c r="AH90" i="12"/>
  <c r="AD90" i="12"/>
  <c r="Z90" i="12" s="1"/>
  <c r="AF90" i="12" s="1"/>
  <c r="AB90" i="12"/>
  <c r="W90" i="12"/>
  <c r="U90" i="12"/>
  <c r="R90" i="12"/>
  <c r="P90" i="12"/>
  <c r="N90" i="12"/>
  <c r="K90" i="12"/>
  <c r="I90" i="12"/>
  <c r="H90" i="12"/>
  <c r="F90" i="12"/>
  <c r="D90" i="12"/>
  <c r="B90" i="12"/>
  <c r="AH89" i="12"/>
  <c r="AD89" i="12"/>
  <c r="Z89" i="12" s="1"/>
  <c r="AF89" i="12" s="1"/>
  <c r="AB89" i="12"/>
  <c r="W89" i="12"/>
  <c r="U89" i="12"/>
  <c r="R89" i="12"/>
  <c r="P89" i="12"/>
  <c r="N89" i="12"/>
  <c r="K89" i="12"/>
  <c r="I89" i="12"/>
  <c r="H89" i="12"/>
  <c r="F89" i="12"/>
  <c r="D89" i="12"/>
  <c r="B89" i="12"/>
  <c r="AH88" i="12"/>
  <c r="AD88" i="12"/>
  <c r="Z88" i="12" s="1"/>
  <c r="AF88" i="12" s="1"/>
  <c r="AB88" i="12"/>
  <c r="W88" i="12"/>
  <c r="U88" i="12"/>
  <c r="R88" i="12"/>
  <c r="P88" i="12"/>
  <c r="N88" i="12"/>
  <c r="K88" i="12"/>
  <c r="I88" i="12"/>
  <c r="H88" i="12"/>
  <c r="F88" i="12"/>
  <c r="D88" i="12"/>
  <c r="B88" i="12"/>
  <c r="AH87" i="12"/>
  <c r="AD87" i="12"/>
  <c r="Z87" i="12" s="1"/>
  <c r="AF87" i="12" s="1"/>
  <c r="AB87" i="12"/>
  <c r="W87" i="12"/>
  <c r="U87" i="12"/>
  <c r="R87" i="12"/>
  <c r="P87" i="12"/>
  <c r="N87" i="12"/>
  <c r="K87" i="12"/>
  <c r="I87" i="12"/>
  <c r="H87" i="12"/>
  <c r="F87" i="12"/>
  <c r="D87" i="12"/>
  <c r="B87" i="12"/>
  <c r="AH86" i="12"/>
  <c r="AD86" i="12"/>
  <c r="Z86" i="12" s="1"/>
  <c r="AF86" i="12" s="1"/>
  <c r="AB86" i="12"/>
  <c r="W86" i="12"/>
  <c r="U86" i="12"/>
  <c r="R86" i="12"/>
  <c r="P86" i="12"/>
  <c r="N86" i="12"/>
  <c r="K86" i="12"/>
  <c r="I86" i="12"/>
  <c r="H86" i="12"/>
  <c r="F86" i="12"/>
  <c r="D86" i="12"/>
  <c r="B86" i="12"/>
  <c r="AH85" i="12"/>
  <c r="AD85" i="12"/>
  <c r="Z85" i="12" s="1"/>
  <c r="AF85" i="12" s="1"/>
  <c r="AB85" i="12"/>
  <c r="W85" i="12"/>
  <c r="U85" i="12"/>
  <c r="R85" i="12"/>
  <c r="P85" i="12"/>
  <c r="N85" i="12"/>
  <c r="K85" i="12"/>
  <c r="I85" i="12"/>
  <c r="H85" i="12"/>
  <c r="F85" i="12"/>
  <c r="D85" i="12"/>
  <c r="B85" i="12"/>
  <c r="AH84" i="12"/>
  <c r="AD84" i="12"/>
  <c r="Z84" i="12" s="1"/>
  <c r="AF84" i="12" s="1"/>
  <c r="AB84" i="12"/>
  <c r="W84" i="12"/>
  <c r="U84" i="12"/>
  <c r="R84" i="12"/>
  <c r="P84" i="12"/>
  <c r="N84" i="12"/>
  <c r="K84" i="12"/>
  <c r="I84" i="12"/>
  <c r="H84" i="12"/>
  <c r="F84" i="12"/>
  <c r="D84" i="12"/>
  <c r="B84" i="12"/>
  <c r="AH83" i="12"/>
  <c r="AD83" i="12"/>
  <c r="Z83" i="12" s="1"/>
  <c r="AF83" i="12" s="1"/>
  <c r="AB83" i="12"/>
  <c r="W83" i="12"/>
  <c r="U83" i="12"/>
  <c r="R83" i="12"/>
  <c r="P83" i="12"/>
  <c r="N83" i="12"/>
  <c r="K83" i="12"/>
  <c r="I83" i="12"/>
  <c r="H83" i="12"/>
  <c r="F83" i="12"/>
  <c r="D83" i="12"/>
  <c r="B83" i="12"/>
  <c r="AH82" i="12"/>
  <c r="AD82" i="12"/>
  <c r="Z82" i="12" s="1"/>
  <c r="AF82" i="12" s="1"/>
  <c r="AB82" i="12"/>
  <c r="W82" i="12"/>
  <c r="U82" i="12"/>
  <c r="R82" i="12"/>
  <c r="P82" i="12"/>
  <c r="N82" i="12"/>
  <c r="K82" i="12"/>
  <c r="I82" i="12"/>
  <c r="H82" i="12"/>
  <c r="F82" i="12"/>
  <c r="D82" i="12"/>
  <c r="B82" i="12"/>
  <c r="AH81" i="12"/>
  <c r="AD81" i="12"/>
  <c r="Z81" i="12" s="1"/>
  <c r="AF81" i="12" s="1"/>
  <c r="AB81" i="12"/>
  <c r="W81" i="12"/>
  <c r="U81" i="12"/>
  <c r="R81" i="12"/>
  <c r="P81" i="12"/>
  <c r="N81" i="12"/>
  <c r="K81" i="12"/>
  <c r="I81" i="12"/>
  <c r="H81" i="12"/>
  <c r="F81" i="12"/>
  <c r="D81" i="12"/>
  <c r="B81" i="12"/>
  <c r="AH80" i="12"/>
  <c r="AD80" i="12"/>
  <c r="Z80" i="12" s="1"/>
  <c r="AF80" i="12" s="1"/>
  <c r="AB80" i="12"/>
  <c r="W80" i="12"/>
  <c r="U80" i="12"/>
  <c r="R80" i="12"/>
  <c r="P80" i="12"/>
  <c r="N80" i="12"/>
  <c r="K80" i="12"/>
  <c r="I80" i="12"/>
  <c r="H80" i="12"/>
  <c r="F80" i="12"/>
  <c r="D80" i="12"/>
  <c r="B80" i="12"/>
  <c r="AH79" i="12"/>
  <c r="AD79" i="12"/>
  <c r="Z79" i="12" s="1"/>
  <c r="AF79" i="12" s="1"/>
  <c r="AB79" i="12"/>
  <c r="W79" i="12"/>
  <c r="U79" i="12"/>
  <c r="R79" i="12"/>
  <c r="P79" i="12"/>
  <c r="N79" i="12"/>
  <c r="K79" i="12"/>
  <c r="I79" i="12"/>
  <c r="H79" i="12"/>
  <c r="F79" i="12"/>
  <c r="D79" i="12"/>
  <c r="B79" i="12"/>
  <c r="AH78" i="12"/>
  <c r="AD78" i="12"/>
  <c r="Z78" i="12" s="1"/>
  <c r="AF78" i="12" s="1"/>
  <c r="AB78" i="12"/>
  <c r="W78" i="12"/>
  <c r="U78" i="12"/>
  <c r="R78" i="12"/>
  <c r="P78" i="12"/>
  <c r="N78" i="12"/>
  <c r="K78" i="12"/>
  <c r="I78" i="12"/>
  <c r="H78" i="12"/>
  <c r="F78" i="12"/>
  <c r="D78" i="12"/>
  <c r="B78" i="12"/>
  <c r="L73" i="12"/>
  <c r="C73" i="12"/>
  <c r="AD66" i="12"/>
  <c r="Y66" i="12"/>
  <c r="T66" i="12"/>
  <c r="O66" i="12"/>
  <c r="J66" i="12"/>
  <c r="E66" i="12"/>
  <c r="C66" i="12"/>
</calcChain>
</file>

<file path=xl/sharedStrings.xml><?xml version="1.0" encoding="utf-8"?>
<sst xmlns="http://schemas.openxmlformats.org/spreadsheetml/2006/main" count="729" uniqueCount="240">
  <si>
    <t>大字</t>
    <rPh sb="0" eb="2">
      <t>オオアザ</t>
    </rPh>
    <phoneticPr fontId="1"/>
  </si>
  <si>
    <t>地番</t>
    <rPh sb="0" eb="2">
      <t>チバン</t>
    </rPh>
    <phoneticPr fontId="1"/>
  </si>
  <si>
    <t>始期</t>
    <rPh sb="0" eb="2">
      <t>シキ</t>
    </rPh>
    <phoneticPr fontId="1"/>
  </si>
  <si>
    <t>田</t>
    <rPh sb="0" eb="1">
      <t>タ</t>
    </rPh>
    <phoneticPr fontId="1"/>
  </si>
  <si>
    <t>整理番号</t>
    <rPh sb="0" eb="2">
      <t>セイリ</t>
    </rPh>
    <rPh sb="2" eb="4">
      <t>バンゴウ</t>
    </rPh>
    <phoneticPr fontId="1"/>
  </si>
  <si>
    <t>備考</t>
    <rPh sb="0" eb="2">
      <t>ビコウ</t>
    </rPh>
    <phoneticPr fontId="1"/>
  </si>
  <si>
    <t>所在</t>
    <rPh sb="0" eb="2">
      <t>ショザイ</t>
    </rPh>
    <phoneticPr fontId="1"/>
  </si>
  <si>
    <t>氏名又は名称</t>
    <rPh sb="0" eb="2">
      <t>シメイ</t>
    </rPh>
    <rPh sb="2" eb="3">
      <t>マタ</t>
    </rPh>
    <rPh sb="4" eb="6">
      <t>メイショウ</t>
    </rPh>
    <phoneticPr fontId="1"/>
  </si>
  <si>
    <t>住所</t>
    <rPh sb="0" eb="2">
      <t>ジュウショ</t>
    </rPh>
    <phoneticPr fontId="1"/>
  </si>
  <si>
    <t>㎡</t>
    <phoneticPr fontId="1"/>
  </si>
  <si>
    <t>権利の
種類</t>
    <rPh sb="0" eb="2">
      <t>ケンリ</t>
    </rPh>
    <rPh sb="4" eb="6">
      <t>シュルイ</t>
    </rPh>
    <phoneticPr fontId="1"/>
  </si>
  <si>
    <t>利用内容</t>
    <rPh sb="0" eb="2">
      <t>リヨウ</t>
    </rPh>
    <rPh sb="2" eb="4">
      <t>ナイヨウ</t>
    </rPh>
    <phoneticPr fontId="1"/>
  </si>
  <si>
    <t>現況
地目</t>
    <rPh sb="0" eb="2">
      <t>ゲンキョウ</t>
    </rPh>
    <rPh sb="3" eb="5">
      <t>チモク</t>
    </rPh>
    <phoneticPr fontId="1"/>
  </si>
  <si>
    <t>面積
（㎡）</t>
    <rPh sb="0" eb="2">
      <t>メンセキ</t>
    </rPh>
    <phoneticPr fontId="1"/>
  </si>
  <si>
    <t>群馬県農業公社に設定する権利の内容（Ｄ）</t>
    <rPh sb="0" eb="3">
      <t>グンマケン</t>
    </rPh>
    <rPh sb="3" eb="5">
      <t>ノウギョウ</t>
    </rPh>
    <rPh sb="5" eb="7">
      <t>コウシャ</t>
    </rPh>
    <rPh sb="8" eb="10">
      <t>セッテイ</t>
    </rPh>
    <rPh sb="12" eb="14">
      <t>ケンリ</t>
    </rPh>
    <rPh sb="15" eb="17">
      <t>ナイヨウ</t>
    </rPh>
    <phoneticPr fontId="1"/>
  </si>
  <si>
    <t>群馬県農業公社から転貸される権利の内容（Ｅ）</t>
    <rPh sb="0" eb="3">
      <t>グンマケン</t>
    </rPh>
    <rPh sb="3" eb="5">
      <t>ノウギョウ</t>
    </rPh>
    <rPh sb="5" eb="7">
      <t>コウシャ</t>
    </rPh>
    <rPh sb="9" eb="11">
      <t>テンタイ</t>
    </rPh>
    <rPh sb="14" eb="16">
      <t>ケンリ</t>
    </rPh>
    <rPh sb="17" eb="19">
      <t>ナイヨウ</t>
    </rPh>
    <phoneticPr fontId="1"/>
  </si>
  <si>
    <t>転貸を
受ける者</t>
    <rPh sb="0" eb="2">
      <t>テンタイ</t>
    </rPh>
    <rPh sb="4" eb="5">
      <t>ウ</t>
    </rPh>
    <rPh sb="7" eb="8">
      <t>シャ</t>
    </rPh>
    <phoneticPr fontId="1"/>
  </si>
  <si>
    <t>借賃
（円）</t>
    <rPh sb="0" eb="1">
      <t>シャク</t>
    </rPh>
    <rPh sb="1" eb="2">
      <t>チン</t>
    </rPh>
    <rPh sb="4" eb="5">
      <t>エン</t>
    </rPh>
    <phoneticPr fontId="1"/>
  </si>
  <si>
    <t>その他</t>
    <rPh sb="2" eb="3">
      <t>タ</t>
    </rPh>
    <phoneticPr fontId="1"/>
  </si>
  <si>
    <t>計</t>
    <rPh sb="0" eb="1">
      <t>ケイ</t>
    </rPh>
    <phoneticPr fontId="1"/>
  </si>
  <si>
    <t>㎡</t>
  </si>
  <si>
    <t>農地</t>
    <rPh sb="0" eb="2">
      <t>ノウチ</t>
    </rPh>
    <phoneticPr fontId="1"/>
  </si>
  <si>
    <t>自作地</t>
    <rPh sb="0" eb="2">
      <t>ジサク</t>
    </rPh>
    <rPh sb="2" eb="3">
      <t>チ</t>
    </rPh>
    <phoneticPr fontId="1"/>
  </si>
  <si>
    <t>借入地</t>
    <rPh sb="0" eb="2">
      <t>カリイレ</t>
    </rPh>
    <rPh sb="2" eb="3">
      <t>チ</t>
    </rPh>
    <phoneticPr fontId="1"/>
  </si>
  <si>
    <t>世帯員</t>
    <rPh sb="0" eb="3">
      <t>セタイイン</t>
    </rPh>
    <phoneticPr fontId="1"/>
  </si>
  <si>
    <t>畑</t>
    <rPh sb="0" eb="1">
      <t>ハタ</t>
    </rPh>
    <phoneticPr fontId="1"/>
  </si>
  <si>
    <t>種類</t>
    <rPh sb="0" eb="2">
      <t>シュルイ</t>
    </rPh>
    <phoneticPr fontId="1"/>
  </si>
  <si>
    <t>数量</t>
    <rPh sb="0" eb="2">
      <t>スウリョウ</t>
    </rPh>
    <phoneticPr fontId="1"/>
  </si>
  <si>
    <t>存続期間
（終期）</t>
    <rPh sb="0" eb="2">
      <t>ソンゾク</t>
    </rPh>
    <rPh sb="2" eb="4">
      <t>キカン</t>
    </rPh>
    <rPh sb="6" eb="8">
      <t>シュウキ</t>
    </rPh>
    <phoneticPr fontId="1"/>
  </si>
  <si>
    <t>今回利用権設定面積(Ｈ）</t>
    <rPh sb="0" eb="2">
      <t>コンカイ</t>
    </rPh>
    <rPh sb="2" eb="5">
      <t>リヨウケン</t>
    </rPh>
    <rPh sb="5" eb="7">
      <t>セッテイ</t>
    </rPh>
    <rPh sb="7" eb="9">
      <t>メンセキ</t>
    </rPh>
    <phoneticPr fontId="1"/>
  </si>
  <si>
    <t>主たる
経営作目(Ｊ)</t>
    <rPh sb="0" eb="1">
      <t>シュ</t>
    </rPh>
    <rPh sb="4" eb="6">
      <t>ケイエイ</t>
    </rPh>
    <rPh sb="6" eb="8">
      <t>サクモク</t>
    </rPh>
    <phoneticPr fontId="1"/>
  </si>
  <si>
    <t>世帯員の農作業従事及び雇用労働力の状況(Ｋ)</t>
    <rPh sb="0" eb="3">
      <t>セタイイン</t>
    </rPh>
    <rPh sb="4" eb="7">
      <t>ノウサギョウ</t>
    </rPh>
    <rPh sb="7" eb="9">
      <t>ジュウジ</t>
    </rPh>
    <rPh sb="9" eb="10">
      <t>オヨ</t>
    </rPh>
    <rPh sb="11" eb="13">
      <t>コヨウ</t>
    </rPh>
    <rPh sb="13" eb="16">
      <t>ロウドウリョク</t>
    </rPh>
    <rPh sb="17" eb="19">
      <t>ジョウキョウ</t>
    </rPh>
    <phoneticPr fontId="1"/>
  </si>
  <si>
    <t>主な家畜の飼育状況(Ｌ)</t>
    <rPh sb="0" eb="1">
      <t>オモ</t>
    </rPh>
    <rPh sb="2" eb="4">
      <t>カチク</t>
    </rPh>
    <rPh sb="5" eb="7">
      <t>シイク</t>
    </rPh>
    <rPh sb="7" eb="9">
      <t>ジョウキョウ</t>
    </rPh>
    <phoneticPr fontId="1"/>
  </si>
  <si>
    <t>主な農機具の保有状況(Ｍ)</t>
    <rPh sb="0" eb="1">
      <t>オモ</t>
    </rPh>
    <rPh sb="2" eb="5">
      <t>ノウキグ</t>
    </rPh>
    <rPh sb="6" eb="8">
      <t>ホユウ</t>
    </rPh>
    <rPh sb="8" eb="10">
      <t>ジョウキョウ</t>
    </rPh>
    <phoneticPr fontId="1"/>
  </si>
  <si>
    <t>中間管理権を設定する土地における（Ｂ）以外の権原者</t>
    <rPh sb="0" eb="2">
      <t>チュウカン</t>
    </rPh>
    <rPh sb="2" eb="4">
      <t>カンリ</t>
    </rPh>
    <rPh sb="4" eb="5">
      <t>ケン</t>
    </rPh>
    <rPh sb="6" eb="8">
      <t>セッテイ</t>
    </rPh>
    <rPh sb="10" eb="12">
      <t>トチ</t>
    </rPh>
    <rPh sb="19" eb="21">
      <t>イガイ</t>
    </rPh>
    <rPh sb="22" eb="24">
      <t>ケンゲン</t>
    </rPh>
    <rPh sb="24" eb="25">
      <t>シャ</t>
    </rPh>
    <phoneticPr fontId="1"/>
  </si>
  <si>
    <t>中間管理権を
設定する者</t>
    <rPh sb="0" eb="2">
      <t>チュウカン</t>
    </rPh>
    <rPh sb="2" eb="4">
      <t>カンリ</t>
    </rPh>
    <rPh sb="4" eb="5">
      <t>ケン</t>
    </rPh>
    <rPh sb="7" eb="9">
      <t>セッテイ</t>
    </rPh>
    <rPh sb="11" eb="12">
      <t>シャ</t>
    </rPh>
    <phoneticPr fontId="1"/>
  </si>
  <si>
    <t>権利対象の土地（Ｃ）</t>
    <rPh sb="0" eb="2">
      <t>ケンリ</t>
    </rPh>
    <rPh sb="2" eb="4">
      <t>タイショウ</t>
    </rPh>
    <rPh sb="5" eb="7">
      <t>トチ</t>
    </rPh>
    <phoneticPr fontId="1"/>
  </si>
  <si>
    <t>年齢</t>
    <rPh sb="0" eb="2">
      <t>ネンレイ</t>
    </rPh>
    <phoneticPr fontId="1"/>
  </si>
  <si>
    <t>農業従事日数</t>
    <rPh sb="0" eb="2">
      <t>ノウギョウ</t>
    </rPh>
    <rPh sb="2" eb="4">
      <t>ジュウジ</t>
    </rPh>
    <rPh sb="4" eb="6">
      <t>ニッスウ</t>
    </rPh>
    <phoneticPr fontId="1"/>
  </si>
  <si>
    <t>トラクター</t>
    <phoneticPr fontId="1"/>
  </si>
  <si>
    <t>台</t>
    <rPh sb="0" eb="1">
      <t>ダイ</t>
    </rPh>
    <phoneticPr fontId="1"/>
  </si>
  <si>
    <t>コンバイン</t>
    <phoneticPr fontId="1"/>
  </si>
  <si>
    <t>頭</t>
    <rPh sb="0" eb="1">
      <t>トウ</t>
    </rPh>
    <phoneticPr fontId="1"/>
  </si>
  <si>
    <t>人</t>
    <rPh sb="0" eb="1">
      <t>ニン</t>
    </rPh>
    <phoneticPr fontId="1"/>
  </si>
  <si>
    <t>日</t>
    <rPh sb="0" eb="1">
      <t>ニチ</t>
    </rPh>
    <phoneticPr fontId="1"/>
  </si>
  <si>
    <t>電話番号</t>
    <rPh sb="0" eb="2">
      <t>デンワ</t>
    </rPh>
    <rPh sb="2" eb="4">
      <t>バンゴウ</t>
    </rPh>
    <phoneticPr fontId="1"/>
  </si>
  <si>
    <t>027-251-1220</t>
    <phoneticPr fontId="1"/>
  </si>
  <si>
    <t>別表１　修繕費及び改良費の負担に係る特約事項</t>
    <rPh sb="0" eb="2">
      <t>ベッピョウ</t>
    </rPh>
    <rPh sb="4" eb="7">
      <t>シュウゼンヒ</t>
    </rPh>
    <rPh sb="7" eb="8">
      <t>オヨ</t>
    </rPh>
    <rPh sb="9" eb="12">
      <t>カイリョウヒ</t>
    </rPh>
    <rPh sb="13" eb="15">
      <t>フタン</t>
    </rPh>
    <rPh sb="16" eb="17">
      <t>カカ</t>
    </rPh>
    <rPh sb="18" eb="20">
      <t>トクヤク</t>
    </rPh>
    <rPh sb="20" eb="22">
      <t>ジコウ</t>
    </rPh>
    <phoneticPr fontId="1"/>
  </si>
  <si>
    <t>改良費又は
改良工事</t>
    <rPh sb="0" eb="3">
      <t>カイリョウヒ</t>
    </rPh>
    <rPh sb="3" eb="4">
      <t>マタ</t>
    </rPh>
    <phoneticPr fontId="1"/>
  </si>
  <si>
    <t>機構及び農地耕作者の
支払額について土地所有者が
償還すべき額及び方法</t>
    <rPh sb="0" eb="2">
      <t>キコウ</t>
    </rPh>
    <rPh sb="2" eb="3">
      <t>オヨ</t>
    </rPh>
    <rPh sb="4" eb="6">
      <t>ノウチ</t>
    </rPh>
    <rPh sb="6" eb="9">
      <t>コウサクシャ</t>
    </rPh>
    <phoneticPr fontId="1"/>
  </si>
  <si>
    <t>別表２　</t>
    <rPh sb="0" eb="2">
      <t>ベッピョウ</t>
    </rPh>
    <phoneticPr fontId="1"/>
  </si>
  <si>
    <t>２．借り手（耕作者）の営農状況</t>
    <rPh sb="2" eb="3">
      <t>カ</t>
    </rPh>
    <rPh sb="4" eb="5">
      <t>テ</t>
    </rPh>
    <rPh sb="6" eb="8">
      <t>コウサク</t>
    </rPh>
    <rPh sb="8" eb="9">
      <t>シャ</t>
    </rPh>
    <rPh sb="11" eb="13">
      <t>エイノウ</t>
    </rPh>
    <rPh sb="13" eb="15">
      <t>ジョウキョウ</t>
    </rPh>
    <phoneticPr fontId="1"/>
  </si>
  <si>
    <t>賦課金等の種類</t>
    <rPh sb="0" eb="3">
      <t>フカキン</t>
    </rPh>
    <rPh sb="3" eb="4">
      <t>トウ</t>
    </rPh>
    <rPh sb="5" eb="7">
      <t>シュルイ</t>
    </rPh>
    <phoneticPr fontId="1"/>
  </si>
  <si>
    <t>負担区分の内容</t>
    <rPh sb="0" eb="2">
      <t>フタン</t>
    </rPh>
    <rPh sb="2" eb="4">
      <t>クブン</t>
    </rPh>
    <rPh sb="5" eb="7">
      <t>ナイヨウ</t>
    </rPh>
    <phoneticPr fontId="1"/>
  </si>
  <si>
    <t>機構及び農地耕作者並びに
土地所有者の費用に関する
支払い区分の内容</t>
    <rPh sb="0" eb="2">
      <t>キコウ</t>
    </rPh>
    <rPh sb="2" eb="3">
      <t>オヨ</t>
    </rPh>
    <rPh sb="4" eb="6">
      <t>ノウチ</t>
    </rPh>
    <rPh sb="6" eb="9">
      <t>コウサクシャ</t>
    </rPh>
    <rPh sb="19" eb="21">
      <t>ヒヨウ</t>
    </rPh>
    <phoneticPr fontId="1"/>
  </si>
  <si>
    <t>歳</t>
    <rPh sb="0" eb="1">
      <t>サイ</t>
    </rPh>
    <phoneticPr fontId="1"/>
  </si>
  <si>
    <t>【別紙】</t>
    <rPh sb="1" eb="3">
      <t>ベッシ</t>
    </rPh>
    <phoneticPr fontId="7"/>
  </si>
  <si>
    <t>（農地所有適格法人以外の法人の場合）</t>
    <rPh sb="1" eb="3">
      <t>ノウチ</t>
    </rPh>
    <rPh sb="3" eb="5">
      <t>ショユウ</t>
    </rPh>
    <rPh sb="5" eb="7">
      <t>テキカク</t>
    </rPh>
    <rPh sb="15" eb="17">
      <t>バアイ</t>
    </rPh>
    <phoneticPr fontId="1"/>
  </si>
  <si>
    <t>３　賃借権の設定等を受ける者（借受人）の農業経営の状況等</t>
    <rPh sb="15" eb="17">
      <t>カリウケ</t>
    </rPh>
    <rPh sb="17" eb="18">
      <t>ニン</t>
    </rPh>
    <phoneticPr fontId="1"/>
  </si>
  <si>
    <t>整理番号</t>
  </si>
  <si>
    <t>法人の名称</t>
  </si>
  <si>
    <t>賃借権の設定等を受ける土地の面積（Ａ）　　　　㎡</t>
  </si>
  <si>
    <t>賃借権の設定等を受ける法人が耕作又は養畜農事業に供している農用地の面積（Ｂ）　　　　　㎡</t>
    <phoneticPr fontId="1"/>
  </si>
  <si>
    <t>賃借権の設定等を受ける法人の主たる生産作物（Ｃ）</t>
  </si>
  <si>
    <t>賃借権の設定等を受ける法人の業務執行役員等の状況（Ｄ）</t>
    <phoneticPr fontId="1"/>
  </si>
  <si>
    <t>賃借権の設定等を受ける法人の主な家畜の飼育状況（Ｆ）</t>
  </si>
  <si>
    <t>賃借権の設定等を受ける法人の主な農機具の所有の状況（Ｇ）</t>
  </si>
  <si>
    <t>氏名</t>
  </si>
  <si>
    <t>役職名</t>
  </si>
  <si>
    <t>住所</t>
  </si>
  <si>
    <t>年間農業従事日数</t>
  </si>
  <si>
    <t>前　年</t>
  </si>
  <si>
    <t>見込み</t>
  </si>
  <si>
    <t>実　績</t>
  </si>
  <si>
    <t>農用地</t>
    <rPh sb="0" eb="3">
      <t>ノウヨウチ</t>
    </rPh>
    <phoneticPr fontId="1"/>
  </si>
  <si>
    <t>種　類</t>
  </si>
  <si>
    <t>数　量</t>
  </si>
  <si>
    <t>その他</t>
  </si>
  <si>
    <t>雇用労働力（年間延日数）</t>
  </si>
  <si>
    <t>人日</t>
  </si>
  <si>
    <t>（記載注意）</t>
    <phoneticPr fontId="1"/>
  </si>
  <si>
    <t>(1)　(A)欄は、同一公告に係る計画によって、賃借権又は使用貸借権の設定が２つ以上ある場合には、それぞれを合算して面積を記入する。</t>
    <phoneticPr fontId="1"/>
  </si>
  <si>
    <t>(2)　(C)欄の「賃借権等の設定を受ける法人の主たる生産作物」欄には、法人の生産する農畜産物のうち、粗収益の50％を超えると認められるものの
　名称を記載する。</t>
    <phoneticPr fontId="1"/>
  </si>
  <si>
    <t>　なお、いずれの農畜産物の粗収益も50％を超えない場合には、粗収益の多いものから順に３つの農畜産物の名称を記載する。</t>
    <phoneticPr fontId="1"/>
  </si>
  <si>
    <t>(3)　(D)欄の「住所」欄には、取締役、理事、執行役、支店長等の役職に就いている者で、実質的に業務執行の権限を有し、地域との調整役として対応
　できる者が生活の本拠としている場所を記載する。</t>
    <phoneticPr fontId="1"/>
  </si>
  <si>
    <t>(4)　(D)欄の「年間農業従事日数」欄の「前年実績」欄には、農用地利用配分計画の公告の日を含む事業年度の前事業年度において法人の行う農業
　に常時従事している業務執行役員の農業への年間従事日数を記載し、「見込み」欄には、権利を取得しようとする農地等を耕作又は養畜の事業に
　供することとなる日を含む事業年度における農業への年間従事日数の見込みを記載する。</t>
    <phoneticPr fontId="1"/>
  </si>
  <si>
    <t>　なお、「年間農業従事日数」には、農業部門における労務管理や市場開拓等に従事した日数も含まれる。</t>
    <phoneticPr fontId="1"/>
  </si>
  <si>
    <t>（農地所有適格法人の場合）</t>
    <rPh sb="1" eb="3">
      <t>ノウチ</t>
    </rPh>
    <rPh sb="3" eb="5">
      <t>ショユウ</t>
    </rPh>
    <rPh sb="5" eb="7">
      <t>テキカク</t>
    </rPh>
    <rPh sb="10" eb="12">
      <t>バアイ</t>
    </rPh>
    <phoneticPr fontId="1"/>
  </si>
  <si>
    <t>３　賃借権の設定等を受ける者(借受人)の農業経営の状況等</t>
    <rPh sb="15" eb="18">
      <t>カリウケニン</t>
    </rPh>
    <phoneticPr fontId="1"/>
  </si>
  <si>
    <t>農地所有適格法人の名称</t>
    <rPh sb="0" eb="2">
      <t>ノウチ</t>
    </rPh>
    <rPh sb="2" eb="4">
      <t>ショユウ</t>
    </rPh>
    <rPh sb="4" eb="6">
      <t>テキカク</t>
    </rPh>
    <rPh sb="6" eb="8">
      <t>ホウジン</t>
    </rPh>
    <phoneticPr fontId="1"/>
  </si>
  <si>
    <t>賃借権の設定等を
受ける土地の面積
（Ａ）　　　　㎡</t>
    <phoneticPr fontId="1"/>
  </si>
  <si>
    <t>賃借権の設定等を受ける農地所有適格法人が耕作又は養畜の事業に供している農用地の面積
（Ｂ）　　 　　㎡</t>
    <rPh sb="11" eb="13">
      <t>ノウチ</t>
    </rPh>
    <rPh sb="13" eb="15">
      <t>ショユウ</t>
    </rPh>
    <rPh sb="15" eb="17">
      <t>テキカク</t>
    </rPh>
    <rPh sb="17" eb="19">
      <t>ホウジン</t>
    </rPh>
    <phoneticPr fontId="1"/>
  </si>
  <si>
    <t>賃借権の設定等を受ける農業生産法人の事業の状況（Ｃ）</t>
  </si>
  <si>
    <t>賃借権の設定等を受ける農地所有適格法人の主な家畜の飼育状況
（Ｆ）</t>
    <rPh sb="11" eb="13">
      <t>ノウチ</t>
    </rPh>
    <rPh sb="13" eb="15">
      <t>ショユウ</t>
    </rPh>
    <rPh sb="15" eb="17">
      <t>テキカク</t>
    </rPh>
    <phoneticPr fontId="1"/>
  </si>
  <si>
    <t>賃借権の設定等を受ける農地所有適格法人の主な農機具の所有の
状況（Ｇ）</t>
    <rPh sb="11" eb="13">
      <t>ノウチ</t>
    </rPh>
    <rPh sb="13" eb="15">
      <t>ショユウ</t>
    </rPh>
    <rPh sb="15" eb="17">
      <t>テキカク</t>
    </rPh>
    <phoneticPr fontId="1"/>
  </si>
  <si>
    <t>事業の種類</t>
  </si>
  <si>
    <t>農畜産物名</t>
  </si>
  <si>
    <t>関連事業等の内容</t>
  </si>
  <si>
    <t>左記以外の事業の内容</t>
  </si>
  <si>
    <t>現在</t>
  </si>
  <si>
    <t>権利取得後</t>
  </si>
  <si>
    <t>農　地</t>
  </si>
  <si>
    <t>事業の実施状況及び事業計画</t>
  </si>
  <si>
    <t>農業</t>
  </si>
  <si>
    <t>左記以外の事業</t>
  </si>
  <si>
    <t>採　草
放牧地</t>
    <phoneticPr fontId="1"/>
  </si>
  <si>
    <t>3年前</t>
  </si>
  <si>
    <t>千円</t>
    <rPh sb="0" eb="2">
      <t>センエン</t>
    </rPh>
    <phoneticPr fontId="1"/>
  </si>
  <si>
    <t>2年前</t>
  </si>
  <si>
    <t>1年前</t>
  </si>
  <si>
    <t>初年度</t>
  </si>
  <si>
    <t>2年目</t>
  </si>
  <si>
    <t>3年目</t>
  </si>
  <si>
    <t>賃借権の設定等を受ける農地所有適格法人の構成員の状況（Ｄ）</t>
    <rPh sb="11" eb="13">
      <t>ノウチ</t>
    </rPh>
    <rPh sb="13" eb="15">
      <t>ショユウ</t>
    </rPh>
    <rPh sb="15" eb="17">
      <t>テキカク</t>
    </rPh>
    <phoneticPr fontId="1"/>
  </si>
  <si>
    <t>賃借権の設定等を受ける農地所有適格法人の業務執行役員の状況（Ｅ）</t>
    <rPh sb="11" eb="13">
      <t>ノウチ</t>
    </rPh>
    <rPh sb="13" eb="15">
      <t>ショユウ</t>
    </rPh>
    <rPh sb="15" eb="17">
      <t>テキカク</t>
    </rPh>
    <phoneticPr fontId="1"/>
  </si>
  <si>
    <t>氏名・名称</t>
    <phoneticPr fontId="1"/>
  </si>
  <si>
    <t>議決権
又は株
式の数</t>
    <phoneticPr fontId="1"/>
  </si>
  <si>
    <t>法人への農地等の</t>
  </si>
  <si>
    <t>法人と構成員との取引関係等の内容</t>
  </si>
  <si>
    <t>氏　名</t>
  </si>
  <si>
    <t>住　所</t>
  </si>
  <si>
    <t>権利設定・移転</t>
  </si>
  <si>
    <t>権利の</t>
  </si>
  <si>
    <t>面　積</t>
  </si>
  <si>
    <t>前年実績</t>
  </si>
  <si>
    <t>年間農作業従事日数</t>
  </si>
  <si>
    <t>人日</t>
    <phoneticPr fontId="1"/>
  </si>
  <si>
    <t>(1) 賃借権の設定等を受ける者の農業経営の状況等の記載は、同一公告に係る計画書中、いずれかにその記載があれば、他はその記載を要しない。</t>
    <phoneticPr fontId="1"/>
  </si>
  <si>
    <t>(2) (A)欄は、同一公告に係る計画によって、賃借権又は使用貸借権の設定、移転が2つ以上ある場合には、それぞれを合算して面積を記入する。</t>
  </si>
  <si>
    <t>　なお、「その他」には、混牧林地、農業用施設の用に供される土地の別にその面積を記載する。</t>
    <phoneticPr fontId="1"/>
  </si>
  <si>
    <t>(3) (C)欄の「農畜産物名」欄には、法人の生産する農畜産物のうち、粗収益の50%を超えると認められるものの名称を記載する。なお、いずれの農畜産物の粗
　収益も50%を超えない場合には、粗収益の多いものから順に3つの農畜産物の名称を記載する。</t>
    <phoneticPr fontId="1"/>
  </si>
  <si>
    <t>(4) (C)欄の「関連事業等の内容」には、法人の農業に関連する事業(①農畜産物を原料又は材料として使用する製造又は加工、②農畜産物の貯蔵、運搬又は
　販売、③農業生産に必要な資材の製造、④農作業の受託）、農業と併せ行う林業、農事組合法人が行う共同施設の設置又は農作業の共同化に関する事業
　を記載する。</t>
    <phoneticPr fontId="1"/>
  </si>
  <si>
    <t>(5) (C)欄の「権利取得後」欄には、権利を取得しようとする農地又は採草放牧地(以下「農地等」という。)を耕作又は養畜の事業に供することとなる日を含む事
　業年度以後の状況を記載する。</t>
    <phoneticPr fontId="1"/>
  </si>
  <si>
    <t>(6) (C)欄の「農業」欄には、法人の農業(関連事業等を含む。以下「農業」という。)の売上高の合計を記載し、それ以外の事業の売上高については、「左記以
　外の事業」欄に記載する。また「1年前」から「3年前」の各欄には、その法人の決算が確定している事業年度の売上高の農用地利用配分計画の公告前3事
　業年度分をそれぞれ記載し(実績のない場合には空欄)、「初年度」から「3年目」の各欄には、権利を取得しようとする農用地等を耕作又は養畜の事業に供
　することとなる日を含む事業年度を初年度とする3事業年度分の売上高の見込みをそれぞれ記載する。</t>
    <phoneticPr fontId="1"/>
  </si>
  <si>
    <t>(7) (D)欄の「議決権又は株式の数」欄には、株式会社にあっては株式(議決権のあるものに限る。)の数を記載する。</t>
  </si>
  <si>
    <t>(8) (D)欄の「前年実績」欄には、農用地利用配分計画の公告の日を含む事業年度の前事業年度において法人の行う農業に常時従事している構成員の農業
　への年間従事日数を記載し、「見込み」欄には、権利を取得しようとする農用地等を耕作又は養畜の事業に供することとなる日を含む事業年度における農業
　への年間従事日数の見込みを記載する。</t>
    <phoneticPr fontId="1"/>
  </si>
  <si>
    <t>(9) (D)欄の「法人と構成員との取引関係等の内容」欄には、例えば、「法人から生産物を購入している食品会社」，「法人に農作業を委託している農家」、
　「法人に肥料を販売する肥料会社」、「法人と特許権の専用実施権の設定を行っている種苗会社」等と記載する。</t>
    <phoneticPr fontId="1"/>
  </si>
  <si>
    <t>(10) (E)欄の「住所」欄には、農事組合法人にあっては理事、合名会社、合資会社又は合同会社にあっては業務執行権を有する社員、株式会社にあっては
　取締役(以下「業務執行役員」という。)が生活の本拠としている場所を記載する。</t>
    <phoneticPr fontId="1"/>
  </si>
  <si>
    <t>(11) (E)欄の「年間農業従事日数」欄の「前年実績」欄には、農用地利用配分計画の公告の日を含む事業年度の前事業年度において法人の行う農業に常時
　従事している業務執行役員の農業への年間従事日数を記載し、「見込み」欄には、権利を取得しようとする農用地等を耕作又は養畜の事業に供することと
　なる日を含む事業年度における農業への年間従事日数の見込みを記載する。</t>
    <phoneticPr fontId="1"/>
  </si>
  <si>
    <t>(12) (E)欄の「年間農作業従事日数」欄の「前年実績」欄には、農用地利用配分計画の公告の日を含む事業年度の前事業年度において業務執行役員が行っ
　た農業への年間従事日数の内数として、その行った耕うん、播種、施肥、刈取り等の農作業に従事した年間日数を記載し、「見込み」欄には、権利を取得し
　ようとする農用地等を耕作又は養畜の事業に供することとなる日を含む事業年度において業務執行役員の行うこととなる農業への年間従事日数の内数とし
　て、その行った耕うん、播種、施肥、刈取り等の農作業に従事する年間日数の見込みを記載する。</t>
    <phoneticPr fontId="1"/>
  </si>
  <si>
    <t>１．各筆明細</t>
  </si>
  <si>
    <r>
      <rPr>
        <sz val="12"/>
        <color theme="1"/>
        <rFont val="UD デジタル 教科書体 NK-R"/>
        <family val="1"/>
        <charset val="128"/>
      </rPr>
      <t>借り手</t>
    </r>
    <r>
      <rPr>
        <sz val="11"/>
        <color theme="1"/>
        <rFont val="UD デジタル 教科書体 NK-R"/>
        <family val="1"/>
        <charset val="128"/>
      </rPr>
      <t xml:space="preserve">
</t>
    </r>
    <r>
      <rPr>
        <sz val="10"/>
        <color theme="1"/>
        <rFont val="UD デジタル 教科書体 NK-R"/>
        <family val="1"/>
        <charset val="128"/>
      </rPr>
      <t>権利の設定を受ける者(Ａ)</t>
    </r>
    <rPh sb="0" eb="1">
      <t>カ</t>
    </rPh>
    <rPh sb="2" eb="3">
      <t>テ</t>
    </rPh>
    <rPh sb="4" eb="6">
      <t>ケンリ</t>
    </rPh>
    <rPh sb="7" eb="9">
      <t>セッテイ</t>
    </rPh>
    <rPh sb="10" eb="11">
      <t>ウ</t>
    </rPh>
    <rPh sb="13" eb="14">
      <t>モノ</t>
    </rPh>
    <phoneticPr fontId="1"/>
  </si>
  <si>
    <t>〒371-0852</t>
    <phoneticPr fontId="1"/>
  </si>
  <si>
    <t>前橋市総社町総社2326-2</t>
    <phoneticPr fontId="1"/>
  </si>
  <si>
    <r>
      <rPr>
        <sz val="12"/>
        <color theme="1"/>
        <rFont val="UD デジタル 教科書体 NK-R"/>
        <family val="1"/>
        <charset val="128"/>
      </rPr>
      <t>貸し手</t>
    </r>
    <r>
      <rPr>
        <sz val="11"/>
        <color theme="1"/>
        <rFont val="UD デジタル 教科書体 NK-R"/>
        <family val="1"/>
        <charset val="128"/>
      </rPr>
      <t xml:space="preserve">
</t>
    </r>
    <r>
      <rPr>
        <sz val="10"/>
        <color theme="1"/>
        <rFont val="UD デジタル 教科書体 NK-R"/>
        <family val="1"/>
        <charset val="128"/>
      </rPr>
      <t>権利を設定する者(Ｂ)</t>
    </r>
    <rPh sb="0" eb="1">
      <t>カ</t>
    </rPh>
    <rPh sb="2" eb="3">
      <t>テ</t>
    </rPh>
    <rPh sb="4" eb="6">
      <t>ケンリ</t>
    </rPh>
    <rPh sb="7" eb="9">
      <t>セッテイ</t>
    </rPh>
    <rPh sb="11" eb="12">
      <t>モノ</t>
    </rPh>
    <phoneticPr fontId="1"/>
  </si>
  <si>
    <t>（Ｄ）及び（Ｅ）の共通事項（Ｆ）</t>
    <phoneticPr fontId="1"/>
  </si>
  <si>
    <t>支払期日</t>
    <rPh sb="0" eb="2">
      <t>シハライ</t>
    </rPh>
    <rPh sb="2" eb="4">
      <t>キジツ</t>
    </rPh>
    <phoneticPr fontId="1"/>
  </si>
  <si>
    <t>字</t>
    <phoneticPr fontId="1"/>
  </si>
  <si>
    <t>権限の種類</t>
    <rPh sb="0" eb="2">
      <t>ケンゲン</t>
    </rPh>
    <rPh sb="3" eb="5">
      <t>シュルイ</t>
    </rPh>
    <phoneticPr fontId="1"/>
  </si>
  <si>
    <t>中間管理権を
設定する者</t>
    <rPh sb="0" eb="2">
      <t>チュウカン</t>
    </rPh>
    <rPh sb="2" eb="4">
      <t>カンリ</t>
    </rPh>
    <rPh sb="4" eb="5">
      <t>ケン</t>
    </rPh>
    <rPh sb="7" eb="9">
      <t>セッテイ</t>
    </rPh>
    <rPh sb="11" eb="12">
      <t>モノ</t>
    </rPh>
    <phoneticPr fontId="1"/>
  </si>
  <si>
    <t>１．各筆明細</t>
    <phoneticPr fontId="1"/>
  </si>
  <si>
    <r>
      <rPr>
        <sz val="12"/>
        <color theme="1"/>
        <rFont val="UD デジタル 教科書体 NK-R"/>
        <family val="1"/>
        <charset val="128"/>
      </rPr>
      <t>借り手</t>
    </r>
    <r>
      <rPr>
        <sz val="11"/>
        <color theme="1"/>
        <rFont val="UD デジタル 教科書体 NK-R"/>
        <family val="1"/>
        <charset val="128"/>
      </rPr>
      <t xml:space="preserve">
</t>
    </r>
    <r>
      <rPr>
        <sz val="10"/>
        <color theme="1"/>
        <rFont val="UD デジタル 教科書体 NK-R"/>
        <family val="1"/>
        <charset val="128"/>
      </rPr>
      <t>権利の設定を受ける者（Ａ)</t>
    </r>
    <rPh sb="0" eb="1">
      <t>カ</t>
    </rPh>
    <rPh sb="2" eb="3">
      <t>テ</t>
    </rPh>
    <rPh sb="4" eb="6">
      <t>ケンリ</t>
    </rPh>
    <rPh sb="7" eb="9">
      <t>セッテイ</t>
    </rPh>
    <rPh sb="10" eb="11">
      <t>ウ</t>
    </rPh>
    <rPh sb="13" eb="14">
      <t>モノ</t>
    </rPh>
    <phoneticPr fontId="1"/>
  </si>
  <si>
    <r>
      <rPr>
        <sz val="12"/>
        <color theme="1"/>
        <rFont val="UD デジタル 教科書体 NK-R"/>
        <family val="1"/>
        <charset val="128"/>
      </rPr>
      <t>貸し手</t>
    </r>
    <r>
      <rPr>
        <sz val="11"/>
        <color theme="1"/>
        <rFont val="UD デジタル 教科書体 NK-R"/>
        <family val="1"/>
        <charset val="128"/>
      </rPr>
      <t xml:space="preserve">
</t>
    </r>
    <r>
      <rPr>
        <sz val="10"/>
        <color theme="1"/>
        <rFont val="UD デジタル 教科書体 NK-R"/>
        <family val="1"/>
        <charset val="128"/>
      </rPr>
      <t>権利を設定する者（Ｂ）</t>
    </r>
    <rPh sb="0" eb="1">
      <t>カ</t>
    </rPh>
    <rPh sb="2" eb="3">
      <t>テ</t>
    </rPh>
    <rPh sb="4" eb="6">
      <t>ケンリ</t>
    </rPh>
    <rPh sb="7" eb="9">
      <t>セッテイ</t>
    </rPh>
    <rPh sb="11" eb="12">
      <t>モノ</t>
    </rPh>
    <phoneticPr fontId="1"/>
  </si>
  <si>
    <t>公益財団法人　群馬県農業公社
理事長　横室　光良</t>
    <phoneticPr fontId="1"/>
  </si>
  <si>
    <t>現在耕作又は養畜の事業に供している農地の面積(Ｉ)</t>
    <rPh sb="0" eb="2">
      <t>ゲンザイ</t>
    </rPh>
    <rPh sb="2" eb="4">
      <t>コウサク</t>
    </rPh>
    <rPh sb="4" eb="5">
      <t>マタ</t>
    </rPh>
    <rPh sb="6" eb="7">
      <t>ヨウ</t>
    </rPh>
    <rPh sb="7" eb="8">
      <t>チク</t>
    </rPh>
    <rPh sb="9" eb="11">
      <t>ジギョウ</t>
    </rPh>
    <rPh sb="12" eb="13">
      <t>キョウ</t>
    </rPh>
    <rPh sb="17" eb="19">
      <t>ノウチ</t>
    </rPh>
    <rPh sb="20" eb="22">
      <t>メンセキ</t>
    </rPh>
    <phoneticPr fontId="1"/>
  </si>
  <si>
    <t>農業従事者
(うち15歳以上60歳未満の者)</t>
    <rPh sb="0" eb="2">
      <t>ノウギョウ</t>
    </rPh>
    <rPh sb="2" eb="5">
      <t>ジュウジシャ</t>
    </rPh>
    <rPh sb="11" eb="12">
      <t>サイ</t>
    </rPh>
    <rPh sb="12" eb="14">
      <t>イジョウ</t>
    </rPh>
    <rPh sb="16" eb="17">
      <t>サイ</t>
    </rPh>
    <rPh sb="17" eb="19">
      <t>ミマン</t>
    </rPh>
    <rPh sb="20" eb="21">
      <t>シャ</t>
    </rPh>
    <phoneticPr fontId="1"/>
  </si>
  <si>
    <t>雇用労働力
年間延日数</t>
    <rPh sb="0" eb="2">
      <t>コヨウ</t>
    </rPh>
    <rPh sb="2" eb="5">
      <t>ロウドウリョク</t>
    </rPh>
    <rPh sb="6" eb="8">
      <t>ネンカン</t>
    </rPh>
    <rPh sb="8" eb="9">
      <t>ノ</t>
    </rPh>
    <rPh sb="9" eb="11">
      <t>ニッスウ</t>
    </rPh>
    <phoneticPr fontId="1"/>
  </si>
  <si>
    <r>
      <t xml:space="preserve">農業専従者
</t>
    </r>
    <r>
      <rPr>
        <sz val="8"/>
        <color theme="1"/>
        <rFont val="UD デジタル 教科書体 NK-R"/>
        <family val="1"/>
        <charset val="128"/>
      </rPr>
      <t>※年間150日以上農業に従事</t>
    </r>
    <rPh sb="0" eb="2">
      <t>ノウギョウ</t>
    </rPh>
    <rPh sb="2" eb="5">
      <t>センジュウシャ</t>
    </rPh>
    <phoneticPr fontId="1"/>
  </si>
  <si>
    <t>日</t>
    <rPh sb="0" eb="1">
      <t>ヒ</t>
    </rPh>
    <phoneticPr fontId="1"/>
  </si>
  <si>
    <t>和牛</t>
    <phoneticPr fontId="1"/>
  </si>
  <si>
    <t>（　　　　　　　　　　　　　　　　　　）人</t>
    <rPh sb="20" eb="21">
      <t>ニン</t>
    </rPh>
    <phoneticPr fontId="1"/>
  </si>
  <si>
    <t>乳牛</t>
    <phoneticPr fontId="1"/>
  </si>
  <si>
    <r>
      <t xml:space="preserve">農業補助者
</t>
    </r>
    <r>
      <rPr>
        <sz val="6.5"/>
        <color theme="1"/>
        <rFont val="UD デジタル 教科書体 NK-R"/>
        <family val="1"/>
        <charset val="128"/>
      </rPr>
      <t>※年間60日以上149日以下農業に従事</t>
    </r>
    <rPh sb="0" eb="2">
      <t>ノウギョウ</t>
    </rPh>
    <rPh sb="2" eb="4">
      <t>ホジョ</t>
    </rPh>
    <rPh sb="4" eb="5">
      <t>シャ</t>
    </rPh>
    <phoneticPr fontId="1"/>
  </si>
  <si>
    <t>豚</t>
    <phoneticPr fontId="1"/>
  </si>
  <si>
    <t>田植え機</t>
    <phoneticPr fontId="1"/>
  </si>
  <si>
    <t>その他（                ）</t>
    <phoneticPr fontId="1"/>
  </si>
  <si>
    <t>軽トラック</t>
    <phoneticPr fontId="1"/>
  </si>
  <si>
    <t>様式2号</t>
    <rPh sb="0" eb="2">
      <t>ヨウシキ</t>
    </rPh>
    <rPh sb="3" eb="4">
      <t>ゴウ</t>
    </rPh>
    <phoneticPr fontId="1"/>
  </si>
  <si>
    <t>（機構関連事業の説明）</t>
    <phoneticPr fontId="1"/>
  </si>
  <si>
    <r>
      <rPr>
        <sz val="11"/>
        <color theme="1"/>
        <rFont val="Segoe UI Symbol"/>
        <family val="2"/>
      </rPr>
      <t>☑</t>
    </r>
    <r>
      <rPr>
        <sz val="11"/>
        <color theme="1"/>
        <rFont val="UD デジタル 教科書体 NK-R"/>
        <family val="1"/>
        <charset val="128"/>
      </rPr>
      <t>確認欄</t>
    </r>
    <rPh sb="1" eb="3">
      <t>カクニン</t>
    </rPh>
    <rPh sb="3" eb="4">
      <t>ラン</t>
    </rPh>
    <phoneticPr fontId="1"/>
  </si>
  <si>
    <t xml:space="preserve"> 土地改良法（昭和24年法律195号）第87条の３第１項の土地改良事業（機構関連事業）が</t>
    <rPh sb="1" eb="2">
      <t>ホウ</t>
    </rPh>
    <rPh sb="3" eb="5">
      <t>ショウワ</t>
    </rPh>
    <rPh sb="7" eb="8">
      <t>ネン</t>
    </rPh>
    <rPh sb="8" eb="10">
      <t>ホウリツ</t>
    </rPh>
    <phoneticPr fontId="1"/>
  </si>
  <si>
    <t>行われることがあります。（確認後、チェックを入れてください）</t>
    <phoneticPr fontId="1"/>
  </si>
  <si>
    <t>（機構関連事業）が行われることがあります。</t>
    <phoneticPr fontId="1"/>
  </si>
  <si>
    <t xml:space="preserve"> 土地改良法（昭和24年法律195号）第87条の３第１項の土地改良事業</t>
    <rPh sb="1" eb="2">
      <t>ホウ</t>
    </rPh>
    <rPh sb="3" eb="5">
      <t>ショウワ</t>
    </rPh>
    <rPh sb="7" eb="8">
      <t>ネン</t>
    </rPh>
    <rPh sb="8" eb="10">
      <t>ホウリツ</t>
    </rPh>
    <phoneticPr fontId="1"/>
  </si>
  <si>
    <t>（確認後、チェックを入れてください）</t>
    <phoneticPr fontId="1"/>
  </si>
  <si>
    <r>
      <t xml:space="preserve">同意欄
</t>
    </r>
    <r>
      <rPr>
        <sz val="8"/>
        <color theme="1"/>
        <rFont val="UD デジタル 教科書体 NK-R"/>
        <family val="1"/>
        <charset val="128"/>
      </rPr>
      <t>※自署又は押印</t>
    </r>
    <rPh sb="0" eb="2">
      <t>ドウイ</t>
    </rPh>
    <rPh sb="2" eb="3">
      <t>ラン</t>
    </rPh>
    <phoneticPr fontId="1"/>
  </si>
  <si>
    <t>同意欄</t>
    <rPh sb="0" eb="2">
      <t>ドウイ</t>
    </rPh>
    <rPh sb="2" eb="3">
      <t>ラン</t>
    </rPh>
    <phoneticPr fontId="1"/>
  </si>
  <si>
    <t>公益財団法人　群馬県農業公社
理事長　横室　光良</t>
    <rPh sb="0" eb="2">
      <t>コウエキ</t>
    </rPh>
    <rPh sb="2" eb="4">
      <t>ザイダン</t>
    </rPh>
    <rPh sb="4" eb="6">
      <t>ホウジン</t>
    </rPh>
    <rPh sb="7" eb="10">
      <t>グンマケン</t>
    </rPh>
    <rPh sb="10" eb="12">
      <t>ノウギョウ</t>
    </rPh>
    <rPh sb="12" eb="14">
      <t>コウシャ</t>
    </rPh>
    <rPh sb="15" eb="18">
      <t>リジチョウ</t>
    </rPh>
    <rPh sb="19" eb="21">
      <t>ヨコムロ</t>
    </rPh>
    <rPh sb="22" eb="24">
      <t>テルヨシ</t>
    </rPh>
    <phoneticPr fontId="1"/>
  </si>
  <si>
    <t>利用集積促進員氏名</t>
  </si>
  <si>
    <t>捨印</t>
    <rPh sb="0" eb="2">
      <t>ステイン</t>
    </rPh>
    <phoneticPr fontId="1"/>
  </si>
  <si>
    <t>捨印</t>
    <rPh sb="0" eb="2">
      <t>ステイン</t>
    </rPh>
    <phoneticPr fontId="24"/>
  </si>
  <si>
    <t>○○町</t>
    <phoneticPr fontId="24"/>
  </si>
  <si>
    <t>□□番地</t>
    <phoneticPr fontId="24"/>
  </si>
  <si>
    <t>前橋市○○町○○番地</t>
    <phoneticPr fontId="1"/>
  </si>
  <si>
    <t>090-1234-5678</t>
    <phoneticPr fontId="1"/>
  </si>
  <si>
    <t>水田利用</t>
    <rPh sb="0" eb="2">
      <t>スイデン</t>
    </rPh>
    <rPh sb="2" eb="4">
      <t>リヨウ</t>
    </rPh>
    <phoneticPr fontId="1"/>
  </si>
  <si>
    <t>10aあたり
○○円</t>
    <phoneticPr fontId="1"/>
  </si>
  <si>
    <t>賃貸借</t>
    <rPh sb="0" eb="3">
      <t>チンタイシャク</t>
    </rPh>
    <phoneticPr fontId="1"/>
  </si>
  <si>
    <t>前橋　太郎</t>
    <rPh sb="0" eb="2">
      <t>マエバシ</t>
    </rPh>
    <rPh sb="3" eb="5">
      <t>タロウ</t>
    </rPh>
    <phoneticPr fontId="1"/>
  </si>
  <si>
    <t>090-8765-4321</t>
    <phoneticPr fontId="1"/>
  </si>
  <si>
    <t>　　〒371-0000
　　前橋市△△町△△番地</t>
    <phoneticPr fontId="1"/>
  </si>
  <si>
    <t>１２，３４５㎡</t>
    <phoneticPr fontId="1"/>
  </si>
  <si>
    <t>１２，３４５㎡</t>
    <phoneticPr fontId="1"/>
  </si>
  <si>
    <t xml:space="preserve">米麦
露地野菜
</t>
    <phoneticPr fontId="1"/>
  </si>
  <si>
    <t>560日</t>
    <rPh sb="3" eb="4">
      <t>ヒ</t>
    </rPh>
    <phoneticPr fontId="1"/>
  </si>
  <si>
    <t>1　人</t>
    <rPh sb="2" eb="3">
      <t>ニン</t>
    </rPh>
    <phoneticPr fontId="1"/>
  </si>
  <si>
    <t>2　人</t>
    <rPh sb="2" eb="3">
      <t>ニン</t>
    </rPh>
    <phoneticPr fontId="1"/>
  </si>
  <si>
    <t>（　　　　1　　）人</t>
    <rPh sb="9" eb="10">
      <t>ニン</t>
    </rPh>
    <phoneticPr fontId="1"/>
  </si>
  <si>
    <t>（　　　　　  　）人</t>
    <rPh sb="10" eb="11">
      <t>ニン</t>
    </rPh>
    <phoneticPr fontId="1"/>
  </si>
  <si>
    <t>３，１２２㎡</t>
    <phoneticPr fontId="1"/>
  </si>
  <si>
    <t>３，１２２㎡</t>
    <phoneticPr fontId="1"/>
  </si>
  <si>
    <t>口座
１２月</t>
    <rPh sb="0" eb="2">
      <t>コウザ</t>
    </rPh>
    <rPh sb="5" eb="6">
      <t>ガツ</t>
    </rPh>
    <phoneticPr fontId="1"/>
  </si>
  <si>
    <t>農事組合法人　赤城の恵</t>
    <phoneticPr fontId="1"/>
  </si>
  <si>
    <t>2年目</t>
    <phoneticPr fontId="1"/>
  </si>
  <si>
    <t>トラクター</t>
    <phoneticPr fontId="1"/>
  </si>
  <si>
    <t>３台</t>
    <rPh sb="1" eb="2">
      <t>ダイ</t>
    </rPh>
    <phoneticPr fontId="1"/>
  </si>
  <si>
    <t>コンバイン</t>
    <phoneticPr fontId="1"/>
  </si>
  <si>
    <t>４台</t>
    <rPh sb="1" eb="2">
      <t>ダイ</t>
    </rPh>
    <phoneticPr fontId="1"/>
  </si>
  <si>
    <t>田植機</t>
    <rPh sb="0" eb="2">
      <t>タウエ</t>
    </rPh>
    <rPh sb="2" eb="3">
      <t>キ</t>
    </rPh>
    <phoneticPr fontId="1"/>
  </si>
  <si>
    <t>５台</t>
    <rPh sb="1" eb="2">
      <t>ダイ</t>
    </rPh>
    <phoneticPr fontId="1"/>
  </si>
  <si>
    <t>あぜ塗機</t>
    <rPh sb="2" eb="3">
      <t>ヌリ</t>
    </rPh>
    <rPh sb="3" eb="4">
      <t>キ</t>
    </rPh>
    <phoneticPr fontId="1"/>
  </si>
  <si>
    <t>１台</t>
    <rPh sb="1" eb="2">
      <t>ダイ</t>
    </rPh>
    <phoneticPr fontId="1"/>
  </si>
  <si>
    <t>赤城　恵</t>
    <rPh sb="0" eb="2">
      <t>アカギ</t>
    </rPh>
    <rPh sb="3" eb="4">
      <t>メグミ</t>
    </rPh>
    <phoneticPr fontId="1"/>
  </si>
  <si>
    <t>〇〇町123</t>
    <rPh sb="2" eb="3">
      <t>マチ</t>
    </rPh>
    <phoneticPr fontId="1"/>
  </si>
  <si>
    <t>利根　太郎</t>
    <rPh sb="0" eb="2">
      <t>トネ</t>
    </rPh>
    <rPh sb="3" eb="5">
      <t>タロウ</t>
    </rPh>
    <phoneticPr fontId="1"/>
  </si>
  <si>
    <r>
      <rPr>
        <sz val="11"/>
        <color theme="1"/>
        <rFont val="HGP創英角ﾎﾟｯﾌﾟ体"/>
        <family val="3"/>
        <charset val="128"/>
      </rPr>
      <t>△△</t>
    </r>
    <r>
      <rPr>
        <sz val="11"/>
        <color theme="1"/>
        <rFont val="HGS創英角ﾎﾟｯﾌﾟ体"/>
        <family val="3"/>
        <charset val="128"/>
      </rPr>
      <t>町124</t>
    </r>
    <rPh sb="2" eb="3">
      <t>マチ</t>
    </rPh>
    <phoneticPr fontId="1"/>
  </si>
  <si>
    <t>赤城　惠</t>
    <rPh sb="0" eb="2">
      <t>アカギ</t>
    </rPh>
    <rPh sb="3" eb="4">
      <t>メグミ</t>
    </rPh>
    <phoneticPr fontId="1"/>
  </si>
  <si>
    <t>480人日</t>
    <phoneticPr fontId="1"/>
  </si>
  <si>
    <t>米</t>
    <phoneticPr fontId="1"/>
  </si>
  <si>
    <t>米、じゃが芋</t>
    <phoneticPr fontId="1"/>
  </si>
  <si>
    <t>おこわ製造・
販売</t>
    <phoneticPr fontId="1"/>
  </si>
  <si>
    <t>株式会社　赤城の恵</t>
    <phoneticPr fontId="1"/>
  </si>
  <si>
    <t>赤城　一郎</t>
  </si>
  <si>
    <t>利根　花子</t>
  </si>
  <si>
    <t>取締役</t>
  </si>
  <si>
    <t>前橋市〇〇町△△</t>
  </si>
  <si>
    <t>前橋市□□町00</t>
  </si>
  <si>
    <t>ほうれんそう</t>
    <phoneticPr fontId="1"/>
  </si>
  <si>
    <t>トラクター</t>
    <phoneticPr fontId="1"/>
  </si>
  <si>
    <t>2台</t>
    <rPh sb="1" eb="2">
      <t>ダイ</t>
    </rPh>
    <phoneticPr fontId="1"/>
  </si>
  <si>
    <r>
      <rPr>
        <sz val="11"/>
        <color theme="1"/>
        <rFont val="HGP創英角ﾎﾟｯﾌﾟ体"/>
        <family val="3"/>
        <charset val="128"/>
      </rPr>
      <t>　100</t>
    </r>
    <r>
      <rPr>
        <sz val="11"/>
        <color theme="1"/>
        <rFont val="游ゴシック"/>
        <family val="3"/>
        <charset val="128"/>
        <scheme val="minor"/>
      </rPr>
      <t>人日</t>
    </r>
    <phoneticPr fontId="1"/>
  </si>
  <si>
    <t>中間管理権設定関係B</t>
    <rPh sb="0" eb="2">
      <t>チュウカン</t>
    </rPh>
    <rPh sb="2" eb="4">
      <t>カンリ</t>
    </rPh>
    <rPh sb="4" eb="5">
      <t>ケン</t>
    </rPh>
    <rPh sb="5" eb="7">
      <t>セッテイ</t>
    </rPh>
    <rPh sb="7" eb="9">
      <t>カンケイ</t>
    </rPh>
    <phoneticPr fontId="1"/>
  </si>
  <si>
    <t>利用権設定関係C</t>
    <rPh sb="0" eb="3">
      <t>リヨウケン</t>
    </rPh>
    <rPh sb="3" eb="5">
      <t>セッテイ</t>
    </rPh>
    <rPh sb="5" eb="7">
      <t>カンケイ</t>
    </rPh>
    <phoneticPr fontId="1"/>
  </si>
  <si>
    <t>赤城　一郎（所有者）</t>
    <rPh sb="0" eb="2">
      <t>アカギ</t>
    </rPh>
    <rPh sb="3" eb="5">
      <t>イチロウ</t>
    </rPh>
    <rPh sb="6" eb="9">
      <t>ショユウシャ</t>
    </rPh>
    <phoneticPr fontId="1"/>
  </si>
  <si>
    <t>赤城　一郎　（所有者）</t>
    <rPh sb="0" eb="2">
      <t>アカギ</t>
    </rPh>
    <rPh sb="3" eb="5">
      <t>イチロウ</t>
    </rPh>
    <rPh sb="7" eb="10">
      <t>ショユウシャ</t>
    </rPh>
    <phoneticPr fontId="1"/>
  </si>
  <si>
    <t>前橋　太郎　　（耕作者）</t>
    <rPh sb="0" eb="2">
      <t>マエバシ</t>
    </rPh>
    <rPh sb="3" eb="5">
      <t>タロウ</t>
    </rPh>
    <rPh sb="8" eb="10">
      <t>コウサク</t>
    </rPh>
    <rPh sb="10" eb="11">
      <t>シャ</t>
    </rPh>
    <phoneticPr fontId="1"/>
  </si>
  <si>
    <t>１０年通年
R1６.５.３1</t>
    <rPh sb="2" eb="3">
      <t>ネン</t>
    </rPh>
    <rPh sb="3" eb="5">
      <t>ツウネン</t>
    </rPh>
    <phoneticPr fontId="1"/>
  </si>
  <si>
    <t>前橋　太郎　　　（耕作者）</t>
    <rPh sb="0" eb="2">
      <t>マエバシ</t>
    </rPh>
    <rPh sb="3" eb="5">
      <t>タロウ</t>
    </rPh>
    <rPh sb="9" eb="11">
      <t>コウサク</t>
    </rPh>
    <rPh sb="11" eb="12">
      <t>シャ</t>
    </rPh>
    <rPh sb="12" eb="13">
      <t>サクシャ</t>
    </rPh>
    <phoneticPr fontId="1"/>
  </si>
  <si>
    <t xml:space="preserve">                                                                                                                                                                                                                                                                                                                         
　　　　　赤　城　一　郎　　(所有者）</t>
    <rPh sb="329" eb="332">
      <t>ショユウシャ</t>
    </rPh>
    <phoneticPr fontId="1"/>
  </si>
  <si>
    <t>前橋　太郎 （耕作者）</t>
    <rPh sb="0" eb="2">
      <t>マエバシ</t>
    </rPh>
    <rPh sb="3" eb="5">
      <t>タロウ</t>
    </rPh>
    <rPh sb="7" eb="9">
      <t>コウサク</t>
    </rPh>
    <rPh sb="9" eb="10">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</si>
</sst>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ge\.m\.d"/>
    <numFmt numFmtId="178" formatCode="General&quot;㎡&quot;"/>
  </numFmts>
  <fonts count="34">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sz val="16"/>
      <color theme="1"/>
      <name val="游ゴシック"/>
      <family val="2"/>
      <charset val="128"/>
      <scheme val="minor"/>
    </font>
    <font>
      <sz val="6"/>
      <name val="ＭＳ Ｐゴシック"/>
      <family val="3"/>
      <charset val="128"/>
    </font>
    <font>
      <sz val="14"/>
      <name val="ＭＳ 明朝"/>
      <family val="1"/>
      <charset val="128"/>
    </font>
    <font>
      <sz val="22"/>
      <color theme="1"/>
      <name val="游ゴシック"/>
      <family val="2"/>
      <charset val="128"/>
      <scheme val="minor"/>
    </font>
    <font>
      <sz val="9"/>
      <color theme="1"/>
      <name val="游ゴシック"/>
      <family val="3"/>
      <charset val="128"/>
      <scheme val="minor"/>
    </font>
    <font>
      <sz val="12"/>
      <color theme="1"/>
      <name val="UD デジタル 教科書体 NK-R"/>
      <family val="1"/>
      <charset val="128"/>
    </font>
    <font>
      <sz val="11"/>
      <color theme="1"/>
      <name val="UD デジタル 教科書体 NK-R"/>
      <family val="1"/>
      <charset val="128"/>
    </font>
    <font>
      <b/>
      <sz val="12"/>
      <color theme="1"/>
      <name val="UD デジタル 教科書体 NK-R"/>
      <family val="1"/>
      <charset val="128"/>
    </font>
    <font>
      <sz val="14"/>
      <color theme="1"/>
      <name val="UD デジタル 教科書体 NK-R"/>
      <family val="1"/>
      <charset val="128"/>
    </font>
    <font>
      <sz val="10"/>
      <color theme="1"/>
      <name val="UD デジタル 教科書体 NK-R"/>
      <family val="1"/>
      <charset val="128"/>
    </font>
    <font>
      <sz val="8"/>
      <color theme="1"/>
      <name val="UD デジタル 教科書体 NK-R"/>
      <family val="1"/>
      <charset val="128"/>
    </font>
    <font>
      <sz val="11"/>
      <name val="ＭＳ Ｐゴシック"/>
      <family val="3"/>
      <charset val="128"/>
    </font>
    <font>
      <sz val="6.5"/>
      <color theme="1"/>
      <name val="UD デジタル 教科書体 NK-R"/>
      <family val="1"/>
      <charset val="128"/>
    </font>
    <font>
      <sz val="11"/>
      <color theme="1"/>
      <name val="Segoe UI Symbol"/>
      <family val="2"/>
    </font>
    <font>
      <sz val="11"/>
      <color theme="1"/>
      <name val="UD デジタル 教科書体 NK-R"/>
      <family val="2"/>
      <charset val="128"/>
    </font>
    <font>
      <b/>
      <sz val="11"/>
      <color theme="1"/>
      <name val="UD デジタル 教科書体 NK-R"/>
      <family val="1"/>
      <charset val="128"/>
    </font>
    <font>
      <b/>
      <sz val="9"/>
      <color theme="1"/>
      <name val="UD デジタル 教科書体 NK-R"/>
      <family val="1"/>
      <charset val="128"/>
    </font>
    <font>
      <b/>
      <sz val="10.5"/>
      <color theme="1"/>
      <name val="UD デジタル 教科書体 NK-R"/>
      <family val="1"/>
      <charset val="128"/>
    </font>
    <font>
      <sz val="6"/>
      <name val="ＭＳ Ｐゴシック"/>
      <family val="2"/>
      <charset val="128"/>
    </font>
    <font>
      <sz val="14"/>
      <color theme="1"/>
      <name val="HGS創英角ﾎﾟｯﾌﾟ体"/>
      <family val="3"/>
      <charset val="128"/>
    </font>
    <font>
      <sz val="11"/>
      <color theme="1"/>
      <name val="HGS創英角ﾎﾟｯﾌﾟ体"/>
      <family val="3"/>
      <charset val="128"/>
    </font>
    <font>
      <sz val="10"/>
      <color theme="1"/>
      <name val="HGS創英角ﾎﾟｯﾌﾟ体"/>
      <family val="3"/>
      <charset val="128"/>
    </font>
    <font>
      <sz val="11"/>
      <color theme="1"/>
      <name val="HG創英角ﾎﾟｯﾌﾟ体"/>
      <family val="3"/>
      <charset val="128"/>
    </font>
    <font>
      <sz val="9"/>
      <color theme="1"/>
      <name val="HGS創英角ﾎﾟｯﾌﾟ体"/>
      <family val="3"/>
      <charset val="128"/>
    </font>
    <font>
      <sz val="11"/>
      <color theme="1"/>
      <name val="HGP創英角ﾎﾟｯﾌﾟ体"/>
      <family val="3"/>
      <charset val="128"/>
    </font>
    <font>
      <sz val="9"/>
      <color theme="1"/>
      <name val="HGP創英角ﾎﾟｯﾌﾟ体"/>
      <family val="3"/>
      <charset val="128"/>
    </font>
    <font>
      <sz val="14"/>
      <color theme="1"/>
      <name val="HGP創英角ﾎﾟｯﾌﾟ体"/>
      <family val="3"/>
      <charset val="128"/>
    </font>
    <font>
      <sz val="16"/>
      <color theme="1"/>
      <name val="HGS創英角ﾎﾟｯﾌﾟ体"/>
      <family val="3"/>
      <charset val="128"/>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17" fillId="0" borderId="0" applyFont="0" applyFill="0" applyBorder="0" applyAlignment="0" applyProtection="0">
      <alignment vertical="center"/>
    </xf>
    <xf numFmtId="0" fontId="17" fillId="0" borderId="0"/>
  </cellStyleXfs>
  <cellXfs count="448">
    <xf numFmtId="0" fontId="0" fillId="0" borderId="0" xfId="0">
      <alignment vertical="center"/>
    </xf>
    <xf numFmtId="0" fontId="4" fillId="0" borderId="5" xfId="0" applyFont="1" applyBorder="1" applyAlignment="1">
      <alignment horizontal="center" vertical="center" wrapText="1"/>
    </xf>
    <xf numFmtId="0" fontId="4" fillId="0" borderId="0" xfId="0" applyFont="1">
      <alignment vertical="center"/>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21" xfId="0" applyFont="1" applyBorder="1" applyAlignment="1">
      <alignment horizontal="justify" vertical="center" wrapText="1"/>
    </xf>
    <xf numFmtId="0" fontId="4" fillId="0" borderId="0" xfId="0" applyFont="1" applyAlignment="1">
      <alignment horizontal="justify" vertical="center" wrapText="1"/>
    </xf>
    <xf numFmtId="0" fontId="4" fillId="0" borderId="3" xfId="0" applyFont="1" applyBorder="1" applyAlignment="1">
      <alignment horizontal="left" vertical="center" wrapText="1"/>
    </xf>
    <xf numFmtId="0" fontId="4" fillId="0" borderId="11" xfId="0" applyFont="1" applyBorder="1" applyAlignment="1">
      <alignment vertical="center" wrapText="1"/>
    </xf>
    <xf numFmtId="0" fontId="4" fillId="0" borderId="6" xfId="0" applyFont="1" applyBorder="1" applyAlignment="1">
      <alignment vertical="center" wrapText="1"/>
    </xf>
    <xf numFmtId="0" fontId="4" fillId="0" borderId="2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5"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23" xfId="0" applyFont="1" applyBorder="1" applyAlignment="1">
      <alignment horizontal="justify" vertical="center" wrapText="1"/>
    </xf>
    <xf numFmtId="0" fontId="4" fillId="0" borderId="10" xfId="0" applyFont="1" applyBorder="1" applyAlignment="1">
      <alignment horizontal="left" vertical="center" wrapText="1"/>
    </xf>
    <xf numFmtId="0" fontId="4" fillId="0" borderId="23" xfId="0" applyFont="1" applyBorder="1" applyAlignment="1">
      <alignment horizontal="left" vertical="center" wrapText="1"/>
    </xf>
    <xf numFmtId="0" fontId="4" fillId="0" borderId="6" xfId="0" applyFont="1" applyBorder="1" applyAlignment="1">
      <alignment horizontal="left" vertical="center" wrapText="1"/>
    </xf>
    <xf numFmtId="0" fontId="4" fillId="0" borderId="3" xfId="0" applyFont="1" applyBorder="1" applyAlignment="1">
      <alignment horizontal="right" vertical="center" wrapText="1"/>
    </xf>
    <xf numFmtId="0" fontId="4" fillId="0" borderId="5" xfId="0" applyFont="1" applyBorder="1" applyAlignment="1">
      <alignment horizontal="right" vertical="center" wrapText="1"/>
    </xf>
    <xf numFmtId="0" fontId="4" fillId="0" borderId="0" xfId="0" applyFont="1" applyAlignment="1">
      <alignment vertical="center" wrapText="1"/>
    </xf>
    <xf numFmtId="0" fontId="4" fillId="0" borderId="0" xfId="0" applyFont="1" applyAlignment="1">
      <alignment horizontal="left" vertical="center" indent="1"/>
    </xf>
    <xf numFmtId="0" fontId="4" fillId="0" borderId="21" xfId="0" applyFont="1" applyBorder="1" applyAlignment="1">
      <alignment vertical="center" shrinkToFit="1"/>
    </xf>
    <xf numFmtId="0" fontId="4" fillId="0" borderId="8" xfId="0" applyFont="1" applyBorder="1" applyAlignment="1">
      <alignment vertical="center" wrapText="1"/>
    </xf>
    <xf numFmtId="0" fontId="4" fillId="0" borderId="1" xfId="0" applyFont="1" applyBorder="1" applyAlignment="1">
      <alignment horizontal="center" vertical="center" shrinkToFit="1"/>
    </xf>
    <xf numFmtId="0" fontId="4" fillId="0" borderId="23" xfId="0" applyFont="1" applyBorder="1" applyAlignment="1">
      <alignment horizontal="right" vertical="center" wrapText="1"/>
    </xf>
    <xf numFmtId="0" fontId="3" fillId="0" borderId="1" xfId="0" applyFont="1" applyBorder="1" applyAlignment="1">
      <alignment horizontal="left" vertical="center" wrapText="1"/>
    </xf>
    <xf numFmtId="0" fontId="4" fillId="0" borderId="1" xfId="0" applyFont="1" applyBorder="1" applyAlignment="1">
      <alignment horizontal="right" vertical="center" wrapText="1"/>
    </xf>
    <xf numFmtId="0" fontId="3"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horizontal="left" vertical="center" indent="1"/>
    </xf>
    <xf numFmtId="0" fontId="0" fillId="0" borderId="0" xfId="3" applyFont="1">
      <alignment vertical="center"/>
    </xf>
    <xf numFmtId="0" fontId="12" fillId="0" borderId="0" xfId="3" applyFont="1">
      <alignment vertical="center"/>
    </xf>
    <xf numFmtId="0" fontId="5" fillId="3" borderId="0" xfId="3" applyFill="1">
      <alignment vertical="center"/>
    </xf>
    <xf numFmtId="0" fontId="5" fillId="0" borderId="0" xfId="3">
      <alignment vertical="center"/>
    </xf>
    <xf numFmtId="0" fontId="12" fillId="0" borderId="0" xfId="3" applyFont="1" applyAlignment="1">
      <alignment horizontal="center" vertical="center"/>
    </xf>
    <xf numFmtId="0" fontId="12" fillId="0" borderId="0" xfId="3" applyFont="1" applyAlignment="1">
      <alignment horizontal="right"/>
    </xf>
    <xf numFmtId="0" fontId="12" fillId="0" borderId="1" xfId="3" applyFont="1" applyBorder="1" applyAlignment="1">
      <alignment horizontal="center" vertical="center" shrinkToFit="1"/>
    </xf>
    <xf numFmtId="0" fontId="8" fillId="3" borderId="0" xfId="5" applyFont="1" applyFill="1" applyAlignment="1">
      <alignment horizontal="center" vertical="center"/>
    </xf>
    <xf numFmtId="0" fontId="2" fillId="0" borderId="0" xfId="0" applyFont="1">
      <alignment vertical="center"/>
    </xf>
    <xf numFmtId="0" fontId="12" fillId="0" borderId="0" xfId="0" applyFont="1">
      <alignment vertical="center"/>
    </xf>
    <xf numFmtId="0" fontId="6" fillId="0" borderId="0" xfId="3" applyFont="1">
      <alignment vertical="center"/>
    </xf>
    <xf numFmtId="0" fontId="5" fillId="0" borderId="1" xfId="3" applyBorder="1" applyAlignment="1">
      <alignment horizontal="center" vertical="center" shrinkToFit="1"/>
    </xf>
    <xf numFmtId="0" fontId="8" fillId="2" borderId="0" xfId="5" applyFont="1" applyFill="1" applyAlignment="1">
      <alignment horizontal="center" vertical="center"/>
    </xf>
    <xf numFmtId="0" fontId="9" fillId="3" borderId="0" xfId="3" applyFont="1" applyFill="1">
      <alignment vertical="center"/>
    </xf>
    <xf numFmtId="0" fontId="12" fillId="0" borderId="5" xfId="0" applyFont="1" applyBorder="1" applyAlignment="1">
      <alignment horizontal="center" vertical="center"/>
    </xf>
    <xf numFmtId="0" fontId="5" fillId="0" borderId="1" xfId="3" applyBorder="1">
      <alignment vertical="center"/>
    </xf>
    <xf numFmtId="0" fontId="12" fillId="0" borderId="3" xfId="0" applyFont="1" applyBorder="1">
      <alignment vertical="center"/>
    </xf>
    <xf numFmtId="0" fontId="12" fillId="0" borderId="0" xfId="0" applyFont="1" applyAlignment="1">
      <alignment vertical="center" wrapText="1"/>
    </xf>
    <xf numFmtId="0" fontId="5" fillId="0" borderId="26" xfId="3" applyBorder="1">
      <alignment vertical="center"/>
    </xf>
    <xf numFmtId="0" fontId="21" fillId="0" borderId="0" xfId="0" applyFont="1">
      <alignment vertical="center"/>
    </xf>
    <xf numFmtId="0" fontId="21" fillId="0" borderId="0" xfId="0" quotePrefix="1" applyFont="1">
      <alignment vertical="center"/>
    </xf>
    <xf numFmtId="0" fontId="21" fillId="0" borderId="0" xfId="3" applyFont="1">
      <alignment vertical="center"/>
    </xf>
    <xf numFmtId="0" fontId="22" fillId="0" borderId="0" xfId="3" applyFont="1">
      <alignment vertical="center"/>
    </xf>
    <xf numFmtId="0" fontId="13" fillId="0" borderId="0" xfId="3" applyFont="1">
      <alignment vertical="center"/>
    </xf>
    <xf numFmtId="0" fontId="23" fillId="0" borderId="0" xfId="3" applyFont="1">
      <alignment vertical="center"/>
    </xf>
    <xf numFmtId="0" fontId="20" fillId="0" borderId="0" xfId="3" applyFont="1" applyAlignment="1">
      <alignment horizontal="center" vertical="center"/>
    </xf>
    <xf numFmtId="0" fontId="12" fillId="0" borderId="3" xfId="3" applyFont="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11" fillId="0" borderId="3" xfId="3" applyFont="1" applyBorder="1" applyAlignment="1">
      <alignment vertical="center"/>
    </xf>
    <xf numFmtId="0" fontId="0" fillId="0" borderId="1" xfId="0" applyBorder="1" applyAlignment="1">
      <alignment vertical="center"/>
    </xf>
    <xf numFmtId="0" fontId="14" fillId="0" borderId="0" xfId="3" applyFont="1">
      <alignment vertical="center"/>
    </xf>
    <xf numFmtId="0" fontId="5" fillId="0" borderId="1" xfId="3" applyBorder="1" applyAlignment="1">
      <alignment horizontal="center" vertical="center" shrinkToFit="1"/>
    </xf>
    <xf numFmtId="0" fontId="12" fillId="0" borderId="1" xfId="3" applyFont="1" applyBorder="1" applyAlignment="1">
      <alignment horizontal="center" vertical="center" shrinkToFit="1"/>
    </xf>
    <xf numFmtId="0" fontId="12" fillId="0" borderId="0" xfId="3" applyFont="1" applyAlignment="1">
      <alignment horizontal="center" vertical="center"/>
    </xf>
    <xf numFmtId="0" fontId="12" fillId="0" borderId="5" xfId="0" applyFont="1" applyBorder="1" applyAlignment="1">
      <alignment horizontal="center" vertical="center"/>
    </xf>
    <xf numFmtId="0" fontId="3" fillId="0" borderId="0" xfId="0" applyFont="1" applyAlignment="1">
      <alignment horizontal="left" vertical="center" indent="1"/>
    </xf>
    <xf numFmtId="0" fontId="4" fillId="0" borderId="5" xfId="0" applyFont="1" applyBorder="1" applyAlignment="1">
      <alignment horizontal="right" vertical="center" wrapText="1"/>
    </xf>
    <xf numFmtId="0" fontId="4" fillId="0" borderId="1" xfId="0" applyFont="1" applyBorder="1" applyAlignment="1">
      <alignment horizontal="right" vertical="center" wrapText="1"/>
    </xf>
    <xf numFmtId="0" fontId="4" fillId="0" borderId="1" xfId="0" applyFont="1" applyBorder="1" applyAlignment="1">
      <alignment horizontal="center" vertical="center" wrapText="1"/>
    </xf>
    <xf numFmtId="0" fontId="4" fillId="0" borderId="0" xfId="0" applyFont="1" applyAlignment="1">
      <alignment horizontal="justify" vertical="center" wrapText="1"/>
    </xf>
    <xf numFmtId="0" fontId="4" fillId="0" borderId="5"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justify" vertical="center" wrapText="1"/>
    </xf>
    <xf numFmtId="0" fontId="4" fillId="0" borderId="0" xfId="0" applyFont="1">
      <alignment vertical="center"/>
    </xf>
    <xf numFmtId="0" fontId="4" fillId="0" borderId="21" xfId="0" applyFont="1" applyBorder="1" applyAlignment="1">
      <alignment horizontal="center" vertical="center" wrapText="1"/>
    </xf>
    <xf numFmtId="0" fontId="4" fillId="0" borderId="21" xfId="0" applyFont="1" applyBorder="1" applyAlignment="1">
      <alignment horizontal="justify" vertical="center" wrapText="1"/>
    </xf>
    <xf numFmtId="0" fontId="4" fillId="0" borderId="11" xfId="0" applyFont="1" applyBorder="1" applyAlignment="1">
      <alignment vertical="center" wrapText="1"/>
    </xf>
    <xf numFmtId="0" fontId="4" fillId="0" borderId="6" xfId="0" applyFont="1" applyBorder="1" applyAlignment="1">
      <alignment vertical="center" wrapText="1"/>
    </xf>
    <xf numFmtId="0" fontId="4" fillId="0" borderId="23" xfId="0" applyFont="1" applyBorder="1" applyAlignment="1">
      <alignment horizontal="center"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3" xfId="0" applyFont="1" applyBorder="1" applyAlignment="1">
      <alignment horizontal="right" vertical="center" wrapText="1"/>
    </xf>
    <xf numFmtId="0" fontId="26" fillId="0" borderId="1" xfId="3" applyFont="1" applyBorder="1" applyAlignment="1">
      <alignment horizontal="center" vertical="center" shrinkToFit="1"/>
    </xf>
    <xf numFmtId="0" fontId="28" fillId="0" borderId="3" xfId="0" applyFont="1" applyBorder="1">
      <alignment vertical="center"/>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lignment horizontal="left" vertical="center" wrapText="1"/>
    </xf>
    <xf numFmtId="0" fontId="4" fillId="0" borderId="6"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Alignment="1">
      <alignment horizontal="justify" vertical="center" wrapText="1"/>
    </xf>
    <xf numFmtId="0" fontId="4" fillId="0" borderId="0" xfId="0" applyFont="1">
      <alignment vertical="center"/>
    </xf>
    <xf numFmtId="0" fontId="4" fillId="0" borderId="1" xfId="0" applyFont="1" applyBorder="1" applyAlignment="1">
      <alignment vertical="center" wrapText="1"/>
    </xf>
    <xf numFmtId="0" fontId="4" fillId="0" borderId="12" xfId="0" applyFont="1" applyBorder="1" applyAlignment="1">
      <alignment horizontal="center" vertical="center" wrapText="1"/>
    </xf>
    <xf numFmtId="0" fontId="4" fillId="0" borderId="3"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0" xfId="0" applyFont="1" applyAlignment="1">
      <alignment horizontal="left" vertical="center" indent="1"/>
    </xf>
    <xf numFmtId="0" fontId="4" fillId="0" borderId="3" xfId="0" applyFont="1" applyBorder="1" applyAlignment="1">
      <alignment horizontal="left" vertical="center" wrapText="1"/>
    </xf>
    <xf numFmtId="0" fontId="29" fillId="0" borderId="5" xfId="0" applyFont="1" applyBorder="1" applyAlignment="1">
      <alignment vertical="center" wrapText="1"/>
    </xf>
    <xf numFmtId="0" fontId="26" fillId="0" borderId="3" xfId="0" applyFont="1" applyBorder="1" applyAlignment="1">
      <alignment horizontal="right" vertical="center" wrapText="1"/>
    </xf>
    <xf numFmtId="0" fontId="26" fillId="0" borderId="1" xfId="0" applyFont="1" applyBorder="1" applyAlignment="1">
      <alignment horizontal="right" vertical="center" wrapText="1"/>
    </xf>
    <xf numFmtId="0" fontId="26" fillId="0" borderId="1" xfId="0" applyFont="1" applyBorder="1" applyAlignment="1">
      <alignment horizontal="justify" vertical="center" wrapText="1"/>
    </xf>
    <xf numFmtId="0" fontId="26" fillId="0" borderId="5" xfId="0" applyFont="1" applyBorder="1" applyAlignment="1">
      <alignment horizontal="right" vertical="center" wrapText="1"/>
    </xf>
    <xf numFmtId="0" fontId="30" fillId="0" borderId="1" xfId="0" applyFont="1" applyBorder="1" applyAlignment="1">
      <alignment horizontal="justify" vertical="center" wrapText="1"/>
    </xf>
    <xf numFmtId="0" fontId="30" fillId="0" borderId="23" xfId="0" applyFont="1" applyBorder="1" applyAlignment="1">
      <alignment horizontal="justify" vertical="center" wrapText="1"/>
    </xf>
    <xf numFmtId="0" fontId="31" fillId="0" borderId="22" xfId="0" applyFont="1" applyBorder="1" applyAlignment="1">
      <alignment horizontal="justify" vertical="center" wrapText="1"/>
    </xf>
    <xf numFmtId="0" fontId="4" fillId="0" borderId="21" xfId="0" applyFont="1" applyBorder="1" applyAlignment="1">
      <alignment vertical="center" wrapText="1"/>
    </xf>
    <xf numFmtId="0" fontId="4" fillId="0" borderId="21" xfId="0" applyFont="1" applyBorder="1" applyAlignment="1">
      <alignment horizontal="center" vertical="center" shrinkToFit="1"/>
    </xf>
    <xf numFmtId="0" fontId="4" fillId="0" borderId="0" xfId="0" applyFont="1" applyBorder="1" applyAlignment="1">
      <alignment horizontal="center" vertical="center" wrapText="1"/>
    </xf>
    <xf numFmtId="0" fontId="27" fillId="0" borderId="1" xfId="0" applyFont="1" applyBorder="1" applyAlignment="1">
      <alignment horizontal="justify" vertical="center" wrapText="1"/>
    </xf>
    <xf numFmtId="0" fontId="4" fillId="0" borderId="0" xfId="0" applyFont="1" applyBorder="1" applyAlignment="1">
      <alignment horizontal="justify" vertical="center" wrapText="1"/>
    </xf>
    <xf numFmtId="0" fontId="26" fillId="0" borderId="1" xfId="0" applyFont="1" applyBorder="1" applyAlignment="1">
      <alignment vertical="center" wrapText="1"/>
    </xf>
    <xf numFmtId="0" fontId="4" fillId="0" borderId="0" xfId="0" applyFont="1" applyBorder="1" applyAlignment="1">
      <alignment vertical="center" wrapText="1"/>
    </xf>
    <xf numFmtId="38" fontId="30" fillId="0" borderId="12" xfId="1" applyFont="1" applyBorder="1" applyAlignment="1">
      <alignment vertical="center" wrapText="1"/>
    </xf>
    <xf numFmtId="0" fontId="30" fillId="0" borderId="1" xfId="0" applyFont="1" applyBorder="1" applyAlignment="1">
      <alignment horizontal="left" vertical="center" wrapText="1"/>
    </xf>
    <xf numFmtId="0" fontId="31" fillId="0" borderId="1" xfId="0" applyFont="1" applyBorder="1" applyAlignment="1">
      <alignment vertical="center" wrapText="1"/>
    </xf>
    <xf numFmtId="0" fontId="30" fillId="0" borderId="1" xfId="0" applyFont="1" applyBorder="1" applyAlignment="1">
      <alignment vertical="center" wrapText="1"/>
    </xf>
    <xf numFmtId="0" fontId="31" fillId="0" borderId="1" xfId="0" applyFont="1" applyBorder="1" applyAlignment="1">
      <alignment horizontal="justify" vertical="center" wrapText="1"/>
    </xf>
    <xf numFmtId="0" fontId="5" fillId="3" borderId="0" xfId="3" applyFill="1" applyAlignment="1">
      <alignment horizontal="center" vertical="center" shrinkToFit="1"/>
    </xf>
    <xf numFmtId="176" fontId="5" fillId="0" borderId="1" xfId="3" applyNumberFormat="1" applyBorder="1" applyAlignment="1">
      <alignment horizontal="center" vertical="center" shrinkToFit="1"/>
    </xf>
    <xf numFmtId="0" fontId="5" fillId="0" borderId="1" xfId="3" applyBorder="1" applyAlignment="1">
      <alignment horizontal="center" vertical="center" shrinkToFit="1"/>
    </xf>
    <xf numFmtId="38" fontId="5" fillId="0" borderId="1" xfId="4" applyFont="1" applyBorder="1" applyAlignment="1" applyProtection="1">
      <alignment horizontal="center" vertical="center" shrinkToFit="1"/>
    </xf>
    <xf numFmtId="0" fontId="5" fillId="0" borderId="3" xfId="3" applyBorder="1" applyAlignment="1">
      <alignment horizontal="center" vertical="center" shrinkToFit="1"/>
    </xf>
    <xf numFmtId="0" fontId="5" fillId="0" borderId="5" xfId="3" applyBorder="1" applyAlignment="1">
      <alignment horizontal="center" vertical="center" shrinkToFit="1"/>
    </xf>
    <xf numFmtId="0" fontId="5" fillId="0" borderId="4" xfId="3" applyBorder="1" applyAlignment="1">
      <alignment horizontal="center" vertical="center" shrinkToFit="1"/>
    </xf>
    <xf numFmtId="38" fontId="5" fillId="0" borderId="3" xfId="4" applyFont="1" applyBorder="1" applyAlignment="1" applyProtection="1">
      <alignment horizontal="center" vertical="center" wrapText="1"/>
    </xf>
    <xf numFmtId="38" fontId="5" fillId="0" borderId="5" xfId="4" applyFont="1" applyBorder="1" applyAlignment="1" applyProtection="1">
      <alignment horizontal="center" vertical="center" wrapText="1"/>
    </xf>
    <xf numFmtId="176" fontId="5" fillId="0" borderId="3" xfId="3" applyNumberFormat="1" applyBorder="1" applyAlignment="1">
      <alignment horizontal="center" vertical="center" shrinkToFit="1"/>
    </xf>
    <xf numFmtId="176" fontId="5" fillId="0" borderId="5" xfId="3" applyNumberFormat="1" applyBorder="1" applyAlignment="1">
      <alignment horizontal="center" vertical="center" shrinkToFit="1"/>
    </xf>
    <xf numFmtId="0" fontId="5" fillId="0" borderId="1" xfId="3" applyBorder="1" applyAlignment="1">
      <alignment horizontal="center" vertical="center" wrapText="1" shrinkToFit="1"/>
    </xf>
    <xf numFmtId="0" fontId="5" fillId="0" borderId="1" xfId="3" applyBorder="1" applyAlignment="1">
      <alignment horizontal="center" vertical="center" wrapText="1"/>
    </xf>
    <xf numFmtId="0" fontId="5" fillId="0" borderId="1" xfId="3" applyBorder="1" applyAlignment="1">
      <alignment horizontal="center" vertical="center"/>
    </xf>
    <xf numFmtId="0" fontId="0" fillId="0" borderId="3" xfId="3" applyFont="1" applyBorder="1" applyAlignment="1">
      <alignment horizontal="center" vertical="center"/>
    </xf>
    <xf numFmtId="0" fontId="0" fillId="0" borderId="5" xfId="3" applyFont="1" applyBorder="1" applyAlignment="1">
      <alignment horizontal="center" vertical="center"/>
    </xf>
    <xf numFmtId="0" fontId="0" fillId="0" borderId="4" xfId="3" applyFont="1" applyBorder="1" applyAlignment="1">
      <alignment horizontal="center" vertical="center"/>
    </xf>
    <xf numFmtId="0" fontId="0" fillId="0" borderId="1" xfId="3" applyFont="1" applyBorder="1" applyAlignment="1">
      <alignment horizontal="center" vertical="center" wrapText="1"/>
    </xf>
    <xf numFmtId="0" fontId="0" fillId="0" borderId="8" xfId="3" applyFont="1" applyBorder="1" applyAlignment="1">
      <alignment horizontal="center" vertical="center"/>
    </xf>
    <xf numFmtId="0" fontId="5" fillId="0" borderId="9" xfId="3" applyBorder="1" applyAlignment="1">
      <alignment horizontal="center" vertical="center"/>
    </xf>
    <xf numFmtId="0" fontId="5" fillId="0" borderId="11" xfId="3" applyBorder="1" applyAlignment="1">
      <alignment horizontal="center" vertical="center"/>
    </xf>
    <xf numFmtId="0" fontId="5" fillId="0" borderId="12" xfId="3" applyBorder="1" applyAlignment="1">
      <alignment horizontal="center" vertical="center"/>
    </xf>
    <xf numFmtId="0" fontId="5" fillId="0" borderId="6" xfId="3" applyBorder="1" applyAlignment="1">
      <alignment horizontal="center" vertical="center"/>
    </xf>
    <xf numFmtId="0" fontId="5" fillId="0" borderId="10" xfId="3" applyBorder="1" applyAlignment="1">
      <alignment horizontal="center" vertical="center"/>
    </xf>
    <xf numFmtId="0" fontId="2" fillId="0" borderId="1" xfId="3" applyFont="1" applyBorder="1" applyAlignment="1">
      <alignment horizontal="center" vertical="center"/>
    </xf>
    <xf numFmtId="0" fontId="3" fillId="0" borderId="1" xfId="3" applyFont="1" applyBorder="1" applyAlignment="1">
      <alignment horizontal="center" vertical="center"/>
    </xf>
    <xf numFmtId="0" fontId="0" fillId="0" borderId="1" xfId="3"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0" xfId="0" applyFont="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1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0" xfId="0" applyFont="1" applyAlignment="1">
      <alignment horizontal="center" vertical="center" wrapText="1"/>
    </xf>
    <xf numFmtId="0" fontId="12" fillId="0" borderId="19" xfId="0" applyFont="1" applyBorder="1" applyAlignment="1">
      <alignment horizontal="center" vertical="center" wrapText="1"/>
    </xf>
    <xf numFmtId="0" fontId="12" fillId="0" borderId="24" xfId="3" applyFont="1" applyBorder="1" applyAlignment="1">
      <alignment horizontal="center" vertical="center"/>
    </xf>
    <xf numFmtId="0" fontId="12" fillId="0" borderId="25" xfId="3" applyFont="1" applyBorder="1" applyAlignment="1">
      <alignment horizontal="center" vertical="center"/>
    </xf>
    <xf numFmtId="0" fontId="12" fillId="0" borderId="1" xfId="3" applyFont="1" applyBorder="1" applyAlignment="1">
      <alignment horizontal="center" vertical="center"/>
    </xf>
    <xf numFmtId="0" fontId="12" fillId="0" borderId="1" xfId="4" applyNumberFormat="1" applyFont="1" applyBorder="1" applyAlignment="1">
      <alignment horizontal="center" vertical="center" shrinkToFit="1"/>
    </xf>
    <xf numFmtId="177" fontId="12" fillId="0" borderId="1" xfId="3" applyNumberFormat="1" applyFont="1" applyBorder="1" applyAlignment="1">
      <alignment horizontal="center" vertical="center" shrinkToFit="1"/>
    </xf>
    <xf numFmtId="0" fontId="12" fillId="0" borderId="1" xfId="3" applyFont="1" applyBorder="1" applyAlignment="1">
      <alignment horizontal="center" vertical="center" shrinkToFit="1"/>
    </xf>
    <xf numFmtId="3" fontId="12" fillId="0" borderId="1" xfId="4" applyNumberFormat="1" applyFont="1" applyBorder="1" applyAlignment="1">
      <alignment horizontal="center" vertical="center" shrinkToFit="1"/>
    </xf>
    <xf numFmtId="0" fontId="12" fillId="0" borderId="3" xfId="3" applyFont="1" applyBorder="1" applyAlignment="1">
      <alignment horizontal="center" vertical="center" shrinkToFit="1"/>
    </xf>
    <xf numFmtId="0" fontId="12" fillId="0" borderId="5" xfId="3" applyFont="1" applyBorder="1" applyAlignment="1">
      <alignment horizontal="center" vertical="center" shrinkToFit="1"/>
    </xf>
    <xf numFmtId="0" fontId="12" fillId="0" borderId="4" xfId="3" applyFont="1" applyBorder="1" applyAlignment="1">
      <alignment horizontal="center" vertical="center" shrinkToFit="1"/>
    </xf>
    <xf numFmtId="0" fontId="12" fillId="0" borderId="3" xfId="4" applyNumberFormat="1" applyFont="1" applyBorder="1" applyAlignment="1">
      <alignment horizontal="center" vertical="center" wrapText="1"/>
    </xf>
    <xf numFmtId="0" fontId="12" fillId="0" borderId="5" xfId="4" applyNumberFormat="1" applyFont="1" applyBorder="1" applyAlignment="1">
      <alignment horizontal="center" vertical="center" wrapText="1"/>
    </xf>
    <xf numFmtId="177" fontId="12" fillId="0" borderId="3" xfId="3" applyNumberFormat="1" applyFont="1" applyBorder="1" applyAlignment="1">
      <alignment horizontal="center" vertical="center" shrinkToFit="1"/>
    </xf>
    <xf numFmtId="177" fontId="12" fillId="0" borderId="5" xfId="3" applyNumberFormat="1" applyFont="1" applyBorder="1" applyAlignment="1">
      <alignment horizontal="center" vertical="center" shrinkToFit="1"/>
    </xf>
    <xf numFmtId="0" fontId="12" fillId="0" borderId="1" xfId="3" applyFont="1" applyBorder="1" applyAlignment="1">
      <alignment horizontal="center" vertical="center" wrapText="1" shrinkToFit="1"/>
    </xf>
    <xf numFmtId="0" fontId="12" fillId="0" borderId="1" xfId="3" applyFont="1" applyBorder="1" applyAlignment="1">
      <alignment horizontal="center" vertical="center" wrapText="1"/>
    </xf>
    <xf numFmtId="0" fontId="12" fillId="0" borderId="3" xfId="3" applyFont="1" applyBorder="1" applyAlignment="1">
      <alignment horizontal="center" vertical="center"/>
    </xf>
    <xf numFmtId="0" fontId="12" fillId="0" borderId="5" xfId="3" applyFont="1" applyBorder="1" applyAlignment="1">
      <alignment horizontal="center" vertical="center"/>
    </xf>
    <xf numFmtId="0" fontId="14" fillId="0" borderId="0" xfId="3" applyFont="1" applyAlignment="1">
      <alignment horizontal="center" vertical="center"/>
    </xf>
    <xf numFmtId="0" fontId="0" fillId="0" borderId="0" xfId="0" applyAlignment="1">
      <alignment vertical="center"/>
    </xf>
    <xf numFmtId="0" fontId="12" fillId="0" borderId="7" xfId="3" applyFont="1" applyBorder="1">
      <alignment vertical="center"/>
    </xf>
    <xf numFmtId="0" fontId="12" fillId="0" borderId="8" xfId="3" applyFont="1" applyBorder="1" applyAlignment="1">
      <alignment horizontal="center" vertical="center" wrapText="1"/>
    </xf>
    <xf numFmtId="0" fontId="12" fillId="0" borderId="2" xfId="3" applyFont="1" applyBorder="1" applyAlignment="1">
      <alignment horizontal="center" vertical="center" wrapText="1"/>
    </xf>
    <xf numFmtId="0" fontId="12" fillId="0" borderId="9" xfId="3" applyFont="1" applyBorder="1" applyAlignment="1">
      <alignment horizontal="center" vertical="center" wrapText="1"/>
    </xf>
    <xf numFmtId="0" fontId="12" fillId="0" borderId="6" xfId="3" applyFont="1" applyBorder="1" applyAlignment="1">
      <alignment horizontal="center" vertical="center" wrapText="1"/>
    </xf>
    <xf numFmtId="0" fontId="12" fillId="0" borderId="7" xfId="3" applyFont="1" applyBorder="1" applyAlignment="1">
      <alignment horizontal="center" vertical="center" wrapText="1"/>
    </xf>
    <xf numFmtId="0" fontId="12" fillId="0" borderId="10" xfId="3" applyFont="1" applyBorder="1" applyAlignment="1">
      <alignment horizontal="center" vertical="center" wrapText="1"/>
    </xf>
    <xf numFmtId="0" fontId="12" fillId="0" borderId="8" xfId="3" applyFont="1" applyBorder="1" applyAlignment="1">
      <alignment horizontal="left" vertical="center" indent="1"/>
    </xf>
    <xf numFmtId="0" fontId="12" fillId="0" borderId="2" xfId="3" applyFont="1" applyBorder="1" applyAlignment="1">
      <alignment horizontal="left" vertical="center" indent="1"/>
    </xf>
    <xf numFmtId="0" fontId="12" fillId="0" borderId="9" xfId="3" applyFont="1" applyBorder="1" applyAlignment="1">
      <alignment horizontal="left" vertical="center" indent="1"/>
    </xf>
    <xf numFmtId="0" fontId="15" fillId="0" borderId="8" xfId="3" applyFont="1" applyBorder="1" applyAlignment="1">
      <alignment horizontal="center" vertical="center"/>
    </xf>
    <xf numFmtId="0" fontId="15" fillId="0" borderId="2" xfId="3" applyFont="1" applyBorder="1" applyAlignment="1">
      <alignment horizontal="center" vertical="center"/>
    </xf>
    <xf numFmtId="0" fontId="15" fillId="0" borderId="9" xfId="3" applyFont="1" applyBorder="1" applyAlignment="1">
      <alignment horizontal="center" vertical="center"/>
    </xf>
    <xf numFmtId="0" fontId="15" fillId="0" borderId="6" xfId="3" applyFont="1" applyBorder="1" applyAlignment="1">
      <alignment horizontal="center" vertical="center"/>
    </xf>
    <xf numFmtId="0" fontId="15" fillId="0" borderId="7" xfId="3" applyFont="1" applyBorder="1" applyAlignment="1">
      <alignment horizontal="center" vertical="center"/>
    </xf>
    <xf numFmtId="0" fontId="15" fillId="0" borderId="10" xfId="3" applyFont="1" applyBorder="1" applyAlignment="1">
      <alignment horizontal="center" vertical="center"/>
    </xf>
    <xf numFmtId="0" fontId="12" fillId="0" borderId="0" xfId="3" applyFont="1" applyAlignment="1">
      <alignment horizontal="center" vertical="center"/>
    </xf>
    <xf numFmtId="0" fontId="12" fillId="0" borderId="6" xfId="3" applyFont="1" applyBorder="1" applyAlignment="1">
      <alignment horizontal="left" vertical="center" indent="1" shrinkToFit="1"/>
    </xf>
    <xf numFmtId="0" fontId="12" fillId="0" borderId="7" xfId="3" applyFont="1" applyBorder="1" applyAlignment="1">
      <alignment horizontal="left" vertical="center" indent="1" shrinkToFit="1"/>
    </xf>
    <xf numFmtId="0" fontId="12" fillId="0" borderId="10" xfId="3" applyFont="1" applyBorder="1" applyAlignment="1">
      <alignment horizontal="left" vertical="center" indent="1" shrinkToFit="1"/>
    </xf>
    <xf numFmtId="0" fontId="15" fillId="0" borderId="1" xfId="3" applyFont="1" applyBorder="1" applyAlignment="1">
      <alignment horizontal="center" vertical="center"/>
    </xf>
    <xf numFmtId="0" fontId="12" fillId="0" borderId="8" xfId="3" applyFont="1" applyBorder="1" applyAlignment="1">
      <alignment horizontal="center" vertical="center"/>
    </xf>
    <xf numFmtId="0" fontId="12" fillId="0" borderId="9" xfId="3" applyFont="1" applyBorder="1" applyAlignment="1">
      <alignment horizontal="center" vertical="center"/>
    </xf>
    <xf numFmtId="0" fontId="12" fillId="0" borderId="11" xfId="3" applyFont="1" applyBorder="1" applyAlignment="1">
      <alignment horizontal="center" vertical="center"/>
    </xf>
    <xf numFmtId="0" fontId="12" fillId="0" borderId="12" xfId="3" applyFont="1" applyBorder="1" applyAlignment="1">
      <alignment horizontal="center" vertical="center"/>
    </xf>
    <xf numFmtId="0" fontId="12" fillId="0" borderId="6" xfId="3" applyFont="1" applyBorder="1" applyAlignment="1">
      <alignment horizontal="center" vertical="center"/>
    </xf>
    <xf numFmtId="0" fontId="12" fillId="0" borderId="10" xfId="3" applyFont="1" applyBorder="1" applyAlignment="1">
      <alignment horizontal="center" vertical="center"/>
    </xf>
    <xf numFmtId="0" fontId="12" fillId="0" borderId="6" xfId="3" applyFont="1" applyBorder="1" applyAlignment="1">
      <alignment horizontal="left" vertical="center" indent="1"/>
    </xf>
    <xf numFmtId="0" fontId="12" fillId="0" borderId="7" xfId="3" applyFont="1" applyBorder="1" applyAlignment="1">
      <alignment horizontal="left" vertical="center" indent="1"/>
    </xf>
    <xf numFmtId="0" fontId="12" fillId="0" borderId="10" xfId="3" applyFont="1" applyBorder="1" applyAlignment="1">
      <alignment horizontal="left" vertical="center" indent="1"/>
    </xf>
    <xf numFmtId="0" fontId="12" fillId="0" borderId="8" xfId="3" applyFont="1" applyBorder="1" applyAlignment="1">
      <alignment horizontal="center" vertical="center" shrinkToFit="1"/>
    </xf>
    <xf numFmtId="0" fontId="12" fillId="0" borderId="2" xfId="3" applyFont="1" applyBorder="1" applyAlignment="1">
      <alignment horizontal="center" vertical="center" shrinkToFit="1"/>
    </xf>
    <xf numFmtId="0" fontId="12" fillId="0" borderId="6" xfId="3" applyFont="1" applyBorder="1" applyAlignment="1">
      <alignment horizontal="center" vertical="center" shrinkToFit="1"/>
    </xf>
    <xf numFmtId="0" fontId="12" fillId="0" borderId="7" xfId="3" applyFont="1" applyBorder="1" applyAlignment="1">
      <alignment horizontal="center" vertical="center" shrinkToFit="1"/>
    </xf>
    <xf numFmtId="0" fontId="12" fillId="0" borderId="8" xfId="3" applyFont="1" applyBorder="1" applyAlignment="1">
      <alignment horizontal="left" vertical="center" indent="1" shrinkToFit="1"/>
    </xf>
    <xf numFmtId="0" fontId="12" fillId="0" borderId="2" xfId="3" applyFont="1" applyBorder="1" applyAlignment="1">
      <alignment horizontal="left" vertical="center" indent="1" shrinkToFit="1"/>
    </xf>
    <xf numFmtId="0" fontId="12" fillId="0" borderId="9" xfId="3" applyFont="1" applyBorder="1" applyAlignment="1">
      <alignment horizontal="left" vertical="center" indent="1" shrinkToFit="1"/>
    </xf>
    <xf numFmtId="0" fontId="15" fillId="0" borderId="8" xfId="3" applyFont="1" applyBorder="1" applyAlignment="1">
      <alignment horizontal="center" vertical="center" wrapText="1"/>
    </xf>
    <xf numFmtId="0" fontId="15" fillId="0" borderId="2" xfId="3" applyFont="1" applyBorder="1" applyAlignment="1">
      <alignment horizontal="center" vertical="center" wrapText="1"/>
    </xf>
    <xf numFmtId="0" fontId="15" fillId="0" borderId="9" xfId="3" applyFont="1" applyBorder="1" applyAlignment="1">
      <alignment horizontal="center" vertical="center" wrapText="1"/>
    </xf>
    <xf numFmtId="0" fontId="15" fillId="0" borderId="6" xfId="3" applyFont="1" applyBorder="1" applyAlignment="1">
      <alignment horizontal="center" vertical="center" wrapText="1"/>
    </xf>
    <xf numFmtId="0" fontId="15" fillId="0" borderId="7" xfId="3" applyFont="1" applyBorder="1" applyAlignment="1">
      <alignment horizontal="center" vertical="center" wrapText="1"/>
    </xf>
    <xf numFmtId="0" fontId="15" fillId="0" borderId="10" xfId="3" applyFont="1" applyBorder="1" applyAlignment="1">
      <alignment horizontal="center" vertical="center" wrapText="1"/>
    </xf>
    <xf numFmtId="0" fontId="5" fillId="0" borderId="0" xfId="3" applyAlignment="1">
      <alignment horizontal="center" vertical="center" shrinkToFit="1"/>
    </xf>
    <xf numFmtId="176" fontId="12" fillId="0" borderId="1" xfId="3" applyNumberFormat="1" applyFont="1" applyBorder="1" applyAlignment="1">
      <alignment horizontal="center" vertical="center" shrinkToFit="1"/>
    </xf>
    <xf numFmtId="38" fontId="12" fillId="0" borderId="1" xfId="4" applyFont="1" applyBorder="1" applyAlignment="1" applyProtection="1">
      <alignment horizontal="center" vertical="center" shrinkToFit="1"/>
    </xf>
    <xf numFmtId="38" fontId="12" fillId="0" borderId="3" xfId="4" applyFont="1" applyBorder="1" applyAlignment="1" applyProtection="1">
      <alignment horizontal="center" vertical="center" wrapText="1"/>
    </xf>
    <xf numFmtId="38" fontId="12" fillId="0" borderId="5" xfId="4" applyFont="1" applyBorder="1" applyAlignment="1" applyProtection="1">
      <alignment horizontal="center" vertical="center" wrapText="1"/>
    </xf>
    <xf numFmtId="176" fontId="12" fillId="0" borderId="3" xfId="3" applyNumberFormat="1" applyFont="1" applyBorder="1" applyAlignment="1">
      <alignment horizontal="center" vertical="center" shrinkToFit="1"/>
    </xf>
    <xf numFmtId="176" fontId="12" fillId="0" borderId="5" xfId="3" applyNumberFormat="1" applyFont="1" applyBorder="1" applyAlignment="1">
      <alignment horizontal="center" vertical="center" shrinkToFit="1"/>
    </xf>
    <xf numFmtId="178" fontId="12" fillId="0" borderId="3" xfId="3" applyNumberFormat="1" applyFont="1" applyBorder="1" applyAlignment="1">
      <alignment horizontal="right" vertical="center"/>
    </xf>
    <xf numFmtId="178" fontId="12" fillId="0" borderId="5" xfId="3" applyNumberFormat="1" applyFont="1" applyBorder="1" applyAlignment="1">
      <alignment horizontal="right" vertical="center"/>
    </xf>
    <xf numFmtId="0" fontId="12" fillId="0" borderId="3" xfId="3" applyFont="1" applyBorder="1" applyAlignment="1">
      <alignment horizontal="right" vertical="center"/>
    </xf>
    <xf numFmtId="0" fontId="12" fillId="0" borderId="5" xfId="3" applyFont="1" applyBorder="1" applyAlignment="1">
      <alignment horizontal="right" vertical="center"/>
    </xf>
    <xf numFmtId="0" fontId="12" fillId="0" borderId="4" xfId="3" applyFont="1" applyBorder="1" applyAlignment="1">
      <alignment horizontal="center" vertical="center"/>
    </xf>
    <xf numFmtId="0" fontId="12" fillId="0" borderId="3" xfId="3" applyFont="1" applyBorder="1" applyAlignment="1">
      <alignment horizontal="right" vertical="center" wrapText="1"/>
    </xf>
    <xf numFmtId="0" fontId="12" fillId="0" borderId="4" xfId="3" applyFont="1" applyBorder="1" applyAlignment="1">
      <alignment horizontal="right" vertical="center" wrapText="1"/>
    </xf>
    <xf numFmtId="0" fontId="12" fillId="0" borderId="5" xfId="3" applyFont="1" applyBorder="1" applyAlignment="1">
      <alignment horizontal="right" vertical="center" wrapText="1"/>
    </xf>
    <xf numFmtId="0" fontId="12" fillId="0" borderId="8" xfId="3" applyFont="1" applyBorder="1" applyAlignment="1">
      <alignment horizontal="right" vertical="center"/>
    </xf>
    <xf numFmtId="0" fontId="12" fillId="0" borderId="2" xfId="3" applyFont="1" applyBorder="1" applyAlignment="1">
      <alignment horizontal="right" vertical="center"/>
    </xf>
    <xf numFmtId="0" fontId="12" fillId="0" borderId="9" xfId="3" applyFont="1" applyBorder="1" applyAlignment="1">
      <alignment horizontal="right" vertical="center"/>
    </xf>
    <xf numFmtId="0" fontId="12" fillId="0" borderId="11" xfId="3" applyFont="1" applyBorder="1" applyAlignment="1">
      <alignment horizontal="right" vertical="center"/>
    </xf>
    <xf numFmtId="0" fontId="12" fillId="0" borderId="0" xfId="3" applyFont="1" applyAlignment="1">
      <alignment horizontal="right" vertical="center"/>
    </xf>
    <xf numFmtId="0" fontId="12" fillId="0" borderId="12" xfId="3" applyFont="1" applyBorder="1" applyAlignment="1">
      <alignment horizontal="right" vertical="center"/>
    </xf>
    <xf numFmtId="0" fontId="12" fillId="0" borderId="6" xfId="3" applyFont="1" applyBorder="1" applyAlignment="1">
      <alignment horizontal="right" vertical="center"/>
    </xf>
    <xf numFmtId="0" fontId="12" fillId="0" borderId="7" xfId="3" applyFont="1" applyBorder="1" applyAlignment="1">
      <alignment horizontal="right" vertical="center"/>
    </xf>
    <xf numFmtId="0" fontId="12" fillId="0" borderId="10" xfId="3" applyFont="1" applyBorder="1" applyAlignment="1">
      <alignment horizontal="right" vertical="center"/>
    </xf>
    <xf numFmtId="0" fontId="12" fillId="0" borderId="4" xfId="3" applyFont="1" applyBorder="1" applyAlignment="1">
      <alignment horizontal="right" vertical="center"/>
    </xf>
    <xf numFmtId="0" fontId="12" fillId="0" borderId="3" xfId="0" applyFont="1" applyBorder="1" applyAlignment="1">
      <alignment horizontal="center" vertical="center"/>
    </xf>
    <xf numFmtId="0" fontId="12" fillId="0" borderId="5" xfId="0" applyFont="1" applyBorder="1" applyAlignment="1">
      <alignment horizontal="center" vertical="center"/>
    </xf>
    <xf numFmtId="0" fontId="12" fillId="0" borderId="1" xfId="3" applyFont="1" applyBorder="1" applyAlignment="1">
      <alignment horizontal="center" vertical="center" textRotation="255"/>
    </xf>
    <xf numFmtId="0" fontId="12" fillId="0" borderId="23" xfId="3" applyFont="1" applyBorder="1" applyAlignment="1">
      <alignment horizontal="center" vertical="center"/>
    </xf>
    <xf numFmtId="0" fontId="12" fillId="0" borderId="0" xfId="3" applyFont="1" applyAlignment="1">
      <alignment horizontal="left" vertical="center"/>
    </xf>
    <xf numFmtId="0" fontId="12" fillId="0" borderId="2" xfId="3" applyFont="1" applyBorder="1" applyAlignment="1">
      <alignment horizontal="center" vertical="center"/>
    </xf>
    <xf numFmtId="0" fontId="12" fillId="0" borderId="7" xfId="3"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5" fillId="0" borderId="1" xfId="3" applyFont="1" applyBorder="1" applyAlignment="1">
      <alignment horizontal="center" vertical="center" wrapText="1" shrinkToFit="1"/>
    </xf>
    <xf numFmtId="0" fontId="12" fillId="0" borderId="1" xfId="0" applyFont="1" applyBorder="1" applyAlignment="1">
      <alignment horizontal="center" vertical="center"/>
    </xf>
    <xf numFmtId="0" fontId="3" fillId="0" borderId="0" xfId="0" applyFont="1" applyAlignment="1">
      <alignment horizontal="left" vertical="center" wrapText="1" indent="1"/>
    </xf>
    <xf numFmtId="0" fontId="3" fillId="0" borderId="0" xfId="0" applyFont="1" applyAlignment="1">
      <alignment horizontal="left" vertical="center" indent="1"/>
    </xf>
    <xf numFmtId="0" fontId="4" fillId="0" borderId="5" xfId="0" applyFont="1" applyBorder="1" applyAlignment="1">
      <alignment horizontal="right" vertical="center" wrapText="1"/>
    </xf>
    <xf numFmtId="0" fontId="4" fillId="0" borderId="1" xfId="0" applyFont="1" applyBorder="1" applyAlignment="1">
      <alignment horizontal="right" vertical="center" wrapText="1"/>
    </xf>
    <xf numFmtId="0" fontId="4" fillId="0" borderId="3" xfId="0" applyFont="1" applyBorder="1" applyAlignment="1">
      <alignment horizontal="justify" vertical="center" wrapText="1"/>
    </xf>
    <xf numFmtId="0" fontId="4" fillId="0" borderId="5" xfId="0" applyFont="1" applyBorder="1" applyAlignment="1">
      <alignment horizontal="justify" vertical="center" wrapText="1"/>
    </xf>
    <xf numFmtId="0" fontId="10"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0" xfId="0" applyFont="1" applyAlignment="1">
      <alignment horizontal="justify" vertical="center" wrapText="1"/>
    </xf>
    <xf numFmtId="38" fontId="4" fillId="0" borderId="7" xfId="1" applyFont="1" applyBorder="1" applyAlignment="1">
      <alignment horizontal="right" vertical="center"/>
    </xf>
    <xf numFmtId="38" fontId="4" fillId="0" borderId="10" xfId="1" applyFont="1" applyBorder="1" applyAlignment="1">
      <alignment horizontal="right" vertical="center"/>
    </xf>
    <xf numFmtId="0" fontId="4" fillId="0" borderId="7" xfId="0" applyFont="1" applyBorder="1" applyAlignment="1">
      <alignment horizontal="justify" vertical="center" wrapText="1"/>
    </xf>
    <xf numFmtId="0" fontId="4" fillId="0" borderId="10" xfId="0" applyFont="1" applyBorder="1">
      <alignment vertical="center"/>
    </xf>
    <xf numFmtId="0" fontId="4" fillId="0" borderId="16" xfId="0" applyFont="1" applyBorder="1" applyAlignment="1">
      <alignment horizontal="center" vertical="center" wrapText="1"/>
    </xf>
    <xf numFmtId="0" fontId="4" fillId="0" borderId="0" xfId="0" applyFont="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justify" vertical="center" wrapText="1"/>
    </xf>
    <xf numFmtId="0" fontId="4" fillId="0" borderId="9" xfId="0" applyFont="1" applyBorder="1">
      <alignment vertical="center"/>
    </xf>
    <xf numFmtId="38" fontId="4" fillId="0" borderId="0" xfId="1" applyFont="1" applyBorder="1" applyAlignment="1">
      <alignment horizontal="right" vertical="center"/>
    </xf>
    <xf numFmtId="38" fontId="4" fillId="0" borderId="12" xfId="1" applyFont="1" applyBorder="1" applyAlignment="1">
      <alignment horizontal="right" vertical="center"/>
    </xf>
    <xf numFmtId="0" fontId="4" fillId="0" borderId="12" xfId="0" applyFont="1" applyBorder="1">
      <alignment vertical="center"/>
    </xf>
    <xf numFmtId="0" fontId="4" fillId="0" borderId="1" xfId="0" applyFont="1" applyBorder="1" applyAlignment="1">
      <alignment vertical="center" wrapText="1"/>
    </xf>
    <xf numFmtId="0" fontId="4" fillId="0" borderId="1" xfId="0" applyFont="1" applyBorder="1" applyAlignment="1">
      <alignment horizontal="justify" vertical="center" wrapText="1"/>
    </xf>
    <xf numFmtId="38" fontId="4" fillId="0" borderId="2" xfId="1" applyFont="1" applyBorder="1" applyAlignment="1">
      <alignment horizontal="right" vertical="center"/>
    </xf>
    <xf numFmtId="38" fontId="4" fillId="0" borderId="9" xfId="1" applyFont="1" applyBorder="1" applyAlignment="1">
      <alignment horizontal="right" vertical="center"/>
    </xf>
    <xf numFmtId="0" fontId="4" fillId="0" borderId="2" xfId="0" applyFont="1" applyBorder="1">
      <alignment vertical="center"/>
    </xf>
    <xf numFmtId="0" fontId="4" fillId="0" borderId="7" xfId="0" applyFont="1" applyBorder="1">
      <alignment vertical="center"/>
    </xf>
    <xf numFmtId="0" fontId="4" fillId="0" borderId="11" xfId="0" applyFont="1" applyBorder="1" applyAlignment="1">
      <alignment horizontal="justify" vertical="center" wrapText="1"/>
    </xf>
    <xf numFmtId="0" fontId="4" fillId="0" borderId="0" xfId="0" applyFont="1">
      <alignment vertical="center"/>
    </xf>
    <xf numFmtId="0" fontId="4" fillId="0" borderId="21" xfId="0" applyFont="1" applyBorder="1" applyAlignment="1">
      <alignment horizontal="center" vertical="center" wrapText="1"/>
    </xf>
    <xf numFmtId="0" fontId="4" fillId="0" borderId="8" xfId="0" applyFont="1" applyBorder="1">
      <alignment vertical="center"/>
    </xf>
    <xf numFmtId="0" fontId="4" fillId="0" borderId="3" xfId="0" applyFont="1" applyBorder="1">
      <alignment vertical="center"/>
    </xf>
    <xf numFmtId="0" fontId="4" fillId="0" borderId="1" xfId="0" applyFont="1" applyBorder="1" applyAlignment="1">
      <alignment horizontal="left" vertical="center" wrapText="1"/>
    </xf>
    <xf numFmtId="0" fontId="4" fillId="0" borderId="8" xfId="0" applyFont="1" applyBorder="1" applyAlignment="1">
      <alignment horizontal="left" vertical="center" wrapText="1"/>
    </xf>
    <xf numFmtId="0" fontId="4" fillId="0" borderId="2" xfId="0" applyFont="1" applyBorder="1" applyAlignment="1">
      <alignment horizontal="left" vertical="center" wrapText="1"/>
    </xf>
    <xf numFmtId="0" fontId="4" fillId="0" borderId="9" xfId="0" applyFont="1" applyBorder="1" applyAlignment="1">
      <alignment horizontal="left" vertical="center" wrapText="1"/>
    </xf>
    <xf numFmtId="0" fontId="4" fillId="0" borderId="11"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0" xfId="0" applyFont="1" applyBorder="1" applyAlignment="1">
      <alignment horizontal="left" vertical="center" wrapText="1"/>
    </xf>
    <xf numFmtId="0" fontId="4" fillId="0" borderId="4" xfId="0" applyFont="1" applyBorder="1" applyAlignment="1">
      <alignment horizontal="center" vertical="center" wrapText="1"/>
    </xf>
    <xf numFmtId="0" fontId="4" fillId="0" borderId="8" xfId="0" applyFont="1" applyBorder="1" applyAlignment="1">
      <alignment horizontal="justify" vertical="center" wrapText="1"/>
    </xf>
    <xf numFmtId="0" fontId="4" fillId="0" borderId="6" xfId="0" applyFont="1" applyBorder="1" applyAlignment="1">
      <alignment horizontal="justify" vertical="center" wrapText="1"/>
    </xf>
    <xf numFmtId="38" fontId="4" fillId="0" borderId="1" xfId="1" applyFont="1" applyFill="1" applyBorder="1" applyAlignment="1">
      <alignment horizontal="center" vertical="center" wrapText="1"/>
    </xf>
    <xf numFmtId="0" fontId="26" fillId="0" borderId="5" xfId="0" applyFont="1" applyBorder="1" applyAlignment="1">
      <alignment horizontal="right" vertical="center" wrapText="1"/>
    </xf>
    <xf numFmtId="0" fontId="26" fillId="0" borderId="1" xfId="0" applyFont="1" applyBorder="1" applyAlignment="1">
      <alignment horizontal="right" vertical="center" wrapText="1"/>
    </xf>
    <xf numFmtId="0" fontId="30" fillId="0" borderId="3" xfId="0" applyFont="1" applyBorder="1" applyAlignment="1">
      <alignment horizontal="justify" vertical="center" wrapText="1"/>
    </xf>
    <xf numFmtId="0" fontId="30" fillId="0" borderId="5" xfId="0" applyFont="1" applyBorder="1" applyAlignment="1">
      <alignment horizontal="justify" vertical="center" wrapText="1"/>
    </xf>
    <xf numFmtId="0" fontId="31" fillId="0" borderId="3" xfId="0" applyFont="1" applyBorder="1" applyAlignment="1">
      <alignment horizontal="justify" vertical="center" wrapText="1"/>
    </xf>
    <xf numFmtId="0" fontId="31" fillId="0" borderId="5" xfId="0" applyFont="1" applyBorder="1" applyAlignment="1">
      <alignment horizontal="justify" vertical="center" wrapText="1"/>
    </xf>
    <xf numFmtId="0" fontId="10" fillId="0" borderId="3" xfId="0" applyFont="1" applyBorder="1" applyAlignment="1">
      <alignment horizontal="justify" vertical="center" wrapText="1"/>
    </xf>
    <xf numFmtId="0" fontId="10" fillId="0" borderId="5" xfId="0" applyFont="1" applyBorder="1" applyAlignment="1">
      <alignment horizontal="justify" vertical="center" wrapText="1"/>
    </xf>
    <xf numFmtId="0" fontId="4" fillId="0" borderId="0" xfId="0" applyFont="1" applyBorder="1" applyAlignment="1">
      <alignment horizontal="center" vertical="center" wrapText="1"/>
    </xf>
    <xf numFmtId="3" fontId="26" fillId="0" borderId="0" xfId="0" applyNumberFormat="1" applyFont="1" applyBorder="1" applyAlignment="1">
      <alignment horizontal="center" vertical="center" wrapText="1"/>
    </xf>
    <xf numFmtId="0" fontId="26" fillId="0" borderId="12" xfId="0" applyFont="1" applyBorder="1" applyAlignment="1">
      <alignment horizontal="center" vertical="center" wrapText="1"/>
    </xf>
    <xf numFmtId="3" fontId="26" fillId="0" borderId="2" xfId="0" applyNumberFormat="1" applyFont="1" applyBorder="1" applyAlignment="1">
      <alignment horizontal="center" vertical="center" wrapText="1"/>
    </xf>
    <xf numFmtId="0" fontId="26" fillId="0" borderId="9" xfId="0" applyFont="1" applyBorder="1" applyAlignment="1">
      <alignment horizontal="center" vertical="center" wrapText="1"/>
    </xf>
    <xf numFmtId="0" fontId="4" fillId="0" borderId="21" xfId="0" applyFont="1" applyBorder="1" applyAlignment="1">
      <alignment vertical="center" wrapText="1"/>
    </xf>
    <xf numFmtId="0" fontId="4" fillId="0" borderId="21" xfId="0" applyFont="1" applyBorder="1" applyAlignment="1">
      <alignment horizontal="justify" vertical="center" wrapText="1"/>
    </xf>
    <xf numFmtId="3" fontId="26" fillId="0" borderId="7" xfId="0" applyNumberFormat="1" applyFont="1" applyBorder="1" applyAlignment="1">
      <alignment horizontal="center" vertical="center" wrapText="1"/>
    </xf>
    <xf numFmtId="0" fontId="26" fillId="0" borderId="10" xfId="0" applyFont="1" applyBorder="1" applyAlignment="1">
      <alignment horizontal="center" vertical="center" wrapText="1"/>
    </xf>
    <xf numFmtId="0" fontId="4" fillId="0" borderId="0" xfId="0" applyFont="1" applyBorder="1" applyAlignment="1">
      <alignment horizontal="justify" vertical="center" wrapText="1"/>
    </xf>
    <xf numFmtId="0" fontId="4" fillId="0" borderId="0" xfId="0" applyFont="1" applyBorder="1">
      <alignment vertical="center"/>
    </xf>
    <xf numFmtId="0" fontId="30" fillId="0" borderId="1" xfId="0" applyFont="1" applyBorder="1" applyAlignment="1">
      <alignment horizontal="justify" vertical="center" wrapText="1"/>
    </xf>
    <xf numFmtId="0" fontId="4" fillId="0" borderId="0" xfId="0" applyFont="1" applyBorder="1" applyAlignment="1">
      <alignment horizontal="left" vertical="center" wrapText="1"/>
    </xf>
    <xf numFmtId="3" fontId="26" fillId="0" borderId="1" xfId="0" applyNumberFormat="1" applyFont="1" applyFill="1" applyBorder="1" applyAlignment="1">
      <alignment horizontal="right" vertical="center" wrapText="1"/>
    </xf>
    <xf numFmtId="0" fontId="26" fillId="0" borderId="1" xfId="0" applyFont="1" applyFill="1" applyBorder="1" applyAlignment="1">
      <alignment horizontal="right" vertical="center" wrapText="1"/>
    </xf>
    <xf numFmtId="3" fontId="26" fillId="0" borderId="1" xfId="0" applyNumberFormat="1" applyFont="1" applyFill="1" applyBorder="1" applyAlignment="1">
      <alignment horizontal="justify" vertical="center" wrapText="1"/>
    </xf>
    <xf numFmtId="0" fontId="26" fillId="0" borderId="1" xfId="0" applyFont="1" applyFill="1" applyBorder="1" applyAlignment="1">
      <alignment horizontal="justify" vertical="center" wrapText="1"/>
    </xf>
    <xf numFmtId="0" fontId="4" fillId="0" borderId="9" xfId="0" applyFont="1" applyBorder="1" applyAlignment="1">
      <alignment horizontal="justify"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6" xfId="0" applyFont="1" applyBorder="1" applyAlignment="1">
      <alignment vertical="center" wrapText="1"/>
    </xf>
    <xf numFmtId="0" fontId="4" fillId="0" borderId="10" xfId="0" applyFont="1" applyBorder="1" applyAlignment="1">
      <alignment vertical="center" wrapText="1"/>
    </xf>
    <xf numFmtId="0" fontId="4" fillId="0" borderId="12"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3" xfId="0" applyFont="1" applyBorder="1" applyAlignment="1">
      <alignment horizontal="right" vertical="center" wrapText="1"/>
    </xf>
    <xf numFmtId="0" fontId="4" fillId="0" borderId="4" xfId="0" applyFont="1" applyBorder="1" applyAlignment="1">
      <alignment horizontal="right" vertical="center" wrapText="1"/>
    </xf>
    <xf numFmtId="0" fontId="4" fillId="0" borderId="0" xfId="0" applyFont="1" applyAlignment="1">
      <alignment horizontal="left" vertical="center" wrapText="1" indent="1"/>
    </xf>
    <xf numFmtId="0" fontId="4" fillId="0" borderId="0" xfId="0" applyFont="1" applyAlignment="1">
      <alignment horizontal="left" vertical="center" indent="1"/>
    </xf>
    <xf numFmtId="0" fontId="32" fillId="0" borderId="21" xfId="0" applyFont="1" applyBorder="1" applyAlignment="1">
      <alignment horizontal="justify" vertical="center" wrapText="1"/>
    </xf>
    <xf numFmtId="3" fontId="4" fillId="0" borderId="22" xfId="0" applyNumberFormat="1" applyFont="1" applyBorder="1" applyAlignment="1">
      <alignment horizontal="justify" vertical="center" wrapText="1"/>
    </xf>
    <xf numFmtId="0" fontId="25" fillId="0" borderId="8" xfId="3" applyFont="1" applyBorder="1" applyAlignment="1">
      <alignment horizontal="center" vertical="center" wrapText="1" shrinkToFit="1"/>
    </xf>
    <xf numFmtId="0" fontId="25" fillId="0" borderId="2" xfId="3" applyFont="1" applyBorder="1" applyAlignment="1">
      <alignment horizontal="center" vertical="center" wrapText="1" shrinkToFit="1"/>
    </xf>
    <xf numFmtId="0" fontId="25" fillId="0" borderId="9" xfId="3" applyFont="1" applyBorder="1" applyAlignment="1">
      <alignment horizontal="center" vertical="center" wrapText="1" shrinkToFit="1"/>
    </xf>
    <xf numFmtId="0" fontId="25" fillId="0" borderId="6" xfId="3" applyFont="1" applyBorder="1" applyAlignment="1">
      <alignment horizontal="center" vertical="center" wrapText="1" shrinkToFit="1"/>
    </xf>
    <xf numFmtId="0" fontId="25" fillId="0" borderId="7" xfId="3" applyFont="1" applyBorder="1" applyAlignment="1">
      <alignment horizontal="center" vertical="center" wrapText="1" shrinkToFit="1"/>
    </xf>
    <xf numFmtId="0" fontId="25" fillId="0" borderId="10" xfId="3" applyFont="1" applyBorder="1" applyAlignment="1">
      <alignment horizontal="center" vertical="center" wrapText="1" shrinkToFit="1"/>
    </xf>
    <xf numFmtId="3" fontId="26" fillId="0" borderId="1" xfId="4" applyNumberFormat="1" applyFont="1" applyBorder="1" applyAlignment="1">
      <alignment horizontal="center" vertical="center" wrapText="1" shrinkToFit="1"/>
    </xf>
    <xf numFmtId="3" fontId="26" fillId="0" borderId="1" xfId="4" applyNumberFormat="1" applyFont="1" applyBorder="1" applyAlignment="1">
      <alignment horizontal="center" vertical="center" shrinkToFit="1"/>
    </xf>
    <xf numFmtId="0" fontId="26" fillId="0" borderId="1" xfId="3" applyFont="1" applyBorder="1" applyAlignment="1">
      <alignment horizontal="center" vertical="center" wrapText="1" shrinkToFit="1"/>
    </xf>
    <xf numFmtId="0" fontId="26" fillId="0" borderId="1" xfId="3" applyFont="1" applyBorder="1" applyAlignment="1">
      <alignment horizontal="center" vertical="center" shrinkToFit="1"/>
    </xf>
    <xf numFmtId="177" fontId="26" fillId="0" borderId="1" xfId="3" applyNumberFormat="1" applyFont="1" applyBorder="1" applyAlignment="1">
      <alignment horizontal="center" vertical="center" wrapText="1" shrinkToFit="1"/>
    </xf>
    <xf numFmtId="177" fontId="26" fillId="0" borderId="1" xfId="3" applyNumberFormat="1" applyFont="1" applyBorder="1" applyAlignment="1">
      <alignment horizontal="center" vertical="center" shrinkToFit="1"/>
    </xf>
    <xf numFmtId="0" fontId="26" fillId="0" borderId="1" xfId="4" applyNumberFormat="1" applyFont="1" applyBorder="1" applyAlignment="1">
      <alignment horizontal="center" vertical="center" shrinkToFit="1"/>
    </xf>
    <xf numFmtId="0" fontId="25" fillId="0" borderId="3" xfId="3" applyFont="1" applyBorder="1" applyAlignment="1">
      <alignment horizontal="center" vertical="center" shrinkToFit="1"/>
    </xf>
    <xf numFmtId="0" fontId="25" fillId="0" borderId="5" xfId="3" applyFont="1" applyBorder="1" applyAlignment="1">
      <alignment horizontal="center" vertical="center" shrinkToFit="1"/>
    </xf>
    <xf numFmtId="3" fontId="26" fillId="0" borderId="3" xfId="4" applyNumberFormat="1" applyFont="1" applyBorder="1" applyAlignment="1">
      <alignment horizontal="center" vertical="center" wrapText="1"/>
    </xf>
    <xf numFmtId="0" fontId="26" fillId="0" borderId="5" xfId="4" applyNumberFormat="1" applyFont="1" applyBorder="1" applyAlignment="1">
      <alignment horizontal="center" vertical="center" wrapText="1"/>
    </xf>
    <xf numFmtId="0" fontId="26" fillId="0" borderId="3" xfId="3" applyFont="1" applyBorder="1" applyAlignment="1">
      <alignment horizontal="center" vertical="center" shrinkToFit="1"/>
    </xf>
    <xf numFmtId="0" fontId="26" fillId="0" borderId="4" xfId="3" applyFont="1" applyBorder="1" applyAlignment="1">
      <alignment horizontal="center" vertical="center" shrinkToFit="1"/>
    </xf>
    <xf numFmtId="0" fontId="26" fillId="0" borderId="5" xfId="3" applyFont="1" applyBorder="1" applyAlignment="1">
      <alignment horizontal="center" vertical="center" shrinkToFit="1"/>
    </xf>
    <xf numFmtId="177" fontId="26" fillId="0" borderId="3" xfId="3" applyNumberFormat="1" applyFont="1" applyBorder="1" applyAlignment="1">
      <alignment horizontal="center" vertical="center" shrinkToFit="1"/>
    </xf>
    <xf numFmtId="177" fontId="26" fillId="0" borderId="5" xfId="3" applyNumberFormat="1" applyFont="1" applyBorder="1" applyAlignment="1">
      <alignment horizontal="center" vertical="center" shrinkToFit="1"/>
    </xf>
    <xf numFmtId="0" fontId="25" fillId="0" borderId="8" xfId="3" applyFont="1" applyBorder="1" applyAlignment="1">
      <alignment horizontal="center" vertical="center" wrapText="1"/>
    </xf>
    <xf numFmtId="0" fontId="25" fillId="0" borderId="8" xfId="3" applyFont="1" applyBorder="1" applyAlignment="1">
      <alignment horizontal="right" vertical="top" wrapText="1" shrinkToFit="1"/>
    </xf>
    <xf numFmtId="0" fontId="25" fillId="0" borderId="2" xfId="3" applyFont="1" applyBorder="1" applyAlignment="1">
      <alignment horizontal="right" vertical="top" shrinkToFit="1"/>
    </xf>
    <xf numFmtId="0" fontId="25" fillId="0" borderId="6" xfId="3" applyFont="1" applyBorder="1" applyAlignment="1">
      <alignment horizontal="right" vertical="top" shrinkToFit="1"/>
    </xf>
    <xf numFmtId="0" fontId="25" fillId="0" borderId="7" xfId="3" applyFont="1" applyBorder="1" applyAlignment="1">
      <alignment horizontal="right" vertical="top" shrinkToFit="1"/>
    </xf>
    <xf numFmtId="178" fontId="26" fillId="0" borderId="3" xfId="3" applyNumberFormat="1" applyFont="1" applyBorder="1" applyAlignment="1">
      <alignment horizontal="right" vertical="center"/>
    </xf>
    <xf numFmtId="178" fontId="26" fillId="0" borderId="5" xfId="3" applyNumberFormat="1" applyFont="1" applyBorder="1" applyAlignment="1">
      <alignment horizontal="right" vertical="center"/>
    </xf>
    <xf numFmtId="0" fontId="28" fillId="0" borderId="3" xfId="3" applyFont="1" applyBorder="1" applyAlignment="1">
      <alignment horizontal="right" vertical="center"/>
    </xf>
    <xf numFmtId="0" fontId="28" fillId="0" borderId="5" xfId="3" applyFont="1" applyBorder="1" applyAlignment="1">
      <alignment horizontal="right" vertical="center"/>
    </xf>
    <xf numFmtId="0" fontId="26" fillId="0" borderId="3" xfId="3" applyFont="1" applyBorder="1" applyAlignment="1">
      <alignment horizontal="right" vertical="center" wrapText="1"/>
    </xf>
    <xf numFmtId="0" fontId="26" fillId="0" borderId="4" xfId="3" applyFont="1" applyBorder="1" applyAlignment="1">
      <alignment horizontal="right" vertical="center" wrapText="1"/>
    </xf>
    <xf numFmtId="0" fontId="26" fillId="0" borderId="5" xfId="3" applyFont="1" applyBorder="1" applyAlignment="1">
      <alignment horizontal="right" vertical="center" wrapText="1"/>
    </xf>
    <xf numFmtId="0" fontId="26" fillId="0" borderId="8" xfId="3" applyFont="1" applyBorder="1" applyAlignment="1">
      <alignment horizontal="right" vertical="center"/>
    </xf>
    <xf numFmtId="0" fontId="26" fillId="0" borderId="2" xfId="3" applyFont="1" applyBorder="1" applyAlignment="1">
      <alignment horizontal="right" vertical="center"/>
    </xf>
    <xf numFmtId="0" fontId="26" fillId="0" borderId="9" xfId="3" applyFont="1" applyBorder="1" applyAlignment="1">
      <alignment horizontal="right" vertical="center"/>
    </xf>
    <xf numFmtId="0" fontId="26" fillId="0" borderId="11" xfId="3" applyFont="1" applyBorder="1" applyAlignment="1">
      <alignment horizontal="right" vertical="center"/>
    </xf>
    <xf numFmtId="0" fontId="26" fillId="0" borderId="0" xfId="3" applyFont="1" applyAlignment="1">
      <alignment horizontal="right" vertical="center"/>
    </xf>
    <xf numFmtId="0" fontId="26" fillId="0" borderId="12" xfId="3" applyFont="1" applyBorder="1" applyAlignment="1">
      <alignment horizontal="right" vertical="center"/>
    </xf>
    <xf numFmtId="0" fontId="26" fillId="0" borderId="6" xfId="3" applyFont="1" applyBorder="1" applyAlignment="1">
      <alignment horizontal="right" vertical="center"/>
    </xf>
    <xf numFmtId="0" fontId="26" fillId="0" borderId="7" xfId="3" applyFont="1" applyBorder="1" applyAlignment="1">
      <alignment horizontal="right" vertical="center"/>
    </xf>
    <xf numFmtId="0" fontId="26" fillId="0" borderId="10" xfId="3" applyFont="1" applyBorder="1" applyAlignment="1">
      <alignment horizontal="right" vertical="center"/>
    </xf>
    <xf numFmtId="0" fontId="26" fillId="0" borderId="3" xfId="3" applyFont="1" applyBorder="1" applyAlignment="1">
      <alignment horizontal="right" vertical="center"/>
    </xf>
    <xf numFmtId="0" fontId="26" fillId="0" borderId="4" xfId="3" applyFont="1" applyBorder="1" applyAlignment="1">
      <alignment horizontal="right" vertical="center"/>
    </xf>
    <xf numFmtId="0" fontId="26" fillId="0" borderId="5" xfId="3" applyFont="1" applyBorder="1" applyAlignment="1">
      <alignment horizontal="right" vertical="center"/>
    </xf>
    <xf numFmtId="3" fontId="28" fillId="0" borderId="3" xfId="3" applyNumberFormat="1" applyFont="1" applyBorder="1" applyAlignment="1">
      <alignment horizontal="right" vertical="center"/>
    </xf>
    <xf numFmtId="0" fontId="26" fillId="0" borderId="8" xfId="3" applyFont="1" applyBorder="1" applyAlignment="1">
      <alignment horizontal="center" vertical="center"/>
    </xf>
    <xf numFmtId="0" fontId="26" fillId="0" borderId="2" xfId="3" applyFont="1" applyBorder="1" applyAlignment="1">
      <alignment horizontal="center" vertical="center"/>
    </xf>
    <xf numFmtId="0" fontId="26" fillId="0" borderId="9" xfId="3" applyFont="1" applyBorder="1" applyAlignment="1">
      <alignment horizontal="center" vertical="center"/>
    </xf>
    <xf numFmtId="0" fontId="26" fillId="0" borderId="6" xfId="3" applyFont="1" applyBorder="1" applyAlignment="1">
      <alignment horizontal="center" vertical="center"/>
    </xf>
    <xf numFmtId="0" fontId="26" fillId="0" borderId="7" xfId="3" applyFont="1" applyBorder="1" applyAlignment="1">
      <alignment horizontal="center" vertical="center"/>
    </xf>
    <xf numFmtId="0" fontId="26" fillId="0" borderId="10" xfId="3" applyFont="1" applyBorder="1" applyAlignment="1">
      <alignment horizontal="center" vertical="center"/>
    </xf>
    <xf numFmtId="0" fontId="33" fillId="0" borderId="3" xfId="3" applyFont="1" applyBorder="1" applyAlignment="1">
      <alignment horizontal="center" vertical="center" shrinkToFit="1"/>
    </xf>
    <xf numFmtId="0" fontId="33" fillId="0" borderId="4" xfId="3" applyFont="1" applyBorder="1" applyAlignment="1">
      <alignment horizontal="center" vertical="center" shrinkToFit="1"/>
    </xf>
    <xf numFmtId="0" fontId="33" fillId="0" borderId="5" xfId="3" applyFont="1" applyBorder="1" applyAlignment="1">
      <alignment horizontal="center" vertical="center" shrinkToFit="1"/>
    </xf>
    <xf numFmtId="0" fontId="26" fillId="0" borderId="8" xfId="3" applyFont="1" applyBorder="1" applyAlignment="1">
      <alignment horizontal="center" vertical="center" wrapText="1"/>
    </xf>
    <xf numFmtId="0" fontId="26" fillId="0" borderId="2" xfId="3" applyFont="1" applyBorder="1" applyAlignment="1">
      <alignment horizontal="center" vertical="center" wrapText="1"/>
    </xf>
    <xf numFmtId="0" fontId="26" fillId="0" borderId="9" xfId="3" applyFont="1" applyBorder="1" applyAlignment="1">
      <alignment horizontal="center" vertical="center" wrapText="1"/>
    </xf>
    <xf numFmtId="0" fontId="26" fillId="0" borderId="6" xfId="3" applyFont="1" applyBorder="1" applyAlignment="1">
      <alignment horizontal="center" vertical="center" wrapText="1"/>
    </xf>
    <xf numFmtId="0" fontId="26" fillId="0" borderId="7" xfId="3" applyFont="1" applyBorder="1" applyAlignment="1">
      <alignment horizontal="center" vertical="center" wrapText="1"/>
    </xf>
    <xf numFmtId="0" fontId="26" fillId="0" borderId="10" xfId="3" applyFont="1" applyBorder="1" applyAlignment="1">
      <alignment horizontal="center" vertical="center" wrapText="1"/>
    </xf>
    <xf numFmtId="0" fontId="26" fillId="0" borderId="8" xfId="3" applyFont="1" applyBorder="1" applyAlignment="1">
      <alignment horizontal="left" vertical="center" wrapText="1" shrinkToFit="1"/>
    </xf>
    <xf numFmtId="0" fontId="26" fillId="0" borderId="2" xfId="3" applyFont="1" applyBorder="1" applyAlignment="1">
      <alignment horizontal="left" vertical="center" shrinkToFit="1"/>
    </xf>
    <xf numFmtId="0" fontId="26" fillId="0" borderId="9" xfId="3" applyFont="1" applyBorder="1" applyAlignment="1">
      <alignment horizontal="left" vertical="center" shrinkToFit="1"/>
    </xf>
    <xf numFmtId="0" fontId="26" fillId="0" borderId="6" xfId="3" applyFont="1" applyBorder="1" applyAlignment="1">
      <alignment horizontal="left" vertical="center" shrinkToFit="1"/>
    </xf>
    <xf numFmtId="0" fontId="26" fillId="0" borderId="7" xfId="3" applyFont="1" applyBorder="1" applyAlignment="1">
      <alignment horizontal="left" vertical="center" shrinkToFit="1"/>
    </xf>
    <xf numFmtId="0" fontId="26" fillId="0" borderId="10" xfId="3" applyFont="1" applyBorder="1" applyAlignment="1">
      <alignment horizontal="left" vertical="center" shrinkToFit="1"/>
    </xf>
    <xf numFmtId="0" fontId="27" fillId="0" borderId="8" xfId="3" applyFont="1" applyBorder="1" applyAlignment="1">
      <alignment horizontal="center" vertical="center" wrapText="1"/>
    </xf>
    <xf numFmtId="0" fontId="27" fillId="0" borderId="2" xfId="3" applyFont="1" applyBorder="1" applyAlignment="1">
      <alignment horizontal="center" vertical="center" wrapText="1"/>
    </xf>
    <xf numFmtId="0" fontId="27" fillId="0" borderId="9" xfId="3" applyFont="1" applyBorder="1" applyAlignment="1">
      <alignment horizontal="center" vertical="center" wrapText="1"/>
    </xf>
    <xf numFmtId="0" fontId="27" fillId="0" borderId="6" xfId="3" applyFont="1" applyBorder="1" applyAlignment="1">
      <alignment horizontal="center" vertical="center" wrapText="1"/>
    </xf>
    <xf numFmtId="0" fontId="27" fillId="0" borderId="7" xfId="3" applyFont="1" applyBorder="1" applyAlignment="1">
      <alignment horizontal="center" vertical="center" wrapText="1"/>
    </xf>
    <xf numFmtId="0" fontId="27" fillId="0" borderId="10" xfId="3" applyFont="1" applyBorder="1" applyAlignment="1">
      <alignment horizontal="center" vertical="center" wrapText="1"/>
    </xf>
  </cellXfs>
  <cellStyles count="6">
    <cellStyle name="桁区切り" xfId="1" builtinId="6"/>
    <cellStyle name="桁区切り 2" xfId="4"/>
    <cellStyle name="標準" xfId="0" builtinId="0"/>
    <cellStyle name="標準 2" xfId="2"/>
    <cellStyle name="標準 2 2" xfId="3"/>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683558</xdr:colOff>
      <xdr:row>31</xdr:row>
      <xdr:rowOff>0</xdr:rowOff>
    </xdr:from>
    <xdr:to>
      <xdr:col>18</xdr:col>
      <xdr:colOff>11206</xdr:colOff>
      <xdr:row>61</xdr:row>
      <xdr:rowOff>0</xdr:rowOff>
    </xdr:to>
    <xdr:sp macro="" textlink="">
      <xdr:nvSpPr>
        <xdr:cNvPr id="10" name="テキスト ボックス 1">
          <a:extLst>
            <a:ext uri="{FF2B5EF4-FFF2-40B4-BE49-F238E27FC236}">
              <a16:creationId xmlns:a16="http://schemas.microsoft.com/office/drawing/2014/main" id="{00000000-0008-0000-0000-00000A000000}"/>
            </a:ext>
          </a:extLst>
        </xdr:cNvPr>
        <xdr:cNvSpPr txBox="1"/>
      </xdr:nvSpPr>
      <xdr:spPr>
        <a:xfrm>
          <a:off x="683558" y="12411075"/>
          <a:ext cx="7366748" cy="8385362"/>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２．共通事項</a:t>
          </a:r>
          <a:endPar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この農用地利用集積計画（以下「本計画」という。）の定めるところにより設定される利用権は、１の各筆明細に定めるもののほか、次に定めるところによる。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（１）利用権の設定	</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１の各筆明細に記載された土地（以下「当該土地」という。）の利用権は、本計画の公告により設定される。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（２）借賃の増減額請求</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利用権を設定する者（以下「所有者」という。）及び利用権の設定を受ける者（以下「機構」という。）は、当該土地の１の各筆明細に記載された面積と実測面積との間に差異があっても、異議を述べず、また、借賃の増減を請求しない。</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（３）借賃の改訂</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本計画を定めた後、借賃の改訂に当たっては、農地法第</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52</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条の農業委員会が提供する借賃の動向や地域関係者による協議結果等を勘案して、所有者、機構が協議して定める額に改訂する。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（４）借賃の支払猶予</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所有者は、機構が災害その他やむを得ない事由のため、１の各筆明細に記載された借賃の支払期限までに借賃の支払をすることができない場合には、相当と認められる期日までその支払を猶予する。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（５）転貸</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機構は当該土地を、所有者の同意を得ず第三者に転貸して当該転借人に使用及び収益させることができる。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（６）借賃の減額</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ア　利用権の目的物が農地である場合で、目的物の転借人から機構に対して農地法（昭和</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27</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年法律第</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229</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号）第</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20</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条又は民法</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609</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条の規定に基づく借賃の減額請求があり、機構が当該借賃を減額する場合には、機構は所有者に対して、借賃の減額を請求することができる。減額されるべき額は、所有者及び機構が協議して定める。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イ　目的物の一部が滅失その他の事由により使用及び収益をすることができなくなった場合で、機構又は転借人の責めに帰することができない事由によるときは、賃料はその使用及び収益をすることができなくなった部分の割合に応じて減額され、目的物が使用及び収益をすることが可能となったときは減額前の賃料に戻る。なお、賃料の減額の時期及び減額前の賃料に戻る時期並びに減額の割合については、作物の作付・収穫の状況を踏まえて所有者及び機構が協議して定め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（７）境界の明示</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所有者は、当該土地に設定する利用権の始期までに、自己の費用をもって現地において隣地との境界を明示する。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（８）障害の除去等</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所有者は、地下埋設物、土壌汚染、軟弱地盤等、農地としての利用に支障をきたすものを除去したうえ機構に引き渡すとともに、利用権の存続期間中においては、利用権の行使の妨げとなる行為を行ってはならない。</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（９）修繕及び改良</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ア　所有者は、機構及び転借人の責に帰すべき事由によらないで生じた当該土地の損耗について、自らの費用と責任において当該土地を修繕する。ただし、緊急を要するときその他所有者において修繕することができない場合で所有者の同意を得たときは、機構が修繕し又は転借人に修繕させることができる。この場合において、機構又は転借人が修繕の費用を支出したときは、所有者に対して、その費用の償還を請求することができ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イ　機構は、所有者の同意を得て当該土地の改良を行い又は転借人に改良を行わせることができる。ただし、その改良が軽微である場合には所有者の同意を要しない。</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ウ　修繕費又は改良費の負担及び償還は、別表１に定めたものを除き、民法、土地改良法等の法令に従う。</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10</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）附属物の設置等</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ア　機構が、当該土地に果樹等の永年性作物、ハウス等の農業用施設（以下「附属物」という。）の設置を行う場合には、機構は市町村及び農業委員会に事前に相談を行い、所有者の同意を得る。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また、機構が附属物の設置をした場合において、賃貸借又は使用貸借が終了したときは、当該附属物を収去する義務を負う。</a:t>
          </a:r>
        </a:p>
      </xdr:txBody>
    </xdr:sp>
    <xdr:clientData/>
  </xdr:twoCellAnchor>
  <xdr:twoCellAnchor>
    <xdr:from>
      <xdr:col>18</xdr:col>
      <xdr:colOff>425828</xdr:colOff>
      <xdr:row>31</xdr:row>
      <xdr:rowOff>0</xdr:rowOff>
    </xdr:from>
    <xdr:to>
      <xdr:col>33</xdr:col>
      <xdr:colOff>338983</xdr:colOff>
      <xdr:row>61</xdr:row>
      <xdr:rowOff>0</xdr:rowOff>
    </xdr:to>
    <xdr:sp macro="" textlink="">
      <xdr:nvSpPr>
        <xdr:cNvPr id="11" name="テキスト ボックス 2">
          <a:extLst>
            <a:ext uri="{FF2B5EF4-FFF2-40B4-BE49-F238E27FC236}">
              <a16:creationId xmlns:a16="http://schemas.microsoft.com/office/drawing/2014/main" id="{00000000-0008-0000-0000-00000B000000}"/>
            </a:ext>
          </a:extLst>
        </xdr:cNvPr>
        <xdr:cNvSpPr txBox="1"/>
      </xdr:nvSpPr>
      <xdr:spPr>
        <a:xfrm>
          <a:off x="8464928" y="12411075"/>
          <a:ext cx="6971180" cy="8550947"/>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イ　転借人が当該土地に附属物の設置を行うことについて、機構が同意しようとする場合には、機構は事前に設置について所有者の同意を得る。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また、転借人が所有者及び機構の同意を得て附属物を設置した場合において、賃貸借又は使用貸借が終了したときは、転借人は所有者に対して直接当該附属物を収去する義務を負い、機構は所有者に対して収去の義務を負わない。</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ウ　ア及びイの規定にかかわらず、所有者が附属物を収去しないことに同意しているときに限り、機構及び転借人は収去の義務を負わない。この場合、機構及び転借人が支出した費用については、所有者が費用償還に同意している場合に限り、機構及び転借人は所有者に対して償還の請求をすることができ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11</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）租税公課等の負担</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ア　所有者は、当該土地に係る固定資産税その他の租税を負担する。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イ　当該土地に係る農業保険法に基づく共済掛金及び賦課金は、転借人が負担する。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ウ　当該土地に係る土地改良区の賦課金等は、別表２に定めるところによるほかは、転借人が負担する。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エ　その他当該土地の通常の維持管理に要する経費は、転借人が負担する。</a:t>
          </a:r>
        </a:p>
        <a:p>
          <a:pPr algn="just">
            <a:lnSpc>
              <a:spcPts val="1400"/>
            </a:lnSpc>
            <a:spcAft>
              <a:spcPts val="0"/>
            </a:spcAft>
          </a:pP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(12) </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賃貸借又は使用貸借の解除</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機構は、「農地中間管理事業の推進に関する法律」（平成</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25</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年法律第</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101</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号）第</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20</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条第</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号又は第</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号に該当するときは、知事の承認を受けて、利用権に係る賃貸借又は使用貸借を解除することができる。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13</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）賃貸借又は使用貸借の終了</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天災地変その他、所有者及び機構並びに転借人の責に帰すべからざる理由により当該土地の全部が滅失その他の事由により使用及び収益をすることができなくなった場合には、本計画の定めるところにより設定された利用権に係る賃貸借又は使用貸借は終了す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14</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）目的物の返還</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賃貸借又は使用貸借が終了したときは、機構は、その終了の日から３０日以内に、所有者に対して、当該土地を原状に回復して返還する（附属物の取扱いについては（</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10</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）による。）。ただし、災害その他の不可抗力、修繕若しくは改良行為又は当該土地の通常の利用によって生じた形質の変更については、機構は、原状回復の義務を負わない。</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15</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）利用権に関する事項の変更の禁止</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所有者及び機構は、本計画の定めるところにより設定される利用権に関する事項は変更しないものとする。ただし、所有者、機構及び市町村が協議のうえ、真にやむを得ないと認められる場合は、この限りでない。</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16</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）利用権取得者の責務</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機構は、転借人に対し、本計画に定めるところに従い、当該土地を効率的かつ適正に利用するよう指導するものとする。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17</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）機構関連基盤整備事業の実施</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機構が１５年以上の借受け期間を設定した農用地等については、土地改良法（昭和</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24</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年法律第</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195</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号）第</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87</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条の</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3</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第</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項の土地改良事業が行われることがある。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18</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）その他</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本計画に定めのない事項及び本計画に疑義が生じたときは、所有者、機構及び市町村が協議して定める。</a:t>
          </a:r>
        </a:p>
        <a:p>
          <a:pPr algn="just">
            <a:lnSpc>
              <a:spcPts val="1400"/>
            </a:lnSpc>
            <a:spcAft>
              <a:spcPts val="0"/>
            </a:spcAft>
          </a:pPr>
          <a:endParaRPr lang="ja-JP" sz="10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xdr:txBody>
    </xdr:sp>
    <xdr:clientData/>
  </xdr:twoCellAnchor>
  <xdr:twoCellAnchor>
    <xdr:from>
      <xdr:col>19</xdr:col>
      <xdr:colOff>0</xdr:colOff>
      <xdr:row>18</xdr:row>
      <xdr:rowOff>1</xdr:rowOff>
    </xdr:from>
    <xdr:to>
      <xdr:col>34</xdr:col>
      <xdr:colOff>273905</xdr:colOff>
      <xdr:row>24</xdr:row>
      <xdr:rowOff>89648</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8467725" y="8524876"/>
          <a:ext cx="7331930" cy="1537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8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記載注意等）</a:t>
          </a:r>
          <a:endParaRPr lang="en-US"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（１）この各筆明細は、権利の設定を受ける者ごとに別葉とする。</a:t>
          </a:r>
          <a:endParaRPr lang="en-US"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（２）（</a:t>
          </a:r>
          <a:r>
            <a:rPr lang="en-US"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C</a:t>
          </a:r>
          <a:r>
            <a:rPr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）欄の「面積」は、土地登記簿によるものとし、土地改良事業による一時利用の指定を受けた土地の場合には、</a:t>
          </a:r>
          <a:endParaRPr lang="en-US"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lang="en-US"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実測面積を（　）書きで下段に２段書きする。 なお、１筆の一部について利用権が設定される場合には、</a:t>
          </a:r>
          <a:endParaRPr lang="en-US"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lang="en-US"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○○○○㎡の内○○○㎡と記載し、当該部分を特定することのできる</a:t>
          </a:r>
          <a:r>
            <a:rPr lang="ja-JP" altLang="en-US" sz="900" baseline="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図面を添付するものとする。</a:t>
          </a:r>
        </a:p>
        <a:p>
          <a:r>
            <a:rPr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（３）（Ｆ）欄の「権利の種類」は、「賃借権」又は「使用貸借権」のいずれかを記載する。</a:t>
          </a:r>
        </a:p>
        <a:p>
          <a:r>
            <a:rPr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（４）（Ｆ）欄の「利用内容」は、賃借権の設定等による当該土地の利用目的（例：水田、普通畑、樹園地、農業用施設用地）を記載する。</a:t>
          </a:r>
        </a:p>
        <a:p>
          <a:r>
            <a:rPr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（５）（Ｆ）欄の「借賃」は、設定又は移転を受ける権利が賃借権である場合に、当該土地の１年分の借賃の額を記載する。</a:t>
          </a:r>
        </a:p>
        <a:p>
          <a:endParaRPr kumimoji="1" lang="ja-JP" altLang="en-US" sz="1100">
            <a:latin typeface="UD デジタル 教科書体 NK-R" panose="02020400000000000000" pitchFamily="18" charset="-128"/>
            <a:ea typeface="UD デジタル 教科書体 NK-R" panose="02020400000000000000" pitchFamily="18" charset="-128"/>
          </a:endParaRPr>
        </a:p>
      </xdr:txBody>
    </xdr:sp>
    <xdr:clientData/>
  </xdr:twoCellAnchor>
  <xdr:twoCellAnchor editAs="oneCell">
    <xdr:from>
      <xdr:col>1</xdr:col>
      <xdr:colOff>9525</xdr:colOff>
      <xdr:row>9</xdr:row>
      <xdr:rowOff>247650</xdr:rowOff>
    </xdr:from>
    <xdr:to>
      <xdr:col>37</xdr:col>
      <xdr:colOff>257175</xdr:colOff>
      <xdr:row>11</xdr:row>
      <xdr:rowOff>0</xdr:rowOff>
    </xdr:to>
    <xdr:sp macro="" textlink="">
      <xdr:nvSpPr>
        <xdr:cNvPr id="4101" name="Label1" hidden="1">
          <a:extLst>
            <a:ext uri="{63B3BB69-23CF-44E3-9099-C40C66FF867C}">
              <a14:compatExt xmlns:a14="http://schemas.microsoft.com/office/drawing/2010/main"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xdr:col>
      <xdr:colOff>9525</xdr:colOff>
      <xdr:row>9</xdr:row>
      <xdr:rowOff>247650</xdr:rowOff>
    </xdr:from>
    <xdr:to>
      <xdr:col>37</xdr:col>
      <xdr:colOff>257175</xdr:colOff>
      <xdr:row>11</xdr:row>
      <xdr:rowOff>0</xdr:rowOff>
    </xdr:to>
    <xdr:pic>
      <xdr:nvPicPr>
        <xdr:cNvPr id="2" name="Label1" hidden="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3067050"/>
          <a:ext cx="15268575" cy="4857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326573</xdr:colOff>
      <xdr:row>0</xdr:row>
      <xdr:rowOff>40822</xdr:rowOff>
    </xdr:from>
    <xdr:to>
      <xdr:col>12</xdr:col>
      <xdr:colOff>136072</xdr:colOff>
      <xdr:row>0</xdr:row>
      <xdr:rowOff>462644</xdr:rowOff>
    </xdr:to>
    <xdr:sp macro="" textlink="">
      <xdr:nvSpPr>
        <xdr:cNvPr id="3" name="楕円 2"/>
        <xdr:cNvSpPr/>
      </xdr:nvSpPr>
      <xdr:spPr>
        <a:xfrm>
          <a:off x="4925787" y="40822"/>
          <a:ext cx="680356" cy="421822"/>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14</xdr:col>
      <xdr:colOff>285749</xdr:colOff>
      <xdr:row>0</xdr:row>
      <xdr:rowOff>13609</xdr:rowOff>
    </xdr:from>
    <xdr:to>
      <xdr:col>16</xdr:col>
      <xdr:colOff>163287</xdr:colOff>
      <xdr:row>0</xdr:row>
      <xdr:rowOff>476250</xdr:rowOff>
    </xdr:to>
    <xdr:pic>
      <xdr:nvPicPr>
        <xdr:cNvPr id="5" name="図 4"/>
        <xdr:cNvPicPr>
          <a:picLocks noChangeAspect="1"/>
        </xdr:cNvPicPr>
      </xdr:nvPicPr>
      <xdr:blipFill>
        <a:blip xmlns:r="http://schemas.openxmlformats.org/officeDocument/2006/relationships" r:embed="rId2"/>
        <a:stretch>
          <a:fillRect/>
        </a:stretch>
      </xdr:blipFill>
      <xdr:spPr>
        <a:xfrm>
          <a:off x="6545035" y="13609"/>
          <a:ext cx="666752" cy="4626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684609</xdr:colOff>
      <xdr:row>27</xdr:row>
      <xdr:rowOff>263768</xdr:rowOff>
    </xdr:from>
    <xdr:to>
      <xdr:col>19</xdr:col>
      <xdr:colOff>157370</xdr:colOff>
      <xdr:row>32</xdr:row>
      <xdr:rowOff>200024</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684609" y="8664818"/>
          <a:ext cx="7816661" cy="1412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（記載注意等）</a:t>
          </a:r>
        </a:p>
        <a:p>
          <a:r>
            <a:rPr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（１）　この各筆明細は、権利の設定を受ける者ごとに別葉とする。</a:t>
          </a:r>
        </a:p>
        <a:p>
          <a:r>
            <a:rPr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（２）（</a:t>
          </a:r>
          <a:r>
            <a:rPr lang="en-US"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C</a:t>
          </a:r>
          <a:r>
            <a:rPr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）欄の「面積」は、土地登記簿によるものとし、土地改良事業による一時利用の指定を受けた土地の場合には、実測面積を（　）書きで下段に２段書きする。</a:t>
          </a:r>
          <a:endParaRPr lang="en-US"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lang="ja-JP" altLang="en-US" sz="900" baseline="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なお、１筆の一部について利用権が設定される場合には、○○○○㎡の内○○○㎡と記載し、当該部分を特定することのできる図面を添付する</a:t>
          </a:r>
          <a:r>
            <a:rPr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ものとする</a:t>
          </a:r>
          <a:r>
            <a:rPr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p>
        <a:p>
          <a:r>
            <a:rPr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（３）（Ｆ）欄の「</a:t>
          </a:r>
          <a:r>
            <a:rPr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権利の</a:t>
          </a:r>
          <a:r>
            <a:rPr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種類」は、「賃借権」又は「使用貸借権」のいずれかを記載する。</a:t>
          </a:r>
        </a:p>
        <a:p>
          <a:r>
            <a:rPr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（４）（Ｆ）欄の「利用内容」は、賃借権の設定等による当該土地の利用目的（例：水田、普通畑、樹園地、農業用施設用地）を記載する。</a:t>
          </a:r>
        </a:p>
        <a:p>
          <a:r>
            <a:rPr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（５）（Ｆ）欄の「借賃」は、設定又</a:t>
          </a:r>
          <a:r>
            <a:rPr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は</a:t>
          </a:r>
          <a:r>
            <a:rPr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移転を受ける権利が賃借権である場合に、当該土地の１年分の借賃の額を記載する。</a:t>
          </a:r>
        </a:p>
      </xdr:txBody>
    </xdr:sp>
    <xdr:clientData/>
  </xdr:twoCellAnchor>
  <xdr:twoCellAnchor>
    <xdr:from>
      <xdr:col>1</xdr:col>
      <xdr:colOff>112060</xdr:colOff>
      <xdr:row>33</xdr:row>
      <xdr:rowOff>78442</xdr:rowOff>
    </xdr:from>
    <xdr:to>
      <xdr:col>18</xdr:col>
      <xdr:colOff>156884</xdr:colOff>
      <xdr:row>63</xdr:row>
      <xdr:rowOff>0</xdr:rowOff>
    </xdr:to>
    <xdr:sp macro="" textlink="">
      <xdr:nvSpPr>
        <xdr:cNvPr id="9" name="テキスト ボックス 1">
          <a:extLst>
            <a:ext uri="{FF2B5EF4-FFF2-40B4-BE49-F238E27FC236}">
              <a16:creationId xmlns:a16="http://schemas.microsoft.com/office/drawing/2014/main" id="{00000000-0008-0000-0100-000009000000}"/>
            </a:ext>
          </a:extLst>
        </xdr:cNvPr>
        <xdr:cNvSpPr txBox="1"/>
      </xdr:nvSpPr>
      <xdr:spPr>
        <a:xfrm>
          <a:off x="797860" y="12403792"/>
          <a:ext cx="7331449" cy="8294034"/>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３．　共通事項</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この農用地利用集積計画（以下、「本計画」という。）の定めるところにより設定又は移転を受ける</a:t>
          </a:r>
          <a:endPar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権利は、１の各筆明細に定めるもののほか、次に定めるところによる。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（１）転貸又は譲渡</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本計画により賃借権又は使用貸借による権利の設定又は移転（以下「賃借権の設定等」という。）を受ける者（以下「農地耕作者」という。）は、賃借権の設定等を受けた土地について転貸し、又は設定若しくは移転を受けた権利を譲渡してはならない。</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（２）借賃の増減額請求</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農地中間管理機構（以下「機構」という。）及び賃借権の設定又は移転を受ける者は、当該土地の１の各筆明細に記載された面積と実測面積との間に差異があっても、異議を述べず、また、借賃の増減を請求しない。</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（３）借賃の改訂</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本計画を定めた後、借賃の改訂に当たっては、農地法第</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52</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条の農業委員会が提供する借賃の動向や地域関係者による協議結果等を勘案して、機構、農地耕作者が協議して定める額に改訂する。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（４）遅延損害金</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ア　農地耕作者は、１の各筆明細に定める期日までに借賃を支払わない場合は、機構に対し、支払期日の翌日から支払日までの間を計算期間とする遅延損害金を支払わなければならない。</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イ  遅延損害金は、借賃の額に対し、法廷利率で計算して得た額とする。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（５）借賃の支払猶予</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機構は、農地耕作者が災害その他やむを得ない事由のため、借賃の支払期限までに借賃の支払をすることができない場合には、相当と認められる期日までにその支払を猶予する。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（６）借賃の減額</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ア　賃借権の目的物が農地である場合で、目的物の農地耕作者から機構に対して農地法（昭和</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27</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年法律第</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229</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号）第</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20</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条又は民法</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609</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条の規定に基づく借賃の減額請求があった場合には、機構は土地所有者に対して、借賃の減額を請求することができる。減額されるべき額は、機構及び農地耕作者が協議して定める。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イ　目的物の一部が滅失その他の事由により使用及び収益をすることができなくなった場合で、農地耕作者の責めに帰することができない事由によるときは、賃料はその使用及び収益をすることができなくなった部分の割合に応じて減額され、目的物が使用及び収益をすることが可能となったときは減額前の賃料に戻る。なお、賃料の減額の時期及び減額前の賃料に戻る時期並びに減額の割合については、作物の作付・収穫の状況を踏まえて機構及び農地耕作者が協議して定め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（７）修繕及び改良</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ア　機構は、農地耕作者の責に帰すべき事由によらないで生じた当該土地の損耗について、自らの費用と責任において当該土地を修繕する。ただし、緊急を要するときその他機構において修繕することができない場合で機構の同意を得たときは、農地耕作者が修繕することができる。この場合において、農地耕作者が修繕の費用を支出したときは、機構に対して、その費用の償還を請求することができ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イ　農地耕作者は、機構の同意を得て当該土地の改良を行うことができる。ただし、その改良が軽微である場合には機構の同意を要しない。</a:t>
          </a:r>
          <a:endPar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ウ　修繕費又は改良費の負担及び償還は、別表１に定めたものを除き、民法、土地改良法等の法令に従う。</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（８）附属物の設置等</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ア　農地耕作者が、当該土地に果樹等の永年性作物、ハウス等の農業用施設（以下「附属物」という。）の設置を行う場合には、市町村及び農業委員会に事前に相談を行い、機構の同意を得る。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また、農地耕作者が附属物の設置をした場合において、賃貸借又は使用貸借が終了したときは、農地耕作者は当該附属物を収去する義務を負う。</a:t>
          </a:r>
          <a:r>
            <a:rPr 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a:t>
          </a:r>
        </a:p>
      </xdr:txBody>
    </xdr:sp>
    <xdr:clientData/>
  </xdr:twoCellAnchor>
  <xdr:twoCellAnchor>
    <xdr:from>
      <xdr:col>18</xdr:col>
      <xdr:colOff>403411</xdr:colOff>
      <xdr:row>33</xdr:row>
      <xdr:rowOff>134472</xdr:rowOff>
    </xdr:from>
    <xdr:to>
      <xdr:col>34</xdr:col>
      <xdr:colOff>305361</xdr:colOff>
      <xdr:row>63</xdr:row>
      <xdr:rowOff>2</xdr:rowOff>
    </xdr:to>
    <xdr:sp macro="" textlink="">
      <xdr:nvSpPr>
        <xdr:cNvPr id="10" name="テキスト ボックス 2">
          <a:extLst>
            <a:ext uri="{FF2B5EF4-FFF2-40B4-BE49-F238E27FC236}">
              <a16:creationId xmlns:a16="http://schemas.microsoft.com/office/drawing/2014/main" id="{00000000-0008-0000-0100-00000A000000}"/>
            </a:ext>
          </a:extLst>
        </xdr:cNvPr>
        <xdr:cNvSpPr txBox="1"/>
      </xdr:nvSpPr>
      <xdr:spPr>
        <a:xfrm>
          <a:off x="8375836" y="12459822"/>
          <a:ext cx="7169525" cy="8523755"/>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イ　機構は、アの同意を行う場合には、事前に農地耕作者が附属物の設置を行うことについて土地所有者の同意を得るとともに、農地耕作者に対してアの同意をする旨の通知を行う際には農地耕作者が附属物の設置を行うことについて土地所有者も同意していることを併せて通知す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また、農地耕作者が機構及び土地所有者の同意を得て附属物を設置した場合において、賃貸借又は使用貸借が終了したときは、農地耕作者は土地所有者に対して直接当該附属物を収去する義務を負い、機構は土地所有者に対して収去の義務を負わない。</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ウ　ア及びイの規定にかかわらず、土地所有者が附属物を収去しないことに同意しているときに限り、機構及び農地耕作者は収去の義務を負わない。この場合、農地耕作者が支出した費用については、土地所有者が費用償還に同意している場合に限り、農地耕作者は土地所有者に対して償還の請求をすることができ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（９）租税公課等の負担</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ア　当該土地に対する固定資産税その他の租税は、土地所有者が負担する。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イ　当該土地に係る農業保険法に基づく共済掛金及び賦課金は、農地耕作者が負担する。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ウ　当該土地に係る土地改良区の賦課金等は、別表２に定めるところによるほかは、転借人が負担する。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エ　その他当該土地の通常の維持管理に要する経費は、農地耕作者が負担する。</a:t>
          </a:r>
          <a:endPar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（１０）賃貸借又は使用貸借の解除</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１の各筆明細に定める機構による賃借権の設定等を受けた土地について次のいずれかに該当するときは、機構は当該土地に係る賃貸借又は使用貸借を解除することができる。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ア　当該農用地等を適正に利用していないと認められるとき。</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イ　正当な理由がなくて農地中間管理事業の推進に関する法律第</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21</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条第１項の規定による報告をしないとき。</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ウ　農地法</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6</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条の</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第</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項第</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号の規定による通知を受けたとき。</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エ　正当な理由がなく賃料を支払わないときその他信義に反した行為をしたとき。</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オ　その他民法及び関連法規に定める解除事由に該当したとき。</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（１１）賃貸借又は使用貸借の終了</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本計画の定めるところにより、賃借権の設定等が行われた土地が、天災地変その他、機構及び農地耕作者並びに土地所有者の責に帰すべからざる理由により当該土地の全部が滅失その他の事由により使用及び収益をすることができなくなった場合には、当該土地に係る賃借権又は使用貸借は終了す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（１２）目的物の返還</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賃貸借又は使用貸借が終了したときは、農地耕作者は、その終了の日から３０日以内に、機構に対して、当該土地を原状に回復して返還する（附属物の取扱いについては（８）による。）。ただし、災害その他の不可抗力、修繕若しくは改良行為又は当該土地の通常の利用によって生ずる形質の変更については、農地耕作者は、原状回復の義務を負わない。</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（１３）賃借権又は使用貸借による権利に関する事項の変更の禁止</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機構及び農地耕作者は、本計画に定めるところにより設定又は移転される権利に関する事項は変更しないものとする。ただし、機構、農地耕作者、及び群馬県が協議の上、真にやむを得ないと認められる場合は、この限りでない。</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（１４）権利取得者の責務</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ア　農地耕作者は、本計画の定めるところに従い、目的物を効率的かつ適正に利用しなければならない。</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イ　農地耕作者は、機構から「農地中間管理事業の推進に関する法律」（平成</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25</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年法律第</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101</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号）第</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21</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条第１項の規定により、賃借権の設定等を受けた農用地等の利用の状況の報告を求められた場合には、機構に報告しなければならない。</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（１５）機構関連基盤整備事業の実施</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機構が農地中間管理権を有している農用地等については、土地改良法（昭和</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24</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年法律第</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195</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号）第</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87</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条の</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3</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第</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項の土地改良事業が行われることがある。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（１６）その他</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本計画に定めのない事項及び本計画に関し疑義が生じたときは、機構、農地耕作者及び群馬県が協議して定める。</a:t>
          </a:r>
        </a:p>
        <a:p>
          <a:pPr algn="just">
            <a:lnSpc>
              <a:spcPts val="1400"/>
            </a:lnSpc>
            <a:spcAft>
              <a:spcPts val="0"/>
            </a:spcAft>
          </a:pPr>
          <a:endParaRPr lang="ja-JP" sz="8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xdr:txBody>
    </xdr:sp>
    <xdr:clientData/>
  </xdr:twoCellAnchor>
  <xdr:twoCellAnchor editAs="oneCell">
    <xdr:from>
      <xdr:col>1</xdr:col>
      <xdr:colOff>0</xdr:colOff>
      <xdr:row>9</xdr:row>
      <xdr:rowOff>257175</xdr:rowOff>
    </xdr:from>
    <xdr:to>
      <xdr:col>39</xdr:col>
      <xdr:colOff>228600</xdr:colOff>
      <xdr:row>11</xdr:row>
      <xdr:rowOff>47625</xdr:rowOff>
    </xdr:to>
    <xdr:sp macro="" textlink="">
      <xdr:nvSpPr>
        <xdr:cNvPr id="5125" name="Label1" hidden="1">
          <a:extLst>
            <a:ext uri="{63B3BB69-23CF-44E3-9099-C40C66FF867C}">
              <a14:compatExt xmlns:a14="http://schemas.microsoft.com/office/drawing/2010/main"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xdr:col>
      <xdr:colOff>0</xdr:colOff>
      <xdr:row>9</xdr:row>
      <xdr:rowOff>257175</xdr:rowOff>
    </xdr:from>
    <xdr:to>
      <xdr:col>39</xdr:col>
      <xdr:colOff>228600</xdr:colOff>
      <xdr:row>11</xdr:row>
      <xdr:rowOff>47625</xdr:rowOff>
    </xdr:to>
    <xdr:pic>
      <xdr:nvPicPr>
        <xdr:cNvPr id="2" name="Label1" hidden="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2924175"/>
          <a:ext cx="14963775" cy="4857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14</xdr:col>
      <xdr:colOff>302558</xdr:colOff>
      <xdr:row>0</xdr:row>
      <xdr:rowOff>89646</xdr:rowOff>
    </xdr:from>
    <xdr:to>
      <xdr:col>16</xdr:col>
      <xdr:colOff>67235</xdr:colOff>
      <xdr:row>0</xdr:row>
      <xdr:rowOff>470647</xdr:rowOff>
    </xdr:to>
    <xdr:pic>
      <xdr:nvPicPr>
        <xdr:cNvPr id="11" name="図 10"/>
        <xdr:cNvPicPr>
          <a:picLocks noChangeAspect="1"/>
        </xdr:cNvPicPr>
      </xdr:nvPicPr>
      <xdr:blipFill>
        <a:blip xmlns:r="http://schemas.openxmlformats.org/officeDocument/2006/relationships" r:embed="rId2"/>
        <a:stretch>
          <a:fillRect/>
        </a:stretch>
      </xdr:blipFill>
      <xdr:spPr>
        <a:xfrm>
          <a:off x="6577852" y="89646"/>
          <a:ext cx="549089" cy="381001"/>
        </a:xfrm>
        <a:prstGeom prst="rect">
          <a:avLst/>
        </a:prstGeom>
      </xdr:spPr>
    </xdr:pic>
    <xdr:clientData/>
  </xdr:twoCellAnchor>
  <xdr:twoCellAnchor editAs="oneCell">
    <xdr:from>
      <xdr:col>10</xdr:col>
      <xdr:colOff>347383</xdr:colOff>
      <xdr:row>0</xdr:row>
      <xdr:rowOff>100853</xdr:rowOff>
    </xdr:from>
    <xdr:to>
      <xdr:col>12</xdr:col>
      <xdr:colOff>67237</xdr:colOff>
      <xdr:row>0</xdr:row>
      <xdr:rowOff>466470</xdr:rowOff>
    </xdr:to>
    <xdr:pic>
      <xdr:nvPicPr>
        <xdr:cNvPr id="13" name="図 12"/>
        <xdr:cNvPicPr>
          <a:picLocks noChangeAspect="1"/>
        </xdr:cNvPicPr>
      </xdr:nvPicPr>
      <xdr:blipFill>
        <a:blip xmlns:r="http://schemas.openxmlformats.org/officeDocument/2006/relationships" r:embed="rId2"/>
        <a:stretch>
          <a:fillRect/>
        </a:stretch>
      </xdr:blipFill>
      <xdr:spPr>
        <a:xfrm>
          <a:off x="4964207" y="100853"/>
          <a:ext cx="593912" cy="3656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680357</xdr:colOff>
      <xdr:row>8</xdr:row>
      <xdr:rowOff>13607</xdr:rowOff>
    </xdr:from>
    <xdr:to>
      <xdr:col>1</xdr:col>
      <xdr:colOff>680357</xdr:colOff>
      <xdr:row>17</xdr:row>
      <xdr:rowOff>6804</xdr:rowOff>
    </xdr:to>
    <xdr:cxnSp macro="">
      <xdr:nvCxnSpPr>
        <xdr:cNvPr id="2" name="直線コネクタ 1">
          <a:extLst>
            <a:ext uri="{FF2B5EF4-FFF2-40B4-BE49-F238E27FC236}">
              <a16:creationId xmlns:a16="http://schemas.microsoft.com/office/drawing/2014/main" id="{00000000-0008-0000-0300-000002000000}"/>
            </a:ext>
          </a:extLst>
        </xdr:cNvPr>
        <xdr:cNvCxnSpPr/>
      </xdr:nvCxnSpPr>
      <xdr:spPr>
        <a:xfrm flipV="1">
          <a:off x="680357" y="2604407"/>
          <a:ext cx="685800" cy="239349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680357</xdr:colOff>
      <xdr:row>8</xdr:row>
      <xdr:rowOff>13607</xdr:rowOff>
    </xdr:from>
    <xdr:to>
      <xdr:col>1</xdr:col>
      <xdr:colOff>680357</xdr:colOff>
      <xdr:row>17</xdr:row>
      <xdr:rowOff>6804</xdr:rowOff>
    </xdr:to>
    <xdr:cxnSp macro="">
      <xdr:nvCxnSpPr>
        <xdr:cNvPr id="2" name="直線コネクタ 1">
          <a:extLst>
            <a:ext uri="{FF2B5EF4-FFF2-40B4-BE49-F238E27FC236}">
              <a16:creationId xmlns:a16="http://schemas.microsoft.com/office/drawing/2014/main" id="{00000000-0008-0000-0300-000002000000}"/>
            </a:ext>
          </a:extLst>
        </xdr:cNvPr>
        <xdr:cNvCxnSpPr/>
      </xdr:nvCxnSpPr>
      <xdr:spPr>
        <a:xfrm flipV="1">
          <a:off x="680357" y="2604407"/>
          <a:ext cx="685800" cy="239349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683558</xdr:colOff>
      <xdr:row>31</xdr:row>
      <xdr:rowOff>0</xdr:rowOff>
    </xdr:from>
    <xdr:to>
      <xdr:col>18</xdr:col>
      <xdr:colOff>11206</xdr:colOff>
      <xdr:row>61</xdr:row>
      <xdr:rowOff>0</xdr:rowOff>
    </xdr:to>
    <xdr:sp macro="" textlink="">
      <xdr:nvSpPr>
        <xdr:cNvPr id="2" name="テキスト ボックス 1">
          <a:extLst>
            <a:ext uri="{FF2B5EF4-FFF2-40B4-BE49-F238E27FC236}">
              <a16:creationId xmlns:a16="http://schemas.microsoft.com/office/drawing/2014/main" id="{00000000-0008-0000-0000-00000A000000}"/>
            </a:ext>
          </a:extLst>
        </xdr:cNvPr>
        <xdr:cNvSpPr txBox="1"/>
      </xdr:nvSpPr>
      <xdr:spPr>
        <a:xfrm>
          <a:off x="683558" y="9715500"/>
          <a:ext cx="7128623" cy="718185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２．共通事項</a:t>
          </a:r>
          <a:endPar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この農用地利用集積計画（以下「本計画」という。）の定めるところにより設定される利用権は、１の各筆明細に定めるもののほか、次に定めるところによる。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（１）利用権の設定	</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１の各筆明細に記載された土地（以下「当該土地」という。）の利用権は、本計画の公告により設定される。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（２）借賃の増減額請求</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利用権を設定する者（以下「所有者」という。）及び利用権の設定を受ける者（以下「機構」という。）は、当該土地の１の各筆明細に記載された面積と実測面積との間に差異があっても、異議を述べず、また、借賃の増減を請求しない。</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（３）借賃の改訂</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本計画を定めた後、借賃の改訂に当たっては、農地法第</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52</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条の農業委員会が提供する借賃の動向や地域関係者による協議結果等を勘案して、所有者、機構が協議して定める額に改訂する。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（４）借賃の支払猶予</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所有者は、機構が災害その他やむを得ない事由のため、１の各筆明細に記載された借賃の支払期限までに借賃の支払をすることができない場合には、相当と認められる期日までその支払を猶予する。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（５）転貸</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機構は当該土地を、所有者の同意を得ず第三者に転貸して当該転借人に使用及び収益させることができる。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（６）借賃の減額</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ア　利用権の目的物が農地である場合で、目的物の転借人から機構に対して農地法（昭和</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27</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年法律第</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229</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号）第</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20</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条又は民法</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609</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条の規定に基づく借賃の減額請求があり、機構が当該借賃を減額する場合には、機構は所有者に対して、借賃の減額を請求することができる。減額されるべき額は、所有者及び機構が協議して定める。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イ　目的物の一部が滅失その他の事由により使用及び収益をすることができなくなった場合で、機構又は転借人の責めに帰することができない事由によるときは、賃料はその使用及び収益をすることができなくなった部分の割合に応じて減額され、目的物が使用及び収益をすることが可能となったときは減額前の賃料に戻る。なお、賃料の減額の時期及び減額前の賃料に戻る時期並びに減額の割合については、作物の作付・収穫の状況を踏まえて所有者及び機構が協議して定め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（７）境界の明示</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所有者は、当該土地に設定する利用権の始期までに、自己の費用をもって現地において隣地との境界を明示する。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（８）障害の除去等</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所有者は、地下埋設物、土壌汚染、軟弱地盤等、農地としての利用に支障をきたすものを除去したうえ機構に引き渡すとともに、利用権の存続期間中においては、利用権の行使の妨げとなる行為を行ってはならない。</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（９）修繕及び改良</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ア　所有者は、機構及び転借人の責に帰すべき事由によらないで生じた当該土地の損耗について、自らの費用と責任において当該土地を修繕する。ただし、緊急を要するときその他所有者において修繕することができない場合で所有者の同意を得たときは、機構が修繕し又は転借人に修繕させることができる。この場合において、機構又は転借人が修繕の費用を支出したときは、所有者に対して、その費用の償還を請求することができ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イ　機構は、所有者の同意を得て当該土地の改良を行い又は転借人に改良を行わせることができる。ただし、その改良が軽微である場合には所有者の同意を要しない。</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ウ　修繕費又は改良費の負担及び償還は、別表１に定めたものを除き、民法、土地改良法等の法令に従う。</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10</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）附属物の設置等</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ア　機構が、当該土地に果樹等の永年性作物、ハウス等の農業用施設（以下「附属物」という。）の設置を行う場合には、機構は市町村及び農業委員会に事前に相談を行い、所有者の同意を得る。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また、機構が附属物の設置をした場合において、賃貸借又は使用貸借が終了したときは、当該附属物を収去する義務を負う。</a:t>
          </a:r>
        </a:p>
      </xdr:txBody>
    </xdr:sp>
    <xdr:clientData/>
  </xdr:twoCellAnchor>
  <xdr:twoCellAnchor>
    <xdr:from>
      <xdr:col>18</xdr:col>
      <xdr:colOff>425828</xdr:colOff>
      <xdr:row>31</xdr:row>
      <xdr:rowOff>0</xdr:rowOff>
    </xdr:from>
    <xdr:to>
      <xdr:col>33</xdr:col>
      <xdr:colOff>338983</xdr:colOff>
      <xdr:row>61</xdr:row>
      <xdr:rowOff>0</xdr:rowOff>
    </xdr:to>
    <xdr:sp macro="" textlink="">
      <xdr:nvSpPr>
        <xdr:cNvPr id="3" name="テキスト ボックス 2">
          <a:extLst>
            <a:ext uri="{FF2B5EF4-FFF2-40B4-BE49-F238E27FC236}">
              <a16:creationId xmlns:a16="http://schemas.microsoft.com/office/drawing/2014/main" id="{00000000-0008-0000-0000-00000B000000}"/>
            </a:ext>
          </a:extLst>
        </xdr:cNvPr>
        <xdr:cNvSpPr txBox="1"/>
      </xdr:nvSpPr>
      <xdr:spPr>
        <a:xfrm>
          <a:off x="8207753" y="9715500"/>
          <a:ext cx="5780555" cy="718185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イ　転借人が当該土地に附属物の設置を行うことについて、機構が同意しようとする場合には、機構は事前に設置について所有者の同意を得る。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また、転借人が所有者及び機構の同意を得て附属物を設置した場合において、賃貸借又は使用貸借が終了したときは、転借人は所有者に対して直接当該附属物を収去する義務を負い、機構は所有者に対して収去の義務を負わない。</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ウ　ア及びイの規定にかかわらず、所有者が附属物を収去しないことに同意しているときに限り、機構及び転借人は収去の義務を負わない。この場合、機構及び転借人が支出した費用については、所有者が費用償還に同意している場合に限り、機構及び転借人は所有者に対して償還の請求をすることができ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11</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）租税公課等の負担</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ア　所有者は、当該土地に係る固定資産税その他の租税を負担する。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イ　当該土地に係る農業保険法に基づく共済掛金及び賦課金は、転借人が負担する。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ウ　当該土地に係る土地改良区の賦課金等は、別表２に定めるところによるほかは、転借人が負担する。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エ　その他当該土地の通常の維持管理に要する経費は、転借人が負担する。</a:t>
          </a:r>
        </a:p>
        <a:p>
          <a:pPr algn="just">
            <a:lnSpc>
              <a:spcPts val="1400"/>
            </a:lnSpc>
            <a:spcAft>
              <a:spcPts val="0"/>
            </a:spcAft>
          </a:pP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(12) </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賃貸借又は使用貸借の解除</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機構は、「農地中間管理事業の推進に関する法律」（平成</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25</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年法律第</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101</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号）第</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20</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条第</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号又は第</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号に該当するときは、知事の承認を受けて、利用権に係る賃貸借又は使用貸借を解除することができる。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13</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）賃貸借又は使用貸借の終了</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天災地変その他、所有者及び機構並びに転借人の責に帰すべからざる理由により当該土地の全部が滅失その他の事由により使用及び収益をすることができなくなった場合には、本計画の定めるところにより設定された利用権に係る賃貸借又は使用貸借は終了す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14</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）目的物の返還</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賃貸借又は使用貸借が終了したときは、機構は、その終了の日から３０日以内に、所有者に対して、当該土地を原状に回復して返還する（附属物の取扱いについては（</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10</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）による。）。ただし、災害その他の不可抗力、修繕若しくは改良行為又は当該土地の通常の利用によって生じた形質の変更については、機構は、原状回復の義務を負わない。</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15</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）利用権に関する事項の変更の禁止</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所有者及び機構は、本計画の定めるところにより設定される利用権に関する事項は変更しないものとする。ただし、所有者、機構及び市町村が協議のうえ、真にやむを得ないと認められる場合は、この限りでない。</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16</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）利用権取得者の責務</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機構は、転借人に対し、本計画に定めるところに従い、当該土地を効率的かつ適正に利用するよう指導するものとする。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17</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）機構関連基盤整備事業の実施</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機構が１５年以上の借受け期間を設定した農用地等については、土地改良法（昭和</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24</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年法律第</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195</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号）第</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87</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条の</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3</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第</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項の土地改良事業が行われることがある。</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a:t>
          </a:r>
          <a:r>
            <a:rPr lang="en-US" altLang="ja-JP"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18</a:t>
          </a: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）その他</a:t>
          </a:r>
        </a:p>
        <a:p>
          <a:pPr algn="just">
            <a:lnSpc>
              <a:spcPts val="1400"/>
            </a:lnSpc>
            <a:spcAft>
              <a:spcPts val="0"/>
            </a:spcAft>
          </a:pPr>
          <a:r>
            <a:rPr lang="ja-JP" altLang="en-US" sz="105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本計画に定めのない事項及び本計画に疑義が生じたときは、所有者、機構及び市町村が協議して定める。</a:t>
          </a:r>
        </a:p>
        <a:p>
          <a:pPr algn="just">
            <a:lnSpc>
              <a:spcPts val="1400"/>
            </a:lnSpc>
            <a:spcAft>
              <a:spcPts val="0"/>
            </a:spcAft>
          </a:pPr>
          <a:endParaRPr lang="ja-JP" sz="10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xdr:txBody>
    </xdr:sp>
    <xdr:clientData/>
  </xdr:twoCellAnchor>
  <xdr:twoCellAnchor>
    <xdr:from>
      <xdr:col>19</xdr:col>
      <xdr:colOff>0</xdr:colOff>
      <xdr:row>18</xdr:row>
      <xdr:rowOff>1</xdr:rowOff>
    </xdr:from>
    <xdr:to>
      <xdr:col>34</xdr:col>
      <xdr:colOff>273905</xdr:colOff>
      <xdr:row>24</xdr:row>
      <xdr:rowOff>89648</xdr:rowOff>
    </xdr:to>
    <xdr:sp macro="" textlink="">
      <xdr:nvSpPr>
        <xdr:cNvPr id="4" name="テキスト ボックス 3">
          <a:extLst>
            <a:ext uri="{FF2B5EF4-FFF2-40B4-BE49-F238E27FC236}">
              <a16:creationId xmlns:a16="http://schemas.microsoft.com/office/drawing/2014/main" id="{00000000-0008-0000-0000-00000C000000}"/>
            </a:ext>
          </a:extLst>
        </xdr:cNvPr>
        <xdr:cNvSpPr txBox="1"/>
      </xdr:nvSpPr>
      <xdr:spPr>
        <a:xfrm>
          <a:off x="8210550" y="6629401"/>
          <a:ext cx="6055580" cy="1537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8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記載注意等）</a:t>
          </a:r>
          <a:endParaRPr lang="en-US"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（１）この各筆明細は、権利の設定を受ける者ごとに別葉とする。</a:t>
          </a:r>
          <a:endParaRPr lang="en-US"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（２）（</a:t>
          </a:r>
          <a:r>
            <a:rPr lang="en-US"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C</a:t>
          </a:r>
          <a:r>
            <a:rPr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）欄の「面積」は、土地登記簿によるものとし、土地改良事業による一時利用の指定を受けた土地の場合には、</a:t>
          </a:r>
          <a:endParaRPr lang="en-US"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lang="en-US"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実測面積を（　）書きで下段に２段書きする。 なお、１筆の一部について利用権が設定される場合には、</a:t>
          </a:r>
          <a:endParaRPr lang="en-US"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lang="en-US"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○○○○㎡の内○○○㎡と記載し、当該部分を特定することのできる</a:t>
          </a:r>
          <a:r>
            <a:rPr lang="ja-JP" altLang="en-US" sz="900" baseline="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図面を添付するものとする。</a:t>
          </a:r>
        </a:p>
        <a:p>
          <a:r>
            <a:rPr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（３）（Ｆ）欄の「権利の種類」は、「賃借権」又は「使用貸借権」のいずれかを記載する。</a:t>
          </a:r>
        </a:p>
        <a:p>
          <a:r>
            <a:rPr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（４）（Ｆ）欄の「利用内容」は、賃借権の設定等による当該土地の利用目的（例：水田、普通畑、樹園地、農業用施設用地）を記載する。</a:t>
          </a:r>
        </a:p>
        <a:p>
          <a:r>
            <a:rPr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（５）（Ｆ）欄の「借賃」は、設定又は移転を受ける権利が賃借権である場合に、当該土地の１年分の借賃の額を記載する。</a:t>
          </a:r>
        </a:p>
        <a:p>
          <a:endParaRPr kumimoji="1" lang="ja-JP" altLang="en-US" sz="1100">
            <a:latin typeface="UD デジタル 教科書体 NK-R" panose="02020400000000000000" pitchFamily="18" charset="-128"/>
            <a:ea typeface="UD デジタル 教科書体 NK-R" panose="02020400000000000000" pitchFamily="18" charset="-128"/>
          </a:endParaRPr>
        </a:p>
      </xdr:txBody>
    </xdr:sp>
    <xdr:clientData/>
  </xdr:twoCellAnchor>
  <xdr:twoCellAnchor editAs="oneCell">
    <xdr:from>
      <xdr:col>1</xdr:col>
      <xdr:colOff>9525</xdr:colOff>
      <xdr:row>9</xdr:row>
      <xdr:rowOff>247650</xdr:rowOff>
    </xdr:from>
    <xdr:to>
      <xdr:col>37</xdr:col>
      <xdr:colOff>257175</xdr:colOff>
      <xdr:row>11</xdr:row>
      <xdr:rowOff>0</xdr:rowOff>
    </xdr:to>
    <xdr:sp macro="" textlink="">
      <xdr:nvSpPr>
        <xdr:cNvPr id="5" name="Label1" hidden="1">
          <a:extLst>
            <a:ext uri="{63B3BB69-23CF-44E3-9099-C40C66FF867C}">
              <a14:compatExt xmlns:a14="http://schemas.microsoft.com/office/drawing/2010/main" spid="_x0000_s4101"/>
            </a:ext>
            <a:ext uri="{FF2B5EF4-FFF2-40B4-BE49-F238E27FC236}">
              <a16:creationId xmlns:a16="http://schemas.microsoft.com/office/drawing/2014/main" id="{00000000-0008-0000-0000-000005100000}"/>
            </a:ext>
          </a:extLst>
        </xdr:cNvPr>
        <xdr:cNvSpPr/>
      </xdr:nvSpPr>
      <xdr:spPr bwMode="auto">
        <a:xfrm>
          <a:off x="695325" y="3067050"/>
          <a:ext cx="15268575" cy="4857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xdr:col>
      <xdr:colOff>9525</xdr:colOff>
      <xdr:row>9</xdr:row>
      <xdr:rowOff>247650</xdr:rowOff>
    </xdr:from>
    <xdr:to>
      <xdr:col>37</xdr:col>
      <xdr:colOff>257175</xdr:colOff>
      <xdr:row>11</xdr:row>
      <xdr:rowOff>0</xdr:rowOff>
    </xdr:to>
    <xdr:pic>
      <xdr:nvPicPr>
        <xdr:cNvPr id="6" name="Label1" hidden="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3067050"/>
          <a:ext cx="15268575" cy="4857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326573</xdr:colOff>
      <xdr:row>0</xdr:row>
      <xdr:rowOff>40822</xdr:rowOff>
    </xdr:from>
    <xdr:to>
      <xdr:col>12</xdr:col>
      <xdr:colOff>136072</xdr:colOff>
      <xdr:row>0</xdr:row>
      <xdr:rowOff>462644</xdr:rowOff>
    </xdr:to>
    <xdr:sp macro="" textlink="">
      <xdr:nvSpPr>
        <xdr:cNvPr id="7" name="楕円 6"/>
        <xdr:cNvSpPr/>
      </xdr:nvSpPr>
      <xdr:spPr>
        <a:xfrm>
          <a:off x="4869998" y="40822"/>
          <a:ext cx="666749" cy="421822"/>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14</xdr:col>
      <xdr:colOff>285749</xdr:colOff>
      <xdr:row>0</xdr:row>
      <xdr:rowOff>13609</xdr:rowOff>
    </xdr:from>
    <xdr:to>
      <xdr:col>16</xdr:col>
      <xdr:colOff>163287</xdr:colOff>
      <xdr:row>0</xdr:row>
      <xdr:rowOff>476250</xdr:rowOff>
    </xdr:to>
    <xdr:pic>
      <xdr:nvPicPr>
        <xdr:cNvPr id="8" name="図 7"/>
        <xdr:cNvPicPr>
          <a:picLocks noChangeAspect="1"/>
        </xdr:cNvPicPr>
      </xdr:nvPicPr>
      <xdr:blipFill>
        <a:blip xmlns:r="http://schemas.openxmlformats.org/officeDocument/2006/relationships" r:embed="rId2"/>
        <a:stretch>
          <a:fillRect/>
        </a:stretch>
      </xdr:blipFill>
      <xdr:spPr>
        <a:xfrm>
          <a:off x="6467474" y="13609"/>
          <a:ext cx="658588" cy="462641"/>
        </a:xfrm>
        <a:prstGeom prst="rect">
          <a:avLst/>
        </a:prstGeom>
      </xdr:spPr>
    </xdr:pic>
    <xdr:clientData/>
  </xdr:twoCellAnchor>
  <xdr:twoCellAnchor>
    <xdr:from>
      <xdr:col>10</xdr:col>
      <xdr:colOff>393248</xdr:colOff>
      <xdr:row>0</xdr:row>
      <xdr:rowOff>40822</xdr:rowOff>
    </xdr:from>
    <xdr:to>
      <xdr:col>12</xdr:col>
      <xdr:colOff>48171</xdr:colOff>
      <xdr:row>0</xdr:row>
      <xdr:rowOff>475162</xdr:rowOff>
    </xdr:to>
    <xdr:sp macro="" textlink="">
      <xdr:nvSpPr>
        <xdr:cNvPr id="9" name="乗算 8"/>
        <xdr:cNvSpPr/>
      </xdr:nvSpPr>
      <xdr:spPr>
        <a:xfrm>
          <a:off x="4992462" y="40822"/>
          <a:ext cx="525780" cy="434340"/>
        </a:xfrm>
        <a:prstGeom prst="mathMultiply">
          <a:avLst>
            <a:gd name="adj1" fmla="val 0"/>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14</xdr:col>
      <xdr:colOff>272143</xdr:colOff>
      <xdr:row>0</xdr:row>
      <xdr:rowOff>0</xdr:rowOff>
    </xdr:from>
    <xdr:to>
      <xdr:col>16</xdr:col>
      <xdr:colOff>176893</xdr:colOff>
      <xdr:row>1</xdr:row>
      <xdr:rowOff>68037</xdr:rowOff>
    </xdr:to>
    <xdr:sp macro="" textlink="">
      <xdr:nvSpPr>
        <xdr:cNvPr id="10" name="楕円 9"/>
        <xdr:cNvSpPr>
          <a:spLocks noChangeArrowheads="1"/>
        </xdr:cNvSpPr>
      </xdr:nvSpPr>
      <xdr:spPr bwMode="auto">
        <a:xfrm>
          <a:off x="6531429" y="0"/>
          <a:ext cx="693964" cy="58510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twoCellAnchor>
    <xdr:from>
      <xdr:col>31</xdr:col>
      <xdr:colOff>274865</xdr:colOff>
      <xdr:row>4</xdr:row>
      <xdr:rowOff>16328</xdr:rowOff>
    </xdr:from>
    <xdr:to>
      <xdr:col>33</xdr:col>
      <xdr:colOff>288472</xdr:colOff>
      <xdr:row>6</xdr:row>
      <xdr:rowOff>57151</xdr:rowOff>
    </xdr:to>
    <xdr:sp macro="" textlink="">
      <xdr:nvSpPr>
        <xdr:cNvPr id="11" name="楕円 10"/>
        <xdr:cNvSpPr>
          <a:spLocks noChangeArrowheads="1"/>
        </xdr:cNvSpPr>
      </xdr:nvSpPr>
      <xdr:spPr bwMode="auto">
        <a:xfrm>
          <a:off x="13405758" y="1513114"/>
          <a:ext cx="693964" cy="58510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twoCellAnchor>
    <xdr:from>
      <xdr:col>31</xdr:col>
      <xdr:colOff>285749</xdr:colOff>
      <xdr:row>1</xdr:row>
      <xdr:rowOff>408213</xdr:rowOff>
    </xdr:from>
    <xdr:to>
      <xdr:col>33</xdr:col>
      <xdr:colOff>285749</xdr:colOff>
      <xdr:row>4</xdr:row>
      <xdr:rowOff>54427</xdr:rowOff>
    </xdr:to>
    <xdr:sp macro="" textlink="">
      <xdr:nvSpPr>
        <xdr:cNvPr id="12" name="乗算 11"/>
        <xdr:cNvSpPr/>
      </xdr:nvSpPr>
      <xdr:spPr>
        <a:xfrm>
          <a:off x="13416642" y="925284"/>
          <a:ext cx="680357" cy="625929"/>
        </a:xfrm>
        <a:prstGeom prst="mathMultiply">
          <a:avLst>
            <a:gd name="adj1" fmla="val 0"/>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20</xdr:col>
      <xdr:colOff>13608</xdr:colOff>
      <xdr:row>6</xdr:row>
      <xdr:rowOff>272141</xdr:rowOff>
    </xdr:from>
    <xdr:to>
      <xdr:col>24</xdr:col>
      <xdr:colOff>122464</xdr:colOff>
      <xdr:row>9</xdr:row>
      <xdr:rowOff>262616</xdr:rowOff>
    </xdr:to>
    <xdr:sp macro="" textlink="">
      <xdr:nvSpPr>
        <xdr:cNvPr id="13" name="テキスト ボックス 8"/>
        <xdr:cNvSpPr txBox="1">
          <a:spLocks noChangeArrowheads="1"/>
        </xdr:cNvSpPr>
      </xdr:nvSpPr>
      <xdr:spPr bwMode="auto">
        <a:xfrm>
          <a:off x="8722179" y="2313212"/>
          <a:ext cx="1551214" cy="806904"/>
        </a:xfrm>
        <a:prstGeom prst="rect">
          <a:avLst/>
        </a:prstGeom>
        <a:solidFill>
          <a:srgbClr val="FFFFFF"/>
        </a:solidFill>
        <a:ln w="19050">
          <a:solidFill>
            <a:srgbClr val="000000"/>
          </a:solidFill>
          <a:miter lim="800000"/>
          <a:headEnd/>
          <a:tailEnd/>
        </a:ln>
      </xdr:spPr>
      <xdr:txBody>
        <a:bodyPr rot="0" vert="horz" wrap="square" lIns="74295" tIns="8890" rIns="74295" bIns="8890" anchor="t" anchorCtr="0" upright="1">
          <a:noAutofit/>
        </a:bodyPr>
        <a:lstStyle/>
        <a:p>
          <a:pPr indent="-635" algn="just">
            <a:spcAft>
              <a:spcPts val="0"/>
            </a:spcAft>
          </a:pPr>
          <a:r>
            <a:rPr lang="ja-JP" sz="1000" kern="100">
              <a:effectLst/>
              <a:latin typeface="Century" panose="02040604050505020304" pitchFamily="18" charset="0"/>
              <a:ea typeface="ＭＳ Ｐゴシック" panose="020B0600070205080204" pitchFamily="50" charset="-128"/>
              <a:cs typeface="Times New Roman" panose="02020603050405020304" pitchFamily="18" charset="0"/>
            </a:rPr>
            <a:t>・日中連絡先は、日中連絡が取れる番号を記入</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indent="-635" algn="just">
            <a:spcAft>
              <a:spcPts val="0"/>
            </a:spcAft>
          </a:pPr>
          <a:r>
            <a:rPr lang="ja-JP" sz="1000" kern="100">
              <a:effectLst/>
              <a:latin typeface="Century" panose="02040604050505020304" pitchFamily="18" charset="0"/>
              <a:ea typeface="ＭＳ Ｐゴシック" panose="020B0600070205080204" pitchFamily="50" charset="-128"/>
              <a:cs typeface="Times New Roman" panose="02020603050405020304" pitchFamily="18" charset="0"/>
            </a:rPr>
            <a:t>・右側に同意印、</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sz="1000" kern="100">
              <a:effectLst/>
              <a:latin typeface="Century" panose="02040604050505020304" pitchFamily="18" charset="0"/>
              <a:ea typeface="ＭＳ Ｐゴシック" panose="020B0600070205080204" pitchFamily="50" charset="-128"/>
              <a:cs typeface="Times New Roman" panose="02020603050405020304" pitchFamily="18" charset="0"/>
            </a:rPr>
            <a:t>欄外に捨印を押印</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17</xdr:col>
      <xdr:colOff>13606</xdr:colOff>
      <xdr:row>24</xdr:row>
      <xdr:rowOff>136071</xdr:rowOff>
    </xdr:from>
    <xdr:to>
      <xdr:col>19</xdr:col>
      <xdr:colOff>353786</xdr:colOff>
      <xdr:row>28</xdr:row>
      <xdr:rowOff>217713</xdr:rowOff>
    </xdr:to>
    <xdr:sp macro="" textlink="">
      <xdr:nvSpPr>
        <xdr:cNvPr id="15" name="楕円 14"/>
        <xdr:cNvSpPr>
          <a:spLocks noChangeArrowheads="1"/>
        </xdr:cNvSpPr>
      </xdr:nvSpPr>
      <xdr:spPr bwMode="auto">
        <a:xfrm>
          <a:off x="7497535" y="8245928"/>
          <a:ext cx="1156608" cy="100692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twoCellAnchor>
    <xdr:from>
      <xdr:col>1</xdr:col>
      <xdr:colOff>299357</xdr:colOff>
      <xdr:row>12</xdr:row>
      <xdr:rowOff>13607</xdr:rowOff>
    </xdr:from>
    <xdr:to>
      <xdr:col>6</xdr:col>
      <xdr:colOff>97064</xdr:colOff>
      <xdr:row>13</xdr:row>
      <xdr:rowOff>204108</xdr:rowOff>
    </xdr:to>
    <xdr:sp macro="" textlink="">
      <xdr:nvSpPr>
        <xdr:cNvPr id="17" name="テキスト ボックス 22"/>
        <xdr:cNvSpPr txBox="1">
          <a:spLocks noChangeArrowheads="1"/>
        </xdr:cNvSpPr>
      </xdr:nvSpPr>
      <xdr:spPr bwMode="auto">
        <a:xfrm>
          <a:off x="979714" y="4068536"/>
          <a:ext cx="1974850" cy="653143"/>
        </a:xfrm>
        <a:prstGeom prst="rect">
          <a:avLst/>
        </a:prstGeom>
        <a:solidFill>
          <a:srgbClr val="FFFFFF"/>
        </a:solidFill>
        <a:ln w="19050">
          <a:solidFill>
            <a:srgbClr val="000000"/>
          </a:solidFill>
          <a:miter lim="800000"/>
          <a:headEnd/>
          <a:tailEnd/>
        </a:ln>
      </xdr:spPr>
      <xdr:txBody>
        <a:bodyPr rot="0" vert="horz" wrap="square" lIns="74295" tIns="8890" rIns="74295" bIns="8890" anchor="t" anchorCtr="0" upright="1">
          <a:noAutofit/>
        </a:bodyPr>
        <a:lstStyle/>
        <a:p>
          <a:pPr indent="-635" algn="just">
            <a:spcAft>
              <a:spcPts val="0"/>
            </a:spcAft>
          </a:pPr>
          <a:r>
            <a:rPr lang="ja-JP" sz="1000" kern="100">
              <a:effectLst/>
              <a:latin typeface="Century" panose="02040604050505020304" pitchFamily="18" charset="0"/>
              <a:ea typeface="ＭＳ Ｐゴシック" panose="020B0600070205080204" pitchFamily="50" charset="-128"/>
              <a:cs typeface="Times New Roman" panose="02020603050405020304" pitchFamily="18" charset="0"/>
            </a:rPr>
            <a:t>・</a:t>
          </a:r>
          <a:r>
            <a:rPr lang="ja-JP" sz="1000" b="1" kern="100">
              <a:effectLst/>
              <a:latin typeface="Century" panose="02040604050505020304" pitchFamily="18" charset="0"/>
              <a:ea typeface="ＭＳ Ｐゴシック" panose="020B0600070205080204" pitchFamily="50" charset="-128"/>
              <a:cs typeface="Times New Roman" panose="02020603050405020304" pitchFamily="18" charset="0"/>
            </a:rPr>
            <a:t>登記簿謄本</a:t>
          </a:r>
          <a:r>
            <a:rPr lang="ja-JP" sz="1000" kern="100">
              <a:effectLst/>
              <a:latin typeface="Century" panose="02040604050505020304" pitchFamily="18" charset="0"/>
              <a:ea typeface="ＭＳ Ｐゴシック" panose="020B0600070205080204" pitchFamily="50" charset="-128"/>
              <a:cs typeface="Times New Roman" panose="02020603050405020304" pitchFamily="18" charset="0"/>
            </a:rPr>
            <a:t>、納税通知書等により記入してください。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sz="1000" kern="100">
              <a:effectLst/>
              <a:latin typeface="Century" panose="02040604050505020304" pitchFamily="18" charset="0"/>
              <a:ea typeface="ＭＳ Ｐゴシック" panose="020B0600070205080204" pitchFamily="50" charset="-128"/>
              <a:cs typeface="Times New Roman" panose="02020603050405020304" pitchFamily="18" charset="0"/>
            </a:rPr>
            <a:t>・</a:t>
          </a:r>
          <a:r>
            <a:rPr lang="ja-JP" sz="1000" b="1" kern="100">
              <a:effectLst/>
              <a:latin typeface="Century" panose="02040604050505020304" pitchFamily="18" charset="0"/>
              <a:ea typeface="ＭＳ Ｐゴシック" panose="020B0600070205080204" pitchFamily="50" charset="-128"/>
              <a:cs typeface="Times New Roman" panose="02020603050405020304" pitchFamily="18" charset="0"/>
            </a:rPr>
            <a:t>筆別に記入</a:t>
          </a:r>
          <a:r>
            <a:rPr lang="ja-JP" sz="1000" kern="100">
              <a:effectLst/>
              <a:latin typeface="Century" panose="02040604050505020304" pitchFamily="18" charset="0"/>
              <a:ea typeface="ＭＳ Ｐゴシック" panose="020B0600070205080204" pitchFamily="50" charset="-128"/>
              <a:cs typeface="Times New Roman" panose="02020603050405020304" pitchFamily="18" charset="0"/>
            </a:rPr>
            <a:t>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xdr:col>
      <xdr:colOff>299357</xdr:colOff>
      <xdr:row>11</xdr:row>
      <xdr:rowOff>68035</xdr:rowOff>
    </xdr:from>
    <xdr:to>
      <xdr:col>3</xdr:col>
      <xdr:colOff>352427</xdr:colOff>
      <xdr:row>12</xdr:row>
      <xdr:rowOff>13606</xdr:rowOff>
    </xdr:to>
    <xdr:cxnSp macro="">
      <xdr:nvCxnSpPr>
        <xdr:cNvPr id="18" name="直線矢印コネクタ 17"/>
        <xdr:cNvCxnSpPr/>
      </xdr:nvCxnSpPr>
      <xdr:spPr>
        <a:xfrm flipH="1" flipV="1">
          <a:off x="1415143" y="3660321"/>
          <a:ext cx="488498" cy="40821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340179</xdr:colOff>
      <xdr:row>10</xdr:row>
      <xdr:rowOff>353786</xdr:rowOff>
    </xdr:from>
    <xdr:to>
      <xdr:col>8</xdr:col>
      <xdr:colOff>163286</xdr:colOff>
      <xdr:row>12</xdr:row>
      <xdr:rowOff>8164</xdr:rowOff>
    </xdr:to>
    <xdr:cxnSp macro="">
      <xdr:nvCxnSpPr>
        <xdr:cNvPr id="19" name="直線矢印コネクタ 18"/>
        <xdr:cNvCxnSpPr/>
      </xdr:nvCxnSpPr>
      <xdr:spPr>
        <a:xfrm flipV="1">
          <a:off x="1891393" y="3483429"/>
          <a:ext cx="2000250" cy="579664"/>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twoCellAnchor>
    <xdr:from>
      <xdr:col>26</xdr:col>
      <xdr:colOff>421821</xdr:colOff>
      <xdr:row>11</xdr:row>
      <xdr:rowOff>326572</xdr:rowOff>
    </xdr:from>
    <xdr:to>
      <xdr:col>29</xdr:col>
      <xdr:colOff>29935</xdr:colOff>
      <xdr:row>13</xdr:row>
      <xdr:rowOff>387442</xdr:rowOff>
    </xdr:to>
    <xdr:sp macro="" textlink="">
      <xdr:nvSpPr>
        <xdr:cNvPr id="21" name="テキスト ボックス 16"/>
        <xdr:cNvSpPr txBox="1">
          <a:spLocks noChangeArrowheads="1"/>
        </xdr:cNvSpPr>
      </xdr:nvSpPr>
      <xdr:spPr bwMode="auto">
        <a:xfrm>
          <a:off x="11375571" y="3918858"/>
          <a:ext cx="914400" cy="986155"/>
        </a:xfrm>
        <a:prstGeom prst="rect">
          <a:avLst/>
        </a:prstGeom>
        <a:solidFill>
          <a:srgbClr val="FFFFFF"/>
        </a:solidFill>
        <a:ln w="19050">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sz="1050" kern="100">
              <a:effectLst/>
              <a:latin typeface="Century" panose="02040604050505020304" pitchFamily="18" charset="0"/>
              <a:ea typeface="ＭＳ Ｐゴシック" panose="020B0600070205080204" pitchFamily="50" charset="-128"/>
              <a:cs typeface="Times New Roman" panose="02020603050405020304" pitchFamily="18" charset="0"/>
            </a:rPr>
            <a:t>･水田</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sz="1050" kern="100">
              <a:effectLst/>
              <a:latin typeface="Century" panose="02040604050505020304" pitchFamily="18" charset="0"/>
              <a:ea typeface="ＭＳ Ｐゴシック" panose="020B0600070205080204" pitchFamily="50" charset="-128"/>
              <a:cs typeface="Times New Roman" panose="02020603050405020304" pitchFamily="18" charset="0"/>
            </a:rPr>
            <a:t>･普通畑</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sz="1050" kern="100">
              <a:effectLst/>
              <a:latin typeface="Century" panose="02040604050505020304" pitchFamily="18" charset="0"/>
              <a:ea typeface="ＭＳ Ｐゴシック" panose="020B0600070205080204" pitchFamily="50" charset="-128"/>
              <a:cs typeface="Times New Roman" panose="02020603050405020304" pitchFamily="18" charset="0"/>
            </a:rPr>
            <a:t>･飼料畑</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sz="1050" kern="100">
              <a:effectLst/>
              <a:latin typeface="Century" panose="02040604050505020304" pitchFamily="18" charset="0"/>
              <a:ea typeface="ＭＳ Ｐゴシック" panose="020B0600070205080204" pitchFamily="50" charset="-128"/>
              <a:cs typeface="Times New Roman" panose="02020603050405020304" pitchFamily="18" charset="0"/>
            </a:rPr>
            <a:t>等利用形態を記入</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27</xdr:col>
      <xdr:colOff>420461</xdr:colOff>
      <xdr:row>11</xdr:row>
      <xdr:rowOff>125186</xdr:rowOff>
    </xdr:from>
    <xdr:to>
      <xdr:col>27</xdr:col>
      <xdr:colOff>420461</xdr:colOff>
      <xdr:row>11</xdr:row>
      <xdr:rowOff>315686</xdr:rowOff>
    </xdr:to>
    <xdr:sp macro="" textlink="">
      <xdr:nvSpPr>
        <xdr:cNvPr id="4097" name="Line 1"/>
        <xdr:cNvSpPr>
          <a:spLocks noChangeShapeType="1"/>
        </xdr:cNvSpPr>
      </xdr:nvSpPr>
      <xdr:spPr bwMode="auto">
        <a:xfrm flipV="1">
          <a:off x="11809640" y="3717472"/>
          <a:ext cx="0" cy="190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13608</xdr:colOff>
      <xdr:row>11</xdr:row>
      <xdr:rowOff>381000</xdr:rowOff>
    </xdr:from>
    <xdr:to>
      <xdr:col>14</xdr:col>
      <xdr:colOff>351065</xdr:colOff>
      <xdr:row>13</xdr:row>
      <xdr:rowOff>170090</xdr:rowOff>
    </xdr:to>
    <xdr:sp macro="" textlink="">
      <xdr:nvSpPr>
        <xdr:cNvPr id="24" name="テキスト ボックス 17"/>
        <xdr:cNvSpPr txBox="1">
          <a:spLocks noChangeArrowheads="1"/>
        </xdr:cNvSpPr>
      </xdr:nvSpPr>
      <xdr:spPr bwMode="auto">
        <a:xfrm>
          <a:off x="5919108" y="3973286"/>
          <a:ext cx="691243" cy="714375"/>
        </a:xfrm>
        <a:prstGeom prst="rect">
          <a:avLst/>
        </a:prstGeom>
        <a:solidFill>
          <a:srgbClr val="FFFFFF"/>
        </a:solidFill>
        <a:ln w="19050">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altLang="en-US" sz="1050" b="1" kern="100" spc="-100">
              <a:effectLst/>
              <a:latin typeface="Century" panose="02040604050505020304" pitchFamily="18" charset="0"/>
              <a:ea typeface="ＭＳ Ｐゴシック" panose="020B0600070205080204" pitchFamily="50" charset="-128"/>
              <a:cs typeface="Times New Roman" panose="02020603050405020304" pitchFamily="18" charset="0"/>
            </a:rPr>
            <a:t>始期は</a:t>
          </a:r>
          <a:r>
            <a:rPr lang="en-US" altLang="ja-JP" sz="1050" b="1" kern="100" spc="-100">
              <a:effectLst/>
              <a:latin typeface="Century" panose="02040604050505020304" pitchFamily="18" charset="0"/>
              <a:ea typeface="ＭＳ Ｐゴシック" panose="020B0600070205080204" pitchFamily="50" charset="-128"/>
              <a:cs typeface="Times New Roman" panose="02020603050405020304" pitchFamily="18" charset="0"/>
            </a:rPr>
            <a:t>6</a:t>
          </a:r>
          <a:r>
            <a:rPr lang="ja-JP" sz="1050" b="1" kern="100" spc="-100">
              <a:effectLst/>
              <a:latin typeface="Century" panose="02040604050505020304" pitchFamily="18" charset="0"/>
              <a:ea typeface="ＭＳ Ｐゴシック" panose="020B0600070205080204" pitchFamily="50" charset="-128"/>
              <a:cs typeface="Times New Roman" panose="02020603050405020304" pitchFamily="18" charset="0"/>
            </a:rPr>
            <a:t>月１日</a:t>
          </a:r>
          <a:r>
            <a:rPr lang="ja-JP" altLang="en-US" sz="1050" b="1" kern="100" spc="-100">
              <a:effectLst/>
              <a:latin typeface="Century" panose="02040604050505020304" pitchFamily="18" charset="0"/>
              <a:ea typeface="ＭＳ Ｐゴシック" panose="020B0600070205080204" pitchFamily="50" charset="-128"/>
              <a:cs typeface="Times New Roman" panose="02020603050405020304" pitchFamily="18" charset="0"/>
            </a:rPr>
            <a:t>又は</a:t>
          </a:r>
          <a:r>
            <a:rPr lang="en-US" altLang="ja-JP" sz="1050" b="1" kern="100" spc="-100">
              <a:effectLst/>
              <a:latin typeface="Century" panose="02040604050505020304" pitchFamily="18" charset="0"/>
              <a:ea typeface="ＭＳ Ｐゴシック" panose="020B0600070205080204" pitchFamily="50" charset="-128"/>
              <a:cs typeface="Times New Roman" panose="02020603050405020304" pitchFamily="18" charset="0"/>
            </a:rPr>
            <a:t>11</a:t>
          </a:r>
          <a:r>
            <a:rPr lang="ja-JP" altLang="en-US" sz="1050" b="1" kern="100" spc="-100">
              <a:effectLst/>
              <a:latin typeface="Century" panose="02040604050505020304" pitchFamily="18" charset="0"/>
              <a:ea typeface="ＭＳ Ｐゴシック" panose="020B0600070205080204" pitchFamily="50" charset="-128"/>
              <a:cs typeface="Times New Roman" panose="02020603050405020304" pitchFamily="18" charset="0"/>
            </a:rPr>
            <a:t>月</a:t>
          </a:r>
          <a:r>
            <a:rPr lang="en-US" altLang="ja-JP" sz="1050" b="1" kern="100" spc="-100">
              <a:effectLst/>
              <a:latin typeface="Century" panose="02040604050505020304" pitchFamily="18" charset="0"/>
              <a:ea typeface="ＭＳ Ｐゴシック" panose="020B0600070205080204" pitchFamily="50" charset="-128"/>
              <a:cs typeface="Times New Roman" panose="02020603050405020304" pitchFamily="18" charset="0"/>
            </a:rPr>
            <a:t>1</a:t>
          </a:r>
          <a:r>
            <a:rPr lang="ja-JP" altLang="en-US" sz="1050" b="1" kern="100" spc="-100">
              <a:effectLst/>
              <a:latin typeface="Century" panose="02040604050505020304" pitchFamily="18" charset="0"/>
              <a:ea typeface="ＭＳ Ｐゴシック" panose="020B0600070205080204" pitchFamily="50" charset="-128"/>
              <a:cs typeface="Times New Roman" panose="02020603050405020304" pitchFamily="18" charset="0"/>
            </a:rPr>
            <a:t>日になる</a:t>
          </a:r>
          <a:r>
            <a:rPr lang="ja-JP" sz="1050" b="1" kern="100">
              <a:effectLst/>
              <a:latin typeface="Century" panose="02040604050505020304" pitchFamily="18" charset="0"/>
              <a:ea typeface="ＭＳ Ｐゴシック" panose="020B0600070205080204" pitchFamily="50" charset="-128"/>
              <a:cs typeface="Times New Roman" panose="02020603050405020304" pitchFamily="18" charset="0"/>
            </a:rPr>
            <a:t>。</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14</xdr:col>
      <xdr:colOff>5444</xdr:colOff>
      <xdr:row>10</xdr:row>
      <xdr:rowOff>367394</xdr:rowOff>
    </xdr:from>
    <xdr:to>
      <xdr:col>20</xdr:col>
      <xdr:colOff>163285</xdr:colOff>
      <xdr:row>11</xdr:row>
      <xdr:rowOff>381000</xdr:rowOff>
    </xdr:to>
    <xdr:cxnSp macro="">
      <xdr:nvCxnSpPr>
        <xdr:cNvPr id="25" name="直線矢印コネクタ 24"/>
        <xdr:cNvCxnSpPr>
          <a:stCxn id="24" idx="0"/>
        </xdr:cNvCxnSpPr>
      </xdr:nvCxnSpPr>
      <xdr:spPr>
        <a:xfrm flipV="1">
          <a:off x="6264730" y="3497037"/>
          <a:ext cx="2607126" cy="476249"/>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twoCellAnchor>
    <xdr:from>
      <xdr:col>14</xdr:col>
      <xdr:colOff>5444</xdr:colOff>
      <xdr:row>10</xdr:row>
      <xdr:rowOff>340178</xdr:rowOff>
    </xdr:from>
    <xdr:to>
      <xdr:col>14</xdr:col>
      <xdr:colOff>13607</xdr:colOff>
      <xdr:row>11</xdr:row>
      <xdr:rowOff>381000</xdr:rowOff>
    </xdr:to>
    <xdr:cxnSp macro="">
      <xdr:nvCxnSpPr>
        <xdr:cNvPr id="27" name="直線矢印コネクタ 26"/>
        <xdr:cNvCxnSpPr>
          <a:stCxn id="24" idx="0"/>
        </xdr:cNvCxnSpPr>
      </xdr:nvCxnSpPr>
      <xdr:spPr>
        <a:xfrm flipV="1">
          <a:off x="6264730" y="3469821"/>
          <a:ext cx="8163" cy="5034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81643</xdr:colOff>
      <xdr:row>11</xdr:row>
      <xdr:rowOff>394607</xdr:rowOff>
    </xdr:from>
    <xdr:to>
      <xdr:col>16</xdr:col>
      <xdr:colOff>417739</xdr:colOff>
      <xdr:row>14</xdr:row>
      <xdr:rowOff>285750</xdr:rowOff>
    </xdr:to>
    <xdr:sp macro="" textlink="">
      <xdr:nvSpPr>
        <xdr:cNvPr id="32" name="テキスト ボックス 19"/>
        <xdr:cNvSpPr txBox="1">
          <a:spLocks noChangeArrowheads="1"/>
        </xdr:cNvSpPr>
      </xdr:nvSpPr>
      <xdr:spPr bwMode="auto">
        <a:xfrm>
          <a:off x="6694714" y="3986893"/>
          <a:ext cx="771525" cy="1279071"/>
        </a:xfrm>
        <a:prstGeom prst="rect">
          <a:avLst/>
        </a:prstGeom>
        <a:solidFill>
          <a:srgbClr val="FFFFFF"/>
        </a:solidFill>
        <a:ln w="19050">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en-US" sz="1050" b="1" kern="100" spc="-100">
              <a:effectLst/>
              <a:latin typeface="ＭＳ Ｐゴシック" panose="020B0600070205080204" pitchFamily="50" charset="-128"/>
              <a:ea typeface="ＭＳ 明朝" panose="02020609040205080304" pitchFamily="17" charset="-128"/>
              <a:cs typeface="Times New Roman" panose="02020603050405020304" pitchFamily="18" charset="0"/>
            </a:rPr>
            <a:t>5</a:t>
          </a:r>
          <a:r>
            <a:rPr lang="ja-JP" sz="1050" b="1" kern="100" spc="-100">
              <a:effectLst/>
              <a:latin typeface="Century" panose="02040604050505020304" pitchFamily="18" charset="0"/>
              <a:ea typeface="ＭＳ Ｐゴシック" panose="020B0600070205080204" pitchFamily="50" charset="-128"/>
              <a:cs typeface="Times New Roman" panose="02020603050405020304" pitchFamily="18" charset="0"/>
            </a:rPr>
            <a:t>年以上で</a:t>
          </a:r>
          <a:endParaRPr lang="ja-JP" sz="1050" b="1"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sz="1050" b="1" kern="100">
              <a:effectLst/>
              <a:latin typeface="Century" panose="02040604050505020304" pitchFamily="18" charset="0"/>
              <a:ea typeface="ＭＳ Ｐゴシック" panose="020B0600070205080204" pitchFamily="50" charset="-128"/>
              <a:cs typeface="Times New Roman" panose="02020603050405020304" pitchFamily="18" charset="0"/>
            </a:rPr>
            <a:t>設定して</a:t>
          </a:r>
          <a:endParaRPr lang="ja-JP" sz="1050" b="1"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sz="1050" b="1" kern="100">
              <a:effectLst/>
              <a:latin typeface="Century" panose="02040604050505020304" pitchFamily="18" charset="0"/>
              <a:ea typeface="ＭＳ Ｐゴシック" panose="020B0600070205080204" pitchFamily="50" charset="-128"/>
              <a:cs typeface="Times New Roman" panose="02020603050405020304" pitchFamily="18" charset="0"/>
            </a:rPr>
            <a:t>ください</a:t>
          </a:r>
          <a:r>
            <a:rPr lang="ja-JP" altLang="en-US" sz="1050" b="1" kern="100">
              <a:effectLst/>
              <a:latin typeface="Century" panose="02040604050505020304" pitchFamily="18" charset="0"/>
              <a:ea typeface="ＭＳ Ｐゴシック" panose="020B0600070205080204" pitchFamily="50" charset="-128"/>
              <a:cs typeface="Times New Roman" panose="02020603050405020304" pitchFamily="18" charset="0"/>
            </a:rPr>
            <a:t>。終期は、</a:t>
          </a:r>
          <a:r>
            <a:rPr lang="en-US" altLang="ja-JP" sz="1050" b="1" kern="100">
              <a:effectLst/>
              <a:latin typeface="Century" panose="02040604050505020304" pitchFamily="18" charset="0"/>
              <a:ea typeface="ＭＳ Ｐゴシック" panose="020B0600070205080204" pitchFamily="50" charset="-128"/>
              <a:cs typeface="Times New Roman" panose="02020603050405020304" pitchFamily="18" charset="0"/>
            </a:rPr>
            <a:t>5</a:t>
          </a:r>
          <a:r>
            <a:rPr lang="ja-JP" altLang="en-US" sz="1050" b="1" kern="100">
              <a:effectLst/>
              <a:latin typeface="Century" panose="02040604050505020304" pitchFamily="18" charset="0"/>
              <a:ea typeface="ＭＳ Ｐゴシック" panose="020B0600070205080204" pitchFamily="50" charset="-128"/>
              <a:cs typeface="Times New Roman" panose="02020603050405020304" pitchFamily="18" charset="0"/>
            </a:rPr>
            <a:t>月</a:t>
          </a:r>
          <a:r>
            <a:rPr lang="en-US" altLang="ja-JP" sz="1050" b="1" kern="100">
              <a:effectLst/>
              <a:latin typeface="Century" panose="02040604050505020304" pitchFamily="18" charset="0"/>
              <a:ea typeface="ＭＳ Ｐゴシック" panose="020B0600070205080204" pitchFamily="50" charset="-128"/>
              <a:cs typeface="Times New Roman" panose="02020603050405020304" pitchFamily="18" charset="0"/>
            </a:rPr>
            <a:t>31</a:t>
          </a:r>
          <a:r>
            <a:rPr lang="ja-JP" altLang="en-US" sz="1050" b="1" kern="100">
              <a:effectLst/>
              <a:latin typeface="Century" panose="02040604050505020304" pitchFamily="18" charset="0"/>
              <a:ea typeface="ＭＳ Ｐゴシック" panose="020B0600070205080204" pitchFamily="50" charset="-128"/>
              <a:cs typeface="Times New Roman" panose="02020603050405020304" pitchFamily="18" charset="0"/>
            </a:rPr>
            <a:t>日又は</a:t>
          </a:r>
          <a:r>
            <a:rPr lang="en-US" altLang="ja-JP" sz="1050" b="1" kern="100">
              <a:effectLst/>
              <a:latin typeface="Century" panose="02040604050505020304" pitchFamily="18" charset="0"/>
              <a:ea typeface="ＭＳ Ｐゴシック" panose="020B0600070205080204" pitchFamily="50" charset="-128"/>
              <a:cs typeface="Times New Roman" panose="02020603050405020304" pitchFamily="18" charset="0"/>
            </a:rPr>
            <a:t>10</a:t>
          </a:r>
          <a:r>
            <a:rPr lang="ja-JP" altLang="en-US" sz="1050" b="1" kern="100">
              <a:effectLst/>
              <a:latin typeface="Century" panose="02040604050505020304" pitchFamily="18" charset="0"/>
              <a:ea typeface="ＭＳ Ｐゴシック" panose="020B0600070205080204" pitchFamily="50" charset="-128"/>
              <a:cs typeface="Times New Roman" panose="02020603050405020304" pitchFamily="18" charset="0"/>
            </a:rPr>
            <a:t>月</a:t>
          </a:r>
          <a:r>
            <a:rPr lang="en-US" altLang="ja-JP" sz="1050" b="1" kern="100">
              <a:effectLst/>
              <a:latin typeface="Century" panose="02040604050505020304" pitchFamily="18" charset="0"/>
              <a:ea typeface="ＭＳ Ｐゴシック" panose="020B0600070205080204" pitchFamily="50" charset="-128"/>
              <a:cs typeface="Times New Roman" panose="02020603050405020304" pitchFamily="18" charset="0"/>
            </a:rPr>
            <a:t>31</a:t>
          </a:r>
          <a:r>
            <a:rPr lang="ja-JP" altLang="en-US" sz="1050" b="1" kern="100">
              <a:effectLst/>
              <a:latin typeface="Century" panose="02040604050505020304" pitchFamily="18" charset="0"/>
              <a:ea typeface="ＭＳ Ｐゴシック" panose="020B0600070205080204" pitchFamily="50" charset="-128"/>
              <a:cs typeface="Times New Roman" panose="02020603050405020304" pitchFamily="18" charset="0"/>
            </a:rPr>
            <a:t>日になる。</a:t>
          </a:r>
          <a:endParaRPr lang="en-US" altLang="ja-JP" sz="1050" b="1" kern="100">
            <a:effectLst/>
            <a:latin typeface="Century" panose="02040604050505020304" pitchFamily="18" charset="0"/>
            <a:ea typeface="ＭＳ Ｐゴシック" panose="020B0600070205080204" pitchFamily="50" charset="-128"/>
            <a:cs typeface="Times New Roman" panose="02020603050405020304" pitchFamily="18" charset="0"/>
          </a:endParaRPr>
        </a:p>
      </xdr:txBody>
    </xdr:sp>
    <xdr:clientData/>
  </xdr:twoCellAnchor>
  <xdr:twoCellAnchor>
    <xdr:from>
      <xdr:col>16</xdr:col>
      <xdr:colOff>0</xdr:colOff>
      <xdr:row>10</xdr:row>
      <xdr:rowOff>367392</xdr:rowOff>
    </xdr:from>
    <xdr:to>
      <xdr:col>16</xdr:col>
      <xdr:colOff>8163</xdr:colOff>
      <xdr:row>11</xdr:row>
      <xdr:rowOff>408214</xdr:rowOff>
    </xdr:to>
    <xdr:cxnSp macro="">
      <xdr:nvCxnSpPr>
        <xdr:cNvPr id="34" name="直線矢印コネクタ 33"/>
        <xdr:cNvCxnSpPr/>
      </xdr:nvCxnSpPr>
      <xdr:spPr>
        <a:xfrm flipV="1">
          <a:off x="7048500" y="3497035"/>
          <a:ext cx="8163" cy="5034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421823</xdr:colOff>
      <xdr:row>10</xdr:row>
      <xdr:rowOff>381001</xdr:rowOff>
    </xdr:from>
    <xdr:to>
      <xdr:col>22</xdr:col>
      <xdr:colOff>225877</xdr:colOff>
      <xdr:row>11</xdr:row>
      <xdr:rowOff>394607</xdr:rowOff>
    </xdr:to>
    <xdr:cxnSp macro="">
      <xdr:nvCxnSpPr>
        <xdr:cNvPr id="35" name="直線矢印コネクタ 34"/>
        <xdr:cNvCxnSpPr/>
      </xdr:nvCxnSpPr>
      <xdr:spPr>
        <a:xfrm flipV="1">
          <a:off x="7034894" y="3510644"/>
          <a:ext cx="2607126" cy="476249"/>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twoCellAnchor>
    <xdr:from>
      <xdr:col>29</xdr:col>
      <xdr:colOff>81643</xdr:colOff>
      <xdr:row>11</xdr:row>
      <xdr:rowOff>340178</xdr:rowOff>
    </xdr:from>
    <xdr:to>
      <xdr:col>30</xdr:col>
      <xdr:colOff>340180</xdr:colOff>
      <xdr:row>12</xdr:row>
      <xdr:rowOff>340178</xdr:rowOff>
    </xdr:to>
    <xdr:sp macro="" textlink="">
      <xdr:nvSpPr>
        <xdr:cNvPr id="37" name="テキスト ボックス 21"/>
        <xdr:cNvSpPr txBox="1">
          <a:spLocks noChangeArrowheads="1"/>
        </xdr:cNvSpPr>
      </xdr:nvSpPr>
      <xdr:spPr bwMode="auto">
        <a:xfrm>
          <a:off x="12341679" y="3932464"/>
          <a:ext cx="693965" cy="462643"/>
        </a:xfrm>
        <a:prstGeom prst="rect">
          <a:avLst/>
        </a:prstGeom>
        <a:solidFill>
          <a:srgbClr val="FFFFFF"/>
        </a:solidFill>
        <a:ln w="19050">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sz="1000" kern="100" spc="-100">
              <a:effectLst/>
              <a:latin typeface="Century" panose="02040604050505020304" pitchFamily="18" charset="0"/>
              <a:ea typeface="ＭＳ Ｐゴシック" panose="020B0600070205080204" pitchFamily="50" charset="-128"/>
              <a:cs typeface="Times New Roman" panose="02020603050405020304" pitchFamily="18" charset="0"/>
            </a:rPr>
            <a:t>賃借料を記入</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30</xdr:col>
      <xdr:colOff>81643</xdr:colOff>
      <xdr:row>11</xdr:row>
      <xdr:rowOff>136071</xdr:rowOff>
    </xdr:from>
    <xdr:to>
      <xdr:col>30</xdr:col>
      <xdr:colOff>81643</xdr:colOff>
      <xdr:row>11</xdr:row>
      <xdr:rowOff>326571</xdr:rowOff>
    </xdr:to>
    <xdr:sp macro="" textlink="">
      <xdr:nvSpPr>
        <xdr:cNvPr id="38" name="Line 1"/>
        <xdr:cNvSpPr>
          <a:spLocks noChangeShapeType="1"/>
        </xdr:cNvSpPr>
      </xdr:nvSpPr>
      <xdr:spPr bwMode="auto">
        <a:xfrm flipV="1">
          <a:off x="12777107" y="3728357"/>
          <a:ext cx="0" cy="190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421822</xdr:colOff>
      <xdr:row>22</xdr:row>
      <xdr:rowOff>190501</xdr:rowOff>
    </xdr:from>
    <xdr:to>
      <xdr:col>11</xdr:col>
      <xdr:colOff>231322</xdr:colOff>
      <xdr:row>27</xdr:row>
      <xdr:rowOff>149680</xdr:rowOff>
    </xdr:to>
    <xdr:sp macro="" textlink="">
      <xdr:nvSpPr>
        <xdr:cNvPr id="43" name="テキスト ボックス 30"/>
        <xdr:cNvSpPr txBox="1">
          <a:spLocks noChangeArrowheads="1"/>
        </xdr:cNvSpPr>
      </xdr:nvSpPr>
      <xdr:spPr bwMode="auto">
        <a:xfrm>
          <a:off x="2843893" y="7837715"/>
          <a:ext cx="2422072" cy="1115786"/>
        </a:xfrm>
        <a:prstGeom prst="rect">
          <a:avLst/>
        </a:prstGeom>
        <a:solidFill>
          <a:srgbClr val="FFFFFF"/>
        </a:solidFill>
        <a:ln w="19050">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sz="1050" b="1" u="wavy" kern="100">
              <a:effectLst/>
              <a:latin typeface="Century" panose="02040604050505020304" pitchFamily="18" charset="0"/>
              <a:ea typeface="ＭＳ Ｐゴシック" panose="020B0600070205080204" pitchFamily="50" charset="-128"/>
              <a:cs typeface="Times New Roman" panose="02020603050405020304" pitchFamily="18" charset="0"/>
            </a:rPr>
            <a:t>・共有名義の場合</a:t>
          </a:r>
          <a:r>
            <a:rPr lang="ja-JP" sz="1050" kern="100">
              <a:effectLst/>
              <a:latin typeface="Century" panose="02040604050505020304" pitchFamily="18" charset="0"/>
              <a:ea typeface="ＭＳ Ｐゴシック" panose="020B0600070205080204" pitchFamily="50" charset="-128"/>
              <a:cs typeface="Times New Roman" panose="02020603050405020304" pitchFamily="18" charset="0"/>
            </a:rPr>
            <a:t>は、</a:t>
          </a:r>
          <a:r>
            <a:rPr lang="ja-JP" sz="1050" b="1" kern="100">
              <a:effectLst/>
              <a:latin typeface="Century" panose="02040604050505020304" pitchFamily="18" charset="0"/>
              <a:ea typeface="ＭＳ Ｐゴシック" panose="020B0600070205080204" pitchFamily="50" charset="-128"/>
              <a:cs typeface="Times New Roman" panose="02020603050405020304" pitchFamily="18" charset="0"/>
            </a:rPr>
            <a:t>持分の過半数の同意を得ることができれば設定可能。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sz="1050" b="1" kern="100">
              <a:effectLst/>
              <a:latin typeface="Century" panose="02040604050505020304" pitchFamily="18" charset="0"/>
              <a:ea typeface="ＭＳ Ｐゴシック" panose="020B0600070205080204" pitchFamily="50" charset="-128"/>
              <a:cs typeface="Times New Roman" panose="02020603050405020304" pitchFamily="18" charset="0"/>
            </a:rPr>
            <a:t>・</a:t>
          </a:r>
          <a:r>
            <a:rPr lang="ja-JP" sz="1050" b="1" u="wavy" kern="100">
              <a:effectLst/>
              <a:latin typeface="Century" panose="02040604050505020304" pitchFamily="18" charset="0"/>
              <a:ea typeface="ＭＳ Ｐゴシック" panose="020B0600070205080204" pitchFamily="50" charset="-128"/>
              <a:cs typeface="Times New Roman" panose="02020603050405020304" pitchFamily="18" charset="0"/>
            </a:rPr>
            <a:t>相続未登記の場合</a:t>
          </a:r>
          <a:r>
            <a:rPr lang="ja-JP" sz="1050" kern="100">
              <a:effectLst/>
              <a:latin typeface="Century" panose="02040604050505020304" pitchFamily="18" charset="0"/>
              <a:ea typeface="ＭＳ Ｐゴシック" panose="020B0600070205080204" pitchFamily="50" charset="-128"/>
              <a:cs typeface="Times New Roman" panose="02020603050405020304" pitchFamily="18" charset="0"/>
            </a:rPr>
            <a:t>は、</a:t>
          </a:r>
          <a:r>
            <a:rPr lang="ja-JP" sz="1050" b="1" kern="100">
              <a:effectLst/>
              <a:latin typeface="Century" panose="02040604050505020304" pitchFamily="18" charset="0"/>
              <a:ea typeface="ＭＳ Ｐゴシック" panose="020B0600070205080204" pitchFamily="50" charset="-128"/>
              <a:cs typeface="Times New Roman" panose="02020603050405020304" pitchFamily="18" charset="0"/>
            </a:rPr>
            <a:t>持分の過半数の同意を得ることができれば設定可能。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sz="1050" kern="100">
              <a:effectLst/>
              <a:latin typeface="Century" panose="02040604050505020304" pitchFamily="18" charset="0"/>
              <a:ea typeface="ＭＳ Ｐゴシック" panose="020B0600070205080204" pitchFamily="50" charset="-128"/>
              <a:cs typeface="Times New Roman" panose="02020603050405020304" pitchFamily="18" charset="0"/>
            </a:rPr>
            <a:t>こちらに</a:t>
          </a:r>
          <a:r>
            <a:rPr lang="ja-JP" sz="1050" b="1" kern="100">
              <a:effectLst/>
              <a:latin typeface="Century" panose="02040604050505020304" pitchFamily="18" charset="0"/>
              <a:ea typeface="ＭＳ Ｐゴシック" panose="020B0600070205080204" pitchFamily="50" charset="-128"/>
              <a:cs typeface="Times New Roman" panose="02020603050405020304" pitchFamily="18" charset="0"/>
            </a:rPr>
            <a:t>記入・同意印</a:t>
          </a:r>
          <a:r>
            <a:rPr lang="ja-JP" sz="1050" kern="100">
              <a:effectLst/>
              <a:latin typeface="Century" panose="02040604050505020304" pitchFamily="18" charset="0"/>
              <a:ea typeface="ＭＳ Ｐゴシック" panose="020B0600070205080204" pitchFamily="50" charset="-128"/>
              <a:cs typeface="Times New Roman" panose="02020603050405020304" pitchFamily="18" charset="0"/>
            </a:rPr>
            <a:t>を押印。</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en-US" sz="1050" kern="100">
              <a:effectLst/>
              <a:latin typeface="ＭＳ Ｐゴシック" panose="020B0600070205080204" pitchFamily="50" charset="-128"/>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18</xdr:col>
      <xdr:colOff>108857</xdr:colOff>
      <xdr:row>0</xdr:row>
      <xdr:rowOff>163285</xdr:rowOff>
    </xdr:from>
    <xdr:to>
      <xdr:col>26</xdr:col>
      <xdr:colOff>386715</xdr:colOff>
      <xdr:row>2</xdr:row>
      <xdr:rowOff>268060</xdr:rowOff>
    </xdr:to>
    <xdr:sp macro="" textlink="">
      <xdr:nvSpPr>
        <xdr:cNvPr id="44" name="テキスト ボックス 12"/>
        <xdr:cNvSpPr txBox="1">
          <a:spLocks noChangeArrowheads="1"/>
        </xdr:cNvSpPr>
      </xdr:nvSpPr>
      <xdr:spPr bwMode="auto">
        <a:xfrm>
          <a:off x="8001000" y="163285"/>
          <a:ext cx="3339465" cy="1057275"/>
        </a:xfrm>
        <a:prstGeom prst="rect">
          <a:avLst/>
        </a:prstGeom>
        <a:solidFill>
          <a:srgbClr val="FFFFFF"/>
        </a:solidFill>
        <a:ln w="19050">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sz="1050" kern="100">
              <a:effectLst/>
              <a:latin typeface="Century" panose="02040604050505020304" pitchFamily="18" charset="0"/>
              <a:ea typeface="ＭＳ Ｐゴシック" panose="020B0600070205080204" pitchFamily="50" charset="-128"/>
              <a:cs typeface="Times New Roman" panose="02020603050405020304" pitchFamily="18" charset="0"/>
            </a:rPr>
            <a:t>・共有名義の場合は代表者を記入し押印</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sz="1050" kern="100">
              <a:effectLst/>
              <a:latin typeface="Century" panose="02040604050505020304" pitchFamily="18" charset="0"/>
              <a:ea typeface="ＭＳ Ｐゴシック" panose="020B0600070205080204" pitchFamily="50" charset="-128"/>
              <a:cs typeface="Times New Roman" panose="02020603050405020304" pitchFamily="18" charset="0"/>
            </a:rPr>
            <a:t>代表者以外は、下段又は中段右欄（Ｆ）に記入・押印</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sz="1050" b="1" kern="100">
              <a:effectLst/>
              <a:latin typeface="Century" panose="02040604050505020304" pitchFamily="18" charset="0"/>
              <a:ea typeface="ＭＳ Ｐゴシック" panose="020B0600070205080204" pitchFamily="50" charset="-128"/>
              <a:cs typeface="Times New Roman" panose="02020603050405020304" pitchFamily="18" charset="0"/>
            </a:rPr>
            <a:t>・</a:t>
          </a:r>
          <a:r>
            <a:rPr lang="ja-JP" sz="1050" b="1" u="wavy" kern="100">
              <a:effectLst/>
              <a:latin typeface="Century" panose="02040604050505020304" pitchFamily="18" charset="0"/>
              <a:ea typeface="ＭＳ Ｐゴシック" panose="020B0600070205080204" pitchFamily="50" charset="-128"/>
              <a:cs typeface="Times New Roman" panose="02020603050405020304" pitchFamily="18" charset="0"/>
            </a:rPr>
            <a:t>相続未登記の場合</a:t>
          </a:r>
          <a:r>
            <a:rPr lang="ja-JP" sz="1050" b="1" kern="100">
              <a:effectLst/>
              <a:latin typeface="Century" panose="02040604050505020304" pitchFamily="18" charset="0"/>
              <a:ea typeface="ＭＳ Ｐゴシック" panose="020B0600070205080204" pitchFamily="50" charset="-128"/>
              <a:cs typeface="Times New Roman" panose="02020603050405020304" pitchFamily="18" charset="0"/>
            </a:rPr>
            <a:t>は、</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sz="1050" b="1" kern="100">
              <a:effectLst/>
              <a:latin typeface="Century" panose="02040604050505020304" pitchFamily="18" charset="0"/>
              <a:ea typeface="ＭＳ Ｐゴシック" panose="020B0600070205080204" pitchFamily="50" charset="-128"/>
              <a:cs typeface="Times New Roman" panose="02020603050405020304" pitchFamily="18" charset="0"/>
            </a:rPr>
            <a:t>「</a:t>
          </a:r>
          <a:r>
            <a:rPr lang="en-US" sz="1050" b="1" kern="100">
              <a:effectLst/>
              <a:latin typeface="HGS創英角ﾎﾟｯﾌﾟ体" panose="040B0A00000000000000" pitchFamily="50" charset="-128"/>
              <a:ea typeface="ＭＳ 明朝" panose="02020609040205080304" pitchFamily="17" charset="-128"/>
              <a:cs typeface="Times New Roman" panose="02020603050405020304" pitchFamily="18" charset="0"/>
            </a:rPr>
            <a:t>(</a:t>
          </a:r>
          <a:r>
            <a:rPr lang="ja-JP" sz="1050" b="1" kern="100">
              <a:effectLst/>
              <a:latin typeface="Century" panose="02040604050505020304" pitchFamily="18" charset="0"/>
              <a:ea typeface="HGS創英角ﾎﾟｯﾌﾟ体" panose="040B0A00000000000000" pitchFamily="50" charset="-128"/>
              <a:cs typeface="Times New Roman" panose="02020603050405020304" pitchFamily="18" charset="0"/>
            </a:rPr>
            <a:t>亡</a:t>
          </a:r>
          <a:r>
            <a:rPr lang="en-US" sz="1050" b="1" kern="100">
              <a:effectLst/>
              <a:latin typeface="Century" panose="02040604050505020304" pitchFamily="18" charset="0"/>
              <a:ea typeface="HGS創英角ﾎﾟｯﾌﾟ体" panose="040B0A00000000000000" pitchFamily="50" charset="-128"/>
              <a:cs typeface="Times New Roman" panose="02020603050405020304" pitchFamily="18" charset="0"/>
            </a:rPr>
            <a:t>)</a:t>
          </a:r>
          <a:r>
            <a:rPr lang="ja-JP" sz="1050" b="1" kern="100">
              <a:effectLst/>
              <a:latin typeface="Century" panose="02040604050505020304" pitchFamily="18" charset="0"/>
              <a:ea typeface="HGS創英角ﾎﾟｯﾌﾟ体" panose="040B0A00000000000000" pitchFamily="50" charset="-128"/>
              <a:cs typeface="Times New Roman" panose="02020603050405020304" pitchFamily="18" charset="0"/>
            </a:rPr>
            <a:t>赤城太郎　相続人代表　赤城一郎</a:t>
          </a:r>
          <a:r>
            <a:rPr lang="ja-JP" sz="1050" b="1" kern="100">
              <a:effectLst/>
              <a:latin typeface="Century" panose="02040604050505020304" pitchFamily="18" charset="0"/>
              <a:ea typeface="ＭＳ Ｐゴシック" panose="020B0600070205080204" pitchFamily="50" charset="-128"/>
              <a:cs typeface="Times New Roman" panose="02020603050405020304" pitchFamily="18" charset="0"/>
            </a:rPr>
            <a:t>」と記入し押印</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sz="1050" kern="100">
              <a:effectLst/>
              <a:latin typeface="Century" panose="02040604050505020304" pitchFamily="18" charset="0"/>
              <a:ea typeface="ＭＳ Ｐゴシック" panose="020B0600070205080204" pitchFamily="50" charset="-128"/>
              <a:cs typeface="Times New Roman" panose="02020603050405020304" pitchFamily="18" charset="0"/>
            </a:rPr>
            <a:t>代表者以外は、中段右欄（Ｆ）に記入・押印</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24</xdr:col>
      <xdr:colOff>299357</xdr:colOff>
      <xdr:row>11</xdr:row>
      <xdr:rowOff>299357</xdr:rowOff>
    </xdr:from>
    <xdr:to>
      <xdr:col>26</xdr:col>
      <xdr:colOff>310242</xdr:colOff>
      <xdr:row>13</xdr:row>
      <xdr:rowOff>435429</xdr:rowOff>
    </xdr:to>
    <xdr:sp macro="" textlink="">
      <xdr:nvSpPr>
        <xdr:cNvPr id="49" name="テキスト ボックス 21"/>
        <xdr:cNvSpPr txBox="1">
          <a:spLocks noChangeArrowheads="1"/>
        </xdr:cNvSpPr>
      </xdr:nvSpPr>
      <xdr:spPr bwMode="auto">
        <a:xfrm>
          <a:off x="10450286" y="3891643"/>
          <a:ext cx="813706" cy="1061357"/>
        </a:xfrm>
        <a:prstGeom prst="rect">
          <a:avLst/>
        </a:prstGeom>
        <a:solidFill>
          <a:srgbClr val="FFFFFF"/>
        </a:solidFill>
        <a:ln w="19050">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sz="1000" kern="100" spc="-100">
              <a:effectLst/>
              <a:latin typeface="Century" panose="02040604050505020304" pitchFamily="18" charset="0"/>
              <a:ea typeface="ＭＳ Ｐゴシック" panose="020B0600070205080204" pitchFamily="50" charset="-128"/>
              <a:cs typeface="Times New Roman" panose="02020603050405020304" pitchFamily="18" charset="0"/>
            </a:rPr>
            <a:t>･</a:t>
          </a:r>
          <a:r>
            <a:rPr lang="ja-JP" altLang="en-US" sz="1000" kern="100" spc="-100">
              <a:effectLst/>
              <a:latin typeface="Century" panose="02040604050505020304" pitchFamily="18" charset="0"/>
              <a:ea typeface="ＭＳ Ｐゴシック" panose="020B0600070205080204" pitchFamily="50" charset="-128"/>
              <a:cs typeface="Times New Roman" panose="02020603050405020304" pitchFamily="18" charset="0"/>
            </a:rPr>
            <a:t>賃借料がある場合は賃貸借と記入</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sz="1000" kern="100" spc="-100">
              <a:effectLst/>
              <a:latin typeface="Century" panose="02040604050505020304" pitchFamily="18" charset="0"/>
              <a:ea typeface="ＭＳ Ｐゴシック" panose="020B0600070205080204" pitchFamily="50" charset="-128"/>
              <a:cs typeface="Times New Roman" panose="02020603050405020304" pitchFamily="18" charset="0"/>
            </a:rPr>
            <a:t>･賃借料がない場合は使用貸借と記入</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25</xdr:col>
      <xdr:colOff>408214</xdr:colOff>
      <xdr:row>11</xdr:row>
      <xdr:rowOff>95250</xdr:rowOff>
    </xdr:from>
    <xdr:to>
      <xdr:col>25</xdr:col>
      <xdr:colOff>408214</xdr:colOff>
      <xdr:row>11</xdr:row>
      <xdr:rowOff>285750</xdr:rowOff>
    </xdr:to>
    <xdr:sp macro="" textlink="">
      <xdr:nvSpPr>
        <xdr:cNvPr id="51" name="Line 1"/>
        <xdr:cNvSpPr>
          <a:spLocks noChangeShapeType="1"/>
        </xdr:cNvSpPr>
      </xdr:nvSpPr>
      <xdr:spPr bwMode="auto">
        <a:xfrm flipV="1">
          <a:off x="10926535" y="3687536"/>
          <a:ext cx="0" cy="190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258534</xdr:colOff>
      <xdr:row>28</xdr:row>
      <xdr:rowOff>108857</xdr:rowOff>
    </xdr:from>
    <xdr:to>
      <xdr:col>28</xdr:col>
      <xdr:colOff>340178</xdr:colOff>
      <xdr:row>30</xdr:row>
      <xdr:rowOff>81642</xdr:rowOff>
    </xdr:to>
    <xdr:sp macro="" textlink="">
      <xdr:nvSpPr>
        <xdr:cNvPr id="57" name="テキスト ボックス 30"/>
        <xdr:cNvSpPr txBox="1">
          <a:spLocks noChangeArrowheads="1"/>
        </xdr:cNvSpPr>
      </xdr:nvSpPr>
      <xdr:spPr bwMode="auto">
        <a:xfrm>
          <a:off x="8558891" y="9144000"/>
          <a:ext cx="3605894" cy="435428"/>
        </a:xfrm>
        <a:prstGeom prst="rect">
          <a:avLst/>
        </a:prstGeom>
        <a:solidFill>
          <a:srgbClr val="FFFFFF"/>
        </a:solidFill>
        <a:ln w="19050">
          <a:solidFill>
            <a:srgbClr val="000000"/>
          </a:solidFill>
          <a:miter lim="800000"/>
          <a:headEnd/>
          <a:tailEnd/>
        </a:ln>
      </xdr:spPr>
      <xdr:txBody>
        <a:bodyPr rot="0" vert="horz" wrap="square" lIns="74295" tIns="8890" rIns="74295" bIns="8890" anchor="ctr" anchorCtr="0" upright="1">
          <a:noAutofit/>
        </a:bodyPr>
        <a:lstStyle/>
        <a:p>
          <a:pPr algn="ctr">
            <a:spcAft>
              <a:spcPts val="0"/>
            </a:spcAft>
          </a:pPr>
          <a:r>
            <a:rPr lang="en-US" sz="1400" kern="100">
              <a:effectLst/>
              <a:latin typeface="ＭＳ Ｐゴシック" panose="020B0600070205080204" pitchFamily="50" charset="-128"/>
              <a:ea typeface="ＭＳ 明朝" panose="02020609040205080304" pitchFamily="17" charset="-128"/>
              <a:cs typeface="Times New Roman" panose="02020603050405020304" pitchFamily="18" charset="0"/>
            </a:rPr>
            <a:t> </a:t>
          </a:r>
          <a:r>
            <a:rPr lang="ja-JP" altLang="en-US" sz="1400" kern="100">
              <a:effectLst/>
              <a:latin typeface="HGS創英角ﾎﾟｯﾌﾟ体" panose="040B0A00000000000000" pitchFamily="50" charset="-128"/>
              <a:ea typeface="HGS創英角ﾎﾟｯﾌﾟ体" panose="040B0A00000000000000" pitchFamily="50" charset="-128"/>
              <a:cs typeface="Times New Roman" panose="02020603050405020304" pitchFamily="18" charset="0"/>
            </a:rPr>
            <a:t>確認後、必ずチェックを入れてください。</a:t>
          </a:r>
          <a:endParaRPr lang="ja-JP" sz="1400" kern="100">
            <a:effectLst/>
            <a:latin typeface="HGS創英角ﾎﾟｯﾌﾟ体" panose="040B0A00000000000000" pitchFamily="50" charset="-128"/>
            <a:ea typeface="HGS創英角ﾎﾟｯﾌﾟ体" panose="040B0A00000000000000" pitchFamily="50" charset="-128"/>
            <a:cs typeface="Times New Roman" panose="02020603050405020304" pitchFamily="18" charset="0"/>
          </a:endParaRPr>
        </a:p>
      </xdr:txBody>
    </xdr:sp>
    <xdr:clientData/>
  </xdr:twoCellAnchor>
  <xdr:twoCellAnchor>
    <xdr:from>
      <xdr:col>17</xdr:col>
      <xdr:colOff>333375</xdr:colOff>
      <xdr:row>25</xdr:row>
      <xdr:rowOff>156481</xdr:rowOff>
    </xdr:from>
    <xdr:to>
      <xdr:col>19</xdr:col>
      <xdr:colOff>88447</xdr:colOff>
      <xdr:row>27</xdr:row>
      <xdr:rowOff>34018</xdr:rowOff>
    </xdr:to>
    <xdr:sp macro="" textlink="">
      <xdr:nvSpPr>
        <xdr:cNvPr id="40" name="フレーム (半分) 39"/>
        <xdr:cNvSpPr/>
      </xdr:nvSpPr>
      <xdr:spPr>
        <a:xfrm rot="13837567">
          <a:off x="7932964" y="8382000"/>
          <a:ext cx="340179" cy="571500"/>
        </a:xfrm>
        <a:prstGeom prst="half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31</xdr:col>
      <xdr:colOff>27215</xdr:colOff>
      <xdr:row>11</xdr:row>
      <xdr:rowOff>340179</xdr:rowOff>
    </xdr:from>
    <xdr:to>
      <xdr:col>33</xdr:col>
      <xdr:colOff>40823</xdr:colOff>
      <xdr:row>12</xdr:row>
      <xdr:rowOff>340179</xdr:rowOff>
    </xdr:to>
    <xdr:sp macro="" textlink="">
      <xdr:nvSpPr>
        <xdr:cNvPr id="60" name="テキスト ボックス 21"/>
        <xdr:cNvSpPr txBox="1">
          <a:spLocks noChangeArrowheads="1"/>
        </xdr:cNvSpPr>
      </xdr:nvSpPr>
      <xdr:spPr bwMode="auto">
        <a:xfrm>
          <a:off x="13158108" y="3932465"/>
          <a:ext cx="693965" cy="462643"/>
        </a:xfrm>
        <a:prstGeom prst="rect">
          <a:avLst/>
        </a:prstGeom>
        <a:solidFill>
          <a:srgbClr val="FFFFFF"/>
        </a:solidFill>
        <a:ln w="19050">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altLang="en-US" sz="1000" kern="100" spc="-100">
              <a:effectLst/>
              <a:latin typeface="Century" panose="02040604050505020304" pitchFamily="18" charset="0"/>
              <a:ea typeface="ＭＳ Ｐゴシック" panose="020B0600070205080204" pitchFamily="50" charset="-128"/>
              <a:cs typeface="Times New Roman" panose="02020603050405020304" pitchFamily="18" charset="0"/>
            </a:rPr>
            <a:t>口座１２月と記入</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32</xdr:col>
      <xdr:colOff>40822</xdr:colOff>
      <xdr:row>11</xdr:row>
      <xdr:rowOff>163285</xdr:rowOff>
    </xdr:from>
    <xdr:to>
      <xdr:col>32</xdr:col>
      <xdr:colOff>40822</xdr:colOff>
      <xdr:row>11</xdr:row>
      <xdr:rowOff>353785</xdr:rowOff>
    </xdr:to>
    <xdr:sp macro="" textlink="">
      <xdr:nvSpPr>
        <xdr:cNvPr id="61" name="Line 1"/>
        <xdr:cNvSpPr>
          <a:spLocks noChangeShapeType="1"/>
        </xdr:cNvSpPr>
      </xdr:nvSpPr>
      <xdr:spPr bwMode="auto">
        <a:xfrm flipV="1">
          <a:off x="13511893" y="3755571"/>
          <a:ext cx="0" cy="190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380999</xdr:colOff>
      <xdr:row>0</xdr:row>
      <xdr:rowOff>176892</xdr:rowOff>
    </xdr:from>
    <xdr:to>
      <xdr:col>35</xdr:col>
      <xdr:colOff>2902</xdr:colOff>
      <xdr:row>1</xdr:row>
      <xdr:rowOff>90351</xdr:rowOff>
    </xdr:to>
    <xdr:sp macro="" textlink="">
      <xdr:nvSpPr>
        <xdr:cNvPr id="62" name="テキスト ボックス 1"/>
        <xdr:cNvSpPr txBox="1">
          <a:spLocks noChangeArrowheads="1"/>
        </xdr:cNvSpPr>
      </xdr:nvSpPr>
      <xdr:spPr bwMode="auto">
        <a:xfrm>
          <a:off x="11334749" y="176892"/>
          <a:ext cx="3159760" cy="430530"/>
        </a:xfrm>
        <a:prstGeom prst="rect">
          <a:avLst/>
        </a:prstGeom>
        <a:solidFill>
          <a:srgbClr val="FFFFFF"/>
        </a:solidFill>
        <a:ln w="19050">
          <a:solidFill>
            <a:srgbClr val="000000"/>
          </a:solidFill>
          <a:miter lim="800000"/>
          <a:headEnd/>
          <a:tailEnd/>
        </a:ln>
      </xdr:spPr>
      <xdr:txBody>
        <a:bodyPr rot="0" vert="horz" wrap="square" lIns="74295" tIns="8890" rIns="74295" bIns="8890" anchor="ctr" anchorCtr="0" upright="1">
          <a:noAutofit/>
        </a:bodyPr>
        <a:lstStyle/>
        <a:p>
          <a:pPr algn="ctr">
            <a:spcAft>
              <a:spcPts val="0"/>
            </a:spcAft>
          </a:pPr>
          <a:r>
            <a:rPr lang="ja-JP" sz="1600" kern="100">
              <a:effectLst/>
              <a:latin typeface="Century" panose="02040604050505020304" pitchFamily="18" charset="0"/>
              <a:ea typeface="HGP創英角ｺﾞｼｯｸUB" panose="020B0900000000000000" pitchFamily="50" charset="-128"/>
              <a:cs typeface="Times New Roman" panose="02020603050405020304" pitchFamily="18" charset="0"/>
            </a:rPr>
            <a:t>中間管理事業　所有者用</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22</xdr:col>
      <xdr:colOff>54429</xdr:colOff>
      <xdr:row>5</xdr:row>
      <xdr:rowOff>95250</xdr:rowOff>
    </xdr:from>
    <xdr:to>
      <xdr:col>31</xdr:col>
      <xdr:colOff>136071</xdr:colOff>
      <xdr:row>6</xdr:row>
      <xdr:rowOff>253094</xdr:rowOff>
    </xdr:to>
    <xdr:cxnSp macro="">
      <xdr:nvCxnSpPr>
        <xdr:cNvPr id="63" name="直線矢印コネクタ 62"/>
        <xdr:cNvCxnSpPr/>
      </xdr:nvCxnSpPr>
      <xdr:spPr>
        <a:xfrm flipV="1">
          <a:off x="9470572" y="1864179"/>
          <a:ext cx="3796392" cy="429986"/>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twoCellAnchor>
    <xdr:from>
      <xdr:col>21</xdr:col>
      <xdr:colOff>340179</xdr:colOff>
      <xdr:row>5</xdr:row>
      <xdr:rowOff>108857</xdr:rowOff>
    </xdr:from>
    <xdr:to>
      <xdr:col>26</xdr:col>
      <xdr:colOff>149679</xdr:colOff>
      <xdr:row>6</xdr:row>
      <xdr:rowOff>266702</xdr:rowOff>
    </xdr:to>
    <xdr:cxnSp macro="">
      <xdr:nvCxnSpPr>
        <xdr:cNvPr id="65" name="直線矢印コネクタ 64"/>
        <xdr:cNvCxnSpPr/>
      </xdr:nvCxnSpPr>
      <xdr:spPr>
        <a:xfrm flipV="1">
          <a:off x="9402536" y="1877786"/>
          <a:ext cx="1700893" cy="429987"/>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twoCellAnchor>
    <xdr:from>
      <xdr:col>16</xdr:col>
      <xdr:colOff>190500</xdr:colOff>
      <xdr:row>1</xdr:row>
      <xdr:rowOff>122465</xdr:rowOff>
    </xdr:from>
    <xdr:to>
      <xdr:col>21</xdr:col>
      <xdr:colOff>326573</xdr:colOff>
      <xdr:row>7</xdr:row>
      <xdr:rowOff>8168</xdr:rowOff>
    </xdr:to>
    <xdr:cxnSp macro="">
      <xdr:nvCxnSpPr>
        <xdr:cNvPr id="68" name="直線矢印コネクタ 67"/>
        <xdr:cNvCxnSpPr/>
      </xdr:nvCxnSpPr>
      <xdr:spPr>
        <a:xfrm flipH="1" flipV="1">
          <a:off x="7239000" y="639536"/>
          <a:ext cx="2149930" cy="1681846"/>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twoCellAnchor>
    <xdr:from>
      <xdr:col>16</xdr:col>
      <xdr:colOff>0</xdr:colOff>
      <xdr:row>10</xdr:row>
      <xdr:rowOff>367392</xdr:rowOff>
    </xdr:from>
    <xdr:to>
      <xdr:col>16</xdr:col>
      <xdr:colOff>8163</xdr:colOff>
      <xdr:row>11</xdr:row>
      <xdr:rowOff>408214</xdr:rowOff>
    </xdr:to>
    <xdr:cxnSp macro="">
      <xdr:nvCxnSpPr>
        <xdr:cNvPr id="41" name="直線矢印コネクタ 40"/>
        <xdr:cNvCxnSpPr/>
      </xdr:nvCxnSpPr>
      <xdr:spPr>
        <a:xfrm flipV="1">
          <a:off x="7086600" y="3301092"/>
          <a:ext cx="8163" cy="46944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10</xdr:row>
      <xdr:rowOff>367392</xdr:rowOff>
    </xdr:from>
    <xdr:to>
      <xdr:col>16</xdr:col>
      <xdr:colOff>8163</xdr:colOff>
      <xdr:row>11</xdr:row>
      <xdr:rowOff>408214</xdr:rowOff>
    </xdr:to>
    <xdr:cxnSp macro="">
      <xdr:nvCxnSpPr>
        <xdr:cNvPr id="42" name="直線矢印コネクタ 41"/>
        <xdr:cNvCxnSpPr/>
      </xdr:nvCxnSpPr>
      <xdr:spPr>
        <a:xfrm flipV="1">
          <a:off x="7086600" y="3301092"/>
          <a:ext cx="8163" cy="46944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684609</xdr:colOff>
      <xdr:row>27</xdr:row>
      <xdr:rowOff>263768</xdr:rowOff>
    </xdr:from>
    <xdr:to>
      <xdr:col>19</xdr:col>
      <xdr:colOff>157370</xdr:colOff>
      <xdr:row>32</xdr:row>
      <xdr:rowOff>200024</xdr:rowOff>
    </xdr:to>
    <xdr:sp macro="" textlink="">
      <xdr:nvSpPr>
        <xdr:cNvPr id="2" name="テキスト ボックス 1">
          <a:extLst>
            <a:ext uri="{FF2B5EF4-FFF2-40B4-BE49-F238E27FC236}">
              <a16:creationId xmlns:a16="http://schemas.microsoft.com/office/drawing/2014/main" id="{00000000-0008-0000-0100-000008000000}"/>
            </a:ext>
          </a:extLst>
        </xdr:cNvPr>
        <xdr:cNvSpPr txBox="1"/>
      </xdr:nvSpPr>
      <xdr:spPr>
        <a:xfrm>
          <a:off x="684609" y="8664818"/>
          <a:ext cx="7816661" cy="1460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（記載注意等）</a:t>
          </a:r>
        </a:p>
        <a:p>
          <a:r>
            <a:rPr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（１）　この各筆明細は、権利の設定を受ける者ごとに別葉とする。</a:t>
          </a:r>
        </a:p>
        <a:p>
          <a:r>
            <a:rPr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（２）（</a:t>
          </a:r>
          <a:r>
            <a:rPr lang="en-US"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C</a:t>
          </a:r>
          <a:r>
            <a:rPr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）欄の「面積」は、土地登記簿によるものとし、土地改良事業による一時利用の指定を受けた土地の場合には、実測面積を（　）書きで下段に２段書きする。</a:t>
          </a:r>
          <a:endParaRPr lang="en-US"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lang="ja-JP" altLang="en-US" sz="900" baseline="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なお、１筆の一部について利用権が設定される場合には、○○○○㎡の内○○○㎡と記載し、当該部分を特定することのできる図面を添付する</a:t>
          </a:r>
          <a:r>
            <a:rPr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ものとする</a:t>
          </a:r>
          <a:r>
            <a:rPr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p>
        <a:p>
          <a:r>
            <a:rPr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（３）（Ｆ）欄の「</a:t>
          </a:r>
          <a:r>
            <a:rPr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権利の</a:t>
          </a:r>
          <a:r>
            <a:rPr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種類」は、「賃借権」又は「使用貸借権」のいずれかを記載する。</a:t>
          </a:r>
        </a:p>
        <a:p>
          <a:r>
            <a:rPr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（４）（Ｆ）欄の「利用内容」は、賃借権の設定等による当該土地の利用目的（例：水田、普通畑、樹園地、農業用施設用地）を記載する。</a:t>
          </a:r>
        </a:p>
        <a:p>
          <a:r>
            <a:rPr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（５）（Ｆ）欄の「借賃」は、設定又</a:t>
          </a:r>
          <a:r>
            <a:rPr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は</a:t>
          </a:r>
          <a:r>
            <a:rPr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移転を受ける権利が賃借権である場合に、当該土地の１年分の借賃の額を記載する。</a:t>
          </a:r>
        </a:p>
      </xdr:txBody>
    </xdr:sp>
    <xdr:clientData/>
  </xdr:twoCellAnchor>
  <xdr:twoCellAnchor>
    <xdr:from>
      <xdr:col>1</xdr:col>
      <xdr:colOff>112060</xdr:colOff>
      <xdr:row>33</xdr:row>
      <xdr:rowOff>78442</xdr:rowOff>
    </xdr:from>
    <xdr:to>
      <xdr:col>18</xdr:col>
      <xdr:colOff>156884</xdr:colOff>
      <xdr:row>63</xdr:row>
      <xdr:rowOff>0</xdr:rowOff>
    </xdr:to>
    <xdr:sp macro="" textlink="">
      <xdr:nvSpPr>
        <xdr:cNvPr id="3" name="テキスト ボックス 1">
          <a:extLst>
            <a:ext uri="{FF2B5EF4-FFF2-40B4-BE49-F238E27FC236}">
              <a16:creationId xmlns:a16="http://schemas.microsoft.com/office/drawing/2014/main" id="{00000000-0008-0000-0100-000009000000}"/>
            </a:ext>
          </a:extLst>
        </xdr:cNvPr>
        <xdr:cNvSpPr txBox="1"/>
      </xdr:nvSpPr>
      <xdr:spPr>
        <a:xfrm>
          <a:off x="797860" y="10213042"/>
          <a:ext cx="7293349" cy="7722533"/>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３．　共通事項</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この農用地利用集積計画（以下、「本計画」という。）の定めるところにより設定又は移転を受ける</a:t>
          </a:r>
          <a:endPar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権利は、１の各筆明細に定めるもののほか、次に定めるところによる。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（１）転貸又は譲渡</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本計画により賃借権又は使用貸借による権利の設定又は移転（以下「賃借権の設定等」という。）を受ける者（以下「農地耕作者」という。）は、賃借権の設定等を受けた土地について転貸し、又は設定若しくは移転を受けた権利を譲渡してはならない。</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（２）借賃の増減額請求</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農地中間管理機構（以下「機構」という。）及び賃借権の設定又は移転を受ける者は、当該土地の１の各筆明細に記載された面積と実測面積との間に差異があっても、異議を述べず、また、借賃の増減を請求しない。</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（３）借賃の改訂</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本計画を定めた後、借賃の改訂に当たっては、農地法第</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52</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条の農業委員会が提供する借賃の動向や地域関係者による協議結果等を勘案して、機構、農地耕作者が協議して定める額に改訂する。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（４）遅延損害金</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ア　農地耕作者は、１の各筆明細に定める期日までに借賃を支払わない場合は、機構に対し、支払期日の翌日から支払日までの間を計算期間とする遅延損害金を支払わなければならない。</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イ  遅延損害金は、借賃の額に対し、法廷利率で計算して得た額とする。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（５）借賃の支払猶予</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機構は、農地耕作者が災害その他やむを得ない事由のため、借賃の支払期限までに借賃の支払をすることができない場合には、相当と認められる期日までにその支払を猶予する。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（６）借賃の減額</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ア　賃借権の目的物が農地である場合で、目的物の農地耕作者から機構に対して農地法（昭和</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27</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年法律第</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229</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号）第</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20</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条又は民法</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609</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条の規定に基づく借賃の減額請求があった場合には、機構は土地所有者に対して、借賃の減額を請求することができる。減額されるべき額は、機構及び農地耕作者が協議して定める。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イ　目的物の一部が滅失その他の事由により使用及び収益をすることができなくなった場合で、農地耕作者の責めに帰することができない事由によるときは、賃料はその使用及び収益をすることができなくなった部分の割合に応じて減額され、目的物が使用及び収益をすることが可能となったときは減額前の賃料に戻る。なお、賃料の減額の時期及び減額前の賃料に戻る時期並びに減額の割合については、作物の作付・収穫の状況を踏まえて機構及び農地耕作者が協議して定め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（７）修繕及び改良</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ア　機構は、農地耕作者の責に帰すべき事由によらないで生じた当該土地の損耗について、自らの費用と責任において当該土地を修繕する。ただし、緊急を要するときその他機構において修繕することができない場合で機構の同意を得たときは、農地耕作者が修繕することができる。この場合において、農地耕作者が修繕の費用を支出したときは、機構に対して、その費用の償還を請求することができ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イ　農地耕作者は、機構の同意を得て当該土地の改良を行うことができる。ただし、その改良が軽微である場合には機構の同意を要しない。</a:t>
          </a:r>
          <a:endPar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ウ　修繕費又は改良費の負担及び償還は、別表１に定めたものを除き、民法、土地改良法等の法令に従う。</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（８）附属物の設置等</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ア　農地耕作者が、当該土地に果樹等の永年性作物、ハウス等の農業用施設（以下「附属物」という。）の設置を行う場合には、市町村及び農業委員会に事前に相談を行い、機構の同意を得る。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また、農地耕作者が附属物の設置をした場合において、賃貸借又は使用貸借が終了したときは、農地耕作者は当該附属物を収去する義務を負う。</a:t>
          </a:r>
          <a:r>
            <a:rPr 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a:t>
          </a:r>
        </a:p>
      </xdr:txBody>
    </xdr:sp>
    <xdr:clientData/>
  </xdr:twoCellAnchor>
  <xdr:twoCellAnchor>
    <xdr:from>
      <xdr:col>18</xdr:col>
      <xdr:colOff>403411</xdr:colOff>
      <xdr:row>33</xdr:row>
      <xdr:rowOff>134472</xdr:rowOff>
    </xdr:from>
    <xdr:to>
      <xdr:col>34</xdr:col>
      <xdr:colOff>305361</xdr:colOff>
      <xdr:row>63</xdr:row>
      <xdr:rowOff>2</xdr:rowOff>
    </xdr:to>
    <xdr:sp macro="" textlink="">
      <xdr:nvSpPr>
        <xdr:cNvPr id="4" name="テキスト ボックス 2">
          <a:extLst>
            <a:ext uri="{FF2B5EF4-FFF2-40B4-BE49-F238E27FC236}">
              <a16:creationId xmlns:a16="http://schemas.microsoft.com/office/drawing/2014/main" id="{00000000-0008-0000-0100-00000A000000}"/>
            </a:ext>
          </a:extLst>
        </xdr:cNvPr>
        <xdr:cNvSpPr txBox="1"/>
      </xdr:nvSpPr>
      <xdr:spPr>
        <a:xfrm>
          <a:off x="8337736" y="10269072"/>
          <a:ext cx="6207500" cy="7666505"/>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イ　機構は、アの同意を行う場合には、事前に農地耕作者が附属物の設置を行うことについて土地所有者の同意を得るとともに、農地耕作者に対してアの同意をする旨の通知を行う際には農地耕作者が附属物の設置を行うことについて土地所有者も同意していることを併せて通知す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また、農地耕作者が機構及び土地所有者の同意を得て附属物を設置した場合において、賃貸借又は使用貸借が終了したときは、農地耕作者は土地所有者に対して直接当該附属物を収去する義務を負い、機構は土地所有者に対して収去の義務を負わない。</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ウ　ア及びイの規定にかかわらず、土地所有者が附属物を収去しないことに同意しているときに限り、機構及び農地耕作者は収去の義務を負わない。この場合、農地耕作者が支出した費用については、土地所有者が費用償還に同意している場合に限り、農地耕作者は土地所有者に対して償還の請求をすることができ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（９）租税公課等の負担</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ア　当該土地に対する固定資産税その他の租税は、土地所有者が負担する。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イ　当該土地に係る農業保険法に基づく共済掛金及び賦課金は、農地耕作者が負担する。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ウ　当該土地に係る土地改良区の賦課金等は、別表２に定めるところによるほかは、転借人が負担する。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エ　その他当該土地の通常の維持管理に要する経費は、農地耕作者が負担する。</a:t>
          </a:r>
          <a:endPar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（１０）賃貸借又は使用貸借の解除</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１の各筆明細に定める機構による賃借権の設定等を受けた土地について次のいずれかに該当するときは、機構は当該土地に係る賃貸借又は使用貸借を解除することができる。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ア　当該農用地等を適正に利用していないと認められるとき。</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イ　正当な理由がなくて農地中間管理事業の推進に関する法律第</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21</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条第１項の規定による報告をしないとき。</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ウ　農地法</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6</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条の</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第</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項第</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号の規定による通知を受けたとき。</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エ　正当な理由がなく賃料を支払わないときその他信義に反した行為をしたとき。</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オ　その他民法及び関連法規に定める解除事由に該当したとき。</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（１１）賃貸借又は使用貸借の終了</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本計画の定めるところにより、賃借権の設定等が行われた土地が、天災地変その他、機構及び農地耕作者並びに土地所有者の責に帰すべからざる理由により当該土地の全部が滅失その他の事由により使用及び収益をすることができなくなった場合には、当該土地に係る賃借権又は使用貸借は終了す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（１２）目的物の返還</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賃貸借又は使用貸借が終了したときは、農地耕作者は、その終了の日から３０日以内に、機構に対して、当該土地を原状に回復して返還する（附属物の取扱いについては（８）による。）。ただし、災害その他の不可抗力、修繕若しくは改良行為又は当該土地の通常の利用によって生ずる形質の変更については、農地耕作者は、原状回復の義務を負わない。</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（１３）賃借権又は使用貸借による権利に関する事項の変更の禁止</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機構及び農地耕作者は、本計画に定めるところにより設定又は移転される権利に関する事項は変更しないものとする。ただし、機構、農地耕作者、及び群馬県が協議の上、真にやむを得ないと認められる場合は、この限りでない。</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（１４）権利取得者の責務</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ア　農地耕作者は、本計画の定めるところに従い、目的物を効率的かつ適正に利用しなければならない。</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イ　農地耕作者は、機構から「農地中間管理事業の推進に関する法律」（平成</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25</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年法律第</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101</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号）第</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21</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条第１項の規定により、賃借権の設定等を受けた農用地等の利用の状況の報告を求められた場合には、機構に報告しなければならない。</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（１５）機構関連基盤整備事業の実施</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機構が農地中間管理権を有している農用地等については、土地改良法（昭和</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24</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年法律第</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195</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号）第</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87</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条の</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3</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第</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項の土地改良事業が行われることがある。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（１６）その他</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本計画に定めのない事項及び本計画に関し疑義が生じたときは、機構、農地耕作者及び群馬県が協議して定める。</a:t>
          </a:r>
        </a:p>
        <a:p>
          <a:pPr algn="just">
            <a:lnSpc>
              <a:spcPts val="1400"/>
            </a:lnSpc>
            <a:spcAft>
              <a:spcPts val="0"/>
            </a:spcAft>
          </a:pPr>
          <a:endParaRPr lang="ja-JP" sz="8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xdr:txBody>
    </xdr:sp>
    <xdr:clientData/>
  </xdr:twoCellAnchor>
  <xdr:twoCellAnchor editAs="oneCell">
    <xdr:from>
      <xdr:col>1</xdr:col>
      <xdr:colOff>0</xdr:colOff>
      <xdr:row>9</xdr:row>
      <xdr:rowOff>257175</xdr:rowOff>
    </xdr:from>
    <xdr:to>
      <xdr:col>39</xdr:col>
      <xdr:colOff>228600</xdr:colOff>
      <xdr:row>11</xdr:row>
      <xdr:rowOff>47625</xdr:rowOff>
    </xdr:to>
    <xdr:sp macro="" textlink="">
      <xdr:nvSpPr>
        <xdr:cNvPr id="5" name="Label1" hidden="1">
          <a:extLst>
            <a:ext uri="{63B3BB69-23CF-44E3-9099-C40C66FF867C}">
              <a14:compatExt xmlns:a14="http://schemas.microsoft.com/office/drawing/2010/main" spid="_x0000_s5125"/>
            </a:ext>
            <a:ext uri="{FF2B5EF4-FFF2-40B4-BE49-F238E27FC236}">
              <a16:creationId xmlns:a16="http://schemas.microsoft.com/office/drawing/2014/main" id="{00000000-0008-0000-0100-000005140000}"/>
            </a:ext>
          </a:extLst>
        </xdr:cNvPr>
        <xdr:cNvSpPr/>
      </xdr:nvSpPr>
      <xdr:spPr bwMode="auto">
        <a:xfrm>
          <a:off x="685800" y="2924175"/>
          <a:ext cx="14963775" cy="4857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xdr:col>
      <xdr:colOff>0</xdr:colOff>
      <xdr:row>9</xdr:row>
      <xdr:rowOff>257175</xdr:rowOff>
    </xdr:from>
    <xdr:to>
      <xdr:col>39</xdr:col>
      <xdr:colOff>228600</xdr:colOff>
      <xdr:row>11</xdr:row>
      <xdr:rowOff>47625</xdr:rowOff>
    </xdr:to>
    <xdr:pic>
      <xdr:nvPicPr>
        <xdr:cNvPr id="6" name="Label1" hidden="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2924175"/>
          <a:ext cx="14963775" cy="4857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14</xdr:col>
      <xdr:colOff>302558</xdr:colOff>
      <xdr:row>0</xdr:row>
      <xdr:rowOff>89646</xdr:rowOff>
    </xdr:from>
    <xdr:to>
      <xdr:col>16</xdr:col>
      <xdr:colOff>67235</xdr:colOff>
      <xdr:row>0</xdr:row>
      <xdr:rowOff>470647</xdr:rowOff>
    </xdr:to>
    <xdr:pic>
      <xdr:nvPicPr>
        <xdr:cNvPr id="7" name="図 6"/>
        <xdr:cNvPicPr>
          <a:picLocks noChangeAspect="1"/>
        </xdr:cNvPicPr>
      </xdr:nvPicPr>
      <xdr:blipFill>
        <a:blip xmlns:r="http://schemas.openxmlformats.org/officeDocument/2006/relationships" r:embed="rId2"/>
        <a:stretch>
          <a:fillRect/>
        </a:stretch>
      </xdr:blipFill>
      <xdr:spPr>
        <a:xfrm>
          <a:off x="6598583" y="89646"/>
          <a:ext cx="555252" cy="381001"/>
        </a:xfrm>
        <a:prstGeom prst="rect">
          <a:avLst/>
        </a:prstGeom>
      </xdr:spPr>
    </xdr:pic>
    <xdr:clientData/>
  </xdr:twoCellAnchor>
  <xdr:twoCellAnchor editAs="oneCell">
    <xdr:from>
      <xdr:col>10</xdr:col>
      <xdr:colOff>347383</xdr:colOff>
      <xdr:row>0</xdr:row>
      <xdr:rowOff>100853</xdr:rowOff>
    </xdr:from>
    <xdr:to>
      <xdr:col>12</xdr:col>
      <xdr:colOff>67237</xdr:colOff>
      <xdr:row>0</xdr:row>
      <xdr:rowOff>466470</xdr:rowOff>
    </xdr:to>
    <xdr:pic>
      <xdr:nvPicPr>
        <xdr:cNvPr id="8" name="図 7"/>
        <xdr:cNvPicPr>
          <a:picLocks noChangeAspect="1"/>
        </xdr:cNvPicPr>
      </xdr:nvPicPr>
      <xdr:blipFill>
        <a:blip xmlns:r="http://schemas.openxmlformats.org/officeDocument/2006/relationships" r:embed="rId2"/>
        <a:stretch>
          <a:fillRect/>
        </a:stretch>
      </xdr:blipFill>
      <xdr:spPr>
        <a:xfrm>
          <a:off x="4976533" y="100853"/>
          <a:ext cx="596154" cy="365617"/>
        </a:xfrm>
        <a:prstGeom prst="rect">
          <a:avLst/>
        </a:prstGeom>
      </xdr:spPr>
    </xdr:pic>
    <xdr:clientData/>
  </xdr:twoCellAnchor>
  <xdr:twoCellAnchor>
    <xdr:from>
      <xdr:col>20</xdr:col>
      <xdr:colOff>18634</xdr:colOff>
      <xdr:row>28</xdr:row>
      <xdr:rowOff>139831</xdr:rowOff>
    </xdr:from>
    <xdr:to>
      <xdr:col>22</xdr:col>
      <xdr:colOff>18634</xdr:colOff>
      <xdr:row>29</xdr:row>
      <xdr:rowOff>197453</xdr:rowOff>
    </xdr:to>
    <xdr:sp macro="" textlink="">
      <xdr:nvSpPr>
        <xdr:cNvPr id="9" name="フレーム (半分) 8"/>
        <xdr:cNvSpPr/>
      </xdr:nvSpPr>
      <xdr:spPr>
        <a:xfrm rot="13837567">
          <a:off x="8898499" y="8673907"/>
          <a:ext cx="292945" cy="571500"/>
        </a:xfrm>
        <a:prstGeom prst="half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18</xdr:col>
      <xdr:colOff>377221</xdr:colOff>
      <xdr:row>27</xdr:row>
      <xdr:rowOff>128625</xdr:rowOff>
    </xdr:from>
    <xdr:to>
      <xdr:col>22</xdr:col>
      <xdr:colOff>133094</xdr:colOff>
      <xdr:row>30</xdr:row>
      <xdr:rowOff>261494</xdr:rowOff>
    </xdr:to>
    <xdr:sp macro="" textlink="">
      <xdr:nvSpPr>
        <xdr:cNvPr id="10" name="楕円 9"/>
        <xdr:cNvSpPr>
          <a:spLocks noChangeArrowheads="1"/>
        </xdr:cNvSpPr>
      </xdr:nvSpPr>
      <xdr:spPr bwMode="auto">
        <a:xfrm>
          <a:off x="8288574" y="8533037"/>
          <a:ext cx="1156608" cy="100692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twoCellAnchor>
    <xdr:from>
      <xdr:col>14</xdr:col>
      <xdr:colOff>5444</xdr:colOff>
      <xdr:row>10</xdr:row>
      <xdr:rowOff>367394</xdr:rowOff>
    </xdr:from>
    <xdr:to>
      <xdr:col>20</xdr:col>
      <xdr:colOff>163285</xdr:colOff>
      <xdr:row>11</xdr:row>
      <xdr:rowOff>381000</xdr:rowOff>
    </xdr:to>
    <xdr:cxnSp macro="">
      <xdr:nvCxnSpPr>
        <xdr:cNvPr id="12" name="直線矢印コネクタ 11"/>
        <xdr:cNvCxnSpPr/>
      </xdr:nvCxnSpPr>
      <xdr:spPr>
        <a:xfrm flipV="1">
          <a:off x="6187169" y="3453494"/>
          <a:ext cx="2596241" cy="480331"/>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twoCellAnchor>
    <xdr:from>
      <xdr:col>14</xdr:col>
      <xdr:colOff>5444</xdr:colOff>
      <xdr:row>10</xdr:row>
      <xdr:rowOff>340178</xdr:rowOff>
    </xdr:from>
    <xdr:to>
      <xdr:col>14</xdr:col>
      <xdr:colOff>13607</xdr:colOff>
      <xdr:row>11</xdr:row>
      <xdr:rowOff>381000</xdr:rowOff>
    </xdr:to>
    <xdr:cxnSp macro="">
      <xdr:nvCxnSpPr>
        <xdr:cNvPr id="13" name="直線矢印コネクタ 12"/>
        <xdr:cNvCxnSpPr/>
      </xdr:nvCxnSpPr>
      <xdr:spPr>
        <a:xfrm flipV="1">
          <a:off x="6187169" y="3426278"/>
          <a:ext cx="8163" cy="50754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10</xdr:row>
      <xdr:rowOff>367392</xdr:rowOff>
    </xdr:from>
    <xdr:to>
      <xdr:col>16</xdr:col>
      <xdr:colOff>8163</xdr:colOff>
      <xdr:row>11</xdr:row>
      <xdr:rowOff>408214</xdr:rowOff>
    </xdr:to>
    <xdr:cxnSp macro="">
      <xdr:nvCxnSpPr>
        <xdr:cNvPr id="14" name="直線矢印コネクタ 13"/>
        <xdr:cNvCxnSpPr/>
      </xdr:nvCxnSpPr>
      <xdr:spPr>
        <a:xfrm flipV="1">
          <a:off x="6962775" y="3453492"/>
          <a:ext cx="8163" cy="50754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421823</xdr:colOff>
      <xdr:row>10</xdr:row>
      <xdr:rowOff>381001</xdr:rowOff>
    </xdr:from>
    <xdr:to>
      <xdr:col>22</xdr:col>
      <xdr:colOff>225877</xdr:colOff>
      <xdr:row>11</xdr:row>
      <xdr:rowOff>394607</xdr:rowOff>
    </xdr:to>
    <xdr:cxnSp macro="">
      <xdr:nvCxnSpPr>
        <xdr:cNvPr id="15" name="直線矢印コネクタ 14"/>
        <xdr:cNvCxnSpPr/>
      </xdr:nvCxnSpPr>
      <xdr:spPr>
        <a:xfrm flipV="1">
          <a:off x="6955973" y="3467101"/>
          <a:ext cx="2594879" cy="480331"/>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twoCellAnchor>
    <xdr:from>
      <xdr:col>32</xdr:col>
      <xdr:colOff>44824</xdr:colOff>
      <xdr:row>1</xdr:row>
      <xdr:rowOff>369794</xdr:rowOff>
    </xdr:from>
    <xdr:to>
      <xdr:col>33</xdr:col>
      <xdr:colOff>257736</xdr:colOff>
      <xdr:row>4</xdr:row>
      <xdr:rowOff>11206</xdr:rowOff>
    </xdr:to>
    <xdr:sp macro="" textlink="">
      <xdr:nvSpPr>
        <xdr:cNvPr id="16" name="楕円 15"/>
        <xdr:cNvSpPr>
          <a:spLocks noChangeArrowheads="1"/>
        </xdr:cNvSpPr>
      </xdr:nvSpPr>
      <xdr:spPr bwMode="auto">
        <a:xfrm>
          <a:off x="13491883" y="885265"/>
          <a:ext cx="627529" cy="605117"/>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twoCellAnchor>
    <xdr:from>
      <xdr:col>10</xdr:col>
      <xdr:colOff>324970</xdr:colOff>
      <xdr:row>0</xdr:row>
      <xdr:rowOff>0</xdr:rowOff>
    </xdr:from>
    <xdr:to>
      <xdr:col>12</xdr:col>
      <xdr:colOff>78441</xdr:colOff>
      <xdr:row>1</xdr:row>
      <xdr:rowOff>89646</xdr:rowOff>
    </xdr:to>
    <xdr:sp macro="" textlink="">
      <xdr:nvSpPr>
        <xdr:cNvPr id="17" name="楕円 16"/>
        <xdr:cNvSpPr>
          <a:spLocks noChangeArrowheads="1"/>
        </xdr:cNvSpPr>
      </xdr:nvSpPr>
      <xdr:spPr bwMode="auto">
        <a:xfrm>
          <a:off x="4941794" y="0"/>
          <a:ext cx="627529" cy="605117"/>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twoCellAnchor>
    <xdr:from>
      <xdr:col>31</xdr:col>
      <xdr:colOff>414617</xdr:colOff>
      <xdr:row>3</xdr:row>
      <xdr:rowOff>246529</xdr:rowOff>
    </xdr:from>
    <xdr:to>
      <xdr:col>33</xdr:col>
      <xdr:colOff>265739</xdr:colOff>
      <xdr:row>6</xdr:row>
      <xdr:rowOff>65634</xdr:rowOff>
    </xdr:to>
    <xdr:sp macro="" textlink="">
      <xdr:nvSpPr>
        <xdr:cNvPr id="18" name="乗算 17"/>
        <xdr:cNvSpPr/>
      </xdr:nvSpPr>
      <xdr:spPr>
        <a:xfrm>
          <a:off x="13447058" y="1456764"/>
          <a:ext cx="680357" cy="625929"/>
        </a:xfrm>
        <a:prstGeom prst="mathMultiply">
          <a:avLst>
            <a:gd name="adj1" fmla="val 0"/>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14</xdr:col>
      <xdr:colOff>246529</xdr:colOff>
      <xdr:row>0</xdr:row>
      <xdr:rowOff>0</xdr:rowOff>
    </xdr:from>
    <xdr:to>
      <xdr:col>16</xdr:col>
      <xdr:colOff>142474</xdr:colOff>
      <xdr:row>1</xdr:row>
      <xdr:rowOff>110458</xdr:rowOff>
    </xdr:to>
    <xdr:sp macro="" textlink="">
      <xdr:nvSpPr>
        <xdr:cNvPr id="19" name="乗算 18"/>
        <xdr:cNvSpPr/>
      </xdr:nvSpPr>
      <xdr:spPr>
        <a:xfrm>
          <a:off x="6521823" y="0"/>
          <a:ext cx="680357" cy="625929"/>
        </a:xfrm>
        <a:prstGeom prst="mathMultiply">
          <a:avLst>
            <a:gd name="adj1" fmla="val 0"/>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5</xdr:col>
      <xdr:colOff>280148</xdr:colOff>
      <xdr:row>16</xdr:row>
      <xdr:rowOff>67236</xdr:rowOff>
    </xdr:from>
    <xdr:to>
      <xdr:col>13</xdr:col>
      <xdr:colOff>327212</xdr:colOff>
      <xdr:row>19</xdr:row>
      <xdr:rowOff>33618</xdr:rowOff>
    </xdr:to>
    <xdr:sp macro="" textlink="">
      <xdr:nvSpPr>
        <xdr:cNvPr id="20" name="テキスト ボックス 7"/>
        <xdr:cNvSpPr txBox="1">
          <a:spLocks noChangeArrowheads="1"/>
        </xdr:cNvSpPr>
      </xdr:nvSpPr>
      <xdr:spPr bwMode="auto">
        <a:xfrm>
          <a:off x="2711824" y="5569324"/>
          <a:ext cx="3543300" cy="762000"/>
        </a:xfrm>
        <a:prstGeom prst="rect">
          <a:avLst/>
        </a:prstGeom>
        <a:solidFill>
          <a:srgbClr val="FFFFFF"/>
        </a:solidFill>
        <a:ln w="349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altLang="en-US" sz="1100" kern="100">
              <a:effectLst/>
              <a:latin typeface="Century" panose="02040604050505020304" pitchFamily="18" charset="0"/>
              <a:ea typeface="ＭＳ ゴシック" panose="020B0609070205080204" pitchFamily="49" charset="-128"/>
              <a:cs typeface="Times New Roman" panose="02020603050405020304" pitchFamily="18" charset="0"/>
            </a:rPr>
            <a:t>２．借り手（耕作者）の営農</a:t>
          </a:r>
          <a:r>
            <a:rPr lang="ja-JP" sz="1100" kern="100">
              <a:effectLst/>
              <a:latin typeface="Century" panose="02040604050505020304" pitchFamily="18" charset="0"/>
              <a:ea typeface="ＭＳ ゴシック" panose="020B0609070205080204" pitchFamily="49" charset="-128"/>
              <a:cs typeface="Times New Roman" panose="02020603050405020304" pitchFamily="18" charset="0"/>
            </a:rPr>
            <a:t>状況は</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sz="1100" b="1" u="sng" kern="100">
              <a:effectLst/>
              <a:latin typeface="Century" panose="02040604050505020304" pitchFamily="18" charset="0"/>
              <a:ea typeface="ＭＳ ゴシック" panose="020B0609070205080204" pitchFamily="49" charset="-128"/>
              <a:cs typeface="Times New Roman" panose="02020603050405020304" pitchFamily="18" charset="0"/>
            </a:rPr>
            <a:t>借り手について必ずご記入ください。（農作業日数等）　農地所有適格法人は別紙となります。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xdr:col>
      <xdr:colOff>347382</xdr:colOff>
      <xdr:row>12</xdr:row>
      <xdr:rowOff>22412</xdr:rowOff>
    </xdr:from>
    <xdr:to>
      <xdr:col>6</xdr:col>
      <xdr:colOff>137085</xdr:colOff>
      <xdr:row>13</xdr:row>
      <xdr:rowOff>249731</xdr:rowOff>
    </xdr:to>
    <xdr:sp macro="" textlink="">
      <xdr:nvSpPr>
        <xdr:cNvPr id="22" name="テキスト ボックス 22"/>
        <xdr:cNvSpPr txBox="1">
          <a:spLocks noChangeArrowheads="1"/>
        </xdr:cNvSpPr>
      </xdr:nvSpPr>
      <xdr:spPr bwMode="auto">
        <a:xfrm>
          <a:off x="1030941" y="3821206"/>
          <a:ext cx="1974850" cy="653143"/>
        </a:xfrm>
        <a:prstGeom prst="rect">
          <a:avLst/>
        </a:prstGeom>
        <a:solidFill>
          <a:srgbClr val="FFFFFF"/>
        </a:solidFill>
        <a:ln w="19050">
          <a:solidFill>
            <a:srgbClr val="000000"/>
          </a:solidFill>
          <a:miter lim="800000"/>
          <a:headEnd/>
          <a:tailEnd/>
        </a:ln>
      </xdr:spPr>
      <xdr:txBody>
        <a:bodyPr rot="0" vert="horz" wrap="square" lIns="74295" tIns="8890" rIns="74295" bIns="8890" anchor="t" anchorCtr="0" upright="1">
          <a:noAutofit/>
        </a:bodyPr>
        <a:lstStyle/>
        <a:p>
          <a:pPr indent="-635" algn="just">
            <a:spcAft>
              <a:spcPts val="0"/>
            </a:spcAft>
          </a:pPr>
          <a:r>
            <a:rPr lang="ja-JP" sz="1000" kern="100">
              <a:effectLst/>
              <a:latin typeface="Century" panose="02040604050505020304" pitchFamily="18" charset="0"/>
              <a:ea typeface="ＭＳ Ｐゴシック" panose="020B0600070205080204" pitchFamily="50" charset="-128"/>
              <a:cs typeface="Times New Roman" panose="02020603050405020304" pitchFamily="18" charset="0"/>
            </a:rPr>
            <a:t>・</a:t>
          </a:r>
          <a:r>
            <a:rPr lang="ja-JP" sz="1000" b="1" kern="100">
              <a:effectLst/>
              <a:latin typeface="Century" panose="02040604050505020304" pitchFamily="18" charset="0"/>
              <a:ea typeface="ＭＳ Ｐゴシック" panose="020B0600070205080204" pitchFamily="50" charset="-128"/>
              <a:cs typeface="Times New Roman" panose="02020603050405020304" pitchFamily="18" charset="0"/>
            </a:rPr>
            <a:t>登記簿謄本</a:t>
          </a:r>
          <a:r>
            <a:rPr lang="ja-JP" sz="1000" kern="100">
              <a:effectLst/>
              <a:latin typeface="Century" panose="02040604050505020304" pitchFamily="18" charset="0"/>
              <a:ea typeface="ＭＳ Ｐゴシック" panose="020B0600070205080204" pitchFamily="50" charset="-128"/>
              <a:cs typeface="Times New Roman" panose="02020603050405020304" pitchFamily="18" charset="0"/>
            </a:rPr>
            <a:t>、納税通知書等により記入してください。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sz="1000" kern="100">
              <a:effectLst/>
              <a:latin typeface="Century" panose="02040604050505020304" pitchFamily="18" charset="0"/>
              <a:ea typeface="ＭＳ Ｐゴシック" panose="020B0600070205080204" pitchFamily="50" charset="-128"/>
              <a:cs typeface="Times New Roman" panose="02020603050405020304" pitchFamily="18" charset="0"/>
            </a:rPr>
            <a:t>・</a:t>
          </a:r>
          <a:r>
            <a:rPr lang="ja-JP" sz="1000" b="1" kern="100">
              <a:effectLst/>
              <a:latin typeface="Century" panose="02040604050505020304" pitchFamily="18" charset="0"/>
              <a:ea typeface="ＭＳ Ｐゴシック" panose="020B0600070205080204" pitchFamily="50" charset="-128"/>
              <a:cs typeface="Times New Roman" panose="02020603050405020304" pitchFamily="18" charset="0"/>
            </a:rPr>
            <a:t>筆別に記入</a:t>
          </a:r>
          <a:r>
            <a:rPr lang="ja-JP" sz="1000" kern="100">
              <a:effectLst/>
              <a:latin typeface="Century" panose="02040604050505020304" pitchFamily="18" charset="0"/>
              <a:ea typeface="ＭＳ Ｐゴシック" panose="020B0600070205080204" pitchFamily="50" charset="-128"/>
              <a:cs typeface="Times New Roman" panose="02020603050405020304" pitchFamily="18" charset="0"/>
            </a:rPr>
            <a:t>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xdr:col>
      <xdr:colOff>257736</xdr:colOff>
      <xdr:row>11</xdr:row>
      <xdr:rowOff>22412</xdr:rowOff>
    </xdr:from>
    <xdr:to>
      <xdr:col>3</xdr:col>
      <xdr:colOff>309204</xdr:colOff>
      <xdr:row>12</xdr:row>
      <xdr:rowOff>4803</xdr:rowOff>
    </xdr:to>
    <xdr:cxnSp macro="">
      <xdr:nvCxnSpPr>
        <xdr:cNvPr id="23" name="直線矢印コネクタ 22"/>
        <xdr:cNvCxnSpPr/>
      </xdr:nvCxnSpPr>
      <xdr:spPr>
        <a:xfrm flipH="1" flipV="1">
          <a:off x="1378324" y="3395383"/>
          <a:ext cx="488498" cy="40821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291353</xdr:colOff>
      <xdr:row>10</xdr:row>
      <xdr:rowOff>291353</xdr:rowOff>
    </xdr:from>
    <xdr:to>
      <xdr:col>8</xdr:col>
      <xdr:colOff>106456</xdr:colOff>
      <xdr:row>12</xdr:row>
      <xdr:rowOff>19370</xdr:rowOff>
    </xdr:to>
    <xdr:cxnSp macro="">
      <xdr:nvCxnSpPr>
        <xdr:cNvPr id="24" name="直線矢印コネクタ 23"/>
        <xdr:cNvCxnSpPr/>
      </xdr:nvCxnSpPr>
      <xdr:spPr>
        <a:xfrm flipV="1">
          <a:off x="1848971" y="3238500"/>
          <a:ext cx="2000250" cy="579664"/>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twoCellAnchor>
    <xdr:from>
      <xdr:col>13</xdr:col>
      <xdr:colOff>0</xdr:colOff>
      <xdr:row>11</xdr:row>
      <xdr:rowOff>392206</xdr:rowOff>
    </xdr:from>
    <xdr:to>
      <xdr:col>14</xdr:col>
      <xdr:colOff>343861</xdr:colOff>
      <xdr:row>13</xdr:row>
      <xdr:rowOff>254934</xdr:rowOff>
    </xdr:to>
    <xdr:sp macro="" textlink="">
      <xdr:nvSpPr>
        <xdr:cNvPr id="26" name="テキスト ボックス 17"/>
        <xdr:cNvSpPr txBox="1">
          <a:spLocks noChangeArrowheads="1"/>
        </xdr:cNvSpPr>
      </xdr:nvSpPr>
      <xdr:spPr bwMode="auto">
        <a:xfrm>
          <a:off x="5927912" y="3765177"/>
          <a:ext cx="691243" cy="714375"/>
        </a:xfrm>
        <a:prstGeom prst="rect">
          <a:avLst/>
        </a:prstGeom>
        <a:solidFill>
          <a:srgbClr val="FFFFFF"/>
        </a:solidFill>
        <a:ln w="19050">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altLang="en-US" sz="1050" b="1" kern="100" spc="-100">
              <a:effectLst/>
              <a:latin typeface="Century" panose="02040604050505020304" pitchFamily="18" charset="0"/>
              <a:ea typeface="ＭＳ Ｐゴシック" panose="020B0600070205080204" pitchFamily="50" charset="-128"/>
              <a:cs typeface="Times New Roman" panose="02020603050405020304" pitchFamily="18" charset="0"/>
            </a:rPr>
            <a:t>始期は</a:t>
          </a:r>
          <a:r>
            <a:rPr lang="en-US" altLang="ja-JP" sz="1050" b="1" kern="100" spc="-100">
              <a:effectLst/>
              <a:latin typeface="Century" panose="02040604050505020304" pitchFamily="18" charset="0"/>
              <a:ea typeface="ＭＳ Ｐゴシック" panose="020B0600070205080204" pitchFamily="50" charset="-128"/>
              <a:cs typeface="Times New Roman" panose="02020603050405020304" pitchFamily="18" charset="0"/>
            </a:rPr>
            <a:t>6</a:t>
          </a:r>
          <a:r>
            <a:rPr lang="ja-JP" sz="1050" b="1" kern="100" spc="-100">
              <a:effectLst/>
              <a:latin typeface="Century" panose="02040604050505020304" pitchFamily="18" charset="0"/>
              <a:ea typeface="ＭＳ Ｐゴシック" panose="020B0600070205080204" pitchFamily="50" charset="-128"/>
              <a:cs typeface="Times New Roman" panose="02020603050405020304" pitchFamily="18" charset="0"/>
            </a:rPr>
            <a:t>月１日</a:t>
          </a:r>
          <a:r>
            <a:rPr lang="ja-JP" altLang="en-US" sz="1050" b="1" kern="100" spc="-100">
              <a:effectLst/>
              <a:latin typeface="Century" panose="02040604050505020304" pitchFamily="18" charset="0"/>
              <a:ea typeface="ＭＳ Ｐゴシック" panose="020B0600070205080204" pitchFamily="50" charset="-128"/>
              <a:cs typeface="Times New Roman" panose="02020603050405020304" pitchFamily="18" charset="0"/>
            </a:rPr>
            <a:t>又は</a:t>
          </a:r>
          <a:r>
            <a:rPr lang="en-US" altLang="ja-JP" sz="1050" b="1" kern="100" spc="-100">
              <a:effectLst/>
              <a:latin typeface="Century" panose="02040604050505020304" pitchFamily="18" charset="0"/>
              <a:ea typeface="ＭＳ Ｐゴシック" panose="020B0600070205080204" pitchFamily="50" charset="-128"/>
              <a:cs typeface="Times New Roman" panose="02020603050405020304" pitchFamily="18" charset="0"/>
            </a:rPr>
            <a:t>11</a:t>
          </a:r>
          <a:r>
            <a:rPr lang="ja-JP" altLang="en-US" sz="1050" b="1" kern="100" spc="-100">
              <a:effectLst/>
              <a:latin typeface="Century" panose="02040604050505020304" pitchFamily="18" charset="0"/>
              <a:ea typeface="ＭＳ Ｐゴシック" panose="020B0600070205080204" pitchFamily="50" charset="-128"/>
              <a:cs typeface="Times New Roman" panose="02020603050405020304" pitchFamily="18" charset="0"/>
            </a:rPr>
            <a:t>月</a:t>
          </a:r>
          <a:r>
            <a:rPr lang="en-US" altLang="ja-JP" sz="1050" b="1" kern="100" spc="-100">
              <a:effectLst/>
              <a:latin typeface="Century" panose="02040604050505020304" pitchFamily="18" charset="0"/>
              <a:ea typeface="ＭＳ Ｐゴシック" panose="020B0600070205080204" pitchFamily="50" charset="-128"/>
              <a:cs typeface="Times New Roman" panose="02020603050405020304" pitchFamily="18" charset="0"/>
            </a:rPr>
            <a:t>1</a:t>
          </a:r>
          <a:r>
            <a:rPr lang="ja-JP" altLang="en-US" sz="1050" b="1" kern="100" spc="-100">
              <a:effectLst/>
              <a:latin typeface="Century" panose="02040604050505020304" pitchFamily="18" charset="0"/>
              <a:ea typeface="ＭＳ Ｐゴシック" panose="020B0600070205080204" pitchFamily="50" charset="-128"/>
              <a:cs typeface="Times New Roman" panose="02020603050405020304" pitchFamily="18" charset="0"/>
            </a:rPr>
            <a:t>日</a:t>
          </a:r>
          <a:r>
            <a:rPr lang="ja-JP" sz="1050" b="1" kern="100">
              <a:effectLst/>
              <a:latin typeface="Century" panose="02040604050505020304" pitchFamily="18" charset="0"/>
              <a:ea typeface="ＭＳ Ｐゴシック" panose="020B0600070205080204" pitchFamily="50" charset="-128"/>
              <a:cs typeface="Times New Roman" panose="02020603050405020304" pitchFamily="18" charset="0"/>
            </a:rPr>
            <a:t>に</a:t>
          </a:r>
          <a:r>
            <a:rPr lang="ja-JP" altLang="en-US" sz="1050" b="1" kern="100">
              <a:effectLst/>
              <a:latin typeface="Century" panose="02040604050505020304" pitchFamily="18" charset="0"/>
              <a:ea typeface="ＭＳ Ｐゴシック" panose="020B0600070205080204" pitchFamily="50" charset="-128"/>
              <a:cs typeface="Times New Roman" panose="02020603050405020304" pitchFamily="18" charset="0"/>
            </a:rPr>
            <a:t>なる</a:t>
          </a:r>
          <a:r>
            <a:rPr lang="ja-JP" sz="1050" b="1" kern="100">
              <a:effectLst/>
              <a:latin typeface="Century" panose="02040604050505020304" pitchFamily="18" charset="0"/>
              <a:ea typeface="ＭＳ Ｐゴシック" panose="020B0600070205080204" pitchFamily="50" charset="-128"/>
              <a:cs typeface="Times New Roman" panose="02020603050405020304" pitchFamily="18" charset="0"/>
            </a:rPr>
            <a:t>。</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15</xdr:col>
      <xdr:colOff>156882</xdr:colOff>
      <xdr:row>11</xdr:row>
      <xdr:rowOff>403412</xdr:rowOff>
    </xdr:from>
    <xdr:to>
      <xdr:col>17</xdr:col>
      <xdr:colOff>54348</xdr:colOff>
      <xdr:row>15</xdr:row>
      <xdr:rowOff>33618</xdr:rowOff>
    </xdr:to>
    <xdr:sp macro="" textlink="">
      <xdr:nvSpPr>
        <xdr:cNvPr id="27" name="テキスト ボックス 19"/>
        <xdr:cNvSpPr txBox="1">
          <a:spLocks noChangeArrowheads="1"/>
        </xdr:cNvSpPr>
      </xdr:nvSpPr>
      <xdr:spPr bwMode="auto">
        <a:xfrm>
          <a:off x="6779558" y="3776383"/>
          <a:ext cx="771525" cy="1333500"/>
        </a:xfrm>
        <a:prstGeom prst="rect">
          <a:avLst/>
        </a:prstGeom>
        <a:solidFill>
          <a:srgbClr val="FFFFFF"/>
        </a:solidFill>
        <a:ln w="19050">
          <a:solidFill>
            <a:srgbClr val="000000"/>
          </a:solidFill>
          <a:miter lim="800000"/>
          <a:headEnd/>
          <a:tailEnd/>
        </a:ln>
      </xdr:spPr>
      <xdr:txBody>
        <a:bodyPr rot="0" vert="horz" wrap="square" lIns="74295" tIns="8890" rIns="74295" bIns="8890" anchor="t" anchorCtr="0" upright="1">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100" cap="none" spc="-100" normalizeH="0" baseline="0" noProof="0">
              <a:ln>
                <a:noFill/>
              </a:ln>
              <a:solidFill>
                <a:sysClr val="windowText" lastClr="000000"/>
              </a:solidFill>
              <a:effectLst/>
              <a:uLnTx/>
              <a:uFillTx/>
              <a:latin typeface="ＭＳ Ｐゴシック" panose="020B0600070205080204" pitchFamily="50" charset="-128"/>
              <a:ea typeface="ＭＳ 明朝" panose="02020609040205080304" pitchFamily="17" charset="-128"/>
              <a:cs typeface="Times New Roman" panose="02020603050405020304" pitchFamily="18" charset="0"/>
            </a:rPr>
            <a:t>5</a:t>
          </a:r>
          <a:r>
            <a:rPr kumimoji="0" lang="ja-JP" altLang="en-US" sz="1050" b="1" i="0" u="none" strike="noStrike" kern="100" cap="none" spc="-100" normalizeH="0" baseline="0" noProof="0">
              <a:ln>
                <a:noFill/>
              </a:ln>
              <a:solidFill>
                <a:sysClr val="windowText" lastClr="000000"/>
              </a:solidFill>
              <a:effectLst/>
              <a:uLnTx/>
              <a:uFillTx/>
              <a:latin typeface="Century" panose="02040604050505020304" pitchFamily="18" charset="0"/>
              <a:ea typeface="ＭＳ Ｐゴシック" panose="020B0600070205080204" pitchFamily="50" charset="-128"/>
              <a:cs typeface="Times New Roman" panose="02020603050405020304" pitchFamily="18" charset="0"/>
            </a:rPr>
            <a:t>年以上で</a:t>
          </a:r>
          <a:endParaRPr kumimoji="0" lang="ja-JP" altLang="en-US" sz="1050" b="1" i="0" u="none" strike="noStrike" kern="100" cap="none" spc="0" normalizeH="0" baseline="0" noProof="0">
            <a:ln>
              <a:noFill/>
            </a:ln>
            <a:solidFill>
              <a:sysClr val="windowText" lastClr="000000"/>
            </a:solidFill>
            <a:effectLst/>
            <a:uLnTx/>
            <a:uFillTx/>
            <a:latin typeface="Century" panose="02040604050505020304" pitchFamily="18" charset="0"/>
            <a:ea typeface="ＭＳ 明朝" panose="02020609040205080304" pitchFamily="17"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100" cap="none" spc="0" normalizeH="0" baseline="0" noProof="0">
              <a:ln>
                <a:noFill/>
              </a:ln>
              <a:solidFill>
                <a:sysClr val="windowText" lastClr="000000"/>
              </a:solidFill>
              <a:effectLst/>
              <a:uLnTx/>
              <a:uFillTx/>
              <a:latin typeface="Century" panose="02040604050505020304" pitchFamily="18" charset="0"/>
              <a:ea typeface="ＭＳ Ｐゴシック" panose="020B0600070205080204" pitchFamily="50" charset="-128"/>
              <a:cs typeface="Times New Roman" panose="02020603050405020304" pitchFamily="18" charset="0"/>
            </a:rPr>
            <a:t>設定して</a:t>
          </a:r>
          <a:endParaRPr kumimoji="0" lang="ja-JP" altLang="en-US" sz="1050" b="1" i="0" u="none" strike="noStrike" kern="100" cap="none" spc="0" normalizeH="0" baseline="0" noProof="0">
            <a:ln>
              <a:noFill/>
            </a:ln>
            <a:solidFill>
              <a:sysClr val="windowText" lastClr="000000"/>
            </a:solidFill>
            <a:effectLst/>
            <a:uLnTx/>
            <a:uFillTx/>
            <a:latin typeface="Century" panose="02040604050505020304" pitchFamily="18" charset="0"/>
            <a:ea typeface="ＭＳ 明朝" panose="02020609040205080304" pitchFamily="17"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100" cap="none" spc="0" normalizeH="0" baseline="0" noProof="0">
              <a:ln>
                <a:noFill/>
              </a:ln>
              <a:solidFill>
                <a:sysClr val="windowText" lastClr="000000"/>
              </a:solidFill>
              <a:effectLst/>
              <a:uLnTx/>
              <a:uFillTx/>
              <a:latin typeface="Century" panose="02040604050505020304" pitchFamily="18" charset="0"/>
              <a:ea typeface="ＭＳ Ｐゴシック" panose="020B0600070205080204" pitchFamily="50" charset="-128"/>
              <a:cs typeface="Times New Roman" panose="02020603050405020304" pitchFamily="18" charset="0"/>
            </a:rPr>
            <a:t>ください。終期は、</a:t>
          </a:r>
          <a:r>
            <a:rPr kumimoji="0" lang="en-US" altLang="ja-JP" sz="1050" b="1" i="0" u="none" strike="noStrike" kern="100" cap="none" spc="0" normalizeH="0" baseline="0" noProof="0">
              <a:ln>
                <a:noFill/>
              </a:ln>
              <a:solidFill>
                <a:sysClr val="windowText" lastClr="000000"/>
              </a:solidFill>
              <a:effectLst/>
              <a:uLnTx/>
              <a:uFillTx/>
              <a:latin typeface="Century" panose="02040604050505020304" pitchFamily="18" charset="0"/>
              <a:ea typeface="ＭＳ Ｐゴシック" panose="020B0600070205080204" pitchFamily="50" charset="-128"/>
              <a:cs typeface="Times New Roman" panose="02020603050405020304" pitchFamily="18" charset="0"/>
            </a:rPr>
            <a:t>5</a:t>
          </a:r>
          <a:r>
            <a:rPr kumimoji="0" lang="ja-JP" altLang="en-US" sz="1050" b="1" i="0" u="none" strike="noStrike" kern="100" cap="none" spc="0" normalizeH="0" baseline="0" noProof="0">
              <a:ln>
                <a:noFill/>
              </a:ln>
              <a:solidFill>
                <a:sysClr val="windowText" lastClr="000000"/>
              </a:solidFill>
              <a:effectLst/>
              <a:uLnTx/>
              <a:uFillTx/>
              <a:latin typeface="Century" panose="02040604050505020304" pitchFamily="18" charset="0"/>
              <a:ea typeface="ＭＳ Ｐゴシック" panose="020B0600070205080204" pitchFamily="50" charset="-128"/>
              <a:cs typeface="Times New Roman" panose="02020603050405020304" pitchFamily="18" charset="0"/>
            </a:rPr>
            <a:t>月</a:t>
          </a:r>
          <a:r>
            <a:rPr kumimoji="0" lang="en-US" altLang="ja-JP" sz="1050" b="1" i="0" u="none" strike="noStrike" kern="100" cap="none" spc="0" normalizeH="0" baseline="0" noProof="0">
              <a:ln>
                <a:noFill/>
              </a:ln>
              <a:solidFill>
                <a:sysClr val="windowText" lastClr="000000"/>
              </a:solidFill>
              <a:effectLst/>
              <a:uLnTx/>
              <a:uFillTx/>
              <a:latin typeface="Century" panose="02040604050505020304" pitchFamily="18" charset="0"/>
              <a:ea typeface="ＭＳ Ｐゴシック" panose="020B0600070205080204" pitchFamily="50" charset="-128"/>
              <a:cs typeface="Times New Roman" panose="02020603050405020304" pitchFamily="18" charset="0"/>
            </a:rPr>
            <a:t>31</a:t>
          </a:r>
          <a:r>
            <a:rPr kumimoji="0" lang="ja-JP" altLang="en-US" sz="1050" b="1" i="0" u="none" strike="noStrike" kern="100" cap="none" spc="0" normalizeH="0" baseline="0" noProof="0">
              <a:ln>
                <a:noFill/>
              </a:ln>
              <a:solidFill>
                <a:sysClr val="windowText" lastClr="000000"/>
              </a:solidFill>
              <a:effectLst/>
              <a:uLnTx/>
              <a:uFillTx/>
              <a:latin typeface="Century" panose="02040604050505020304" pitchFamily="18" charset="0"/>
              <a:ea typeface="ＭＳ Ｐゴシック" panose="020B0600070205080204" pitchFamily="50" charset="-128"/>
              <a:cs typeface="Times New Roman" panose="02020603050405020304" pitchFamily="18" charset="0"/>
            </a:rPr>
            <a:t>日又は</a:t>
          </a:r>
          <a:r>
            <a:rPr kumimoji="0" lang="en-US" altLang="ja-JP" sz="1050" b="1" i="0" u="none" strike="noStrike" kern="100" cap="none" spc="0" normalizeH="0" baseline="0" noProof="0">
              <a:ln>
                <a:noFill/>
              </a:ln>
              <a:solidFill>
                <a:sysClr val="windowText" lastClr="000000"/>
              </a:solidFill>
              <a:effectLst/>
              <a:uLnTx/>
              <a:uFillTx/>
              <a:latin typeface="Century" panose="02040604050505020304" pitchFamily="18" charset="0"/>
              <a:ea typeface="ＭＳ Ｐゴシック" panose="020B0600070205080204" pitchFamily="50" charset="-128"/>
              <a:cs typeface="Times New Roman" panose="02020603050405020304" pitchFamily="18" charset="0"/>
            </a:rPr>
            <a:t>10</a:t>
          </a:r>
          <a:r>
            <a:rPr kumimoji="0" lang="ja-JP" altLang="en-US" sz="1050" b="1" i="0" u="none" strike="noStrike" kern="100" cap="none" spc="0" normalizeH="0" baseline="0" noProof="0">
              <a:ln>
                <a:noFill/>
              </a:ln>
              <a:solidFill>
                <a:sysClr val="windowText" lastClr="000000"/>
              </a:solidFill>
              <a:effectLst/>
              <a:uLnTx/>
              <a:uFillTx/>
              <a:latin typeface="Century" panose="02040604050505020304" pitchFamily="18" charset="0"/>
              <a:ea typeface="ＭＳ Ｐゴシック" panose="020B0600070205080204" pitchFamily="50" charset="-128"/>
              <a:cs typeface="Times New Roman" panose="02020603050405020304" pitchFamily="18" charset="0"/>
            </a:rPr>
            <a:t>月</a:t>
          </a:r>
          <a:r>
            <a:rPr kumimoji="0" lang="en-US" altLang="ja-JP" sz="1050" b="1" i="0" u="none" strike="noStrike" kern="100" cap="none" spc="0" normalizeH="0" baseline="0" noProof="0">
              <a:ln>
                <a:noFill/>
              </a:ln>
              <a:solidFill>
                <a:sysClr val="windowText" lastClr="000000"/>
              </a:solidFill>
              <a:effectLst/>
              <a:uLnTx/>
              <a:uFillTx/>
              <a:latin typeface="Century" panose="02040604050505020304" pitchFamily="18" charset="0"/>
              <a:ea typeface="ＭＳ Ｐゴシック" panose="020B0600070205080204" pitchFamily="50" charset="-128"/>
              <a:cs typeface="Times New Roman" panose="02020603050405020304" pitchFamily="18" charset="0"/>
            </a:rPr>
            <a:t>31</a:t>
          </a:r>
          <a:r>
            <a:rPr kumimoji="0" lang="ja-JP" altLang="en-US" sz="1050" b="1" i="0" u="none" strike="noStrike" kern="100" cap="none" spc="0" normalizeH="0" baseline="0" noProof="0">
              <a:ln>
                <a:noFill/>
              </a:ln>
              <a:solidFill>
                <a:sysClr val="windowText" lastClr="000000"/>
              </a:solidFill>
              <a:effectLst/>
              <a:uLnTx/>
              <a:uFillTx/>
              <a:latin typeface="Century" panose="02040604050505020304" pitchFamily="18" charset="0"/>
              <a:ea typeface="ＭＳ Ｐゴシック" panose="020B0600070205080204" pitchFamily="50" charset="-128"/>
              <a:cs typeface="Times New Roman" panose="02020603050405020304" pitchFamily="18" charset="0"/>
            </a:rPr>
            <a:t>日になる。</a:t>
          </a:r>
          <a:endParaRPr kumimoji="0" lang="en-US" altLang="ja-JP" sz="1050" b="1" i="0" u="none" strike="noStrike" kern="100" cap="none" spc="0" normalizeH="0" baseline="0" noProof="0">
            <a:ln>
              <a:noFill/>
            </a:ln>
            <a:solidFill>
              <a:sysClr val="windowText" lastClr="000000"/>
            </a:solidFill>
            <a:effectLst/>
            <a:uLnTx/>
            <a:uFillTx/>
            <a:latin typeface="Century" panose="02040604050505020304" pitchFamily="18" charset="0"/>
            <a:ea typeface="ＭＳ Ｐゴシック" panose="020B0600070205080204" pitchFamily="50" charset="-128"/>
            <a:cs typeface="Times New Roman" panose="02020603050405020304" pitchFamily="18" charset="0"/>
          </a:endParaRPr>
        </a:p>
        <a:p>
          <a:pPr algn="just">
            <a:spcAft>
              <a:spcPts val="0"/>
            </a:spcAft>
          </a:pPr>
          <a:endParaRPr lang="ja-JP" sz="1050" b="1"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25</xdr:col>
      <xdr:colOff>33618</xdr:colOff>
      <xdr:row>11</xdr:row>
      <xdr:rowOff>392205</xdr:rowOff>
    </xdr:from>
    <xdr:to>
      <xdr:col>26</xdr:col>
      <xdr:colOff>410295</xdr:colOff>
      <xdr:row>14</xdr:row>
      <xdr:rowOff>176092</xdr:rowOff>
    </xdr:to>
    <xdr:sp macro="" textlink="">
      <xdr:nvSpPr>
        <xdr:cNvPr id="31" name="テキスト ボックス 21"/>
        <xdr:cNvSpPr txBox="1">
          <a:spLocks noChangeArrowheads="1"/>
        </xdr:cNvSpPr>
      </xdr:nvSpPr>
      <xdr:spPr bwMode="auto">
        <a:xfrm>
          <a:off x="10455089" y="3765176"/>
          <a:ext cx="813706" cy="1061357"/>
        </a:xfrm>
        <a:prstGeom prst="rect">
          <a:avLst/>
        </a:prstGeom>
        <a:solidFill>
          <a:srgbClr val="FFFFFF"/>
        </a:solidFill>
        <a:ln w="19050">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sz="1000" kern="100" spc="-100">
              <a:effectLst/>
              <a:latin typeface="Century" panose="02040604050505020304" pitchFamily="18" charset="0"/>
              <a:ea typeface="ＭＳ Ｐゴシック" panose="020B0600070205080204" pitchFamily="50" charset="-128"/>
              <a:cs typeface="Times New Roman" panose="02020603050405020304" pitchFamily="18" charset="0"/>
            </a:rPr>
            <a:t>･</a:t>
          </a:r>
          <a:r>
            <a:rPr lang="ja-JP" altLang="en-US" sz="1000" kern="100" spc="-100">
              <a:effectLst/>
              <a:latin typeface="Century" panose="02040604050505020304" pitchFamily="18" charset="0"/>
              <a:ea typeface="ＭＳ Ｐゴシック" panose="020B0600070205080204" pitchFamily="50" charset="-128"/>
              <a:cs typeface="Times New Roman" panose="02020603050405020304" pitchFamily="18" charset="0"/>
            </a:rPr>
            <a:t>賃借料がある場合は賃貸借と記入</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sz="1000" kern="100" spc="-100">
              <a:effectLst/>
              <a:latin typeface="Century" panose="02040604050505020304" pitchFamily="18" charset="0"/>
              <a:ea typeface="ＭＳ Ｐゴシック" panose="020B0600070205080204" pitchFamily="50" charset="-128"/>
              <a:cs typeface="Times New Roman" panose="02020603050405020304" pitchFamily="18" charset="0"/>
            </a:rPr>
            <a:t>･賃借料がない場合は使用貸借と記入</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26</xdr:col>
      <xdr:colOff>425823</xdr:colOff>
      <xdr:row>11</xdr:row>
      <xdr:rowOff>392205</xdr:rowOff>
    </xdr:from>
    <xdr:to>
      <xdr:col>29</xdr:col>
      <xdr:colOff>29135</xdr:colOff>
      <xdr:row>14</xdr:row>
      <xdr:rowOff>100890</xdr:rowOff>
    </xdr:to>
    <xdr:sp macro="" textlink="">
      <xdr:nvSpPr>
        <xdr:cNvPr id="33" name="テキスト ボックス 16"/>
        <xdr:cNvSpPr txBox="1">
          <a:spLocks noChangeArrowheads="1"/>
        </xdr:cNvSpPr>
      </xdr:nvSpPr>
      <xdr:spPr bwMode="auto">
        <a:xfrm>
          <a:off x="11284323" y="3765176"/>
          <a:ext cx="914400" cy="986155"/>
        </a:xfrm>
        <a:prstGeom prst="rect">
          <a:avLst/>
        </a:prstGeom>
        <a:solidFill>
          <a:srgbClr val="FFFFFF"/>
        </a:solidFill>
        <a:ln w="19050">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sz="1050" kern="100">
              <a:effectLst/>
              <a:latin typeface="Century" panose="02040604050505020304" pitchFamily="18" charset="0"/>
              <a:ea typeface="ＭＳ Ｐゴシック" panose="020B0600070205080204" pitchFamily="50" charset="-128"/>
              <a:cs typeface="Times New Roman" panose="02020603050405020304" pitchFamily="18" charset="0"/>
            </a:rPr>
            <a:t>･水田</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sz="1050" kern="100">
              <a:effectLst/>
              <a:latin typeface="Century" panose="02040604050505020304" pitchFamily="18" charset="0"/>
              <a:ea typeface="ＭＳ Ｐゴシック" panose="020B0600070205080204" pitchFamily="50" charset="-128"/>
              <a:cs typeface="Times New Roman" panose="02020603050405020304" pitchFamily="18" charset="0"/>
            </a:rPr>
            <a:t>･普通畑</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sz="1050" kern="100">
              <a:effectLst/>
              <a:latin typeface="Century" panose="02040604050505020304" pitchFamily="18" charset="0"/>
              <a:ea typeface="ＭＳ Ｐゴシック" panose="020B0600070205080204" pitchFamily="50" charset="-128"/>
              <a:cs typeface="Times New Roman" panose="02020603050405020304" pitchFamily="18" charset="0"/>
            </a:rPr>
            <a:t>･飼料畑</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sz="1050" kern="100">
              <a:effectLst/>
              <a:latin typeface="Century" panose="02040604050505020304" pitchFamily="18" charset="0"/>
              <a:ea typeface="ＭＳ Ｐゴシック" panose="020B0600070205080204" pitchFamily="50" charset="-128"/>
              <a:cs typeface="Times New Roman" panose="02020603050405020304" pitchFamily="18" charset="0"/>
            </a:rPr>
            <a:t>等利用形態を記入</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29</xdr:col>
      <xdr:colOff>112057</xdr:colOff>
      <xdr:row>11</xdr:row>
      <xdr:rowOff>392206</xdr:rowOff>
    </xdr:from>
    <xdr:to>
      <xdr:col>30</xdr:col>
      <xdr:colOff>369794</xdr:colOff>
      <xdr:row>12</xdr:row>
      <xdr:rowOff>358588</xdr:rowOff>
    </xdr:to>
    <xdr:sp macro="" textlink="">
      <xdr:nvSpPr>
        <xdr:cNvPr id="35" name="テキスト ボックス 21"/>
        <xdr:cNvSpPr txBox="1">
          <a:spLocks noChangeArrowheads="1"/>
        </xdr:cNvSpPr>
      </xdr:nvSpPr>
      <xdr:spPr bwMode="auto">
        <a:xfrm>
          <a:off x="12281645" y="3765177"/>
          <a:ext cx="683561" cy="392205"/>
        </a:xfrm>
        <a:prstGeom prst="rect">
          <a:avLst/>
        </a:prstGeom>
        <a:solidFill>
          <a:srgbClr val="FFFFFF"/>
        </a:solidFill>
        <a:ln w="19050">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sz="1000" kern="100" spc="-100">
              <a:effectLst/>
              <a:latin typeface="Century" panose="02040604050505020304" pitchFamily="18" charset="0"/>
              <a:ea typeface="ＭＳ Ｐゴシック" panose="020B0600070205080204" pitchFamily="50" charset="-128"/>
              <a:cs typeface="Times New Roman" panose="02020603050405020304" pitchFamily="18" charset="0"/>
            </a:rPr>
            <a:t>賃借料を記入</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31</xdr:col>
      <xdr:colOff>78441</xdr:colOff>
      <xdr:row>11</xdr:row>
      <xdr:rowOff>381000</xdr:rowOff>
    </xdr:from>
    <xdr:to>
      <xdr:col>32</xdr:col>
      <xdr:colOff>357788</xdr:colOff>
      <xdr:row>12</xdr:row>
      <xdr:rowOff>417820</xdr:rowOff>
    </xdr:to>
    <xdr:sp macro="" textlink="">
      <xdr:nvSpPr>
        <xdr:cNvPr id="37" name="テキスト ボックス 21"/>
        <xdr:cNvSpPr txBox="1">
          <a:spLocks noChangeArrowheads="1"/>
        </xdr:cNvSpPr>
      </xdr:nvSpPr>
      <xdr:spPr bwMode="auto">
        <a:xfrm>
          <a:off x="13110882" y="3753971"/>
          <a:ext cx="693965" cy="462643"/>
        </a:xfrm>
        <a:prstGeom prst="rect">
          <a:avLst/>
        </a:prstGeom>
        <a:solidFill>
          <a:srgbClr val="FFFFFF"/>
        </a:solidFill>
        <a:ln w="19050">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altLang="en-US" sz="1000" kern="100" spc="-100">
              <a:effectLst/>
              <a:latin typeface="Century" panose="02040604050505020304" pitchFamily="18" charset="0"/>
              <a:ea typeface="ＭＳ Ｐゴシック" panose="020B0600070205080204" pitchFamily="50" charset="-128"/>
              <a:cs typeface="Times New Roman" panose="02020603050405020304" pitchFamily="18" charset="0"/>
            </a:rPr>
            <a:t>口座１２月と記入</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26</xdr:col>
      <xdr:colOff>44823</xdr:colOff>
      <xdr:row>10</xdr:row>
      <xdr:rowOff>336177</xdr:rowOff>
    </xdr:from>
    <xdr:to>
      <xdr:col>26</xdr:col>
      <xdr:colOff>56029</xdr:colOff>
      <xdr:row>11</xdr:row>
      <xdr:rowOff>369793</xdr:rowOff>
    </xdr:to>
    <xdr:sp macro="" textlink="">
      <xdr:nvSpPr>
        <xdr:cNvPr id="38" name="Line 1"/>
        <xdr:cNvSpPr>
          <a:spLocks noChangeShapeType="1"/>
        </xdr:cNvSpPr>
      </xdr:nvSpPr>
      <xdr:spPr bwMode="auto">
        <a:xfrm flipV="1">
          <a:off x="10903323" y="3283324"/>
          <a:ext cx="11206" cy="45944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33617</xdr:colOff>
      <xdr:row>10</xdr:row>
      <xdr:rowOff>324971</xdr:rowOff>
    </xdr:from>
    <xdr:to>
      <xdr:col>28</xdr:col>
      <xdr:colOff>33617</xdr:colOff>
      <xdr:row>11</xdr:row>
      <xdr:rowOff>380999</xdr:rowOff>
    </xdr:to>
    <xdr:sp macro="" textlink="">
      <xdr:nvSpPr>
        <xdr:cNvPr id="39" name="Line 1"/>
        <xdr:cNvSpPr>
          <a:spLocks noChangeShapeType="1"/>
        </xdr:cNvSpPr>
      </xdr:nvSpPr>
      <xdr:spPr bwMode="auto">
        <a:xfrm flipV="1">
          <a:off x="11766176" y="3272118"/>
          <a:ext cx="0" cy="48185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0</xdr:colOff>
      <xdr:row>10</xdr:row>
      <xdr:rowOff>336176</xdr:rowOff>
    </xdr:from>
    <xdr:to>
      <xdr:col>30</xdr:col>
      <xdr:colOff>11206</xdr:colOff>
      <xdr:row>11</xdr:row>
      <xdr:rowOff>403411</xdr:rowOff>
    </xdr:to>
    <xdr:sp macro="" textlink="">
      <xdr:nvSpPr>
        <xdr:cNvPr id="40" name="Line 1"/>
        <xdr:cNvSpPr>
          <a:spLocks noChangeShapeType="1"/>
        </xdr:cNvSpPr>
      </xdr:nvSpPr>
      <xdr:spPr bwMode="auto">
        <a:xfrm flipV="1">
          <a:off x="12595412" y="3283323"/>
          <a:ext cx="11206" cy="49305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33617</xdr:colOff>
      <xdr:row>10</xdr:row>
      <xdr:rowOff>336176</xdr:rowOff>
    </xdr:from>
    <xdr:to>
      <xdr:col>32</xdr:col>
      <xdr:colOff>44823</xdr:colOff>
      <xdr:row>11</xdr:row>
      <xdr:rowOff>358587</xdr:rowOff>
    </xdr:to>
    <xdr:sp macro="" textlink="">
      <xdr:nvSpPr>
        <xdr:cNvPr id="41" name="Line 1"/>
        <xdr:cNvSpPr>
          <a:spLocks noChangeShapeType="1"/>
        </xdr:cNvSpPr>
      </xdr:nvSpPr>
      <xdr:spPr bwMode="auto">
        <a:xfrm flipV="1">
          <a:off x="13480676" y="3283323"/>
          <a:ext cx="11206" cy="44823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56030</xdr:colOff>
      <xdr:row>0</xdr:row>
      <xdr:rowOff>100853</xdr:rowOff>
    </xdr:from>
    <xdr:to>
      <xdr:col>33</xdr:col>
      <xdr:colOff>212614</xdr:colOff>
      <xdr:row>1</xdr:row>
      <xdr:rowOff>15912</xdr:rowOff>
    </xdr:to>
    <xdr:sp macro="" textlink="">
      <xdr:nvSpPr>
        <xdr:cNvPr id="43" name="テキスト ボックス 15"/>
        <xdr:cNvSpPr txBox="1">
          <a:spLocks noChangeArrowheads="1"/>
        </xdr:cNvSpPr>
      </xdr:nvSpPr>
      <xdr:spPr bwMode="auto">
        <a:xfrm>
          <a:off x="10914530" y="100853"/>
          <a:ext cx="3159760" cy="430530"/>
        </a:xfrm>
        <a:prstGeom prst="rect">
          <a:avLst/>
        </a:prstGeom>
        <a:solidFill>
          <a:srgbClr val="FFFFFF"/>
        </a:solidFill>
        <a:ln w="19050">
          <a:solidFill>
            <a:srgbClr val="000000"/>
          </a:solidFill>
          <a:miter lim="800000"/>
          <a:headEnd/>
          <a:tailEnd/>
        </a:ln>
      </xdr:spPr>
      <xdr:txBody>
        <a:bodyPr rot="0" vert="horz" wrap="square" lIns="74295" tIns="8890" rIns="74295" bIns="8890" anchor="ctr" anchorCtr="0" upright="1">
          <a:noAutofit/>
        </a:bodyPr>
        <a:lstStyle/>
        <a:p>
          <a:pPr algn="ctr">
            <a:spcAft>
              <a:spcPts val="0"/>
            </a:spcAft>
          </a:pPr>
          <a:r>
            <a:rPr lang="ja-JP" sz="1600" kern="100">
              <a:effectLst/>
              <a:latin typeface="Century" panose="02040604050505020304" pitchFamily="18" charset="0"/>
              <a:ea typeface="HGP創英角ｺﾞｼｯｸUB" panose="020B0900000000000000" pitchFamily="50" charset="-128"/>
              <a:cs typeface="Times New Roman" panose="02020603050405020304" pitchFamily="18" charset="0"/>
            </a:rPr>
            <a:t>中間管理事業　</a:t>
          </a:r>
          <a:r>
            <a:rPr lang="ja-JP" altLang="en-US" sz="1600" kern="100">
              <a:effectLst/>
              <a:latin typeface="Century" panose="02040604050505020304" pitchFamily="18" charset="0"/>
              <a:ea typeface="HGP創英角ｺﾞｼｯｸUB" panose="020B0900000000000000" pitchFamily="50" charset="-128"/>
              <a:cs typeface="Times New Roman" panose="02020603050405020304" pitchFamily="18" charset="0"/>
            </a:rPr>
            <a:t>耕作者</a:t>
          </a:r>
          <a:r>
            <a:rPr lang="ja-JP" sz="1600" kern="100">
              <a:effectLst/>
              <a:latin typeface="Century" panose="02040604050505020304" pitchFamily="18" charset="0"/>
              <a:ea typeface="HGP創英角ｺﾞｼｯｸUB" panose="020B0900000000000000" pitchFamily="50" charset="-128"/>
              <a:cs typeface="Times New Roman" panose="02020603050405020304" pitchFamily="18" charset="0"/>
            </a:rPr>
            <a:t>用</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24</xdr:col>
      <xdr:colOff>11207</xdr:colOff>
      <xdr:row>4</xdr:row>
      <xdr:rowOff>156883</xdr:rowOff>
    </xdr:from>
    <xdr:to>
      <xdr:col>27</xdr:col>
      <xdr:colOff>215154</xdr:colOff>
      <xdr:row>7</xdr:row>
      <xdr:rowOff>267260</xdr:rowOff>
    </xdr:to>
    <xdr:sp macro="" textlink="">
      <xdr:nvSpPr>
        <xdr:cNvPr id="48" name="テキスト ボックス 20"/>
        <xdr:cNvSpPr txBox="1">
          <a:spLocks noChangeArrowheads="1"/>
        </xdr:cNvSpPr>
      </xdr:nvSpPr>
      <xdr:spPr bwMode="auto">
        <a:xfrm>
          <a:off x="10062883" y="1636059"/>
          <a:ext cx="1447800" cy="771525"/>
        </a:xfrm>
        <a:prstGeom prst="rect">
          <a:avLst/>
        </a:prstGeom>
        <a:solidFill>
          <a:srgbClr val="FFFFFF"/>
        </a:solidFill>
        <a:ln w="19050">
          <a:solidFill>
            <a:srgbClr val="000000"/>
          </a:solidFill>
          <a:miter lim="800000"/>
          <a:headEnd/>
          <a:tailEnd/>
        </a:ln>
      </xdr:spPr>
      <xdr:txBody>
        <a:bodyPr rot="0" vert="horz" wrap="square" lIns="74295" tIns="8890" rIns="74295" bIns="8890" anchor="t" anchorCtr="0" upright="1">
          <a:noAutofit/>
        </a:bodyPr>
        <a:lstStyle/>
        <a:p>
          <a:pPr algn="l">
            <a:spcAft>
              <a:spcPts val="0"/>
            </a:spcAft>
          </a:pPr>
          <a:r>
            <a:rPr lang="ja-JP" sz="1000" kern="100" spc="-100">
              <a:effectLst/>
              <a:latin typeface="Century" panose="02040604050505020304" pitchFamily="18" charset="0"/>
              <a:ea typeface="ＭＳ Ｐゴシック" panose="020B0600070205080204" pitchFamily="50" charset="-128"/>
              <a:cs typeface="Times New Roman" panose="02020603050405020304" pitchFamily="18" charset="0"/>
            </a:rPr>
            <a:t>・日中連絡先は、日中連絡を取れる番号を記入</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000" kern="100" spc="-100">
              <a:effectLst/>
              <a:latin typeface="Century" panose="02040604050505020304" pitchFamily="18" charset="0"/>
              <a:ea typeface="ＭＳ Ｐゴシック" panose="020B0600070205080204" pitchFamily="50" charset="-128"/>
              <a:cs typeface="Times New Roman" panose="02020603050405020304" pitchFamily="18" charset="0"/>
            </a:rPr>
            <a:t>・右側に同意印、欄外に捨印を押印</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12</xdr:col>
      <xdr:colOff>201706</xdr:colOff>
      <xdr:row>0</xdr:row>
      <xdr:rowOff>493059</xdr:rowOff>
    </xdr:from>
    <xdr:to>
      <xdr:col>25</xdr:col>
      <xdr:colOff>313765</xdr:colOff>
      <xdr:row>4</xdr:row>
      <xdr:rowOff>159284</xdr:rowOff>
    </xdr:to>
    <xdr:cxnSp macro="">
      <xdr:nvCxnSpPr>
        <xdr:cNvPr id="49" name="直線矢印コネクタ 48"/>
        <xdr:cNvCxnSpPr/>
      </xdr:nvCxnSpPr>
      <xdr:spPr>
        <a:xfrm flipH="1" flipV="1">
          <a:off x="5692588" y="493059"/>
          <a:ext cx="5042648" cy="1145401"/>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twoCellAnchor>
    <xdr:from>
      <xdr:col>25</xdr:col>
      <xdr:colOff>224119</xdr:colOff>
      <xdr:row>3</xdr:row>
      <xdr:rowOff>145677</xdr:rowOff>
    </xdr:from>
    <xdr:to>
      <xdr:col>27</xdr:col>
      <xdr:colOff>268942</xdr:colOff>
      <xdr:row>4</xdr:row>
      <xdr:rowOff>170489</xdr:rowOff>
    </xdr:to>
    <xdr:cxnSp macro="">
      <xdr:nvCxnSpPr>
        <xdr:cNvPr id="51" name="直線矢印コネクタ 50"/>
        <xdr:cNvCxnSpPr/>
      </xdr:nvCxnSpPr>
      <xdr:spPr>
        <a:xfrm flipV="1">
          <a:off x="10645590" y="1355912"/>
          <a:ext cx="918881" cy="293753"/>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twoCellAnchor>
    <xdr:from>
      <xdr:col>25</xdr:col>
      <xdr:colOff>365312</xdr:colOff>
      <xdr:row>3</xdr:row>
      <xdr:rowOff>56032</xdr:rowOff>
    </xdr:from>
    <xdr:to>
      <xdr:col>31</xdr:col>
      <xdr:colOff>336177</xdr:colOff>
      <xdr:row>4</xdr:row>
      <xdr:rowOff>156883</xdr:rowOff>
    </xdr:to>
    <xdr:cxnSp macro="">
      <xdr:nvCxnSpPr>
        <xdr:cNvPr id="54" name="直線矢印コネクタ 53"/>
        <xdr:cNvCxnSpPr>
          <a:stCxn id="48" idx="0"/>
        </xdr:cNvCxnSpPr>
      </xdr:nvCxnSpPr>
      <xdr:spPr>
        <a:xfrm flipV="1">
          <a:off x="10786783" y="1266267"/>
          <a:ext cx="2581835" cy="369792"/>
        </a:xfrm>
        <a:prstGeom prst="straightConnector1">
          <a:avLst/>
        </a:prstGeom>
        <a:noFill/>
        <a:ln w="6350" cap="flat" cmpd="sng" algn="ctr">
          <a:solidFill>
            <a:sysClr val="windowText" lastClr="000000"/>
          </a:solidFill>
          <a:prstDash val="solid"/>
          <a:miter lim="800000"/>
          <a:tailEnd type="triangle"/>
        </a:ln>
        <a:effectLst/>
      </xdr:spPr>
    </xdr:cxnSp>
    <xdr:clientData/>
  </xdr:twoCellAnchor>
  <xdr:twoCellAnchor>
    <xdr:from>
      <xdr:col>16</xdr:col>
      <xdr:colOff>0</xdr:colOff>
      <xdr:row>10</xdr:row>
      <xdr:rowOff>367392</xdr:rowOff>
    </xdr:from>
    <xdr:to>
      <xdr:col>16</xdr:col>
      <xdr:colOff>8163</xdr:colOff>
      <xdr:row>11</xdr:row>
      <xdr:rowOff>408214</xdr:rowOff>
    </xdr:to>
    <xdr:cxnSp macro="">
      <xdr:nvCxnSpPr>
        <xdr:cNvPr id="44" name="直線矢印コネクタ 43"/>
        <xdr:cNvCxnSpPr/>
      </xdr:nvCxnSpPr>
      <xdr:spPr>
        <a:xfrm flipV="1">
          <a:off x="6962775" y="3453492"/>
          <a:ext cx="8163" cy="50754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
      <sheetName val="改版履歴"/>
      <sheetName val="ドキュメント構成"/>
      <sheetName val="機能概要"/>
      <sheetName val="画面レイアウト"/>
      <sheetName val="画面基本仕様"/>
      <sheetName val="機能詳細"/>
      <sheetName val="画面項目定義"/>
      <sheetName val="補足_001"/>
      <sheetName val="補足_002"/>
      <sheetName val="リスト"/>
      <sheetName val="HEADER"/>
      <sheetName val="TEMP"/>
    </sheetNames>
    <sheetDataSet>
      <sheetData sheetId="0"/>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ow r="2">
          <cell r="B2" t="str">
            <v>共通</v>
          </cell>
          <cell r="Q2" t="str">
            <v>‐</v>
          </cell>
          <cell r="S2" t="str">
            <v>‐</v>
          </cell>
          <cell r="T2" t="str">
            <v>‐</v>
          </cell>
          <cell r="U2" t="str">
            <v>‐</v>
          </cell>
          <cell r="V2" t="str">
            <v>‐</v>
          </cell>
          <cell r="X2" t="str">
            <v>‐</v>
          </cell>
          <cell r="Y2" t="str">
            <v>‐</v>
          </cell>
          <cell r="Z2" t="str">
            <v>‐</v>
          </cell>
          <cell r="AA2" t="str">
            <v>-</v>
          </cell>
        </row>
        <row r="3">
          <cell r="B3" t="str">
            <v>受付</v>
          </cell>
          <cell r="Q3" t="str">
            <v>ワークフロー</v>
          </cell>
          <cell r="S3" t="str">
            <v>○</v>
          </cell>
          <cell r="T3" t="str">
            <v>○</v>
          </cell>
          <cell r="U3" t="str">
            <v>文字列</v>
          </cell>
          <cell r="V3" t="str">
            <v>日本語</v>
          </cell>
          <cell r="X3" t="str">
            <v>非表示</v>
          </cell>
          <cell r="Y3" t="str">
            <v>非表示</v>
          </cell>
          <cell r="Z3" t="str">
            <v>非表示</v>
          </cell>
          <cell r="AA3" t="str">
            <v>左寄せ</v>
          </cell>
        </row>
        <row r="4">
          <cell r="B4" t="str">
            <v>RG審査</v>
          </cell>
          <cell r="Q4" t="str">
            <v>簡易ワークフロー</v>
          </cell>
          <cell r="T4" t="str">
            <v>△</v>
          </cell>
          <cell r="U4" t="str">
            <v>複数行文字列</v>
          </cell>
          <cell r="V4" t="str">
            <v>半角英数</v>
          </cell>
          <cell r="X4" t="str">
            <v>表示(参照)</v>
          </cell>
          <cell r="Y4" t="str">
            <v>表示(参照)</v>
          </cell>
          <cell r="Z4" t="str">
            <v>表示(参照)</v>
          </cell>
          <cell r="AA4" t="str">
            <v>中央</v>
          </cell>
        </row>
        <row r="5">
          <cell r="B5" t="str">
            <v>フラット審査</v>
          </cell>
          <cell r="Q5" t="str">
            <v>共通</v>
          </cell>
          <cell r="U5" t="str">
            <v>数値</v>
          </cell>
          <cell r="V5" t="str">
            <v>半角英数固定</v>
          </cell>
          <cell r="X5" t="str">
            <v>表示(入力可)</v>
          </cell>
          <cell r="Y5" t="str">
            <v>表示</v>
          </cell>
          <cell r="Z5" t="str">
            <v>表示(入力可)</v>
          </cell>
          <cell r="AA5" t="str">
            <v>右寄せ</v>
          </cell>
        </row>
        <row r="6">
          <cell r="B6" t="str">
            <v>契約実行</v>
          </cell>
          <cell r="Q6" t="str">
            <v>マスタメンテナンス</v>
          </cell>
          <cell r="U6" t="str">
            <v>関数</v>
          </cell>
          <cell r="V6" t="str">
            <v>自動</v>
          </cell>
          <cell r="X6" t="str">
            <v>表示</v>
          </cell>
          <cell r="Z6" t="str">
            <v>表示</v>
          </cell>
        </row>
        <row r="7">
          <cell r="B7" t="str">
            <v>要件変更</v>
          </cell>
          <cell r="Q7" t="str">
            <v>グループウェア</v>
          </cell>
          <cell r="U7" t="str">
            <v>日付</v>
          </cell>
          <cell r="Z7" t="str">
            <v>非表示※</v>
          </cell>
        </row>
        <row r="8">
          <cell r="B8" t="str">
            <v>プロセス管理</v>
          </cell>
          <cell r="Q8" t="str">
            <v>登録・更新</v>
          </cell>
          <cell r="U8" t="str">
            <v>期間</v>
          </cell>
          <cell r="Z8" t="str">
            <v>表示(参照)※</v>
          </cell>
        </row>
        <row r="9">
          <cell r="B9" t="str">
            <v>基盤</v>
          </cell>
          <cell r="Q9" t="str">
            <v>参照</v>
          </cell>
          <cell r="U9" t="str">
            <v>一覧選択</v>
          </cell>
        </row>
        <row r="10">
          <cell r="U10" t="str">
            <v>明細テーブル</v>
          </cell>
        </row>
        <row r="11">
          <cell r="U11" t="str">
            <v>チェックボックス</v>
          </cell>
        </row>
        <row r="12">
          <cell r="U12" t="str">
            <v>ラジオボタン</v>
          </cell>
        </row>
        <row r="13">
          <cell r="U13" t="str">
            <v>セレクトボックス</v>
          </cell>
        </row>
        <row r="14">
          <cell r="U14" t="str">
            <v>リストボックス</v>
          </cell>
        </row>
        <row r="15">
          <cell r="U15" t="str">
            <v>ボタン</v>
          </cell>
        </row>
        <row r="16">
          <cell r="U16" t="str">
            <v>部品</v>
          </cell>
        </row>
      </sheetData>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ワークシート"/>
      <sheetName val="入力シート"/>
      <sheetName val="CSV作成"/>
      <sheetName val="エラー"/>
      <sheetName val="年間スケ（一括） (3)"/>
      <sheetName val="年間スケ（一括） (2)"/>
      <sheetName val="年間スケ（一括）"/>
      <sheetName val="提出書類一覧"/>
      <sheetName val="ﾁｪｯｸﾘｽﾄ"/>
      <sheetName val="一括方式（出し手）"/>
      <sheetName val="一括方式（受け手）"/>
      <sheetName val="適格法人"/>
      <sheetName val="他法人"/>
      <sheetName val="適格法人の証明"/>
      <sheetName val="利用集積計画（案）鏡文章"/>
      <sheetName val="６号別紙"/>
      <sheetName val="口座振込依頼書"/>
      <sheetName val="口座収集通知文（貸手用）"/>
      <sheetName val="口座収集通知文（借手用）"/>
      <sheetName val="賃料お知らせ "/>
    </sheetNames>
    <sheetDataSet>
      <sheetData sheetId="0">
        <row r="2">
          <cell r="A2">
            <v>1</v>
          </cell>
          <cell r="B2">
            <v>1</v>
          </cell>
          <cell r="C2" t="str">
            <v>1-1</v>
          </cell>
          <cell r="D2">
            <v>1</v>
          </cell>
          <cell r="E2">
            <v>1</v>
          </cell>
          <cell r="F2" t="str">
            <v>1-1</v>
          </cell>
          <cell r="G2">
            <v>4</v>
          </cell>
          <cell r="H2"/>
          <cell r="I2" t="str">
            <v>前橋市</v>
          </cell>
          <cell r="J2" t="str">
            <v>前橋市</v>
          </cell>
          <cell r="K2" t="str">
            <v>下増田町</v>
          </cell>
          <cell r="L2" t="str">
            <v/>
          </cell>
          <cell r="M2" t="str">
            <v>１４８６－１</v>
          </cell>
          <cell r="N2" t="str">
            <v>田</v>
          </cell>
          <cell r="O2" t="str">
            <v>水田</v>
          </cell>
          <cell r="P2">
            <v>1264</v>
          </cell>
          <cell r="Q2">
            <v>1264</v>
          </cell>
          <cell r="R2"/>
          <cell r="S2"/>
          <cell r="T2" t="str">
            <v>個人</v>
          </cell>
          <cell r="U2" t="str">
            <v>阿久津　實</v>
          </cell>
          <cell r="V2" t="str">
            <v>379-2113</v>
          </cell>
          <cell r="W2" t="str">
            <v>前橋市下増田町９５２－１</v>
          </cell>
          <cell r="X2" t="str">
            <v>027-266-2723</v>
          </cell>
          <cell r="Y2" t="str">
            <v/>
          </cell>
          <cell r="Z2">
            <v>44713</v>
          </cell>
          <cell r="AA2">
            <v>48365</v>
          </cell>
          <cell r="AB2">
            <v>10</v>
          </cell>
          <cell r="AC2" t="str">
            <v>一括方式</v>
          </cell>
          <cell r="AD2"/>
          <cell r="AE2">
            <v>5000</v>
          </cell>
          <cell r="AF2">
            <v>6320</v>
          </cell>
          <cell r="AG2"/>
          <cell r="AH2" t="str">
            <v/>
          </cell>
          <cell r="AI2"/>
          <cell r="AJ2"/>
          <cell r="AK2"/>
          <cell r="AL2"/>
          <cell r="AM2"/>
          <cell r="AN2"/>
          <cell r="AO2"/>
          <cell r="AP2"/>
          <cell r="AQ2"/>
          <cell r="AR2"/>
          <cell r="AS2"/>
          <cell r="AT2"/>
          <cell r="AU2"/>
          <cell r="AV2"/>
          <cell r="AW2"/>
          <cell r="AX2"/>
          <cell r="AY2"/>
          <cell r="AZ2"/>
          <cell r="BA2"/>
          <cell r="BB2" t="str">
            <v>2022</v>
          </cell>
          <cell r="BC2"/>
          <cell r="BD2" t="str">
            <v>農地所有適格法人</v>
          </cell>
          <cell r="BE2" t="str">
            <v>農事組合法人　マスダ　代表理事　原　義男</v>
          </cell>
          <cell r="BF2" t="str">
            <v>379-2113</v>
          </cell>
          <cell r="BG2" t="str">
            <v>前橋市下増田町８８６</v>
          </cell>
          <cell r="BH2" t="str">
            <v>027-266-4870</v>
          </cell>
          <cell r="BI2" t="str">
            <v/>
          </cell>
          <cell r="BJ2">
            <v>44713</v>
          </cell>
          <cell r="BK2">
            <v>48365</v>
          </cell>
          <cell r="BL2">
            <v>10</v>
          </cell>
          <cell r="BM2" t="str">
            <v/>
          </cell>
          <cell r="BN2">
            <v>5000</v>
          </cell>
          <cell r="BO2">
            <v>6320</v>
          </cell>
          <cell r="BP2" t="str">
            <v/>
          </cell>
          <cell r="BQ2"/>
          <cell r="BR2"/>
          <cell r="BS2"/>
          <cell r="BT2"/>
          <cell r="BU2"/>
          <cell r="BV2"/>
          <cell r="BW2"/>
        </row>
        <row r="3">
          <cell r="A3">
            <v>1</v>
          </cell>
          <cell r="B3">
            <v>2</v>
          </cell>
          <cell r="C3" t="str">
            <v>1-2</v>
          </cell>
          <cell r="D3">
            <v>1</v>
          </cell>
          <cell r="E3">
            <v>2</v>
          </cell>
          <cell r="F3" t="str">
            <v>1-2</v>
          </cell>
          <cell r="G3">
            <v>5</v>
          </cell>
          <cell r="H3"/>
          <cell r="I3" t="str">
            <v>前橋市</v>
          </cell>
          <cell r="J3" t="str">
            <v>前橋市</v>
          </cell>
          <cell r="K3" t="str">
            <v>下増田町</v>
          </cell>
          <cell r="L3" t="str">
            <v/>
          </cell>
          <cell r="M3" t="str">
            <v>１４８６－２</v>
          </cell>
          <cell r="N3" t="str">
            <v>田</v>
          </cell>
          <cell r="O3" t="str">
            <v>水田</v>
          </cell>
          <cell r="P3">
            <v>1623</v>
          </cell>
          <cell r="Q3">
            <v>1623</v>
          </cell>
          <cell r="R3"/>
          <cell r="S3"/>
          <cell r="T3" t="str">
            <v>個人</v>
          </cell>
          <cell r="U3" t="str">
            <v>阿久津　實</v>
          </cell>
          <cell r="V3" t="str">
            <v>379-2113</v>
          </cell>
          <cell r="W3" t="str">
            <v>前橋市下増田町９５２－１</v>
          </cell>
          <cell r="X3" t="str">
            <v>027-266-2723</v>
          </cell>
          <cell r="Y3" t="str">
            <v/>
          </cell>
          <cell r="Z3">
            <v>44713</v>
          </cell>
          <cell r="AA3">
            <v>48365</v>
          </cell>
          <cell r="AB3">
            <v>10</v>
          </cell>
          <cell r="AC3" t="str">
            <v>一括方式</v>
          </cell>
          <cell r="AD3"/>
          <cell r="AE3">
            <v>5000</v>
          </cell>
          <cell r="AF3">
            <v>8115</v>
          </cell>
          <cell r="AG3"/>
          <cell r="AH3" t="str">
            <v/>
          </cell>
          <cell r="AI3"/>
          <cell r="AJ3"/>
          <cell r="AK3"/>
          <cell r="AL3"/>
          <cell r="AM3"/>
          <cell r="AN3"/>
          <cell r="AO3"/>
          <cell r="AP3"/>
          <cell r="AQ3"/>
          <cell r="AR3"/>
          <cell r="AS3"/>
          <cell r="AT3"/>
          <cell r="AU3"/>
          <cell r="AV3"/>
          <cell r="AW3"/>
          <cell r="AX3"/>
          <cell r="AY3"/>
          <cell r="AZ3"/>
          <cell r="BA3"/>
          <cell r="BB3" t="str">
            <v>2022</v>
          </cell>
          <cell r="BC3"/>
          <cell r="BD3" t="str">
            <v>農地所有適格法人</v>
          </cell>
          <cell r="BE3" t="str">
            <v>農事組合法人　マスダ　代表理事　原　義男</v>
          </cell>
          <cell r="BF3" t="str">
            <v>379-2113</v>
          </cell>
          <cell r="BG3" t="str">
            <v>前橋市下増田町８８６</v>
          </cell>
          <cell r="BH3" t="str">
            <v>027-266-4870</v>
          </cell>
          <cell r="BI3" t="str">
            <v/>
          </cell>
          <cell r="BJ3">
            <v>44713</v>
          </cell>
          <cell r="BK3">
            <v>48365</v>
          </cell>
          <cell r="BL3">
            <v>10</v>
          </cell>
          <cell r="BM3" t="str">
            <v/>
          </cell>
          <cell r="BN3">
            <v>5000</v>
          </cell>
          <cell r="BO3">
            <v>8115</v>
          </cell>
          <cell r="BP3" t="str">
            <v/>
          </cell>
          <cell r="BQ3"/>
          <cell r="BR3"/>
          <cell r="BS3"/>
          <cell r="BT3"/>
          <cell r="BU3"/>
          <cell r="BV3"/>
          <cell r="BW3"/>
        </row>
        <row r="4">
          <cell r="A4">
            <v>1</v>
          </cell>
          <cell r="B4">
            <v>3</v>
          </cell>
          <cell r="C4" t="str">
            <v>1-3</v>
          </cell>
          <cell r="D4">
            <v>1</v>
          </cell>
          <cell r="E4">
            <v>3</v>
          </cell>
          <cell r="F4" t="str">
            <v>1-3</v>
          </cell>
          <cell r="G4">
            <v>6</v>
          </cell>
          <cell r="H4"/>
          <cell r="I4" t="str">
            <v>前橋市</v>
          </cell>
          <cell r="J4" t="str">
            <v>前橋市</v>
          </cell>
          <cell r="K4" t="str">
            <v>下増田町</v>
          </cell>
          <cell r="L4" t="str">
            <v/>
          </cell>
          <cell r="M4" t="str">
            <v>１４８６－３</v>
          </cell>
          <cell r="N4" t="str">
            <v>田</v>
          </cell>
          <cell r="O4" t="str">
            <v>水田</v>
          </cell>
          <cell r="P4">
            <v>1547</v>
          </cell>
          <cell r="Q4">
            <v>1547</v>
          </cell>
          <cell r="R4"/>
          <cell r="S4"/>
          <cell r="T4" t="str">
            <v>個人</v>
          </cell>
          <cell r="U4" t="str">
            <v>阿久津　實</v>
          </cell>
          <cell r="V4" t="str">
            <v>379-2113</v>
          </cell>
          <cell r="W4" t="str">
            <v>前橋市下増田町９５２－１</v>
          </cell>
          <cell r="X4" t="str">
            <v>027-266-2723</v>
          </cell>
          <cell r="Y4" t="str">
            <v/>
          </cell>
          <cell r="Z4">
            <v>44713</v>
          </cell>
          <cell r="AA4">
            <v>48365</v>
          </cell>
          <cell r="AB4">
            <v>10</v>
          </cell>
          <cell r="AC4" t="str">
            <v>一括方式</v>
          </cell>
          <cell r="AD4"/>
          <cell r="AE4">
            <v>5000</v>
          </cell>
          <cell r="AF4">
            <v>7735</v>
          </cell>
          <cell r="AG4"/>
          <cell r="AH4" t="str">
            <v/>
          </cell>
          <cell r="AI4"/>
          <cell r="AJ4"/>
          <cell r="AK4"/>
          <cell r="AL4"/>
          <cell r="AM4"/>
          <cell r="AN4"/>
          <cell r="AO4"/>
          <cell r="AP4"/>
          <cell r="AQ4"/>
          <cell r="AR4"/>
          <cell r="AS4"/>
          <cell r="AT4"/>
          <cell r="AU4"/>
          <cell r="AV4"/>
          <cell r="AW4"/>
          <cell r="AX4"/>
          <cell r="AY4"/>
          <cell r="AZ4"/>
          <cell r="BA4"/>
          <cell r="BB4" t="str">
            <v>2022</v>
          </cell>
          <cell r="BC4"/>
          <cell r="BD4" t="str">
            <v>農地所有適格法人</v>
          </cell>
          <cell r="BE4" t="str">
            <v>農事組合法人　マスダ　代表理事　原　義男</v>
          </cell>
          <cell r="BF4" t="str">
            <v>379-2113</v>
          </cell>
          <cell r="BG4" t="str">
            <v>前橋市下増田町８８６</v>
          </cell>
          <cell r="BH4" t="str">
            <v>027-266-4870</v>
          </cell>
          <cell r="BI4" t="str">
            <v/>
          </cell>
          <cell r="BJ4">
            <v>44713</v>
          </cell>
          <cell r="BK4">
            <v>48365</v>
          </cell>
          <cell r="BL4">
            <v>10</v>
          </cell>
          <cell r="BM4" t="str">
            <v/>
          </cell>
          <cell r="BN4">
            <v>5000</v>
          </cell>
          <cell r="BO4">
            <v>7735</v>
          </cell>
          <cell r="BP4" t="str">
            <v/>
          </cell>
          <cell r="BQ4"/>
          <cell r="BR4"/>
          <cell r="BS4"/>
          <cell r="BT4"/>
          <cell r="BU4"/>
          <cell r="BV4"/>
          <cell r="BW4"/>
        </row>
        <row r="5">
          <cell r="A5">
            <v>1</v>
          </cell>
          <cell r="B5">
            <v>4</v>
          </cell>
          <cell r="C5" t="str">
            <v>1-4</v>
          </cell>
          <cell r="D5">
            <v>1</v>
          </cell>
          <cell r="E5">
            <v>4</v>
          </cell>
          <cell r="F5" t="str">
            <v>1-4</v>
          </cell>
          <cell r="G5">
            <v>7</v>
          </cell>
          <cell r="H5"/>
          <cell r="I5" t="str">
            <v>前橋市</v>
          </cell>
          <cell r="J5" t="str">
            <v>前橋市</v>
          </cell>
          <cell r="K5" t="str">
            <v>下増田町</v>
          </cell>
          <cell r="L5" t="str">
            <v/>
          </cell>
          <cell r="M5" t="str">
            <v>１５２０－１</v>
          </cell>
          <cell r="N5" t="str">
            <v>田</v>
          </cell>
          <cell r="O5" t="str">
            <v>水田</v>
          </cell>
          <cell r="P5">
            <v>1059</v>
          </cell>
          <cell r="Q5">
            <v>1059</v>
          </cell>
          <cell r="R5"/>
          <cell r="S5"/>
          <cell r="T5" t="str">
            <v>個人</v>
          </cell>
          <cell r="U5" t="str">
            <v>阿久津　實</v>
          </cell>
          <cell r="V5" t="str">
            <v>379-2113</v>
          </cell>
          <cell r="W5" t="str">
            <v>前橋市下増田町９５２－１</v>
          </cell>
          <cell r="X5" t="str">
            <v>027-266-2723</v>
          </cell>
          <cell r="Y5" t="str">
            <v/>
          </cell>
          <cell r="Z5">
            <v>44713</v>
          </cell>
          <cell r="AA5">
            <v>48365</v>
          </cell>
          <cell r="AB5">
            <v>10</v>
          </cell>
          <cell r="AC5" t="str">
            <v>一括方式</v>
          </cell>
          <cell r="AD5"/>
          <cell r="AE5">
            <v>5000</v>
          </cell>
          <cell r="AF5">
            <v>5295</v>
          </cell>
          <cell r="AG5"/>
          <cell r="AH5" t="str">
            <v/>
          </cell>
          <cell r="AI5"/>
          <cell r="AJ5"/>
          <cell r="AK5"/>
          <cell r="AL5"/>
          <cell r="AM5"/>
          <cell r="AN5"/>
          <cell r="AO5"/>
          <cell r="AP5"/>
          <cell r="AQ5"/>
          <cell r="AR5"/>
          <cell r="AS5"/>
          <cell r="AT5"/>
          <cell r="AU5"/>
          <cell r="AV5"/>
          <cell r="AW5"/>
          <cell r="AX5"/>
          <cell r="AY5"/>
          <cell r="AZ5"/>
          <cell r="BA5"/>
          <cell r="BB5" t="str">
            <v>2022</v>
          </cell>
          <cell r="BC5"/>
          <cell r="BD5" t="str">
            <v>農地所有適格法人</v>
          </cell>
          <cell r="BE5" t="str">
            <v>農事組合法人　マスダ　代表理事　原　義男</v>
          </cell>
          <cell r="BF5" t="str">
            <v>379-2113</v>
          </cell>
          <cell r="BG5" t="str">
            <v>前橋市下増田町８８６</v>
          </cell>
          <cell r="BH5" t="str">
            <v>027-266-4870</v>
          </cell>
          <cell r="BI5" t="str">
            <v/>
          </cell>
          <cell r="BJ5">
            <v>44713</v>
          </cell>
          <cell r="BK5">
            <v>48365</v>
          </cell>
          <cell r="BL5">
            <v>10</v>
          </cell>
          <cell r="BM5" t="str">
            <v/>
          </cell>
          <cell r="BN5">
            <v>5000</v>
          </cell>
          <cell r="BO5">
            <v>5295</v>
          </cell>
          <cell r="BP5" t="str">
            <v/>
          </cell>
          <cell r="BQ5"/>
          <cell r="BR5"/>
          <cell r="BS5"/>
          <cell r="BT5"/>
          <cell r="BU5"/>
          <cell r="BV5"/>
          <cell r="BW5"/>
        </row>
        <row r="6">
          <cell r="A6">
            <v>1</v>
          </cell>
          <cell r="B6">
            <v>5</v>
          </cell>
          <cell r="C6" t="str">
            <v>1-5</v>
          </cell>
          <cell r="D6">
            <v>1</v>
          </cell>
          <cell r="E6">
            <v>5</v>
          </cell>
          <cell r="F6" t="str">
            <v>1-5</v>
          </cell>
          <cell r="G6">
            <v>8</v>
          </cell>
          <cell r="H6"/>
          <cell r="I6" t="str">
            <v>前橋市</v>
          </cell>
          <cell r="J6" t="str">
            <v>前橋市</v>
          </cell>
          <cell r="K6" t="str">
            <v>下増田町</v>
          </cell>
          <cell r="L6" t="str">
            <v/>
          </cell>
          <cell r="M6" t="str">
            <v>１５２０－２</v>
          </cell>
          <cell r="N6" t="str">
            <v>田</v>
          </cell>
          <cell r="O6" t="str">
            <v>水田</v>
          </cell>
          <cell r="P6">
            <v>779</v>
          </cell>
          <cell r="Q6">
            <v>779</v>
          </cell>
          <cell r="R6"/>
          <cell r="S6"/>
          <cell r="T6" t="str">
            <v>個人</v>
          </cell>
          <cell r="U6" t="str">
            <v>阿久津　實</v>
          </cell>
          <cell r="V6" t="str">
            <v>379-2113</v>
          </cell>
          <cell r="W6" t="str">
            <v>前橋市下増田町９５２－１</v>
          </cell>
          <cell r="X6" t="str">
            <v>027-266-2723</v>
          </cell>
          <cell r="Y6" t="str">
            <v/>
          </cell>
          <cell r="Z6">
            <v>44713</v>
          </cell>
          <cell r="AA6">
            <v>48365</v>
          </cell>
          <cell r="AB6">
            <v>10</v>
          </cell>
          <cell r="AC6" t="str">
            <v>一括方式</v>
          </cell>
          <cell r="AD6"/>
          <cell r="AE6">
            <v>5000</v>
          </cell>
          <cell r="AF6">
            <v>3895</v>
          </cell>
          <cell r="AG6"/>
          <cell r="AH6" t="str">
            <v/>
          </cell>
          <cell r="AI6"/>
          <cell r="AJ6"/>
          <cell r="AK6"/>
          <cell r="AL6"/>
          <cell r="AM6"/>
          <cell r="AN6"/>
          <cell r="AO6"/>
          <cell r="AP6"/>
          <cell r="AQ6"/>
          <cell r="AR6"/>
          <cell r="AS6"/>
          <cell r="AT6"/>
          <cell r="AU6"/>
          <cell r="AV6"/>
          <cell r="AW6"/>
          <cell r="AX6"/>
          <cell r="AY6"/>
          <cell r="AZ6"/>
          <cell r="BA6"/>
          <cell r="BB6" t="str">
            <v>2022</v>
          </cell>
          <cell r="BC6"/>
          <cell r="BD6" t="str">
            <v>農地所有適格法人</v>
          </cell>
          <cell r="BE6" t="str">
            <v>農事組合法人　マスダ　代表理事　原　義男</v>
          </cell>
          <cell r="BF6" t="str">
            <v>379-2113</v>
          </cell>
          <cell r="BG6" t="str">
            <v>前橋市下増田町８８６</v>
          </cell>
          <cell r="BH6" t="str">
            <v>027-266-4870</v>
          </cell>
          <cell r="BI6" t="str">
            <v/>
          </cell>
          <cell r="BJ6">
            <v>44713</v>
          </cell>
          <cell r="BK6">
            <v>48365</v>
          </cell>
          <cell r="BL6">
            <v>10</v>
          </cell>
          <cell r="BM6" t="str">
            <v/>
          </cell>
          <cell r="BN6">
            <v>5000</v>
          </cell>
          <cell r="BO6">
            <v>3895</v>
          </cell>
          <cell r="BP6" t="str">
            <v/>
          </cell>
          <cell r="BQ6"/>
          <cell r="BR6"/>
          <cell r="BS6"/>
          <cell r="BT6"/>
          <cell r="BU6"/>
          <cell r="BV6"/>
          <cell r="BW6"/>
        </row>
        <row r="7">
          <cell r="A7">
            <v>2</v>
          </cell>
          <cell r="B7">
            <v>1</v>
          </cell>
          <cell r="C7" t="str">
            <v>2-1</v>
          </cell>
          <cell r="D7">
            <v>2</v>
          </cell>
          <cell r="E7">
            <v>1</v>
          </cell>
          <cell r="F7" t="str">
            <v>2-1</v>
          </cell>
          <cell r="G7">
            <v>14</v>
          </cell>
          <cell r="H7"/>
          <cell r="I7" t="str">
            <v>前橋市</v>
          </cell>
          <cell r="J7" t="str">
            <v>前橋市</v>
          </cell>
          <cell r="K7" t="str">
            <v>東大室町</v>
          </cell>
          <cell r="L7" t="str">
            <v/>
          </cell>
          <cell r="M7" t="str">
            <v>１０００－１</v>
          </cell>
          <cell r="N7" t="str">
            <v>田</v>
          </cell>
          <cell r="O7" t="str">
            <v>水田</v>
          </cell>
          <cell r="P7">
            <v>2093</v>
          </cell>
          <cell r="Q7">
            <v>2093</v>
          </cell>
          <cell r="R7"/>
          <cell r="S7"/>
          <cell r="T7" t="str">
            <v>個人</v>
          </cell>
          <cell r="U7" t="str">
            <v>阿佐見　恵多</v>
          </cell>
          <cell r="V7" t="str">
            <v>372-0021</v>
          </cell>
          <cell r="W7" t="str">
            <v>伊勢崎市上諏訪町１２３４－２　フィレンツェ・グラッツィアＣ</v>
          </cell>
          <cell r="X7" t="str">
            <v>000-000-0000</v>
          </cell>
          <cell r="Y7" t="str">
            <v>080-1326-5754</v>
          </cell>
          <cell r="Z7">
            <v>44713</v>
          </cell>
          <cell r="AA7">
            <v>48365</v>
          </cell>
          <cell r="AB7">
            <v>10</v>
          </cell>
          <cell r="AC7" t="str">
            <v>一括方式</v>
          </cell>
          <cell r="AD7"/>
          <cell r="AE7">
            <v>5350</v>
          </cell>
          <cell r="AF7">
            <v>11197</v>
          </cell>
          <cell r="AG7"/>
          <cell r="AH7" t="str">
            <v/>
          </cell>
          <cell r="AI7"/>
          <cell r="AJ7"/>
          <cell r="AK7"/>
          <cell r="AL7"/>
          <cell r="AM7"/>
          <cell r="AN7"/>
          <cell r="AO7"/>
          <cell r="AP7"/>
          <cell r="AQ7"/>
          <cell r="AR7"/>
          <cell r="AS7"/>
          <cell r="AT7"/>
          <cell r="AU7"/>
          <cell r="AV7"/>
          <cell r="AW7"/>
          <cell r="AX7"/>
          <cell r="AY7"/>
          <cell r="AZ7"/>
          <cell r="BA7"/>
          <cell r="BB7" t="str">
            <v>2022</v>
          </cell>
          <cell r="BC7"/>
          <cell r="BD7" t="str">
            <v>農地所有適格法人</v>
          </cell>
          <cell r="BE7" t="str">
            <v>ビッグ・ファーム　株式会社　代表取締役　阿佐見　恵多</v>
          </cell>
          <cell r="BF7" t="str">
            <v>379-2202</v>
          </cell>
          <cell r="BG7" t="str">
            <v>伊勢崎市赤堀鹿島町６０２－１</v>
          </cell>
          <cell r="BH7" t="str">
            <v>0270-62-0667</v>
          </cell>
          <cell r="BI7" t="str">
            <v/>
          </cell>
          <cell r="BJ7">
            <v>44713</v>
          </cell>
          <cell r="BK7">
            <v>48365</v>
          </cell>
          <cell r="BL7">
            <v>10</v>
          </cell>
          <cell r="BM7" t="str">
            <v/>
          </cell>
          <cell r="BN7">
            <v>5350</v>
          </cell>
          <cell r="BO7">
            <v>11197</v>
          </cell>
          <cell r="BP7" t="str">
            <v/>
          </cell>
          <cell r="BQ7"/>
          <cell r="BR7"/>
          <cell r="BS7"/>
          <cell r="BT7"/>
          <cell r="BU7"/>
          <cell r="BV7"/>
          <cell r="BW7"/>
        </row>
        <row r="8">
          <cell r="A8">
            <v>2</v>
          </cell>
          <cell r="B8">
            <v>2</v>
          </cell>
          <cell r="C8" t="str">
            <v>2-2</v>
          </cell>
          <cell r="D8">
            <v>2</v>
          </cell>
          <cell r="E8">
            <v>2</v>
          </cell>
          <cell r="F8" t="str">
            <v>2-2</v>
          </cell>
          <cell r="G8">
            <v>9</v>
          </cell>
          <cell r="H8"/>
          <cell r="I8" t="str">
            <v>前橋市</v>
          </cell>
          <cell r="J8" t="str">
            <v>前橋市</v>
          </cell>
          <cell r="K8" t="str">
            <v>東大室町</v>
          </cell>
          <cell r="L8" t="str">
            <v/>
          </cell>
          <cell r="M8" t="str">
            <v>８６８－１</v>
          </cell>
          <cell r="N8" t="str">
            <v>田</v>
          </cell>
          <cell r="O8" t="str">
            <v>水田</v>
          </cell>
          <cell r="P8">
            <v>846</v>
          </cell>
          <cell r="Q8">
            <v>846</v>
          </cell>
          <cell r="R8"/>
          <cell r="S8"/>
          <cell r="T8" t="str">
            <v>個人</v>
          </cell>
          <cell r="U8" t="str">
            <v>阿佐見　恵多</v>
          </cell>
          <cell r="V8" t="str">
            <v>372-0021</v>
          </cell>
          <cell r="W8" t="str">
            <v>伊勢崎市上諏訪町１２３４－２　フィレンツェ・グラッツィアＣ</v>
          </cell>
          <cell r="X8" t="str">
            <v>000-000-0000</v>
          </cell>
          <cell r="Y8" t="str">
            <v>080-1326-5754</v>
          </cell>
          <cell r="Z8">
            <v>44713</v>
          </cell>
          <cell r="AA8">
            <v>48365</v>
          </cell>
          <cell r="AB8">
            <v>10</v>
          </cell>
          <cell r="AC8" t="str">
            <v>一括方式</v>
          </cell>
          <cell r="AD8"/>
          <cell r="AE8">
            <v>5350</v>
          </cell>
          <cell r="AF8">
            <v>4526</v>
          </cell>
          <cell r="AG8"/>
          <cell r="AH8" t="str">
            <v/>
          </cell>
          <cell r="AI8"/>
          <cell r="AJ8"/>
          <cell r="AK8"/>
          <cell r="AL8"/>
          <cell r="AM8"/>
          <cell r="AN8"/>
          <cell r="AO8"/>
          <cell r="AP8"/>
          <cell r="AQ8"/>
          <cell r="AR8"/>
          <cell r="AS8"/>
          <cell r="AT8"/>
          <cell r="AU8"/>
          <cell r="AV8"/>
          <cell r="AW8"/>
          <cell r="AX8"/>
          <cell r="AY8"/>
          <cell r="AZ8"/>
          <cell r="BA8"/>
          <cell r="BB8" t="str">
            <v>2022</v>
          </cell>
          <cell r="BC8"/>
          <cell r="BD8" t="str">
            <v>農地所有適格法人</v>
          </cell>
          <cell r="BE8" t="str">
            <v>ビッグ・ファーム　株式会社　代表取締役　阿佐見　恵多</v>
          </cell>
          <cell r="BF8" t="str">
            <v>379-2202</v>
          </cell>
          <cell r="BG8" t="str">
            <v>伊勢崎市赤堀鹿島町６０２－１</v>
          </cell>
          <cell r="BH8" t="str">
            <v>0270-62-0667</v>
          </cell>
          <cell r="BI8" t="str">
            <v/>
          </cell>
          <cell r="BJ8">
            <v>44713</v>
          </cell>
          <cell r="BK8">
            <v>48365</v>
          </cell>
          <cell r="BL8">
            <v>10</v>
          </cell>
          <cell r="BM8" t="str">
            <v/>
          </cell>
          <cell r="BN8">
            <v>5350</v>
          </cell>
          <cell r="BO8">
            <v>4526</v>
          </cell>
          <cell r="BP8" t="str">
            <v/>
          </cell>
          <cell r="BQ8"/>
          <cell r="BR8"/>
          <cell r="BS8"/>
          <cell r="BT8"/>
          <cell r="BU8"/>
          <cell r="BV8"/>
          <cell r="BW8"/>
        </row>
        <row r="9">
          <cell r="A9">
            <v>2</v>
          </cell>
          <cell r="B9">
            <v>3</v>
          </cell>
          <cell r="C9" t="str">
            <v>2-3</v>
          </cell>
          <cell r="D9">
            <v>2</v>
          </cell>
          <cell r="E9">
            <v>3</v>
          </cell>
          <cell r="F9" t="str">
            <v>2-3</v>
          </cell>
          <cell r="G9">
            <v>10</v>
          </cell>
          <cell r="H9"/>
          <cell r="I9" t="str">
            <v>前橋市</v>
          </cell>
          <cell r="J9" t="str">
            <v>前橋市</v>
          </cell>
          <cell r="K9" t="str">
            <v>東大室町</v>
          </cell>
          <cell r="L9" t="str">
            <v/>
          </cell>
          <cell r="M9" t="str">
            <v>８６８－２</v>
          </cell>
          <cell r="N9" t="str">
            <v>田</v>
          </cell>
          <cell r="O9" t="str">
            <v>水田</v>
          </cell>
          <cell r="P9">
            <v>496</v>
          </cell>
          <cell r="Q9">
            <v>496</v>
          </cell>
          <cell r="R9"/>
          <cell r="S9"/>
          <cell r="T9" t="str">
            <v>個人</v>
          </cell>
          <cell r="U9" t="str">
            <v>阿佐見　恵多</v>
          </cell>
          <cell r="V9" t="str">
            <v>372-0021</v>
          </cell>
          <cell r="W9" t="str">
            <v>伊勢崎市上諏訪町１２３４－２　フィレンツェ・グラッツィアＣ</v>
          </cell>
          <cell r="X9" t="str">
            <v>000-000-0000</v>
          </cell>
          <cell r="Y9" t="str">
            <v>080-1326-5754</v>
          </cell>
          <cell r="Z9">
            <v>44713</v>
          </cell>
          <cell r="AA9">
            <v>48365</v>
          </cell>
          <cell r="AB9">
            <v>10</v>
          </cell>
          <cell r="AC9" t="str">
            <v>一括方式</v>
          </cell>
          <cell r="AD9"/>
          <cell r="AE9">
            <v>5350</v>
          </cell>
          <cell r="AF9">
            <v>2653</v>
          </cell>
          <cell r="AG9"/>
          <cell r="AH9" t="str">
            <v/>
          </cell>
          <cell r="AI9"/>
          <cell r="AJ9"/>
          <cell r="AK9"/>
          <cell r="AL9"/>
          <cell r="AM9"/>
          <cell r="AN9"/>
          <cell r="AO9"/>
          <cell r="AP9"/>
          <cell r="AQ9"/>
          <cell r="AR9"/>
          <cell r="AS9"/>
          <cell r="AT9"/>
          <cell r="AU9"/>
          <cell r="AV9"/>
          <cell r="AW9"/>
          <cell r="AX9"/>
          <cell r="AY9"/>
          <cell r="AZ9"/>
          <cell r="BA9"/>
          <cell r="BB9" t="str">
            <v>2022</v>
          </cell>
          <cell r="BC9"/>
          <cell r="BD9" t="str">
            <v>農地所有適格法人</v>
          </cell>
          <cell r="BE9" t="str">
            <v>ビッグ・ファーム　株式会社　代表取締役　阿佐見　恵多</v>
          </cell>
          <cell r="BF9" t="str">
            <v>379-2202</v>
          </cell>
          <cell r="BG9" t="str">
            <v>伊勢崎市赤堀鹿島町６０２－１</v>
          </cell>
          <cell r="BH9" t="str">
            <v>0270-62-0667</v>
          </cell>
          <cell r="BI9" t="str">
            <v/>
          </cell>
          <cell r="BJ9">
            <v>44713</v>
          </cell>
          <cell r="BK9">
            <v>48365</v>
          </cell>
          <cell r="BL9">
            <v>10</v>
          </cell>
          <cell r="BM9" t="str">
            <v/>
          </cell>
          <cell r="BN9">
            <v>5350</v>
          </cell>
          <cell r="BO9">
            <v>2653</v>
          </cell>
          <cell r="BP9" t="str">
            <v/>
          </cell>
          <cell r="BQ9"/>
          <cell r="BR9"/>
          <cell r="BS9"/>
          <cell r="BT9"/>
          <cell r="BU9"/>
          <cell r="BV9"/>
          <cell r="BW9"/>
        </row>
        <row r="10">
          <cell r="A10">
            <v>2</v>
          </cell>
          <cell r="B10">
            <v>4</v>
          </cell>
          <cell r="C10" t="str">
            <v>2-4</v>
          </cell>
          <cell r="D10">
            <v>2</v>
          </cell>
          <cell r="E10">
            <v>4</v>
          </cell>
          <cell r="F10" t="str">
            <v>2-4</v>
          </cell>
          <cell r="G10">
            <v>11</v>
          </cell>
          <cell r="H10"/>
          <cell r="I10" t="str">
            <v>前橋市</v>
          </cell>
          <cell r="J10" t="str">
            <v>前橋市</v>
          </cell>
          <cell r="K10" t="str">
            <v>東大室町</v>
          </cell>
          <cell r="L10" t="str">
            <v/>
          </cell>
          <cell r="M10" t="str">
            <v>８６８－３</v>
          </cell>
          <cell r="N10" t="str">
            <v>田</v>
          </cell>
          <cell r="O10" t="str">
            <v>水田</v>
          </cell>
          <cell r="P10">
            <v>334</v>
          </cell>
          <cell r="Q10">
            <v>334</v>
          </cell>
          <cell r="R10"/>
          <cell r="S10"/>
          <cell r="T10" t="str">
            <v>個人</v>
          </cell>
          <cell r="U10" t="str">
            <v>阿佐見　恵多</v>
          </cell>
          <cell r="V10" t="str">
            <v>372-0021</v>
          </cell>
          <cell r="W10" t="str">
            <v>伊勢崎市上諏訪町１２３４－２　フィレンツェ・グラッツィアＣ</v>
          </cell>
          <cell r="X10" t="str">
            <v>000-000-0000</v>
          </cell>
          <cell r="Y10" t="str">
            <v>080-1326-5754</v>
          </cell>
          <cell r="Z10">
            <v>44713</v>
          </cell>
          <cell r="AA10">
            <v>48365</v>
          </cell>
          <cell r="AB10">
            <v>10</v>
          </cell>
          <cell r="AC10" t="str">
            <v>一括方式</v>
          </cell>
          <cell r="AD10"/>
          <cell r="AE10">
            <v>5350</v>
          </cell>
          <cell r="AF10">
            <v>1786</v>
          </cell>
          <cell r="AG10"/>
          <cell r="AH10" t="str">
            <v/>
          </cell>
          <cell r="AI10"/>
          <cell r="AJ10"/>
          <cell r="AK10"/>
          <cell r="AL10"/>
          <cell r="AM10"/>
          <cell r="AN10"/>
          <cell r="AO10"/>
          <cell r="AP10"/>
          <cell r="AQ10"/>
          <cell r="AR10"/>
          <cell r="AS10"/>
          <cell r="AT10"/>
          <cell r="AU10"/>
          <cell r="AV10"/>
          <cell r="AW10"/>
          <cell r="AX10"/>
          <cell r="AY10"/>
          <cell r="AZ10"/>
          <cell r="BA10"/>
          <cell r="BB10" t="str">
            <v>2022</v>
          </cell>
          <cell r="BC10"/>
          <cell r="BD10" t="str">
            <v>農地所有適格法人</v>
          </cell>
          <cell r="BE10" t="str">
            <v>ビッグ・ファーム　株式会社　代表取締役　阿佐見　恵多</v>
          </cell>
          <cell r="BF10" t="str">
            <v>379-2202</v>
          </cell>
          <cell r="BG10" t="str">
            <v>伊勢崎市赤堀鹿島町６０２－１</v>
          </cell>
          <cell r="BH10" t="str">
            <v>0270-62-0667</v>
          </cell>
          <cell r="BI10" t="str">
            <v/>
          </cell>
          <cell r="BJ10">
            <v>44713</v>
          </cell>
          <cell r="BK10">
            <v>48365</v>
          </cell>
          <cell r="BL10">
            <v>10</v>
          </cell>
          <cell r="BM10" t="str">
            <v/>
          </cell>
          <cell r="BN10">
            <v>5350</v>
          </cell>
          <cell r="BO10">
            <v>1786</v>
          </cell>
          <cell r="BP10" t="str">
            <v/>
          </cell>
          <cell r="BQ10"/>
          <cell r="BR10"/>
          <cell r="BS10"/>
          <cell r="BT10"/>
          <cell r="BU10"/>
          <cell r="BV10"/>
          <cell r="BW10"/>
        </row>
        <row r="11">
          <cell r="A11">
            <v>2</v>
          </cell>
          <cell r="B11">
            <v>5</v>
          </cell>
          <cell r="C11" t="str">
            <v>2-5</v>
          </cell>
          <cell r="D11">
            <v>2</v>
          </cell>
          <cell r="E11">
            <v>5</v>
          </cell>
          <cell r="F11" t="str">
            <v>2-5</v>
          </cell>
          <cell r="G11">
            <v>12</v>
          </cell>
          <cell r="H11"/>
          <cell r="I11" t="str">
            <v>前橋市</v>
          </cell>
          <cell r="J11" t="str">
            <v>前橋市</v>
          </cell>
          <cell r="K11" t="str">
            <v>東大室町</v>
          </cell>
          <cell r="L11" t="str">
            <v/>
          </cell>
          <cell r="M11" t="str">
            <v>８６８－４</v>
          </cell>
          <cell r="N11" t="str">
            <v>田</v>
          </cell>
          <cell r="O11" t="str">
            <v>水田</v>
          </cell>
          <cell r="P11">
            <v>356</v>
          </cell>
          <cell r="Q11">
            <v>356</v>
          </cell>
          <cell r="R11"/>
          <cell r="S11"/>
          <cell r="T11" t="str">
            <v>個人</v>
          </cell>
          <cell r="U11" t="str">
            <v>阿佐見　恵多</v>
          </cell>
          <cell r="V11" t="str">
            <v>372-0021</v>
          </cell>
          <cell r="W11" t="str">
            <v>伊勢崎市上諏訪町１２３４－２　フィレンツェ・グラッツィアＣ</v>
          </cell>
          <cell r="X11" t="str">
            <v>000-000-0000</v>
          </cell>
          <cell r="Y11" t="str">
            <v>080-1326-5754</v>
          </cell>
          <cell r="Z11">
            <v>44713</v>
          </cell>
          <cell r="AA11">
            <v>48365</v>
          </cell>
          <cell r="AB11">
            <v>10</v>
          </cell>
          <cell r="AC11" t="str">
            <v>一括方式</v>
          </cell>
          <cell r="AD11"/>
          <cell r="AE11">
            <v>5350</v>
          </cell>
          <cell r="AF11">
            <v>1904</v>
          </cell>
          <cell r="AG11"/>
          <cell r="AH11" t="str">
            <v/>
          </cell>
          <cell r="AI11"/>
          <cell r="AJ11"/>
          <cell r="AK11"/>
          <cell r="AL11"/>
          <cell r="AM11"/>
          <cell r="AN11"/>
          <cell r="AO11"/>
          <cell r="AP11"/>
          <cell r="AQ11"/>
          <cell r="AR11"/>
          <cell r="AS11"/>
          <cell r="AT11"/>
          <cell r="AU11"/>
          <cell r="AV11"/>
          <cell r="AW11"/>
          <cell r="AX11"/>
          <cell r="AY11"/>
          <cell r="AZ11"/>
          <cell r="BA11"/>
          <cell r="BB11" t="str">
            <v>2022</v>
          </cell>
          <cell r="BC11"/>
          <cell r="BD11" t="str">
            <v>農地所有適格法人</v>
          </cell>
          <cell r="BE11" t="str">
            <v>ビッグ・ファーム　株式会社　代表取締役　阿佐見　恵多</v>
          </cell>
          <cell r="BF11" t="str">
            <v>379-2202</v>
          </cell>
          <cell r="BG11" t="str">
            <v>伊勢崎市赤堀鹿島町６０２－１</v>
          </cell>
          <cell r="BH11" t="str">
            <v>0270-62-0667</v>
          </cell>
          <cell r="BI11" t="str">
            <v/>
          </cell>
          <cell r="BJ11">
            <v>44713</v>
          </cell>
          <cell r="BK11">
            <v>48365</v>
          </cell>
          <cell r="BL11">
            <v>10</v>
          </cell>
          <cell r="BM11" t="str">
            <v/>
          </cell>
          <cell r="BN11">
            <v>5350</v>
          </cell>
          <cell r="BO11">
            <v>1904</v>
          </cell>
          <cell r="BP11" t="str">
            <v/>
          </cell>
          <cell r="BQ11"/>
          <cell r="BR11"/>
          <cell r="BS11"/>
          <cell r="BT11"/>
          <cell r="BU11"/>
          <cell r="BV11"/>
          <cell r="BW11"/>
        </row>
        <row r="12">
          <cell r="A12">
            <v>2</v>
          </cell>
          <cell r="B12">
            <v>6</v>
          </cell>
          <cell r="C12" t="str">
            <v>2-6</v>
          </cell>
          <cell r="D12">
            <v>2</v>
          </cell>
          <cell r="E12">
            <v>6</v>
          </cell>
          <cell r="F12" t="str">
            <v>2-6</v>
          </cell>
          <cell r="G12">
            <v>13</v>
          </cell>
          <cell r="H12"/>
          <cell r="I12" t="str">
            <v>前橋市</v>
          </cell>
          <cell r="J12" t="str">
            <v>前橋市</v>
          </cell>
          <cell r="K12" t="str">
            <v>東大室町</v>
          </cell>
          <cell r="L12" t="str">
            <v/>
          </cell>
          <cell r="M12" t="str">
            <v>９２３－２</v>
          </cell>
          <cell r="N12" t="str">
            <v>畑</v>
          </cell>
          <cell r="O12" t="str">
            <v>普通畑</v>
          </cell>
          <cell r="P12">
            <v>2125</v>
          </cell>
          <cell r="Q12">
            <v>2125</v>
          </cell>
          <cell r="R12"/>
          <cell r="S12"/>
          <cell r="T12" t="str">
            <v>個人</v>
          </cell>
          <cell r="U12" t="str">
            <v>阿佐見　恵多</v>
          </cell>
          <cell r="V12" t="str">
            <v>372-0021</v>
          </cell>
          <cell r="W12" t="str">
            <v>伊勢崎市上諏訪町１２３４－２　フィレンツェ・グラッツィアＣ</v>
          </cell>
          <cell r="X12" t="str">
            <v>000-000-0000</v>
          </cell>
          <cell r="Y12" t="str">
            <v>080-1326-5754</v>
          </cell>
          <cell r="Z12">
            <v>44713</v>
          </cell>
          <cell r="AA12">
            <v>48365</v>
          </cell>
          <cell r="AB12">
            <v>10</v>
          </cell>
          <cell r="AC12" t="str">
            <v>一括方式</v>
          </cell>
          <cell r="AD12"/>
          <cell r="AE12">
            <v>5350</v>
          </cell>
          <cell r="AF12">
            <v>11368</v>
          </cell>
          <cell r="AG12"/>
          <cell r="AH12" t="str">
            <v/>
          </cell>
          <cell r="AI12"/>
          <cell r="AJ12"/>
          <cell r="AK12"/>
          <cell r="AL12"/>
          <cell r="AM12"/>
          <cell r="AN12"/>
          <cell r="AO12"/>
          <cell r="AP12"/>
          <cell r="AQ12"/>
          <cell r="AR12"/>
          <cell r="AS12"/>
          <cell r="AT12"/>
          <cell r="AU12"/>
          <cell r="AV12"/>
          <cell r="AW12"/>
          <cell r="AX12"/>
          <cell r="AY12"/>
          <cell r="AZ12"/>
          <cell r="BA12"/>
          <cell r="BB12" t="str">
            <v>2022</v>
          </cell>
          <cell r="BC12"/>
          <cell r="BD12" t="str">
            <v>農地所有適格法人</v>
          </cell>
          <cell r="BE12" t="str">
            <v>ビッグ・ファーム　株式会社　代表取締役　阿佐見　恵多</v>
          </cell>
          <cell r="BF12" t="str">
            <v>379-2202</v>
          </cell>
          <cell r="BG12" t="str">
            <v>伊勢崎市赤堀鹿島町６０２－１</v>
          </cell>
          <cell r="BH12" t="str">
            <v>0270-62-0667</v>
          </cell>
          <cell r="BI12" t="str">
            <v/>
          </cell>
          <cell r="BJ12">
            <v>44713</v>
          </cell>
          <cell r="BK12">
            <v>48365</v>
          </cell>
          <cell r="BL12">
            <v>10</v>
          </cell>
          <cell r="BM12" t="str">
            <v/>
          </cell>
          <cell r="BN12">
            <v>5350</v>
          </cell>
          <cell r="BO12">
            <v>11368</v>
          </cell>
          <cell r="BP12" t="str">
            <v/>
          </cell>
          <cell r="BQ12"/>
          <cell r="BR12"/>
          <cell r="BS12"/>
          <cell r="BT12"/>
          <cell r="BU12"/>
          <cell r="BV12"/>
          <cell r="BW12"/>
        </row>
        <row r="13">
          <cell r="A13">
            <v>3</v>
          </cell>
          <cell r="B13">
            <v>1</v>
          </cell>
          <cell r="C13" t="str">
            <v>3-1</v>
          </cell>
          <cell r="D13">
            <v>3</v>
          </cell>
          <cell r="E13">
            <v>1</v>
          </cell>
          <cell r="F13" t="str">
            <v>3-1</v>
          </cell>
          <cell r="G13">
            <v>15</v>
          </cell>
          <cell r="H13"/>
          <cell r="I13" t="str">
            <v>前橋市</v>
          </cell>
          <cell r="J13" t="str">
            <v>前橋市</v>
          </cell>
          <cell r="K13" t="str">
            <v>公田町</v>
          </cell>
          <cell r="L13" t="str">
            <v/>
          </cell>
          <cell r="M13" t="str">
            <v>１１００</v>
          </cell>
          <cell r="N13" t="str">
            <v>田</v>
          </cell>
          <cell r="O13" t="str">
            <v>水田</v>
          </cell>
          <cell r="P13">
            <v>3027</v>
          </cell>
          <cell r="Q13">
            <v>3027</v>
          </cell>
          <cell r="R13"/>
          <cell r="S13"/>
          <cell r="T13" t="str">
            <v>個人</v>
          </cell>
          <cell r="U13" t="str">
            <v>臼井　政和</v>
          </cell>
          <cell r="V13" t="str">
            <v>230-0018</v>
          </cell>
          <cell r="W13" t="str">
            <v>神奈川県横浜市鶴見区東寺尾東台２－２８</v>
          </cell>
          <cell r="X13" t="str">
            <v>000-000-0000</v>
          </cell>
          <cell r="Y13" t="str">
            <v>090-1889-9027</v>
          </cell>
          <cell r="Z13">
            <v>44713</v>
          </cell>
          <cell r="AA13">
            <v>46538</v>
          </cell>
          <cell r="AB13">
            <v>4</v>
          </cell>
          <cell r="AC13" t="str">
            <v>一括方式</v>
          </cell>
          <cell r="AD13"/>
          <cell r="AE13">
            <v>8000</v>
          </cell>
          <cell r="AF13">
            <v>24216</v>
          </cell>
          <cell r="AG13"/>
          <cell r="AH13" t="str">
            <v/>
          </cell>
          <cell r="AI13"/>
          <cell r="AJ13"/>
          <cell r="AK13"/>
          <cell r="AL13"/>
          <cell r="AM13"/>
          <cell r="AN13"/>
          <cell r="AO13"/>
          <cell r="AP13"/>
          <cell r="AQ13"/>
          <cell r="AR13"/>
          <cell r="AS13"/>
          <cell r="AT13"/>
          <cell r="AU13"/>
          <cell r="AV13"/>
          <cell r="AW13"/>
          <cell r="AX13"/>
          <cell r="AY13"/>
          <cell r="AZ13"/>
          <cell r="BA13"/>
          <cell r="BB13" t="str">
            <v>2022</v>
          </cell>
          <cell r="BC13"/>
          <cell r="BD13" t="str">
            <v>農地所有適格法人</v>
          </cell>
          <cell r="BE13" t="str">
            <v>有限会社　三輪農園　代表取締役　三輪　民雄</v>
          </cell>
          <cell r="BF13" t="str">
            <v>379-2147</v>
          </cell>
          <cell r="BG13" t="str">
            <v>前橋市亀里町２２５</v>
          </cell>
          <cell r="BH13" t="str">
            <v>027-265-2376</v>
          </cell>
          <cell r="BI13" t="str">
            <v/>
          </cell>
          <cell r="BJ13">
            <v>44713</v>
          </cell>
          <cell r="BK13">
            <v>46538</v>
          </cell>
          <cell r="BL13">
            <v>4</v>
          </cell>
          <cell r="BM13" t="str">
            <v/>
          </cell>
          <cell r="BN13">
            <v>8000</v>
          </cell>
          <cell r="BO13">
            <v>24216</v>
          </cell>
          <cell r="BP13" t="str">
            <v/>
          </cell>
          <cell r="BQ13"/>
          <cell r="BR13"/>
          <cell r="BS13"/>
          <cell r="BT13"/>
          <cell r="BU13"/>
          <cell r="BV13"/>
          <cell r="BW13"/>
        </row>
        <row r="14">
          <cell r="A14">
            <v>4</v>
          </cell>
          <cell r="B14">
            <v>1</v>
          </cell>
          <cell r="C14" t="str">
            <v>4-1</v>
          </cell>
          <cell r="D14">
            <v>4</v>
          </cell>
          <cell r="E14">
            <v>1</v>
          </cell>
          <cell r="F14" t="str">
            <v>4-1</v>
          </cell>
          <cell r="G14">
            <v>16</v>
          </cell>
          <cell r="H14"/>
          <cell r="I14" t="str">
            <v>前橋市</v>
          </cell>
          <cell r="J14" t="str">
            <v>前橋市</v>
          </cell>
          <cell r="K14" t="str">
            <v>青柳町</v>
          </cell>
          <cell r="L14" t="str">
            <v/>
          </cell>
          <cell r="M14" t="str">
            <v>２－１６</v>
          </cell>
          <cell r="N14" t="str">
            <v>畑</v>
          </cell>
          <cell r="O14" t="str">
            <v>普通畑</v>
          </cell>
          <cell r="P14">
            <v>3100</v>
          </cell>
          <cell r="Q14">
            <v>3100</v>
          </cell>
          <cell r="R14"/>
          <cell r="S14"/>
          <cell r="T14" t="str">
            <v>個人</v>
          </cell>
          <cell r="U14" t="str">
            <v>岡田　哲也</v>
          </cell>
          <cell r="V14" t="str">
            <v>371-0056</v>
          </cell>
          <cell r="W14" t="str">
            <v>前橋市青柳町５２０</v>
          </cell>
          <cell r="X14" t="str">
            <v>027-234-1634</v>
          </cell>
          <cell r="Y14" t="str">
            <v>090-3088-8802</v>
          </cell>
          <cell r="Z14">
            <v>44713</v>
          </cell>
          <cell r="AA14">
            <v>48365</v>
          </cell>
          <cell r="AB14">
            <v>10</v>
          </cell>
          <cell r="AC14" t="str">
            <v>一括方式</v>
          </cell>
          <cell r="AD14"/>
          <cell r="AE14">
            <v>5600</v>
          </cell>
          <cell r="AF14">
            <v>17360</v>
          </cell>
          <cell r="AG14"/>
          <cell r="AH14" t="str">
            <v/>
          </cell>
          <cell r="AI14"/>
          <cell r="AJ14"/>
          <cell r="AK14"/>
          <cell r="AL14"/>
          <cell r="AM14"/>
          <cell r="AN14"/>
          <cell r="AO14"/>
          <cell r="AP14"/>
          <cell r="AQ14"/>
          <cell r="AR14"/>
          <cell r="AS14"/>
          <cell r="AT14"/>
          <cell r="AU14"/>
          <cell r="AV14"/>
          <cell r="AW14"/>
          <cell r="AX14"/>
          <cell r="AY14"/>
          <cell r="AZ14"/>
          <cell r="BA14"/>
          <cell r="BB14" t="str">
            <v>2022</v>
          </cell>
          <cell r="BC14"/>
          <cell r="BD14" t="str">
            <v>農地所有適格法人</v>
          </cell>
          <cell r="BE14" t="str">
            <v>有限会社　ファームクラブ　代表取締役　岩井　雅之</v>
          </cell>
          <cell r="BF14" t="str">
            <v>370-3104</v>
          </cell>
          <cell r="BG14" t="str">
            <v>高崎市箕郷町上芝３０７－２</v>
          </cell>
          <cell r="BH14" t="str">
            <v>027-381-6818</v>
          </cell>
          <cell r="BI14" t="str">
            <v/>
          </cell>
          <cell r="BJ14">
            <v>44713</v>
          </cell>
          <cell r="BK14">
            <v>48365</v>
          </cell>
          <cell r="BL14">
            <v>10</v>
          </cell>
          <cell r="BM14" t="str">
            <v/>
          </cell>
          <cell r="BN14">
            <v>5600</v>
          </cell>
          <cell r="BO14">
            <v>17360</v>
          </cell>
          <cell r="BP14" t="str">
            <v/>
          </cell>
          <cell r="BQ14"/>
          <cell r="BR14"/>
          <cell r="BS14"/>
          <cell r="BT14"/>
          <cell r="BU14"/>
          <cell r="BV14"/>
          <cell r="BW14"/>
        </row>
        <row r="15">
          <cell r="A15">
            <v>5</v>
          </cell>
          <cell r="B15">
            <v>1</v>
          </cell>
          <cell r="C15" t="str">
            <v>5-1</v>
          </cell>
          <cell r="D15">
            <v>4</v>
          </cell>
          <cell r="E15">
            <v>2</v>
          </cell>
          <cell r="F15" t="str">
            <v>4-2</v>
          </cell>
          <cell r="G15">
            <v>17</v>
          </cell>
          <cell r="H15"/>
          <cell r="I15" t="str">
            <v>前橋市</v>
          </cell>
          <cell r="J15" t="str">
            <v>前橋市</v>
          </cell>
          <cell r="K15" t="str">
            <v>上細井町</v>
          </cell>
          <cell r="L15" t="str">
            <v/>
          </cell>
          <cell r="M15" t="str">
            <v>２－１５</v>
          </cell>
          <cell r="N15" t="str">
            <v>畑</v>
          </cell>
          <cell r="O15" t="str">
            <v>普通畑</v>
          </cell>
          <cell r="P15">
            <v>2880</v>
          </cell>
          <cell r="Q15">
            <v>2880</v>
          </cell>
          <cell r="R15"/>
          <cell r="S15"/>
          <cell r="T15" t="str">
            <v>個人</v>
          </cell>
          <cell r="U15" t="str">
            <v>下田　勲</v>
          </cell>
          <cell r="V15" t="str">
            <v>371-0104</v>
          </cell>
          <cell r="W15" t="str">
            <v>前橋市富士見町時沢４９５</v>
          </cell>
          <cell r="X15" t="str">
            <v>027-288-4026</v>
          </cell>
          <cell r="Y15" t="str">
            <v>090-8580-9290</v>
          </cell>
          <cell r="Z15">
            <v>44713</v>
          </cell>
          <cell r="AA15">
            <v>48365</v>
          </cell>
          <cell r="AB15">
            <v>10</v>
          </cell>
          <cell r="AC15" t="str">
            <v>一括方式</v>
          </cell>
          <cell r="AD15"/>
          <cell r="AE15">
            <v>5600</v>
          </cell>
          <cell r="AF15">
            <v>16128</v>
          </cell>
          <cell r="AG15"/>
          <cell r="AH15" t="str">
            <v/>
          </cell>
          <cell r="AI15"/>
          <cell r="AJ15"/>
          <cell r="AK15"/>
          <cell r="AL15"/>
          <cell r="AM15"/>
          <cell r="AN15"/>
          <cell r="AO15"/>
          <cell r="AP15"/>
          <cell r="AQ15"/>
          <cell r="AR15"/>
          <cell r="AS15"/>
          <cell r="AT15"/>
          <cell r="AU15"/>
          <cell r="AV15"/>
          <cell r="AW15"/>
          <cell r="AX15"/>
          <cell r="AY15"/>
          <cell r="AZ15"/>
          <cell r="BA15"/>
          <cell r="BB15" t="str">
            <v>2022</v>
          </cell>
          <cell r="BC15"/>
          <cell r="BD15" t="str">
            <v>農地所有適格法人</v>
          </cell>
          <cell r="BE15" t="str">
            <v>有限会社　ファームクラブ　代表取締役　岩井　雅之</v>
          </cell>
          <cell r="BF15" t="str">
            <v>370-3104</v>
          </cell>
          <cell r="BG15" t="str">
            <v>高崎市箕郷町上芝３０７－２</v>
          </cell>
          <cell r="BH15" t="str">
            <v>027-381-6818</v>
          </cell>
          <cell r="BI15" t="str">
            <v/>
          </cell>
          <cell r="BJ15">
            <v>44713</v>
          </cell>
          <cell r="BK15">
            <v>48365</v>
          </cell>
          <cell r="BL15">
            <v>10</v>
          </cell>
          <cell r="BM15" t="str">
            <v/>
          </cell>
          <cell r="BN15">
            <v>5600</v>
          </cell>
          <cell r="BO15">
            <v>16128</v>
          </cell>
          <cell r="BP15" t="str">
            <v/>
          </cell>
          <cell r="BQ15"/>
          <cell r="BR15"/>
          <cell r="BS15"/>
          <cell r="BT15"/>
          <cell r="BU15"/>
          <cell r="BV15"/>
          <cell r="BW15"/>
        </row>
        <row r="16">
          <cell r="A16">
            <v>6</v>
          </cell>
          <cell r="B16">
            <v>1</v>
          </cell>
          <cell r="C16" t="str">
            <v>6-1</v>
          </cell>
          <cell r="D16">
            <v>5</v>
          </cell>
          <cell r="E16">
            <v>1</v>
          </cell>
          <cell r="F16" t="str">
            <v>5-1</v>
          </cell>
          <cell r="G16">
            <v>18</v>
          </cell>
          <cell r="H16"/>
          <cell r="I16" t="str">
            <v>前橋市</v>
          </cell>
          <cell r="J16" t="str">
            <v>前橋市</v>
          </cell>
          <cell r="K16" t="str">
            <v>上細井町</v>
          </cell>
          <cell r="L16" t="str">
            <v/>
          </cell>
          <cell r="M16" t="str">
            <v>２－２１</v>
          </cell>
          <cell r="N16" t="str">
            <v>畑</v>
          </cell>
          <cell r="O16" t="str">
            <v>普通畑</v>
          </cell>
          <cell r="P16">
            <v>956</v>
          </cell>
          <cell r="Q16">
            <v>956</v>
          </cell>
          <cell r="R16"/>
          <cell r="S16"/>
          <cell r="T16" t="str">
            <v>個人</v>
          </cell>
          <cell r="U16" t="str">
            <v>下田　堅三</v>
          </cell>
          <cell r="V16" t="str">
            <v>371-0116</v>
          </cell>
          <cell r="W16" t="str">
            <v>前橋市富士見町時沢３９８－２</v>
          </cell>
          <cell r="X16" t="str">
            <v>027-288-4670</v>
          </cell>
          <cell r="Y16" t="str">
            <v>090-1460-9890</v>
          </cell>
          <cell r="Z16">
            <v>44713</v>
          </cell>
          <cell r="AA16">
            <v>48365</v>
          </cell>
          <cell r="AB16">
            <v>10</v>
          </cell>
          <cell r="AC16" t="str">
            <v>一括方式</v>
          </cell>
          <cell r="AD16"/>
          <cell r="AE16">
            <v>5600</v>
          </cell>
          <cell r="AF16">
            <v>5353</v>
          </cell>
          <cell r="AG16"/>
          <cell r="AH16" t="str">
            <v/>
          </cell>
          <cell r="AI16"/>
          <cell r="AJ16"/>
          <cell r="AK16"/>
          <cell r="AL16"/>
          <cell r="AM16"/>
          <cell r="AN16"/>
          <cell r="AO16"/>
          <cell r="AP16"/>
          <cell r="AQ16"/>
          <cell r="AR16"/>
          <cell r="AS16"/>
          <cell r="AT16"/>
          <cell r="AU16"/>
          <cell r="AV16"/>
          <cell r="AW16"/>
          <cell r="AX16"/>
          <cell r="AY16"/>
          <cell r="AZ16"/>
          <cell r="BA16"/>
          <cell r="BB16" t="str">
            <v>2022</v>
          </cell>
          <cell r="BC16"/>
          <cell r="BD16" t="str">
            <v>農地所有適格法人</v>
          </cell>
          <cell r="BE16" t="str">
            <v>有限会社　はなぶさ有機農園　取締役　林　伴子</v>
          </cell>
          <cell r="BF16" t="str">
            <v>371-0103</v>
          </cell>
          <cell r="BG16" t="str">
            <v>前橋市富士見町小暮１５２７－９</v>
          </cell>
          <cell r="BH16" t="str">
            <v>027-288-8888</v>
          </cell>
          <cell r="BI16" t="str">
            <v/>
          </cell>
          <cell r="BJ16">
            <v>44713</v>
          </cell>
          <cell r="BK16">
            <v>48365</v>
          </cell>
          <cell r="BL16">
            <v>10</v>
          </cell>
          <cell r="BM16" t="str">
            <v/>
          </cell>
          <cell r="BN16">
            <v>5600</v>
          </cell>
          <cell r="BO16">
            <v>5353</v>
          </cell>
          <cell r="BP16" t="str">
            <v/>
          </cell>
          <cell r="BQ16"/>
          <cell r="BR16"/>
          <cell r="BS16"/>
          <cell r="BT16"/>
          <cell r="BU16"/>
          <cell r="BV16"/>
          <cell r="BW16"/>
        </row>
        <row r="17">
          <cell r="A17">
            <v>7</v>
          </cell>
          <cell r="B17">
            <v>1</v>
          </cell>
          <cell r="C17" t="str">
            <v>7-1</v>
          </cell>
          <cell r="D17">
            <v>6</v>
          </cell>
          <cell r="E17">
            <v>1</v>
          </cell>
          <cell r="F17" t="str">
            <v>6-1</v>
          </cell>
          <cell r="G17">
            <v>19</v>
          </cell>
          <cell r="H17"/>
          <cell r="I17" t="str">
            <v>前橋市</v>
          </cell>
          <cell r="J17" t="str">
            <v>前橋市</v>
          </cell>
          <cell r="K17" t="str">
            <v>上細井町</v>
          </cell>
          <cell r="L17" t="str">
            <v/>
          </cell>
          <cell r="M17" t="str">
            <v>１０－１</v>
          </cell>
          <cell r="N17" t="str">
            <v>田</v>
          </cell>
          <cell r="O17" t="str">
            <v>水田</v>
          </cell>
          <cell r="P17">
            <v>2379</v>
          </cell>
          <cell r="Q17">
            <v>2379</v>
          </cell>
          <cell r="R17"/>
          <cell r="S17"/>
          <cell r="T17" t="str">
            <v>個人</v>
          </cell>
          <cell r="U17" t="str">
            <v>下田　好輝</v>
          </cell>
          <cell r="V17" t="str">
            <v>371-0104</v>
          </cell>
          <cell r="W17" t="str">
            <v>前橋市富士見町時沢３８９－８</v>
          </cell>
          <cell r="X17" t="str">
            <v>027-288-2372</v>
          </cell>
          <cell r="Y17" t="str">
            <v>090-2552-0446</v>
          </cell>
          <cell r="Z17">
            <v>44713</v>
          </cell>
          <cell r="AA17">
            <v>48365</v>
          </cell>
          <cell r="AB17">
            <v>10</v>
          </cell>
          <cell r="AC17" t="str">
            <v>一括方式</v>
          </cell>
          <cell r="AD17"/>
          <cell r="AE17">
            <v>5600</v>
          </cell>
          <cell r="AF17">
            <v>13322</v>
          </cell>
          <cell r="AG17"/>
          <cell r="AH17" t="str">
            <v/>
          </cell>
          <cell r="AI17"/>
          <cell r="AJ17"/>
          <cell r="AK17"/>
          <cell r="AL17"/>
          <cell r="AM17"/>
          <cell r="AN17"/>
          <cell r="AO17"/>
          <cell r="AP17"/>
          <cell r="AQ17"/>
          <cell r="AR17"/>
          <cell r="AS17"/>
          <cell r="AT17"/>
          <cell r="AU17"/>
          <cell r="AV17"/>
          <cell r="AW17"/>
          <cell r="AX17"/>
          <cell r="AY17"/>
          <cell r="AZ17"/>
          <cell r="BA17"/>
          <cell r="BB17" t="str">
            <v>2022</v>
          </cell>
          <cell r="BC17"/>
          <cell r="BD17" t="str">
            <v>農地所有適格法人</v>
          </cell>
          <cell r="BE17" t="str">
            <v>有限会社　高橋農園　代表取締役　高橋　喜久男</v>
          </cell>
          <cell r="BF17" t="str">
            <v>379-2202</v>
          </cell>
          <cell r="BG17" t="str">
            <v>前橋市市之関町１０４９－５</v>
          </cell>
          <cell r="BH17" t="str">
            <v>027-283-4688</v>
          </cell>
          <cell r="BI17" t="str">
            <v>090-3243-9719</v>
          </cell>
          <cell r="BJ17">
            <v>44713</v>
          </cell>
          <cell r="BK17">
            <v>48365</v>
          </cell>
          <cell r="BL17">
            <v>10</v>
          </cell>
          <cell r="BM17" t="str">
            <v/>
          </cell>
          <cell r="BN17">
            <v>5600</v>
          </cell>
          <cell r="BO17">
            <v>13322</v>
          </cell>
          <cell r="BP17" t="str">
            <v/>
          </cell>
          <cell r="BQ17"/>
          <cell r="BR17"/>
          <cell r="BS17"/>
          <cell r="BT17"/>
          <cell r="BU17"/>
          <cell r="BV17"/>
          <cell r="BW17"/>
        </row>
        <row r="18">
          <cell r="A18">
            <v>8</v>
          </cell>
          <cell r="B18">
            <v>1</v>
          </cell>
          <cell r="C18" t="str">
            <v>8-1</v>
          </cell>
          <cell r="D18">
            <v>6</v>
          </cell>
          <cell r="E18">
            <v>2</v>
          </cell>
          <cell r="F18" t="str">
            <v>6-2</v>
          </cell>
          <cell r="G18">
            <v>20</v>
          </cell>
          <cell r="H18"/>
          <cell r="I18" t="str">
            <v>前橋市</v>
          </cell>
          <cell r="J18" t="str">
            <v>前橋市</v>
          </cell>
          <cell r="K18" t="str">
            <v>上細井町</v>
          </cell>
          <cell r="L18" t="str">
            <v/>
          </cell>
          <cell r="M18" t="str">
            <v>１０－２</v>
          </cell>
          <cell r="N18" t="str">
            <v>田</v>
          </cell>
          <cell r="O18" t="str">
            <v>水田</v>
          </cell>
          <cell r="P18">
            <v>1068</v>
          </cell>
          <cell r="Q18">
            <v>1068</v>
          </cell>
          <cell r="R18"/>
          <cell r="S18"/>
          <cell r="T18" t="str">
            <v>個人</v>
          </cell>
          <cell r="U18" t="str">
            <v>下田　泰治</v>
          </cell>
          <cell r="V18" t="str">
            <v>371-0104</v>
          </cell>
          <cell r="W18" t="str">
            <v>前橋市富士見町時沢乙２４１４</v>
          </cell>
          <cell r="X18" t="str">
            <v>027-288-4924</v>
          </cell>
          <cell r="Y18" t="str">
            <v/>
          </cell>
          <cell r="Z18">
            <v>44713</v>
          </cell>
          <cell r="AA18">
            <v>48365</v>
          </cell>
          <cell r="AB18">
            <v>10</v>
          </cell>
          <cell r="AC18" t="str">
            <v>一括方式</v>
          </cell>
          <cell r="AD18"/>
          <cell r="AE18">
            <v>5600</v>
          </cell>
          <cell r="AF18">
            <v>5980</v>
          </cell>
          <cell r="AG18"/>
          <cell r="AH18" t="str">
            <v/>
          </cell>
          <cell r="AI18"/>
          <cell r="AJ18"/>
          <cell r="AK18"/>
          <cell r="AL18"/>
          <cell r="AM18"/>
          <cell r="AN18"/>
          <cell r="AO18"/>
          <cell r="AP18"/>
          <cell r="AQ18"/>
          <cell r="AR18"/>
          <cell r="AS18"/>
          <cell r="AT18"/>
          <cell r="AU18"/>
          <cell r="AV18"/>
          <cell r="AW18"/>
          <cell r="AX18"/>
          <cell r="AY18"/>
          <cell r="AZ18"/>
          <cell r="BA18"/>
          <cell r="BB18" t="str">
            <v>2022</v>
          </cell>
          <cell r="BC18"/>
          <cell r="BD18" t="str">
            <v>農地所有適格法人</v>
          </cell>
          <cell r="BE18" t="str">
            <v>有限会社　高橋農園　代表取締役　高橋　喜久男</v>
          </cell>
          <cell r="BF18" t="str">
            <v>379-2202</v>
          </cell>
          <cell r="BG18" t="str">
            <v>前橋市市之関町１０４９－５</v>
          </cell>
          <cell r="BH18" t="str">
            <v>027-283-4688</v>
          </cell>
          <cell r="BI18" t="str">
            <v>090-3243-9719</v>
          </cell>
          <cell r="BJ18">
            <v>44713</v>
          </cell>
          <cell r="BK18">
            <v>48365</v>
          </cell>
          <cell r="BL18">
            <v>10</v>
          </cell>
          <cell r="BM18" t="str">
            <v/>
          </cell>
          <cell r="BN18">
            <v>5600</v>
          </cell>
          <cell r="BO18">
            <v>5980</v>
          </cell>
          <cell r="BP18" t="str">
            <v/>
          </cell>
          <cell r="BQ18"/>
          <cell r="BR18"/>
          <cell r="BS18"/>
          <cell r="BT18"/>
          <cell r="BU18"/>
          <cell r="BV18"/>
          <cell r="BW18"/>
        </row>
        <row r="19">
          <cell r="A19">
            <v>9</v>
          </cell>
          <cell r="B19">
            <v>1</v>
          </cell>
          <cell r="C19" t="str">
            <v>9-1</v>
          </cell>
          <cell r="D19">
            <v>7</v>
          </cell>
          <cell r="E19">
            <v>1</v>
          </cell>
          <cell r="F19" t="str">
            <v>7-1</v>
          </cell>
          <cell r="G19">
            <v>21</v>
          </cell>
          <cell r="H19"/>
          <cell r="I19" t="str">
            <v>前橋市</v>
          </cell>
          <cell r="J19" t="str">
            <v>前橋市</v>
          </cell>
          <cell r="K19" t="str">
            <v>新堀町</v>
          </cell>
          <cell r="L19" t="str">
            <v/>
          </cell>
          <cell r="M19" t="str">
            <v>１４０－２</v>
          </cell>
          <cell r="N19" t="str">
            <v>田</v>
          </cell>
          <cell r="O19" t="str">
            <v>水田</v>
          </cell>
          <cell r="P19">
            <v>792</v>
          </cell>
          <cell r="Q19">
            <v>792</v>
          </cell>
          <cell r="R19"/>
          <cell r="S19"/>
          <cell r="T19" t="str">
            <v>個人</v>
          </cell>
          <cell r="U19" t="str">
            <v>角田　堅志</v>
          </cell>
          <cell r="V19" t="str">
            <v>379-2143</v>
          </cell>
          <cell r="W19" t="str">
            <v>前橋市新堀町１０５－３</v>
          </cell>
          <cell r="X19" t="str">
            <v>027-265-0032</v>
          </cell>
          <cell r="Y19" t="str">
            <v/>
          </cell>
          <cell r="Z19">
            <v>44713</v>
          </cell>
          <cell r="AA19">
            <v>48365</v>
          </cell>
          <cell r="AB19">
            <v>9</v>
          </cell>
          <cell r="AC19" t="str">
            <v>一括方式</v>
          </cell>
          <cell r="AD19"/>
          <cell r="AE19">
            <v>0</v>
          </cell>
          <cell r="AF19">
            <v>0</v>
          </cell>
          <cell r="AG19"/>
          <cell r="AH19" t="str">
            <v/>
          </cell>
          <cell r="AI19"/>
          <cell r="AJ19"/>
          <cell r="AK19"/>
          <cell r="AL19"/>
          <cell r="AM19"/>
          <cell r="AN19"/>
          <cell r="AO19"/>
          <cell r="AP19"/>
          <cell r="AQ19"/>
          <cell r="AR19"/>
          <cell r="AS19"/>
          <cell r="AT19"/>
          <cell r="AU19"/>
          <cell r="AV19"/>
          <cell r="AW19"/>
          <cell r="AX19"/>
          <cell r="AY19"/>
          <cell r="AZ19"/>
          <cell r="BA19"/>
          <cell r="BB19" t="str">
            <v>2022</v>
          </cell>
          <cell r="BC19"/>
          <cell r="BD19" t="str">
            <v/>
          </cell>
          <cell r="BE19" t="str">
            <v>農事組合法人　新堀　代表理事　田村　光弘</v>
          </cell>
          <cell r="BF19" t="str">
            <v>379-2143</v>
          </cell>
          <cell r="BG19" t="str">
            <v>前橋市新堀町２３４－５</v>
          </cell>
          <cell r="BH19" t="str">
            <v>027-265-1562</v>
          </cell>
          <cell r="BI19" t="str">
            <v/>
          </cell>
          <cell r="BJ19">
            <v>44713</v>
          </cell>
          <cell r="BK19">
            <v>48365</v>
          </cell>
          <cell r="BL19">
            <v>9</v>
          </cell>
          <cell r="BM19" t="str">
            <v/>
          </cell>
          <cell r="BN19">
            <v>0</v>
          </cell>
          <cell r="BO19">
            <v>0</v>
          </cell>
          <cell r="BP19" t="str">
            <v/>
          </cell>
          <cell r="BQ19"/>
          <cell r="BR19"/>
          <cell r="BS19"/>
          <cell r="BT19"/>
          <cell r="BU19"/>
          <cell r="BV19"/>
          <cell r="BW19"/>
        </row>
        <row r="20">
          <cell r="A20">
            <v>9</v>
          </cell>
          <cell r="B20">
            <v>2</v>
          </cell>
          <cell r="C20" t="str">
            <v>9-2</v>
          </cell>
          <cell r="D20">
            <v>7</v>
          </cell>
          <cell r="E20">
            <v>2</v>
          </cell>
          <cell r="F20" t="str">
            <v>7-2</v>
          </cell>
          <cell r="G20">
            <v>22</v>
          </cell>
          <cell r="H20"/>
          <cell r="I20" t="str">
            <v>前橋市</v>
          </cell>
          <cell r="J20" t="str">
            <v>前橋市</v>
          </cell>
          <cell r="K20" t="str">
            <v>新堀町</v>
          </cell>
          <cell r="L20" t="str">
            <v/>
          </cell>
          <cell r="M20" t="str">
            <v>１４１</v>
          </cell>
          <cell r="N20" t="str">
            <v>田</v>
          </cell>
          <cell r="O20" t="str">
            <v>水田</v>
          </cell>
          <cell r="P20">
            <v>3015</v>
          </cell>
          <cell r="Q20">
            <v>3015</v>
          </cell>
          <cell r="R20"/>
          <cell r="S20"/>
          <cell r="T20" t="str">
            <v>個人</v>
          </cell>
          <cell r="U20" t="str">
            <v>角田　堅志</v>
          </cell>
          <cell r="V20" t="str">
            <v>379-2143</v>
          </cell>
          <cell r="W20" t="str">
            <v>前橋市新堀町１０５－３</v>
          </cell>
          <cell r="X20" t="str">
            <v>027-265-0032</v>
          </cell>
          <cell r="Y20" t="str">
            <v/>
          </cell>
          <cell r="Z20">
            <v>44713</v>
          </cell>
          <cell r="AA20">
            <v>48365</v>
          </cell>
          <cell r="AB20">
            <v>9</v>
          </cell>
          <cell r="AC20" t="str">
            <v>一括方式</v>
          </cell>
          <cell r="AD20"/>
          <cell r="AE20">
            <v>0</v>
          </cell>
          <cell r="AF20">
            <v>0</v>
          </cell>
          <cell r="AG20"/>
          <cell r="AH20" t="str">
            <v/>
          </cell>
          <cell r="AI20"/>
          <cell r="AJ20"/>
          <cell r="AK20"/>
          <cell r="AL20"/>
          <cell r="AM20"/>
          <cell r="AN20"/>
          <cell r="AO20"/>
          <cell r="AP20"/>
          <cell r="AQ20"/>
          <cell r="AR20"/>
          <cell r="AS20"/>
          <cell r="AT20"/>
          <cell r="AU20"/>
          <cell r="AV20"/>
          <cell r="AW20"/>
          <cell r="AX20"/>
          <cell r="AY20"/>
          <cell r="AZ20"/>
          <cell r="BA20"/>
          <cell r="BB20" t="str">
            <v>2022</v>
          </cell>
          <cell r="BC20"/>
          <cell r="BD20" t="str">
            <v/>
          </cell>
          <cell r="BE20" t="str">
            <v>農事組合法人　新堀　代表理事　田村　光弘</v>
          </cell>
          <cell r="BF20" t="str">
            <v>379-2143</v>
          </cell>
          <cell r="BG20" t="str">
            <v>前橋市新堀町２３４－５</v>
          </cell>
          <cell r="BH20" t="str">
            <v>027-265-1562</v>
          </cell>
          <cell r="BI20" t="str">
            <v/>
          </cell>
          <cell r="BJ20">
            <v>44713</v>
          </cell>
          <cell r="BK20">
            <v>48365</v>
          </cell>
          <cell r="BL20">
            <v>9</v>
          </cell>
          <cell r="BM20" t="str">
            <v/>
          </cell>
          <cell r="BN20">
            <v>0</v>
          </cell>
          <cell r="BO20">
            <v>0</v>
          </cell>
          <cell r="BP20" t="str">
            <v/>
          </cell>
          <cell r="BQ20"/>
          <cell r="BR20"/>
          <cell r="BS20"/>
          <cell r="BT20"/>
          <cell r="BU20"/>
          <cell r="BV20"/>
          <cell r="BW20"/>
        </row>
        <row r="21">
          <cell r="A21">
            <v>9</v>
          </cell>
          <cell r="B21">
            <v>3</v>
          </cell>
          <cell r="C21" t="str">
            <v>9-3</v>
          </cell>
          <cell r="D21">
            <v>7</v>
          </cell>
          <cell r="E21">
            <v>3</v>
          </cell>
          <cell r="F21" t="str">
            <v>7-3</v>
          </cell>
          <cell r="G21">
            <v>23</v>
          </cell>
          <cell r="H21"/>
          <cell r="I21" t="str">
            <v>前橋市</v>
          </cell>
          <cell r="J21" t="str">
            <v>前橋市</v>
          </cell>
          <cell r="K21" t="str">
            <v>新堀町</v>
          </cell>
          <cell r="L21" t="str">
            <v/>
          </cell>
          <cell r="M21" t="str">
            <v>１５７－２</v>
          </cell>
          <cell r="N21" t="str">
            <v>田</v>
          </cell>
          <cell r="O21" t="str">
            <v>水田</v>
          </cell>
          <cell r="P21">
            <v>1208</v>
          </cell>
          <cell r="Q21">
            <v>1208</v>
          </cell>
          <cell r="R21"/>
          <cell r="S21"/>
          <cell r="T21" t="str">
            <v>個人</v>
          </cell>
          <cell r="U21" t="str">
            <v>角田　堅志</v>
          </cell>
          <cell r="V21" t="str">
            <v>379-2143</v>
          </cell>
          <cell r="W21" t="str">
            <v>前橋市新堀町１０５－３</v>
          </cell>
          <cell r="X21" t="str">
            <v>027-265-0032</v>
          </cell>
          <cell r="Y21" t="str">
            <v/>
          </cell>
          <cell r="Z21">
            <v>44713</v>
          </cell>
          <cell r="AA21">
            <v>48365</v>
          </cell>
          <cell r="AB21">
            <v>9</v>
          </cell>
          <cell r="AC21" t="str">
            <v>一括方式</v>
          </cell>
          <cell r="AD21"/>
          <cell r="AE21">
            <v>0</v>
          </cell>
          <cell r="AF21">
            <v>0</v>
          </cell>
          <cell r="AG21"/>
          <cell r="AH21" t="str">
            <v/>
          </cell>
          <cell r="AI21"/>
          <cell r="AJ21"/>
          <cell r="AK21"/>
          <cell r="AL21"/>
          <cell r="AM21"/>
          <cell r="AN21"/>
          <cell r="AO21"/>
          <cell r="AP21"/>
          <cell r="AQ21"/>
          <cell r="AR21"/>
          <cell r="AS21"/>
          <cell r="AT21"/>
          <cell r="AU21"/>
          <cell r="AV21"/>
          <cell r="AW21"/>
          <cell r="AX21"/>
          <cell r="AY21"/>
          <cell r="AZ21"/>
          <cell r="BA21"/>
          <cell r="BB21" t="str">
            <v>2022</v>
          </cell>
          <cell r="BC21"/>
          <cell r="BD21" t="str">
            <v/>
          </cell>
          <cell r="BE21" t="str">
            <v>農事組合法人　新堀　代表理事　田村　光弘</v>
          </cell>
          <cell r="BF21" t="str">
            <v>379-2143</v>
          </cell>
          <cell r="BG21" t="str">
            <v>前橋市新堀町２３４－５</v>
          </cell>
          <cell r="BH21" t="str">
            <v>027-265-1562</v>
          </cell>
          <cell r="BI21" t="str">
            <v/>
          </cell>
          <cell r="BJ21">
            <v>44713</v>
          </cell>
          <cell r="BK21">
            <v>48365</v>
          </cell>
          <cell r="BL21">
            <v>9</v>
          </cell>
          <cell r="BM21" t="str">
            <v/>
          </cell>
          <cell r="BN21">
            <v>0</v>
          </cell>
          <cell r="BO21">
            <v>0</v>
          </cell>
          <cell r="BP21" t="str">
            <v/>
          </cell>
          <cell r="BQ21"/>
          <cell r="BR21"/>
          <cell r="BS21"/>
          <cell r="BT21"/>
          <cell r="BU21"/>
          <cell r="BV21"/>
          <cell r="BW21"/>
        </row>
        <row r="22">
          <cell r="A22">
            <v>9</v>
          </cell>
          <cell r="B22">
            <v>4</v>
          </cell>
          <cell r="C22" t="str">
            <v>9-4</v>
          </cell>
          <cell r="D22">
            <v>7</v>
          </cell>
          <cell r="E22">
            <v>4</v>
          </cell>
          <cell r="F22" t="str">
            <v>7-4</v>
          </cell>
          <cell r="G22">
            <v>24</v>
          </cell>
          <cell r="H22"/>
          <cell r="I22" t="str">
            <v>前橋市</v>
          </cell>
          <cell r="J22" t="str">
            <v>前橋市</v>
          </cell>
          <cell r="K22" t="str">
            <v>新堀町</v>
          </cell>
          <cell r="L22" t="str">
            <v/>
          </cell>
          <cell r="M22" t="str">
            <v>１７７</v>
          </cell>
          <cell r="N22" t="str">
            <v>田</v>
          </cell>
          <cell r="O22" t="str">
            <v>水田</v>
          </cell>
          <cell r="P22">
            <v>518</v>
          </cell>
          <cell r="Q22">
            <v>518</v>
          </cell>
          <cell r="R22"/>
          <cell r="S22"/>
          <cell r="T22" t="str">
            <v>個人</v>
          </cell>
          <cell r="U22" t="str">
            <v>角田　堅志</v>
          </cell>
          <cell r="V22" t="str">
            <v>379-2143</v>
          </cell>
          <cell r="W22" t="str">
            <v>前橋市新堀町１０５－３</v>
          </cell>
          <cell r="X22" t="str">
            <v>027-265-0032</v>
          </cell>
          <cell r="Y22" t="str">
            <v/>
          </cell>
          <cell r="Z22">
            <v>44713</v>
          </cell>
          <cell r="AA22">
            <v>48365</v>
          </cell>
          <cell r="AB22">
            <v>9</v>
          </cell>
          <cell r="AC22" t="str">
            <v>一括方式</v>
          </cell>
          <cell r="AD22"/>
          <cell r="AE22">
            <v>0</v>
          </cell>
          <cell r="AF22">
            <v>0</v>
          </cell>
          <cell r="AG22"/>
          <cell r="AH22" t="str">
            <v/>
          </cell>
          <cell r="AI22"/>
          <cell r="AJ22"/>
          <cell r="AK22"/>
          <cell r="AL22"/>
          <cell r="AM22"/>
          <cell r="AN22"/>
          <cell r="AO22"/>
          <cell r="AP22"/>
          <cell r="AQ22"/>
          <cell r="AR22"/>
          <cell r="AS22"/>
          <cell r="AT22"/>
          <cell r="AU22"/>
          <cell r="AV22"/>
          <cell r="AW22"/>
          <cell r="AX22"/>
          <cell r="AY22"/>
          <cell r="AZ22"/>
          <cell r="BA22"/>
          <cell r="BB22" t="str">
            <v>2022</v>
          </cell>
          <cell r="BC22"/>
          <cell r="BD22" t="str">
            <v/>
          </cell>
          <cell r="BE22" t="str">
            <v>農事組合法人　新堀　代表理事　田村　光弘</v>
          </cell>
          <cell r="BF22" t="str">
            <v>379-2143</v>
          </cell>
          <cell r="BG22" t="str">
            <v>前橋市新堀町２３４－５</v>
          </cell>
          <cell r="BH22" t="str">
            <v>027-265-1562</v>
          </cell>
          <cell r="BI22" t="str">
            <v/>
          </cell>
          <cell r="BJ22">
            <v>44713</v>
          </cell>
          <cell r="BK22">
            <v>48365</v>
          </cell>
          <cell r="BL22">
            <v>9</v>
          </cell>
          <cell r="BM22" t="str">
            <v/>
          </cell>
          <cell r="BN22">
            <v>0</v>
          </cell>
          <cell r="BO22">
            <v>0</v>
          </cell>
          <cell r="BP22" t="str">
            <v/>
          </cell>
          <cell r="BQ22"/>
          <cell r="BR22"/>
          <cell r="BS22"/>
          <cell r="BT22"/>
          <cell r="BU22"/>
          <cell r="BV22"/>
          <cell r="BW22"/>
        </row>
        <row r="23">
          <cell r="A23">
            <v>9</v>
          </cell>
          <cell r="B23">
            <v>5</v>
          </cell>
          <cell r="C23" t="str">
            <v>9-5</v>
          </cell>
          <cell r="D23">
            <v>7</v>
          </cell>
          <cell r="E23">
            <v>5</v>
          </cell>
          <cell r="F23" t="str">
            <v>7-5</v>
          </cell>
          <cell r="G23">
            <v>25</v>
          </cell>
          <cell r="H23"/>
          <cell r="I23" t="str">
            <v>前橋市</v>
          </cell>
          <cell r="J23" t="str">
            <v>前橋市</v>
          </cell>
          <cell r="K23" t="str">
            <v>新堀町</v>
          </cell>
          <cell r="L23" t="str">
            <v/>
          </cell>
          <cell r="M23" t="str">
            <v>１５７－１</v>
          </cell>
          <cell r="N23" t="str">
            <v>田</v>
          </cell>
          <cell r="O23" t="str">
            <v>水田</v>
          </cell>
          <cell r="P23">
            <v>1825</v>
          </cell>
          <cell r="Q23">
            <v>1825</v>
          </cell>
          <cell r="R23"/>
          <cell r="S23"/>
          <cell r="T23" t="str">
            <v>個人</v>
          </cell>
          <cell r="U23" t="str">
            <v>角田　堅志</v>
          </cell>
          <cell r="V23" t="str">
            <v>379-2143</v>
          </cell>
          <cell r="W23" t="str">
            <v>前橋市新堀町１０５－３</v>
          </cell>
          <cell r="X23" t="str">
            <v>027-265-3896</v>
          </cell>
          <cell r="Y23" t="str">
            <v/>
          </cell>
          <cell r="Z23">
            <v>44713</v>
          </cell>
          <cell r="AA23">
            <v>48365</v>
          </cell>
          <cell r="AB23">
            <v>9</v>
          </cell>
          <cell r="AC23" t="str">
            <v>一括方式</v>
          </cell>
          <cell r="AD23"/>
          <cell r="AE23">
            <v>0</v>
          </cell>
          <cell r="AF23">
            <v>0</v>
          </cell>
          <cell r="AG23"/>
          <cell r="AH23" t="str">
            <v/>
          </cell>
          <cell r="AI23"/>
          <cell r="AJ23"/>
          <cell r="AK23"/>
          <cell r="AL23"/>
          <cell r="AM23"/>
          <cell r="AN23"/>
          <cell r="AO23"/>
          <cell r="AP23"/>
          <cell r="AQ23"/>
          <cell r="AR23"/>
          <cell r="AS23"/>
          <cell r="AT23"/>
          <cell r="AU23"/>
          <cell r="AV23"/>
          <cell r="AW23"/>
          <cell r="AX23"/>
          <cell r="AY23"/>
          <cell r="AZ23"/>
          <cell r="BA23"/>
          <cell r="BB23" t="str">
            <v>2022</v>
          </cell>
          <cell r="BC23"/>
          <cell r="BD23" t="str">
            <v/>
          </cell>
          <cell r="BE23" t="str">
            <v>農事組合法人　新堀　代表理事　田村　光弘</v>
          </cell>
          <cell r="BF23" t="str">
            <v>379-2143</v>
          </cell>
          <cell r="BG23" t="str">
            <v>前橋市新堀町２３４－５</v>
          </cell>
          <cell r="BH23" t="str">
            <v>027-265-1562</v>
          </cell>
          <cell r="BI23" t="str">
            <v/>
          </cell>
          <cell r="BJ23">
            <v>44713</v>
          </cell>
          <cell r="BK23">
            <v>48365</v>
          </cell>
          <cell r="BL23">
            <v>9</v>
          </cell>
          <cell r="BM23" t="str">
            <v/>
          </cell>
          <cell r="BN23">
            <v>0</v>
          </cell>
          <cell r="BO23">
            <v>0</v>
          </cell>
          <cell r="BP23" t="str">
            <v/>
          </cell>
          <cell r="BQ23"/>
          <cell r="BR23"/>
          <cell r="BS23"/>
          <cell r="BT23"/>
          <cell r="BU23"/>
          <cell r="BV23"/>
          <cell r="BW23"/>
        </row>
        <row r="24">
          <cell r="A24">
            <v>9</v>
          </cell>
          <cell r="B24">
            <v>6</v>
          </cell>
          <cell r="C24" t="str">
            <v>9-6</v>
          </cell>
          <cell r="D24">
            <v>7</v>
          </cell>
          <cell r="E24">
            <v>6</v>
          </cell>
          <cell r="F24" t="str">
            <v>7-6</v>
          </cell>
          <cell r="G24">
            <v>26</v>
          </cell>
          <cell r="H24"/>
          <cell r="I24" t="str">
            <v>前橋市</v>
          </cell>
          <cell r="J24" t="str">
            <v>前橋市</v>
          </cell>
          <cell r="K24" t="str">
            <v>新堀町</v>
          </cell>
          <cell r="L24" t="str">
            <v/>
          </cell>
          <cell r="M24" t="str">
            <v>３９１－４</v>
          </cell>
          <cell r="N24" t="str">
            <v>畑</v>
          </cell>
          <cell r="O24" t="str">
            <v>普通畑</v>
          </cell>
          <cell r="P24">
            <v>500</v>
          </cell>
          <cell r="Q24">
            <v>500</v>
          </cell>
          <cell r="R24"/>
          <cell r="S24"/>
          <cell r="T24" t="str">
            <v>個人</v>
          </cell>
          <cell r="U24" t="str">
            <v>角田　堅志</v>
          </cell>
          <cell r="V24" t="str">
            <v>379-2143</v>
          </cell>
          <cell r="W24" t="str">
            <v>前橋市新堀町１０５－３</v>
          </cell>
          <cell r="X24" t="str">
            <v>027-265-3896</v>
          </cell>
          <cell r="Y24" t="str">
            <v/>
          </cell>
          <cell r="Z24">
            <v>44713</v>
          </cell>
          <cell r="AA24">
            <v>48365</v>
          </cell>
          <cell r="AB24">
            <v>9</v>
          </cell>
          <cell r="AC24" t="str">
            <v>一括方式</v>
          </cell>
          <cell r="AD24"/>
          <cell r="AE24">
            <v>0</v>
          </cell>
          <cell r="AF24">
            <v>0</v>
          </cell>
          <cell r="AG24"/>
          <cell r="AH24" t="str">
            <v/>
          </cell>
          <cell r="AI24"/>
          <cell r="AJ24"/>
          <cell r="AK24"/>
          <cell r="AL24"/>
          <cell r="AM24"/>
          <cell r="AN24"/>
          <cell r="AO24"/>
          <cell r="AP24"/>
          <cell r="AQ24"/>
          <cell r="AR24"/>
          <cell r="AS24"/>
          <cell r="AT24"/>
          <cell r="AU24"/>
          <cell r="AV24"/>
          <cell r="AW24"/>
          <cell r="AX24"/>
          <cell r="AY24"/>
          <cell r="AZ24"/>
          <cell r="BA24"/>
          <cell r="BB24" t="str">
            <v>2022</v>
          </cell>
          <cell r="BC24"/>
          <cell r="BD24" t="str">
            <v/>
          </cell>
          <cell r="BE24" t="str">
            <v>農事組合法人　新堀　代表理事　田村　光弘</v>
          </cell>
          <cell r="BF24" t="str">
            <v>379-2143</v>
          </cell>
          <cell r="BG24" t="str">
            <v>前橋市新堀町２３４－５</v>
          </cell>
          <cell r="BH24" t="str">
            <v>027-265-1562</v>
          </cell>
          <cell r="BI24" t="str">
            <v/>
          </cell>
          <cell r="BJ24">
            <v>44713</v>
          </cell>
          <cell r="BK24">
            <v>48365</v>
          </cell>
          <cell r="BL24">
            <v>9</v>
          </cell>
          <cell r="BM24" t="str">
            <v/>
          </cell>
          <cell r="BN24">
            <v>0</v>
          </cell>
          <cell r="BO24">
            <v>0</v>
          </cell>
          <cell r="BP24" t="str">
            <v/>
          </cell>
          <cell r="BQ24"/>
          <cell r="BR24"/>
          <cell r="BS24"/>
          <cell r="BT24"/>
          <cell r="BU24"/>
          <cell r="BV24"/>
          <cell r="BW24"/>
        </row>
        <row r="25">
          <cell r="A25">
            <v>10</v>
          </cell>
          <cell r="B25">
            <v>1</v>
          </cell>
          <cell r="C25" t="str">
            <v>10-1</v>
          </cell>
          <cell r="D25">
            <v>7</v>
          </cell>
          <cell r="E25">
            <v>7</v>
          </cell>
          <cell r="F25" t="str">
            <v>7-7</v>
          </cell>
          <cell r="G25">
            <v>27</v>
          </cell>
          <cell r="H25"/>
          <cell r="I25" t="str">
            <v>前橋市</v>
          </cell>
          <cell r="J25" t="str">
            <v>前橋市</v>
          </cell>
          <cell r="K25" t="str">
            <v>新堀町</v>
          </cell>
          <cell r="L25" t="str">
            <v/>
          </cell>
          <cell r="M25" t="str">
            <v>１７０</v>
          </cell>
          <cell r="N25" t="str">
            <v>田</v>
          </cell>
          <cell r="O25" t="str">
            <v>水田</v>
          </cell>
          <cell r="P25">
            <v>2994</v>
          </cell>
          <cell r="Q25">
            <v>2994</v>
          </cell>
          <cell r="R25"/>
          <cell r="S25"/>
          <cell r="T25" t="str">
            <v>個人</v>
          </cell>
          <cell r="U25" t="str">
            <v>角田　初男</v>
          </cell>
          <cell r="V25" t="str">
            <v>379-2143</v>
          </cell>
          <cell r="W25" t="str">
            <v>前橋市新堀町２１４－２</v>
          </cell>
          <cell r="X25" t="str">
            <v>027-265-3911</v>
          </cell>
          <cell r="Y25" t="str">
            <v/>
          </cell>
          <cell r="Z25">
            <v>44713</v>
          </cell>
          <cell r="AA25">
            <v>48365</v>
          </cell>
          <cell r="AB25">
            <v>9</v>
          </cell>
          <cell r="AC25" t="str">
            <v>一括方式</v>
          </cell>
          <cell r="AD25"/>
          <cell r="AE25">
            <v>0</v>
          </cell>
          <cell r="AF25">
            <v>0</v>
          </cell>
          <cell r="AG25"/>
          <cell r="AH25" t="str">
            <v/>
          </cell>
          <cell r="AI25"/>
          <cell r="AJ25"/>
          <cell r="AK25"/>
          <cell r="AL25"/>
          <cell r="AM25"/>
          <cell r="AN25"/>
          <cell r="AO25"/>
          <cell r="AP25"/>
          <cell r="AQ25"/>
          <cell r="AR25"/>
          <cell r="AS25"/>
          <cell r="AT25"/>
          <cell r="AU25"/>
          <cell r="AV25"/>
          <cell r="AW25"/>
          <cell r="AX25"/>
          <cell r="AY25"/>
          <cell r="AZ25"/>
          <cell r="BA25"/>
          <cell r="BB25" t="str">
            <v>2022</v>
          </cell>
          <cell r="BC25"/>
          <cell r="BD25" t="str">
            <v/>
          </cell>
          <cell r="BE25" t="str">
            <v>農事組合法人　新堀　代表理事　田村　光弘</v>
          </cell>
          <cell r="BF25" t="str">
            <v>379-2143</v>
          </cell>
          <cell r="BG25" t="str">
            <v>前橋市新堀町２３４－５</v>
          </cell>
          <cell r="BH25" t="str">
            <v>027-265-1562</v>
          </cell>
          <cell r="BI25" t="str">
            <v/>
          </cell>
          <cell r="BJ25">
            <v>44713</v>
          </cell>
          <cell r="BK25">
            <v>48365</v>
          </cell>
          <cell r="BL25">
            <v>9</v>
          </cell>
          <cell r="BM25" t="str">
            <v/>
          </cell>
          <cell r="BN25">
            <v>0</v>
          </cell>
          <cell r="BO25">
            <v>0</v>
          </cell>
          <cell r="BP25" t="str">
            <v/>
          </cell>
          <cell r="BQ25"/>
          <cell r="BR25"/>
          <cell r="BS25"/>
          <cell r="BT25"/>
          <cell r="BU25"/>
          <cell r="BV25"/>
          <cell r="BW25"/>
        </row>
        <row r="26">
          <cell r="A26">
            <v>10</v>
          </cell>
          <cell r="B26">
            <v>2</v>
          </cell>
          <cell r="C26" t="str">
            <v>10-2</v>
          </cell>
          <cell r="D26">
            <v>7</v>
          </cell>
          <cell r="E26">
            <v>8</v>
          </cell>
          <cell r="F26" t="str">
            <v>7-8</v>
          </cell>
          <cell r="G26">
            <v>28</v>
          </cell>
          <cell r="H26"/>
          <cell r="I26" t="str">
            <v>前橋市</v>
          </cell>
          <cell r="J26" t="str">
            <v>前橋市</v>
          </cell>
          <cell r="K26" t="str">
            <v>新堀町</v>
          </cell>
          <cell r="L26" t="str">
            <v/>
          </cell>
          <cell r="M26" t="str">
            <v>１７１</v>
          </cell>
          <cell r="N26" t="str">
            <v>田</v>
          </cell>
          <cell r="O26" t="str">
            <v>水田</v>
          </cell>
          <cell r="P26">
            <v>535</v>
          </cell>
          <cell r="Q26">
            <v>535</v>
          </cell>
          <cell r="R26"/>
          <cell r="S26"/>
          <cell r="T26" t="str">
            <v>個人</v>
          </cell>
          <cell r="U26" t="str">
            <v>角田　初男</v>
          </cell>
          <cell r="V26" t="str">
            <v>379-2143</v>
          </cell>
          <cell r="W26" t="str">
            <v>前橋市新堀町２１４－２</v>
          </cell>
          <cell r="X26" t="str">
            <v>027-265-3911</v>
          </cell>
          <cell r="Y26" t="str">
            <v/>
          </cell>
          <cell r="Z26">
            <v>44713</v>
          </cell>
          <cell r="AA26">
            <v>48365</v>
          </cell>
          <cell r="AB26">
            <v>9</v>
          </cell>
          <cell r="AC26" t="str">
            <v>一括方式</v>
          </cell>
          <cell r="AD26"/>
          <cell r="AE26">
            <v>0</v>
          </cell>
          <cell r="AF26">
            <v>0</v>
          </cell>
          <cell r="AG26"/>
          <cell r="AH26" t="str">
            <v/>
          </cell>
          <cell r="AI26"/>
          <cell r="AJ26"/>
          <cell r="AK26"/>
          <cell r="AL26"/>
          <cell r="AM26"/>
          <cell r="AN26"/>
          <cell r="AO26"/>
          <cell r="AP26"/>
          <cell r="AQ26"/>
          <cell r="AR26"/>
          <cell r="AS26"/>
          <cell r="AT26"/>
          <cell r="AU26"/>
          <cell r="AV26"/>
          <cell r="AW26"/>
          <cell r="AX26"/>
          <cell r="AY26"/>
          <cell r="AZ26"/>
          <cell r="BA26"/>
          <cell r="BB26" t="str">
            <v>2022</v>
          </cell>
          <cell r="BC26"/>
          <cell r="BD26" t="str">
            <v/>
          </cell>
          <cell r="BE26" t="str">
            <v>農事組合法人　新堀　代表理事　田村　光弘</v>
          </cell>
          <cell r="BF26" t="str">
            <v>379-2143</v>
          </cell>
          <cell r="BG26" t="str">
            <v>前橋市新堀町２３４－５</v>
          </cell>
          <cell r="BH26" t="str">
            <v>027-265-1562</v>
          </cell>
          <cell r="BI26" t="str">
            <v/>
          </cell>
          <cell r="BJ26">
            <v>44713</v>
          </cell>
          <cell r="BK26">
            <v>48365</v>
          </cell>
          <cell r="BL26">
            <v>9</v>
          </cell>
          <cell r="BM26" t="str">
            <v/>
          </cell>
          <cell r="BN26">
            <v>0</v>
          </cell>
          <cell r="BO26">
            <v>0</v>
          </cell>
          <cell r="BP26" t="str">
            <v/>
          </cell>
          <cell r="BQ26"/>
          <cell r="BR26"/>
          <cell r="BS26"/>
          <cell r="BT26"/>
          <cell r="BU26"/>
          <cell r="BV26"/>
          <cell r="BW26"/>
        </row>
        <row r="27">
          <cell r="A27">
            <v>11</v>
          </cell>
          <cell r="B27">
            <v>1</v>
          </cell>
          <cell r="C27" t="str">
            <v>11-1</v>
          </cell>
          <cell r="D27">
            <v>7</v>
          </cell>
          <cell r="E27">
            <v>9</v>
          </cell>
          <cell r="F27" t="str">
            <v>7-9</v>
          </cell>
          <cell r="G27">
            <v>29</v>
          </cell>
          <cell r="H27"/>
          <cell r="I27" t="str">
            <v>前橋市</v>
          </cell>
          <cell r="J27" t="str">
            <v>前橋市</v>
          </cell>
          <cell r="K27" t="str">
            <v>新堀町</v>
          </cell>
          <cell r="L27" t="str">
            <v/>
          </cell>
          <cell r="M27" t="str">
            <v>３８３－１</v>
          </cell>
          <cell r="N27" t="str">
            <v>畑</v>
          </cell>
          <cell r="O27" t="str">
            <v>普通畑</v>
          </cell>
          <cell r="P27">
            <v>696</v>
          </cell>
          <cell r="Q27">
            <v>696</v>
          </cell>
          <cell r="R27"/>
          <cell r="S27"/>
          <cell r="T27" t="str">
            <v>個人</v>
          </cell>
          <cell r="U27" t="str">
            <v>角田　友洋</v>
          </cell>
          <cell r="V27" t="str">
            <v>379-2143</v>
          </cell>
          <cell r="W27" t="str">
            <v>前橋市新堀町２１４－２</v>
          </cell>
          <cell r="X27" t="str">
            <v>000-000-0000</v>
          </cell>
          <cell r="Y27" t="str">
            <v>080-5385-5021</v>
          </cell>
          <cell r="Z27">
            <v>44713</v>
          </cell>
          <cell r="AA27">
            <v>48365</v>
          </cell>
          <cell r="AB27">
            <v>9</v>
          </cell>
          <cell r="AC27" t="str">
            <v>一括方式</v>
          </cell>
          <cell r="AD27"/>
          <cell r="AE27">
            <v>0</v>
          </cell>
          <cell r="AF27">
            <v>0</v>
          </cell>
          <cell r="AG27"/>
          <cell r="AH27" t="str">
            <v/>
          </cell>
          <cell r="AI27"/>
          <cell r="AJ27"/>
          <cell r="AK27"/>
          <cell r="AL27"/>
          <cell r="AM27"/>
          <cell r="AN27"/>
          <cell r="AO27"/>
          <cell r="AP27"/>
          <cell r="AQ27"/>
          <cell r="AR27"/>
          <cell r="AS27"/>
          <cell r="AT27"/>
          <cell r="AU27"/>
          <cell r="AV27"/>
          <cell r="AW27"/>
          <cell r="AX27"/>
          <cell r="AY27"/>
          <cell r="AZ27"/>
          <cell r="BA27"/>
          <cell r="BB27" t="str">
            <v>2022</v>
          </cell>
          <cell r="BC27"/>
          <cell r="BD27" t="str">
            <v/>
          </cell>
          <cell r="BE27" t="str">
            <v>農事組合法人　新堀　代表理事　田村　光弘</v>
          </cell>
          <cell r="BF27" t="str">
            <v>379-2143</v>
          </cell>
          <cell r="BG27" t="str">
            <v>前橋市新堀町２３４－５</v>
          </cell>
          <cell r="BH27" t="str">
            <v>027-265-1562</v>
          </cell>
          <cell r="BI27" t="str">
            <v/>
          </cell>
          <cell r="BJ27">
            <v>44713</v>
          </cell>
          <cell r="BK27">
            <v>48365</v>
          </cell>
          <cell r="BL27">
            <v>9</v>
          </cell>
          <cell r="BM27" t="str">
            <v/>
          </cell>
          <cell r="BN27">
            <v>0</v>
          </cell>
          <cell r="BO27">
            <v>0</v>
          </cell>
          <cell r="BP27" t="str">
            <v/>
          </cell>
          <cell r="BQ27"/>
          <cell r="BR27"/>
          <cell r="BS27"/>
          <cell r="BT27"/>
          <cell r="BU27"/>
          <cell r="BV27"/>
          <cell r="BW27"/>
        </row>
        <row r="28">
          <cell r="A28">
            <v>12</v>
          </cell>
          <cell r="B28">
            <v>1</v>
          </cell>
          <cell r="C28" t="str">
            <v>12-1</v>
          </cell>
          <cell r="D28">
            <v>7</v>
          </cell>
          <cell r="E28">
            <v>10</v>
          </cell>
          <cell r="F28" t="str">
            <v>7-10</v>
          </cell>
          <cell r="G28">
            <v>30</v>
          </cell>
          <cell r="H28"/>
          <cell r="I28" t="str">
            <v>前橋市</v>
          </cell>
          <cell r="J28" t="str">
            <v>前橋市</v>
          </cell>
          <cell r="K28" t="str">
            <v>房丸町</v>
          </cell>
          <cell r="L28" t="str">
            <v/>
          </cell>
          <cell r="M28" t="str">
            <v>１７７</v>
          </cell>
          <cell r="N28" t="str">
            <v>田</v>
          </cell>
          <cell r="O28" t="str">
            <v>水田</v>
          </cell>
          <cell r="P28">
            <v>2939</v>
          </cell>
          <cell r="Q28">
            <v>2939</v>
          </cell>
          <cell r="R28"/>
          <cell r="S28"/>
          <cell r="T28" t="str">
            <v>個人</v>
          </cell>
          <cell r="U28" t="str">
            <v>鎌田　千鶴</v>
          </cell>
          <cell r="V28" t="str">
            <v>375-0024</v>
          </cell>
          <cell r="W28" t="str">
            <v>藤岡市藤岡甲４５６</v>
          </cell>
          <cell r="X28" t="str">
            <v>0274-24-1541</v>
          </cell>
          <cell r="Y28" t="str">
            <v/>
          </cell>
          <cell r="Z28">
            <v>44713</v>
          </cell>
          <cell r="AA28">
            <v>48365</v>
          </cell>
          <cell r="AB28">
            <v>9</v>
          </cell>
          <cell r="AC28" t="str">
            <v>一括方式</v>
          </cell>
          <cell r="AD28"/>
          <cell r="AE28">
            <v>0</v>
          </cell>
          <cell r="AF28">
            <v>0</v>
          </cell>
          <cell r="AG28"/>
          <cell r="AH28" t="str">
            <v/>
          </cell>
          <cell r="AI28"/>
          <cell r="AJ28"/>
          <cell r="AK28"/>
          <cell r="AL28"/>
          <cell r="AM28"/>
          <cell r="AN28"/>
          <cell r="AO28"/>
          <cell r="AP28"/>
          <cell r="AQ28"/>
          <cell r="AR28"/>
          <cell r="AS28"/>
          <cell r="AT28"/>
          <cell r="AU28"/>
          <cell r="AV28"/>
          <cell r="AW28"/>
          <cell r="AX28"/>
          <cell r="AY28"/>
          <cell r="AZ28"/>
          <cell r="BA28"/>
          <cell r="BB28" t="str">
            <v>2022</v>
          </cell>
          <cell r="BC28"/>
          <cell r="BD28" t="str">
            <v/>
          </cell>
          <cell r="BE28" t="str">
            <v>農事組合法人　新堀　代表理事　田村　光弘</v>
          </cell>
          <cell r="BF28" t="str">
            <v>379-2143</v>
          </cell>
          <cell r="BG28" t="str">
            <v>前橋市新堀町２３４－５</v>
          </cell>
          <cell r="BH28" t="str">
            <v>027-265-1562</v>
          </cell>
          <cell r="BI28" t="str">
            <v/>
          </cell>
          <cell r="BJ28">
            <v>44713</v>
          </cell>
          <cell r="BK28">
            <v>48365</v>
          </cell>
          <cell r="BL28">
            <v>9</v>
          </cell>
          <cell r="BM28" t="str">
            <v/>
          </cell>
          <cell r="BN28">
            <v>0</v>
          </cell>
          <cell r="BO28">
            <v>0</v>
          </cell>
          <cell r="BP28" t="str">
            <v/>
          </cell>
          <cell r="BQ28"/>
          <cell r="BR28"/>
          <cell r="BS28"/>
          <cell r="BT28"/>
          <cell r="BU28"/>
          <cell r="BV28"/>
          <cell r="BW28"/>
        </row>
        <row r="29">
          <cell r="A29">
            <v>13</v>
          </cell>
          <cell r="B29">
            <v>1</v>
          </cell>
          <cell r="C29" t="str">
            <v>13-1</v>
          </cell>
          <cell r="D29">
            <v>8</v>
          </cell>
          <cell r="E29">
            <v>1</v>
          </cell>
          <cell r="F29" t="str">
            <v>8-1</v>
          </cell>
          <cell r="G29">
            <v>31</v>
          </cell>
          <cell r="H29"/>
          <cell r="I29" t="str">
            <v>前橋市</v>
          </cell>
          <cell r="J29" t="str">
            <v>前橋市</v>
          </cell>
          <cell r="K29" t="str">
            <v>上佐鳥町</v>
          </cell>
          <cell r="L29" t="str">
            <v/>
          </cell>
          <cell r="M29" t="str">
            <v>５９１－２</v>
          </cell>
          <cell r="N29" t="str">
            <v>田</v>
          </cell>
          <cell r="O29" t="str">
            <v>水田</v>
          </cell>
          <cell r="P29">
            <v>3034</v>
          </cell>
          <cell r="Q29">
            <v>3034</v>
          </cell>
          <cell r="R29"/>
          <cell r="S29"/>
          <cell r="T29" t="str">
            <v>個人</v>
          </cell>
          <cell r="U29" t="str">
            <v>関口　潔</v>
          </cell>
          <cell r="V29" t="str">
            <v>371-0817</v>
          </cell>
          <cell r="W29" t="str">
            <v>前橋市橳島町９２</v>
          </cell>
          <cell r="X29" t="str">
            <v>027-265-1322</v>
          </cell>
          <cell r="Y29" t="str">
            <v/>
          </cell>
          <cell r="Z29">
            <v>44713</v>
          </cell>
          <cell r="AA29">
            <v>46538</v>
          </cell>
          <cell r="AB29">
            <v>4</v>
          </cell>
          <cell r="AC29" t="str">
            <v>一括方式</v>
          </cell>
          <cell r="AD29"/>
          <cell r="AE29">
            <v>8000</v>
          </cell>
          <cell r="AF29">
            <v>24272</v>
          </cell>
          <cell r="AG29"/>
          <cell r="AH29" t="str">
            <v/>
          </cell>
          <cell r="AI29"/>
          <cell r="AJ29"/>
          <cell r="AK29"/>
          <cell r="AL29"/>
          <cell r="AM29"/>
          <cell r="AN29"/>
          <cell r="AO29"/>
          <cell r="AP29"/>
          <cell r="AQ29"/>
          <cell r="AR29"/>
          <cell r="AS29"/>
          <cell r="AT29"/>
          <cell r="AU29"/>
          <cell r="AV29"/>
          <cell r="AW29"/>
          <cell r="AX29"/>
          <cell r="AY29"/>
          <cell r="AZ29"/>
          <cell r="BA29"/>
          <cell r="BB29" t="str">
            <v>2022</v>
          </cell>
          <cell r="BC29"/>
          <cell r="BD29" t="str">
            <v>農地所有適格法人</v>
          </cell>
          <cell r="BE29" t="str">
            <v>有限会社　ヤバタファーム　代表取締役　矢端　幹男</v>
          </cell>
          <cell r="BF29" t="str">
            <v>371-0813</v>
          </cell>
          <cell r="BG29" t="str">
            <v>前橋市後閑町３５２－２</v>
          </cell>
          <cell r="BH29" t="str">
            <v>027-265-1315</v>
          </cell>
          <cell r="BI29" t="str">
            <v/>
          </cell>
          <cell r="BJ29">
            <v>44713</v>
          </cell>
          <cell r="BK29">
            <v>46538</v>
          </cell>
          <cell r="BL29">
            <v>4</v>
          </cell>
          <cell r="BM29" t="str">
            <v/>
          </cell>
          <cell r="BN29">
            <v>8000</v>
          </cell>
          <cell r="BO29">
            <v>24272</v>
          </cell>
          <cell r="BP29" t="str">
            <v/>
          </cell>
          <cell r="BQ29"/>
          <cell r="BR29"/>
          <cell r="BS29"/>
          <cell r="BT29"/>
          <cell r="BU29"/>
          <cell r="BV29"/>
          <cell r="BW29"/>
        </row>
        <row r="30">
          <cell r="A30">
            <v>14</v>
          </cell>
          <cell r="B30">
            <v>1</v>
          </cell>
          <cell r="C30" t="str">
            <v>14-1</v>
          </cell>
          <cell r="D30">
            <v>9</v>
          </cell>
          <cell r="E30">
            <v>1</v>
          </cell>
          <cell r="F30" t="str">
            <v>9-1</v>
          </cell>
          <cell r="G30">
            <v>32</v>
          </cell>
          <cell r="H30"/>
          <cell r="I30" t="str">
            <v>前橋市</v>
          </cell>
          <cell r="J30" t="str">
            <v>前橋市</v>
          </cell>
          <cell r="K30" t="str">
            <v>小屋原町</v>
          </cell>
          <cell r="L30" t="str">
            <v/>
          </cell>
          <cell r="M30" t="str">
            <v>５８０</v>
          </cell>
          <cell r="N30" t="str">
            <v>田</v>
          </cell>
          <cell r="O30" t="str">
            <v>水田</v>
          </cell>
          <cell r="P30">
            <v>2869</v>
          </cell>
          <cell r="Q30">
            <v>2869</v>
          </cell>
          <cell r="R30"/>
          <cell r="S30"/>
          <cell r="T30" t="str">
            <v>個人</v>
          </cell>
          <cell r="U30" t="str">
            <v>亀井　孝雄</v>
          </cell>
          <cell r="V30" t="str">
            <v>366-0034</v>
          </cell>
          <cell r="W30" t="str">
            <v>埼玉県深谷市常盤町５５－７９</v>
          </cell>
          <cell r="X30" t="str">
            <v>048-574-4819</v>
          </cell>
          <cell r="Y30" t="str">
            <v/>
          </cell>
          <cell r="Z30">
            <v>44713</v>
          </cell>
          <cell r="AA30">
            <v>48365</v>
          </cell>
          <cell r="AB30">
            <v>10</v>
          </cell>
          <cell r="AC30" t="str">
            <v>一括方式</v>
          </cell>
          <cell r="AD30"/>
          <cell r="AE30">
            <v>0</v>
          </cell>
          <cell r="AF30">
            <v>0</v>
          </cell>
          <cell r="AG30"/>
          <cell r="AH30" t="str">
            <v/>
          </cell>
          <cell r="AI30"/>
          <cell r="AJ30"/>
          <cell r="AK30"/>
          <cell r="AL30"/>
          <cell r="AM30"/>
          <cell r="AN30"/>
          <cell r="AO30"/>
          <cell r="AP30"/>
          <cell r="AQ30"/>
          <cell r="AR30"/>
          <cell r="AS30"/>
          <cell r="AT30"/>
          <cell r="AU30"/>
          <cell r="AV30"/>
          <cell r="AW30"/>
          <cell r="AX30"/>
          <cell r="AY30"/>
          <cell r="AZ30"/>
          <cell r="BA30"/>
          <cell r="BB30" t="str">
            <v>2022</v>
          </cell>
          <cell r="BC30"/>
          <cell r="BD30" t="str">
            <v>個人</v>
          </cell>
          <cell r="BE30" t="str">
            <v>井野　徹</v>
          </cell>
          <cell r="BF30" t="str">
            <v>379-2121</v>
          </cell>
          <cell r="BG30" t="str">
            <v>前橋市小屋原町８０９－２</v>
          </cell>
          <cell r="BH30" t="str">
            <v>027-266-6676</v>
          </cell>
          <cell r="BI30" t="str">
            <v/>
          </cell>
          <cell r="BJ30">
            <v>44713</v>
          </cell>
          <cell r="BK30">
            <v>48365</v>
          </cell>
          <cell r="BL30">
            <v>10</v>
          </cell>
          <cell r="BM30" t="str">
            <v/>
          </cell>
          <cell r="BN30">
            <v>0</v>
          </cell>
          <cell r="BO30">
            <v>0</v>
          </cell>
          <cell r="BP30" t="str">
            <v/>
          </cell>
          <cell r="BQ30"/>
          <cell r="BR30"/>
          <cell r="BS30"/>
          <cell r="BT30"/>
          <cell r="BU30"/>
          <cell r="BV30"/>
          <cell r="BW30"/>
        </row>
        <row r="31">
          <cell r="A31">
            <v>14</v>
          </cell>
          <cell r="B31">
            <v>2</v>
          </cell>
          <cell r="C31" t="str">
            <v>14-2</v>
          </cell>
          <cell r="D31">
            <v>9</v>
          </cell>
          <cell r="E31">
            <v>2</v>
          </cell>
          <cell r="F31" t="str">
            <v>9-2</v>
          </cell>
          <cell r="G31">
            <v>33</v>
          </cell>
          <cell r="H31"/>
          <cell r="I31" t="str">
            <v>前橋市</v>
          </cell>
          <cell r="J31" t="str">
            <v>前橋市</v>
          </cell>
          <cell r="K31" t="str">
            <v>小屋原町</v>
          </cell>
          <cell r="L31" t="str">
            <v/>
          </cell>
          <cell r="M31" t="str">
            <v>５８１－１</v>
          </cell>
          <cell r="N31" t="str">
            <v>田</v>
          </cell>
          <cell r="O31" t="str">
            <v>水田</v>
          </cell>
          <cell r="P31">
            <v>2755</v>
          </cell>
          <cell r="Q31">
            <v>2755</v>
          </cell>
          <cell r="R31"/>
          <cell r="S31"/>
          <cell r="T31" t="str">
            <v>個人</v>
          </cell>
          <cell r="U31" t="str">
            <v>亀井　孝雄</v>
          </cell>
          <cell r="V31" t="str">
            <v>366-0034</v>
          </cell>
          <cell r="W31" t="str">
            <v>埼玉県深谷市常盤町５５－７９</v>
          </cell>
          <cell r="X31" t="str">
            <v>048-574-4819</v>
          </cell>
          <cell r="Y31" t="str">
            <v/>
          </cell>
          <cell r="Z31">
            <v>44713</v>
          </cell>
          <cell r="AA31">
            <v>48365</v>
          </cell>
          <cell r="AB31">
            <v>10</v>
          </cell>
          <cell r="AC31" t="str">
            <v>一括方式</v>
          </cell>
          <cell r="AD31"/>
          <cell r="AE31">
            <v>0</v>
          </cell>
          <cell r="AF31">
            <v>0</v>
          </cell>
          <cell r="AG31"/>
          <cell r="AH31" t="str">
            <v/>
          </cell>
          <cell r="AI31"/>
          <cell r="AJ31"/>
          <cell r="AK31"/>
          <cell r="AL31"/>
          <cell r="AM31"/>
          <cell r="AN31"/>
          <cell r="AO31"/>
          <cell r="AP31"/>
          <cell r="AQ31"/>
          <cell r="AR31"/>
          <cell r="AS31"/>
          <cell r="AT31"/>
          <cell r="AU31"/>
          <cell r="AV31"/>
          <cell r="AW31"/>
          <cell r="AX31"/>
          <cell r="AY31"/>
          <cell r="AZ31"/>
          <cell r="BA31"/>
          <cell r="BB31" t="str">
            <v>2022</v>
          </cell>
          <cell r="BC31"/>
          <cell r="BD31" t="str">
            <v>個人</v>
          </cell>
          <cell r="BE31" t="str">
            <v>井野　徹</v>
          </cell>
          <cell r="BF31" t="str">
            <v>379-2121</v>
          </cell>
          <cell r="BG31" t="str">
            <v>前橋市小屋原町８０９－２</v>
          </cell>
          <cell r="BH31" t="str">
            <v>027-266-6676</v>
          </cell>
          <cell r="BI31" t="str">
            <v/>
          </cell>
          <cell r="BJ31">
            <v>44713</v>
          </cell>
          <cell r="BK31">
            <v>48365</v>
          </cell>
          <cell r="BL31">
            <v>10</v>
          </cell>
          <cell r="BM31" t="str">
            <v/>
          </cell>
          <cell r="BN31">
            <v>0</v>
          </cell>
          <cell r="BO31">
            <v>0</v>
          </cell>
          <cell r="BP31" t="str">
            <v/>
          </cell>
          <cell r="BQ31"/>
          <cell r="BR31"/>
          <cell r="BS31"/>
          <cell r="BT31"/>
          <cell r="BU31"/>
          <cell r="BV31"/>
          <cell r="BW31"/>
        </row>
        <row r="32">
          <cell r="A32">
            <v>15</v>
          </cell>
          <cell r="B32">
            <v>1</v>
          </cell>
          <cell r="C32" t="str">
            <v>15-1</v>
          </cell>
          <cell r="D32">
            <v>10</v>
          </cell>
          <cell r="E32">
            <v>1</v>
          </cell>
          <cell r="F32" t="str">
            <v>10-1</v>
          </cell>
          <cell r="G32">
            <v>34</v>
          </cell>
          <cell r="H32"/>
          <cell r="I32" t="str">
            <v>前橋市</v>
          </cell>
          <cell r="J32" t="str">
            <v>前橋市</v>
          </cell>
          <cell r="K32" t="str">
            <v>横沢町</v>
          </cell>
          <cell r="L32" t="str">
            <v/>
          </cell>
          <cell r="M32" t="str">
            <v>１７９－６</v>
          </cell>
          <cell r="N32" t="str">
            <v>畑</v>
          </cell>
          <cell r="O32" t="str">
            <v>普通畑</v>
          </cell>
          <cell r="P32">
            <v>1006</v>
          </cell>
          <cell r="Q32">
            <v>1006</v>
          </cell>
          <cell r="R32"/>
          <cell r="S32"/>
          <cell r="T32" t="str">
            <v>個人</v>
          </cell>
          <cell r="U32" t="str">
            <v>吉井　昇</v>
          </cell>
          <cell r="V32" t="str">
            <v>371-0811</v>
          </cell>
          <cell r="W32" t="str">
            <v>前橋市朝倉町３－９－１６</v>
          </cell>
          <cell r="X32" t="str">
            <v>000-000-0000</v>
          </cell>
          <cell r="Y32" t="str">
            <v>080-5438-3521</v>
          </cell>
          <cell r="Z32">
            <v>44713</v>
          </cell>
          <cell r="AA32">
            <v>46538</v>
          </cell>
          <cell r="AB32">
            <v>5</v>
          </cell>
          <cell r="AC32" t="str">
            <v>一括方式</v>
          </cell>
          <cell r="AD32"/>
          <cell r="AE32">
            <v>10000</v>
          </cell>
          <cell r="AF32">
            <v>10060</v>
          </cell>
          <cell r="AG32"/>
          <cell r="AH32" t="str">
            <v/>
          </cell>
          <cell r="AI32"/>
          <cell r="AJ32"/>
          <cell r="AK32"/>
          <cell r="AL32"/>
          <cell r="AM32"/>
          <cell r="AN32"/>
          <cell r="AO32"/>
          <cell r="AP32"/>
          <cell r="AQ32"/>
          <cell r="AR32"/>
          <cell r="AS32"/>
          <cell r="AT32"/>
          <cell r="AU32"/>
          <cell r="AV32"/>
          <cell r="AW32"/>
          <cell r="AX32"/>
          <cell r="AY32"/>
          <cell r="AZ32"/>
          <cell r="BA32"/>
          <cell r="BB32" t="str">
            <v>2022</v>
          </cell>
          <cell r="BC32"/>
          <cell r="BD32" t="str">
            <v>個人</v>
          </cell>
          <cell r="BE32" t="str">
            <v>中屋　智博</v>
          </cell>
          <cell r="BF32" t="str">
            <v>371-0221</v>
          </cell>
          <cell r="BG32" t="str">
            <v>前橋市樋越町２４５－２　ＭＯＲＩハイツ大胡　Ａ－１０３</v>
          </cell>
          <cell r="BH32" t="str">
            <v>000-000-0000</v>
          </cell>
          <cell r="BI32" t="str">
            <v>090-8342-0970</v>
          </cell>
          <cell r="BJ32">
            <v>44713</v>
          </cell>
          <cell r="BK32">
            <v>46538</v>
          </cell>
          <cell r="BL32">
            <v>5</v>
          </cell>
          <cell r="BM32" t="str">
            <v/>
          </cell>
          <cell r="BN32">
            <v>10000</v>
          </cell>
          <cell r="BO32">
            <v>10060</v>
          </cell>
          <cell r="BP32" t="str">
            <v/>
          </cell>
          <cell r="BQ32"/>
          <cell r="BR32"/>
          <cell r="BS32"/>
          <cell r="BT32"/>
          <cell r="BU32"/>
          <cell r="BV32"/>
          <cell r="BW32"/>
        </row>
        <row r="33">
          <cell r="A33">
            <v>16</v>
          </cell>
          <cell r="B33">
            <v>1</v>
          </cell>
          <cell r="C33" t="str">
            <v>16-1</v>
          </cell>
          <cell r="D33">
            <v>11</v>
          </cell>
          <cell r="E33">
            <v>1</v>
          </cell>
          <cell r="F33" t="str">
            <v>11-1</v>
          </cell>
          <cell r="G33">
            <v>35</v>
          </cell>
          <cell r="H33"/>
          <cell r="I33" t="str">
            <v>前橋市</v>
          </cell>
          <cell r="J33" t="str">
            <v>前橋市</v>
          </cell>
          <cell r="K33" t="str">
            <v>下沖町</v>
          </cell>
          <cell r="L33" t="str">
            <v/>
          </cell>
          <cell r="M33" t="str">
            <v>２２</v>
          </cell>
          <cell r="N33" t="str">
            <v>田</v>
          </cell>
          <cell r="O33" t="str">
            <v>水田</v>
          </cell>
          <cell r="P33">
            <v>2892</v>
          </cell>
          <cell r="Q33">
            <v>2892</v>
          </cell>
          <cell r="R33"/>
          <cell r="S33"/>
          <cell r="T33" t="str">
            <v>個人</v>
          </cell>
          <cell r="U33" t="str">
            <v>吉田　馨</v>
          </cell>
          <cell r="V33" t="str">
            <v>371-0011</v>
          </cell>
          <cell r="W33" t="str">
            <v>前橋市下沖町１１</v>
          </cell>
          <cell r="X33" t="str">
            <v>027-232-9803</v>
          </cell>
          <cell r="Y33" t="str">
            <v/>
          </cell>
          <cell r="Z33">
            <v>44713</v>
          </cell>
          <cell r="AA33">
            <v>48365</v>
          </cell>
          <cell r="AB33">
            <v>10</v>
          </cell>
          <cell r="AC33" t="str">
            <v>一括方式</v>
          </cell>
          <cell r="AD33"/>
          <cell r="AE33">
            <v>0</v>
          </cell>
          <cell r="AF33">
            <v>0</v>
          </cell>
          <cell r="AG33"/>
          <cell r="AH33" t="str">
            <v/>
          </cell>
          <cell r="AI33"/>
          <cell r="AJ33"/>
          <cell r="AK33"/>
          <cell r="AL33"/>
          <cell r="AM33"/>
          <cell r="AN33"/>
          <cell r="AO33"/>
          <cell r="AP33"/>
          <cell r="AQ33"/>
          <cell r="AR33"/>
          <cell r="AS33"/>
          <cell r="AT33"/>
          <cell r="AU33"/>
          <cell r="AV33"/>
          <cell r="AW33"/>
          <cell r="AX33"/>
          <cell r="AY33"/>
          <cell r="AZ33"/>
          <cell r="BA33"/>
          <cell r="BB33" t="str">
            <v>2022</v>
          </cell>
          <cell r="BC33"/>
          <cell r="BD33" t="str">
            <v>個人</v>
          </cell>
          <cell r="BE33" t="str">
            <v>居村　有一</v>
          </cell>
          <cell r="BF33" t="str">
            <v>371-0011</v>
          </cell>
          <cell r="BG33" t="str">
            <v>前橋市下沖町１８</v>
          </cell>
          <cell r="BH33" t="str">
            <v>000-000-0000</v>
          </cell>
          <cell r="BI33" t="str">
            <v>080-4805-2001</v>
          </cell>
          <cell r="BJ33">
            <v>44713</v>
          </cell>
          <cell r="BK33">
            <v>48365</v>
          </cell>
          <cell r="BL33">
            <v>10</v>
          </cell>
          <cell r="BM33" t="str">
            <v/>
          </cell>
          <cell r="BN33">
            <v>0</v>
          </cell>
          <cell r="BO33">
            <v>0</v>
          </cell>
          <cell r="BP33" t="str">
            <v/>
          </cell>
          <cell r="BQ33"/>
          <cell r="BR33"/>
          <cell r="BS33"/>
          <cell r="BT33"/>
          <cell r="BU33"/>
          <cell r="BV33"/>
          <cell r="BW33"/>
        </row>
        <row r="34">
          <cell r="A34">
            <v>17</v>
          </cell>
          <cell r="B34">
            <v>1</v>
          </cell>
          <cell r="C34" t="str">
            <v>17-1</v>
          </cell>
          <cell r="D34">
            <v>12</v>
          </cell>
          <cell r="E34">
            <v>1</v>
          </cell>
          <cell r="F34" t="str">
            <v>12-1</v>
          </cell>
          <cell r="G34">
            <v>36</v>
          </cell>
          <cell r="H34"/>
          <cell r="I34" t="str">
            <v>前橋市</v>
          </cell>
          <cell r="J34" t="str">
            <v>前橋市</v>
          </cell>
          <cell r="K34" t="str">
            <v>新堀町</v>
          </cell>
          <cell r="L34" t="str">
            <v/>
          </cell>
          <cell r="M34" t="str">
            <v>１４７－１</v>
          </cell>
          <cell r="N34" t="str">
            <v>田</v>
          </cell>
          <cell r="O34" t="str">
            <v>水田</v>
          </cell>
          <cell r="P34">
            <v>812</v>
          </cell>
          <cell r="Q34">
            <v>812</v>
          </cell>
          <cell r="R34"/>
          <cell r="S34"/>
          <cell r="T34" t="str">
            <v>個人</v>
          </cell>
          <cell r="U34" t="str">
            <v>久保田　す江子</v>
          </cell>
          <cell r="V34" t="str">
            <v>379-2143</v>
          </cell>
          <cell r="W34" t="str">
            <v>前橋市新堀町２１９－２</v>
          </cell>
          <cell r="X34" t="str">
            <v>027-256-1668</v>
          </cell>
          <cell r="Y34" t="str">
            <v/>
          </cell>
          <cell r="Z34">
            <v>44713</v>
          </cell>
          <cell r="AA34">
            <v>48365</v>
          </cell>
          <cell r="AB34">
            <v>9</v>
          </cell>
          <cell r="AC34" t="str">
            <v>一括方式</v>
          </cell>
          <cell r="AD34"/>
          <cell r="AE34">
            <v>0</v>
          </cell>
          <cell r="AF34">
            <v>0</v>
          </cell>
          <cell r="AG34"/>
          <cell r="AH34" t="str">
            <v/>
          </cell>
          <cell r="AI34"/>
          <cell r="AJ34"/>
          <cell r="AK34"/>
          <cell r="AL34"/>
          <cell r="AM34"/>
          <cell r="AN34"/>
          <cell r="AO34"/>
          <cell r="AP34"/>
          <cell r="AQ34"/>
          <cell r="AR34"/>
          <cell r="AS34"/>
          <cell r="AT34"/>
          <cell r="AU34"/>
          <cell r="AV34"/>
          <cell r="AW34"/>
          <cell r="AX34"/>
          <cell r="AY34"/>
          <cell r="AZ34"/>
          <cell r="BA34"/>
          <cell r="BB34" t="str">
            <v>2022</v>
          </cell>
          <cell r="BC34"/>
          <cell r="BD34" t="str">
            <v/>
          </cell>
          <cell r="BE34" t="str">
            <v>農事組合法人　新堀　代表理事　田村　光弘</v>
          </cell>
          <cell r="BF34" t="str">
            <v>379-2143</v>
          </cell>
          <cell r="BG34" t="str">
            <v>前橋市新堀町２３４－５</v>
          </cell>
          <cell r="BH34" t="str">
            <v>027-265-1562</v>
          </cell>
          <cell r="BI34" t="str">
            <v/>
          </cell>
          <cell r="BJ34">
            <v>44713</v>
          </cell>
          <cell r="BK34">
            <v>48365</v>
          </cell>
          <cell r="BL34">
            <v>9</v>
          </cell>
          <cell r="BM34" t="str">
            <v/>
          </cell>
          <cell r="BN34">
            <v>0</v>
          </cell>
          <cell r="BO34">
            <v>0</v>
          </cell>
          <cell r="BP34" t="str">
            <v/>
          </cell>
          <cell r="BQ34"/>
          <cell r="BR34"/>
          <cell r="BS34"/>
          <cell r="BT34"/>
          <cell r="BU34"/>
          <cell r="BV34"/>
          <cell r="BW34"/>
        </row>
        <row r="35">
          <cell r="A35">
            <v>17</v>
          </cell>
          <cell r="B35">
            <v>2</v>
          </cell>
          <cell r="C35" t="str">
            <v>17-2</v>
          </cell>
          <cell r="D35">
            <v>12</v>
          </cell>
          <cell r="E35">
            <v>2</v>
          </cell>
          <cell r="F35" t="str">
            <v>12-2</v>
          </cell>
          <cell r="G35">
            <v>37</v>
          </cell>
          <cell r="H35"/>
          <cell r="I35" t="str">
            <v>前橋市</v>
          </cell>
          <cell r="J35" t="str">
            <v>前橋市</v>
          </cell>
          <cell r="K35" t="str">
            <v>新堀町</v>
          </cell>
          <cell r="L35" t="str">
            <v/>
          </cell>
          <cell r="M35" t="str">
            <v>１７６－１</v>
          </cell>
          <cell r="N35" t="str">
            <v>田</v>
          </cell>
          <cell r="O35" t="str">
            <v>水田</v>
          </cell>
          <cell r="P35">
            <v>1848</v>
          </cell>
          <cell r="Q35">
            <v>1848</v>
          </cell>
          <cell r="R35"/>
          <cell r="S35"/>
          <cell r="T35" t="str">
            <v>個人</v>
          </cell>
          <cell r="U35" t="str">
            <v>久保田　す江子</v>
          </cell>
          <cell r="V35" t="str">
            <v>379-2143</v>
          </cell>
          <cell r="W35" t="str">
            <v>前橋市新堀町２１９－２</v>
          </cell>
          <cell r="X35" t="str">
            <v>027-256-1668</v>
          </cell>
          <cell r="Y35" t="str">
            <v/>
          </cell>
          <cell r="Z35">
            <v>44713</v>
          </cell>
          <cell r="AA35">
            <v>48365</v>
          </cell>
          <cell r="AB35">
            <v>9</v>
          </cell>
          <cell r="AC35" t="str">
            <v>一括方式</v>
          </cell>
          <cell r="AD35"/>
          <cell r="AE35">
            <v>0</v>
          </cell>
          <cell r="AF35">
            <v>0</v>
          </cell>
          <cell r="AG35"/>
          <cell r="AH35" t="str">
            <v/>
          </cell>
          <cell r="AI35"/>
          <cell r="AJ35"/>
          <cell r="AK35"/>
          <cell r="AL35"/>
          <cell r="AM35"/>
          <cell r="AN35"/>
          <cell r="AO35"/>
          <cell r="AP35"/>
          <cell r="AQ35"/>
          <cell r="AR35"/>
          <cell r="AS35"/>
          <cell r="AT35"/>
          <cell r="AU35"/>
          <cell r="AV35"/>
          <cell r="AW35"/>
          <cell r="AX35"/>
          <cell r="AY35"/>
          <cell r="AZ35"/>
          <cell r="BA35"/>
          <cell r="BB35" t="str">
            <v>2022</v>
          </cell>
          <cell r="BC35"/>
          <cell r="BD35" t="str">
            <v/>
          </cell>
          <cell r="BE35" t="str">
            <v>農事組合法人　新堀　代表理事　田村　光弘</v>
          </cell>
          <cell r="BF35" t="str">
            <v>379-2143</v>
          </cell>
          <cell r="BG35" t="str">
            <v>前橋市新堀町２３４－５</v>
          </cell>
          <cell r="BH35" t="str">
            <v>027-265-1562</v>
          </cell>
          <cell r="BI35" t="str">
            <v/>
          </cell>
          <cell r="BJ35">
            <v>44713</v>
          </cell>
          <cell r="BK35">
            <v>48365</v>
          </cell>
          <cell r="BL35">
            <v>9</v>
          </cell>
          <cell r="BM35" t="str">
            <v/>
          </cell>
          <cell r="BN35">
            <v>0</v>
          </cell>
          <cell r="BO35">
            <v>0</v>
          </cell>
          <cell r="BP35" t="str">
            <v/>
          </cell>
          <cell r="BQ35"/>
          <cell r="BR35"/>
          <cell r="BS35"/>
          <cell r="BT35"/>
          <cell r="BU35"/>
          <cell r="BV35"/>
          <cell r="BW35"/>
        </row>
        <row r="36">
          <cell r="A36">
            <v>18</v>
          </cell>
          <cell r="B36">
            <v>1</v>
          </cell>
          <cell r="C36" t="str">
            <v>18-1</v>
          </cell>
          <cell r="D36">
            <v>12</v>
          </cell>
          <cell r="E36">
            <v>3</v>
          </cell>
          <cell r="F36" t="str">
            <v>12-3</v>
          </cell>
          <cell r="G36">
            <v>38</v>
          </cell>
          <cell r="H36"/>
          <cell r="I36" t="str">
            <v>前橋市</v>
          </cell>
          <cell r="J36" t="str">
            <v>前橋市</v>
          </cell>
          <cell r="K36" t="str">
            <v>新堀町</v>
          </cell>
          <cell r="L36" t="str">
            <v/>
          </cell>
          <cell r="M36" t="str">
            <v>１７２－１</v>
          </cell>
          <cell r="N36" t="str">
            <v>田</v>
          </cell>
          <cell r="O36" t="str">
            <v>水田</v>
          </cell>
          <cell r="P36">
            <v>1691</v>
          </cell>
          <cell r="Q36">
            <v>1691</v>
          </cell>
          <cell r="R36"/>
          <cell r="S36"/>
          <cell r="T36" t="str">
            <v>個人</v>
          </cell>
          <cell r="U36" t="str">
            <v>久保田　保</v>
          </cell>
          <cell r="V36" t="str">
            <v>379-2143</v>
          </cell>
          <cell r="W36" t="str">
            <v>前橋市新堀町４３３</v>
          </cell>
          <cell r="X36" t="str">
            <v>027-265-2546</v>
          </cell>
          <cell r="Y36" t="str">
            <v/>
          </cell>
          <cell r="Z36">
            <v>44713</v>
          </cell>
          <cell r="AA36">
            <v>48365</v>
          </cell>
          <cell r="AB36">
            <v>9</v>
          </cell>
          <cell r="AC36" t="str">
            <v>一括方式</v>
          </cell>
          <cell r="AD36"/>
          <cell r="AE36">
            <v>0</v>
          </cell>
          <cell r="AF36">
            <v>0</v>
          </cell>
          <cell r="AG36"/>
          <cell r="AH36" t="str">
            <v/>
          </cell>
          <cell r="AI36"/>
          <cell r="AJ36"/>
          <cell r="AK36"/>
          <cell r="AL36"/>
          <cell r="AM36"/>
          <cell r="AN36"/>
          <cell r="AO36"/>
          <cell r="AP36"/>
          <cell r="AQ36"/>
          <cell r="AR36"/>
          <cell r="AS36"/>
          <cell r="AT36"/>
          <cell r="AU36"/>
          <cell r="AV36"/>
          <cell r="AW36"/>
          <cell r="AX36"/>
          <cell r="AY36"/>
          <cell r="AZ36"/>
          <cell r="BA36"/>
          <cell r="BB36" t="str">
            <v>2022</v>
          </cell>
          <cell r="BC36"/>
          <cell r="BD36" t="str">
            <v/>
          </cell>
          <cell r="BE36" t="str">
            <v>農事組合法人　新堀　代表理事　田村　光弘</v>
          </cell>
          <cell r="BF36" t="str">
            <v>379-2143</v>
          </cell>
          <cell r="BG36" t="str">
            <v>前橋市新堀町２３４－５</v>
          </cell>
          <cell r="BH36" t="str">
            <v>027-265-1562</v>
          </cell>
          <cell r="BI36" t="str">
            <v/>
          </cell>
          <cell r="BJ36">
            <v>44713</v>
          </cell>
          <cell r="BK36">
            <v>48365</v>
          </cell>
          <cell r="BL36">
            <v>9</v>
          </cell>
          <cell r="BM36" t="str">
            <v/>
          </cell>
          <cell r="BN36">
            <v>0</v>
          </cell>
          <cell r="BO36">
            <v>0</v>
          </cell>
          <cell r="BP36" t="str">
            <v/>
          </cell>
          <cell r="BQ36"/>
          <cell r="BR36"/>
          <cell r="BS36"/>
          <cell r="BT36"/>
          <cell r="BU36"/>
          <cell r="BV36"/>
          <cell r="BW36"/>
        </row>
        <row r="37">
          <cell r="A37">
            <v>19</v>
          </cell>
          <cell r="B37">
            <v>1</v>
          </cell>
          <cell r="C37" t="str">
            <v>19-1</v>
          </cell>
          <cell r="D37">
            <v>12</v>
          </cell>
          <cell r="E37">
            <v>4</v>
          </cell>
          <cell r="F37" t="str">
            <v>12-4</v>
          </cell>
          <cell r="G37">
            <v>39</v>
          </cell>
          <cell r="H37"/>
          <cell r="I37" t="str">
            <v>前橋市</v>
          </cell>
          <cell r="J37" t="str">
            <v>前橋市</v>
          </cell>
          <cell r="K37" t="str">
            <v>新堀町</v>
          </cell>
          <cell r="L37" t="str">
            <v/>
          </cell>
          <cell r="M37" t="str">
            <v>１７４－１</v>
          </cell>
          <cell r="N37" t="str">
            <v>田</v>
          </cell>
          <cell r="O37" t="str">
            <v>水田</v>
          </cell>
          <cell r="P37">
            <v>2248</v>
          </cell>
          <cell r="Q37">
            <v>2248</v>
          </cell>
          <cell r="R37"/>
          <cell r="S37"/>
          <cell r="T37" t="str">
            <v>個人</v>
          </cell>
          <cell r="U37" t="str">
            <v>久保田　邦次</v>
          </cell>
          <cell r="V37" t="str">
            <v>379-2143</v>
          </cell>
          <cell r="W37" t="str">
            <v>前橋市新堀町３３４</v>
          </cell>
          <cell r="X37" t="str">
            <v>027-265-1488</v>
          </cell>
          <cell r="Y37" t="str">
            <v/>
          </cell>
          <cell r="Z37">
            <v>44713</v>
          </cell>
          <cell r="AA37">
            <v>48365</v>
          </cell>
          <cell r="AB37">
            <v>9</v>
          </cell>
          <cell r="AC37" t="str">
            <v>一括方式</v>
          </cell>
          <cell r="AD37"/>
          <cell r="AE37">
            <v>0</v>
          </cell>
          <cell r="AF37">
            <v>0</v>
          </cell>
          <cell r="AG37"/>
          <cell r="AH37" t="str">
            <v/>
          </cell>
          <cell r="AI37"/>
          <cell r="AJ37"/>
          <cell r="AK37"/>
          <cell r="AL37"/>
          <cell r="AM37"/>
          <cell r="AN37"/>
          <cell r="AO37"/>
          <cell r="AP37"/>
          <cell r="AQ37"/>
          <cell r="AR37"/>
          <cell r="AS37"/>
          <cell r="AT37"/>
          <cell r="AU37"/>
          <cell r="AV37"/>
          <cell r="AW37"/>
          <cell r="AX37"/>
          <cell r="AY37"/>
          <cell r="AZ37"/>
          <cell r="BA37"/>
          <cell r="BB37" t="str">
            <v>2022</v>
          </cell>
          <cell r="BC37"/>
          <cell r="BD37" t="str">
            <v/>
          </cell>
          <cell r="BE37" t="str">
            <v>農事組合法人　新堀　代表理事　田村　光弘</v>
          </cell>
          <cell r="BF37" t="str">
            <v>379-2143</v>
          </cell>
          <cell r="BG37" t="str">
            <v>前橋市新堀町２３４－５</v>
          </cell>
          <cell r="BH37" t="str">
            <v>027-265-1562</v>
          </cell>
          <cell r="BI37" t="str">
            <v/>
          </cell>
          <cell r="BJ37">
            <v>44713</v>
          </cell>
          <cell r="BK37">
            <v>48365</v>
          </cell>
          <cell r="BL37">
            <v>9</v>
          </cell>
          <cell r="BM37" t="str">
            <v/>
          </cell>
          <cell r="BN37">
            <v>0</v>
          </cell>
          <cell r="BO37">
            <v>0</v>
          </cell>
          <cell r="BP37" t="str">
            <v/>
          </cell>
          <cell r="BQ37"/>
          <cell r="BR37"/>
          <cell r="BS37"/>
          <cell r="BT37"/>
          <cell r="BU37"/>
          <cell r="BV37"/>
          <cell r="BW37"/>
        </row>
        <row r="38">
          <cell r="A38">
            <v>20</v>
          </cell>
          <cell r="B38">
            <v>1</v>
          </cell>
          <cell r="C38" t="str">
            <v>20-1</v>
          </cell>
          <cell r="D38">
            <v>12</v>
          </cell>
          <cell r="E38">
            <v>5</v>
          </cell>
          <cell r="F38" t="str">
            <v>12-5</v>
          </cell>
          <cell r="G38">
            <v>40</v>
          </cell>
          <cell r="H38"/>
          <cell r="I38" t="str">
            <v>前橋市</v>
          </cell>
          <cell r="J38" t="str">
            <v>前橋市</v>
          </cell>
          <cell r="K38" t="str">
            <v>新堀町</v>
          </cell>
          <cell r="L38" t="str">
            <v/>
          </cell>
          <cell r="M38" t="str">
            <v>１５１</v>
          </cell>
          <cell r="N38" t="str">
            <v>田</v>
          </cell>
          <cell r="O38" t="str">
            <v>水田</v>
          </cell>
          <cell r="P38">
            <v>3032</v>
          </cell>
          <cell r="Q38">
            <v>3032</v>
          </cell>
          <cell r="R38"/>
          <cell r="S38"/>
          <cell r="T38" t="str">
            <v>個人</v>
          </cell>
          <cell r="U38" t="str">
            <v>久保田　和秀</v>
          </cell>
          <cell r="V38" t="str">
            <v>379-2143</v>
          </cell>
          <cell r="W38" t="str">
            <v>前橋市新堀町３３１</v>
          </cell>
          <cell r="X38" t="str">
            <v>027-265-0281</v>
          </cell>
          <cell r="Y38" t="str">
            <v/>
          </cell>
          <cell r="Z38">
            <v>44713</v>
          </cell>
          <cell r="AA38">
            <v>48365</v>
          </cell>
          <cell r="AB38">
            <v>9</v>
          </cell>
          <cell r="AC38" t="str">
            <v>一括方式</v>
          </cell>
          <cell r="AD38"/>
          <cell r="AE38">
            <v>0</v>
          </cell>
          <cell r="AF38">
            <v>0</v>
          </cell>
          <cell r="AG38"/>
          <cell r="AH38" t="str">
            <v/>
          </cell>
          <cell r="AI38"/>
          <cell r="AJ38"/>
          <cell r="AK38"/>
          <cell r="AL38"/>
          <cell r="AM38"/>
          <cell r="AN38"/>
          <cell r="AO38"/>
          <cell r="AP38"/>
          <cell r="AQ38"/>
          <cell r="AR38"/>
          <cell r="AS38"/>
          <cell r="AT38"/>
          <cell r="AU38"/>
          <cell r="AV38"/>
          <cell r="AW38"/>
          <cell r="AX38"/>
          <cell r="AY38"/>
          <cell r="AZ38"/>
          <cell r="BA38"/>
          <cell r="BB38" t="str">
            <v>2022</v>
          </cell>
          <cell r="BC38"/>
          <cell r="BD38" t="str">
            <v/>
          </cell>
          <cell r="BE38" t="str">
            <v>農事組合法人　新堀　代表理事　田村　光弘</v>
          </cell>
          <cell r="BF38" t="str">
            <v>379-2143</v>
          </cell>
          <cell r="BG38" t="str">
            <v>前橋市新堀町２３４－５</v>
          </cell>
          <cell r="BH38" t="str">
            <v>027-265-1562</v>
          </cell>
          <cell r="BI38" t="str">
            <v/>
          </cell>
          <cell r="BJ38">
            <v>44713</v>
          </cell>
          <cell r="BK38">
            <v>48365</v>
          </cell>
          <cell r="BL38">
            <v>9</v>
          </cell>
          <cell r="BM38" t="str">
            <v/>
          </cell>
          <cell r="BN38">
            <v>0</v>
          </cell>
          <cell r="BO38">
            <v>0</v>
          </cell>
          <cell r="BP38" t="str">
            <v/>
          </cell>
          <cell r="BQ38"/>
          <cell r="BR38"/>
          <cell r="BS38"/>
          <cell r="BT38"/>
          <cell r="BU38"/>
          <cell r="BV38"/>
          <cell r="BW38"/>
        </row>
        <row r="39">
          <cell r="A39">
            <v>21</v>
          </cell>
          <cell r="B39">
            <v>1</v>
          </cell>
          <cell r="C39" t="str">
            <v>21-1</v>
          </cell>
          <cell r="D39">
            <v>12</v>
          </cell>
          <cell r="E39">
            <v>6</v>
          </cell>
          <cell r="F39" t="str">
            <v>12-6</v>
          </cell>
          <cell r="G39">
            <v>41</v>
          </cell>
          <cell r="H39"/>
          <cell r="I39" t="str">
            <v>前橋市</v>
          </cell>
          <cell r="J39" t="str">
            <v>前橋市</v>
          </cell>
          <cell r="K39" t="str">
            <v>新堀町</v>
          </cell>
          <cell r="L39" t="str">
            <v/>
          </cell>
          <cell r="M39" t="str">
            <v>１８３－１</v>
          </cell>
          <cell r="N39" t="str">
            <v>田</v>
          </cell>
          <cell r="O39" t="str">
            <v>水田</v>
          </cell>
          <cell r="P39">
            <v>2162</v>
          </cell>
          <cell r="Q39">
            <v>2162</v>
          </cell>
          <cell r="R39"/>
          <cell r="S39"/>
          <cell r="T39" t="str">
            <v>個人</v>
          </cell>
          <cell r="U39" t="str">
            <v>宮下　義彦</v>
          </cell>
          <cell r="V39" t="str">
            <v>379-2143</v>
          </cell>
          <cell r="W39" t="str">
            <v>前橋市新堀町１９２</v>
          </cell>
          <cell r="X39" t="str">
            <v>027-265-0748</v>
          </cell>
          <cell r="Y39" t="str">
            <v/>
          </cell>
          <cell r="Z39">
            <v>44713</v>
          </cell>
          <cell r="AA39">
            <v>48365</v>
          </cell>
          <cell r="AB39">
            <v>9</v>
          </cell>
          <cell r="AC39" t="str">
            <v>一括方式</v>
          </cell>
          <cell r="AD39"/>
          <cell r="AE39">
            <v>0</v>
          </cell>
          <cell r="AF39">
            <v>0</v>
          </cell>
          <cell r="AG39"/>
          <cell r="AH39" t="str">
            <v/>
          </cell>
          <cell r="AI39"/>
          <cell r="AJ39"/>
          <cell r="AK39"/>
          <cell r="AL39"/>
          <cell r="AM39"/>
          <cell r="AN39"/>
          <cell r="AO39"/>
          <cell r="AP39"/>
          <cell r="AQ39"/>
          <cell r="AR39"/>
          <cell r="AS39"/>
          <cell r="AT39"/>
          <cell r="AU39"/>
          <cell r="AV39"/>
          <cell r="AW39"/>
          <cell r="AX39"/>
          <cell r="AY39"/>
          <cell r="AZ39"/>
          <cell r="BA39"/>
          <cell r="BB39" t="str">
            <v>2022</v>
          </cell>
          <cell r="BC39"/>
          <cell r="BD39" t="str">
            <v/>
          </cell>
          <cell r="BE39" t="str">
            <v>農事組合法人　新堀　代表理事　田村　光弘</v>
          </cell>
          <cell r="BF39" t="str">
            <v>379-2143</v>
          </cell>
          <cell r="BG39" t="str">
            <v>前橋市新堀町２３４－５</v>
          </cell>
          <cell r="BH39" t="str">
            <v>027-265-1562</v>
          </cell>
          <cell r="BI39" t="str">
            <v/>
          </cell>
          <cell r="BJ39">
            <v>44713</v>
          </cell>
          <cell r="BK39">
            <v>48365</v>
          </cell>
          <cell r="BL39">
            <v>9</v>
          </cell>
          <cell r="BM39" t="str">
            <v/>
          </cell>
          <cell r="BN39">
            <v>0</v>
          </cell>
          <cell r="BO39">
            <v>0</v>
          </cell>
          <cell r="BP39" t="str">
            <v/>
          </cell>
          <cell r="BQ39"/>
          <cell r="BR39"/>
          <cell r="BS39"/>
          <cell r="BT39"/>
          <cell r="BU39"/>
          <cell r="BV39"/>
          <cell r="BW39"/>
        </row>
        <row r="40">
          <cell r="A40">
            <v>22</v>
          </cell>
          <cell r="B40">
            <v>1</v>
          </cell>
          <cell r="C40" t="str">
            <v>22-1</v>
          </cell>
          <cell r="D40">
            <v>13</v>
          </cell>
          <cell r="E40">
            <v>1</v>
          </cell>
          <cell r="F40" t="str">
            <v>13-1</v>
          </cell>
          <cell r="G40">
            <v>42</v>
          </cell>
          <cell r="H40"/>
          <cell r="I40" t="str">
            <v>前橋市</v>
          </cell>
          <cell r="J40" t="str">
            <v>前橋市</v>
          </cell>
          <cell r="K40" t="str">
            <v>大前田町</v>
          </cell>
          <cell r="L40" t="str">
            <v/>
          </cell>
          <cell r="M40" t="str">
            <v>１０２３</v>
          </cell>
          <cell r="N40" t="str">
            <v>田</v>
          </cell>
          <cell r="O40" t="str">
            <v>水田</v>
          </cell>
          <cell r="P40">
            <v>2474</v>
          </cell>
          <cell r="Q40">
            <v>2474</v>
          </cell>
          <cell r="R40"/>
          <cell r="S40"/>
          <cell r="T40" t="str">
            <v>個人</v>
          </cell>
          <cell r="U40" t="str">
            <v>宮田　勇</v>
          </cell>
          <cell r="V40" t="str">
            <v>371-0243</v>
          </cell>
          <cell r="W40" t="str">
            <v>前橋市大前田町９５３－１</v>
          </cell>
          <cell r="X40" t="str">
            <v>027-283-4424</v>
          </cell>
          <cell r="Y40" t="str">
            <v/>
          </cell>
          <cell r="Z40">
            <v>44713</v>
          </cell>
          <cell r="AA40">
            <v>48365</v>
          </cell>
          <cell r="AB40">
            <v>10</v>
          </cell>
          <cell r="AC40" t="str">
            <v>一括方式</v>
          </cell>
          <cell r="AD40"/>
          <cell r="AE40">
            <v>0</v>
          </cell>
          <cell r="AF40">
            <v>0</v>
          </cell>
          <cell r="AG40"/>
          <cell r="AH40" t="str">
            <v/>
          </cell>
          <cell r="AI40"/>
          <cell r="AJ40"/>
          <cell r="AK40"/>
          <cell r="AL40"/>
          <cell r="AM40"/>
          <cell r="AN40"/>
          <cell r="AO40"/>
          <cell r="AP40"/>
          <cell r="AQ40"/>
          <cell r="AR40"/>
          <cell r="AS40"/>
          <cell r="AT40"/>
          <cell r="AU40"/>
          <cell r="AV40"/>
          <cell r="AW40"/>
          <cell r="AX40"/>
          <cell r="AY40"/>
          <cell r="AZ40"/>
          <cell r="BA40"/>
          <cell r="BB40" t="str">
            <v>2022</v>
          </cell>
          <cell r="BC40"/>
          <cell r="BD40" t="str">
            <v>農地所有適格法人</v>
          </cell>
          <cell r="BE40" t="str">
            <v>農事組合法人　宮城東部　代表理事組合長　磯田　道則</v>
          </cell>
          <cell r="BF40" t="str">
            <v>371-0243</v>
          </cell>
          <cell r="BG40" t="str">
            <v>前橋市大前田町乙４５８</v>
          </cell>
          <cell r="BH40" t="str">
            <v>027-283-6731</v>
          </cell>
          <cell r="BI40" t="str">
            <v/>
          </cell>
          <cell r="BJ40">
            <v>44713</v>
          </cell>
          <cell r="BK40">
            <v>48365</v>
          </cell>
          <cell r="BL40">
            <v>10</v>
          </cell>
          <cell r="BM40" t="str">
            <v/>
          </cell>
          <cell r="BN40">
            <v>0</v>
          </cell>
          <cell r="BO40">
            <v>0</v>
          </cell>
          <cell r="BP40" t="str">
            <v/>
          </cell>
          <cell r="BQ40"/>
          <cell r="BR40"/>
          <cell r="BS40"/>
          <cell r="BT40"/>
          <cell r="BU40"/>
          <cell r="BV40"/>
          <cell r="BW40"/>
        </row>
        <row r="41">
          <cell r="A41">
            <v>23</v>
          </cell>
          <cell r="B41">
            <v>1</v>
          </cell>
          <cell r="C41" t="str">
            <v>23-1</v>
          </cell>
          <cell r="D41">
            <v>14</v>
          </cell>
          <cell r="E41">
            <v>1</v>
          </cell>
          <cell r="F41" t="str">
            <v>14-1</v>
          </cell>
          <cell r="G41">
            <v>43</v>
          </cell>
          <cell r="H41"/>
          <cell r="I41" t="str">
            <v>前橋市</v>
          </cell>
          <cell r="J41" t="str">
            <v>前橋市</v>
          </cell>
          <cell r="K41" t="str">
            <v>粕川町月田</v>
          </cell>
          <cell r="L41" t="str">
            <v/>
          </cell>
          <cell r="M41" t="str">
            <v>９５０－１</v>
          </cell>
          <cell r="N41" t="str">
            <v>田</v>
          </cell>
          <cell r="O41" t="str">
            <v>水田</v>
          </cell>
          <cell r="P41">
            <v>1593</v>
          </cell>
          <cell r="Q41">
            <v>1593</v>
          </cell>
          <cell r="R41"/>
          <cell r="S41"/>
          <cell r="T41" t="str">
            <v>個人</v>
          </cell>
          <cell r="U41" t="str">
            <v>金井　将人</v>
          </cell>
          <cell r="V41" t="str">
            <v>136-0071</v>
          </cell>
          <cell r="W41" t="str">
            <v>東京都江東区亀戸６－６３－１３　ニューシティアパートメンツ亀戸６１０</v>
          </cell>
          <cell r="X41" t="str">
            <v>03-6807-0539</v>
          </cell>
          <cell r="Y41" t="str">
            <v>090-2481-3901</v>
          </cell>
          <cell r="Z41">
            <v>44713</v>
          </cell>
          <cell r="AA41">
            <v>48365</v>
          </cell>
          <cell r="AB41">
            <v>10</v>
          </cell>
          <cell r="AC41" t="str">
            <v>一括方式</v>
          </cell>
          <cell r="AD41"/>
          <cell r="AE41">
            <v>8000</v>
          </cell>
          <cell r="AF41">
            <v>12744</v>
          </cell>
          <cell r="AG41"/>
          <cell r="AH41" t="str">
            <v/>
          </cell>
          <cell r="AI41"/>
          <cell r="AJ41"/>
          <cell r="AK41"/>
          <cell r="AL41"/>
          <cell r="AM41"/>
          <cell r="AN41"/>
          <cell r="AO41"/>
          <cell r="AP41"/>
          <cell r="AQ41"/>
          <cell r="AR41"/>
          <cell r="AS41"/>
          <cell r="AT41"/>
          <cell r="AU41"/>
          <cell r="AV41"/>
          <cell r="AW41"/>
          <cell r="AX41"/>
          <cell r="AY41"/>
          <cell r="AZ41"/>
          <cell r="BA41"/>
          <cell r="BB41" t="str">
            <v>2022</v>
          </cell>
          <cell r="BC41"/>
          <cell r="BD41" t="str">
            <v>農地所有適格法人</v>
          </cell>
          <cell r="BE41" t="str">
            <v>農事組合法人　月田　新井　明夫</v>
          </cell>
          <cell r="BF41" t="str">
            <v>371-0203</v>
          </cell>
          <cell r="BG41" t="str">
            <v>前橋市粕川町月田７１４</v>
          </cell>
          <cell r="BH41" t="str">
            <v>027-285-2389</v>
          </cell>
          <cell r="BI41" t="str">
            <v/>
          </cell>
          <cell r="BJ41">
            <v>44713</v>
          </cell>
          <cell r="BK41">
            <v>48365</v>
          </cell>
          <cell r="BL41">
            <v>10</v>
          </cell>
          <cell r="BM41" t="str">
            <v/>
          </cell>
          <cell r="BN41">
            <v>8000</v>
          </cell>
          <cell r="BO41">
            <v>12744</v>
          </cell>
          <cell r="BP41" t="str">
            <v/>
          </cell>
          <cell r="BQ41"/>
          <cell r="BR41"/>
          <cell r="BS41"/>
          <cell r="BT41"/>
          <cell r="BU41"/>
          <cell r="BV41"/>
          <cell r="BW41"/>
        </row>
        <row r="42">
          <cell r="A42">
            <v>24</v>
          </cell>
          <cell r="B42">
            <v>1</v>
          </cell>
          <cell r="C42" t="str">
            <v>24-1</v>
          </cell>
          <cell r="D42">
            <v>15</v>
          </cell>
          <cell r="E42">
            <v>1</v>
          </cell>
          <cell r="F42" t="str">
            <v>15-1</v>
          </cell>
          <cell r="G42">
            <v>44</v>
          </cell>
          <cell r="H42"/>
          <cell r="I42" t="str">
            <v>前橋市</v>
          </cell>
          <cell r="J42" t="str">
            <v>前橋市</v>
          </cell>
          <cell r="K42" t="str">
            <v>新堀町</v>
          </cell>
          <cell r="L42" t="str">
            <v/>
          </cell>
          <cell r="M42" t="str">
            <v>１６４－１</v>
          </cell>
          <cell r="N42" t="str">
            <v>田</v>
          </cell>
          <cell r="O42" t="str">
            <v>水田</v>
          </cell>
          <cell r="P42">
            <v>2217</v>
          </cell>
          <cell r="Q42">
            <v>2217</v>
          </cell>
          <cell r="R42"/>
          <cell r="S42"/>
          <cell r="T42" t="str">
            <v>個人</v>
          </cell>
          <cell r="U42" t="str">
            <v>古澤　雅明</v>
          </cell>
          <cell r="V42" t="str">
            <v>379-2143</v>
          </cell>
          <cell r="W42" t="str">
            <v>前橋市新堀町３６２</v>
          </cell>
          <cell r="X42" t="str">
            <v>027-265-1592</v>
          </cell>
          <cell r="Y42" t="str">
            <v>090-3204-8380</v>
          </cell>
          <cell r="Z42">
            <v>44713</v>
          </cell>
          <cell r="AA42">
            <v>48365</v>
          </cell>
          <cell r="AB42">
            <v>9</v>
          </cell>
          <cell r="AC42" t="str">
            <v>一括方式</v>
          </cell>
          <cell r="AD42"/>
          <cell r="AE42">
            <v>0</v>
          </cell>
          <cell r="AF42">
            <v>0</v>
          </cell>
          <cell r="AG42"/>
          <cell r="AH42" t="str">
            <v/>
          </cell>
          <cell r="AI42"/>
          <cell r="AJ42"/>
          <cell r="AK42"/>
          <cell r="AL42"/>
          <cell r="AM42"/>
          <cell r="AN42"/>
          <cell r="AO42"/>
          <cell r="AP42"/>
          <cell r="AQ42"/>
          <cell r="AR42"/>
          <cell r="AS42"/>
          <cell r="AT42"/>
          <cell r="AU42"/>
          <cell r="AV42"/>
          <cell r="AW42"/>
          <cell r="AX42"/>
          <cell r="AY42"/>
          <cell r="AZ42"/>
          <cell r="BA42"/>
          <cell r="BB42" t="str">
            <v>2022</v>
          </cell>
          <cell r="BC42"/>
          <cell r="BD42" t="str">
            <v/>
          </cell>
          <cell r="BE42" t="str">
            <v>農事組合法人　新堀　代表理事　田村　光弘</v>
          </cell>
          <cell r="BF42" t="str">
            <v>379-2143</v>
          </cell>
          <cell r="BG42" t="str">
            <v>前橋市新堀町２３４－５</v>
          </cell>
          <cell r="BH42" t="str">
            <v>027-265-1562</v>
          </cell>
          <cell r="BI42" t="str">
            <v/>
          </cell>
          <cell r="BJ42">
            <v>44713</v>
          </cell>
          <cell r="BK42">
            <v>48365</v>
          </cell>
          <cell r="BL42">
            <v>9</v>
          </cell>
          <cell r="BM42" t="str">
            <v/>
          </cell>
          <cell r="BN42">
            <v>0</v>
          </cell>
          <cell r="BO42">
            <v>0</v>
          </cell>
          <cell r="BP42" t="str">
            <v/>
          </cell>
          <cell r="BQ42"/>
          <cell r="BR42"/>
          <cell r="BS42"/>
          <cell r="BT42"/>
          <cell r="BU42"/>
          <cell r="BV42"/>
          <cell r="BW42"/>
        </row>
        <row r="43">
          <cell r="A43">
            <v>24</v>
          </cell>
          <cell r="B43">
            <v>2</v>
          </cell>
          <cell r="C43" t="str">
            <v>24-2</v>
          </cell>
          <cell r="D43">
            <v>15</v>
          </cell>
          <cell r="E43">
            <v>2</v>
          </cell>
          <cell r="F43" t="str">
            <v>15-2</v>
          </cell>
          <cell r="G43">
            <v>45</v>
          </cell>
          <cell r="H43"/>
          <cell r="I43" t="str">
            <v>前橋市</v>
          </cell>
          <cell r="J43" t="str">
            <v>前橋市</v>
          </cell>
          <cell r="K43" t="str">
            <v>新堀町</v>
          </cell>
          <cell r="L43" t="str">
            <v/>
          </cell>
          <cell r="M43" t="str">
            <v>１６４－４</v>
          </cell>
          <cell r="N43" t="str">
            <v>田</v>
          </cell>
          <cell r="O43" t="str">
            <v>水田</v>
          </cell>
          <cell r="P43">
            <v>502</v>
          </cell>
          <cell r="Q43">
            <v>502</v>
          </cell>
          <cell r="R43"/>
          <cell r="S43"/>
          <cell r="T43" t="str">
            <v>個人</v>
          </cell>
          <cell r="U43" t="str">
            <v>古澤　雅明</v>
          </cell>
          <cell r="V43" t="str">
            <v>379-2143</v>
          </cell>
          <cell r="W43" t="str">
            <v>前橋市新堀町３６２</v>
          </cell>
          <cell r="X43" t="str">
            <v>027-265-1592</v>
          </cell>
          <cell r="Y43" t="str">
            <v>090-3204-8380</v>
          </cell>
          <cell r="Z43">
            <v>44713</v>
          </cell>
          <cell r="AA43">
            <v>48365</v>
          </cell>
          <cell r="AB43">
            <v>9</v>
          </cell>
          <cell r="AC43" t="str">
            <v>一括方式</v>
          </cell>
          <cell r="AD43"/>
          <cell r="AE43">
            <v>0</v>
          </cell>
          <cell r="AF43">
            <v>0</v>
          </cell>
          <cell r="AG43"/>
          <cell r="AH43" t="str">
            <v/>
          </cell>
          <cell r="AI43"/>
          <cell r="AJ43"/>
          <cell r="AK43"/>
          <cell r="AL43"/>
          <cell r="AM43"/>
          <cell r="AN43"/>
          <cell r="AO43"/>
          <cell r="AP43"/>
          <cell r="AQ43"/>
          <cell r="AR43"/>
          <cell r="AS43"/>
          <cell r="AT43"/>
          <cell r="AU43"/>
          <cell r="AV43"/>
          <cell r="AW43"/>
          <cell r="AX43"/>
          <cell r="AY43"/>
          <cell r="AZ43"/>
          <cell r="BA43"/>
          <cell r="BB43" t="str">
            <v>2022</v>
          </cell>
          <cell r="BC43"/>
          <cell r="BD43" t="str">
            <v/>
          </cell>
          <cell r="BE43" t="str">
            <v>農事組合法人　新堀　代表理事　田村　光弘</v>
          </cell>
          <cell r="BF43" t="str">
            <v>379-2143</v>
          </cell>
          <cell r="BG43" t="str">
            <v>前橋市新堀町２３４－５</v>
          </cell>
          <cell r="BH43" t="str">
            <v>027-265-1562</v>
          </cell>
          <cell r="BI43" t="str">
            <v/>
          </cell>
          <cell r="BJ43">
            <v>44713</v>
          </cell>
          <cell r="BK43">
            <v>48365</v>
          </cell>
          <cell r="BL43">
            <v>9</v>
          </cell>
          <cell r="BM43" t="str">
            <v/>
          </cell>
          <cell r="BN43">
            <v>0</v>
          </cell>
          <cell r="BO43">
            <v>0</v>
          </cell>
          <cell r="BP43" t="str">
            <v/>
          </cell>
          <cell r="BQ43"/>
          <cell r="BR43"/>
          <cell r="BS43"/>
          <cell r="BT43"/>
          <cell r="BU43"/>
          <cell r="BV43"/>
          <cell r="BW43"/>
        </row>
        <row r="44">
          <cell r="A44">
            <v>24</v>
          </cell>
          <cell r="B44">
            <v>3</v>
          </cell>
          <cell r="C44" t="str">
            <v>24-3</v>
          </cell>
          <cell r="D44">
            <v>15</v>
          </cell>
          <cell r="E44">
            <v>3</v>
          </cell>
          <cell r="F44" t="str">
            <v>15-3</v>
          </cell>
          <cell r="G44">
            <v>46</v>
          </cell>
          <cell r="H44"/>
          <cell r="I44" t="str">
            <v>前橋市</v>
          </cell>
          <cell r="J44" t="str">
            <v>前橋市</v>
          </cell>
          <cell r="K44" t="str">
            <v>新堀町</v>
          </cell>
          <cell r="L44" t="str">
            <v/>
          </cell>
          <cell r="M44" t="str">
            <v>１６４－５</v>
          </cell>
          <cell r="N44" t="str">
            <v>田</v>
          </cell>
          <cell r="O44" t="str">
            <v>水田</v>
          </cell>
          <cell r="P44">
            <v>522</v>
          </cell>
          <cell r="Q44">
            <v>522</v>
          </cell>
          <cell r="R44"/>
          <cell r="S44"/>
          <cell r="T44" t="str">
            <v>個人</v>
          </cell>
          <cell r="U44" t="str">
            <v>古澤　雅明</v>
          </cell>
          <cell r="V44" t="str">
            <v>379-2143</v>
          </cell>
          <cell r="W44" t="str">
            <v>前橋市新堀町３６２</v>
          </cell>
          <cell r="X44" t="str">
            <v>027-265-1592</v>
          </cell>
          <cell r="Y44" t="str">
            <v>090-3204-8380</v>
          </cell>
          <cell r="Z44">
            <v>44713</v>
          </cell>
          <cell r="AA44">
            <v>48365</v>
          </cell>
          <cell r="AB44">
            <v>9</v>
          </cell>
          <cell r="AC44" t="str">
            <v>一括方式</v>
          </cell>
          <cell r="AD44"/>
          <cell r="AE44">
            <v>0</v>
          </cell>
          <cell r="AF44">
            <v>0</v>
          </cell>
          <cell r="AG44"/>
          <cell r="AH44" t="str">
            <v/>
          </cell>
          <cell r="AI44"/>
          <cell r="AJ44"/>
          <cell r="AK44"/>
          <cell r="AL44"/>
          <cell r="AM44"/>
          <cell r="AN44"/>
          <cell r="AO44"/>
          <cell r="AP44"/>
          <cell r="AQ44"/>
          <cell r="AR44"/>
          <cell r="AS44"/>
          <cell r="AT44"/>
          <cell r="AU44"/>
          <cell r="AV44"/>
          <cell r="AW44"/>
          <cell r="AX44"/>
          <cell r="AY44"/>
          <cell r="AZ44"/>
          <cell r="BA44"/>
          <cell r="BB44" t="str">
            <v>2022</v>
          </cell>
          <cell r="BC44"/>
          <cell r="BD44" t="str">
            <v/>
          </cell>
          <cell r="BE44" t="str">
            <v>農事組合法人　新堀　代表理事　田村　光弘</v>
          </cell>
          <cell r="BF44" t="str">
            <v>379-2143</v>
          </cell>
          <cell r="BG44" t="str">
            <v>前橋市新堀町２３４－５</v>
          </cell>
          <cell r="BH44" t="str">
            <v>027-265-1562</v>
          </cell>
          <cell r="BI44" t="str">
            <v/>
          </cell>
          <cell r="BJ44">
            <v>44713</v>
          </cell>
          <cell r="BK44">
            <v>48365</v>
          </cell>
          <cell r="BL44">
            <v>9</v>
          </cell>
          <cell r="BM44" t="str">
            <v/>
          </cell>
          <cell r="BN44">
            <v>0</v>
          </cell>
          <cell r="BO44">
            <v>0</v>
          </cell>
          <cell r="BP44" t="str">
            <v/>
          </cell>
          <cell r="BQ44"/>
          <cell r="BR44"/>
          <cell r="BS44"/>
          <cell r="BT44"/>
          <cell r="BU44"/>
          <cell r="BV44"/>
          <cell r="BW44"/>
        </row>
        <row r="45">
          <cell r="A45">
            <v>25</v>
          </cell>
          <cell r="B45">
            <v>1</v>
          </cell>
          <cell r="C45" t="str">
            <v>25-1</v>
          </cell>
          <cell r="D45">
            <v>15</v>
          </cell>
          <cell r="E45">
            <v>4</v>
          </cell>
          <cell r="F45" t="str">
            <v>15-4</v>
          </cell>
          <cell r="G45">
            <v>47</v>
          </cell>
          <cell r="H45"/>
          <cell r="I45" t="str">
            <v>前橋市</v>
          </cell>
          <cell r="J45" t="str">
            <v>前橋市</v>
          </cell>
          <cell r="K45" t="str">
            <v>新堀町</v>
          </cell>
          <cell r="L45" t="str">
            <v/>
          </cell>
          <cell r="M45" t="str">
            <v>１６１－２</v>
          </cell>
          <cell r="N45" t="str">
            <v>田</v>
          </cell>
          <cell r="O45" t="str">
            <v>水田</v>
          </cell>
          <cell r="P45">
            <v>1016</v>
          </cell>
          <cell r="Q45">
            <v>1016</v>
          </cell>
          <cell r="R45"/>
          <cell r="S45"/>
          <cell r="T45" t="str">
            <v>個人</v>
          </cell>
          <cell r="U45" t="str">
            <v>古澤　京子</v>
          </cell>
          <cell r="V45" t="str">
            <v>379-2143</v>
          </cell>
          <cell r="W45" t="str">
            <v>前橋市新堀町３４０</v>
          </cell>
          <cell r="X45" t="str">
            <v>027-265-0306</v>
          </cell>
          <cell r="Y45" t="str">
            <v/>
          </cell>
          <cell r="Z45">
            <v>44713</v>
          </cell>
          <cell r="AA45">
            <v>48365</v>
          </cell>
          <cell r="AB45">
            <v>10</v>
          </cell>
          <cell r="AC45" t="str">
            <v>一括方式</v>
          </cell>
          <cell r="AD45"/>
          <cell r="AE45">
            <v>0</v>
          </cell>
          <cell r="AF45">
            <v>0</v>
          </cell>
          <cell r="AG45"/>
          <cell r="AH45" t="str">
            <v/>
          </cell>
          <cell r="AI45"/>
          <cell r="AJ45"/>
          <cell r="AK45"/>
          <cell r="AL45"/>
          <cell r="AM45"/>
          <cell r="AN45"/>
          <cell r="AO45"/>
          <cell r="AP45"/>
          <cell r="AQ45"/>
          <cell r="AR45"/>
          <cell r="AS45"/>
          <cell r="AT45"/>
          <cell r="AU45"/>
          <cell r="AV45"/>
          <cell r="AW45"/>
          <cell r="AX45"/>
          <cell r="AY45"/>
          <cell r="AZ45"/>
          <cell r="BA45"/>
          <cell r="BB45" t="str">
            <v>2022</v>
          </cell>
          <cell r="BC45"/>
          <cell r="BD45" t="str">
            <v/>
          </cell>
          <cell r="BE45" t="str">
            <v>農事組合法人　新堀　代表理事　田村　光弘</v>
          </cell>
          <cell r="BF45" t="str">
            <v>379-2143</v>
          </cell>
          <cell r="BG45" t="str">
            <v>前橋市新堀町２３４－５</v>
          </cell>
          <cell r="BH45" t="str">
            <v>027-265-1562</v>
          </cell>
          <cell r="BI45" t="str">
            <v/>
          </cell>
          <cell r="BJ45">
            <v>44713</v>
          </cell>
          <cell r="BK45">
            <v>48365</v>
          </cell>
          <cell r="BL45">
            <v>10</v>
          </cell>
          <cell r="BM45" t="str">
            <v/>
          </cell>
          <cell r="BN45">
            <v>0</v>
          </cell>
          <cell r="BO45">
            <v>0</v>
          </cell>
          <cell r="BP45" t="str">
            <v/>
          </cell>
          <cell r="BQ45"/>
          <cell r="BR45"/>
          <cell r="BS45"/>
          <cell r="BT45"/>
          <cell r="BU45"/>
          <cell r="BV45"/>
          <cell r="BW45"/>
        </row>
        <row r="46">
          <cell r="A46">
            <v>26</v>
          </cell>
          <cell r="B46">
            <v>1</v>
          </cell>
          <cell r="C46" t="str">
            <v>26-1</v>
          </cell>
          <cell r="D46">
            <v>15</v>
          </cell>
          <cell r="E46">
            <v>5</v>
          </cell>
          <cell r="F46" t="str">
            <v>15-5</v>
          </cell>
          <cell r="G46">
            <v>48</v>
          </cell>
          <cell r="H46"/>
          <cell r="I46" t="str">
            <v>前橋市</v>
          </cell>
          <cell r="J46" t="str">
            <v>前橋市</v>
          </cell>
          <cell r="K46" t="str">
            <v>新堀町</v>
          </cell>
          <cell r="L46" t="str">
            <v/>
          </cell>
          <cell r="M46" t="str">
            <v>１７３－１</v>
          </cell>
          <cell r="N46" t="str">
            <v>田</v>
          </cell>
          <cell r="O46" t="str">
            <v>水田</v>
          </cell>
          <cell r="P46">
            <v>643</v>
          </cell>
          <cell r="Q46">
            <v>643</v>
          </cell>
          <cell r="R46"/>
          <cell r="S46"/>
          <cell r="T46" t="str">
            <v>個人</v>
          </cell>
          <cell r="U46" t="str">
            <v>古澤　三夫</v>
          </cell>
          <cell r="V46" t="str">
            <v>379-2143</v>
          </cell>
          <cell r="W46" t="str">
            <v>前橋市新堀町３０９</v>
          </cell>
          <cell r="X46" t="str">
            <v>027-265-0066</v>
          </cell>
          <cell r="Y46" t="str">
            <v/>
          </cell>
          <cell r="Z46">
            <v>44713</v>
          </cell>
          <cell r="AA46">
            <v>48365</v>
          </cell>
          <cell r="AB46">
            <v>9</v>
          </cell>
          <cell r="AC46" t="str">
            <v>一括方式</v>
          </cell>
          <cell r="AD46"/>
          <cell r="AE46">
            <v>0</v>
          </cell>
          <cell r="AF46">
            <v>0</v>
          </cell>
          <cell r="AG46"/>
          <cell r="AH46" t="str">
            <v/>
          </cell>
          <cell r="AI46"/>
          <cell r="AJ46"/>
          <cell r="AK46"/>
          <cell r="AL46"/>
          <cell r="AM46"/>
          <cell r="AN46"/>
          <cell r="AO46"/>
          <cell r="AP46"/>
          <cell r="AQ46"/>
          <cell r="AR46"/>
          <cell r="AS46"/>
          <cell r="AT46"/>
          <cell r="AU46"/>
          <cell r="AV46"/>
          <cell r="AW46"/>
          <cell r="AX46"/>
          <cell r="AY46"/>
          <cell r="AZ46"/>
          <cell r="BA46"/>
          <cell r="BB46" t="str">
            <v>2022</v>
          </cell>
          <cell r="BC46"/>
          <cell r="BD46" t="str">
            <v/>
          </cell>
          <cell r="BE46" t="str">
            <v>農事組合法人　新堀　代表理事　田村　光弘</v>
          </cell>
          <cell r="BF46" t="str">
            <v>379-2143</v>
          </cell>
          <cell r="BG46" t="str">
            <v>前橋市新堀町２３４－５</v>
          </cell>
          <cell r="BH46" t="str">
            <v>027-265-1562</v>
          </cell>
          <cell r="BI46" t="str">
            <v/>
          </cell>
          <cell r="BJ46">
            <v>44713</v>
          </cell>
          <cell r="BK46">
            <v>48365</v>
          </cell>
          <cell r="BL46">
            <v>9</v>
          </cell>
          <cell r="BM46" t="str">
            <v/>
          </cell>
          <cell r="BN46">
            <v>0</v>
          </cell>
          <cell r="BO46">
            <v>0</v>
          </cell>
          <cell r="BP46" t="str">
            <v/>
          </cell>
          <cell r="BQ46"/>
          <cell r="BR46"/>
          <cell r="BS46"/>
          <cell r="BT46"/>
          <cell r="BU46"/>
          <cell r="BV46"/>
          <cell r="BW46"/>
        </row>
        <row r="47">
          <cell r="A47">
            <v>27</v>
          </cell>
          <cell r="B47">
            <v>1</v>
          </cell>
          <cell r="C47" t="str">
            <v>27-1</v>
          </cell>
          <cell r="D47">
            <v>15</v>
          </cell>
          <cell r="E47">
            <v>6</v>
          </cell>
          <cell r="F47" t="str">
            <v>15-6</v>
          </cell>
          <cell r="G47">
            <v>51</v>
          </cell>
          <cell r="H47"/>
          <cell r="I47" t="str">
            <v>前橋市</v>
          </cell>
          <cell r="J47" t="str">
            <v>前橋市</v>
          </cell>
          <cell r="K47" t="str">
            <v>下阿内町</v>
          </cell>
          <cell r="L47" t="str">
            <v/>
          </cell>
          <cell r="M47" t="str">
            <v>２９９</v>
          </cell>
          <cell r="N47" t="str">
            <v>畑</v>
          </cell>
          <cell r="O47" t="str">
            <v>普通畑</v>
          </cell>
          <cell r="P47">
            <v>1739</v>
          </cell>
          <cell r="Q47">
            <v>1739</v>
          </cell>
          <cell r="R47"/>
          <cell r="S47"/>
          <cell r="T47" t="str">
            <v>個人</v>
          </cell>
          <cell r="U47" t="str">
            <v>古澤　秀之</v>
          </cell>
          <cell r="V47" t="str">
            <v>379-2143</v>
          </cell>
          <cell r="W47" t="str">
            <v>前橋市新堀町３５４</v>
          </cell>
          <cell r="X47" t="str">
            <v>027-265-1755</v>
          </cell>
          <cell r="Y47" t="str">
            <v/>
          </cell>
          <cell r="Z47">
            <v>44713</v>
          </cell>
          <cell r="AA47">
            <v>48365</v>
          </cell>
          <cell r="AB47">
            <v>9</v>
          </cell>
          <cell r="AC47" t="str">
            <v>一括方式</v>
          </cell>
          <cell r="AD47"/>
          <cell r="AE47">
            <v>0</v>
          </cell>
          <cell r="AF47">
            <v>0</v>
          </cell>
          <cell r="AG47"/>
          <cell r="AH47" t="str">
            <v/>
          </cell>
          <cell r="AI47"/>
          <cell r="AJ47"/>
          <cell r="AK47"/>
          <cell r="AL47"/>
          <cell r="AM47"/>
          <cell r="AN47"/>
          <cell r="AO47"/>
          <cell r="AP47"/>
          <cell r="AQ47"/>
          <cell r="AR47"/>
          <cell r="AS47"/>
          <cell r="AT47"/>
          <cell r="AU47"/>
          <cell r="AV47"/>
          <cell r="AW47"/>
          <cell r="AX47"/>
          <cell r="AY47"/>
          <cell r="AZ47"/>
          <cell r="BA47"/>
          <cell r="BB47" t="str">
            <v>2022</v>
          </cell>
          <cell r="BC47"/>
          <cell r="BD47" t="str">
            <v/>
          </cell>
          <cell r="BE47" t="str">
            <v>農事組合法人　新堀　代表理事　田村　光弘</v>
          </cell>
          <cell r="BF47" t="str">
            <v>379-2143</v>
          </cell>
          <cell r="BG47" t="str">
            <v>前橋市新堀町２３４－５</v>
          </cell>
          <cell r="BH47" t="str">
            <v>027-265-1562</v>
          </cell>
          <cell r="BI47" t="str">
            <v/>
          </cell>
          <cell r="BJ47">
            <v>44713</v>
          </cell>
          <cell r="BK47">
            <v>48365</v>
          </cell>
          <cell r="BL47">
            <v>9</v>
          </cell>
          <cell r="BM47" t="str">
            <v/>
          </cell>
          <cell r="BN47">
            <v>0</v>
          </cell>
          <cell r="BO47">
            <v>0</v>
          </cell>
          <cell r="BP47" t="str">
            <v/>
          </cell>
          <cell r="BQ47"/>
          <cell r="BR47"/>
          <cell r="BS47"/>
          <cell r="BT47"/>
          <cell r="BU47"/>
          <cell r="BV47"/>
          <cell r="BW47"/>
        </row>
        <row r="48">
          <cell r="A48">
            <v>27</v>
          </cell>
          <cell r="B48">
            <v>2</v>
          </cell>
          <cell r="C48" t="str">
            <v>27-2</v>
          </cell>
          <cell r="D48">
            <v>15</v>
          </cell>
          <cell r="E48">
            <v>7</v>
          </cell>
          <cell r="F48" t="str">
            <v>15-7</v>
          </cell>
          <cell r="G48">
            <v>49</v>
          </cell>
          <cell r="H48"/>
          <cell r="I48" t="str">
            <v>前橋市</v>
          </cell>
          <cell r="J48" t="str">
            <v>前橋市</v>
          </cell>
          <cell r="K48" t="str">
            <v>新堀町</v>
          </cell>
          <cell r="L48" t="str">
            <v/>
          </cell>
          <cell r="M48" t="str">
            <v>１５８－２</v>
          </cell>
          <cell r="N48" t="str">
            <v>田</v>
          </cell>
          <cell r="O48" t="str">
            <v>水田</v>
          </cell>
          <cell r="P48">
            <v>1327</v>
          </cell>
          <cell r="Q48">
            <v>1327</v>
          </cell>
          <cell r="R48"/>
          <cell r="S48"/>
          <cell r="T48" t="str">
            <v>個人</v>
          </cell>
          <cell r="U48" t="str">
            <v>古澤　秀之</v>
          </cell>
          <cell r="V48" t="str">
            <v>379-2143</v>
          </cell>
          <cell r="W48" t="str">
            <v>前橋市新堀町３５４</v>
          </cell>
          <cell r="X48" t="str">
            <v>027-265-1755</v>
          </cell>
          <cell r="Y48" t="str">
            <v/>
          </cell>
          <cell r="Z48">
            <v>44713</v>
          </cell>
          <cell r="AA48">
            <v>48365</v>
          </cell>
          <cell r="AB48">
            <v>9</v>
          </cell>
          <cell r="AC48" t="str">
            <v>一括方式</v>
          </cell>
          <cell r="AD48"/>
          <cell r="AE48">
            <v>0</v>
          </cell>
          <cell r="AF48">
            <v>0</v>
          </cell>
          <cell r="AG48"/>
          <cell r="AH48" t="str">
            <v/>
          </cell>
          <cell r="AI48"/>
          <cell r="AJ48"/>
          <cell r="AK48"/>
          <cell r="AL48"/>
          <cell r="AM48"/>
          <cell r="AN48"/>
          <cell r="AO48"/>
          <cell r="AP48"/>
          <cell r="AQ48"/>
          <cell r="AR48"/>
          <cell r="AS48"/>
          <cell r="AT48"/>
          <cell r="AU48"/>
          <cell r="AV48"/>
          <cell r="AW48"/>
          <cell r="AX48"/>
          <cell r="AY48"/>
          <cell r="AZ48"/>
          <cell r="BA48"/>
          <cell r="BB48" t="str">
            <v>2022</v>
          </cell>
          <cell r="BC48"/>
          <cell r="BD48" t="str">
            <v/>
          </cell>
          <cell r="BE48" t="str">
            <v>農事組合法人　新堀　代表理事　田村　光弘</v>
          </cell>
          <cell r="BF48" t="str">
            <v>379-2143</v>
          </cell>
          <cell r="BG48" t="str">
            <v>前橋市新堀町２３４－５</v>
          </cell>
          <cell r="BH48" t="str">
            <v>027-265-1562</v>
          </cell>
          <cell r="BI48" t="str">
            <v/>
          </cell>
          <cell r="BJ48">
            <v>44713</v>
          </cell>
          <cell r="BK48">
            <v>48365</v>
          </cell>
          <cell r="BL48">
            <v>9</v>
          </cell>
          <cell r="BM48" t="str">
            <v/>
          </cell>
          <cell r="BN48">
            <v>0</v>
          </cell>
          <cell r="BO48">
            <v>0</v>
          </cell>
          <cell r="BP48" t="str">
            <v/>
          </cell>
          <cell r="BQ48"/>
          <cell r="BR48"/>
          <cell r="BS48"/>
          <cell r="BT48"/>
          <cell r="BU48"/>
          <cell r="BV48"/>
          <cell r="BW48"/>
        </row>
        <row r="49">
          <cell r="A49">
            <v>27</v>
          </cell>
          <cell r="B49">
            <v>3</v>
          </cell>
          <cell r="C49" t="str">
            <v>27-3</v>
          </cell>
          <cell r="D49">
            <v>15</v>
          </cell>
          <cell r="E49">
            <v>8</v>
          </cell>
          <cell r="F49" t="str">
            <v>15-8</v>
          </cell>
          <cell r="G49">
            <v>50</v>
          </cell>
          <cell r="H49"/>
          <cell r="I49" t="str">
            <v>前橋市</v>
          </cell>
          <cell r="J49" t="str">
            <v>前橋市</v>
          </cell>
          <cell r="K49" t="str">
            <v>新堀町</v>
          </cell>
          <cell r="L49" t="str">
            <v/>
          </cell>
          <cell r="M49" t="str">
            <v>１５９</v>
          </cell>
          <cell r="N49" t="str">
            <v>田</v>
          </cell>
          <cell r="O49" t="str">
            <v>水田</v>
          </cell>
          <cell r="P49">
            <v>3030</v>
          </cell>
          <cell r="Q49">
            <v>3030</v>
          </cell>
          <cell r="R49"/>
          <cell r="S49"/>
          <cell r="T49" t="str">
            <v>個人</v>
          </cell>
          <cell r="U49" t="str">
            <v>古澤　秀之</v>
          </cell>
          <cell r="V49" t="str">
            <v>379-2143</v>
          </cell>
          <cell r="W49" t="str">
            <v>前橋市新堀町３５４</v>
          </cell>
          <cell r="X49" t="str">
            <v>027-265-1755</v>
          </cell>
          <cell r="Y49" t="str">
            <v/>
          </cell>
          <cell r="Z49">
            <v>44713</v>
          </cell>
          <cell r="AA49">
            <v>48365</v>
          </cell>
          <cell r="AB49">
            <v>9</v>
          </cell>
          <cell r="AC49" t="str">
            <v>一括方式</v>
          </cell>
          <cell r="AD49"/>
          <cell r="AE49">
            <v>0</v>
          </cell>
          <cell r="AF49">
            <v>0</v>
          </cell>
          <cell r="AG49"/>
          <cell r="AH49" t="str">
            <v/>
          </cell>
          <cell r="AI49"/>
          <cell r="AJ49"/>
          <cell r="AK49"/>
          <cell r="AL49"/>
          <cell r="AM49"/>
          <cell r="AN49"/>
          <cell r="AO49"/>
          <cell r="AP49"/>
          <cell r="AQ49"/>
          <cell r="AR49"/>
          <cell r="AS49"/>
          <cell r="AT49"/>
          <cell r="AU49"/>
          <cell r="AV49"/>
          <cell r="AW49"/>
          <cell r="AX49"/>
          <cell r="AY49"/>
          <cell r="AZ49"/>
          <cell r="BA49"/>
          <cell r="BB49" t="str">
            <v>2022</v>
          </cell>
          <cell r="BC49"/>
          <cell r="BD49" t="str">
            <v/>
          </cell>
          <cell r="BE49" t="str">
            <v>農事組合法人　新堀　代表理事　田村　光弘</v>
          </cell>
          <cell r="BF49" t="str">
            <v>379-2143</v>
          </cell>
          <cell r="BG49" t="str">
            <v>前橋市新堀町２３４－５</v>
          </cell>
          <cell r="BH49" t="str">
            <v>027-265-1562</v>
          </cell>
          <cell r="BI49" t="str">
            <v/>
          </cell>
          <cell r="BJ49">
            <v>44713</v>
          </cell>
          <cell r="BK49">
            <v>48365</v>
          </cell>
          <cell r="BL49">
            <v>9</v>
          </cell>
          <cell r="BM49" t="str">
            <v/>
          </cell>
          <cell r="BN49">
            <v>0</v>
          </cell>
          <cell r="BO49">
            <v>0</v>
          </cell>
          <cell r="BP49" t="str">
            <v/>
          </cell>
          <cell r="BQ49"/>
          <cell r="BR49"/>
          <cell r="BS49"/>
          <cell r="BT49"/>
          <cell r="BU49"/>
          <cell r="BV49"/>
          <cell r="BW49"/>
        </row>
        <row r="50">
          <cell r="A50">
            <v>27</v>
          </cell>
          <cell r="B50">
            <v>4</v>
          </cell>
          <cell r="C50" t="str">
            <v>27-4</v>
          </cell>
          <cell r="D50">
            <v>15</v>
          </cell>
          <cell r="E50">
            <v>9</v>
          </cell>
          <cell r="F50" t="str">
            <v>15-9</v>
          </cell>
          <cell r="G50">
            <v>52</v>
          </cell>
          <cell r="H50"/>
          <cell r="I50" t="str">
            <v>前橋市</v>
          </cell>
          <cell r="J50" t="str">
            <v>前橋市</v>
          </cell>
          <cell r="K50" t="str">
            <v>新堀町</v>
          </cell>
          <cell r="L50" t="str">
            <v/>
          </cell>
          <cell r="M50" t="str">
            <v>３５３－２</v>
          </cell>
          <cell r="N50" t="str">
            <v>畑</v>
          </cell>
          <cell r="O50" t="str">
            <v>普通畑</v>
          </cell>
          <cell r="P50">
            <v>777</v>
          </cell>
          <cell r="Q50">
            <v>777</v>
          </cell>
          <cell r="R50"/>
          <cell r="S50"/>
          <cell r="T50" t="str">
            <v>個人</v>
          </cell>
          <cell r="U50" t="str">
            <v>古澤　秀之</v>
          </cell>
          <cell r="V50" t="str">
            <v>379-2143</v>
          </cell>
          <cell r="W50" t="str">
            <v>前橋市新堀町３５４</v>
          </cell>
          <cell r="X50" t="str">
            <v>027-265-1755</v>
          </cell>
          <cell r="Y50" t="str">
            <v/>
          </cell>
          <cell r="Z50">
            <v>44713</v>
          </cell>
          <cell r="AA50">
            <v>48365</v>
          </cell>
          <cell r="AB50">
            <v>9</v>
          </cell>
          <cell r="AC50" t="str">
            <v>一括方式</v>
          </cell>
          <cell r="AD50"/>
          <cell r="AE50">
            <v>0</v>
          </cell>
          <cell r="AF50">
            <v>0</v>
          </cell>
          <cell r="AG50"/>
          <cell r="AH50" t="str">
            <v/>
          </cell>
          <cell r="AI50"/>
          <cell r="AJ50"/>
          <cell r="AK50"/>
          <cell r="AL50"/>
          <cell r="AM50"/>
          <cell r="AN50"/>
          <cell r="AO50"/>
          <cell r="AP50"/>
          <cell r="AQ50"/>
          <cell r="AR50"/>
          <cell r="AS50"/>
          <cell r="AT50"/>
          <cell r="AU50"/>
          <cell r="AV50"/>
          <cell r="AW50"/>
          <cell r="AX50"/>
          <cell r="AY50"/>
          <cell r="AZ50"/>
          <cell r="BA50"/>
          <cell r="BB50" t="str">
            <v>2022</v>
          </cell>
          <cell r="BC50"/>
          <cell r="BD50" t="str">
            <v/>
          </cell>
          <cell r="BE50" t="str">
            <v>農事組合法人　新堀　代表理事　田村　光弘</v>
          </cell>
          <cell r="BF50" t="str">
            <v>379-2143</v>
          </cell>
          <cell r="BG50" t="str">
            <v>前橋市新堀町２３４－５</v>
          </cell>
          <cell r="BH50" t="str">
            <v>027-265-1562</v>
          </cell>
          <cell r="BI50" t="str">
            <v/>
          </cell>
          <cell r="BJ50">
            <v>44713</v>
          </cell>
          <cell r="BK50">
            <v>48365</v>
          </cell>
          <cell r="BL50">
            <v>9</v>
          </cell>
          <cell r="BM50" t="str">
            <v/>
          </cell>
          <cell r="BN50">
            <v>0</v>
          </cell>
          <cell r="BO50">
            <v>0</v>
          </cell>
          <cell r="BP50" t="str">
            <v/>
          </cell>
          <cell r="BQ50"/>
          <cell r="BR50"/>
          <cell r="BS50"/>
          <cell r="BT50"/>
          <cell r="BU50"/>
          <cell r="BV50"/>
          <cell r="BW50"/>
        </row>
        <row r="51">
          <cell r="A51">
            <v>27</v>
          </cell>
          <cell r="B51">
            <v>5</v>
          </cell>
          <cell r="C51" t="str">
            <v>27-5</v>
          </cell>
          <cell r="D51">
            <v>15</v>
          </cell>
          <cell r="E51">
            <v>10</v>
          </cell>
          <cell r="F51" t="str">
            <v>15-10</v>
          </cell>
          <cell r="G51">
            <v>53</v>
          </cell>
          <cell r="H51"/>
          <cell r="I51" t="str">
            <v>前橋市</v>
          </cell>
          <cell r="J51" t="str">
            <v>前橋市</v>
          </cell>
          <cell r="K51" t="str">
            <v>新堀町</v>
          </cell>
          <cell r="L51" t="str">
            <v/>
          </cell>
          <cell r="M51" t="str">
            <v>３９３－６</v>
          </cell>
          <cell r="N51" t="str">
            <v>畑</v>
          </cell>
          <cell r="O51" t="str">
            <v>普通畑</v>
          </cell>
          <cell r="P51">
            <v>507</v>
          </cell>
          <cell r="Q51">
            <v>507</v>
          </cell>
          <cell r="R51"/>
          <cell r="S51"/>
          <cell r="T51" t="str">
            <v>個人</v>
          </cell>
          <cell r="U51" t="str">
            <v>古澤　秀之</v>
          </cell>
          <cell r="V51" t="str">
            <v>379-2143</v>
          </cell>
          <cell r="W51" t="str">
            <v>前橋市新堀町３５４</v>
          </cell>
          <cell r="X51" t="str">
            <v>027-265-1755</v>
          </cell>
          <cell r="Y51" t="str">
            <v/>
          </cell>
          <cell r="Z51">
            <v>44713</v>
          </cell>
          <cell r="AA51">
            <v>48365</v>
          </cell>
          <cell r="AB51">
            <v>9</v>
          </cell>
          <cell r="AC51" t="str">
            <v>一括方式</v>
          </cell>
          <cell r="AD51"/>
          <cell r="AE51">
            <v>0</v>
          </cell>
          <cell r="AF51">
            <v>0</v>
          </cell>
          <cell r="AG51"/>
          <cell r="AH51" t="str">
            <v/>
          </cell>
          <cell r="AI51"/>
          <cell r="AJ51"/>
          <cell r="AK51"/>
          <cell r="AL51"/>
          <cell r="AM51"/>
          <cell r="AN51"/>
          <cell r="AO51"/>
          <cell r="AP51"/>
          <cell r="AQ51"/>
          <cell r="AR51"/>
          <cell r="AS51"/>
          <cell r="AT51"/>
          <cell r="AU51"/>
          <cell r="AV51"/>
          <cell r="AW51"/>
          <cell r="AX51"/>
          <cell r="AY51"/>
          <cell r="AZ51"/>
          <cell r="BA51"/>
          <cell r="BB51" t="str">
            <v>2022</v>
          </cell>
          <cell r="BC51"/>
          <cell r="BD51" t="str">
            <v/>
          </cell>
          <cell r="BE51" t="str">
            <v>農事組合法人　新堀　代表理事　田村　光弘</v>
          </cell>
          <cell r="BF51" t="str">
            <v>379-2143</v>
          </cell>
          <cell r="BG51" t="str">
            <v>前橋市新堀町２３４－５</v>
          </cell>
          <cell r="BH51" t="str">
            <v>027-265-1562</v>
          </cell>
          <cell r="BI51" t="str">
            <v/>
          </cell>
          <cell r="BJ51">
            <v>44713</v>
          </cell>
          <cell r="BK51">
            <v>48365</v>
          </cell>
          <cell r="BL51">
            <v>9</v>
          </cell>
          <cell r="BM51" t="str">
            <v/>
          </cell>
          <cell r="BN51">
            <v>0</v>
          </cell>
          <cell r="BO51">
            <v>0</v>
          </cell>
          <cell r="BP51" t="str">
            <v/>
          </cell>
          <cell r="BQ51"/>
          <cell r="BR51"/>
          <cell r="BS51"/>
          <cell r="BT51"/>
          <cell r="BU51"/>
          <cell r="BV51"/>
          <cell r="BW51"/>
        </row>
        <row r="52">
          <cell r="A52">
            <v>27</v>
          </cell>
          <cell r="B52">
            <v>6</v>
          </cell>
          <cell r="C52" t="str">
            <v>27-6</v>
          </cell>
          <cell r="D52">
            <v>15</v>
          </cell>
          <cell r="E52">
            <v>11</v>
          </cell>
          <cell r="F52" t="str">
            <v>15-11</v>
          </cell>
          <cell r="G52">
            <v>54</v>
          </cell>
          <cell r="H52"/>
          <cell r="I52" t="str">
            <v>前橋市</v>
          </cell>
          <cell r="J52" t="str">
            <v>前橋市</v>
          </cell>
          <cell r="K52" t="str">
            <v>新堀町</v>
          </cell>
          <cell r="L52" t="str">
            <v/>
          </cell>
          <cell r="M52" t="str">
            <v>４２２</v>
          </cell>
          <cell r="N52" t="str">
            <v>畑</v>
          </cell>
          <cell r="O52" t="str">
            <v>普通畑</v>
          </cell>
          <cell r="P52">
            <v>808</v>
          </cell>
          <cell r="Q52">
            <v>808</v>
          </cell>
          <cell r="R52"/>
          <cell r="S52"/>
          <cell r="T52" t="str">
            <v>個人</v>
          </cell>
          <cell r="U52" t="str">
            <v>古澤　秀之</v>
          </cell>
          <cell r="V52" t="str">
            <v>379-2143</v>
          </cell>
          <cell r="W52" t="str">
            <v>前橋市新堀町３５４</v>
          </cell>
          <cell r="X52" t="str">
            <v>027-265-1755</v>
          </cell>
          <cell r="Y52" t="str">
            <v/>
          </cell>
          <cell r="Z52">
            <v>44713</v>
          </cell>
          <cell r="AA52">
            <v>48365</v>
          </cell>
          <cell r="AB52">
            <v>9</v>
          </cell>
          <cell r="AC52" t="str">
            <v>一括方式</v>
          </cell>
          <cell r="AD52"/>
          <cell r="AE52">
            <v>0</v>
          </cell>
          <cell r="AF52">
            <v>0</v>
          </cell>
          <cell r="AG52"/>
          <cell r="AH52" t="str">
            <v/>
          </cell>
          <cell r="AI52"/>
          <cell r="AJ52"/>
          <cell r="AK52"/>
          <cell r="AL52"/>
          <cell r="AM52"/>
          <cell r="AN52"/>
          <cell r="AO52"/>
          <cell r="AP52"/>
          <cell r="AQ52"/>
          <cell r="AR52"/>
          <cell r="AS52"/>
          <cell r="AT52"/>
          <cell r="AU52"/>
          <cell r="AV52"/>
          <cell r="AW52"/>
          <cell r="AX52"/>
          <cell r="AY52"/>
          <cell r="AZ52"/>
          <cell r="BA52"/>
          <cell r="BB52" t="str">
            <v>2022</v>
          </cell>
          <cell r="BC52"/>
          <cell r="BD52" t="str">
            <v/>
          </cell>
          <cell r="BE52" t="str">
            <v>農事組合法人　新堀　代表理事　田村　光弘</v>
          </cell>
          <cell r="BF52" t="str">
            <v>379-2143</v>
          </cell>
          <cell r="BG52" t="str">
            <v>前橋市新堀町２３４－５</v>
          </cell>
          <cell r="BH52" t="str">
            <v>027-265-1562</v>
          </cell>
          <cell r="BI52" t="str">
            <v/>
          </cell>
          <cell r="BJ52">
            <v>44713</v>
          </cell>
          <cell r="BK52">
            <v>48365</v>
          </cell>
          <cell r="BL52">
            <v>9</v>
          </cell>
          <cell r="BM52" t="str">
            <v/>
          </cell>
          <cell r="BN52">
            <v>0</v>
          </cell>
          <cell r="BO52">
            <v>0</v>
          </cell>
          <cell r="BP52" t="str">
            <v/>
          </cell>
          <cell r="BQ52"/>
          <cell r="BR52"/>
          <cell r="BS52"/>
          <cell r="BT52"/>
          <cell r="BU52"/>
          <cell r="BV52"/>
          <cell r="BW52"/>
        </row>
        <row r="53">
          <cell r="A53">
            <v>27</v>
          </cell>
          <cell r="B53">
            <v>7</v>
          </cell>
          <cell r="C53" t="str">
            <v>27-7</v>
          </cell>
          <cell r="D53">
            <v>15</v>
          </cell>
          <cell r="E53">
            <v>12</v>
          </cell>
          <cell r="F53" t="str">
            <v>15-12</v>
          </cell>
          <cell r="G53">
            <v>55</v>
          </cell>
          <cell r="H53"/>
          <cell r="I53" t="str">
            <v>前橋市</v>
          </cell>
          <cell r="J53" t="str">
            <v>前橋市</v>
          </cell>
          <cell r="K53" t="str">
            <v>新堀町</v>
          </cell>
          <cell r="L53" t="str">
            <v/>
          </cell>
          <cell r="M53" t="str">
            <v>４２６－１</v>
          </cell>
          <cell r="N53" t="str">
            <v>畑</v>
          </cell>
          <cell r="O53" t="str">
            <v>普通畑</v>
          </cell>
          <cell r="P53">
            <v>1610</v>
          </cell>
          <cell r="Q53">
            <v>1610</v>
          </cell>
          <cell r="R53"/>
          <cell r="S53"/>
          <cell r="T53" t="str">
            <v>個人</v>
          </cell>
          <cell r="U53" t="str">
            <v>古澤　秀之</v>
          </cell>
          <cell r="V53" t="str">
            <v>379-2143</v>
          </cell>
          <cell r="W53" t="str">
            <v>前橋市新堀町３５４</v>
          </cell>
          <cell r="X53" t="str">
            <v>027-265-1755</v>
          </cell>
          <cell r="Y53" t="str">
            <v/>
          </cell>
          <cell r="Z53">
            <v>44713</v>
          </cell>
          <cell r="AA53">
            <v>48365</v>
          </cell>
          <cell r="AB53">
            <v>9</v>
          </cell>
          <cell r="AC53" t="str">
            <v>一括方式</v>
          </cell>
          <cell r="AD53"/>
          <cell r="AE53">
            <v>0</v>
          </cell>
          <cell r="AF53">
            <v>0</v>
          </cell>
          <cell r="AG53"/>
          <cell r="AH53" t="str">
            <v/>
          </cell>
          <cell r="AI53"/>
          <cell r="AJ53"/>
          <cell r="AK53"/>
          <cell r="AL53"/>
          <cell r="AM53"/>
          <cell r="AN53"/>
          <cell r="AO53"/>
          <cell r="AP53"/>
          <cell r="AQ53"/>
          <cell r="AR53"/>
          <cell r="AS53"/>
          <cell r="AT53"/>
          <cell r="AU53"/>
          <cell r="AV53"/>
          <cell r="AW53"/>
          <cell r="AX53"/>
          <cell r="AY53"/>
          <cell r="AZ53"/>
          <cell r="BA53"/>
          <cell r="BB53" t="str">
            <v>2022</v>
          </cell>
          <cell r="BC53"/>
          <cell r="BD53" t="str">
            <v/>
          </cell>
          <cell r="BE53" t="str">
            <v>農事組合法人　新堀　代表理事　田村　光弘</v>
          </cell>
          <cell r="BF53" t="str">
            <v>379-2143</v>
          </cell>
          <cell r="BG53" t="str">
            <v>前橋市新堀町２３４－５</v>
          </cell>
          <cell r="BH53" t="str">
            <v>027-265-1562</v>
          </cell>
          <cell r="BI53" t="str">
            <v/>
          </cell>
          <cell r="BJ53">
            <v>44713</v>
          </cell>
          <cell r="BK53">
            <v>48365</v>
          </cell>
          <cell r="BL53">
            <v>9</v>
          </cell>
          <cell r="BM53" t="str">
            <v/>
          </cell>
          <cell r="BN53">
            <v>0</v>
          </cell>
          <cell r="BO53">
            <v>0</v>
          </cell>
          <cell r="BP53" t="str">
            <v/>
          </cell>
          <cell r="BQ53"/>
          <cell r="BR53"/>
          <cell r="BS53"/>
          <cell r="BT53"/>
          <cell r="BU53"/>
          <cell r="BV53"/>
          <cell r="BW53"/>
        </row>
        <row r="54">
          <cell r="A54">
            <v>27</v>
          </cell>
          <cell r="B54">
            <v>8</v>
          </cell>
          <cell r="C54" t="str">
            <v>27-8</v>
          </cell>
          <cell r="D54">
            <v>15</v>
          </cell>
          <cell r="E54">
            <v>13</v>
          </cell>
          <cell r="F54" t="str">
            <v>15-13</v>
          </cell>
          <cell r="G54">
            <v>56</v>
          </cell>
          <cell r="H54"/>
          <cell r="I54" t="str">
            <v>前橋市</v>
          </cell>
          <cell r="J54" t="str">
            <v>前橋市</v>
          </cell>
          <cell r="K54" t="str">
            <v>新堀町</v>
          </cell>
          <cell r="L54" t="str">
            <v/>
          </cell>
          <cell r="M54" t="str">
            <v>４２６－３</v>
          </cell>
          <cell r="N54" t="str">
            <v>畑</v>
          </cell>
          <cell r="O54" t="str">
            <v>普通畑</v>
          </cell>
          <cell r="P54">
            <v>610</v>
          </cell>
          <cell r="Q54">
            <v>610</v>
          </cell>
          <cell r="R54"/>
          <cell r="S54"/>
          <cell r="T54" t="str">
            <v>個人</v>
          </cell>
          <cell r="U54" t="str">
            <v>古澤　秀之</v>
          </cell>
          <cell r="V54" t="str">
            <v>379-2143</v>
          </cell>
          <cell r="W54" t="str">
            <v>前橋市新堀町３５４</v>
          </cell>
          <cell r="X54" t="str">
            <v>027-265-1755</v>
          </cell>
          <cell r="Y54" t="str">
            <v/>
          </cell>
          <cell r="Z54">
            <v>44713</v>
          </cell>
          <cell r="AA54">
            <v>48365</v>
          </cell>
          <cell r="AB54">
            <v>9</v>
          </cell>
          <cell r="AC54" t="str">
            <v>一括方式</v>
          </cell>
          <cell r="AD54"/>
          <cell r="AE54">
            <v>0</v>
          </cell>
          <cell r="AF54">
            <v>0</v>
          </cell>
          <cell r="AG54"/>
          <cell r="AH54" t="str">
            <v/>
          </cell>
          <cell r="AI54"/>
          <cell r="AJ54"/>
          <cell r="AK54"/>
          <cell r="AL54"/>
          <cell r="AM54"/>
          <cell r="AN54"/>
          <cell r="AO54"/>
          <cell r="AP54"/>
          <cell r="AQ54"/>
          <cell r="AR54"/>
          <cell r="AS54"/>
          <cell r="AT54"/>
          <cell r="AU54"/>
          <cell r="AV54"/>
          <cell r="AW54"/>
          <cell r="AX54"/>
          <cell r="AY54"/>
          <cell r="AZ54"/>
          <cell r="BA54"/>
          <cell r="BB54" t="str">
            <v>2022</v>
          </cell>
          <cell r="BC54"/>
          <cell r="BD54" t="str">
            <v/>
          </cell>
          <cell r="BE54" t="str">
            <v>農事組合法人　新堀　代表理事　田村　光弘</v>
          </cell>
          <cell r="BF54" t="str">
            <v>379-2143</v>
          </cell>
          <cell r="BG54" t="str">
            <v>前橋市新堀町２３４－５</v>
          </cell>
          <cell r="BH54" t="str">
            <v>027-265-1562</v>
          </cell>
          <cell r="BI54" t="str">
            <v/>
          </cell>
          <cell r="BJ54">
            <v>44713</v>
          </cell>
          <cell r="BK54">
            <v>48365</v>
          </cell>
          <cell r="BL54">
            <v>9</v>
          </cell>
          <cell r="BM54" t="str">
            <v/>
          </cell>
          <cell r="BN54">
            <v>0</v>
          </cell>
          <cell r="BO54">
            <v>0</v>
          </cell>
          <cell r="BP54" t="str">
            <v/>
          </cell>
          <cell r="BQ54"/>
          <cell r="BR54"/>
          <cell r="BS54"/>
          <cell r="BT54"/>
          <cell r="BU54"/>
          <cell r="BV54"/>
          <cell r="BW54"/>
        </row>
        <row r="55">
          <cell r="A55">
            <v>28</v>
          </cell>
          <cell r="B55">
            <v>1</v>
          </cell>
          <cell r="C55" t="str">
            <v>28-1</v>
          </cell>
          <cell r="D55">
            <v>15</v>
          </cell>
          <cell r="E55">
            <v>14</v>
          </cell>
          <cell r="F55" t="str">
            <v>15-14</v>
          </cell>
          <cell r="G55">
            <v>57</v>
          </cell>
          <cell r="H55"/>
          <cell r="I55" t="str">
            <v>前橋市</v>
          </cell>
          <cell r="J55" t="str">
            <v>前橋市</v>
          </cell>
          <cell r="K55" t="str">
            <v>新堀町</v>
          </cell>
          <cell r="L55" t="str">
            <v/>
          </cell>
          <cell r="M55" t="str">
            <v>３８９－１</v>
          </cell>
          <cell r="N55" t="str">
            <v>田</v>
          </cell>
          <cell r="O55" t="str">
            <v>水田</v>
          </cell>
          <cell r="P55">
            <v>1533</v>
          </cell>
          <cell r="Q55">
            <v>1533</v>
          </cell>
          <cell r="R55"/>
          <cell r="S55"/>
          <cell r="T55" t="str">
            <v>個人</v>
          </cell>
          <cell r="U55" t="str">
            <v>古澤　勝義</v>
          </cell>
          <cell r="V55" t="str">
            <v>379-2143</v>
          </cell>
          <cell r="W55" t="str">
            <v>前橋市新堀町２００－１</v>
          </cell>
          <cell r="X55" t="str">
            <v>027-265-1567</v>
          </cell>
          <cell r="Y55" t="str">
            <v/>
          </cell>
          <cell r="Z55">
            <v>44713</v>
          </cell>
          <cell r="AA55">
            <v>48365</v>
          </cell>
          <cell r="AB55">
            <v>9</v>
          </cell>
          <cell r="AC55" t="str">
            <v>一括方式</v>
          </cell>
          <cell r="AD55"/>
          <cell r="AE55">
            <v>0</v>
          </cell>
          <cell r="AF55">
            <v>0</v>
          </cell>
          <cell r="AG55"/>
          <cell r="AH55" t="str">
            <v/>
          </cell>
          <cell r="AI55"/>
          <cell r="AJ55"/>
          <cell r="AK55"/>
          <cell r="AL55"/>
          <cell r="AM55"/>
          <cell r="AN55"/>
          <cell r="AO55"/>
          <cell r="AP55"/>
          <cell r="AQ55"/>
          <cell r="AR55"/>
          <cell r="AS55"/>
          <cell r="AT55"/>
          <cell r="AU55"/>
          <cell r="AV55"/>
          <cell r="AW55"/>
          <cell r="AX55"/>
          <cell r="AY55"/>
          <cell r="AZ55"/>
          <cell r="BA55"/>
          <cell r="BB55" t="str">
            <v>2022</v>
          </cell>
          <cell r="BC55"/>
          <cell r="BD55" t="str">
            <v/>
          </cell>
          <cell r="BE55" t="str">
            <v>農事組合法人　新堀　代表理事　田村　光弘</v>
          </cell>
          <cell r="BF55" t="str">
            <v>379-2143</v>
          </cell>
          <cell r="BG55" t="str">
            <v>前橋市新堀町２３４－５</v>
          </cell>
          <cell r="BH55" t="str">
            <v>027-265-1562</v>
          </cell>
          <cell r="BI55" t="str">
            <v/>
          </cell>
          <cell r="BJ55">
            <v>44713</v>
          </cell>
          <cell r="BK55">
            <v>48365</v>
          </cell>
          <cell r="BL55">
            <v>9</v>
          </cell>
          <cell r="BM55" t="str">
            <v/>
          </cell>
          <cell r="BN55">
            <v>0</v>
          </cell>
          <cell r="BO55">
            <v>0</v>
          </cell>
          <cell r="BP55" t="str">
            <v/>
          </cell>
          <cell r="BQ55"/>
          <cell r="BR55"/>
          <cell r="BS55"/>
          <cell r="BT55"/>
          <cell r="BU55"/>
          <cell r="BV55"/>
          <cell r="BW55"/>
        </row>
        <row r="56">
          <cell r="A56">
            <v>29</v>
          </cell>
          <cell r="B56">
            <v>1</v>
          </cell>
          <cell r="C56" t="str">
            <v>29-1</v>
          </cell>
          <cell r="D56">
            <v>15</v>
          </cell>
          <cell r="E56">
            <v>15</v>
          </cell>
          <cell r="F56" t="str">
            <v>15-15</v>
          </cell>
          <cell r="G56">
            <v>58</v>
          </cell>
          <cell r="H56"/>
          <cell r="I56" t="str">
            <v>前橋市</v>
          </cell>
          <cell r="J56" t="str">
            <v>前橋市</v>
          </cell>
          <cell r="K56" t="str">
            <v>下阿内町</v>
          </cell>
          <cell r="L56" t="str">
            <v/>
          </cell>
          <cell r="M56" t="str">
            <v>２１６－２</v>
          </cell>
          <cell r="N56" t="str">
            <v>田</v>
          </cell>
          <cell r="O56" t="str">
            <v>水田</v>
          </cell>
          <cell r="P56">
            <v>1828</v>
          </cell>
          <cell r="Q56">
            <v>1828</v>
          </cell>
          <cell r="R56"/>
          <cell r="S56"/>
          <cell r="T56" t="str">
            <v>個人</v>
          </cell>
          <cell r="U56" t="str">
            <v>古澤　正之</v>
          </cell>
          <cell r="V56" t="str">
            <v>379-2143</v>
          </cell>
          <cell r="W56" t="str">
            <v>前橋市新堀町３５７</v>
          </cell>
          <cell r="X56" t="str">
            <v>027-265-1566</v>
          </cell>
          <cell r="Y56" t="str">
            <v/>
          </cell>
          <cell r="Z56">
            <v>44713</v>
          </cell>
          <cell r="AA56">
            <v>48365</v>
          </cell>
          <cell r="AB56">
            <v>9</v>
          </cell>
          <cell r="AC56" t="str">
            <v>一括方式</v>
          </cell>
          <cell r="AD56"/>
          <cell r="AE56">
            <v>0</v>
          </cell>
          <cell r="AF56">
            <v>0</v>
          </cell>
          <cell r="AG56"/>
          <cell r="AH56" t="str">
            <v/>
          </cell>
          <cell r="AI56"/>
          <cell r="AJ56"/>
          <cell r="AK56"/>
          <cell r="AL56"/>
          <cell r="AM56"/>
          <cell r="AN56"/>
          <cell r="AO56"/>
          <cell r="AP56"/>
          <cell r="AQ56"/>
          <cell r="AR56"/>
          <cell r="AS56"/>
          <cell r="AT56"/>
          <cell r="AU56"/>
          <cell r="AV56"/>
          <cell r="AW56"/>
          <cell r="AX56"/>
          <cell r="AY56"/>
          <cell r="AZ56"/>
          <cell r="BA56"/>
          <cell r="BB56" t="str">
            <v>2022</v>
          </cell>
          <cell r="BC56"/>
          <cell r="BD56" t="str">
            <v/>
          </cell>
          <cell r="BE56" t="str">
            <v>農事組合法人　新堀　代表理事　田村　光弘</v>
          </cell>
          <cell r="BF56" t="str">
            <v>379-2143</v>
          </cell>
          <cell r="BG56" t="str">
            <v>前橋市新堀町２３４－５</v>
          </cell>
          <cell r="BH56" t="str">
            <v>027-265-1562</v>
          </cell>
          <cell r="BI56" t="str">
            <v/>
          </cell>
          <cell r="BJ56">
            <v>44713</v>
          </cell>
          <cell r="BK56">
            <v>48365</v>
          </cell>
          <cell r="BL56">
            <v>9</v>
          </cell>
          <cell r="BM56" t="str">
            <v/>
          </cell>
          <cell r="BN56">
            <v>0</v>
          </cell>
          <cell r="BO56">
            <v>0</v>
          </cell>
          <cell r="BP56" t="str">
            <v/>
          </cell>
          <cell r="BQ56"/>
          <cell r="BR56"/>
          <cell r="BS56"/>
          <cell r="BT56"/>
          <cell r="BU56"/>
          <cell r="BV56"/>
          <cell r="BW56"/>
        </row>
        <row r="57">
          <cell r="A57">
            <v>30</v>
          </cell>
          <cell r="B57">
            <v>1</v>
          </cell>
          <cell r="C57" t="str">
            <v>30-1</v>
          </cell>
          <cell r="D57">
            <v>15</v>
          </cell>
          <cell r="E57">
            <v>16</v>
          </cell>
          <cell r="F57" t="str">
            <v>15-16</v>
          </cell>
          <cell r="G57">
            <v>59</v>
          </cell>
          <cell r="H57"/>
          <cell r="I57" t="str">
            <v>前橋市</v>
          </cell>
          <cell r="J57" t="str">
            <v>前橋市</v>
          </cell>
          <cell r="K57" t="str">
            <v>新堀町</v>
          </cell>
          <cell r="L57" t="str">
            <v/>
          </cell>
          <cell r="M57" t="str">
            <v>１８７－２</v>
          </cell>
          <cell r="N57" t="str">
            <v>田</v>
          </cell>
          <cell r="O57" t="str">
            <v>水田</v>
          </cell>
          <cell r="P57">
            <v>145</v>
          </cell>
          <cell r="Q57">
            <v>145</v>
          </cell>
          <cell r="R57"/>
          <cell r="S57"/>
          <cell r="T57" t="str">
            <v>個人</v>
          </cell>
          <cell r="U57" t="str">
            <v>古澤　正利</v>
          </cell>
          <cell r="V57" t="str">
            <v>379-2123</v>
          </cell>
          <cell r="W57" t="str">
            <v>前橋市山王町１－２２－１５</v>
          </cell>
          <cell r="X57" t="str">
            <v>027-266-2325</v>
          </cell>
          <cell r="Y57" t="str">
            <v/>
          </cell>
          <cell r="Z57">
            <v>44713</v>
          </cell>
          <cell r="AA57">
            <v>48365</v>
          </cell>
          <cell r="AB57">
            <v>10</v>
          </cell>
          <cell r="AC57" t="str">
            <v>一括方式</v>
          </cell>
          <cell r="AD57"/>
          <cell r="AE57">
            <v>0</v>
          </cell>
          <cell r="AF57">
            <v>0</v>
          </cell>
          <cell r="AG57"/>
          <cell r="AH57" t="str">
            <v/>
          </cell>
          <cell r="AI57"/>
          <cell r="AJ57"/>
          <cell r="AK57"/>
          <cell r="AL57"/>
          <cell r="AM57"/>
          <cell r="AN57"/>
          <cell r="AO57"/>
          <cell r="AP57"/>
          <cell r="AQ57"/>
          <cell r="AR57"/>
          <cell r="AS57"/>
          <cell r="AT57"/>
          <cell r="AU57"/>
          <cell r="AV57"/>
          <cell r="AW57"/>
          <cell r="AX57"/>
          <cell r="AY57"/>
          <cell r="AZ57"/>
          <cell r="BA57"/>
          <cell r="BB57" t="str">
            <v>2022</v>
          </cell>
          <cell r="BC57"/>
          <cell r="BD57" t="str">
            <v/>
          </cell>
          <cell r="BE57" t="str">
            <v>農事組合法人　新堀　代表理事　田村　光弘</v>
          </cell>
          <cell r="BF57" t="str">
            <v>379-2143</v>
          </cell>
          <cell r="BG57" t="str">
            <v>前橋市新堀町２３４－５</v>
          </cell>
          <cell r="BH57" t="str">
            <v>027-265-1562</v>
          </cell>
          <cell r="BI57" t="str">
            <v/>
          </cell>
          <cell r="BJ57">
            <v>44713</v>
          </cell>
          <cell r="BK57">
            <v>48365</v>
          </cell>
          <cell r="BL57">
            <v>10</v>
          </cell>
          <cell r="BM57" t="str">
            <v/>
          </cell>
          <cell r="BN57">
            <v>0</v>
          </cell>
          <cell r="BO57">
            <v>0</v>
          </cell>
          <cell r="BP57" t="str">
            <v/>
          </cell>
          <cell r="BQ57"/>
          <cell r="BR57"/>
          <cell r="BS57"/>
          <cell r="BT57"/>
          <cell r="BU57"/>
          <cell r="BV57"/>
          <cell r="BW57"/>
        </row>
        <row r="58">
          <cell r="A58">
            <v>30</v>
          </cell>
          <cell r="B58">
            <v>2</v>
          </cell>
          <cell r="C58" t="str">
            <v>30-2</v>
          </cell>
          <cell r="D58">
            <v>15</v>
          </cell>
          <cell r="E58">
            <v>17</v>
          </cell>
          <cell r="F58" t="str">
            <v>15-17</v>
          </cell>
          <cell r="G58">
            <v>60</v>
          </cell>
          <cell r="H58"/>
          <cell r="I58" t="str">
            <v>前橋市</v>
          </cell>
          <cell r="J58" t="str">
            <v>前橋市</v>
          </cell>
          <cell r="K58" t="str">
            <v>新堀町</v>
          </cell>
          <cell r="L58" t="str">
            <v/>
          </cell>
          <cell r="M58" t="str">
            <v>３４８－６</v>
          </cell>
          <cell r="N58" t="str">
            <v>田</v>
          </cell>
          <cell r="O58" t="str">
            <v>水田</v>
          </cell>
          <cell r="P58">
            <v>820</v>
          </cell>
          <cell r="Q58">
            <v>820</v>
          </cell>
          <cell r="R58"/>
          <cell r="S58"/>
          <cell r="T58" t="str">
            <v>個人</v>
          </cell>
          <cell r="U58" t="str">
            <v>古澤　正利</v>
          </cell>
          <cell r="V58" t="str">
            <v>379-2123</v>
          </cell>
          <cell r="W58" t="str">
            <v>前橋市山王町１－２２－１５</v>
          </cell>
          <cell r="X58" t="str">
            <v>027-266-2325</v>
          </cell>
          <cell r="Y58" t="str">
            <v/>
          </cell>
          <cell r="Z58">
            <v>44713</v>
          </cell>
          <cell r="AA58">
            <v>48365</v>
          </cell>
          <cell r="AB58">
            <v>10</v>
          </cell>
          <cell r="AC58" t="str">
            <v>一括方式</v>
          </cell>
          <cell r="AD58"/>
          <cell r="AE58">
            <v>0</v>
          </cell>
          <cell r="AF58">
            <v>0</v>
          </cell>
          <cell r="AG58"/>
          <cell r="AH58" t="str">
            <v/>
          </cell>
          <cell r="AI58"/>
          <cell r="AJ58"/>
          <cell r="AK58"/>
          <cell r="AL58"/>
          <cell r="AM58"/>
          <cell r="AN58"/>
          <cell r="AO58"/>
          <cell r="AP58"/>
          <cell r="AQ58"/>
          <cell r="AR58"/>
          <cell r="AS58"/>
          <cell r="AT58"/>
          <cell r="AU58"/>
          <cell r="AV58"/>
          <cell r="AW58"/>
          <cell r="AX58"/>
          <cell r="AY58"/>
          <cell r="AZ58"/>
          <cell r="BA58"/>
          <cell r="BB58" t="str">
            <v>2022</v>
          </cell>
          <cell r="BC58"/>
          <cell r="BD58" t="str">
            <v/>
          </cell>
          <cell r="BE58" t="str">
            <v>農事組合法人　新堀　代表理事　田村　光弘</v>
          </cell>
          <cell r="BF58" t="str">
            <v>379-2143</v>
          </cell>
          <cell r="BG58" t="str">
            <v>前橋市新堀町２３４－５</v>
          </cell>
          <cell r="BH58" t="str">
            <v>027-265-1562</v>
          </cell>
          <cell r="BI58" t="str">
            <v/>
          </cell>
          <cell r="BJ58">
            <v>44713</v>
          </cell>
          <cell r="BK58">
            <v>48365</v>
          </cell>
          <cell r="BL58">
            <v>10</v>
          </cell>
          <cell r="BM58" t="str">
            <v/>
          </cell>
          <cell r="BN58">
            <v>0</v>
          </cell>
          <cell r="BO58">
            <v>0</v>
          </cell>
          <cell r="BP58" t="str">
            <v/>
          </cell>
          <cell r="BQ58"/>
          <cell r="BR58"/>
          <cell r="BS58"/>
          <cell r="BT58"/>
          <cell r="BU58"/>
          <cell r="BV58"/>
          <cell r="BW58"/>
        </row>
        <row r="59">
          <cell r="A59">
            <v>31</v>
          </cell>
          <cell r="B59">
            <v>1</v>
          </cell>
          <cell r="C59" t="str">
            <v>31-1</v>
          </cell>
          <cell r="D59">
            <v>15</v>
          </cell>
          <cell r="E59">
            <v>18</v>
          </cell>
          <cell r="F59" t="str">
            <v>15-18</v>
          </cell>
          <cell r="G59">
            <v>62</v>
          </cell>
          <cell r="H59"/>
          <cell r="I59" t="str">
            <v>前橋市</v>
          </cell>
          <cell r="J59" t="str">
            <v>前橋市</v>
          </cell>
          <cell r="K59" t="str">
            <v>新堀町</v>
          </cell>
          <cell r="L59" t="str">
            <v/>
          </cell>
          <cell r="M59" t="str">
            <v>１８７－１</v>
          </cell>
          <cell r="N59" t="str">
            <v>田</v>
          </cell>
          <cell r="O59" t="str">
            <v>水田</v>
          </cell>
          <cell r="P59">
            <v>163</v>
          </cell>
          <cell r="Q59">
            <v>163</v>
          </cell>
          <cell r="R59"/>
          <cell r="S59"/>
          <cell r="T59" t="str">
            <v>個人</v>
          </cell>
          <cell r="U59" t="str">
            <v>古澤　利廣</v>
          </cell>
          <cell r="V59" t="str">
            <v>379-2143</v>
          </cell>
          <cell r="W59" t="str">
            <v>前橋市新堀町３５０－１</v>
          </cell>
          <cell r="X59" t="str">
            <v>027-265-0938</v>
          </cell>
          <cell r="Y59" t="str">
            <v/>
          </cell>
          <cell r="Z59">
            <v>44713</v>
          </cell>
          <cell r="AA59">
            <v>48365</v>
          </cell>
          <cell r="AB59">
            <v>10</v>
          </cell>
          <cell r="AC59" t="str">
            <v>一括方式</v>
          </cell>
          <cell r="AD59"/>
          <cell r="AE59">
            <v>0</v>
          </cell>
          <cell r="AF59">
            <v>0</v>
          </cell>
          <cell r="AG59"/>
          <cell r="AH59" t="str">
            <v/>
          </cell>
          <cell r="AI59"/>
          <cell r="AJ59"/>
          <cell r="AK59"/>
          <cell r="AL59"/>
          <cell r="AM59"/>
          <cell r="AN59"/>
          <cell r="AO59"/>
          <cell r="AP59"/>
          <cell r="AQ59"/>
          <cell r="AR59"/>
          <cell r="AS59"/>
          <cell r="AT59"/>
          <cell r="AU59"/>
          <cell r="AV59"/>
          <cell r="AW59"/>
          <cell r="AX59"/>
          <cell r="AY59"/>
          <cell r="AZ59"/>
          <cell r="BA59"/>
          <cell r="BB59" t="str">
            <v>2022</v>
          </cell>
          <cell r="BC59"/>
          <cell r="BD59" t="str">
            <v/>
          </cell>
          <cell r="BE59" t="str">
            <v>農事組合法人　新堀　代表理事　田村　光弘</v>
          </cell>
          <cell r="BF59" t="str">
            <v>379-2143</v>
          </cell>
          <cell r="BG59" t="str">
            <v>前橋市新堀町２３４－５</v>
          </cell>
          <cell r="BH59" t="str">
            <v>027-265-1562</v>
          </cell>
          <cell r="BI59" t="str">
            <v/>
          </cell>
          <cell r="BJ59">
            <v>44713</v>
          </cell>
          <cell r="BK59">
            <v>48365</v>
          </cell>
          <cell r="BL59">
            <v>10</v>
          </cell>
          <cell r="BM59" t="str">
            <v/>
          </cell>
          <cell r="BN59">
            <v>0</v>
          </cell>
          <cell r="BO59">
            <v>0</v>
          </cell>
          <cell r="BP59" t="str">
            <v/>
          </cell>
          <cell r="BQ59"/>
          <cell r="BR59"/>
          <cell r="BS59"/>
          <cell r="BT59"/>
          <cell r="BU59"/>
          <cell r="BV59"/>
          <cell r="BW59"/>
        </row>
        <row r="60">
          <cell r="A60">
            <v>31</v>
          </cell>
          <cell r="B60">
            <v>2</v>
          </cell>
          <cell r="C60" t="str">
            <v>31-2</v>
          </cell>
          <cell r="D60">
            <v>15</v>
          </cell>
          <cell r="E60">
            <v>19</v>
          </cell>
          <cell r="F60" t="str">
            <v>15-19</v>
          </cell>
          <cell r="G60">
            <v>61</v>
          </cell>
          <cell r="H60"/>
          <cell r="I60" t="str">
            <v>前橋市</v>
          </cell>
          <cell r="J60" t="str">
            <v>前橋市</v>
          </cell>
          <cell r="K60" t="str">
            <v>新堀町</v>
          </cell>
          <cell r="L60" t="str">
            <v/>
          </cell>
          <cell r="M60" t="str">
            <v>３４８－１</v>
          </cell>
          <cell r="N60" t="str">
            <v>田</v>
          </cell>
          <cell r="O60" t="str">
            <v>水田</v>
          </cell>
          <cell r="P60">
            <v>800</v>
          </cell>
          <cell r="Q60">
            <v>800</v>
          </cell>
          <cell r="R60"/>
          <cell r="S60"/>
          <cell r="T60" t="str">
            <v>個人</v>
          </cell>
          <cell r="U60" t="str">
            <v>古澤　利廣</v>
          </cell>
          <cell r="V60" t="str">
            <v>379-2143</v>
          </cell>
          <cell r="W60" t="str">
            <v>前橋市新堀町３５０－１</v>
          </cell>
          <cell r="X60" t="str">
            <v>027-265-0938</v>
          </cell>
          <cell r="Y60" t="str">
            <v/>
          </cell>
          <cell r="Z60">
            <v>44713</v>
          </cell>
          <cell r="AA60">
            <v>48365</v>
          </cell>
          <cell r="AB60">
            <v>10</v>
          </cell>
          <cell r="AC60" t="str">
            <v>一括方式</v>
          </cell>
          <cell r="AD60"/>
          <cell r="AE60">
            <v>0</v>
          </cell>
          <cell r="AF60">
            <v>0</v>
          </cell>
          <cell r="AG60"/>
          <cell r="AH60" t="str">
            <v/>
          </cell>
          <cell r="AI60"/>
          <cell r="AJ60"/>
          <cell r="AK60"/>
          <cell r="AL60"/>
          <cell r="AM60"/>
          <cell r="AN60"/>
          <cell r="AO60"/>
          <cell r="AP60"/>
          <cell r="AQ60"/>
          <cell r="AR60"/>
          <cell r="AS60"/>
          <cell r="AT60"/>
          <cell r="AU60"/>
          <cell r="AV60"/>
          <cell r="AW60"/>
          <cell r="AX60"/>
          <cell r="AY60"/>
          <cell r="AZ60"/>
          <cell r="BA60"/>
          <cell r="BB60" t="str">
            <v>2022</v>
          </cell>
          <cell r="BC60"/>
          <cell r="BD60" t="str">
            <v/>
          </cell>
          <cell r="BE60" t="str">
            <v>農事組合法人　新堀　代表理事　田村　光弘</v>
          </cell>
          <cell r="BF60" t="str">
            <v>379-2143</v>
          </cell>
          <cell r="BG60" t="str">
            <v>前橋市新堀町２３４－５</v>
          </cell>
          <cell r="BH60" t="str">
            <v>027-265-1562</v>
          </cell>
          <cell r="BI60" t="str">
            <v/>
          </cell>
          <cell r="BJ60">
            <v>44713</v>
          </cell>
          <cell r="BK60">
            <v>48365</v>
          </cell>
          <cell r="BL60">
            <v>10</v>
          </cell>
          <cell r="BM60" t="str">
            <v/>
          </cell>
          <cell r="BN60">
            <v>0</v>
          </cell>
          <cell r="BO60">
            <v>0</v>
          </cell>
          <cell r="BP60" t="str">
            <v/>
          </cell>
          <cell r="BQ60"/>
          <cell r="BR60"/>
          <cell r="BS60"/>
          <cell r="BT60"/>
          <cell r="BU60"/>
          <cell r="BV60"/>
          <cell r="BW60"/>
        </row>
        <row r="61">
          <cell r="A61">
            <v>32</v>
          </cell>
          <cell r="B61">
            <v>1</v>
          </cell>
          <cell r="C61" t="str">
            <v>32-1</v>
          </cell>
          <cell r="D61">
            <v>16</v>
          </cell>
          <cell r="E61">
            <v>1</v>
          </cell>
          <cell r="F61" t="str">
            <v>16-1</v>
          </cell>
          <cell r="G61">
            <v>63</v>
          </cell>
          <cell r="H61"/>
          <cell r="I61" t="str">
            <v>前橋市</v>
          </cell>
          <cell r="J61" t="str">
            <v>前橋市</v>
          </cell>
          <cell r="K61" t="str">
            <v>粕川町膳</v>
          </cell>
          <cell r="L61" t="str">
            <v/>
          </cell>
          <cell r="M61" t="str">
            <v>１１８－１</v>
          </cell>
          <cell r="N61" t="str">
            <v>田</v>
          </cell>
          <cell r="O61" t="str">
            <v>水田</v>
          </cell>
          <cell r="P61">
            <v>3525</v>
          </cell>
          <cell r="Q61">
            <v>3525</v>
          </cell>
          <cell r="R61"/>
          <cell r="S61"/>
          <cell r="T61" t="str">
            <v>個人</v>
          </cell>
          <cell r="U61" t="str">
            <v>高橋　秀夫</v>
          </cell>
          <cell r="V61" t="str">
            <v>376-0125</v>
          </cell>
          <cell r="W61" t="str">
            <v>桐生市新里町山上２６４－８</v>
          </cell>
          <cell r="X61" t="str">
            <v>0277-74-4154</v>
          </cell>
          <cell r="Y61" t="str">
            <v/>
          </cell>
          <cell r="Z61">
            <v>44713</v>
          </cell>
          <cell r="AA61">
            <v>48365</v>
          </cell>
          <cell r="AB61">
            <v>10</v>
          </cell>
          <cell r="AC61" t="str">
            <v>一括方式</v>
          </cell>
          <cell r="AD61"/>
          <cell r="AE61">
            <v>0</v>
          </cell>
          <cell r="AF61">
            <v>0</v>
          </cell>
          <cell r="AG61"/>
          <cell r="AH61" t="str">
            <v/>
          </cell>
          <cell r="AI61"/>
          <cell r="AJ61"/>
          <cell r="AK61"/>
          <cell r="AL61"/>
          <cell r="AM61"/>
          <cell r="AN61"/>
          <cell r="AO61"/>
          <cell r="AP61"/>
          <cell r="AQ61"/>
          <cell r="AR61"/>
          <cell r="AS61"/>
          <cell r="AT61"/>
          <cell r="AU61"/>
          <cell r="AV61"/>
          <cell r="AW61"/>
          <cell r="AX61"/>
          <cell r="AY61"/>
          <cell r="AZ61"/>
          <cell r="BA61"/>
          <cell r="BB61" t="str">
            <v>2022</v>
          </cell>
          <cell r="BC61"/>
          <cell r="BD61" t="str">
            <v>農地所有適格法人</v>
          </cell>
          <cell r="BE61" t="str">
            <v>金子　喜代作</v>
          </cell>
          <cell r="BF61" t="str">
            <v>376-0125</v>
          </cell>
          <cell r="BG61" t="str">
            <v>桐生市新里町山上１９６５</v>
          </cell>
          <cell r="BH61" t="str">
            <v>0277-74-8015</v>
          </cell>
          <cell r="BI61" t="str">
            <v>090-1425-0495</v>
          </cell>
          <cell r="BJ61">
            <v>44713</v>
          </cell>
          <cell r="BK61">
            <v>48365</v>
          </cell>
          <cell r="BL61">
            <v>10</v>
          </cell>
          <cell r="BM61" t="str">
            <v/>
          </cell>
          <cell r="BN61">
            <v>0</v>
          </cell>
          <cell r="BO61">
            <v>0</v>
          </cell>
          <cell r="BP61" t="str">
            <v/>
          </cell>
          <cell r="BQ61"/>
          <cell r="BR61"/>
          <cell r="BS61"/>
          <cell r="BT61"/>
          <cell r="BU61"/>
          <cell r="BV61"/>
          <cell r="BW61"/>
        </row>
        <row r="62">
          <cell r="A62">
            <v>33</v>
          </cell>
          <cell r="B62">
            <v>1</v>
          </cell>
          <cell r="C62" t="str">
            <v>33-1</v>
          </cell>
          <cell r="D62">
            <v>17</v>
          </cell>
          <cell r="E62">
            <v>1</v>
          </cell>
          <cell r="F62" t="str">
            <v>17-1</v>
          </cell>
          <cell r="G62">
            <v>64</v>
          </cell>
          <cell r="H62"/>
          <cell r="I62" t="str">
            <v>前橋市</v>
          </cell>
          <cell r="J62" t="str">
            <v>前橋市</v>
          </cell>
          <cell r="K62" t="str">
            <v>青柳町</v>
          </cell>
          <cell r="L62" t="str">
            <v/>
          </cell>
          <cell r="M62" t="str">
            <v>２－７</v>
          </cell>
          <cell r="N62" t="str">
            <v>畑</v>
          </cell>
          <cell r="O62" t="str">
            <v>普通畑</v>
          </cell>
          <cell r="P62">
            <v>1088</v>
          </cell>
          <cell r="Q62">
            <v>1088</v>
          </cell>
          <cell r="R62"/>
          <cell r="S62"/>
          <cell r="T62" t="str">
            <v/>
          </cell>
          <cell r="U62" t="str">
            <v>高山　裕之</v>
          </cell>
          <cell r="V62" t="str">
            <v>371-0116</v>
          </cell>
          <cell r="W62" t="str">
            <v>前橋市富士見町原之郷１７３８－１</v>
          </cell>
          <cell r="X62" t="str">
            <v>027-288-2665</v>
          </cell>
          <cell r="Y62" t="str">
            <v>090-7735-3204</v>
          </cell>
          <cell r="Z62">
            <v>44713</v>
          </cell>
          <cell r="AA62">
            <v>48365</v>
          </cell>
          <cell r="AB62">
            <v>10</v>
          </cell>
          <cell r="AC62" t="str">
            <v>一括方式</v>
          </cell>
          <cell r="AD62"/>
          <cell r="AE62">
            <v>5600</v>
          </cell>
          <cell r="AF62">
            <v>6092</v>
          </cell>
          <cell r="AG62"/>
          <cell r="AH62" t="str">
            <v/>
          </cell>
          <cell r="AI62"/>
          <cell r="AJ62"/>
          <cell r="AK62"/>
          <cell r="AL62"/>
          <cell r="AM62"/>
          <cell r="AN62"/>
          <cell r="AO62"/>
          <cell r="AP62"/>
          <cell r="AQ62"/>
          <cell r="AR62"/>
          <cell r="AS62"/>
          <cell r="AT62"/>
          <cell r="AU62"/>
          <cell r="AV62"/>
          <cell r="AW62"/>
          <cell r="AX62"/>
          <cell r="AY62"/>
          <cell r="AZ62"/>
          <cell r="BA62"/>
          <cell r="BB62" t="str">
            <v>2022</v>
          </cell>
          <cell r="BC62"/>
          <cell r="BD62" t="str">
            <v/>
          </cell>
          <cell r="BE62" t="str">
            <v>農業法人合同会社　吉岡の里　代表社員　嶋﨑　剛志</v>
          </cell>
          <cell r="BF62" t="str">
            <v>370-3605</v>
          </cell>
          <cell r="BG62" t="str">
            <v>吉岡町北下５８－１　岩崎貸住宅　A</v>
          </cell>
          <cell r="BH62" t="str">
            <v>000-000-0000</v>
          </cell>
          <cell r="BI62" t="str">
            <v>070-4223-0118</v>
          </cell>
          <cell r="BJ62">
            <v>44713</v>
          </cell>
          <cell r="BK62">
            <v>48365</v>
          </cell>
          <cell r="BL62">
            <v>10</v>
          </cell>
          <cell r="BM62" t="str">
            <v/>
          </cell>
          <cell r="BN62">
            <v>5600</v>
          </cell>
          <cell r="BO62">
            <v>6092</v>
          </cell>
          <cell r="BP62" t="str">
            <v/>
          </cell>
          <cell r="BQ62"/>
          <cell r="BR62"/>
          <cell r="BS62"/>
          <cell r="BT62"/>
          <cell r="BU62"/>
          <cell r="BV62"/>
          <cell r="BW62"/>
        </row>
        <row r="63">
          <cell r="A63">
            <v>34</v>
          </cell>
          <cell r="B63">
            <v>1</v>
          </cell>
          <cell r="C63" t="str">
            <v>34-1</v>
          </cell>
          <cell r="D63">
            <v>18</v>
          </cell>
          <cell r="E63">
            <v>1</v>
          </cell>
          <cell r="F63" t="str">
            <v>18-1</v>
          </cell>
          <cell r="G63">
            <v>65</v>
          </cell>
          <cell r="H63"/>
          <cell r="I63" t="str">
            <v>前橋市</v>
          </cell>
          <cell r="J63" t="str">
            <v>前橋市</v>
          </cell>
          <cell r="K63" t="str">
            <v>上細井町</v>
          </cell>
          <cell r="L63" t="str">
            <v/>
          </cell>
          <cell r="M63" t="str">
            <v>１１－８</v>
          </cell>
          <cell r="N63" t="str">
            <v>畑</v>
          </cell>
          <cell r="O63" t="str">
            <v>普通畑</v>
          </cell>
          <cell r="P63">
            <v>3623</v>
          </cell>
          <cell r="Q63">
            <v>3623</v>
          </cell>
          <cell r="R63"/>
          <cell r="S63"/>
          <cell r="T63" t="str">
            <v>個人</v>
          </cell>
          <cell r="U63" t="str">
            <v>今井　誠</v>
          </cell>
          <cell r="V63" t="str">
            <v>371-0056</v>
          </cell>
          <cell r="W63" t="str">
            <v>前橋市青柳町６０－６</v>
          </cell>
          <cell r="X63" t="str">
            <v>027-237-0365</v>
          </cell>
          <cell r="Y63" t="str">
            <v>090-1218-9282</v>
          </cell>
          <cell r="Z63">
            <v>44713</v>
          </cell>
          <cell r="AA63">
            <v>48365</v>
          </cell>
          <cell r="AB63">
            <v>10</v>
          </cell>
          <cell r="AC63" t="str">
            <v>一括方式</v>
          </cell>
          <cell r="AD63"/>
          <cell r="AE63">
            <v>0</v>
          </cell>
          <cell r="AF63">
            <v>0</v>
          </cell>
          <cell r="AG63"/>
          <cell r="AH63" t="str">
            <v/>
          </cell>
          <cell r="AI63"/>
          <cell r="AJ63"/>
          <cell r="AK63"/>
          <cell r="AL63"/>
          <cell r="AM63"/>
          <cell r="AN63"/>
          <cell r="AO63"/>
          <cell r="AP63"/>
          <cell r="AQ63"/>
          <cell r="AR63"/>
          <cell r="AS63"/>
          <cell r="AT63"/>
          <cell r="AU63"/>
          <cell r="AV63"/>
          <cell r="AW63"/>
          <cell r="AX63"/>
          <cell r="AY63"/>
          <cell r="AZ63"/>
          <cell r="BA63"/>
          <cell r="BB63" t="str">
            <v>2022</v>
          </cell>
          <cell r="BC63"/>
          <cell r="BD63" t="str">
            <v>個人</v>
          </cell>
          <cell r="BE63" t="str">
            <v>渋川　勝三</v>
          </cell>
          <cell r="BF63" t="str">
            <v>379-2202</v>
          </cell>
          <cell r="BG63" t="str">
            <v>前橋市龍蔵寺町１３３</v>
          </cell>
          <cell r="BH63" t="str">
            <v>027-232-7170</v>
          </cell>
          <cell r="BI63" t="str">
            <v/>
          </cell>
          <cell r="BJ63">
            <v>44713</v>
          </cell>
          <cell r="BK63">
            <v>48365</v>
          </cell>
          <cell r="BL63">
            <v>10</v>
          </cell>
          <cell r="BM63" t="str">
            <v/>
          </cell>
          <cell r="BN63">
            <v>0</v>
          </cell>
          <cell r="BO63">
            <v>0</v>
          </cell>
          <cell r="BP63" t="str">
            <v/>
          </cell>
          <cell r="BQ63"/>
          <cell r="BR63"/>
          <cell r="BS63"/>
          <cell r="BT63"/>
          <cell r="BU63"/>
          <cell r="BV63"/>
          <cell r="BW63"/>
        </row>
        <row r="64">
          <cell r="A64">
            <v>35</v>
          </cell>
          <cell r="B64">
            <v>1</v>
          </cell>
          <cell r="C64" t="str">
            <v>35-1</v>
          </cell>
          <cell r="D64">
            <v>19</v>
          </cell>
          <cell r="E64">
            <v>1</v>
          </cell>
          <cell r="F64" t="str">
            <v>19-1</v>
          </cell>
          <cell r="G64">
            <v>66</v>
          </cell>
          <cell r="H64"/>
          <cell r="I64" t="str">
            <v>前橋市</v>
          </cell>
          <cell r="J64" t="str">
            <v>前橋市</v>
          </cell>
          <cell r="K64" t="str">
            <v>上細井町</v>
          </cell>
          <cell r="L64" t="str">
            <v/>
          </cell>
          <cell r="M64" t="str">
            <v>１１－４</v>
          </cell>
          <cell r="N64" t="str">
            <v>畑</v>
          </cell>
          <cell r="O64" t="str">
            <v>普通畑</v>
          </cell>
          <cell r="P64">
            <v>4561</v>
          </cell>
          <cell r="Q64">
            <v>4561</v>
          </cell>
          <cell r="R64"/>
          <cell r="S64"/>
          <cell r="T64" t="str">
            <v>個人</v>
          </cell>
          <cell r="U64" t="str">
            <v>今井　通</v>
          </cell>
          <cell r="V64" t="str">
            <v>371-0057</v>
          </cell>
          <cell r="W64" t="str">
            <v>前橋市龍蔵寺町１１０－７</v>
          </cell>
          <cell r="X64" t="str">
            <v>027-231-3538</v>
          </cell>
          <cell r="Y64" t="str">
            <v/>
          </cell>
          <cell r="Z64">
            <v>44713</v>
          </cell>
          <cell r="AA64">
            <v>48365</v>
          </cell>
          <cell r="AB64">
            <v>10</v>
          </cell>
          <cell r="AC64" t="str">
            <v>一括方式</v>
          </cell>
          <cell r="AD64"/>
          <cell r="AE64">
            <v>5600</v>
          </cell>
          <cell r="AF64">
            <v>25541</v>
          </cell>
          <cell r="AG64"/>
          <cell r="AH64" t="str">
            <v/>
          </cell>
          <cell r="AI64"/>
          <cell r="AJ64"/>
          <cell r="AK64"/>
          <cell r="AL64"/>
          <cell r="AM64"/>
          <cell r="AN64"/>
          <cell r="AO64"/>
          <cell r="AP64"/>
          <cell r="AQ64"/>
          <cell r="AR64"/>
          <cell r="AS64"/>
          <cell r="AT64"/>
          <cell r="AU64"/>
          <cell r="AV64"/>
          <cell r="AW64"/>
          <cell r="AX64"/>
          <cell r="AY64"/>
          <cell r="AZ64"/>
          <cell r="BA64"/>
          <cell r="BB64" t="str">
            <v>2022</v>
          </cell>
          <cell r="BC64"/>
          <cell r="BD64" t="str">
            <v>農地所有適格法人</v>
          </cell>
          <cell r="BE64" t="str">
            <v>有限会社　はなぶさ有機農園　取締役　林　伴子</v>
          </cell>
          <cell r="BF64" t="str">
            <v>371-0103</v>
          </cell>
          <cell r="BG64" t="str">
            <v>前橋市富士見町小暮１５２７－９</v>
          </cell>
          <cell r="BH64" t="str">
            <v>027-288-8888</v>
          </cell>
          <cell r="BI64" t="str">
            <v/>
          </cell>
          <cell r="BJ64">
            <v>44713</v>
          </cell>
          <cell r="BK64">
            <v>48365</v>
          </cell>
          <cell r="BL64">
            <v>10</v>
          </cell>
          <cell r="BM64" t="str">
            <v/>
          </cell>
          <cell r="BN64">
            <v>5600</v>
          </cell>
          <cell r="BO64">
            <v>25541</v>
          </cell>
          <cell r="BP64" t="str">
            <v/>
          </cell>
          <cell r="BQ64"/>
          <cell r="BR64"/>
          <cell r="BS64"/>
          <cell r="BT64"/>
          <cell r="BU64"/>
          <cell r="BV64"/>
          <cell r="BW64"/>
        </row>
        <row r="65">
          <cell r="A65">
            <v>36</v>
          </cell>
          <cell r="B65">
            <v>1</v>
          </cell>
          <cell r="C65" t="str">
            <v>36-1</v>
          </cell>
          <cell r="D65">
            <v>20</v>
          </cell>
          <cell r="E65">
            <v>1</v>
          </cell>
          <cell r="F65" t="str">
            <v>20-1</v>
          </cell>
          <cell r="G65">
            <v>67</v>
          </cell>
          <cell r="H65"/>
          <cell r="I65" t="str">
            <v>前橋市</v>
          </cell>
          <cell r="J65" t="str">
            <v>前橋市</v>
          </cell>
          <cell r="K65" t="str">
            <v>鶴光路町</v>
          </cell>
          <cell r="L65" t="str">
            <v/>
          </cell>
          <cell r="M65" t="str">
            <v>４１３－１</v>
          </cell>
          <cell r="N65" t="str">
            <v>畑</v>
          </cell>
          <cell r="O65" t="str">
            <v>普通畑</v>
          </cell>
          <cell r="P65">
            <v>661</v>
          </cell>
          <cell r="Q65">
            <v>661</v>
          </cell>
          <cell r="R65"/>
          <cell r="S65"/>
          <cell r="T65" t="str">
            <v>個人</v>
          </cell>
          <cell r="U65" t="str">
            <v>佐伯　美代子</v>
          </cell>
          <cell r="V65" t="str">
            <v>110-0013</v>
          </cell>
          <cell r="W65" t="str">
            <v>東京都台東区入谷１－１４－７</v>
          </cell>
          <cell r="X65" t="str">
            <v>000-000-0000</v>
          </cell>
          <cell r="Y65" t="str">
            <v>090-7004-6708</v>
          </cell>
          <cell r="Z65">
            <v>44713</v>
          </cell>
          <cell r="AA65">
            <v>46538</v>
          </cell>
          <cell r="AB65">
            <v>5</v>
          </cell>
          <cell r="AC65" t="str">
            <v>一括方式</v>
          </cell>
          <cell r="AD65"/>
          <cell r="AE65">
            <v>0</v>
          </cell>
          <cell r="AF65">
            <v>0</v>
          </cell>
          <cell r="AG65"/>
          <cell r="AH65" t="str">
            <v/>
          </cell>
          <cell r="AI65"/>
          <cell r="AJ65"/>
          <cell r="AK65"/>
          <cell r="AL65"/>
          <cell r="AM65"/>
          <cell r="AN65"/>
          <cell r="AO65"/>
          <cell r="AP65"/>
          <cell r="AQ65"/>
          <cell r="AR65"/>
          <cell r="AS65"/>
          <cell r="AT65"/>
          <cell r="AU65"/>
          <cell r="AV65"/>
          <cell r="AW65"/>
          <cell r="AX65"/>
          <cell r="AY65"/>
          <cell r="AZ65"/>
          <cell r="BA65"/>
          <cell r="BB65" t="str">
            <v>2022</v>
          </cell>
          <cell r="BC65"/>
          <cell r="BD65" t="str">
            <v/>
          </cell>
          <cell r="BE65" t="str">
            <v>農事組合法人　しもあうち　代表理事　関　勝</v>
          </cell>
          <cell r="BF65" t="str">
            <v>379-2142</v>
          </cell>
          <cell r="BG65" t="str">
            <v>前橋市下阿内町１６５</v>
          </cell>
          <cell r="BH65" t="str">
            <v>027-265-2273</v>
          </cell>
          <cell r="BI65" t="str">
            <v>090-6110-0211</v>
          </cell>
          <cell r="BJ65">
            <v>44713</v>
          </cell>
          <cell r="BK65">
            <v>46538</v>
          </cell>
          <cell r="BL65">
            <v>5</v>
          </cell>
          <cell r="BM65" t="str">
            <v/>
          </cell>
          <cell r="BN65">
            <v>0</v>
          </cell>
          <cell r="BO65">
            <v>0</v>
          </cell>
          <cell r="BP65" t="str">
            <v/>
          </cell>
          <cell r="BQ65"/>
          <cell r="BR65"/>
          <cell r="BS65"/>
          <cell r="BT65"/>
          <cell r="BU65"/>
          <cell r="BV65"/>
          <cell r="BW65"/>
        </row>
        <row r="66">
          <cell r="A66">
            <v>37</v>
          </cell>
          <cell r="B66">
            <v>1</v>
          </cell>
          <cell r="C66" t="str">
            <v>37-1</v>
          </cell>
          <cell r="D66">
            <v>21</v>
          </cell>
          <cell r="E66">
            <v>1</v>
          </cell>
          <cell r="F66" t="str">
            <v>21-1</v>
          </cell>
          <cell r="G66">
            <v>68</v>
          </cell>
          <cell r="H66"/>
          <cell r="I66" t="str">
            <v>前橋市</v>
          </cell>
          <cell r="J66" t="str">
            <v>前橋市</v>
          </cell>
          <cell r="K66" t="str">
            <v>青柳町</v>
          </cell>
          <cell r="L66" t="str">
            <v/>
          </cell>
          <cell r="M66" t="str">
            <v>２－１１</v>
          </cell>
          <cell r="N66" t="str">
            <v>畑</v>
          </cell>
          <cell r="O66" t="str">
            <v>普通畑</v>
          </cell>
          <cell r="P66">
            <v>1787</v>
          </cell>
          <cell r="Q66">
            <v>1787</v>
          </cell>
          <cell r="R66"/>
          <cell r="S66"/>
          <cell r="T66" t="str">
            <v>個人</v>
          </cell>
          <cell r="U66" t="str">
            <v>山賀　信幸</v>
          </cell>
          <cell r="V66" t="str">
            <v>371-0056</v>
          </cell>
          <cell r="W66" t="str">
            <v>前橋市青柳町１８２－２</v>
          </cell>
          <cell r="X66" t="str">
            <v>027-235-8268</v>
          </cell>
          <cell r="Y66" t="str">
            <v>090-4176-4258</v>
          </cell>
          <cell r="Z66">
            <v>44713</v>
          </cell>
          <cell r="AA66">
            <v>48365</v>
          </cell>
          <cell r="AB66">
            <v>10</v>
          </cell>
          <cell r="AC66" t="str">
            <v>一括方式</v>
          </cell>
          <cell r="AD66"/>
          <cell r="AE66">
            <v>5600</v>
          </cell>
          <cell r="AF66">
            <v>10007</v>
          </cell>
          <cell r="AG66"/>
          <cell r="AH66" t="str">
            <v/>
          </cell>
          <cell r="AI66"/>
          <cell r="AJ66"/>
          <cell r="AK66"/>
          <cell r="AL66"/>
          <cell r="AM66"/>
          <cell r="AN66"/>
          <cell r="AO66"/>
          <cell r="AP66"/>
          <cell r="AQ66"/>
          <cell r="AR66"/>
          <cell r="AS66"/>
          <cell r="AT66"/>
          <cell r="AU66"/>
          <cell r="AV66"/>
          <cell r="AW66"/>
          <cell r="AX66"/>
          <cell r="AY66"/>
          <cell r="AZ66"/>
          <cell r="BA66"/>
          <cell r="BB66" t="str">
            <v>2022</v>
          </cell>
          <cell r="BC66"/>
          <cell r="BD66" t="str">
            <v>個人</v>
          </cell>
          <cell r="BE66" t="str">
            <v>関口　雄二</v>
          </cell>
          <cell r="BF66" t="str">
            <v>379-2202</v>
          </cell>
          <cell r="BG66" t="str">
            <v>前橋市北代田町４９７</v>
          </cell>
          <cell r="BH66" t="str">
            <v>027-232-8735</v>
          </cell>
          <cell r="BI66" t="str">
            <v/>
          </cell>
          <cell r="BJ66">
            <v>44713</v>
          </cell>
          <cell r="BK66">
            <v>48365</v>
          </cell>
          <cell r="BL66">
            <v>10</v>
          </cell>
          <cell r="BM66" t="str">
            <v/>
          </cell>
          <cell r="BN66">
            <v>5600</v>
          </cell>
          <cell r="BO66">
            <v>10007</v>
          </cell>
          <cell r="BP66" t="str">
            <v/>
          </cell>
          <cell r="BQ66"/>
          <cell r="BR66"/>
          <cell r="BS66"/>
          <cell r="BT66"/>
          <cell r="BU66"/>
          <cell r="BV66"/>
          <cell r="BW66"/>
        </row>
        <row r="67">
          <cell r="A67">
            <v>38</v>
          </cell>
          <cell r="B67">
            <v>1</v>
          </cell>
          <cell r="C67" t="str">
            <v>38-1</v>
          </cell>
          <cell r="D67">
            <v>22</v>
          </cell>
          <cell r="E67">
            <v>1</v>
          </cell>
          <cell r="F67" t="str">
            <v>22-1</v>
          </cell>
          <cell r="G67">
            <v>69</v>
          </cell>
          <cell r="H67"/>
          <cell r="I67" t="str">
            <v>前橋市</v>
          </cell>
          <cell r="J67" t="str">
            <v>前橋市</v>
          </cell>
          <cell r="K67" t="str">
            <v>西善町</v>
          </cell>
          <cell r="L67" t="str">
            <v/>
          </cell>
          <cell r="M67" t="str">
            <v>１２１７－１</v>
          </cell>
          <cell r="N67" t="str">
            <v>畑</v>
          </cell>
          <cell r="O67" t="str">
            <v>普通畑</v>
          </cell>
          <cell r="P67">
            <v>358</v>
          </cell>
          <cell r="Q67">
            <v>358</v>
          </cell>
          <cell r="R67"/>
          <cell r="S67"/>
          <cell r="T67" t="str">
            <v>個人</v>
          </cell>
          <cell r="U67" t="str">
            <v>市川　一枝</v>
          </cell>
          <cell r="V67" t="str">
            <v>372-0001</v>
          </cell>
          <cell r="W67" t="str">
            <v>伊勢崎市波志江町１７８１－２</v>
          </cell>
          <cell r="X67" t="str">
            <v>000-000-0000</v>
          </cell>
          <cell r="Y67" t="str">
            <v>090-7228-9955</v>
          </cell>
          <cell r="Z67">
            <v>44713</v>
          </cell>
          <cell r="AA67">
            <v>46538</v>
          </cell>
          <cell r="AB67">
            <v>5</v>
          </cell>
          <cell r="AC67" t="str">
            <v>一括方式</v>
          </cell>
          <cell r="AD67"/>
          <cell r="AE67">
            <v>5000</v>
          </cell>
          <cell r="AF67">
            <v>1790</v>
          </cell>
          <cell r="AG67"/>
          <cell r="AH67" t="str">
            <v/>
          </cell>
          <cell r="AI67"/>
          <cell r="AJ67"/>
          <cell r="AK67"/>
          <cell r="AL67"/>
          <cell r="AM67"/>
          <cell r="AN67"/>
          <cell r="AO67"/>
          <cell r="AP67"/>
          <cell r="AQ67"/>
          <cell r="AR67"/>
          <cell r="AS67"/>
          <cell r="AT67"/>
          <cell r="AU67"/>
          <cell r="AV67"/>
          <cell r="AW67"/>
          <cell r="AX67"/>
          <cell r="AY67"/>
          <cell r="AZ67"/>
          <cell r="BA67"/>
          <cell r="BB67" t="str">
            <v>2022</v>
          </cell>
          <cell r="BC67"/>
          <cell r="BD67" t="str">
            <v>農地所有適格法人</v>
          </cell>
          <cell r="BE67" t="str">
            <v>農事組合法人　西善　代表理事　須田　隆</v>
          </cell>
          <cell r="BF67" t="str">
            <v>379-2131</v>
          </cell>
          <cell r="BG67" t="str">
            <v>前橋市西善町１０４３－１</v>
          </cell>
          <cell r="BH67" t="str">
            <v>027-266-2207</v>
          </cell>
          <cell r="BI67" t="str">
            <v/>
          </cell>
          <cell r="BJ67">
            <v>44713</v>
          </cell>
          <cell r="BK67">
            <v>46538</v>
          </cell>
          <cell r="BL67">
            <v>5</v>
          </cell>
          <cell r="BM67" t="str">
            <v/>
          </cell>
          <cell r="BN67">
            <v>5000</v>
          </cell>
          <cell r="BO67">
            <v>1790</v>
          </cell>
          <cell r="BP67" t="str">
            <v/>
          </cell>
          <cell r="BQ67"/>
          <cell r="BR67"/>
          <cell r="BS67"/>
          <cell r="BT67"/>
          <cell r="BU67"/>
          <cell r="BV67"/>
          <cell r="BW67"/>
        </row>
        <row r="68">
          <cell r="A68">
            <v>38</v>
          </cell>
          <cell r="B68">
            <v>2</v>
          </cell>
          <cell r="C68" t="str">
            <v>38-2</v>
          </cell>
          <cell r="D68">
            <v>22</v>
          </cell>
          <cell r="E68">
            <v>2</v>
          </cell>
          <cell r="F68" t="str">
            <v>22-2</v>
          </cell>
          <cell r="G68">
            <v>71</v>
          </cell>
          <cell r="H68"/>
          <cell r="I68" t="str">
            <v>前橋市</v>
          </cell>
          <cell r="J68" t="str">
            <v>前橋市</v>
          </cell>
          <cell r="K68" t="str">
            <v>西善町</v>
          </cell>
          <cell r="L68" t="str">
            <v/>
          </cell>
          <cell r="M68" t="str">
            <v>１２３４</v>
          </cell>
          <cell r="N68" t="str">
            <v>田</v>
          </cell>
          <cell r="O68" t="str">
            <v>水田</v>
          </cell>
          <cell r="P68">
            <v>2381</v>
          </cell>
          <cell r="Q68">
            <v>2381</v>
          </cell>
          <cell r="R68"/>
          <cell r="S68"/>
          <cell r="T68" t="str">
            <v>個人</v>
          </cell>
          <cell r="U68" t="str">
            <v>市川　一枝</v>
          </cell>
          <cell r="V68" t="str">
            <v>372-0001</v>
          </cell>
          <cell r="W68" t="str">
            <v>伊勢崎市波志江町１７８１－２</v>
          </cell>
          <cell r="X68" t="str">
            <v>000-000-0000</v>
          </cell>
          <cell r="Y68" t="str">
            <v>090-7228-9955</v>
          </cell>
          <cell r="Z68">
            <v>44713</v>
          </cell>
          <cell r="AA68">
            <v>46538</v>
          </cell>
          <cell r="AB68">
            <v>5</v>
          </cell>
          <cell r="AC68" t="str">
            <v>一括方式</v>
          </cell>
          <cell r="AD68"/>
          <cell r="AE68">
            <v>8000</v>
          </cell>
          <cell r="AF68">
            <v>19048</v>
          </cell>
          <cell r="AG68"/>
          <cell r="AH68" t="str">
            <v/>
          </cell>
          <cell r="AI68"/>
          <cell r="AJ68"/>
          <cell r="AK68"/>
          <cell r="AL68"/>
          <cell r="AM68"/>
          <cell r="AN68"/>
          <cell r="AO68"/>
          <cell r="AP68"/>
          <cell r="AQ68"/>
          <cell r="AR68"/>
          <cell r="AS68"/>
          <cell r="AT68"/>
          <cell r="AU68"/>
          <cell r="AV68"/>
          <cell r="AW68"/>
          <cell r="AX68"/>
          <cell r="AY68"/>
          <cell r="AZ68"/>
          <cell r="BA68"/>
          <cell r="BB68" t="str">
            <v>2022</v>
          </cell>
          <cell r="BC68"/>
          <cell r="BD68" t="str">
            <v>農地所有適格法人</v>
          </cell>
          <cell r="BE68" t="str">
            <v>農事組合法人　西善　代表理事　須田　隆</v>
          </cell>
          <cell r="BF68" t="str">
            <v>379-2131</v>
          </cell>
          <cell r="BG68" t="str">
            <v>前橋市西善町１０４３－１</v>
          </cell>
          <cell r="BH68" t="str">
            <v>027-266-2207</v>
          </cell>
          <cell r="BI68" t="str">
            <v/>
          </cell>
          <cell r="BJ68">
            <v>44713</v>
          </cell>
          <cell r="BK68">
            <v>46538</v>
          </cell>
          <cell r="BL68">
            <v>5</v>
          </cell>
          <cell r="BM68" t="str">
            <v/>
          </cell>
          <cell r="BN68">
            <v>8000</v>
          </cell>
          <cell r="BO68">
            <v>19048</v>
          </cell>
          <cell r="BP68" t="str">
            <v/>
          </cell>
          <cell r="BQ68"/>
          <cell r="BR68"/>
          <cell r="BS68"/>
          <cell r="BT68"/>
          <cell r="BU68"/>
          <cell r="BV68"/>
          <cell r="BW68"/>
        </row>
        <row r="69">
          <cell r="A69">
            <v>38</v>
          </cell>
          <cell r="B69">
            <v>3</v>
          </cell>
          <cell r="C69" t="str">
            <v>38-3</v>
          </cell>
          <cell r="D69">
            <v>22</v>
          </cell>
          <cell r="E69">
            <v>3</v>
          </cell>
          <cell r="F69" t="str">
            <v>22-3</v>
          </cell>
          <cell r="G69">
            <v>70</v>
          </cell>
          <cell r="H69"/>
          <cell r="I69" t="str">
            <v>前橋市</v>
          </cell>
          <cell r="J69" t="str">
            <v>前橋市</v>
          </cell>
          <cell r="K69" t="str">
            <v>西善町</v>
          </cell>
          <cell r="L69" t="str">
            <v/>
          </cell>
          <cell r="M69" t="str">
            <v>１２４９</v>
          </cell>
          <cell r="N69" t="str">
            <v>畑</v>
          </cell>
          <cell r="O69" t="str">
            <v>普通畑</v>
          </cell>
          <cell r="P69">
            <v>1742</v>
          </cell>
          <cell r="Q69">
            <v>1742</v>
          </cell>
          <cell r="R69"/>
          <cell r="S69"/>
          <cell r="T69" t="str">
            <v>個人</v>
          </cell>
          <cell r="U69" t="str">
            <v>市川　一枝</v>
          </cell>
          <cell r="V69" t="str">
            <v>372-0001</v>
          </cell>
          <cell r="W69" t="str">
            <v>伊勢崎市波志江町１７８１－２</v>
          </cell>
          <cell r="X69" t="str">
            <v>000-000-0000</v>
          </cell>
          <cell r="Y69" t="str">
            <v>090-7228-9955</v>
          </cell>
          <cell r="Z69">
            <v>44713</v>
          </cell>
          <cell r="AA69">
            <v>46538</v>
          </cell>
          <cell r="AB69">
            <v>5</v>
          </cell>
          <cell r="AC69" t="str">
            <v>一括方式</v>
          </cell>
          <cell r="AD69"/>
          <cell r="AE69">
            <v>5000</v>
          </cell>
          <cell r="AF69">
            <v>8710</v>
          </cell>
          <cell r="AG69"/>
          <cell r="AH69" t="str">
            <v/>
          </cell>
          <cell r="AI69"/>
          <cell r="AJ69"/>
          <cell r="AK69"/>
          <cell r="AL69"/>
          <cell r="AM69"/>
          <cell r="AN69"/>
          <cell r="AO69"/>
          <cell r="AP69"/>
          <cell r="AQ69"/>
          <cell r="AR69"/>
          <cell r="AS69"/>
          <cell r="AT69"/>
          <cell r="AU69"/>
          <cell r="AV69"/>
          <cell r="AW69"/>
          <cell r="AX69"/>
          <cell r="AY69"/>
          <cell r="AZ69"/>
          <cell r="BA69"/>
          <cell r="BB69" t="str">
            <v>2022</v>
          </cell>
          <cell r="BC69"/>
          <cell r="BD69" t="str">
            <v>農地所有適格法人</v>
          </cell>
          <cell r="BE69" t="str">
            <v>農事組合法人　西善　代表理事　須田　隆</v>
          </cell>
          <cell r="BF69" t="str">
            <v>379-2131</v>
          </cell>
          <cell r="BG69" t="str">
            <v>前橋市西善町１０４３－１</v>
          </cell>
          <cell r="BH69" t="str">
            <v>027-266-2207</v>
          </cell>
          <cell r="BI69" t="str">
            <v/>
          </cell>
          <cell r="BJ69">
            <v>44713</v>
          </cell>
          <cell r="BK69">
            <v>46538</v>
          </cell>
          <cell r="BL69">
            <v>5</v>
          </cell>
          <cell r="BM69" t="str">
            <v/>
          </cell>
          <cell r="BN69">
            <v>5000</v>
          </cell>
          <cell r="BO69">
            <v>8710</v>
          </cell>
          <cell r="BP69" t="str">
            <v/>
          </cell>
          <cell r="BQ69"/>
          <cell r="BR69"/>
          <cell r="BS69"/>
          <cell r="BT69"/>
          <cell r="BU69"/>
          <cell r="BV69"/>
          <cell r="BW69"/>
        </row>
        <row r="70">
          <cell r="A70">
            <v>38</v>
          </cell>
          <cell r="B70">
            <v>4</v>
          </cell>
          <cell r="C70" t="str">
            <v>38-4</v>
          </cell>
          <cell r="D70">
            <v>22</v>
          </cell>
          <cell r="E70">
            <v>4</v>
          </cell>
          <cell r="F70" t="str">
            <v>22-4</v>
          </cell>
          <cell r="G70">
            <v>72</v>
          </cell>
          <cell r="H70"/>
          <cell r="I70" t="str">
            <v>前橋市</v>
          </cell>
          <cell r="J70" t="str">
            <v>前橋市</v>
          </cell>
          <cell r="K70" t="str">
            <v>西善町</v>
          </cell>
          <cell r="L70" t="str">
            <v/>
          </cell>
          <cell r="M70" t="str">
            <v>１２８２</v>
          </cell>
          <cell r="N70" t="str">
            <v>田</v>
          </cell>
          <cell r="O70" t="str">
            <v>水田</v>
          </cell>
          <cell r="P70">
            <v>2998</v>
          </cell>
          <cell r="Q70">
            <v>2998</v>
          </cell>
          <cell r="R70"/>
          <cell r="S70"/>
          <cell r="T70" t="str">
            <v>個人</v>
          </cell>
          <cell r="U70" t="str">
            <v>市川　一枝</v>
          </cell>
          <cell r="V70" t="str">
            <v>372-0001</v>
          </cell>
          <cell r="W70" t="str">
            <v>伊勢崎市波志江町１７８１－２</v>
          </cell>
          <cell r="X70" t="str">
            <v>000-000-0000</v>
          </cell>
          <cell r="Y70" t="str">
            <v>090-7228-9955</v>
          </cell>
          <cell r="Z70">
            <v>44713</v>
          </cell>
          <cell r="AA70">
            <v>46538</v>
          </cell>
          <cell r="AB70">
            <v>5</v>
          </cell>
          <cell r="AC70" t="str">
            <v>一括方式</v>
          </cell>
          <cell r="AD70"/>
          <cell r="AE70">
            <v>8000</v>
          </cell>
          <cell r="AF70">
            <v>23984</v>
          </cell>
          <cell r="AG70"/>
          <cell r="AH70" t="str">
            <v/>
          </cell>
          <cell r="AI70"/>
          <cell r="AJ70"/>
          <cell r="AK70"/>
          <cell r="AL70"/>
          <cell r="AM70"/>
          <cell r="AN70"/>
          <cell r="AO70"/>
          <cell r="AP70"/>
          <cell r="AQ70"/>
          <cell r="AR70"/>
          <cell r="AS70"/>
          <cell r="AT70"/>
          <cell r="AU70"/>
          <cell r="AV70"/>
          <cell r="AW70"/>
          <cell r="AX70"/>
          <cell r="AY70"/>
          <cell r="AZ70"/>
          <cell r="BA70"/>
          <cell r="BB70" t="str">
            <v>2022</v>
          </cell>
          <cell r="BC70"/>
          <cell r="BD70" t="str">
            <v>農地所有適格法人</v>
          </cell>
          <cell r="BE70" t="str">
            <v>農事組合法人　西善　代表理事　須田　隆</v>
          </cell>
          <cell r="BF70" t="str">
            <v>379-2131</v>
          </cell>
          <cell r="BG70" t="str">
            <v>前橋市西善町１０４３－１</v>
          </cell>
          <cell r="BH70" t="str">
            <v>027-266-2207</v>
          </cell>
          <cell r="BI70" t="str">
            <v/>
          </cell>
          <cell r="BJ70">
            <v>44713</v>
          </cell>
          <cell r="BK70">
            <v>46538</v>
          </cell>
          <cell r="BL70">
            <v>5</v>
          </cell>
          <cell r="BM70" t="str">
            <v/>
          </cell>
          <cell r="BN70">
            <v>8000</v>
          </cell>
          <cell r="BO70">
            <v>23984</v>
          </cell>
          <cell r="BP70" t="str">
            <v/>
          </cell>
          <cell r="BQ70"/>
          <cell r="BR70"/>
          <cell r="BS70"/>
          <cell r="BT70"/>
          <cell r="BU70"/>
          <cell r="BV70"/>
          <cell r="BW70"/>
        </row>
        <row r="71">
          <cell r="A71">
            <v>39</v>
          </cell>
          <cell r="B71">
            <v>1</v>
          </cell>
          <cell r="C71" t="str">
            <v>39-1</v>
          </cell>
          <cell r="D71">
            <v>23</v>
          </cell>
          <cell r="E71">
            <v>1</v>
          </cell>
          <cell r="F71" t="str">
            <v>23-1</v>
          </cell>
          <cell r="G71">
            <v>73</v>
          </cell>
          <cell r="H71"/>
          <cell r="I71" t="str">
            <v>前橋市</v>
          </cell>
          <cell r="J71" t="str">
            <v>前橋市</v>
          </cell>
          <cell r="K71" t="str">
            <v>富士見町原之郷</v>
          </cell>
          <cell r="L71" t="str">
            <v/>
          </cell>
          <cell r="M71" t="str">
            <v>２００７－１</v>
          </cell>
          <cell r="N71" t="str">
            <v>田</v>
          </cell>
          <cell r="O71" t="str">
            <v>水田</v>
          </cell>
          <cell r="P71">
            <v>875</v>
          </cell>
          <cell r="Q71">
            <v>875</v>
          </cell>
          <cell r="R71"/>
          <cell r="S71"/>
          <cell r="T71" t="str">
            <v>個人</v>
          </cell>
          <cell r="U71" t="str">
            <v>狩野　富治</v>
          </cell>
          <cell r="V71" t="str">
            <v>371-0116</v>
          </cell>
          <cell r="W71" t="str">
            <v>前橋市富士見町原之郷２０３０</v>
          </cell>
          <cell r="X71" t="str">
            <v>000-000-0000</v>
          </cell>
          <cell r="Y71" t="str">
            <v>090-9976-6631</v>
          </cell>
          <cell r="Z71">
            <v>44713</v>
          </cell>
          <cell r="AA71">
            <v>48365</v>
          </cell>
          <cell r="AB71">
            <v>10</v>
          </cell>
          <cell r="AC71" t="str">
            <v>一括方式</v>
          </cell>
          <cell r="AD71"/>
          <cell r="AE71">
            <v>5000</v>
          </cell>
          <cell r="AF71">
            <v>4375</v>
          </cell>
          <cell r="AG71"/>
          <cell r="AH71" t="str">
            <v/>
          </cell>
          <cell r="AI71"/>
          <cell r="AJ71"/>
          <cell r="AK71"/>
          <cell r="AL71"/>
          <cell r="AM71"/>
          <cell r="AN71"/>
          <cell r="AO71"/>
          <cell r="AP71"/>
          <cell r="AQ71"/>
          <cell r="AR71"/>
          <cell r="AS71"/>
          <cell r="AT71"/>
          <cell r="AU71"/>
          <cell r="AV71"/>
          <cell r="AW71"/>
          <cell r="AX71"/>
          <cell r="AY71"/>
          <cell r="AZ71"/>
          <cell r="BA71"/>
          <cell r="BB71" t="str">
            <v>2022</v>
          </cell>
          <cell r="BC71"/>
          <cell r="BD71" t="str">
            <v>農地所有適格法人</v>
          </cell>
          <cell r="BE71" t="str">
            <v>株式会社　赤城深山ファーム　代表取締役　髙井　眞佐実</v>
          </cell>
          <cell r="BF71" t="str">
            <v>379-1102</v>
          </cell>
          <cell r="BG71" t="str">
            <v>渋川市赤城町長井小川田４６１０－５４</v>
          </cell>
          <cell r="BH71" t="str">
            <v>0279-56-7403</v>
          </cell>
          <cell r="BI71" t="str">
            <v/>
          </cell>
          <cell r="BJ71">
            <v>44713</v>
          </cell>
          <cell r="BK71">
            <v>48365</v>
          </cell>
          <cell r="BL71">
            <v>10</v>
          </cell>
          <cell r="BM71" t="str">
            <v/>
          </cell>
          <cell r="BN71">
            <v>5000</v>
          </cell>
          <cell r="BO71">
            <v>4375</v>
          </cell>
          <cell r="BP71" t="str">
            <v/>
          </cell>
          <cell r="BQ71"/>
          <cell r="BR71"/>
          <cell r="BS71"/>
          <cell r="BT71"/>
          <cell r="BU71"/>
          <cell r="BV71"/>
          <cell r="BW71"/>
        </row>
        <row r="72">
          <cell r="A72">
            <v>40</v>
          </cell>
          <cell r="B72">
            <v>1</v>
          </cell>
          <cell r="C72" t="str">
            <v>40-1</v>
          </cell>
          <cell r="D72">
            <v>24</v>
          </cell>
          <cell r="E72">
            <v>1</v>
          </cell>
          <cell r="F72" t="str">
            <v>24-1</v>
          </cell>
          <cell r="G72">
            <v>74</v>
          </cell>
          <cell r="H72"/>
          <cell r="I72" t="str">
            <v>前橋市</v>
          </cell>
          <cell r="J72" t="str">
            <v>前橋市</v>
          </cell>
          <cell r="K72" t="str">
            <v>笂井町</v>
          </cell>
          <cell r="L72" t="str">
            <v/>
          </cell>
          <cell r="M72" t="str">
            <v>８２３－１</v>
          </cell>
          <cell r="N72" t="str">
            <v>畑</v>
          </cell>
          <cell r="O72" t="str">
            <v>普通畑</v>
          </cell>
          <cell r="P72">
            <v>1836</v>
          </cell>
          <cell r="Q72">
            <v>1836</v>
          </cell>
          <cell r="R72"/>
          <cell r="S72"/>
          <cell r="T72" t="str">
            <v>個人</v>
          </cell>
          <cell r="U72" t="str">
            <v>小屋　健太郎</v>
          </cell>
          <cell r="V72" t="str">
            <v>379-2115</v>
          </cell>
          <cell r="W72" t="str">
            <v>前橋市笂井町９６８</v>
          </cell>
          <cell r="X72" t="str">
            <v>027-266-2677</v>
          </cell>
          <cell r="Y72" t="str">
            <v/>
          </cell>
          <cell r="Z72">
            <v>44713</v>
          </cell>
          <cell r="AA72">
            <v>46538</v>
          </cell>
          <cell r="AB72">
            <v>5</v>
          </cell>
          <cell r="AC72" t="str">
            <v>一括方式</v>
          </cell>
          <cell r="AD72"/>
          <cell r="AE72">
            <v>5000</v>
          </cell>
          <cell r="AF72">
            <v>9180</v>
          </cell>
          <cell r="AG72"/>
          <cell r="AH72" t="str">
            <v/>
          </cell>
          <cell r="AI72"/>
          <cell r="AJ72"/>
          <cell r="AK72"/>
          <cell r="AL72"/>
          <cell r="AM72"/>
          <cell r="AN72"/>
          <cell r="AO72"/>
          <cell r="AP72"/>
          <cell r="AQ72"/>
          <cell r="AR72"/>
          <cell r="AS72"/>
          <cell r="AT72"/>
          <cell r="AU72"/>
          <cell r="AV72"/>
          <cell r="AW72"/>
          <cell r="AX72"/>
          <cell r="AY72"/>
          <cell r="AZ72"/>
          <cell r="BA72"/>
          <cell r="BB72" t="str">
            <v>2022</v>
          </cell>
          <cell r="BC72"/>
          <cell r="BD72" t="str">
            <v>農地所有適格法人</v>
          </cell>
          <cell r="BE72" t="str">
            <v>株式会社　杉山ファーム　代表取締役　須藤　和也</v>
          </cell>
          <cell r="BF72" t="str">
            <v>379-2115</v>
          </cell>
          <cell r="BG72" t="str">
            <v>前橋市笂井町１０２８－１</v>
          </cell>
          <cell r="BH72" t="str">
            <v>027-266-1117</v>
          </cell>
          <cell r="BI72" t="str">
            <v/>
          </cell>
          <cell r="BJ72">
            <v>44713</v>
          </cell>
          <cell r="BK72">
            <v>46538</v>
          </cell>
          <cell r="BL72">
            <v>5</v>
          </cell>
          <cell r="BM72" t="str">
            <v/>
          </cell>
          <cell r="BN72">
            <v>5000</v>
          </cell>
          <cell r="BO72">
            <v>9180</v>
          </cell>
          <cell r="BP72" t="str">
            <v/>
          </cell>
          <cell r="BQ72"/>
          <cell r="BR72"/>
          <cell r="BS72"/>
          <cell r="BT72"/>
          <cell r="BU72"/>
          <cell r="BV72"/>
          <cell r="BW72"/>
        </row>
        <row r="73">
          <cell r="A73">
            <v>40</v>
          </cell>
          <cell r="B73">
            <v>2</v>
          </cell>
          <cell r="C73" t="str">
            <v>40-2</v>
          </cell>
          <cell r="D73">
            <v>24</v>
          </cell>
          <cell r="E73">
            <v>2</v>
          </cell>
          <cell r="F73" t="str">
            <v>24-2</v>
          </cell>
          <cell r="G73">
            <v>75</v>
          </cell>
          <cell r="H73"/>
          <cell r="I73" t="str">
            <v>前橋市</v>
          </cell>
          <cell r="J73" t="str">
            <v>前橋市</v>
          </cell>
          <cell r="K73" t="str">
            <v>笂井町</v>
          </cell>
          <cell r="L73" t="str">
            <v/>
          </cell>
          <cell r="M73" t="str">
            <v>８７１－４</v>
          </cell>
          <cell r="N73" t="str">
            <v>畑</v>
          </cell>
          <cell r="O73" t="str">
            <v>普通畑</v>
          </cell>
          <cell r="P73">
            <v>1612</v>
          </cell>
          <cell r="Q73">
            <v>1612</v>
          </cell>
          <cell r="R73"/>
          <cell r="S73"/>
          <cell r="T73" t="str">
            <v>個人</v>
          </cell>
          <cell r="U73" t="str">
            <v>小屋　健太郎</v>
          </cell>
          <cell r="V73" t="str">
            <v>379-2115</v>
          </cell>
          <cell r="W73" t="str">
            <v>前橋市笂井町９６８</v>
          </cell>
          <cell r="X73" t="str">
            <v>027-266-2677</v>
          </cell>
          <cell r="Y73" t="str">
            <v/>
          </cell>
          <cell r="Z73">
            <v>44713</v>
          </cell>
          <cell r="AA73">
            <v>46538</v>
          </cell>
          <cell r="AB73">
            <v>5</v>
          </cell>
          <cell r="AC73" t="str">
            <v>一括方式</v>
          </cell>
          <cell r="AD73"/>
          <cell r="AE73">
            <v>5000</v>
          </cell>
          <cell r="AF73">
            <v>8060</v>
          </cell>
          <cell r="AG73"/>
          <cell r="AH73" t="str">
            <v/>
          </cell>
          <cell r="AI73"/>
          <cell r="AJ73"/>
          <cell r="AK73"/>
          <cell r="AL73"/>
          <cell r="AM73"/>
          <cell r="AN73"/>
          <cell r="AO73"/>
          <cell r="AP73"/>
          <cell r="AQ73"/>
          <cell r="AR73"/>
          <cell r="AS73"/>
          <cell r="AT73"/>
          <cell r="AU73"/>
          <cell r="AV73"/>
          <cell r="AW73"/>
          <cell r="AX73"/>
          <cell r="AY73"/>
          <cell r="AZ73"/>
          <cell r="BA73"/>
          <cell r="BB73" t="str">
            <v>2022</v>
          </cell>
          <cell r="BC73"/>
          <cell r="BD73" t="str">
            <v>農地所有適格法人</v>
          </cell>
          <cell r="BE73" t="str">
            <v>株式会社　杉山ファーム　代表取締役　須藤　和也</v>
          </cell>
          <cell r="BF73" t="str">
            <v>379-2115</v>
          </cell>
          <cell r="BG73" t="str">
            <v>前橋市笂井町１０２８－１</v>
          </cell>
          <cell r="BH73" t="str">
            <v>027-266-1117</v>
          </cell>
          <cell r="BI73" t="str">
            <v/>
          </cell>
          <cell r="BJ73">
            <v>44713</v>
          </cell>
          <cell r="BK73">
            <v>46538</v>
          </cell>
          <cell r="BL73">
            <v>5</v>
          </cell>
          <cell r="BM73" t="str">
            <v/>
          </cell>
          <cell r="BN73">
            <v>5000</v>
          </cell>
          <cell r="BO73">
            <v>8060</v>
          </cell>
          <cell r="BP73" t="str">
            <v/>
          </cell>
          <cell r="BQ73"/>
          <cell r="BR73"/>
          <cell r="BS73"/>
          <cell r="BT73"/>
          <cell r="BU73"/>
          <cell r="BV73"/>
          <cell r="BW73"/>
        </row>
        <row r="74">
          <cell r="A74">
            <v>41</v>
          </cell>
          <cell r="B74">
            <v>1</v>
          </cell>
          <cell r="C74" t="str">
            <v>41-1</v>
          </cell>
          <cell r="D74">
            <v>25</v>
          </cell>
          <cell r="E74">
            <v>1</v>
          </cell>
          <cell r="F74" t="str">
            <v>25-1</v>
          </cell>
          <cell r="G74">
            <v>76</v>
          </cell>
          <cell r="H74"/>
          <cell r="I74" t="str">
            <v>前橋市</v>
          </cell>
          <cell r="J74" t="str">
            <v>前橋市</v>
          </cell>
          <cell r="K74" t="str">
            <v>後閑町</v>
          </cell>
          <cell r="L74" t="str">
            <v/>
          </cell>
          <cell r="M74" t="str">
            <v>７３１－１</v>
          </cell>
          <cell r="N74" t="str">
            <v>田</v>
          </cell>
          <cell r="O74" t="str">
            <v>水田</v>
          </cell>
          <cell r="P74">
            <v>3019</v>
          </cell>
          <cell r="Q74">
            <v>3019</v>
          </cell>
          <cell r="R74"/>
          <cell r="S74"/>
          <cell r="T74" t="str">
            <v>個人</v>
          </cell>
          <cell r="U74" t="str">
            <v>小林　昇</v>
          </cell>
          <cell r="V74" t="str">
            <v>370-0013</v>
          </cell>
          <cell r="W74" t="str">
            <v>高崎市萩原町１２０１－１</v>
          </cell>
          <cell r="X74" t="str">
            <v>027-352-5337</v>
          </cell>
          <cell r="Y74" t="str">
            <v>090-9365-6456</v>
          </cell>
          <cell r="Z74">
            <v>44713</v>
          </cell>
          <cell r="AA74">
            <v>48365</v>
          </cell>
          <cell r="AB74">
            <v>10</v>
          </cell>
          <cell r="AC74" t="str">
            <v>一括方式</v>
          </cell>
          <cell r="AD74"/>
          <cell r="AE74">
            <v>8000</v>
          </cell>
          <cell r="AF74">
            <v>24152</v>
          </cell>
          <cell r="AG74"/>
          <cell r="AH74" t="str">
            <v/>
          </cell>
          <cell r="AI74"/>
          <cell r="AJ74"/>
          <cell r="AK74"/>
          <cell r="AL74"/>
          <cell r="AM74"/>
          <cell r="AN74"/>
          <cell r="AO74"/>
          <cell r="AP74"/>
          <cell r="AQ74"/>
          <cell r="AR74"/>
          <cell r="AS74"/>
          <cell r="AT74"/>
          <cell r="AU74"/>
          <cell r="AV74"/>
          <cell r="AW74"/>
          <cell r="AX74"/>
          <cell r="AY74"/>
          <cell r="AZ74"/>
          <cell r="BA74"/>
          <cell r="BB74" t="str">
            <v>2022</v>
          </cell>
          <cell r="BC74"/>
          <cell r="BD74" t="str">
            <v/>
          </cell>
          <cell r="BE74" t="str">
            <v>農事組合法人　新堀　代表理事　田村　光弘</v>
          </cell>
          <cell r="BF74" t="str">
            <v>379-2143</v>
          </cell>
          <cell r="BG74" t="str">
            <v>前橋市新堀町２３４－５</v>
          </cell>
          <cell r="BH74" t="str">
            <v>027-265-1562</v>
          </cell>
          <cell r="BI74" t="str">
            <v/>
          </cell>
          <cell r="BJ74">
            <v>44713</v>
          </cell>
          <cell r="BK74">
            <v>48365</v>
          </cell>
          <cell r="BL74">
            <v>10</v>
          </cell>
          <cell r="BM74" t="str">
            <v/>
          </cell>
          <cell r="BN74">
            <v>8000</v>
          </cell>
          <cell r="BO74">
            <v>24152</v>
          </cell>
          <cell r="BP74" t="str">
            <v/>
          </cell>
          <cell r="BQ74"/>
          <cell r="BR74"/>
          <cell r="BS74"/>
          <cell r="BT74"/>
          <cell r="BU74"/>
          <cell r="BV74"/>
          <cell r="BW74"/>
        </row>
        <row r="75">
          <cell r="A75">
            <v>42</v>
          </cell>
          <cell r="B75">
            <v>1</v>
          </cell>
          <cell r="C75" t="str">
            <v>42-1</v>
          </cell>
          <cell r="D75">
            <v>26</v>
          </cell>
          <cell r="E75">
            <v>1</v>
          </cell>
          <cell r="F75" t="str">
            <v>26-1</v>
          </cell>
          <cell r="G75">
            <v>78</v>
          </cell>
          <cell r="H75"/>
          <cell r="I75" t="str">
            <v>前橋市</v>
          </cell>
          <cell r="J75" t="str">
            <v>前橋市</v>
          </cell>
          <cell r="K75" t="str">
            <v>二之宮町</v>
          </cell>
          <cell r="L75" t="str">
            <v/>
          </cell>
          <cell r="M75" t="str">
            <v>１５４１－１</v>
          </cell>
          <cell r="N75" t="str">
            <v>畑</v>
          </cell>
          <cell r="O75" t="str">
            <v>普通畑</v>
          </cell>
          <cell r="P75">
            <v>618</v>
          </cell>
          <cell r="Q75">
            <v>618</v>
          </cell>
          <cell r="R75"/>
          <cell r="S75"/>
          <cell r="T75" t="str">
            <v>個人</v>
          </cell>
          <cell r="U75" t="str">
            <v>松井　資元</v>
          </cell>
          <cell r="V75" t="str">
            <v>379-2117</v>
          </cell>
          <cell r="W75" t="str">
            <v>前橋市二之宮町１６９９－１</v>
          </cell>
          <cell r="X75" t="str">
            <v>027-268-2873</v>
          </cell>
          <cell r="Y75" t="str">
            <v/>
          </cell>
          <cell r="Z75">
            <v>44713</v>
          </cell>
          <cell r="AA75">
            <v>48365</v>
          </cell>
          <cell r="AB75">
            <v>10</v>
          </cell>
          <cell r="AC75" t="str">
            <v>一括方式</v>
          </cell>
          <cell r="AD75"/>
          <cell r="AE75">
            <v>4000</v>
          </cell>
          <cell r="AF75">
            <v>2472</v>
          </cell>
          <cell r="AG75"/>
          <cell r="AH75" t="str">
            <v/>
          </cell>
          <cell r="AI75"/>
          <cell r="AJ75"/>
          <cell r="AK75"/>
          <cell r="AL75"/>
          <cell r="AM75"/>
          <cell r="AN75"/>
          <cell r="AO75"/>
          <cell r="AP75"/>
          <cell r="AQ75"/>
          <cell r="AR75"/>
          <cell r="AS75"/>
          <cell r="AT75"/>
          <cell r="AU75"/>
          <cell r="AV75"/>
          <cell r="AW75"/>
          <cell r="AX75"/>
          <cell r="AY75"/>
          <cell r="AZ75"/>
          <cell r="BA75"/>
          <cell r="BB75" t="str">
            <v>2022</v>
          </cell>
          <cell r="BC75"/>
          <cell r="BD75" t="str">
            <v>農地所有適格法人</v>
          </cell>
          <cell r="BE75" t="str">
            <v>農事組合法人　二之宮　代表理事　岡　賢一</v>
          </cell>
          <cell r="BF75" t="str">
            <v>379-2117</v>
          </cell>
          <cell r="BG75" t="str">
            <v>前橋市二之宮町１１０９</v>
          </cell>
          <cell r="BH75" t="str">
            <v>027-268-1615</v>
          </cell>
          <cell r="BI75" t="str">
            <v>090-3100-3352</v>
          </cell>
          <cell r="BJ75">
            <v>44713</v>
          </cell>
          <cell r="BK75">
            <v>48365</v>
          </cell>
          <cell r="BL75">
            <v>10</v>
          </cell>
          <cell r="BM75" t="str">
            <v/>
          </cell>
          <cell r="BN75">
            <v>4000</v>
          </cell>
          <cell r="BO75">
            <v>2472</v>
          </cell>
          <cell r="BP75" t="str">
            <v/>
          </cell>
          <cell r="BQ75"/>
          <cell r="BR75"/>
          <cell r="BS75"/>
          <cell r="BT75"/>
          <cell r="BU75"/>
          <cell r="BV75"/>
          <cell r="BW75"/>
        </row>
        <row r="76">
          <cell r="A76">
            <v>42</v>
          </cell>
          <cell r="B76">
            <v>2</v>
          </cell>
          <cell r="C76" t="str">
            <v>42-2</v>
          </cell>
          <cell r="D76">
            <v>26</v>
          </cell>
          <cell r="E76">
            <v>2</v>
          </cell>
          <cell r="F76" t="str">
            <v>26-2</v>
          </cell>
          <cell r="G76">
            <v>77</v>
          </cell>
          <cell r="H76"/>
          <cell r="I76" t="str">
            <v>前橋市</v>
          </cell>
          <cell r="J76" t="str">
            <v>前橋市</v>
          </cell>
          <cell r="K76" t="str">
            <v>二之宮町</v>
          </cell>
          <cell r="L76" t="str">
            <v/>
          </cell>
          <cell r="M76" t="str">
            <v>１６９８－１</v>
          </cell>
          <cell r="N76" t="str">
            <v>畑</v>
          </cell>
          <cell r="O76" t="str">
            <v>普通畑</v>
          </cell>
          <cell r="P76">
            <v>1006</v>
          </cell>
          <cell r="Q76">
            <v>1006</v>
          </cell>
          <cell r="R76"/>
          <cell r="S76"/>
          <cell r="T76" t="str">
            <v>個人</v>
          </cell>
          <cell r="U76" t="str">
            <v>松井　資元</v>
          </cell>
          <cell r="V76" t="str">
            <v>379-2117</v>
          </cell>
          <cell r="W76" t="str">
            <v>前橋市二之宮町１６９９－１</v>
          </cell>
          <cell r="X76" t="str">
            <v>027-268-2873</v>
          </cell>
          <cell r="Y76" t="str">
            <v/>
          </cell>
          <cell r="Z76">
            <v>44713</v>
          </cell>
          <cell r="AA76">
            <v>48365</v>
          </cell>
          <cell r="AB76">
            <v>10</v>
          </cell>
          <cell r="AC76" t="str">
            <v>一括方式</v>
          </cell>
          <cell r="AD76"/>
          <cell r="AE76">
            <v>4000</v>
          </cell>
          <cell r="AF76">
            <v>4024</v>
          </cell>
          <cell r="AG76"/>
          <cell r="AH76" t="str">
            <v/>
          </cell>
          <cell r="AI76"/>
          <cell r="AJ76"/>
          <cell r="AK76"/>
          <cell r="AL76"/>
          <cell r="AM76"/>
          <cell r="AN76"/>
          <cell r="AO76"/>
          <cell r="AP76"/>
          <cell r="AQ76"/>
          <cell r="AR76"/>
          <cell r="AS76"/>
          <cell r="AT76"/>
          <cell r="AU76"/>
          <cell r="AV76"/>
          <cell r="AW76"/>
          <cell r="AX76"/>
          <cell r="AY76"/>
          <cell r="AZ76"/>
          <cell r="BA76"/>
          <cell r="BB76" t="str">
            <v>2022</v>
          </cell>
          <cell r="BC76"/>
          <cell r="BD76" t="str">
            <v>農地所有適格法人</v>
          </cell>
          <cell r="BE76" t="str">
            <v>農事組合法人　二之宮　代表理事　岡　賢一</v>
          </cell>
          <cell r="BF76" t="str">
            <v>379-2117</v>
          </cell>
          <cell r="BG76" t="str">
            <v>前橋市二之宮町１１０９</v>
          </cell>
          <cell r="BH76" t="str">
            <v>027-268-1615</v>
          </cell>
          <cell r="BI76" t="str">
            <v>090-3100-3352</v>
          </cell>
          <cell r="BJ76">
            <v>44713</v>
          </cell>
          <cell r="BK76">
            <v>48365</v>
          </cell>
          <cell r="BL76">
            <v>10</v>
          </cell>
          <cell r="BM76" t="str">
            <v/>
          </cell>
          <cell r="BN76">
            <v>4000</v>
          </cell>
          <cell r="BO76">
            <v>4024</v>
          </cell>
          <cell r="BP76" t="str">
            <v/>
          </cell>
          <cell r="BQ76"/>
          <cell r="BR76"/>
          <cell r="BS76"/>
          <cell r="BT76"/>
          <cell r="BU76"/>
          <cell r="BV76"/>
          <cell r="BW76"/>
        </row>
        <row r="77">
          <cell r="A77">
            <v>43</v>
          </cell>
          <cell r="B77">
            <v>1</v>
          </cell>
          <cell r="C77" t="str">
            <v>43-1</v>
          </cell>
          <cell r="D77">
            <v>27</v>
          </cell>
          <cell r="E77">
            <v>1</v>
          </cell>
          <cell r="F77" t="str">
            <v>27-1</v>
          </cell>
          <cell r="G77">
            <v>80</v>
          </cell>
          <cell r="H77"/>
          <cell r="I77" t="str">
            <v>前橋市</v>
          </cell>
          <cell r="J77" t="str">
            <v>前橋市</v>
          </cell>
          <cell r="K77" t="str">
            <v>柏倉町</v>
          </cell>
          <cell r="L77" t="str">
            <v/>
          </cell>
          <cell r="M77" t="str">
            <v>９７４－１０</v>
          </cell>
          <cell r="N77" t="str">
            <v>畑</v>
          </cell>
          <cell r="O77" t="str">
            <v>普通畑</v>
          </cell>
          <cell r="P77">
            <v>37</v>
          </cell>
          <cell r="Q77">
            <v>37</v>
          </cell>
          <cell r="R77"/>
          <cell r="S77"/>
          <cell r="T77" t="str">
            <v>個人</v>
          </cell>
          <cell r="U77" t="str">
            <v>松村　芳男</v>
          </cell>
          <cell r="V77" t="str">
            <v>371-0246</v>
          </cell>
          <cell r="W77" t="str">
            <v>前橋市柏倉町３９８－２</v>
          </cell>
          <cell r="X77" t="str">
            <v>027-283-6152</v>
          </cell>
          <cell r="Y77" t="str">
            <v>090-7214-6135</v>
          </cell>
          <cell r="Z77">
            <v>44713</v>
          </cell>
          <cell r="AA77">
            <v>48365</v>
          </cell>
          <cell r="AB77">
            <v>10</v>
          </cell>
          <cell r="AC77" t="str">
            <v>一括方式</v>
          </cell>
          <cell r="AD77"/>
          <cell r="AE77">
            <v>20000</v>
          </cell>
          <cell r="AF77">
            <v>740</v>
          </cell>
          <cell r="AG77"/>
          <cell r="AH77" t="str">
            <v/>
          </cell>
          <cell r="AI77"/>
          <cell r="AJ77"/>
          <cell r="AK77"/>
          <cell r="AL77"/>
          <cell r="AM77"/>
          <cell r="AN77"/>
          <cell r="AO77"/>
          <cell r="AP77"/>
          <cell r="AQ77"/>
          <cell r="AR77"/>
          <cell r="AS77"/>
          <cell r="AT77"/>
          <cell r="AU77"/>
          <cell r="AV77"/>
          <cell r="AW77"/>
          <cell r="AX77"/>
          <cell r="AY77"/>
          <cell r="AZ77"/>
          <cell r="BA77"/>
          <cell r="BB77" t="str">
            <v>2022</v>
          </cell>
          <cell r="BC77"/>
          <cell r="BD77" t="str">
            <v>農地所有適格法人</v>
          </cell>
          <cell r="BE77" t="str">
            <v>有限会社　高橋農園　代表取締役　高橋　喜久男</v>
          </cell>
          <cell r="BF77" t="str">
            <v>371-0245</v>
          </cell>
          <cell r="BG77" t="str">
            <v>前橋市市之関町１０４９－５</v>
          </cell>
          <cell r="BH77" t="str">
            <v>027-283-4688</v>
          </cell>
          <cell r="BI77" t="str">
            <v>090-3243-9719</v>
          </cell>
          <cell r="BJ77">
            <v>44713</v>
          </cell>
          <cell r="BK77">
            <v>48365</v>
          </cell>
          <cell r="BL77">
            <v>10</v>
          </cell>
          <cell r="BM77" t="str">
            <v/>
          </cell>
          <cell r="BN77">
            <v>20000</v>
          </cell>
          <cell r="BO77">
            <v>740</v>
          </cell>
          <cell r="BP77" t="str">
            <v/>
          </cell>
          <cell r="BQ77"/>
          <cell r="BR77"/>
          <cell r="BS77"/>
          <cell r="BT77"/>
          <cell r="BU77"/>
          <cell r="BV77"/>
          <cell r="BW77"/>
        </row>
        <row r="78">
          <cell r="A78">
            <v>43</v>
          </cell>
          <cell r="B78">
            <v>2</v>
          </cell>
          <cell r="C78" t="str">
            <v>43-2</v>
          </cell>
          <cell r="D78">
            <v>27</v>
          </cell>
          <cell r="E78">
            <v>2</v>
          </cell>
          <cell r="F78" t="str">
            <v>27-2</v>
          </cell>
          <cell r="G78">
            <v>79</v>
          </cell>
          <cell r="H78"/>
          <cell r="I78" t="str">
            <v>前橋市</v>
          </cell>
          <cell r="J78" t="str">
            <v>前橋市</v>
          </cell>
          <cell r="K78" t="str">
            <v>柏倉町</v>
          </cell>
          <cell r="L78" t="str">
            <v/>
          </cell>
          <cell r="M78" t="str">
            <v>９７４－６</v>
          </cell>
          <cell r="N78" t="str">
            <v>畑</v>
          </cell>
          <cell r="O78" t="str">
            <v>普通畑</v>
          </cell>
          <cell r="P78">
            <v>393</v>
          </cell>
          <cell r="Q78">
            <v>393</v>
          </cell>
          <cell r="R78"/>
          <cell r="S78"/>
          <cell r="T78" t="str">
            <v>個人</v>
          </cell>
          <cell r="U78" t="str">
            <v>松村　芳男</v>
          </cell>
          <cell r="V78" t="str">
            <v>371-0246</v>
          </cell>
          <cell r="W78" t="str">
            <v>前橋市柏倉町３９８－２</v>
          </cell>
          <cell r="X78" t="str">
            <v>027-283-6152</v>
          </cell>
          <cell r="Y78" t="str">
            <v>090-7214-6135</v>
          </cell>
          <cell r="Z78">
            <v>44713</v>
          </cell>
          <cell r="AA78">
            <v>48365</v>
          </cell>
          <cell r="AB78">
            <v>10</v>
          </cell>
          <cell r="AC78" t="str">
            <v>一括方式</v>
          </cell>
          <cell r="AD78"/>
          <cell r="AE78">
            <v>20000</v>
          </cell>
          <cell r="AF78">
            <v>7860</v>
          </cell>
          <cell r="AG78"/>
          <cell r="AH78" t="str">
            <v/>
          </cell>
          <cell r="AI78"/>
          <cell r="AJ78"/>
          <cell r="AK78"/>
          <cell r="AL78"/>
          <cell r="AM78"/>
          <cell r="AN78"/>
          <cell r="AO78"/>
          <cell r="AP78"/>
          <cell r="AQ78"/>
          <cell r="AR78"/>
          <cell r="AS78"/>
          <cell r="AT78"/>
          <cell r="AU78"/>
          <cell r="AV78"/>
          <cell r="AW78"/>
          <cell r="AX78"/>
          <cell r="AY78"/>
          <cell r="AZ78"/>
          <cell r="BA78"/>
          <cell r="BB78" t="str">
            <v>2022</v>
          </cell>
          <cell r="BC78"/>
          <cell r="BD78" t="str">
            <v>農地所有適格法人</v>
          </cell>
          <cell r="BE78" t="str">
            <v>有限会社　高橋農園　代表取締役　高橋　喜久男</v>
          </cell>
          <cell r="BF78" t="str">
            <v>371-0245</v>
          </cell>
          <cell r="BG78" t="str">
            <v>前橋市市之関町１０４９－５</v>
          </cell>
          <cell r="BH78" t="str">
            <v>027-283-4688</v>
          </cell>
          <cell r="BI78" t="str">
            <v>090-3243-9719</v>
          </cell>
          <cell r="BJ78">
            <v>44713</v>
          </cell>
          <cell r="BK78">
            <v>48365</v>
          </cell>
          <cell r="BL78">
            <v>10</v>
          </cell>
          <cell r="BM78" t="str">
            <v/>
          </cell>
          <cell r="BN78">
            <v>20000</v>
          </cell>
          <cell r="BO78">
            <v>7860</v>
          </cell>
          <cell r="BP78" t="str">
            <v/>
          </cell>
          <cell r="BQ78"/>
          <cell r="BR78"/>
          <cell r="BS78"/>
          <cell r="BT78"/>
          <cell r="BU78"/>
          <cell r="BV78"/>
          <cell r="BW78"/>
        </row>
        <row r="79">
          <cell r="A79">
            <v>44</v>
          </cell>
          <cell r="B79">
            <v>1</v>
          </cell>
          <cell r="C79" t="str">
            <v>44-1</v>
          </cell>
          <cell r="D79">
            <v>28</v>
          </cell>
          <cell r="E79">
            <v>1</v>
          </cell>
          <cell r="F79" t="str">
            <v>28-1</v>
          </cell>
          <cell r="G79">
            <v>81</v>
          </cell>
          <cell r="H79"/>
          <cell r="I79" t="str">
            <v>前橋市</v>
          </cell>
          <cell r="J79" t="str">
            <v>前橋市</v>
          </cell>
          <cell r="K79" t="str">
            <v>上細井町</v>
          </cell>
          <cell r="L79" t="str">
            <v/>
          </cell>
          <cell r="M79" t="str">
            <v>１１－１３</v>
          </cell>
          <cell r="N79" t="str">
            <v>畑</v>
          </cell>
          <cell r="O79" t="str">
            <v>普通畑</v>
          </cell>
          <cell r="P79">
            <v>3245</v>
          </cell>
          <cell r="Q79">
            <v>3245</v>
          </cell>
          <cell r="R79"/>
          <cell r="S79"/>
          <cell r="T79" t="str">
            <v>個人</v>
          </cell>
          <cell r="U79" t="str">
            <v>松本　浩幸</v>
          </cell>
          <cell r="V79" t="str">
            <v>371-0044</v>
          </cell>
          <cell r="W79" t="str">
            <v>前橋市荒牧町１－１７－１４　αＮＥＸＴ前橋第２Ａ－１０２</v>
          </cell>
          <cell r="X79" t="str">
            <v>027-234-5892</v>
          </cell>
          <cell r="Y79" t="str">
            <v>090-1436-5677</v>
          </cell>
          <cell r="Z79">
            <v>44713</v>
          </cell>
          <cell r="AA79">
            <v>46538</v>
          </cell>
          <cell r="AB79">
            <v>5</v>
          </cell>
          <cell r="AC79" t="str">
            <v>一括方式</v>
          </cell>
          <cell r="AD79"/>
          <cell r="AE79">
            <v>5600</v>
          </cell>
          <cell r="AF79">
            <v>18172</v>
          </cell>
          <cell r="AG79"/>
          <cell r="AH79" t="str">
            <v/>
          </cell>
          <cell r="AI79"/>
          <cell r="AJ79"/>
          <cell r="AK79"/>
          <cell r="AL79"/>
          <cell r="AM79"/>
          <cell r="AN79"/>
          <cell r="AO79"/>
          <cell r="AP79"/>
          <cell r="AQ79"/>
          <cell r="AR79"/>
          <cell r="AS79"/>
          <cell r="AT79"/>
          <cell r="AU79"/>
          <cell r="AV79"/>
          <cell r="AW79"/>
          <cell r="AX79"/>
          <cell r="AY79"/>
          <cell r="AZ79"/>
          <cell r="BA79"/>
          <cell r="BB79" t="str">
            <v>2022</v>
          </cell>
          <cell r="BC79"/>
          <cell r="BD79" t="str">
            <v>農地所有適格法人</v>
          </cell>
          <cell r="BE79" t="str">
            <v>有限会社　ファームクラブ　代表取締役　岩井　雅之</v>
          </cell>
          <cell r="BF79" t="str">
            <v>370-3104</v>
          </cell>
          <cell r="BG79" t="str">
            <v>高崎市箕郷町上芝３０７－２</v>
          </cell>
          <cell r="BH79" t="str">
            <v>027-381-6818</v>
          </cell>
          <cell r="BI79" t="str">
            <v/>
          </cell>
          <cell r="BJ79">
            <v>44713</v>
          </cell>
          <cell r="BK79">
            <v>46538</v>
          </cell>
          <cell r="BL79">
            <v>5</v>
          </cell>
          <cell r="BM79" t="str">
            <v/>
          </cell>
          <cell r="BN79">
            <v>5600</v>
          </cell>
          <cell r="BO79">
            <v>18172</v>
          </cell>
          <cell r="BP79" t="str">
            <v/>
          </cell>
          <cell r="BQ79"/>
          <cell r="BR79"/>
          <cell r="BS79"/>
          <cell r="BT79"/>
          <cell r="BU79"/>
          <cell r="BV79"/>
          <cell r="BW79"/>
        </row>
        <row r="80">
          <cell r="A80">
            <v>45</v>
          </cell>
          <cell r="B80">
            <v>1</v>
          </cell>
          <cell r="C80" t="str">
            <v>45-1</v>
          </cell>
          <cell r="D80">
            <v>29</v>
          </cell>
          <cell r="E80">
            <v>1</v>
          </cell>
          <cell r="F80" t="str">
            <v>29-1</v>
          </cell>
          <cell r="G80">
            <v>82</v>
          </cell>
          <cell r="H80"/>
          <cell r="I80" t="str">
            <v>前橋市</v>
          </cell>
          <cell r="J80" t="str">
            <v>前橋市</v>
          </cell>
          <cell r="K80" t="str">
            <v>上細井町</v>
          </cell>
          <cell r="L80" t="str">
            <v/>
          </cell>
          <cell r="M80" t="str">
            <v>７－５</v>
          </cell>
          <cell r="N80" t="str">
            <v>畑</v>
          </cell>
          <cell r="O80" t="str">
            <v>普通畑</v>
          </cell>
          <cell r="P80">
            <v>1193</v>
          </cell>
          <cell r="Q80">
            <v>1193</v>
          </cell>
          <cell r="R80"/>
          <cell r="S80"/>
          <cell r="T80" t="str">
            <v/>
          </cell>
          <cell r="U80" t="str">
            <v>沼賀　廣美</v>
          </cell>
          <cell r="V80" t="str">
            <v>379-2222</v>
          </cell>
          <cell r="W80" t="str">
            <v>伊勢崎市田部井町１－８５３－２</v>
          </cell>
          <cell r="X80" t="str">
            <v>0270-63-1588</v>
          </cell>
          <cell r="Y80" t="str">
            <v>090-4752-0091</v>
          </cell>
          <cell r="Z80">
            <v>44713</v>
          </cell>
          <cell r="AA80">
            <v>46538</v>
          </cell>
          <cell r="AB80">
            <v>5</v>
          </cell>
          <cell r="AC80" t="str">
            <v>一括方式</v>
          </cell>
          <cell r="AD80"/>
          <cell r="AE80">
            <v>5600</v>
          </cell>
          <cell r="AF80">
            <v>6680</v>
          </cell>
          <cell r="AG80"/>
          <cell r="AH80" t="str">
            <v/>
          </cell>
          <cell r="AI80"/>
          <cell r="AJ80"/>
          <cell r="AK80"/>
          <cell r="AL80"/>
          <cell r="AM80"/>
          <cell r="AN80"/>
          <cell r="AO80"/>
          <cell r="AP80"/>
          <cell r="AQ80"/>
          <cell r="AR80"/>
          <cell r="AS80"/>
          <cell r="AT80"/>
          <cell r="AU80"/>
          <cell r="AV80"/>
          <cell r="AW80"/>
          <cell r="AX80"/>
          <cell r="AY80"/>
          <cell r="AZ80"/>
          <cell r="BA80"/>
          <cell r="BB80" t="str">
            <v>2022</v>
          </cell>
          <cell r="BC80"/>
          <cell r="BD80" t="str">
            <v/>
          </cell>
          <cell r="BE80" t="str">
            <v>農業法人合同会社　吉岡の里　代表社員　嶋﨑　剛志</v>
          </cell>
          <cell r="BF80" t="str">
            <v>370-3605</v>
          </cell>
          <cell r="BG80" t="str">
            <v>吉岡町北下５８－１　岩崎貸住宅　A</v>
          </cell>
          <cell r="BH80" t="str">
            <v>000-000-0000</v>
          </cell>
          <cell r="BI80" t="str">
            <v>070-4223-0118</v>
          </cell>
          <cell r="BJ80">
            <v>44713</v>
          </cell>
          <cell r="BK80">
            <v>46538</v>
          </cell>
          <cell r="BL80">
            <v>5</v>
          </cell>
          <cell r="BM80" t="str">
            <v/>
          </cell>
          <cell r="BN80">
            <v>5600</v>
          </cell>
          <cell r="BO80">
            <v>6680</v>
          </cell>
          <cell r="BP80" t="str">
            <v/>
          </cell>
          <cell r="BQ80"/>
          <cell r="BR80"/>
          <cell r="BS80"/>
          <cell r="BT80"/>
          <cell r="BU80"/>
          <cell r="BV80"/>
          <cell r="BW80"/>
        </row>
        <row r="81">
          <cell r="A81">
            <v>46</v>
          </cell>
          <cell r="B81">
            <v>1</v>
          </cell>
          <cell r="C81" t="str">
            <v>46-1</v>
          </cell>
          <cell r="D81">
            <v>30</v>
          </cell>
          <cell r="E81">
            <v>1</v>
          </cell>
          <cell r="F81" t="str">
            <v>30-1</v>
          </cell>
          <cell r="G81">
            <v>83</v>
          </cell>
          <cell r="H81"/>
          <cell r="I81" t="str">
            <v>前橋市</v>
          </cell>
          <cell r="J81" t="str">
            <v>前橋市</v>
          </cell>
          <cell r="K81" t="str">
            <v>下阿内町</v>
          </cell>
          <cell r="L81" t="str">
            <v/>
          </cell>
          <cell r="M81" t="str">
            <v>３７６－１</v>
          </cell>
          <cell r="N81" t="str">
            <v>畑</v>
          </cell>
          <cell r="O81" t="str">
            <v>普通畑</v>
          </cell>
          <cell r="P81">
            <v>486</v>
          </cell>
          <cell r="Q81">
            <v>486</v>
          </cell>
          <cell r="R81"/>
          <cell r="S81"/>
          <cell r="T81" t="str">
            <v>個人</v>
          </cell>
          <cell r="U81" t="str">
            <v>深町　澄子</v>
          </cell>
          <cell r="V81" t="str">
            <v>379-2142</v>
          </cell>
          <cell r="W81" t="str">
            <v>前橋市下阿内町２５４</v>
          </cell>
          <cell r="X81" t="str">
            <v>027-265-3470</v>
          </cell>
          <cell r="Y81" t="str">
            <v/>
          </cell>
          <cell r="Z81">
            <v>44713</v>
          </cell>
          <cell r="AA81">
            <v>46538</v>
          </cell>
          <cell r="AB81">
            <v>5</v>
          </cell>
          <cell r="AC81" t="str">
            <v>一括方式</v>
          </cell>
          <cell r="AD81"/>
          <cell r="AE81">
            <v>0</v>
          </cell>
          <cell r="AF81">
            <v>0</v>
          </cell>
          <cell r="AG81"/>
          <cell r="AH81" t="str">
            <v/>
          </cell>
          <cell r="AI81"/>
          <cell r="AJ81"/>
          <cell r="AK81"/>
          <cell r="AL81"/>
          <cell r="AM81"/>
          <cell r="AN81"/>
          <cell r="AO81"/>
          <cell r="AP81"/>
          <cell r="AQ81"/>
          <cell r="AR81"/>
          <cell r="AS81"/>
          <cell r="AT81"/>
          <cell r="AU81"/>
          <cell r="AV81"/>
          <cell r="AW81"/>
          <cell r="AX81"/>
          <cell r="AY81"/>
          <cell r="AZ81"/>
          <cell r="BA81"/>
          <cell r="BB81" t="str">
            <v>2022</v>
          </cell>
          <cell r="BC81"/>
          <cell r="BD81" t="str">
            <v/>
          </cell>
          <cell r="BE81" t="str">
            <v>農事組合法人　しもあうち　代表理事　関　勝</v>
          </cell>
          <cell r="BF81" t="str">
            <v>379-2142</v>
          </cell>
          <cell r="BG81" t="str">
            <v>前橋市下阿内町１６５</v>
          </cell>
          <cell r="BH81" t="str">
            <v>027-265-2273</v>
          </cell>
          <cell r="BI81" t="str">
            <v>090-6110-0211</v>
          </cell>
          <cell r="BJ81">
            <v>44713</v>
          </cell>
          <cell r="BK81">
            <v>46538</v>
          </cell>
          <cell r="BL81">
            <v>5</v>
          </cell>
          <cell r="BM81" t="str">
            <v/>
          </cell>
          <cell r="BN81">
            <v>0</v>
          </cell>
          <cell r="BO81">
            <v>0</v>
          </cell>
          <cell r="BP81" t="str">
            <v/>
          </cell>
          <cell r="BQ81"/>
          <cell r="BR81"/>
          <cell r="BS81"/>
          <cell r="BT81"/>
          <cell r="BU81"/>
          <cell r="BV81"/>
          <cell r="BW81"/>
        </row>
        <row r="82">
          <cell r="A82">
            <v>47</v>
          </cell>
          <cell r="B82">
            <v>1</v>
          </cell>
          <cell r="C82" t="str">
            <v>47-1</v>
          </cell>
          <cell r="D82">
            <v>31</v>
          </cell>
          <cell r="E82">
            <v>1</v>
          </cell>
          <cell r="F82" t="str">
            <v>31-1</v>
          </cell>
          <cell r="G82">
            <v>87</v>
          </cell>
          <cell r="H82"/>
          <cell r="I82" t="str">
            <v>前橋市</v>
          </cell>
          <cell r="J82" t="str">
            <v>前橋市</v>
          </cell>
          <cell r="K82" t="str">
            <v>下増田町</v>
          </cell>
          <cell r="L82" t="str">
            <v/>
          </cell>
          <cell r="M82" t="str">
            <v>１１４６</v>
          </cell>
          <cell r="N82" t="str">
            <v>畑</v>
          </cell>
          <cell r="O82" t="str">
            <v>普通畑</v>
          </cell>
          <cell r="P82">
            <v>1369</v>
          </cell>
          <cell r="Q82">
            <v>1369</v>
          </cell>
          <cell r="R82"/>
          <cell r="S82"/>
          <cell r="T82" t="str">
            <v>個人</v>
          </cell>
          <cell r="U82" t="str">
            <v>須永　一夫</v>
          </cell>
          <cell r="V82" t="str">
            <v>379-2113</v>
          </cell>
          <cell r="W82" t="str">
            <v>前橋市下増田町１１８５</v>
          </cell>
          <cell r="X82" t="str">
            <v>027-266-0633</v>
          </cell>
          <cell r="Y82" t="str">
            <v/>
          </cell>
          <cell r="Z82">
            <v>44713</v>
          </cell>
          <cell r="AA82">
            <v>46538</v>
          </cell>
          <cell r="AB82">
            <v>5</v>
          </cell>
          <cell r="AC82" t="str">
            <v>一括方式</v>
          </cell>
          <cell r="AD82"/>
          <cell r="AE82">
            <v>0</v>
          </cell>
          <cell r="AF82">
            <v>0</v>
          </cell>
          <cell r="AG82"/>
          <cell r="AH82" t="str">
            <v/>
          </cell>
          <cell r="AI82"/>
          <cell r="AJ82"/>
          <cell r="AK82"/>
          <cell r="AL82"/>
          <cell r="AM82"/>
          <cell r="AN82"/>
          <cell r="AO82"/>
          <cell r="AP82"/>
          <cell r="AQ82"/>
          <cell r="AR82"/>
          <cell r="AS82"/>
          <cell r="AT82"/>
          <cell r="AU82"/>
          <cell r="AV82"/>
          <cell r="AW82"/>
          <cell r="AX82"/>
          <cell r="AY82"/>
          <cell r="AZ82"/>
          <cell r="BA82"/>
          <cell r="BB82" t="str">
            <v>2022</v>
          </cell>
          <cell r="BC82"/>
          <cell r="BD82" t="str">
            <v>農地所有適格法人</v>
          </cell>
          <cell r="BE82" t="str">
            <v>農事組合法人　マスダ　代表理事　原　義男</v>
          </cell>
          <cell r="BF82" t="str">
            <v>379-2113</v>
          </cell>
          <cell r="BG82" t="str">
            <v>前橋市下増田町８８６</v>
          </cell>
          <cell r="BH82" t="str">
            <v>027-266-4870</v>
          </cell>
          <cell r="BI82" t="str">
            <v/>
          </cell>
          <cell r="BJ82">
            <v>44713</v>
          </cell>
          <cell r="BK82">
            <v>46538</v>
          </cell>
          <cell r="BL82">
            <v>5</v>
          </cell>
          <cell r="BM82" t="str">
            <v/>
          </cell>
          <cell r="BN82">
            <v>0</v>
          </cell>
          <cell r="BO82">
            <v>0</v>
          </cell>
          <cell r="BP82" t="str">
            <v/>
          </cell>
          <cell r="BQ82"/>
          <cell r="BR82"/>
          <cell r="BS82"/>
          <cell r="BT82"/>
          <cell r="BU82"/>
          <cell r="BV82"/>
          <cell r="BW82"/>
        </row>
        <row r="83">
          <cell r="A83">
            <v>47</v>
          </cell>
          <cell r="B83">
            <v>2</v>
          </cell>
          <cell r="C83" t="str">
            <v>47-2</v>
          </cell>
          <cell r="D83">
            <v>31</v>
          </cell>
          <cell r="E83">
            <v>2</v>
          </cell>
          <cell r="F83" t="str">
            <v>31-2</v>
          </cell>
          <cell r="G83">
            <v>85</v>
          </cell>
          <cell r="H83"/>
          <cell r="I83" t="str">
            <v>前橋市</v>
          </cell>
          <cell r="J83" t="str">
            <v>前橋市</v>
          </cell>
          <cell r="K83" t="str">
            <v>下増田町</v>
          </cell>
          <cell r="L83" t="str">
            <v/>
          </cell>
          <cell r="M83" t="str">
            <v>１２２２</v>
          </cell>
          <cell r="N83" t="str">
            <v>田</v>
          </cell>
          <cell r="O83" t="str">
            <v>水田</v>
          </cell>
          <cell r="P83">
            <v>1790</v>
          </cell>
          <cell r="Q83">
            <v>1790</v>
          </cell>
          <cell r="R83"/>
          <cell r="S83"/>
          <cell r="T83" t="str">
            <v>個人</v>
          </cell>
          <cell r="U83" t="str">
            <v>須永　一夫</v>
          </cell>
          <cell r="V83" t="str">
            <v>379-2113</v>
          </cell>
          <cell r="W83" t="str">
            <v>前橋市下増田町１１８５</v>
          </cell>
          <cell r="X83" t="str">
            <v>027-266-0633</v>
          </cell>
          <cell r="Y83" t="str">
            <v/>
          </cell>
          <cell r="Z83">
            <v>44713</v>
          </cell>
          <cell r="AA83">
            <v>48365</v>
          </cell>
          <cell r="AB83">
            <v>10</v>
          </cell>
          <cell r="AC83" t="str">
            <v>一括方式</v>
          </cell>
          <cell r="AD83"/>
          <cell r="AE83">
            <v>5000</v>
          </cell>
          <cell r="AF83">
            <v>8950</v>
          </cell>
          <cell r="AG83"/>
          <cell r="AH83" t="str">
            <v/>
          </cell>
          <cell r="AI83"/>
          <cell r="AJ83"/>
          <cell r="AK83"/>
          <cell r="AL83"/>
          <cell r="AM83"/>
          <cell r="AN83"/>
          <cell r="AO83"/>
          <cell r="AP83"/>
          <cell r="AQ83"/>
          <cell r="AR83"/>
          <cell r="AS83"/>
          <cell r="AT83"/>
          <cell r="AU83"/>
          <cell r="AV83"/>
          <cell r="AW83"/>
          <cell r="AX83"/>
          <cell r="AY83"/>
          <cell r="AZ83"/>
          <cell r="BA83"/>
          <cell r="BB83" t="str">
            <v>2022</v>
          </cell>
          <cell r="BC83"/>
          <cell r="BD83" t="str">
            <v>農地所有適格法人</v>
          </cell>
          <cell r="BE83" t="str">
            <v>農事組合法人　マスダ　代表理事　原　義男</v>
          </cell>
          <cell r="BF83" t="str">
            <v>379-2113</v>
          </cell>
          <cell r="BG83" t="str">
            <v>前橋市下増田町８８６</v>
          </cell>
          <cell r="BH83" t="str">
            <v>027-266-4870</v>
          </cell>
          <cell r="BI83" t="str">
            <v/>
          </cell>
          <cell r="BJ83">
            <v>44713</v>
          </cell>
          <cell r="BK83">
            <v>48365</v>
          </cell>
          <cell r="BL83">
            <v>10</v>
          </cell>
          <cell r="BM83" t="str">
            <v/>
          </cell>
          <cell r="BN83">
            <v>5000</v>
          </cell>
          <cell r="BO83">
            <v>8950</v>
          </cell>
          <cell r="BP83" t="str">
            <v/>
          </cell>
          <cell r="BQ83"/>
          <cell r="BR83"/>
          <cell r="BS83"/>
          <cell r="BT83"/>
          <cell r="BU83"/>
          <cell r="BV83"/>
          <cell r="BW83"/>
        </row>
        <row r="84">
          <cell r="A84">
            <v>47</v>
          </cell>
          <cell r="B84">
            <v>3</v>
          </cell>
          <cell r="C84" t="str">
            <v>47-3</v>
          </cell>
          <cell r="D84">
            <v>31</v>
          </cell>
          <cell r="E84">
            <v>3</v>
          </cell>
          <cell r="F84" t="str">
            <v>31-3</v>
          </cell>
          <cell r="G84">
            <v>86</v>
          </cell>
          <cell r="H84"/>
          <cell r="I84" t="str">
            <v>前橋市</v>
          </cell>
          <cell r="J84" t="str">
            <v>前橋市</v>
          </cell>
          <cell r="K84" t="str">
            <v>下増田町</v>
          </cell>
          <cell r="L84" t="str">
            <v/>
          </cell>
          <cell r="M84" t="str">
            <v>１２２３</v>
          </cell>
          <cell r="N84" t="str">
            <v>田</v>
          </cell>
          <cell r="O84" t="str">
            <v>水田</v>
          </cell>
          <cell r="P84">
            <v>3336</v>
          </cell>
          <cell r="Q84">
            <v>3336</v>
          </cell>
          <cell r="R84"/>
          <cell r="S84"/>
          <cell r="T84" t="str">
            <v>個人</v>
          </cell>
          <cell r="U84" t="str">
            <v>須永　一夫</v>
          </cell>
          <cell r="V84" t="str">
            <v>379-2113</v>
          </cell>
          <cell r="W84" t="str">
            <v>前橋市下増田町１１８５</v>
          </cell>
          <cell r="X84" t="str">
            <v>027-266-0633</v>
          </cell>
          <cell r="Y84" t="str">
            <v/>
          </cell>
          <cell r="Z84">
            <v>44713</v>
          </cell>
          <cell r="AA84">
            <v>48365</v>
          </cell>
          <cell r="AB84">
            <v>10</v>
          </cell>
          <cell r="AC84" t="str">
            <v>一括方式</v>
          </cell>
          <cell r="AD84"/>
          <cell r="AE84">
            <v>5000</v>
          </cell>
          <cell r="AF84">
            <v>16680</v>
          </cell>
          <cell r="AG84"/>
          <cell r="AH84" t="str">
            <v/>
          </cell>
          <cell r="AI84"/>
          <cell r="AJ84"/>
          <cell r="AK84"/>
          <cell r="AL84"/>
          <cell r="AM84"/>
          <cell r="AN84"/>
          <cell r="AO84"/>
          <cell r="AP84"/>
          <cell r="AQ84"/>
          <cell r="AR84"/>
          <cell r="AS84"/>
          <cell r="AT84"/>
          <cell r="AU84"/>
          <cell r="AV84"/>
          <cell r="AW84"/>
          <cell r="AX84"/>
          <cell r="AY84"/>
          <cell r="AZ84"/>
          <cell r="BA84"/>
          <cell r="BB84" t="str">
            <v>2022</v>
          </cell>
          <cell r="BC84"/>
          <cell r="BD84" t="str">
            <v>農地所有適格法人</v>
          </cell>
          <cell r="BE84" t="str">
            <v>農事組合法人　マスダ　代表理事　原　義男</v>
          </cell>
          <cell r="BF84" t="str">
            <v>379-2113</v>
          </cell>
          <cell r="BG84" t="str">
            <v>前橋市下増田町８８６</v>
          </cell>
          <cell r="BH84" t="str">
            <v>027-266-4870</v>
          </cell>
          <cell r="BI84" t="str">
            <v/>
          </cell>
          <cell r="BJ84">
            <v>44713</v>
          </cell>
          <cell r="BK84">
            <v>48365</v>
          </cell>
          <cell r="BL84">
            <v>10</v>
          </cell>
          <cell r="BM84" t="str">
            <v/>
          </cell>
          <cell r="BN84">
            <v>5000</v>
          </cell>
          <cell r="BO84">
            <v>16680</v>
          </cell>
          <cell r="BP84" t="str">
            <v/>
          </cell>
          <cell r="BQ84"/>
          <cell r="BR84"/>
          <cell r="BS84"/>
          <cell r="BT84"/>
          <cell r="BU84"/>
          <cell r="BV84"/>
          <cell r="BW84"/>
        </row>
        <row r="85">
          <cell r="A85">
            <v>47</v>
          </cell>
          <cell r="B85">
            <v>4</v>
          </cell>
          <cell r="C85" t="str">
            <v>47-4</v>
          </cell>
          <cell r="D85">
            <v>31</v>
          </cell>
          <cell r="E85">
            <v>4</v>
          </cell>
          <cell r="F85" t="str">
            <v>31-4</v>
          </cell>
          <cell r="G85">
            <v>84</v>
          </cell>
          <cell r="H85"/>
          <cell r="I85" t="str">
            <v>前橋市</v>
          </cell>
          <cell r="J85" t="str">
            <v>前橋市</v>
          </cell>
          <cell r="K85" t="str">
            <v>下増田町</v>
          </cell>
          <cell r="L85" t="str">
            <v/>
          </cell>
          <cell r="M85" t="str">
            <v>６１５</v>
          </cell>
          <cell r="N85" t="str">
            <v>田</v>
          </cell>
          <cell r="O85" t="str">
            <v>水田</v>
          </cell>
          <cell r="P85">
            <v>1301</v>
          </cell>
          <cell r="Q85">
            <v>1301</v>
          </cell>
          <cell r="R85"/>
          <cell r="S85"/>
          <cell r="T85" t="str">
            <v>個人</v>
          </cell>
          <cell r="U85" t="str">
            <v>須永　一夫</v>
          </cell>
          <cell r="V85" t="str">
            <v>379-2113</v>
          </cell>
          <cell r="W85" t="str">
            <v>前橋市下増田町１１８５</v>
          </cell>
          <cell r="X85" t="str">
            <v>027-266-0633</v>
          </cell>
          <cell r="Y85" t="str">
            <v/>
          </cell>
          <cell r="Z85">
            <v>44713</v>
          </cell>
          <cell r="AA85">
            <v>48365</v>
          </cell>
          <cell r="AB85">
            <v>10</v>
          </cell>
          <cell r="AC85" t="str">
            <v>一括方式</v>
          </cell>
          <cell r="AD85"/>
          <cell r="AE85">
            <v>5000</v>
          </cell>
          <cell r="AF85">
            <v>6505</v>
          </cell>
          <cell r="AG85"/>
          <cell r="AH85" t="str">
            <v/>
          </cell>
          <cell r="AI85"/>
          <cell r="AJ85"/>
          <cell r="AK85"/>
          <cell r="AL85"/>
          <cell r="AM85"/>
          <cell r="AN85"/>
          <cell r="AO85"/>
          <cell r="AP85"/>
          <cell r="AQ85"/>
          <cell r="AR85"/>
          <cell r="AS85"/>
          <cell r="AT85"/>
          <cell r="AU85"/>
          <cell r="AV85"/>
          <cell r="AW85"/>
          <cell r="AX85"/>
          <cell r="AY85"/>
          <cell r="AZ85"/>
          <cell r="BA85"/>
          <cell r="BB85" t="str">
            <v>2022</v>
          </cell>
          <cell r="BC85"/>
          <cell r="BD85" t="str">
            <v>農地所有適格法人</v>
          </cell>
          <cell r="BE85" t="str">
            <v>農事組合法人　マスダ　代表理事　原　義男</v>
          </cell>
          <cell r="BF85" t="str">
            <v>379-2113</v>
          </cell>
          <cell r="BG85" t="str">
            <v>前橋市下増田町８８６</v>
          </cell>
          <cell r="BH85" t="str">
            <v>027-266-4870</v>
          </cell>
          <cell r="BI85" t="str">
            <v/>
          </cell>
          <cell r="BJ85">
            <v>44713</v>
          </cell>
          <cell r="BK85">
            <v>48365</v>
          </cell>
          <cell r="BL85">
            <v>10</v>
          </cell>
          <cell r="BM85" t="str">
            <v/>
          </cell>
          <cell r="BN85">
            <v>5000</v>
          </cell>
          <cell r="BO85">
            <v>6505</v>
          </cell>
          <cell r="BP85" t="str">
            <v/>
          </cell>
          <cell r="BQ85"/>
          <cell r="BR85"/>
          <cell r="BS85"/>
          <cell r="BT85"/>
          <cell r="BU85"/>
          <cell r="BV85"/>
          <cell r="BW85"/>
        </row>
        <row r="86">
          <cell r="A86">
            <v>47</v>
          </cell>
          <cell r="B86">
            <v>5</v>
          </cell>
          <cell r="C86" t="str">
            <v>47-5</v>
          </cell>
          <cell r="D86">
            <v>31</v>
          </cell>
          <cell r="E86">
            <v>5</v>
          </cell>
          <cell r="F86" t="str">
            <v>31-5</v>
          </cell>
          <cell r="G86">
            <v>88</v>
          </cell>
          <cell r="H86"/>
          <cell r="I86" t="str">
            <v>前橋市</v>
          </cell>
          <cell r="J86" t="str">
            <v>前橋市</v>
          </cell>
          <cell r="K86" t="str">
            <v>駒形町</v>
          </cell>
          <cell r="L86" t="str">
            <v/>
          </cell>
          <cell r="M86" t="str">
            <v>１４９０－１</v>
          </cell>
          <cell r="N86" t="str">
            <v>畑</v>
          </cell>
          <cell r="O86" t="str">
            <v>普通畑</v>
          </cell>
          <cell r="P86">
            <v>815</v>
          </cell>
          <cell r="Q86">
            <v>815</v>
          </cell>
          <cell r="R86"/>
          <cell r="S86"/>
          <cell r="T86" t="str">
            <v>個人</v>
          </cell>
          <cell r="U86" t="str">
            <v>須永　一夫</v>
          </cell>
          <cell r="V86" t="str">
            <v>379-2113</v>
          </cell>
          <cell r="W86" t="str">
            <v>前橋市下増田町１１８５</v>
          </cell>
          <cell r="X86" t="str">
            <v>027-266-0633</v>
          </cell>
          <cell r="Y86" t="str">
            <v/>
          </cell>
          <cell r="Z86">
            <v>44713</v>
          </cell>
          <cell r="AA86">
            <v>46538</v>
          </cell>
          <cell r="AB86">
            <v>5</v>
          </cell>
          <cell r="AC86" t="str">
            <v>一括方式</v>
          </cell>
          <cell r="AD86"/>
          <cell r="AE86">
            <v>0</v>
          </cell>
          <cell r="AF86">
            <v>0</v>
          </cell>
          <cell r="AG86"/>
          <cell r="AH86" t="str">
            <v/>
          </cell>
          <cell r="AI86"/>
          <cell r="AJ86"/>
          <cell r="AK86"/>
          <cell r="AL86"/>
          <cell r="AM86"/>
          <cell r="AN86"/>
          <cell r="AO86"/>
          <cell r="AP86"/>
          <cell r="AQ86"/>
          <cell r="AR86"/>
          <cell r="AS86"/>
          <cell r="AT86"/>
          <cell r="AU86"/>
          <cell r="AV86"/>
          <cell r="AW86"/>
          <cell r="AX86"/>
          <cell r="AY86"/>
          <cell r="AZ86"/>
          <cell r="BA86"/>
          <cell r="BB86" t="str">
            <v>2022</v>
          </cell>
          <cell r="BC86"/>
          <cell r="BD86" t="str">
            <v>農地所有適格法人</v>
          </cell>
          <cell r="BE86" t="str">
            <v>農事組合法人　マスダ　代表理事　原　義男</v>
          </cell>
          <cell r="BF86" t="str">
            <v>379-2113</v>
          </cell>
          <cell r="BG86" t="str">
            <v>前橋市下増田町８８６</v>
          </cell>
          <cell r="BH86" t="str">
            <v>027-266-4870</v>
          </cell>
          <cell r="BI86" t="str">
            <v/>
          </cell>
          <cell r="BJ86">
            <v>44713</v>
          </cell>
          <cell r="BK86">
            <v>46538</v>
          </cell>
          <cell r="BL86">
            <v>5</v>
          </cell>
          <cell r="BM86" t="str">
            <v/>
          </cell>
          <cell r="BN86">
            <v>0</v>
          </cell>
          <cell r="BO86">
            <v>0</v>
          </cell>
          <cell r="BP86" t="str">
            <v/>
          </cell>
          <cell r="BQ86"/>
          <cell r="BR86"/>
          <cell r="BS86"/>
          <cell r="BT86"/>
          <cell r="BU86"/>
          <cell r="BV86"/>
          <cell r="BW86"/>
        </row>
        <row r="87">
          <cell r="A87">
            <v>48</v>
          </cell>
          <cell r="B87">
            <v>1</v>
          </cell>
          <cell r="C87" t="str">
            <v>48-1</v>
          </cell>
          <cell r="D87">
            <v>32</v>
          </cell>
          <cell r="E87">
            <v>1</v>
          </cell>
          <cell r="F87" t="str">
            <v>32-1</v>
          </cell>
          <cell r="G87">
            <v>89</v>
          </cell>
          <cell r="H87"/>
          <cell r="I87" t="str">
            <v>前橋市</v>
          </cell>
          <cell r="J87" t="str">
            <v>前橋市</v>
          </cell>
          <cell r="K87" t="str">
            <v>笂井町</v>
          </cell>
          <cell r="L87" t="str">
            <v/>
          </cell>
          <cell r="M87" t="str">
            <v>８５０－３</v>
          </cell>
          <cell r="N87" t="str">
            <v>畑</v>
          </cell>
          <cell r="O87" t="str">
            <v>普通畑</v>
          </cell>
          <cell r="P87">
            <v>1290</v>
          </cell>
          <cell r="Q87">
            <v>1290</v>
          </cell>
          <cell r="R87"/>
          <cell r="S87"/>
          <cell r="T87" t="str">
            <v>個人</v>
          </cell>
          <cell r="U87" t="str">
            <v>須藤　義則</v>
          </cell>
          <cell r="V87" t="str">
            <v>379-2115</v>
          </cell>
          <cell r="W87" t="str">
            <v>前橋市笂井町８５３－１</v>
          </cell>
          <cell r="X87" t="str">
            <v>027-266-3187</v>
          </cell>
          <cell r="Y87" t="str">
            <v/>
          </cell>
          <cell r="Z87">
            <v>44713</v>
          </cell>
          <cell r="AA87">
            <v>46538</v>
          </cell>
          <cell r="AB87">
            <v>5</v>
          </cell>
          <cell r="AC87" t="str">
            <v>一括方式</v>
          </cell>
          <cell r="AD87"/>
          <cell r="AE87">
            <v>0</v>
          </cell>
          <cell r="AF87">
            <v>0</v>
          </cell>
          <cell r="AG87"/>
          <cell r="AH87" t="str">
            <v/>
          </cell>
          <cell r="AI87"/>
          <cell r="AJ87"/>
          <cell r="AK87"/>
          <cell r="AL87"/>
          <cell r="AM87"/>
          <cell r="AN87"/>
          <cell r="AO87"/>
          <cell r="AP87"/>
          <cell r="AQ87"/>
          <cell r="AR87"/>
          <cell r="AS87"/>
          <cell r="AT87"/>
          <cell r="AU87"/>
          <cell r="AV87"/>
          <cell r="AW87"/>
          <cell r="AX87"/>
          <cell r="AY87"/>
          <cell r="AZ87"/>
          <cell r="BA87"/>
          <cell r="BB87" t="str">
            <v>2022</v>
          </cell>
          <cell r="BC87"/>
          <cell r="BD87" t="str">
            <v>農地所有適格法人</v>
          </cell>
          <cell r="BE87" t="str">
            <v>株式会社　杉山ファーム　代表取締役　須藤　和也</v>
          </cell>
          <cell r="BF87" t="str">
            <v>379-2115</v>
          </cell>
          <cell r="BG87" t="str">
            <v>前橋市笂井町１０２８－１</v>
          </cell>
          <cell r="BH87" t="str">
            <v>027-266-1117</v>
          </cell>
          <cell r="BI87" t="str">
            <v/>
          </cell>
          <cell r="BJ87">
            <v>44713</v>
          </cell>
          <cell r="BK87">
            <v>46538</v>
          </cell>
          <cell r="BL87">
            <v>5</v>
          </cell>
          <cell r="BM87" t="str">
            <v/>
          </cell>
          <cell r="BN87">
            <v>0</v>
          </cell>
          <cell r="BO87">
            <v>0</v>
          </cell>
          <cell r="BP87" t="str">
            <v/>
          </cell>
          <cell r="BQ87"/>
          <cell r="BR87"/>
          <cell r="BS87"/>
          <cell r="BT87"/>
          <cell r="BU87"/>
          <cell r="BV87"/>
          <cell r="BW87"/>
        </row>
        <row r="88">
          <cell r="A88">
            <v>48</v>
          </cell>
          <cell r="B88">
            <v>2</v>
          </cell>
          <cell r="C88" t="str">
            <v>48-2</v>
          </cell>
          <cell r="D88">
            <v>32</v>
          </cell>
          <cell r="E88">
            <v>2</v>
          </cell>
          <cell r="F88" t="str">
            <v>32-2</v>
          </cell>
          <cell r="G88">
            <v>90</v>
          </cell>
          <cell r="H88"/>
          <cell r="I88" t="str">
            <v>前橋市</v>
          </cell>
          <cell r="J88" t="str">
            <v>前橋市</v>
          </cell>
          <cell r="K88" t="str">
            <v>笂井町</v>
          </cell>
          <cell r="L88" t="str">
            <v/>
          </cell>
          <cell r="M88" t="str">
            <v>８８７－２</v>
          </cell>
          <cell r="N88" t="str">
            <v>畑</v>
          </cell>
          <cell r="O88" t="str">
            <v>普通畑</v>
          </cell>
          <cell r="P88">
            <v>1200</v>
          </cell>
          <cell r="Q88">
            <v>1200</v>
          </cell>
          <cell r="R88"/>
          <cell r="S88"/>
          <cell r="T88" t="str">
            <v>個人</v>
          </cell>
          <cell r="U88" t="str">
            <v>須藤　義則</v>
          </cell>
          <cell r="V88" t="str">
            <v>379-2115</v>
          </cell>
          <cell r="W88" t="str">
            <v>前橋市笂井町８５３－１</v>
          </cell>
          <cell r="X88" t="str">
            <v>027-266-3187</v>
          </cell>
          <cell r="Y88" t="str">
            <v/>
          </cell>
          <cell r="Z88">
            <v>44713</v>
          </cell>
          <cell r="AA88">
            <v>46538</v>
          </cell>
          <cell r="AB88">
            <v>5</v>
          </cell>
          <cell r="AC88" t="str">
            <v>一括方式</v>
          </cell>
          <cell r="AD88"/>
          <cell r="AE88">
            <v>0</v>
          </cell>
          <cell r="AF88">
            <v>0</v>
          </cell>
          <cell r="AG88"/>
          <cell r="AH88" t="str">
            <v/>
          </cell>
          <cell r="AI88"/>
          <cell r="AJ88"/>
          <cell r="AK88"/>
          <cell r="AL88"/>
          <cell r="AM88"/>
          <cell r="AN88"/>
          <cell r="AO88"/>
          <cell r="AP88"/>
          <cell r="AQ88"/>
          <cell r="AR88"/>
          <cell r="AS88"/>
          <cell r="AT88"/>
          <cell r="AU88"/>
          <cell r="AV88"/>
          <cell r="AW88"/>
          <cell r="AX88"/>
          <cell r="AY88"/>
          <cell r="AZ88"/>
          <cell r="BA88"/>
          <cell r="BB88" t="str">
            <v>2022</v>
          </cell>
          <cell r="BC88"/>
          <cell r="BD88" t="str">
            <v>農地所有適格法人</v>
          </cell>
          <cell r="BE88" t="str">
            <v>株式会社　杉山ファーム　代表取締役　須藤　和也</v>
          </cell>
          <cell r="BF88" t="str">
            <v>379-2115</v>
          </cell>
          <cell r="BG88" t="str">
            <v>前橋市笂井町１０２８－１</v>
          </cell>
          <cell r="BH88" t="str">
            <v>027-266-1117</v>
          </cell>
          <cell r="BI88" t="str">
            <v/>
          </cell>
          <cell r="BJ88">
            <v>44713</v>
          </cell>
          <cell r="BK88">
            <v>46538</v>
          </cell>
          <cell r="BL88">
            <v>5</v>
          </cell>
          <cell r="BM88" t="str">
            <v/>
          </cell>
          <cell r="BN88">
            <v>0</v>
          </cell>
          <cell r="BO88">
            <v>0</v>
          </cell>
          <cell r="BP88" t="str">
            <v/>
          </cell>
          <cell r="BQ88"/>
          <cell r="BR88"/>
          <cell r="BS88"/>
          <cell r="BT88"/>
          <cell r="BU88"/>
          <cell r="BV88"/>
          <cell r="BW88"/>
        </row>
        <row r="89">
          <cell r="A89">
            <v>49</v>
          </cell>
          <cell r="B89">
            <v>1</v>
          </cell>
          <cell r="C89" t="str">
            <v>49-1</v>
          </cell>
          <cell r="D89">
            <v>33</v>
          </cell>
          <cell r="E89">
            <v>1</v>
          </cell>
          <cell r="F89" t="str">
            <v>33-1</v>
          </cell>
          <cell r="G89">
            <v>91</v>
          </cell>
          <cell r="H89"/>
          <cell r="I89" t="str">
            <v>前橋市</v>
          </cell>
          <cell r="J89" t="str">
            <v>前橋市</v>
          </cell>
          <cell r="K89" t="str">
            <v>粕川町室沢</v>
          </cell>
          <cell r="L89" t="str">
            <v/>
          </cell>
          <cell r="M89" t="str">
            <v>３０４－１</v>
          </cell>
          <cell r="N89" t="str">
            <v>田</v>
          </cell>
          <cell r="O89" t="str">
            <v>水田</v>
          </cell>
          <cell r="P89">
            <v>4207</v>
          </cell>
          <cell r="Q89">
            <v>4207</v>
          </cell>
          <cell r="R89"/>
          <cell r="S89"/>
          <cell r="T89" t="str">
            <v>個人</v>
          </cell>
          <cell r="U89" t="str">
            <v>須藤　初夫</v>
          </cell>
          <cell r="V89" t="str">
            <v>371-0202</v>
          </cell>
          <cell r="W89" t="str">
            <v>前橋市粕川町室沢４１８－１</v>
          </cell>
          <cell r="X89" t="str">
            <v>027-285-4734</v>
          </cell>
          <cell r="Y89" t="str">
            <v>080-1108-3348</v>
          </cell>
          <cell r="Z89">
            <v>44713</v>
          </cell>
          <cell r="AA89">
            <v>48365</v>
          </cell>
          <cell r="AB89">
            <v>10</v>
          </cell>
          <cell r="AC89" t="str">
            <v>一括方式</v>
          </cell>
          <cell r="AD89"/>
          <cell r="AE89">
            <v>8000</v>
          </cell>
          <cell r="AF89">
            <v>33656</v>
          </cell>
          <cell r="AG89"/>
          <cell r="AH89" t="str">
            <v/>
          </cell>
          <cell r="AI89"/>
          <cell r="AJ89"/>
          <cell r="AK89"/>
          <cell r="AL89"/>
          <cell r="AM89"/>
          <cell r="AN89"/>
          <cell r="AO89"/>
          <cell r="AP89"/>
          <cell r="AQ89"/>
          <cell r="AR89"/>
          <cell r="AS89"/>
          <cell r="AT89"/>
          <cell r="AU89"/>
          <cell r="AV89"/>
          <cell r="AW89"/>
          <cell r="AX89"/>
          <cell r="AY89"/>
          <cell r="AZ89"/>
          <cell r="BA89"/>
          <cell r="BB89" t="str">
            <v>2022</v>
          </cell>
          <cell r="BC89"/>
          <cell r="BD89" t="str">
            <v>農地所有適格法人</v>
          </cell>
          <cell r="BE89" t="str">
            <v>農事組合法人　月田　新井　明夫</v>
          </cell>
          <cell r="BF89" t="str">
            <v>371-0203</v>
          </cell>
          <cell r="BG89" t="str">
            <v>前橋市粕川町月田７１４</v>
          </cell>
          <cell r="BH89" t="str">
            <v>027-285-2389</v>
          </cell>
          <cell r="BI89" t="str">
            <v/>
          </cell>
          <cell r="BJ89">
            <v>44713</v>
          </cell>
          <cell r="BK89">
            <v>48365</v>
          </cell>
          <cell r="BL89">
            <v>10</v>
          </cell>
          <cell r="BM89" t="str">
            <v/>
          </cell>
          <cell r="BN89">
            <v>8000</v>
          </cell>
          <cell r="BO89">
            <v>33656</v>
          </cell>
          <cell r="BP89" t="str">
            <v/>
          </cell>
          <cell r="BQ89"/>
          <cell r="BR89"/>
          <cell r="BS89"/>
          <cell r="BT89"/>
          <cell r="BU89"/>
          <cell r="BV89"/>
          <cell r="BW89"/>
        </row>
        <row r="90">
          <cell r="A90">
            <v>50</v>
          </cell>
          <cell r="B90">
            <v>1</v>
          </cell>
          <cell r="C90" t="str">
            <v>50-1</v>
          </cell>
          <cell r="D90">
            <v>34</v>
          </cell>
          <cell r="E90">
            <v>1</v>
          </cell>
          <cell r="F90" t="str">
            <v>34-1</v>
          </cell>
          <cell r="G90">
            <v>92</v>
          </cell>
          <cell r="H90"/>
          <cell r="I90" t="str">
            <v>前橋市</v>
          </cell>
          <cell r="J90" t="str">
            <v>前橋市</v>
          </cell>
          <cell r="K90" t="str">
            <v>堀越町</v>
          </cell>
          <cell r="L90" t="str">
            <v/>
          </cell>
          <cell r="M90" t="str">
            <v>９０</v>
          </cell>
          <cell r="N90" t="str">
            <v>田</v>
          </cell>
          <cell r="O90" t="str">
            <v>水田</v>
          </cell>
          <cell r="P90">
            <v>2864</v>
          </cell>
          <cell r="Q90">
            <v>2864</v>
          </cell>
          <cell r="R90"/>
          <cell r="S90"/>
          <cell r="T90" t="str">
            <v>個人</v>
          </cell>
          <cell r="U90" t="str">
            <v>須藤　美佐雄</v>
          </cell>
          <cell r="V90" t="str">
            <v>371-0231</v>
          </cell>
          <cell r="W90" t="str">
            <v>前橋市堀越町１９８－１</v>
          </cell>
          <cell r="X90" t="str">
            <v>027-283-3444</v>
          </cell>
          <cell r="Y90" t="str">
            <v/>
          </cell>
          <cell r="Z90">
            <v>44713</v>
          </cell>
          <cell r="AA90">
            <v>48365</v>
          </cell>
          <cell r="AB90">
            <v>10</v>
          </cell>
          <cell r="AC90" t="str">
            <v>一括方式</v>
          </cell>
          <cell r="AD90"/>
          <cell r="AE90">
            <v>0</v>
          </cell>
          <cell r="AF90">
            <v>0</v>
          </cell>
          <cell r="AG90"/>
          <cell r="AH90" t="str">
            <v/>
          </cell>
          <cell r="AI90"/>
          <cell r="AJ90"/>
          <cell r="AK90"/>
          <cell r="AL90"/>
          <cell r="AM90"/>
          <cell r="AN90"/>
          <cell r="AO90"/>
          <cell r="AP90"/>
          <cell r="AQ90"/>
          <cell r="AR90"/>
          <cell r="AS90"/>
          <cell r="AT90"/>
          <cell r="AU90"/>
          <cell r="AV90"/>
          <cell r="AW90"/>
          <cell r="AX90"/>
          <cell r="AY90"/>
          <cell r="AZ90"/>
          <cell r="BA90"/>
          <cell r="BB90" t="str">
            <v>2022</v>
          </cell>
          <cell r="BC90"/>
          <cell r="BD90" t="str">
            <v>農地所有適格法人</v>
          </cell>
          <cell r="BE90" t="str">
            <v>農事組合法人　富田　代表理事　吉田　惣蔵</v>
          </cell>
          <cell r="BF90" t="str">
            <v>379-2161</v>
          </cell>
          <cell r="BG90" t="str">
            <v>前橋市富田町１２３６－１</v>
          </cell>
          <cell r="BH90" t="str">
            <v>027-268-0697</v>
          </cell>
          <cell r="BI90" t="str">
            <v/>
          </cell>
          <cell r="BJ90">
            <v>44713</v>
          </cell>
          <cell r="BK90">
            <v>48365</v>
          </cell>
          <cell r="BL90">
            <v>10</v>
          </cell>
          <cell r="BM90" t="str">
            <v/>
          </cell>
          <cell r="BN90">
            <v>0</v>
          </cell>
          <cell r="BO90">
            <v>0</v>
          </cell>
          <cell r="BP90" t="str">
            <v/>
          </cell>
          <cell r="BQ90"/>
          <cell r="BR90"/>
          <cell r="BS90"/>
          <cell r="BT90"/>
          <cell r="BU90"/>
          <cell r="BV90"/>
          <cell r="BW90"/>
        </row>
        <row r="91">
          <cell r="A91">
            <v>51</v>
          </cell>
          <cell r="B91">
            <v>1</v>
          </cell>
          <cell r="C91" t="str">
            <v>51-1</v>
          </cell>
          <cell r="D91">
            <v>35</v>
          </cell>
          <cell r="E91">
            <v>1</v>
          </cell>
          <cell r="F91" t="str">
            <v>35-1</v>
          </cell>
          <cell r="G91">
            <v>93</v>
          </cell>
          <cell r="H91"/>
          <cell r="I91" t="str">
            <v>前橋市</v>
          </cell>
          <cell r="J91" t="str">
            <v>前橋市</v>
          </cell>
          <cell r="K91" t="str">
            <v>富士見町原之郷</v>
          </cell>
          <cell r="L91" t="str">
            <v/>
          </cell>
          <cell r="M91" t="str">
            <v>２０１６</v>
          </cell>
          <cell r="N91" t="str">
            <v>田</v>
          </cell>
          <cell r="O91" t="str">
            <v>水田</v>
          </cell>
          <cell r="P91">
            <v>1374</v>
          </cell>
          <cell r="Q91">
            <v>1374</v>
          </cell>
          <cell r="R91"/>
          <cell r="S91"/>
          <cell r="T91" t="str">
            <v>個人</v>
          </cell>
          <cell r="U91" t="str">
            <v>星野　輝義</v>
          </cell>
          <cell r="V91" t="str">
            <v>371-0116</v>
          </cell>
          <cell r="W91" t="str">
            <v>前橋市富士見町原之郷２０９１</v>
          </cell>
          <cell r="X91" t="str">
            <v>027-288-3455</v>
          </cell>
          <cell r="Y91" t="str">
            <v/>
          </cell>
          <cell r="Z91">
            <v>44713</v>
          </cell>
          <cell r="AA91">
            <v>48365</v>
          </cell>
          <cell r="AB91">
            <v>10</v>
          </cell>
          <cell r="AC91" t="str">
            <v>一括方式</v>
          </cell>
          <cell r="AD91"/>
          <cell r="AE91">
            <v>5000</v>
          </cell>
          <cell r="AF91">
            <v>6870</v>
          </cell>
          <cell r="AG91"/>
          <cell r="AH91" t="str">
            <v/>
          </cell>
          <cell r="AI91"/>
          <cell r="AJ91"/>
          <cell r="AK91"/>
          <cell r="AL91"/>
          <cell r="AM91"/>
          <cell r="AN91"/>
          <cell r="AO91"/>
          <cell r="AP91"/>
          <cell r="AQ91"/>
          <cell r="AR91"/>
          <cell r="AS91"/>
          <cell r="AT91"/>
          <cell r="AU91"/>
          <cell r="AV91"/>
          <cell r="AW91"/>
          <cell r="AX91"/>
          <cell r="AY91"/>
          <cell r="AZ91"/>
          <cell r="BA91"/>
          <cell r="BB91" t="str">
            <v>2022</v>
          </cell>
          <cell r="BC91"/>
          <cell r="BD91" t="str">
            <v>農地所有適格法人</v>
          </cell>
          <cell r="BE91" t="str">
            <v>株式会社　赤城深山ファーム　代表取締役　髙井　眞佐実</v>
          </cell>
          <cell r="BF91" t="str">
            <v>379-1102</v>
          </cell>
          <cell r="BG91" t="str">
            <v>渋川市赤城町長井小川田４６１０－５４</v>
          </cell>
          <cell r="BH91" t="str">
            <v>0279-56-7403</v>
          </cell>
          <cell r="BI91" t="str">
            <v/>
          </cell>
          <cell r="BJ91">
            <v>44713</v>
          </cell>
          <cell r="BK91">
            <v>48365</v>
          </cell>
          <cell r="BL91">
            <v>10</v>
          </cell>
          <cell r="BM91" t="str">
            <v/>
          </cell>
          <cell r="BN91">
            <v>5000</v>
          </cell>
          <cell r="BO91">
            <v>6870</v>
          </cell>
          <cell r="BP91" t="str">
            <v/>
          </cell>
          <cell r="BQ91"/>
          <cell r="BR91"/>
          <cell r="BS91"/>
          <cell r="BT91"/>
          <cell r="BU91"/>
          <cell r="BV91"/>
          <cell r="BW91"/>
        </row>
        <row r="92">
          <cell r="A92">
            <v>52</v>
          </cell>
          <cell r="B92">
            <v>1</v>
          </cell>
          <cell r="C92" t="str">
            <v>52-1</v>
          </cell>
          <cell r="D92">
            <v>36</v>
          </cell>
          <cell r="E92">
            <v>1</v>
          </cell>
          <cell r="F92" t="str">
            <v>36-1</v>
          </cell>
          <cell r="G92">
            <v>94</v>
          </cell>
          <cell r="H92"/>
          <cell r="I92" t="str">
            <v>前橋市</v>
          </cell>
          <cell r="J92" t="str">
            <v>前橋市</v>
          </cell>
          <cell r="K92" t="str">
            <v>新堀町</v>
          </cell>
          <cell r="L92" t="str">
            <v/>
          </cell>
          <cell r="M92" t="str">
            <v>３９９－２</v>
          </cell>
          <cell r="N92" t="str">
            <v>畑</v>
          </cell>
          <cell r="O92" t="str">
            <v>普通畑</v>
          </cell>
          <cell r="P92">
            <v>481</v>
          </cell>
          <cell r="Q92">
            <v>481</v>
          </cell>
          <cell r="R92"/>
          <cell r="S92"/>
          <cell r="T92" t="str">
            <v>個人</v>
          </cell>
          <cell r="U92" t="str">
            <v>石原　正寛</v>
          </cell>
          <cell r="V92" t="str">
            <v>379-2142</v>
          </cell>
          <cell r="W92" t="str">
            <v>前橋市下阿内町５６</v>
          </cell>
          <cell r="X92" t="str">
            <v>027-265-2552</v>
          </cell>
          <cell r="Y92" t="str">
            <v/>
          </cell>
          <cell r="Z92">
            <v>44713</v>
          </cell>
          <cell r="AA92">
            <v>46538</v>
          </cell>
          <cell r="AB92">
            <v>5</v>
          </cell>
          <cell r="AC92" t="str">
            <v>一括方式</v>
          </cell>
          <cell r="AD92"/>
          <cell r="AE92">
            <v>0</v>
          </cell>
          <cell r="AF92">
            <v>0</v>
          </cell>
          <cell r="AG92"/>
          <cell r="AH92" t="str">
            <v/>
          </cell>
          <cell r="AI92"/>
          <cell r="AJ92"/>
          <cell r="AK92"/>
          <cell r="AL92"/>
          <cell r="AM92"/>
          <cell r="AN92"/>
          <cell r="AO92"/>
          <cell r="AP92"/>
          <cell r="AQ92"/>
          <cell r="AR92"/>
          <cell r="AS92"/>
          <cell r="AT92"/>
          <cell r="AU92"/>
          <cell r="AV92"/>
          <cell r="AW92"/>
          <cell r="AX92"/>
          <cell r="AY92"/>
          <cell r="AZ92"/>
          <cell r="BA92"/>
          <cell r="BB92" t="str">
            <v>2022</v>
          </cell>
          <cell r="BC92"/>
          <cell r="BD92" t="str">
            <v/>
          </cell>
          <cell r="BE92" t="str">
            <v>農事組合法人　しもあうち　代表理事　関　勝</v>
          </cell>
          <cell r="BF92" t="str">
            <v>379-2142</v>
          </cell>
          <cell r="BG92" t="str">
            <v>前橋市下阿内町１６５</v>
          </cell>
          <cell r="BH92" t="str">
            <v>027-265-2273</v>
          </cell>
          <cell r="BI92" t="str">
            <v>090-6110-0211</v>
          </cell>
          <cell r="BJ92">
            <v>44713</v>
          </cell>
          <cell r="BK92">
            <v>46538</v>
          </cell>
          <cell r="BL92">
            <v>5</v>
          </cell>
          <cell r="BM92" t="str">
            <v/>
          </cell>
          <cell r="BN92">
            <v>0</v>
          </cell>
          <cell r="BO92">
            <v>0</v>
          </cell>
          <cell r="BP92" t="str">
            <v/>
          </cell>
          <cell r="BQ92"/>
          <cell r="BR92"/>
          <cell r="BS92"/>
          <cell r="BT92"/>
          <cell r="BU92"/>
          <cell r="BV92"/>
          <cell r="BW92"/>
        </row>
        <row r="93">
          <cell r="A93">
            <v>53</v>
          </cell>
          <cell r="B93">
            <v>1</v>
          </cell>
          <cell r="C93" t="str">
            <v>53-1</v>
          </cell>
          <cell r="D93">
            <v>37</v>
          </cell>
          <cell r="E93">
            <v>1</v>
          </cell>
          <cell r="F93" t="str">
            <v>37-1</v>
          </cell>
          <cell r="G93">
            <v>95</v>
          </cell>
          <cell r="H93"/>
          <cell r="I93" t="str">
            <v>前橋市</v>
          </cell>
          <cell r="J93" t="str">
            <v>前橋市</v>
          </cell>
          <cell r="K93" t="str">
            <v>上泉町</v>
          </cell>
          <cell r="L93" t="str">
            <v/>
          </cell>
          <cell r="M93" t="str">
            <v>１９２０</v>
          </cell>
          <cell r="N93" t="str">
            <v>畑</v>
          </cell>
          <cell r="O93" t="str">
            <v>普通畑</v>
          </cell>
          <cell r="P93">
            <v>1326</v>
          </cell>
          <cell r="Q93">
            <v>1326</v>
          </cell>
          <cell r="R93"/>
          <cell r="S93"/>
          <cell r="T93" t="str">
            <v>個人</v>
          </cell>
          <cell r="U93" t="str">
            <v>川島　玲子</v>
          </cell>
          <cell r="V93" t="str">
            <v>370-0862</v>
          </cell>
          <cell r="W93" t="str">
            <v>高崎市片岡町２－１３－７</v>
          </cell>
          <cell r="X93" t="str">
            <v>027-325-6087</v>
          </cell>
          <cell r="Y93" t="str">
            <v>090-1262-0356</v>
          </cell>
          <cell r="Z93">
            <v>44713</v>
          </cell>
          <cell r="AA93">
            <v>48365</v>
          </cell>
          <cell r="AB93">
            <v>10</v>
          </cell>
          <cell r="AC93" t="str">
            <v>一括方式</v>
          </cell>
          <cell r="AD93"/>
          <cell r="AE93">
            <v>0</v>
          </cell>
          <cell r="AF93">
            <v>0</v>
          </cell>
          <cell r="AG93"/>
          <cell r="AH93" t="str">
            <v/>
          </cell>
          <cell r="AI93"/>
          <cell r="AJ93"/>
          <cell r="AK93"/>
          <cell r="AL93"/>
          <cell r="AM93"/>
          <cell r="AN93"/>
          <cell r="AO93"/>
          <cell r="AP93"/>
          <cell r="AQ93"/>
          <cell r="AR93"/>
          <cell r="AS93"/>
          <cell r="AT93"/>
          <cell r="AU93"/>
          <cell r="AV93"/>
          <cell r="AW93"/>
          <cell r="AX93"/>
          <cell r="AY93"/>
          <cell r="AZ93"/>
          <cell r="BA93"/>
          <cell r="BB93" t="str">
            <v>2022</v>
          </cell>
          <cell r="BC93"/>
          <cell r="BD93" t="str">
            <v>個人</v>
          </cell>
          <cell r="BE93" t="str">
            <v>大嶋　敬一</v>
          </cell>
          <cell r="BF93" t="str">
            <v>371-0007</v>
          </cell>
          <cell r="BG93" t="str">
            <v>前橋市上泉町１８８８－１２</v>
          </cell>
          <cell r="BH93" t="str">
            <v>000-000-0000</v>
          </cell>
          <cell r="BI93" t="str">
            <v>090-7402-0225</v>
          </cell>
          <cell r="BJ93">
            <v>44713</v>
          </cell>
          <cell r="BK93">
            <v>48365</v>
          </cell>
          <cell r="BL93">
            <v>10</v>
          </cell>
          <cell r="BM93" t="str">
            <v/>
          </cell>
          <cell r="BN93">
            <v>0</v>
          </cell>
          <cell r="BO93">
            <v>0</v>
          </cell>
          <cell r="BP93" t="str">
            <v/>
          </cell>
          <cell r="BQ93"/>
          <cell r="BR93"/>
          <cell r="BS93"/>
          <cell r="BT93"/>
          <cell r="BU93"/>
          <cell r="BV93"/>
          <cell r="BW93"/>
        </row>
        <row r="94">
          <cell r="A94">
            <v>54</v>
          </cell>
          <cell r="B94">
            <v>1</v>
          </cell>
          <cell r="C94" t="str">
            <v>54-1</v>
          </cell>
          <cell r="D94">
            <v>38</v>
          </cell>
          <cell r="E94">
            <v>1</v>
          </cell>
          <cell r="F94" t="str">
            <v>38-1</v>
          </cell>
          <cell r="G94">
            <v>96</v>
          </cell>
          <cell r="H94"/>
          <cell r="I94" t="str">
            <v>前橋市</v>
          </cell>
          <cell r="J94" t="str">
            <v>前橋市</v>
          </cell>
          <cell r="K94" t="str">
            <v>公田町</v>
          </cell>
          <cell r="L94" t="str">
            <v/>
          </cell>
          <cell r="M94" t="str">
            <v>１０６２－１</v>
          </cell>
          <cell r="N94" t="str">
            <v>田</v>
          </cell>
          <cell r="O94" t="str">
            <v>水田</v>
          </cell>
          <cell r="P94">
            <v>570</v>
          </cell>
          <cell r="Q94">
            <v>570</v>
          </cell>
          <cell r="R94"/>
          <cell r="S94"/>
          <cell r="T94" t="str">
            <v>個人</v>
          </cell>
          <cell r="U94" t="str">
            <v>倉林　教一</v>
          </cell>
          <cell r="V94" t="str">
            <v>371-0812</v>
          </cell>
          <cell r="W94" t="str">
            <v>前橋市広瀬町２－３０－１　広瀬第一県営住宅　Ｇ－１０６２</v>
          </cell>
          <cell r="X94" t="str">
            <v>000-000-0000</v>
          </cell>
          <cell r="Y94" t="str">
            <v>080-1186-1339</v>
          </cell>
          <cell r="Z94">
            <v>44713</v>
          </cell>
          <cell r="AA94">
            <v>46538</v>
          </cell>
          <cell r="AB94">
            <v>4</v>
          </cell>
          <cell r="AC94" t="str">
            <v>一括方式</v>
          </cell>
          <cell r="AD94"/>
          <cell r="AE94">
            <v>8000</v>
          </cell>
          <cell r="AF94">
            <v>4560</v>
          </cell>
          <cell r="AG94"/>
          <cell r="AH94" t="str">
            <v/>
          </cell>
          <cell r="AI94"/>
          <cell r="AJ94"/>
          <cell r="AK94"/>
          <cell r="AL94"/>
          <cell r="AM94"/>
          <cell r="AN94"/>
          <cell r="AO94"/>
          <cell r="AP94"/>
          <cell r="AQ94"/>
          <cell r="AR94"/>
          <cell r="AS94"/>
          <cell r="AT94"/>
          <cell r="AU94"/>
          <cell r="AV94"/>
          <cell r="AW94"/>
          <cell r="AX94"/>
          <cell r="AY94"/>
          <cell r="AZ94"/>
          <cell r="BA94"/>
          <cell r="BB94" t="str">
            <v>2022</v>
          </cell>
          <cell r="BC94"/>
          <cell r="BD94" t="str">
            <v>農地所有適格法人</v>
          </cell>
          <cell r="BE94" t="str">
            <v>有限会社　三輪農園　代表取締役　三輪　民雄</v>
          </cell>
          <cell r="BF94" t="str">
            <v>379-2147</v>
          </cell>
          <cell r="BG94" t="str">
            <v>前橋市亀里町２２５</v>
          </cell>
          <cell r="BH94" t="str">
            <v>027-265-2376</v>
          </cell>
          <cell r="BI94" t="str">
            <v/>
          </cell>
          <cell r="BJ94">
            <v>44713</v>
          </cell>
          <cell r="BK94">
            <v>46538</v>
          </cell>
          <cell r="BL94">
            <v>4</v>
          </cell>
          <cell r="BM94" t="str">
            <v/>
          </cell>
          <cell r="BN94">
            <v>8000</v>
          </cell>
          <cell r="BO94">
            <v>4560</v>
          </cell>
          <cell r="BP94" t="str">
            <v/>
          </cell>
          <cell r="BQ94"/>
          <cell r="BR94"/>
          <cell r="BS94"/>
          <cell r="BT94"/>
          <cell r="BU94"/>
          <cell r="BV94"/>
          <cell r="BW94"/>
        </row>
        <row r="95">
          <cell r="A95">
            <v>54</v>
          </cell>
          <cell r="B95">
            <v>2</v>
          </cell>
          <cell r="C95" t="str">
            <v>54-2</v>
          </cell>
          <cell r="D95">
            <v>38</v>
          </cell>
          <cell r="E95">
            <v>2</v>
          </cell>
          <cell r="F95" t="str">
            <v>38-2</v>
          </cell>
          <cell r="G95">
            <v>97</v>
          </cell>
          <cell r="H95"/>
          <cell r="I95" t="str">
            <v>前橋市</v>
          </cell>
          <cell r="J95" t="str">
            <v>前橋市</v>
          </cell>
          <cell r="K95" t="str">
            <v>公田町</v>
          </cell>
          <cell r="L95" t="str">
            <v/>
          </cell>
          <cell r="M95" t="str">
            <v>１０６２－３</v>
          </cell>
          <cell r="N95" t="str">
            <v>田</v>
          </cell>
          <cell r="O95" t="str">
            <v>水田</v>
          </cell>
          <cell r="P95">
            <v>373</v>
          </cell>
          <cell r="Q95">
            <v>373</v>
          </cell>
          <cell r="R95"/>
          <cell r="S95"/>
          <cell r="T95" t="str">
            <v>個人</v>
          </cell>
          <cell r="U95" t="str">
            <v>倉林　教一</v>
          </cell>
          <cell r="V95" t="str">
            <v>371-0812</v>
          </cell>
          <cell r="W95" t="str">
            <v>前橋市広瀬町２－３０－１　広瀬第一県営住宅　Ｇ－１０６２</v>
          </cell>
          <cell r="X95" t="str">
            <v>000-000-0000</v>
          </cell>
          <cell r="Y95" t="str">
            <v>080-1186-1339</v>
          </cell>
          <cell r="Z95">
            <v>44713</v>
          </cell>
          <cell r="AA95">
            <v>46538</v>
          </cell>
          <cell r="AB95">
            <v>4</v>
          </cell>
          <cell r="AC95" t="str">
            <v>一括方式</v>
          </cell>
          <cell r="AD95"/>
          <cell r="AE95">
            <v>8000</v>
          </cell>
          <cell r="AF95">
            <v>2984</v>
          </cell>
          <cell r="AG95"/>
          <cell r="AH95" t="str">
            <v/>
          </cell>
          <cell r="AI95"/>
          <cell r="AJ95"/>
          <cell r="AK95"/>
          <cell r="AL95"/>
          <cell r="AM95"/>
          <cell r="AN95"/>
          <cell r="AO95"/>
          <cell r="AP95"/>
          <cell r="AQ95"/>
          <cell r="AR95"/>
          <cell r="AS95"/>
          <cell r="AT95"/>
          <cell r="AU95"/>
          <cell r="AV95"/>
          <cell r="AW95"/>
          <cell r="AX95"/>
          <cell r="AY95"/>
          <cell r="AZ95"/>
          <cell r="BA95"/>
          <cell r="BB95" t="str">
            <v>2022</v>
          </cell>
          <cell r="BC95"/>
          <cell r="BD95" t="str">
            <v>農地所有適格法人</v>
          </cell>
          <cell r="BE95" t="str">
            <v>有限会社　三輪農園　代表取締役　三輪　民雄</v>
          </cell>
          <cell r="BF95" t="str">
            <v>379-2147</v>
          </cell>
          <cell r="BG95" t="str">
            <v>前橋市亀里町２２５</v>
          </cell>
          <cell r="BH95" t="str">
            <v>027-265-2376</v>
          </cell>
          <cell r="BI95" t="str">
            <v/>
          </cell>
          <cell r="BJ95">
            <v>44713</v>
          </cell>
          <cell r="BK95">
            <v>46538</v>
          </cell>
          <cell r="BL95">
            <v>4</v>
          </cell>
          <cell r="BM95" t="str">
            <v/>
          </cell>
          <cell r="BN95">
            <v>8000</v>
          </cell>
          <cell r="BO95">
            <v>2984</v>
          </cell>
          <cell r="BP95" t="str">
            <v/>
          </cell>
          <cell r="BQ95"/>
          <cell r="BR95"/>
          <cell r="BS95"/>
          <cell r="BT95"/>
          <cell r="BU95"/>
          <cell r="BV95"/>
          <cell r="BW95"/>
        </row>
        <row r="96">
          <cell r="A96">
            <v>54</v>
          </cell>
          <cell r="B96">
            <v>3</v>
          </cell>
          <cell r="C96" t="str">
            <v>54-3</v>
          </cell>
          <cell r="D96">
            <v>38</v>
          </cell>
          <cell r="E96">
            <v>3</v>
          </cell>
          <cell r="F96" t="str">
            <v>38-3</v>
          </cell>
          <cell r="G96">
            <v>98</v>
          </cell>
          <cell r="H96"/>
          <cell r="I96" t="str">
            <v>前橋市</v>
          </cell>
          <cell r="J96" t="str">
            <v>前橋市</v>
          </cell>
          <cell r="K96" t="str">
            <v>公田町</v>
          </cell>
          <cell r="L96" t="str">
            <v/>
          </cell>
          <cell r="M96" t="str">
            <v>１０６２－４</v>
          </cell>
          <cell r="N96" t="str">
            <v>田</v>
          </cell>
          <cell r="O96" t="str">
            <v>水田</v>
          </cell>
          <cell r="P96">
            <v>420</v>
          </cell>
          <cell r="Q96">
            <v>420</v>
          </cell>
          <cell r="R96"/>
          <cell r="S96"/>
          <cell r="T96" t="str">
            <v>個人</v>
          </cell>
          <cell r="U96" t="str">
            <v>倉林　教一</v>
          </cell>
          <cell r="V96" t="str">
            <v>371-0812</v>
          </cell>
          <cell r="W96" t="str">
            <v>前橋市広瀬町２－３０－１　広瀬第一県営住宅　Ｇ－１０６２</v>
          </cell>
          <cell r="X96" t="str">
            <v>000-000-0000</v>
          </cell>
          <cell r="Y96" t="str">
            <v>080-1186-1339</v>
          </cell>
          <cell r="Z96">
            <v>44713</v>
          </cell>
          <cell r="AA96">
            <v>46538</v>
          </cell>
          <cell r="AB96">
            <v>4</v>
          </cell>
          <cell r="AC96" t="str">
            <v>一括方式</v>
          </cell>
          <cell r="AD96"/>
          <cell r="AE96">
            <v>8000</v>
          </cell>
          <cell r="AF96">
            <v>3360</v>
          </cell>
          <cell r="AG96"/>
          <cell r="AH96" t="str">
            <v/>
          </cell>
          <cell r="AI96"/>
          <cell r="AJ96"/>
          <cell r="AK96"/>
          <cell r="AL96"/>
          <cell r="AM96"/>
          <cell r="AN96"/>
          <cell r="AO96"/>
          <cell r="AP96"/>
          <cell r="AQ96"/>
          <cell r="AR96"/>
          <cell r="AS96"/>
          <cell r="AT96"/>
          <cell r="AU96"/>
          <cell r="AV96"/>
          <cell r="AW96"/>
          <cell r="AX96"/>
          <cell r="AY96"/>
          <cell r="AZ96"/>
          <cell r="BA96"/>
          <cell r="BB96" t="str">
            <v>2022</v>
          </cell>
          <cell r="BC96"/>
          <cell r="BD96" t="str">
            <v>農地所有適格法人</v>
          </cell>
          <cell r="BE96" t="str">
            <v>有限会社　三輪農園　代表取締役　三輪　民雄</v>
          </cell>
          <cell r="BF96" t="str">
            <v>379-2147</v>
          </cell>
          <cell r="BG96" t="str">
            <v>前橋市亀里町２２５</v>
          </cell>
          <cell r="BH96" t="str">
            <v>027-265-2376</v>
          </cell>
          <cell r="BI96" t="str">
            <v/>
          </cell>
          <cell r="BJ96">
            <v>44713</v>
          </cell>
          <cell r="BK96">
            <v>46538</v>
          </cell>
          <cell r="BL96">
            <v>4</v>
          </cell>
          <cell r="BM96" t="str">
            <v/>
          </cell>
          <cell r="BN96">
            <v>8000</v>
          </cell>
          <cell r="BO96">
            <v>3360</v>
          </cell>
          <cell r="BP96" t="str">
            <v/>
          </cell>
          <cell r="BQ96"/>
          <cell r="BR96"/>
          <cell r="BS96"/>
          <cell r="BT96"/>
          <cell r="BU96"/>
          <cell r="BV96"/>
          <cell r="BW96"/>
        </row>
        <row r="97">
          <cell r="A97">
            <v>54</v>
          </cell>
          <cell r="B97">
            <v>4</v>
          </cell>
          <cell r="C97" t="str">
            <v>54-4</v>
          </cell>
          <cell r="D97">
            <v>38</v>
          </cell>
          <cell r="E97">
            <v>4</v>
          </cell>
          <cell r="F97" t="str">
            <v>38-4</v>
          </cell>
          <cell r="G97">
            <v>99</v>
          </cell>
          <cell r="H97"/>
          <cell r="I97" t="str">
            <v>前橋市</v>
          </cell>
          <cell r="J97" t="str">
            <v>前橋市</v>
          </cell>
          <cell r="K97" t="str">
            <v>公田町</v>
          </cell>
          <cell r="L97" t="str">
            <v/>
          </cell>
          <cell r="M97" t="str">
            <v>１０６２－５</v>
          </cell>
          <cell r="N97" t="str">
            <v>田</v>
          </cell>
          <cell r="O97" t="str">
            <v>水田</v>
          </cell>
          <cell r="P97">
            <v>334</v>
          </cell>
          <cell r="Q97">
            <v>334</v>
          </cell>
          <cell r="R97"/>
          <cell r="S97"/>
          <cell r="T97" t="str">
            <v>個人</v>
          </cell>
          <cell r="U97" t="str">
            <v>倉林　教一</v>
          </cell>
          <cell r="V97" t="str">
            <v>371-0812</v>
          </cell>
          <cell r="W97" t="str">
            <v>前橋市広瀬町２－３０－１　広瀬第一県営住宅　Ｇ－１０６２</v>
          </cell>
          <cell r="X97" t="str">
            <v>000-000-0000</v>
          </cell>
          <cell r="Y97" t="str">
            <v>080-1186-1339</v>
          </cell>
          <cell r="Z97">
            <v>44713</v>
          </cell>
          <cell r="AA97">
            <v>46538</v>
          </cell>
          <cell r="AB97">
            <v>4</v>
          </cell>
          <cell r="AC97" t="str">
            <v>一括方式</v>
          </cell>
          <cell r="AD97"/>
          <cell r="AE97">
            <v>8000</v>
          </cell>
          <cell r="AF97">
            <v>2672</v>
          </cell>
          <cell r="AG97"/>
          <cell r="AH97" t="str">
            <v/>
          </cell>
          <cell r="AI97"/>
          <cell r="AJ97"/>
          <cell r="AK97"/>
          <cell r="AL97"/>
          <cell r="AM97"/>
          <cell r="AN97"/>
          <cell r="AO97"/>
          <cell r="AP97"/>
          <cell r="AQ97"/>
          <cell r="AR97"/>
          <cell r="AS97"/>
          <cell r="AT97"/>
          <cell r="AU97"/>
          <cell r="AV97"/>
          <cell r="AW97"/>
          <cell r="AX97"/>
          <cell r="AY97"/>
          <cell r="AZ97"/>
          <cell r="BA97"/>
          <cell r="BB97" t="str">
            <v>2022</v>
          </cell>
          <cell r="BC97"/>
          <cell r="BD97" t="str">
            <v>農地所有適格法人</v>
          </cell>
          <cell r="BE97" t="str">
            <v>有限会社　三輪農園　代表取締役　三輪　民雄</v>
          </cell>
          <cell r="BF97" t="str">
            <v>379-2147</v>
          </cell>
          <cell r="BG97" t="str">
            <v>前橋市亀里町２２５</v>
          </cell>
          <cell r="BH97" t="str">
            <v>027-265-2376</v>
          </cell>
          <cell r="BI97" t="str">
            <v/>
          </cell>
          <cell r="BJ97">
            <v>44713</v>
          </cell>
          <cell r="BK97">
            <v>46538</v>
          </cell>
          <cell r="BL97">
            <v>4</v>
          </cell>
          <cell r="BM97" t="str">
            <v/>
          </cell>
          <cell r="BN97">
            <v>8000</v>
          </cell>
          <cell r="BO97">
            <v>2672</v>
          </cell>
          <cell r="BP97" t="str">
            <v/>
          </cell>
          <cell r="BQ97"/>
          <cell r="BR97"/>
          <cell r="BS97"/>
          <cell r="BT97"/>
          <cell r="BU97"/>
          <cell r="BV97"/>
          <cell r="BW97"/>
        </row>
        <row r="98">
          <cell r="A98">
            <v>54</v>
          </cell>
          <cell r="B98">
            <v>5</v>
          </cell>
          <cell r="C98" t="str">
            <v>54-5</v>
          </cell>
          <cell r="D98">
            <v>38</v>
          </cell>
          <cell r="E98">
            <v>5</v>
          </cell>
          <cell r="F98" t="str">
            <v>38-5</v>
          </cell>
          <cell r="G98">
            <v>100</v>
          </cell>
          <cell r="H98"/>
          <cell r="I98" t="str">
            <v>前橋市</v>
          </cell>
          <cell r="J98" t="str">
            <v>前橋市</v>
          </cell>
          <cell r="K98" t="str">
            <v>公田町</v>
          </cell>
          <cell r="L98" t="str">
            <v/>
          </cell>
          <cell r="M98" t="str">
            <v>１０６２－６</v>
          </cell>
          <cell r="N98" t="str">
            <v>田</v>
          </cell>
          <cell r="O98" t="str">
            <v>水田</v>
          </cell>
          <cell r="P98">
            <v>328</v>
          </cell>
          <cell r="Q98">
            <v>328</v>
          </cell>
          <cell r="R98"/>
          <cell r="S98"/>
          <cell r="T98" t="str">
            <v>個人</v>
          </cell>
          <cell r="U98" t="str">
            <v>倉林　教一</v>
          </cell>
          <cell r="V98" t="str">
            <v>371-0812</v>
          </cell>
          <cell r="W98" t="str">
            <v>前橋市広瀬町２－３０－１　広瀬第一県営住宅　Ｇ－１０６２</v>
          </cell>
          <cell r="X98" t="str">
            <v>000-000-0000</v>
          </cell>
          <cell r="Y98" t="str">
            <v>080-1186-1339</v>
          </cell>
          <cell r="Z98">
            <v>44713</v>
          </cell>
          <cell r="AA98">
            <v>46538</v>
          </cell>
          <cell r="AB98">
            <v>4</v>
          </cell>
          <cell r="AC98" t="str">
            <v>一括方式</v>
          </cell>
          <cell r="AD98"/>
          <cell r="AE98">
            <v>8000</v>
          </cell>
          <cell r="AF98">
            <v>2624</v>
          </cell>
          <cell r="AG98"/>
          <cell r="AH98" t="str">
            <v/>
          </cell>
          <cell r="AI98"/>
          <cell r="AJ98"/>
          <cell r="AK98"/>
          <cell r="AL98"/>
          <cell r="AM98"/>
          <cell r="AN98"/>
          <cell r="AO98"/>
          <cell r="AP98"/>
          <cell r="AQ98"/>
          <cell r="AR98"/>
          <cell r="AS98"/>
          <cell r="AT98"/>
          <cell r="AU98"/>
          <cell r="AV98"/>
          <cell r="AW98"/>
          <cell r="AX98"/>
          <cell r="AY98"/>
          <cell r="AZ98"/>
          <cell r="BA98"/>
          <cell r="BB98" t="str">
            <v>2022</v>
          </cell>
          <cell r="BC98"/>
          <cell r="BD98" t="str">
            <v>農地所有適格法人</v>
          </cell>
          <cell r="BE98" t="str">
            <v>有限会社　三輪農園　代表取締役　三輪　民雄</v>
          </cell>
          <cell r="BF98" t="str">
            <v>379-2147</v>
          </cell>
          <cell r="BG98" t="str">
            <v>前橋市亀里町２２５</v>
          </cell>
          <cell r="BH98" t="str">
            <v>027-265-2376</v>
          </cell>
          <cell r="BI98" t="str">
            <v/>
          </cell>
          <cell r="BJ98">
            <v>44713</v>
          </cell>
          <cell r="BK98">
            <v>46538</v>
          </cell>
          <cell r="BL98">
            <v>4</v>
          </cell>
          <cell r="BM98" t="str">
            <v/>
          </cell>
          <cell r="BN98">
            <v>8000</v>
          </cell>
          <cell r="BO98">
            <v>2624</v>
          </cell>
          <cell r="BP98" t="str">
            <v/>
          </cell>
          <cell r="BQ98"/>
          <cell r="BR98"/>
          <cell r="BS98"/>
          <cell r="BT98"/>
          <cell r="BU98"/>
          <cell r="BV98"/>
          <cell r="BW98"/>
        </row>
        <row r="99">
          <cell r="A99">
            <v>54</v>
          </cell>
          <cell r="B99">
            <v>6</v>
          </cell>
          <cell r="C99" t="str">
            <v>54-6</v>
          </cell>
          <cell r="D99">
            <v>38</v>
          </cell>
          <cell r="E99">
            <v>6</v>
          </cell>
          <cell r="F99" t="str">
            <v>38-6</v>
          </cell>
          <cell r="G99">
            <v>101</v>
          </cell>
          <cell r="H99"/>
          <cell r="I99" t="str">
            <v>前橋市</v>
          </cell>
          <cell r="J99" t="str">
            <v>前橋市</v>
          </cell>
          <cell r="K99" t="str">
            <v>公田町</v>
          </cell>
          <cell r="L99" t="str">
            <v/>
          </cell>
          <cell r="M99" t="str">
            <v>１０６２－７</v>
          </cell>
          <cell r="N99" t="str">
            <v>田</v>
          </cell>
          <cell r="O99" t="str">
            <v>水田</v>
          </cell>
          <cell r="P99">
            <v>155</v>
          </cell>
          <cell r="Q99">
            <v>155</v>
          </cell>
          <cell r="R99"/>
          <cell r="S99"/>
          <cell r="T99" t="str">
            <v>個人</v>
          </cell>
          <cell r="U99" t="str">
            <v>倉林　教一</v>
          </cell>
          <cell r="V99" t="str">
            <v>371-0812</v>
          </cell>
          <cell r="W99" t="str">
            <v>前橋市広瀬町２－３０－１　広瀬第一県営住宅　Ｇ－１０６２</v>
          </cell>
          <cell r="X99" t="str">
            <v>000-000-0000</v>
          </cell>
          <cell r="Y99" t="str">
            <v>080-1186-1339</v>
          </cell>
          <cell r="Z99">
            <v>44713</v>
          </cell>
          <cell r="AA99">
            <v>46538</v>
          </cell>
          <cell r="AB99">
            <v>4</v>
          </cell>
          <cell r="AC99" t="str">
            <v>一括方式</v>
          </cell>
          <cell r="AD99"/>
          <cell r="AE99">
            <v>8000</v>
          </cell>
          <cell r="AF99">
            <v>1240</v>
          </cell>
          <cell r="AG99"/>
          <cell r="AH99" t="str">
            <v/>
          </cell>
          <cell r="AI99"/>
          <cell r="AJ99"/>
          <cell r="AK99"/>
          <cell r="AL99"/>
          <cell r="AM99"/>
          <cell r="AN99"/>
          <cell r="AO99"/>
          <cell r="AP99"/>
          <cell r="AQ99"/>
          <cell r="AR99"/>
          <cell r="AS99"/>
          <cell r="AT99"/>
          <cell r="AU99"/>
          <cell r="AV99"/>
          <cell r="AW99"/>
          <cell r="AX99"/>
          <cell r="AY99"/>
          <cell r="AZ99"/>
          <cell r="BA99"/>
          <cell r="BB99" t="str">
            <v>2022</v>
          </cell>
          <cell r="BC99"/>
          <cell r="BD99" t="str">
            <v>農地所有適格法人</v>
          </cell>
          <cell r="BE99" t="str">
            <v>有限会社　三輪農園　代表取締役　三輪　民雄</v>
          </cell>
          <cell r="BF99" t="str">
            <v>379-2147</v>
          </cell>
          <cell r="BG99" t="str">
            <v>前橋市亀里町２２５</v>
          </cell>
          <cell r="BH99" t="str">
            <v>027-265-2376</v>
          </cell>
          <cell r="BI99" t="str">
            <v/>
          </cell>
          <cell r="BJ99">
            <v>44713</v>
          </cell>
          <cell r="BK99">
            <v>46538</v>
          </cell>
          <cell r="BL99">
            <v>4</v>
          </cell>
          <cell r="BM99" t="str">
            <v/>
          </cell>
          <cell r="BN99">
            <v>8000</v>
          </cell>
          <cell r="BO99">
            <v>1240</v>
          </cell>
          <cell r="BP99" t="str">
            <v/>
          </cell>
          <cell r="BQ99"/>
          <cell r="BR99"/>
          <cell r="BS99"/>
          <cell r="BT99"/>
          <cell r="BU99"/>
          <cell r="BV99"/>
          <cell r="BW99"/>
        </row>
        <row r="100">
          <cell r="A100">
            <v>54</v>
          </cell>
          <cell r="B100">
            <v>7</v>
          </cell>
          <cell r="C100" t="str">
            <v>54-7</v>
          </cell>
          <cell r="D100">
            <v>38</v>
          </cell>
          <cell r="E100">
            <v>7</v>
          </cell>
          <cell r="F100" t="str">
            <v>38-7</v>
          </cell>
          <cell r="G100">
            <v>102</v>
          </cell>
          <cell r="H100"/>
          <cell r="I100" t="str">
            <v>前橋市</v>
          </cell>
          <cell r="J100" t="str">
            <v>前橋市</v>
          </cell>
          <cell r="K100" t="str">
            <v>公田町</v>
          </cell>
          <cell r="L100" t="str">
            <v/>
          </cell>
          <cell r="M100" t="str">
            <v>１０６２－８</v>
          </cell>
          <cell r="N100" t="str">
            <v>田</v>
          </cell>
          <cell r="O100" t="str">
            <v>水田</v>
          </cell>
          <cell r="P100">
            <v>99</v>
          </cell>
          <cell r="Q100">
            <v>99</v>
          </cell>
          <cell r="R100"/>
          <cell r="S100"/>
          <cell r="T100" t="str">
            <v>個人</v>
          </cell>
          <cell r="U100" t="str">
            <v>倉林　教一</v>
          </cell>
          <cell r="V100" t="str">
            <v>371-0812</v>
          </cell>
          <cell r="W100" t="str">
            <v>前橋市広瀬町２－３０－１　広瀬第一県営住宅　Ｇ－１０６２</v>
          </cell>
          <cell r="X100" t="str">
            <v>000-000-0000</v>
          </cell>
          <cell r="Y100" t="str">
            <v>080-1186-1339</v>
          </cell>
          <cell r="Z100">
            <v>44713</v>
          </cell>
          <cell r="AA100">
            <v>46538</v>
          </cell>
          <cell r="AB100">
            <v>4</v>
          </cell>
          <cell r="AC100" t="str">
            <v>一括方式</v>
          </cell>
          <cell r="AD100"/>
          <cell r="AE100">
            <v>8000</v>
          </cell>
          <cell r="AF100">
            <v>792</v>
          </cell>
          <cell r="AG100"/>
          <cell r="AH100" t="str">
            <v/>
          </cell>
          <cell r="AI100"/>
          <cell r="AJ100"/>
          <cell r="AK100"/>
          <cell r="AL100"/>
          <cell r="AM100"/>
          <cell r="AN100"/>
          <cell r="AO100"/>
          <cell r="AP100"/>
          <cell r="AQ100"/>
          <cell r="AR100"/>
          <cell r="AS100"/>
          <cell r="AT100"/>
          <cell r="AU100"/>
          <cell r="AV100"/>
          <cell r="AW100"/>
          <cell r="AX100"/>
          <cell r="AY100"/>
          <cell r="AZ100"/>
          <cell r="BA100"/>
          <cell r="BB100" t="str">
            <v>2022</v>
          </cell>
          <cell r="BC100"/>
          <cell r="BD100" t="str">
            <v>農地所有適格法人</v>
          </cell>
          <cell r="BE100" t="str">
            <v>有限会社　三輪農園　代表取締役　三輪　民雄</v>
          </cell>
          <cell r="BF100" t="str">
            <v>379-2147</v>
          </cell>
          <cell r="BG100" t="str">
            <v>前橋市亀里町２２５</v>
          </cell>
          <cell r="BH100" t="str">
            <v>027-265-2376</v>
          </cell>
          <cell r="BI100" t="str">
            <v/>
          </cell>
          <cell r="BJ100">
            <v>44713</v>
          </cell>
          <cell r="BK100">
            <v>46538</v>
          </cell>
          <cell r="BL100">
            <v>4</v>
          </cell>
          <cell r="BM100" t="str">
            <v/>
          </cell>
          <cell r="BN100">
            <v>8000</v>
          </cell>
          <cell r="BO100">
            <v>792</v>
          </cell>
          <cell r="BP100" t="str">
            <v/>
          </cell>
          <cell r="BQ100"/>
          <cell r="BR100"/>
          <cell r="BS100"/>
          <cell r="BT100"/>
          <cell r="BU100"/>
          <cell r="BV100"/>
          <cell r="BW100"/>
        </row>
        <row r="101">
          <cell r="A101">
            <v>55</v>
          </cell>
          <cell r="B101">
            <v>1</v>
          </cell>
          <cell r="C101" t="str">
            <v>55-1</v>
          </cell>
          <cell r="D101">
            <v>39</v>
          </cell>
          <cell r="E101">
            <v>1</v>
          </cell>
          <cell r="F101" t="str">
            <v>39-1</v>
          </cell>
          <cell r="G101">
            <v>103</v>
          </cell>
          <cell r="H101"/>
          <cell r="I101" t="str">
            <v>前橋市</v>
          </cell>
          <cell r="J101" t="str">
            <v>前橋市</v>
          </cell>
          <cell r="K101" t="str">
            <v>新堀町</v>
          </cell>
          <cell r="L101" t="str">
            <v/>
          </cell>
          <cell r="M101" t="str">
            <v>１６０－１</v>
          </cell>
          <cell r="N101" t="str">
            <v>田</v>
          </cell>
          <cell r="O101" t="str">
            <v>水田</v>
          </cell>
          <cell r="P101">
            <v>1982</v>
          </cell>
          <cell r="Q101">
            <v>1982</v>
          </cell>
          <cell r="R101"/>
          <cell r="S101"/>
          <cell r="T101" t="str">
            <v>個人</v>
          </cell>
          <cell r="U101" t="str">
            <v>村田　尚子</v>
          </cell>
          <cell r="V101" t="str">
            <v>379-2143</v>
          </cell>
          <cell r="W101" t="str">
            <v>前橋市新堀町１９４</v>
          </cell>
          <cell r="X101" t="str">
            <v>027-265-2200</v>
          </cell>
          <cell r="Y101" t="str">
            <v/>
          </cell>
          <cell r="Z101">
            <v>44713</v>
          </cell>
          <cell r="AA101">
            <v>48365</v>
          </cell>
          <cell r="AB101">
            <v>9</v>
          </cell>
          <cell r="AC101" t="str">
            <v>一括方式</v>
          </cell>
          <cell r="AD101"/>
          <cell r="AE101">
            <v>0</v>
          </cell>
          <cell r="AF101">
            <v>0</v>
          </cell>
          <cell r="AG101"/>
          <cell r="AH101" t="str">
            <v/>
          </cell>
          <cell r="AI101"/>
          <cell r="AJ101"/>
          <cell r="AK101"/>
          <cell r="AL101"/>
          <cell r="AM101"/>
          <cell r="AN101"/>
          <cell r="AO101"/>
          <cell r="AP101"/>
          <cell r="AQ101"/>
          <cell r="AR101"/>
          <cell r="AS101"/>
          <cell r="AT101"/>
          <cell r="AU101"/>
          <cell r="AV101"/>
          <cell r="AW101"/>
          <cell r="AX101"/>
          <cell r="AY101"/>
          <cell r="AZ101"/>
          <cell r="BA101"/>
          <cell r="BB101" t="str">
            <v>2022</v>
          </cell>
          <cell r="BC101"/>
          <cell r="BD101" t="str">
            <v/>
          </cell>
          <cell r="BE101" t="str">
            <v>農事組合法人　新堀　代表理事　田村　光弘</v>
          </cell>
          <cell r="BF101" t="str">
            <v>379-2143</v>
          </cell>
          <cell r="BG101" t="str">
            <v>前橋市新堀町２３４－５</v>
          </cell>
          <cell r="BH101" t="str">
            <v>027-265-1562</v>
          </cell>
          <cell r="BI101" t="str">
            <v/>
          </cell>
          <cell r="BJ101">
            <v>44713</v>
          </cell>
          <cell r="BK101">
            <v>48365</v>
          </cell>
          <cell r="BL101">
            <v>9</v>
          </cell>
          <cell r="BM101" t="str">
            <v/>
          </cell>
          <cell r="BN101">
            <v>0</v>
          </cell>
          <cell r="BO101">
            <v>0</v>
          </cell>
          <cell r="BP101" t="str">
            <v/>
          </cell>
          <cell r="BQ101"/>
          <cell r="BR101"/>
          <cell r="BS101"/>
          <cell r="BT101"/>
          <cell r="BU101"/>
          <cell r="BV101"/>
          <cell r="BW101"/>
        </row>
        <row r="102">
          <cell r="A102">
            <v>56</v>
          </cell>
          <cell r="B102">
            <v>1</v>
          </cell>
          <cell r="C102" t="str">
            <v>56-1</v>
          </cell>
          <cell r="D102">
            <v>40</v>
          </cell>
          <cell r="E102">
            <v>1</v>
          </cell>
          <cell r="F102" t="str">
            <v>40-1</v>
          </cell>
          <cell r="G102">
            <v>104</v>
          </cell>
          <cell r="H102"/>
          <cell r="I102" t="str">
            <v>前橋市</v>
          </cell>
          <cell r="J102" t="str">
            <v>前橋市</v>
          </cell>
          <cell r="K102" t="str">
            <v>富士見町漆窪</v>
          </cell>
          <cell r="L102" t="str">
            <v/>
          </cell>
          <cell r="M102" t="str">
            <v>２４２－１</v>
          </cell>
          <cell r="N102" t="str">
            <v>畑</v>
          </cell>
          <cell r="O102" t="str">
            <v>普通畑</v>
          </cell>
          <cell r="P102">
            <v>1188</v>
          </cell>
          <cell r="Q102">
            <v>1188</v>
          </cell>
          <cell r="R102"/>
          <cell r="S102"/>
          <cell r="T102" t="str">
            <v>個人</v>
          </cell>
          <cell r="U102" t="str">
            <v>太刀川　勲江</v>
          </cell>
          <cell r="V102" t="str">
            <v>371-0802</v>
          </cell>
          <cell r="W102" t="str">
            <v>前橋市天川町３２－１</v>
          </cell>
          <cell r="X102" t="str">
            <v>027-223-3960</v>
          </cell>
          <cell r="Y102" t="str">
            <v/>
          </cell>
          <cell r="Z102">
            <v>44713</v>
          </cell>
          <cell r="AA102">
            <v>46538</v>
          </cell>
          <cell r="AB102">
            <v>5</v>
          </cell>
          <cell r="AC102" t="str">
            <v>一括方式</v>
          </cell>
          <cell r="AD102"/>
          <cell r="AE102">
            <v>0</v>
          </cell>
          <cell r="AF102">
            <v>0</v>
          </cell>
          <cell r="AG102"/>
          <cell r="AH102" t="str">
            <v/>
          </cell>
          <cell r="AI102"/>
          <cell r="AJ102"/>
          <cell r="AK102"/>
          <cell r="AL102"/>
          <cell r="AM102"/>
          <cell r="AN102"/>
          <cell r="AO102"/>
          <cell r="AP102"/>
          <cell r="AQ102"/>
          <cell r="AR102"/>
          <cell r="AS102"/>
          <cell r="AT102"/>
          <cell r="AU102"/>
          <cell r="AV102"/>
          <cell r="AW102"/>
          <cell r="AX102"/>
          <cell r="AY102"/>
          <cell r="AZ102"/>
          <cell r="BA102"/>
          <cell r="BB102" t="str">
            <v>2022</v>
          </cell>
          <cell r="BC102"/>
          <cell r="BD102" t="str">
            <v>農地所有適格法人</v>
          </cell>
          <cell r="BE102" t="str">
            <v>Ｄｒ．ＧＲＥＥＮ　株式会社　代表取締役　奈良　輝久</v>
          </cell>
          <cell r="BF102" t="str">
            <v>371-0101</v>
          </cell>
          <cell r="BG102" t="str">
            <v>前橋市富士見町赤城山１２０４－１１５</v>
          </cell>
          <cell r="BH102" t="str">
            <v>027-288-5181</v>
          </cell>
          <cell r="BI102" t="str">
            <v/>
          </cell>
          <cell r="BJ102">
            <v>44713</v>
          </cell>
          <cell r="BK102">
            <v>46538</v>
          </cell>
          <cell r="BL102">
            <v>5</v>
          </cell>
          <cell r="BM102" t="str">
            <v/>
          </cell>
          <cell r="BN102">
            <v>0</v>
          </cell>
          <cell r="BO102">
            <v>0</v>
          </cell>
          <cell r="BP102" t="str">
            <v/>
          </cell>
          <cell r="BQ102"/>
          <cell r="BR102"/>
          <cell r="BS102"/>
          <cell r="BT102"/>
          <cell r="BU102"/>
          <cell r="BV102"/>
          <cell r="BW102"/>
        </row>
        <row r="103">
          <cell r="A103">
            <v>56</v>
          </cell>
          <cell r="B103">
            <v>2</v>
          </cell>
          <cell r="C103" t="str">
            <v>56-2</v>
          </cell>
          <cell r="D103">
            <v>40</v>
          </cell>
          <cell r="E103">
            <v>2</v>
          </cell>
          <cell r="F103" t="str">
            <v>40-2</v>
          </cell>
          <cell r="G103">
            <v>105</v>
          </cell>
          <cell r="H103"/>
          <cell r="I103" t="str">
            <v>前橋市</v>
          </cell>
          <cell r="J103" t="str">
            <v>前橋市</v>
          </cell>
          <cell r="K103" t="str">
            <v>富士見町漆窪</v>
          </cell>
          <cell r="L103" t="str">
            <v/>
          </cell>
          <cell r="M103" t="str">
            <v>２４７－１</v>
          </cell>
          <cell r="N103" t="str">
            <v>畑</v>
          </cell>
          <cell r="O103" t="str">
            <v>普通畑</v>
          </cell>
          <cell r="P103">
            <v>541</v>
          </cell>
          <cell r="Q103">
            <v>541</v>
          </cell>
          <cell r="R103"/>
          <cell r="S103"/>
          <cell r="T103" t="str">
            <v>個人</v>
          </cell>
          <cell r="U103" t="str">
            <v>太刀川　勲江</v>
          </cell>
          <cell r="V103" t="str">
            <v>371-0802</v>
          </cell>
          <cell r="W103" t="str">
            <v>前橋市天川町３２－１</v>
          </cell>
          <cell r="X103" t="str">
            <v>027-223-3960</v>
          </cell>
          <cell r="Y103" t="str">
            <v/>
          </cell>
          <cell r="Z103">
            <v>44713</v>
          </cell>
          <cell r="AA103">
            <v>46538</v>
          </cell>
          <cell r="AB103">
            <v>5</v>
          </cell>
          <cell r="AC103" t="str">
            <v>一括方式</v>
          </cell>
          <cell r="AD103"/>
          <cell r="AE103">
            <v>0</v>
          </cell>
          <cell r="AF103">
            <v>0</v>
          </cell>
          <cell r="AG103"/>
          <cell r="AH103" t="str">
            <v/>
          </cell>
          <cell r="AI103"/>
          <cell r="AJ103"/>
          <cell r="AK103"/>
          <cell r="AL103"/>
          <cell r="AM103"/>
          <cell r="AN103"/>
          <cell r="AO103"/>
          <cell r="AP103"/>
          <cell r="AQ103"/>
          <cell r="AR103"/>
          <cell r="AS103"/>
          <cell r="AT103"/>
          <cell r="AU103"/>
          <cell r="AV103"/>
          <cell r="AW103"/>
          <cell r="AX103"/>
          <cell r="AY103"/>
          <cell r="AZ103"/>
          <cell r="BA103"/>
          <cell r="BB103" t="str">
            <v>2022</v>
          </cell>
          <cell r="BC103"/>
          <cell r="BD103" t="str">
            <v>農地所有適格法人</v>
          </cell>
          <cell r="BE103" t="str">
            <v>Ｄｒ．ＧＲＥＥＮ　株式会社　代表取締役　奈良　輝久</v>
          </cell>
          <cell r="BF103" t="str">
            <v>371-0101</v>
          </cell>
          <cell r="BG103" t="str">
            <v>前橋市富士見町赤城山１２０４－１１５</v>
          </cell>
          <cell r="BH103" t="str">
            <v>027-288-5181</v>
          </cell>
          <cell r="BI103" t="str">
            <v/>
          </cell>
          <cell r="BJ103">
            <v>44713</v>
          </cell>
          <cell r="BK103">
            <v>46538</v>
          </cell>
          <cell r="BL103">
            <v>5</v>
          </cell>
          <cell r="BM103" t="str">
            <v/>
          </cell>
          <cell r="BN103">
            <v>0</v>
          </cell>
          <cell r="BO103">
            <v>0</v>
          </cell>
          <cell r="BP103" t="str">
            <v/>
          </cell>
          <cell r="BQ103"/>
          <cell r="BR103"/>
          <cell r="BS103"/>
          <cell r="BT103"/>
          <cell r="BU103"/>
          <cell r="BV103"/>
          <cell r="BW103"/>
        </row>
        <row r="104">
          <cell r="A104">
            <v>56</v>
          </cell>
          <cell r="B104">
            <v>3</v>
          </cell>
          <cell r="C104" t="str">
            <v>56-3</v>
          </cell>
          <cell r="D104">
            <v>40</v>
          </cell>
          <cell r="E104">
            <v>3</v>
          </cell>
          <cell r="F104" t="str">
            <v>40-3</v>
          </cell>
          <cell r="G104">
            <v>106</v>
          </cell>
          <cell r="H104"/>
          <cell r="I104" t="str">
            <v>前橋市</v>
          </cell>
          <cell r="J104" t="str">
            <v>前橋市</v>
          </cell>
          <cell r="K104" t="str">
            <v>富士見町漆窪</v>
          </cell>
          <cell r="L104" t="str">
            <v/>
          </cell>
          <cell r="M104" t="str">
            <v>２４８－１</v>
          </cell>
          <cell r="N104" t="str">
            <v>畑</v>
          </cell>
          <cell r="O104" t="str">
            <v>普通畑</v>
          </cell>
          <cell r="P104">
            <v>1339</v>
          </cell>
          <cell r="Q104">
            <v>1339</v>
          </cell>
          <cell r="R104"/>
          <cell r="S104"/>
          <cell r="T104" t="str">
            <v>個人</v>
          </cell>
          <cell r="U104" t="str">
            <v>太刀川　勲江</v>
          </cell>
          <cell r="V104" t="str">
            <v>371-0802</v>
          </cell>
          <cell r="W104" t="str">
            <v>前橋市天川町３２－１</v>
          </cell>
          <cell r="X104" t="str">
            <v>027-223-3960</v>
          </cell>
          <cell r="Y104" t="str">
            <v/>
          </cell>
          <cell r="Z104">
            <v>44713</v>
          </cell>
          <cell r="AA104">
            <v>46538</v>
          </cell>
          <cell r="AB104">
            <v>5</v>
          </cell>
          <cell r="AC104" t="str">
            <v>一括方式</v>
          </cell>
          <cell r="AD104"/>
          <cell r="AE104">
            <v>0</v>
          </cell>
          <cell r="AF104">
            <v>0</v>
          </cell>
          <cell r="AG104"/>
          <cell r="AH104" t="str">
            <v/>
          </cell>
          <cell r="AI104"/>
          <cell r="AJ104"/>
          <cell r="AK104"/>
          <cell r="AL104"/>
          <cell r="AM104"/>
          <cell r="AN104"/>
          <cell r="AO104"/>
          <cell r="AP104"/>
          <cell r="AQ104"/>
          <cell r="AR104"/>
          <cell r="AS104"/>
          <cell r="AT104"/>
          <cell r="AU104"/>
          <cell r="AV104"/>
          <cell r="AW104"/>
          <cell r="AX104"/>
          <cell r="AY104"/>
          <cell r="AZ104"/>
          <cell r="BA104"/>
          <cell r="BB104" t="str">
            <v>2022</v>
          </cell>
          <cell r="BC104"/>
          <cell r="BD104" t="str">
            <v>農地所有適格法人</v>
          </cell>
          <cell r="BE104" t="str">
            <v>Ｄｒ．ＧＲＥＥＮ　株式会社　代表取締役　奈良　輝久</v>
          </cell>
          <cell r="BF104" t="str">
            <v>371-0101</v>
          </cell>
          <cell r="BG104" t="str">
            <v>前橋市富士見町赤城山１２０４－１１５</v>
          </cell>
          <cell r="BH104" t="str">
            <v>027-288-5181</v>
          </cell>
          <cell r="BI104" t="str">
            <v/>
          </cell>
          <cell r="BJ104">
            <v>44713</v>
          </cell>
          <cell r="BK104">
            <v>46538</v>
          </cell>
          <cell r="BL104">
            <v>5</v>
          </cell>
          <cell r="BM104" t="str">
            <v/>
          </cell>
          <cell r="BN104">
            <v>0</v>
          </cell>
          <cell r="BO104">
            <v>0</v>
          </cell>
          <cell r="BP104" t="str">
            <v/>
          </cell>
          <cell r="BQ104"/>
          <cell r="BR104"/>
          <cell r="BS104"/>
          <cell r="BT104"/>
          <cell r="BU104"/>
          <cell r="BV104"/>
          <cell r="BW104"/>
        </row>
        <row r="105">
          <cell r="A105">
            <v>56</v>
          </cell>
          <cell r="B105">
            <v>4</v>
          </cell>
          <cell r="C105" t="str">
            <v>56-4</v>
          </cell>
          <cell r="D105">
            <v>40</v>
          </cell>
          <cell r="E105">
            <v>4</v>
          </cell>
          <cell r="F105" t="str">
            <v>40-4</v>
          </cell>
          <cell r="G105">
            <v>107</v>
          </cell>
          <cell r="H105"/>
          <cell r="I105" t="str">
            <v>前橋市</v>
          </cell>
          <cell r="J105" t="str">
            <v>前橋市</v>
          </cell>
          <cell r="K105" t="str">
            <v>富士見町漆窪</v>
          </cell>
          <cell r="L105" t="str">
            <v/>
          </cell>
          <cell r="M105" t="str">
            <v>２５５－１</v>
          </cell>
          <cell r="N105" t="str">
            <v>畑</v>
          </cell>
          <cell r="O105" t="str">
            <v>普通畑</v>
          </cell>
          <cell r="P105">
            <v>913</v>
          </cell>
          <cell r="Q105">
            <v>913</v>
          </cell>
          <cell r="R105"/>
          <cell r="S105"/>
          <cell r="T105" t="str">
            <v>個人</v>
          </cell>
          <cell r="U105" t="str">
            <v>太刀川　勲江</v>
          </cell>
          <cell r="V105" t="str">
            <v>371-0802</v>
          </cell>
          <cell r="W105" t="str">
            <v>前橋市天川町３２－１</v>
          </cell>
          <cell r="X105" t="str">
            <v>027-223-3960</v>
          </cell>
          <cell r="Y105" t="str">
            <v/>
          </cell>
          <cell r="Z105">
            <v>44713</v>
          </cell>
          <cell r="AA105">
            <v>46538</v>
          </cell>
          <cell r="AB105">
            <v>5</v>
          </cell>
          <cell r="AC105" t="str">
            <v>一括方式</v>
          </cell>
          <cell r="AD105"/>
          <cell r="AE105">
            <v>0</v>
          </cell>
          <cell r="AF105">
            <v>0</v>
          </cell>
          <cell r="AG105"/>
          <cell r="AH105" t="str">
            <v/>
          </cell>
          <cell r="AI105"/>
          <cell r="AJ105"/>
          <cell r="AK105"/>
          <cell r="AL105"/>
          <cell r="AM105"/>
          <cell r="AN105"/>
          <cell r="AO105"/>
          <cell r="AP105"/>
          <cell r="AQ105"/>
          <cell r="AR105"/>
          <cell r="AS105"/>
          <cell r="AT105"/>
          <cell r="AU105"/>
          <cell r="AV105"/>
          <cell r="AW105"/>
          <cell r="AX105"/>
          <cell r="AY105"/>
          <cell r="AZ105"/>
          <cell r="BA105"/>
          <cell r="BB105" t="str">
            <v>2022</v>
          </cell>
          <cell r="BC105"/>
          <cell r="BD105" t="str">
            <v>農地所有適格法人</v>
          </cell>
          <cell r="BE105" t="str">
            <v>Ｄｒ．ＧＲＥＥＮ　株式会社　代表取締役　奈良　輝久</v>
          </cell>
          <cell r="BF105" t="str">
            <v>371-0101</v>
          </cell>
          <cell r="BG105" t="str">
            <v>前橋市富士見町赤城山１２０４－１１５</v>
          </cell>
          <cell r="BH105" t="str">
            <v>027-288-5181</v>
          </cell>
          <cell r="BI105" t="str">
            <v/>
          </cell>
          <cell r="BJ105">
            <v>44713</v>
          </cell>
          <cell r="BK105">
            <v>46538</v>
          </cell>
          <cell r="BL105">
            <v>5</v>
          </cell>
          <cell r="BM105" t="str">
            <v/>
          </cell>
          <cell r="BN105">
            <v>0</v>
          </cell>
          <cell r="BO105">
            <v>0</v>
          </cell>
          <cell r="BP105" t="str">
            <v/>
          </cell>
          <cell r="BQ105"/>
          <cell r="BR105"/>
          <cell r="BS105"/>
          <cell r="BT105"/>
          <cell r="BU105"/>
          <cell r="BV105"/>
          <cell r="BW105"/>
        </row>
        <row r="106">
          <cell r="A106">
            <v>56</v>
          </cell>
          <cell r="B106">
            <v>5</v>
          </cell>
          <cell r="C106" t="str">
            <v>56-5</v>
          </cell>
          <cell r="D106">
            <v>40</v>
          </cell>
          <cell r="E106">
            <v>5</v>
          </cell>
          <cell r="F106" t="str">
            <v>40-5</v>
          </cell>
          <cell r="G106">
            <v>108</v>
          </cell>
          <cell r="H106"/>
          <cell r="I106" t="str">
            <v>前橋市</v>
          </cell>
          <cell r="J106" t="str">
            <v>前橋市</v>
          </cell>
          <cell r="K106" t="str">
            <v>富士見町漆窪</v>
          </cell>
          <cell r="L106" t="str">
            <v/>
          </cell>
          <cell r="M106" t="str">
            <v>２７０－１</v>
          </cell>
          <cell r="N106" t="str">
            <v>畑</v>
          </cell>
          <cell r="O106" t="str">
            <v>普通畑</v>
          </cell>
          <cell r="P106">
            <v>1027</v>
          </cell>
          <cell r="Q106">
            <v>1027</v>
          </cell>
          <cell r="R106"/>
          <cell r="S106"/>
          <cell r="T106" t="str">
            <v>個人</v>
          </cell>
          <cell r="U106" t="str">
            <v>太刀川　勲江</v>
          </cell>
          <cell r="V106" t="str">
            <v>371-0802</v>
          </cell>
          <cell r="W106" t="str">
            <v>前橋市天川町３２－１</v>
          </cell>
          <cell r="X106" t="str">
            <v>027-223-3960</v>
          </cell>
          <cell r="Y106" t="str">
            <v/>
          </cell>
          <cell r="Z106">
            <v>44713</v>
          </cell>
          <cell r="AA106">
            <v>46538</v>
          </cell>
          <cell r="AB106">
            <v>5</v>
          </cell>
          <cell r="AC106" t="str">
            <v>一括方式</v>
          </cell>
          <cell r="AD106"/>
          <cell r="AE106">
            <v>0</v>
          </cell>
          <cell r="AF106">
            <v>0</v>
          </cell>
          <cell r="AG106"/>
          <cell r="AH106" t="str">
            <v/>
          </cell>
          <cell r="AI106"/>
          <cell r="AJ106"/>
          <cell r="AK106"/>
          <cell r="AL106"/>
          <cell r="AM106"/>
          <cell r="AN106"/>
          <cell r="AO106"/>
          <cell r="AP106"/>
          <cell r="AQ106"/>
          <cell r="AR106"/>
          <cell r="AS106"/>
          <cell r="AT106"/>
          <cell r="AU106"/>
          <cell r="AV106"/>
          <cell r="AW106"/>
          <cell r="AX106"/>
          <cell r="AY106"/>
          <cell r="AZ106"/>
          <cell r="BA106"/>
          <cell r="BB106" t="str">
            <v>2022</v>
          </cell>
          <cell r="BC106"/>
          <cell r="BD106" t="str">
            <v>農地所有適格法人</v>
          </cell>
          <cell r="BE106" t="str">
            <v>Ｄｒ．ＧＲＥＥＮ　株式会社　代表取締役　奈良　輝久</v>
          </cell>
          <cell r="BF106" t="str">
            <v>371-0101</v>
          </cell>
          <cell r="BG106" t="str">
            <v>前橋市富士見町赤城山１２０４－１１５</v>
          </cell>
          <cell r="BH106" t="str">
            <v>027-288-5181</v>
          </cell>
          <cell r="BI106" t="str">
            <v/>
          </cell>
          <cell r="BJ106">
            <v>44713</v>
          </cell>
          <cell r="BK106">
            <v>46538</v>
          </cell>
          <cell r="BL106">
            <v>5</v>
          </cell>
          <cell r="BM106" t="str">
            <v/>
          </cell>
          <cell r="BN106">
            <v>0</v>
          </cell>
          <cell r="BO106">
            <v>0</v>
          </cell>
          <cell r="BP106" t="str">
            <v/>
          </cell>
          <cell r="BQ106"/>
          <cell r="BR106"/>
          <cell r="BS106"/>
          <cell r="BT106"/>
          <cell r="BU106"/>
          <cell r="BV106"/>
          <cell r="BW106"/>
        </row>
        <row r="107">
          <cell r="A107">
            <v>56</v>
          </cell>
          <cell r="B107">
            <v>6</v>
          </cell>
          <cell r="C107" t="str">
            <v>56-6</v>
          </cell>
          <cell r="D107">
            <v>40</v>
          </cell>
          <cell r="E107">
            <v>6</v>
          </cell>
          <cell r="F107" t="str">
            <v>40-6</v>
          </cell>
          <cell r="G107">
            <v>109</v>
          </cell>
          <cell r="H107"/>
          <cell r="I107" t="str">
            <v>前橋市</v>
          </cell>
          <cell r="J107" t="str">
            <v>前橋市</v>
          </cell>
          <cell r="K107" t="str">
            <v>富士見町漆窪</v>
          </cell>
          <cell r="L107" t="str">
            <v/>
          </cell>
          <cell r="M107" t="str">
            <v>２７２－１</v>
          </cell>
          <cell r="N107" t="str">
            <v>畑</v>
          </cell>
          <cell r="O107" t="str">
            <v>普通畑</v>
          </cell>
          <cell r="P107">
            <v>959</v>
          </cell>
          <cell r="Q107">
            <v>959</v>
          </cell>
          <cell r="R107"/>
          <cell r="S107"/>
          <cell r="T107" t="str">
            <v>個人</v>
          </cell>
          <cell r="U107" t="str">
            <v>太刀川　勲江</v>
          </cell>
          <cell r="V107" t="str">
            <v>371-0802</v>
          </cell>
          <cell r="W107" t="str">
            <v>前橋市天川町３２－１</v>
          </cell>
          <cell r="X107" t="str">
            <v>027-223-3960</v>
          </cell>
          <cell r="Y107" t="str">
            <v/>
          </cell>
          <cell r="Z107">
            <v>44713</v>
          </cell>
          <cell r="AA107">
            <v>46538</v>
          </cell>
          <cell r="AB107">
            <v>5</v>
          </cell>
          <cell r="AC107" t="str">
            <v>一括方式</v>
          </cell>
          <cell r="AD107"/>
          <cell r="AE107">
            <v>0</v>
          </cell>
          <cell r="AF107">
            <v>0</v>
          </cell>
          <cell r="AG107"/>
          <cell r="AH107" t="str">
            <v/>
          </cell>
          <cell r="AI107"/>
          <cell r="AJ107"/>
          <cell r="AK107"/>
          <cell r="AL107"/>
          <cell r="AM107"/>
          <cell r="AN107"/>
          <cell r="AO107"/>
          <cell r="AP107"/>
          <cell r="AQ107"/>
          <cell r="AR107"/>
          <cell r="AS107"/>
          <cell r="AT107"/>
          <cell r="AU107"/>
          <cell r="AV107"/>
          <cell r="AW107"/>
          <cell r="AX107"/>
          <cell r="AY107"/>
          <cell r="AZ107"/>
          <cell r="BA107"/>
          <cell r="BB107" t="str">
            <v>2022</v>
          </cell>
          <cell r="BC107"/>
          <cell r="BD107" t="str">
            <v>農地所有適格法人</v>
          </cell>
          <cell r="BE107" t="str">
            <v>Ｄｒ．ＧＲＥＥＮ　株式会社　代表取締役　奈良　輝久</v>
          </cell>
          <cell r="BF107" t="str">
            <v>371-0101</v>
          </cell>
          <cell r="BG107" t="str">
            <v>前橋市富士見町赤城山１２０４－１１５</v>
          </cell>
          <cell r="BH107" t="str">
            <v>027-288-5181</v>
          </cell>
          <cell r="BI107" t="str">
            <v/>
          </cell>
          <cell r="BJ107">
            <v>44713</v>
          </cell>
          <cell r="BK107">
            <v>46538</v>
          </cell>
          <cell r="BL107">
            <v>5</v>
          </cell>
          <cell r="BM107" t="str">
            <v/>
          </cell>
          <cell r="BN107">
            <v>0</v>
          </cell>
          <cell r="BO107">
            <v>0</v>
          </cell>
          <cell r="BP107" t="str">
            <v/>
          </cell>
          <cell r="BQ107"/>
          <cell r="BR107"/>
          <cell r="BS107"/>
          <cell r="BT107"/>
          <cell r="BU107"/>
          <cell r="BV107"/>
          <cell r="BW107"/>
        </row>
        <row r="108">
          <cell r="A108">
            <v>57</v>
          </cell>
          <cell r="B108">
            <v>1</v>
          </cell>
          <cell r="C108" t="str">
            <v>57-1</v>
          </cell>
          <cell r="D108">
            <v>41</v>
          </cell>
          <cell r="E108">
            <v>1</v>
          </cell>
          <cell r="F108" t="str">
            <v>41-1</v>
          </cell>
          <cell r="G108">
            <v>110</v>
          </cell>
          <cell r="H108"/>
          <cell r="I108" t="str">
            <v>前橋市</v>
          </cell>
          <cell r="J108" t="str">
            <v>前橋市</v>
          </cell>
          <cell r="K108" t="str">
            <v>富田町</v>
          </cell>
          <cell r="L108" t="str">
            <v/>
          </cell>
          <cell r="M108" t="str">
            <v>２６０</v>
          </cell>
          <cell r="N108" t="str">
            <v>田</v>
          </cell>
          <cell r="O108" t="str">
            <v>水田</v>
          </cell>
          <cell r="P108">
            <v>2847</v>
          </cell>
          <cell r="Q108">
            <v>2847</v>
          </cell>
          <cell r="R108"/>
          <cell r="S108"/>
          <cell r="T108" t="str">
            <v>個人</v>
          </cell>
          <cell r="U108" t="str">
            <v>大嶋　泰治</v>
          </cell>
          <cell r="V108" t="str">
            <v>379-2161</v>
          </cell>
          <cell r="W108" t="str">
            <v>前橋市富田町７８２－２</v>
          </cell>
          <cell r="X108" t="str">
            <v>027-268-1702</v>
          </cell>
          <cell r="Y108" t="str">
            <v/>
          </cell>
          <cell r="Z108">
            <v>44713</v>
          </cell>
          <cell r="AA108">
            <v>48365</v>
          </cell>
          <cell r="AB108">
            <v>10</v>
          </cell>
          <cell r="AC108" t="str">
            <v>一括方式</v>
          </cell>
          <cell r="AD108"/>
          <cell r="AE108">
            <v>0</v>
          </cell>
          <cell r="AF108">
            <v>0</v>
          </cell>
          <cell r="AG108"/>
          <cell r="AH108" t="str">
            <v/>
          </cell>
          <cell r="AI108"/>
          <cell r="AJ108"/>
          <cell r="AK108"/>
          <cell r="AL108"/>
          <cell r="AM108"/>
          <cell r="AN108"/>
          <cell r="AO108"/>
          <cell r="AP108"/>
          <cell r="AQ108"/>
          <cell r="AR108"/>
          <cell r="AS108"/>
          <cell r="AT108"/>
          <cell r="AU108"/>
          <cell r="AV108"/>
          <cell r="AW108"/>
          <cell r="AX108"/>
          <cell r="AY108"/>
          <cell r="AZ108"/>
          <cell r="BA108"/>
          <cell r="BB108" t="str">
            <v>2022</v>
          </cell>
          <cell r="BC108"/>
          <cell r="BD108" t="str">
            <v>農地所有適格法人</v>
          </cell>
          <cell r="BE108" t="str">
            <v>農事組合法人　富田　代表理事　吉田　惣蔵</v>
          </cell>
          <cell r="BF108" t="str">
            <v>379-2161</v>
          </cell>
          <cell r="BG108" t="str">
            <v>前橋市富田町１２３６－１</v>
          </cell>
          <cell r="BH108" t="str">
            <v>027-268-0697</v>
          </cell>
          <cell r="BI108" t="str">
            <v/>
          </cell>
          <cell r="BJ108">
            <v>44713</v>
          </cell>
          <cell r="BK108">
            <v>48365</v>
          </cell>
          <cell r="BL108">
            <v>10</v>
          </cell>
          <cell r="BM108" t="str">
            <v/>
          </cell>
          <cell r="BN108">
            <v>0</v>
          </cell>
          <cell r="BO108">
            <v>0</v>
          </cell>
          <cell r="BP108" t="str">
            <v/>
          </cell>
          <cell r="BQ108"/>
          <cell r="BR108"/>
          <cell r="BS108"/>
          <cell r="BT108"/>
          <cell r="BU108"/>
          <cell r="BV108"/>
          <cell r="BW108"/>
        </row>
        <row r="109">
          <cell r="A109">
            <v>58</v>
          </cell>
          <cell r="B109">
            <v>1</v>
          </cell>
          <cell r="C109" t="str">
            <v>58-1</v>
          </cell>
          <cell r="D109">
            <v>41</v>
          </cell>
          <cell r="E109">
            <v>2</v>
          </cell>
          <cell r="F109" t="str">
            <v>41-2</v>
          </cell>
          <cell r="G109">
            <v>111</v>
          </cell>
          <cell r="H109"/>
          <cell r="I109" t="str">
            <v>前橋市</v>
          </cell>
          <cell r="J109" t="str">
            <v>前橋市</v>
          </cell>
          <cell r="K109" t="str">
            <v>富田町</v>
          </cell>
          <cell r="L109" t="str">
            <v/>
          </cell>
          <cell r="M109" t="str">
            <v>１１５１－２</v>
          </cell>
          <cell r="N109" t="str">
            <v>田</v>
          </cell>
          <cell r="O109" t="str">
            <v>水田</v>
          </cell>
          <cell r="P109">
            <v>334</v>
          </cell>
          <cell r="Q109">
            <v>334</v>
          </cell>
          <cell r="R109"/>
          <cell r="S109"/>
          <cell r="T109" t="str">
            <v>個人</v>
          </cell>
          <cell r="U109" t="str">
            <v>大澤　基一</v>
          </cell>
          <cell r="V109" t="str">
            <v>379-2161</v>
          </cell>
          <cell r="W109" t="str">
            <v>前橋市富田町１７２４－１</v>
          </cell>
          <cell r="X109" t="str">
            <v>027-268-1004</v>
          </cell>
          <cell r="Y109" t="str">
            <v/>
          </cell>
          <cell r="Z109">
            <v>44713</v>
          </cell>
          <cell r="AA109">
            <v>48365</v>
          </cell>
          <cell r="AB109">
            <v>10</v>
          </cell>
          <cell r="AC109" t="str">
            <v>一括方式</v>
          </cell>
          <cell r="AD109"/>
          <cell r="AE109">
            <v>0</v>
          </cell>
          <cell r="AF109">
            <v>0</v>
          </cell>
          <cell r="AG109"/>
          <cell r="AH109" t="str">
            <v/>
          </cell>
          <cell r="AI109"/>
          <cell r="AJ109"/>
          <cell r="AK109"/>
          <cell r="AL109"/>
          <cell r="AM109"/>
          <cell r="AN109"/>
          <cell r="AO109"/>
          <cell r="AP109"/>
          <cell r="AQ109"/>
          <cell r="AR109"/>
          <cell r="AS109"/>
          <cell r="AT109"/>
          <cell r="AU109"/>
          <cell r="AV109"/>
          <cell r="AW109"/>
          <cell r="AX109"/>
          <cell r="AY109"/>
          <cell r="AZ109"/>
          <cell r="BA109"/>
          <cell r="BB109" t="str">
            <v>2022</v>
          </cell>
          <cell r="BC109"/>
          <cell r="BD109" t="str">
            <v>農地所有適格法人</v>
          </cell>
          <cell r="BE109" t="str">
            <v>農事組合法人　富田　代表理事　吉田　惣蔵</v>
          </cell>
          <cell r="BF109" t="str">
            <v>379-2161</v>
          </cell>
          <cell r="BG109" t="str">
            <v>前橋市富田町１２３６－１</v>
          </cell>
          <cell r="BH109" t="str">
            <v>027-268-0697</v>
          </cell>
          <cell r="BI109" t="str">
            <v/>
          </cell>
          <cell r="BJ109">
            <v>44713</v>
          </cell>
          <cell r="BK109">
            <v>48365</v>
          </cell>
          <cell r="BL109">
            <v>10</v>
          </cell>
          <cell r="BM109" t="str">
            <v/>
          </cell>
          <cell r="BN109">
            <v>0</v>
          </cell>
          <cell r="BO109">
            <v>0</v>
          </cell>
          <cell r="BP109" t="str">
            <v/>
          </cell>
          <cell r="BQ109"/>
          <cell r="BR109"/>
          <cell r="BS109"/>
          <cell r="BT109"/>
          <cell r="BU109"/>
          <cell r="BV109"/>
          <cell r="BW109"/>
        </row>
        <row r="110">
          <cell r="A110">
            <v>59</v>
          </cell>
          <cell r="B110">
            <v>1</v>
          </cell>
          <cell r="C110" t="str">
            <v>59-1</v>
          </cell>
          <cell r="D110">
            <v>42</v>
          </cell>
          <cell r="E110">
            <v>1</v>
          </cell>
          <cell r="F110" t="str">
            <v>42-1</v>
          </cell>
          <cell r="G110">
            <v>112</v>
          </cell>
          <cell r="H110"/>
          <cell r="I110" t="str">
            <v>前橋市</v>
          </cell>
          <cell r="J110" t="str">
            <v>前橋市</v>
          </cell>
          <cell r="K110" t="str">
            <v>下長磯町</v>
          </cell>
          <cell r="L110" t="str">
            <v/>
          </cell>
          <cell r="M110" t="str">
            <v>１１５－１</v>
          </cell>
          <cell r="N110" t="str">
            <v>畑</v>
          </cell>
          <cell r="O110" t="str">
            <v>普通畑</v>
          </cell>
          <cell r="P110">
            <v>809</v>
          </cell>
          <cell r="Q110">
            <v>809</v>
          </cell>
          <cell r="R110"/>
          <cell r="S110"/>
          <cell r="T110" t="str">
            <v>個人</v>
          </cell>
          <cell r="U110" t="str">
            <v>大澤　力</v>
          </cell>
          <cell r="V110" t="str">
            <v>370-2461</v>
          </cell>
          <cell r="W110" t="str">
            <v>富岡市上丹生２６７１－５</v>
          </cell>
          <cell r="X110" t="str">
            <v>0274-67-4410</v>
          </cell>
          <cell r="Y110" t="str">
            <v>080-1102-4913</v>
          </cell>
          <cell r="Z110">
            <v>44713</v>
          </cell>
          <cell r="AA110">
            <v>46538</v>
          </cell>
          <cell r="AB110">
            <v>5</v>
          </cell>
          <cell r="AC110" t="str">
            <v>一括方式</v>
          </cell>
          <cell r="AD110"/>
          <cell r="AE110">
            <v>0</v>
          </cell>
          <cell r="AF110">
            <v>0</v>
          </cell>
          <cell r="AG110"/>
          <cell r="AH110" t="str">
            <v/>
          </cell>
          <cell r="AI110"/>
          <cell r="AJ110"/>
          <cell r="AK110"/>
          <cell r="AL110"/>
          <cell r="AM110"/>
          <cell r="AN110"/>
          <cell r="AO110"/>
          <cell r="AP110"/>
          <cell r="AQ110"/>
          <cell r="AR110"/>
          <cell r="AS110"/>
          <cell r="AT110"/>
          <cell r="AU110"/>
          <cell r="AV110"/>
          <cell r="AW110"/>
          <cell r="AX110"/>
          <cell r="AY110"/>
          <cell r="AZ110"/>
          <cell r="BA110"/>
          <cell r="BB110" t="str">
            <v>2022</v>
          </cell>
          <cell r="BC110"/>
          <cell r="BD110" t="str">
            <v>農地所有適格法人</v>
          </cell>
          <cell r="BE110" t="str">
            <v>株式会社　杉山ファーム　代表取締役　須藤　和也</v>
          </cell>
          <cell r="BF110" t="str">
            <v>379-2115</v>
          </cell>
          <cell r="BG110" t="str">
            <v>前橋市笂井町１０２８－１</v>
          </cell>
          <cell r="BH110" t="str">
            <v>027-266-1117</v>
          </cell>
          <cell r="BI110" t="str">
            <v/>
          </cell>
          <cell r="BJ110">
            <v>44713</v>
          </cell>
          <cell r="BK110">
            <v>46538</v>
          </cell>
          <cell r="BL110">
            <v>5</v>
          </cell>
          <cell r="BM110" t="str">
            <v/>
          </cell>
          <cell r="BN110">
            <v>0</v>
          </cell>
          <cell r="BO110">
            <v>0</v>
          </cell>
          <cell r="BP110" t="str">
            <v/>
          </cell>
          <cell r="BQ110"/>
          <cell r="BR110"/>
          <cell r="BS110"/>
          <cell r="BT110"/>
          <cell r="BU110"/>
          <cell r="BV110"/>
          <cell r="BW110"/>
        </row>
        <row r="111">
          <cell r="A111">
            <v>60</v>
          </cell>
          <cell r="B111">
            <v>1</v>
          </cell>
          <cell r="C111" t="str">
            <v>60-1</v>
          </cell>
          <cell r="D111">
            <v>43</v>
          </cell>
          <cell r="E111">
            <v>1</v>
          </cell>
          <cell r="F111" t="str">
            <v>43-1</v>
          </cell>
          <cell r="G111">
            <v>113</v>
          </cell>
          <cell r="H111"/>
          <cell r="I111" t="str">
            <v>前橋市</v>
          </cell>
          <cell r="J111" t="str">
            <v>前橋市</v>
          </cell>
          <cell r="K111" t="str">
            <v>青柳町</v>
          </cell>
          <cell r="L111" t="str">
            <v/>
          </cell>
          <cell r="M111" t="str">
            <v>２－１９</v>
          </cell>
          <cell r="N111" t="str">
            <v>畑</v>
          </cell>
          <cell r="O111" t="str">
            <v>普通畑</v>
          </cell>
          <cell r="P111">
            <v>1161</v>
          </cell>
          <cell r="Q111">
            <v>1161</v>
          </cell>
          <cell r="R111"/>
          <cell r="S111"/>
          <cell r="T111" t="str">
            <v>個人</v>
          </cell>
          <cell r="U111" t="str">
            <v>中川　藤</v>
          </cell>
          <cell r="V111" t="str">
            <v>371-0056</v>
          </cell>
          <cell r="W111" t="str">
            <v>前橋市青柳町９８９</v>
          </cell>
          <cell r="X111" t="str">
            <v>027-233-0579</v>
          </cell>
          <cell r="Y111" t="str">
            <v>090-9808-9539</v>
          </cell>
          <cell r="Z111">
            <v>44713</v>
          </cell>
          <cell r="AA111">
            <v>48365</v>
          </cell>
          <cell r="AB111">
            <v>10</v>
          </cell>
          <cell r="AC111" t="str">
            <v>一括方式</v>
          </cell>
          <cell r="AD111"/>
          <cell r="AE111">
            <v>5600</v>
          </cell>
          <cell r="AF111">
            <v>6501</v>
          </cell>
          <cell r="AG111"/>
          <cell r="AH111" t="str">
            <v/>
          </cell>
          <cell r="AI111"/>
          <cell r="AJ111"/>
          <cell r="AK111"/>
          <cell r="AL111"/>
          <cell r="AM111"/>
          <cell r="AN111"/>
          <cell r="AO111"/>
          <cell r="AP111"/>
          <cell r="AQ111"/>
          <cell r="AR111"/>
          <cell r="AS111"/>
          <cell r="AT111"/>
          <cell r="AU111"/>
          <cell r="AV111"/>
          <cell r="AW111"/>
          <cell r="AX111"/>
          <cell r="AY111"/>
          <cell r="AZ111"/>
          <cell r="BA111"/>
          <cell r="BB111" t="str">
            <v>2022</v>
          </cell>
          <cell r="BC111"/>
          <cell r="BD111" t="str">
            <v>農地所有適格法人</v>
          </cell>
          <cell r="BE111" t="str">
            <v>有限会社　ファームクラブ　代表取締役　岩井　雅之</v>
          </cell>
          <cell r="BF111" t="str">
            <v>370-3104</v>
          </cell>
          <cell r="BG111" t="str">
            <v>高崎市箕郷町上芝３０７－２</v>
          </cell>
          <cell r="BH111" t="str">
            <v>027-381-6818</v>
          </cell>
          <cell r="BI111" t="str">
            <v/>
          </cell>
          <cell r="BJ111">
            <v>44713</v>
          </cell>
          <cell r="BK111">
            <v>48365</v>
          </cell>
          <cell r="BL111">
            <v>10</v>
          </cell>
          <cell r="BM111" t="str">
            <v/>
          </cell>
          <cell r="BN111">
            <v>5600</v>
          </cell>
          <cell r="BO111">
            <v>6501</v>
          </cell>
          <cell r="BP111" t="str">
            <v/>
          </cell>
          <cell r="BQ111"/>
          <cell r="BR111"/>
          <cell r="BS111"/>
          <cell r="BT111"/>
          <cell r="BU111"/>
          <cell r="BV111"/>
          <cell r="BW111"/>
        </row>
        <row r="112">
          <cell r="A112">
            <v>61</v>
          </cell>
          <cell r="B112">
            <v>1</v>
          </cell>
          <cell r="C112" t="str">
            <v>61-1</v>
          </cell>
          <cell r="D112">
            <v>44</v>
          </cell>
          <cell r="E112">
            <v>1</v>
          </cell>
          <cell r="F112" t="str">
            <v>44-1</v>
          </cell>
          <cell r="G112">
            <v>114</v>
          </cell>
          <cell r="H112"/>
          <cell r="I112" t="str">
            <v>前橋市</v>
          </cell>
          <cell r="J112" t="str">
            <v>前橋市</v>
          </cell>
          <cell r="K112" t="str">
            <v>下阿内町</v>
          </cell>
          <cell r="L112" t="str">
            <v/>
          </cell>
          <cell r="M112" t="str">
            <v>２１４－１</v>
          </cell>
          <cell r="N112" t="str">
            <v>田</v>
          </cell>
          <cell r="O112" t="str">
            <v>水田</v>
          </cell>
          <cell r="P112">
            <v>1006</v>
          </cell>
          <cell r="Q112">
            <v>1006</v>
          </cell>
          <cell r="R112"/>
          <cell r="S112"/>
          <cell r="T112" t="str">
            <v>個人</v>
          </cell>
          <cell r="U112" t="str">
            <v>中村　昇</v>
          </cell>
          <cell r="V112" t="str">
            <v>379-2143</v>
          </cell>
          <cell r="W112" t="str">
            <v>前橋市新堀町４３８</v>
          </cell>
          <cell r="X112" t="str">
            <v>027-265-1568</v>
          </cell>
          <cell r="Y112" t="str">
            <v/>
          </cell>
          <cell r="Z112">
            <v>44713</v>
          </cell>
          <cell r="AA112">
            <v>48365</v>
          </cell>
          <cell r="AB112">
            <v>9</v>
          </cell>
          <cell r="AC112" t="str">
            <v>一括方式</v>
          </cell>
          <cell r="AD112"/>
          <cell r="AE112">
            <v>0</v>
          </cell>
          <cell r="AF112">
            <v>0</v>
          </cell>
          <cell r="AG112"/>
          <cell r="AH112" t="str">
            <v/>
          </cell>
          <cell r="AI112"/>
          <cell r="AJ112"/>
          <cell r="AK112"/>
          <cell r="AL112"/>
          <cell r="AM112"/>
          <cell r="AN112"/>
          <cell r="AO112"/>
          <cell r="AP112"/>
          <cell r="AQ112"/>
          <cell r="AR112"/>
          <cell r="AS112"/>
          <cell r="AT112"/>
          <cell r="AU112"/>
          <cell r="AV112"/>
          <cell r="AW112"/>
          <cell r="AX112"/>
          <cell r="AY112"/>
          <cell r="AZ112"/>
          <cell r="BA112"/>
          <cell r="BB112" t="str">
            <v>2022</v>
          </cell>
          <cell r="BC112"/>
          <cell r="BD112" t="str">
            <v/>
          </cell>
          <cell r="BE112" t="str">
            <v>農事組合法人　新堀　代表理事　田村　光弘</v>
          </cell>
          <cell r="BF112" t="str">
            <v>379-2143</v>
          </cell>
          <cell r="BG112" t="str">
            <v>前橋市新堀町２３４－５</v>
          </cell>
          <cell r="BH112" t="str">
            <v>027-265-1562</v>
          </cell>
          <cell r="BI112" t="str">
            <v/>
          </cell>
          <cell r="BJ112">
            <v>44713</v>
          </cell>
          <cell r="BK112">
            <v>48365</v>
          </cell>
          <cell r="BL112">
            <v>9</v>
          </cell>
          <cell r="BM112" t="str">
            <v/>
          </cell>
          <cell r="BN112">
            <v>0</v>
          </cell>
          <cell r="BO112">
            <v>0</v>
          </cell>
          <cell r="BP112" t="str">
            <v/>
          </cell>
          <cell r="BQ112"/>
          <cell r="BR112"/>
          <cell r="BS112"/>
          <cell r="BT112"/>
          <cell r="BU112"/>
          <cell r="BV112"/>
          <cell r="BW112"/>
        </row>
        <row r="113">
          <cell r="A113">
            <v>61</v>
          </cell>
          <cell r="B113">
            <v>2</v>
          </cell>
          <cell r="C113" t="str">
            <v>61-2</v>
          </cell>
          <cell r="D113">
            <v>44</v>
          </cell>
          <cell r="E113">
            <v>2</v>
          </cell>
          <cell r="F113" t="str">
            <v>44-2</v>
          </cell>
          <cell r="G113">
            <v>115</v>
          </cell>
          <cell r="H113"/>
          <cell r="I113" t="str">
            <v>前橋市</v>
          </cell>
          <cell r="J113" t="str">
            <v>前橋市</v>
          </cell>
          <cell r="K113" t="str">
            <v>下阿内町</v>
          </cell>
          <cell r="L113" t="str">
            <v/>
          </cell>
          <cell r="M113" t="str">
            <v>２１５－１</v>
          </cell>
          <cell r="N113" t="str">
            <v>田</v>
          </cell>
          <cell r="O113" t="str">
            <v>水田</v>
          </cell>
          <cell r="P113">
            <v>2129</v>
          </cell>
          <cell r="Q113">
            <v>2129</v>
          </cell>
          <cell r="R113"/>
          <cell r="S113"/>
          <cell r="T113" t="str">
            <v>個人</v>
          </cell>
          <cell r="U113" t="str">
            <v>中村　昇</v>
          </cell>
          <cell r="V113" t="str">
            <v>379-2143</v>
          </cell>
          <cell r="W113" t="str">
            <v>前橋市新堀町４３８</v>
          </cell>
          <cell r="X113" t="str">
            <v>027-265-1568</v>
          </cell>
          <cell r="Y113" t="str">
            <v/>
          </cell>
          <cell r="Z113">
            <v>44713</v>
          </cell>
          <cell r="AA113">
            <v>48365</v>
          </cell>
          <cell r="AB113">
            <v>9</v>
          </cell>
          <cell r="AC113" t="str">
            <v>一括方式</v>
          </cell>
          <cell r="AD113"/>
          <cell r="AE113">
            <v>0</v>
          </cell>
          <cell r="AF113">
            <v>0</v>
          </cell>
          <cell r="AG113"/>
          <cell r="AH113" t="str">
            <v/>
          </cell>
          <cell r="AI113"/>
          <cell r="AJ113"/>
          <cell r="AK113"/>
          <cell r="AL113"/>
          <cell r="AM113"/>
          <cell r="AN113"/>
          <cell r="AO113"/>
          <cell r="AP113"/>
          <cell r="AQ113"/>
          <cell r="AR113"/>
          <cell r="AS113"/>
          <cell r="AT113"/>
          <cell r="AU113"/>
          <cell r="AV113"/>
          <cell r="AW113"/>
          <cell r="AX113"/>
          <cell r="AY113"/>
          <cell r="AZ113"/>
          <cell r="BA113"/>
          <cell r="BB113" t="str">
            <v>2022</v>
          </cell>
          <cell r="BC113"/>
          <cell r="BD113" t="str">
            <v/>
          </cell>
          <cell r="BE113" t="str">
            <v>農事組合法人　新堀　代表理事　田村　光弘</v>
          </cell>
          <cell r="BF113" t="str">
            <v>379-2143</v>
          </cell>
          <cell r="BG113" t="str">
            <v>前橋市新堀町２３４－５</v>
          </cell>
          <cell r="BH113" t="str">
            <v>027-265-1562</v>
          </cell>
          <cell r="BI113" t="str">
            <v/>
          </cell>
          <cell r="BJ113">
            <v>44713</v>
          </cell>
          <cell r="BK113">
            <v>48365</v>
          </cell>
          <cell r="BL113">
            <v>9</v>
          </cell>
          <cell r="BM113" t="str">
            <v/>
          </cell>
          <cell r="BN113">
            <v>0</v>
          </cell>
          <cell r="BO113">
            <v>0</v>
          </cell>
          <cell r="BP113" t="str">
            <v/>
          </cell>
          <cell r="BQ113"/>
          <cell r="BR113"/>
          <cell r="BS113"/>
          <cell r="BT113"/>
          <cell r="BU113"/>
          <cell r="BV113"/>
          <cell r="BW113"/>
        </row>
        <row r="114">
          <cell r="A114">
            <v>61</v>
          </cell>
          <cell r="B114">
            <v>3</v>
          </cell>
          <cell r="C114" t="str">
            <v>61-3</v>
          </cell>
          <cell r="D114">
            <v>44</v>
          </cell>
          <cell r="E114">
            <v>3</v>
          </cell>
          <cell r="F114" t="str">
            <v>44-3</v>
          </cell>
          <cell r="G114">
            <v>116</v>
          </cell>
          <cell r="H114"/>
          <cell r="I114" t="str">
            <v>前橋市</v>
          </cell>
          <cell r="J114" t="str">
            <v>前橋市</v>
          </cell>
          <cell r="K114" t="str">
            <v>下阿内町</v>
          </cell>
          <cell r="L114" t="str">
            <v/>
          </cell>
          <cell r="M114" t="str">
            <v>２１６－１</v>
          </cell>
          <cell r="N114" t="str">
            <v>田</v>
          </cell>
          <cell r="O114" t="str">
            <v>水田</v>
          </cell>
          <cell r="P114">
            <v>1385</v>
          </cell>
          <cell r="Q114">
            <v>1385</v>
          </cell>
          <cell r="R114"/>
          <cell r="S114"/>
          <cell r="T114" t="str">
            <v>個人</v>
          </cell>
          <cell r="U114" t="str">
            <v>中村　昇</v>
          </cell>
          <cell r="V114" t="str">
            <v>379-2143</v>
          </cell>
          <cell r="W114" t="str">
            <v>前橋市新堀町４３８</v>
          </cell>
          <cell r="X114" t="str">
            <v>027-265-1568</v>
          </cell>
          <cell r="Y114" t="str">
            <v/>
          </cell>
          <cell r="Z114">
            <v>44713</v>
          </cell>
          <cell r="AA114">
            <v>48365</v>
          </cell>
          <cell r="AB114">
            <v>9</v>
          </cell>
          <cell r="AC114" t="str">
            <v>一括方式</v>
          </cell>
          <cell r="AD114"/>
          <cell r="AE114">
            <v>0</v>
          </cell>
          <cell r="AF114">
            <v>0</v>
          </cell>
          <cell r="AG114"/>
          <cell r="AH114" t="str">
            <v/>
          </cell>
          <cell r="AI114"/>
          <cell r="AJ114"/>
          <cell r="AK114"/>
          <cell r="AL114"/>
          <cell r="AM114"/>
          <cell r="AN114"/>
          <cell r="AO114"/>
          <cell r="AP114"/>
          <cell r="AQ114"/>
          <cell r="AR114"/>
          <cell r="AS114"/>
          <cell r="AT114"/>
          <cell r="AU114"/>
          <cell r="AV114"/>
          <cell r="AW114"/>
          <cell r="AX114"/>
          <cell r="AY114"/>
          <cell r="AZ114"/>
          <cell r="BA114"/>
          <cell r="BB114" t="str">
            <v>2022</v>
          </cell>
          <cell r="BC114"/>
          <cell r="BD114" t="str">
            <v/>
          </cell>
          <cell r="BE114" t="str">
            <v>農事組合法人　新堀　代表理事　田村　光弘</v>
          </cell>
          <cell r="BF114" t="str">
            <v>379-2143</v>
          </cell>
          <cell r="BG114" t="str">
            <v>前橋市新堀町２３４－５</v>
          </cell>
          <cell r="BH114" t="str">
            <v>027-265-1562</v>
          </cell>
          <cell r="BI114" t="str">
            <v/>
          </cell>
          <cell r="BJ114">
            <v>44713</v>
          </cell>
          <cell r="BK114">
            <v>48365</v>
          </cell>
          <cell r="BL114">
            <v>9</v>
          </cell>
          <cell r="BM114" t="str">
            <v/>
          </cell>
          <cell r="BN114">
            <v>0</v>
          </cell>
          <cell r="BO114">
            <v>0</v>
          </cell>
          <cell r="BP114" t="str">
            <v/>
          </cell>
          <cell r="BQ114"/>
          <cell r="BR114"/>
          <cell r="BS114"/>
          <cell r="BT114"/>
          <cell r="BU114"/>
          <cell r="BV114"/>
          <cell r="BW114"/>
        </row>
        <row r="115">
          <cell r="A115">
            <v>61</v>
          </cell>
          <cell r="B115">
            <v>4</v>
          </cell>
          <cell r="C115" t="str">
            <v>61-4</v>
          </cell>
          <cell r="D115">
            <v>44</v>
          </cell>
          <cell r="E115">
            <v>4</v>
          </cell>
          <cell r="F115" t="str">
            <v>44-4</v>
          </cell>
          <cell r="G115">
            <v>117</v>
          </cell>
          <cell r="H115"/>
          <cell r="I115" t="str">
            <v>前橋市</v>
          </cell>
          <cell r="J115" t="str">
            <v>前橋市</v>
          </cell>
          <cell r="K115" t="str">
            <v>新堀町</v>
          </cell>
          <cell r="L115" t="str">
            <v/>
          </cell>
          <cell r="M115" t="str">
            <v>１４５－２</v>
          </cell>
          <cell r="N115" t="str">
            <v>田</v>
          </cell>
          <cell r="O115" t="str">
            <v>水田</v>
          </cell>
          <cell r="P115">
            <v>1651</v>
          </cell>
          <cell r="Q115">
            <v>1651</v>
          </cell>
          <cell r="R115"/>
          <cell r="S115"/>
          <cell r="T115" t="str">
            <v>個人</v>
          </cell>
          <cell r="U115" t="str">
            <v>中村　昇</v>
          </cell>
          <cell r="V115" t="str">
            <v>379-2143</v>
          </cell>
          <cell r="W115" t="str">
            <v>前橋市新堀町４３８</v>
          </cell>
          <cell r="X115" t="str">
            <v>027-265-1568</v>
          </cell>
          <cell r="Y115" t="str">
            <v/>
          </cell>
          <cell r="Z115">
            <v>44713</v>
          </cell>
          <cell r="AA115">
            <v>48365</v>
          </cell>
          <cell r="AB115">
            <v>9</v>
          </cell>
          <cell r="AC115" t="str">
            <v>一括方式</v>
          </cell>
          <cell r="AD115"/>
          <cell r="AE115">
            <v>0</v>
          </cell>
          <cell r="AF115">
            <v>0</v>
          </cell>
          <cell r="AG115"/>
          <cell r="AH115" t="str">
            <v/>
          </cell>
          <cell r="AI115"/>
          <cell r="AJ115"/>
          <cell r="AK115"/>
          <cell r="AL115"/>
          <cell r="AM115"/>
          <cell r="AN115"/>
          <cell r="AO115"/>
          <cell r="AP115"/>
          <cell r="AQ115"/>
          <cell r="AR115"/>
          <cell r="AS115"/>
          <cell r="AT115"/>
          <cell r="AU115"/>
          <cell r="AV115"/>
          <cell r="AW115"/>
          <cell r="AX115"/>
          <cell r="AY115"/>
          <cell r="AZ115"/>
          <cell r="BA115"/>
          <cell r="BB115" t="str">
            <v>2022</v>
          </cell>
          <cell r="BC115"/>
          <cell r="BD115" t="str">
            <v/>
          </cell>
          <cell r="BE115" t="str">
            <v>農事組合法人　新堀　代表理事　田村　光弘</v>
          </cell>
          <cell r="BF115" t="str">
            <v>379-2143</v>
          </cell>
          <cell r="BG115" t="str">
            <v>前橋市新堀町２３４－５</v>
          </cell>
          <cell r="BH115" t="str">
            <v>027-265-1562</v>
          </cell>
          <cell r="BI115" t="str">
            <v/>
          </cell>
          <cell r="BJ115">
            <v>44713</v>
          </cell>
          <cell r="BK115">
            <v>48365</v>
          </cell>
          <cell r="BL115">
            <v>9</v>
          </cell>
          <cell r="BM115" t="str">
            <v/>
          </cell>
          <cell r="BN115">
            <v>0</v>
          </cell>
          <cell r="BO115">
            <v>0</v>
          </cell>
          <cell r="BP115" t="str">
            <v/>
          </cell>
          <cell r="BQ115"/>
          <cell r="BR115"/>
          <cell r="BS115"/>
          <cell r="BT115"/>
          <cell r="BU115"/>
          <cell r="BV115"/>
          <cell r="BW115"/>
        </row>
        <row r="116">
          <cell r="A116">
            <v>61</v>
          </cell>
          <cell r="B116">
            <v>5</v>
          </cell>
          <cell r="C116" t="str">
            <v>61-5</v>
          </cell>
          <cell r="D116">
            <v>44</v>
          </cell>
          <cell r="E116">
            <v>5</v>
          </cell>
          <cell r="F116" t="str">
            <v>44-5</v>
          </cell>
          <cell r="G116">
            <v>118</v>
          </cell>
          <cell r="H116"/>
          <cell r="I116" t="str">
            <v>前橋市</v>
          </cell>
          <cell r="J116" t="str">
            <v>前橋市</v>
          </cell>
          <cell r="K116" t="str">
            <v>新堀町</v>
          </cell>
          <cell r="L116" t="str">
            <v/>
          </cell>
          <cell r="M116" t="str">
            <v>１６３－１</v>
          </cell>
          <cell r="N116" t="str">
            <v>田</v>
          </cell>
          <cell r="O116" t="str">
            <v>水田</v>
          </cell>
          <cell r="P116">
            <v>2949</v>
          </cell>
          <cell r="Q116">
            <v>2949</v>
          </cell>
          <cell r="R116"/>
          <cell r="S116"/>
          <cell r="T116" t="str">
            <v>個人</v>
          </cell>
          <cell r="U116" t="str">
            <v>中村　昇</v>
          </cell>
          <cell r="V116" t="str">
            <v>379-2143</v>
          </cell>
          <cell r="W116" t="str">
            <v>前橋市新堀町４３８</v>
          </cell>
          <cell r="X116" t="str">
            <v>027-265-1568</v>
          </cell>
          <cell r="Y116" t="str">
            <v/>
          </cell>
          <cell r="Z116">
            <v>44713</v>
          </cell>
          <cell r="AA116">
            <v>48365</v>
          </cell>
          <cell r="AB116">
            <v>9</v>
          </cell>
          <cell r="AC116" t="str">
            <v>一括方式</v>
          </cell>
          <cell r="AD116"/>
          <cell r="AE116">
            <v>0</v>
          </cell>
          <cell r="AF116">
            <v>0</v>
          </cell>
          <cell r="AG116"/>
          <cell r="AH116" t="str">
            <v/>
          </cell>
          <cell r="AI116"/>
          <cell r="AJ116"/>
          <cell r="AK116"/>
          <cell r="AL116"/>
          <cell r="AM116"/>
          <cell r="AN116"/>
          <cell r="AO116"/>
          <cell r="AP116"/>
          <cell r="AQ116"/>
          <cell r="AR116"/>
          <cell r="AS116"/>
          <cell r="AT116"/>
          <cell r="AU116"/>
          <cell r="AV116"/>
          <cell r="AW116"/>
          <cell r="AX116"/>
          <cell r="AY116"/>
          <cell r="AZ116"/>
          <cell r="BA116"/>
          <cell r="BB116" t="str">
            <v>2022</v>
          </cell>
          <cell r="BC116"/>
          <cell r="BD116" t="str">
            <v/>
          </cell>
          <cell r="BE116" t="str">
            <v>農事組合法人　新堀　代表理事　田村　光弘</v>
          </cell>
          <cell r="BF116" t="str">
            <v>379-2143</v>
          </cell>
          <cell r="BG116" t="str">
            <v>前橋市新堀町２３４－５</v>
          </cell>
          <cell r="BH116" t="str">
            <v>027-265-1562</v>
          </cell>
          <cell r="BI116" t="str">
            <v/>
          </cell>
          <cell r="BJ116">
            <v>44713</v>
          </cell>
          <cell r="BK116">
            <v>48365</v>
          </cell>
          <cell r="BL116">
            <v>9</v>
          </cell>
          <cell r="BM116" t="str">
            <v/>
          </cell>
          <cell r="BN116">
            <v>0</v>
          </cell>
          <cell r="BO116">
            <v>0</v>
          </cell>
          <cell r="BP116" t="str">
            <v/>
          </cell>
          <cell r="BQ116"/>
          <cell r="BR116"/>
          <cell r="BS116"/>
          <cell r="BT116"/>
          <cell r="BU116"/>
          <cell r="BV116"/>
          <cell r="BW116"/>
        </row>
        <row r="117">
          <cell r="A117">
            <v>61</v>
          </cell>
          <cell r="B117">
            <v>6</v>
          </cell>
          <cell r="C117" t="str">
            <v>61-6</v>
          </cell>
          <cell r="D117">
            <v>44</v>
          </cell>
          <cell r="E117">
            <v>6</v>
          </cell>
          <cell r="F117" t="str">
            <v>44-6</v>
          </cell>
          <cell r="G117">
            <v>119</v>
          </cell>
          <cell r="H117"/>
          <cell r="I117" t="str">
            <v>前橋市</v>
          </cell>
          <cell r="J117" t="str">
            <v>前橋市</v>
          </cell>
          <cell r="K117" t="str">
            <v>新堀町</v>
          </cell>
          <cell r="L117" t="str">
            <v/>
          </cell>
          <cell r="M117" t="str">
            <v>１６９－２</v>
          </cell>
          <cell r="N117" t="str">
            <v>田</v>
          </cell>
          <cell r="O117" t="str">
            <v>水田</v>
          </cell>
          <cell r="P117">
            <v>1004</v>
          </cell>
          <cell r="Q117">
            <v>1004</v>
          </cell>
          <cell r="R117"/>
          <cell r="S117"/>
          <cell r="T117" t="str">
            <v>個人</v>
          </cell>
          <cell r="U117" t="str">
            <v>中村　昇</v>
          </cell>
          <cell r="V117" t="str">
            <v>379-2143</v>
          </cell>
          <cell r="W117" t="str">
            <v>前橋市新堀町４３８</v>
          </cell>
          <cell r="X117" t="str">
            <v>027-265-1568</v>
          </cell>
          <cell r="Y117" t="str">
            <v/>
          </cell>
          <cell r="Z117">
            <v>44713</v>
          </cell>
          <cell r="AA117">
            <v>48365</v>
          </cell>
          <cell r="AB117">
            <v>9</v>
          </cell>
          <cell r="AC117" t="str">
            <v>一括方式</v>
          </cell>
          <cell r="AD117"/>
          <cell r="AE117">
            <v>0</v>
          </cell>
          <cell r="AF117">
            <v>0</v>
          </cell>
          <cell r="AG117"/>
          <cell r="AH117" t="str">
            <v/>
          </cell>
          <cell r="AI117"/>
          <cell r="AJ117"/>
          <cell r="AK117"/>
          <cell r="AL117"/>
          <cell r="AM117"/>
          <cell r="AN117"/>
          <cell r="AO117"/>
          <cell r="AP117"/>
          <cell r="AQ117"/>
          <cell r="AR117"/>
          <cell r="AS117"/>
          <cell r="AT117"/>
          <cell r="AU117"/>
          <cell r="AV117"/>
          <cell r="AW117"/>
          <cell r="AX117"/>
          <cell r="AY117"/>
          <cell r="AZ117"/>
          <cell r="BA117"/>
          <cell r="BB117" t="str">
            <v>2022</v>
          </cell>
          <cell r="BC117"/>
          <cell r="BD117" t="str">
            <v/>
          </cell>
          <cell r="BE117" t="str">
            <v>農事組合法人　新堀　代表理事　田村　光弘</v>
          </cell>
          <cell r="BF117" t="str">
            <v>379-2143</v>
          </cell>
          <cell r="BG117" t="str">
            <v>前橋市新堀町２３４－５</v>
          </cell>
          <cell r="BH117" t="str">
            <v>027-265-1562</v>
          </cell>
          <cell r="BI117" t="str">
            <v/>
          </cell>
          <cell r="BJ117">
            <v>44713</v>
          </cell>
          <cell r="BK117">
            <v>48365</v>
          </cell>
          <cell r="BL117">
            <v>9</v>
          </cell>
          <cell r="BM117" t="str">
            <v/>
          </cell>
          <cell r="BN117">
            <v>0</v>
          </cell>
          <cell r="BO117">
            <v>0</v>
          </cell>
          <cell r="BP117" t="str">
            <v/>
          </cell>
          <cell r="BQ117"/>
          <cell r="BR117"/>
          <cell r="BS117"/>
          <cell r="BT117"/>
          <cell r="BU117"/>
          <cell r="BV117"/>
          <cell r="BW117"/>
        </row>
        <row r="118">
          <cell r="A118">
            <v>62</v>
          </cell>
          <cell r="B118">
            <v>1</v>
          </cell>
          <cell r="C118" t="str">
            <v>62-1</v>
          </cell>
          <cell r="D118">
            <v>45</v>
          </cell>
          <cell r="E118">
            <v>1</v>
          </cell>
          <cell r="F118" t="str">
            <v>45-1</v>
          </cell>
          <cell r="G118">
            <v>121</v>
          </cell>
          <cell r="H118"/>
          <cell r="I118" t="str">
            <v>前橋市</v>
          </cell>
          <cell r="J118" t="str">
            <v>前橋市</v>
          </cell>
          <cell r="K118" t="str">
            <v>粕川町女渕</v>
          </cell>
          <cell r="L118" t="str">
            <v/>
          </cell>
          <cell r="M118" t="str">
            <v>１０１２－１</v>
          </cell>
          <cell r="N118" t="str">
            <v>田</v>
          </cell>
          <cell r="O118" t="str">
            <v>水田</v>
          </cell>
          <cell r="P118">
            <v>2774</v>
          </cell>
          <cell r="Q118">
            <v>2774</v>
          </cell>
          <cell r="R118"/>
          <cell r="S118"/>
          <cell r="T118" t="str">
            <v>個人</v>
          </cell>
          <cell r="U118" t="str">
            <v>中島　洋一</v>
          </cell>
          <cell r="V118" t="str">
            <v>371-0215</v>
          </cell>
          <cell r="W118" t="str">
            <v>前橋市粕川町深津４－４</v>
          </cell>
          <cell r="X118" t="str">
            <v>027-285-5068</v>
          </cell>
          <cell r="Y118" t="str">
            <v>080-1097-7081</v>
          </cell>
          <cell r="Z118">
            <v>44713</v>
          </cell>
          <cell r="AA118">
            <v>48365</v>
          </cell>
          <cell r="AB118">
            <v>10</v>
          </cell>
          <cell r="AC118" t="str">
            <v>一括方式</v>
          </cell>
          <cell r="AD118"/>
          <cell r="AE118">
            <v>2000</v>
          </cell>
          <cell r="AF118">
            <v>5548</v>
          </cell>
          <cell r="AG118"/>
          <cell r="AH118" t="str">
            <v/>
          </cell>
          <cell r="AI118"/>
          <cell r="AJ118"/>
          <cell r="AK118"/>
          <cell r="AL118"/>
          <cell r="AM118"/>
          <cell r="AN118"/>
          <cell r="AO118"/>
          <cell r="AP118"/>
          <cell r="AQ118"/>
          <cell r="AR118"/>
          <cell r="AS118"/>
          <cell r="AT118"/>
          <cell r="AU118"/>
          <cell r="AV118"/>
          <cell r="AW118"/>
          <cell r="AX118"/>
          <cell r="AY118"/>
          <cell r="AZ118"/>
          <cell r="BA118"/>
          <cell r="BB118" t="str">
            <v>2022</v>
          </cell>
          <cell r="BC118"/>
          <cell r="BD118" t="str">
            <v>農地所有適格法人</v>
          </cell>
          <cell r="BE118" t="str">
            <v>農事組合法人　深津　代表理事　田島　悦夫</v>
          </cell>
          <cell r="BF118" t="str">
            <v>371-0215</v>
          </cell>
          <cell r="BG118" t="str">
            <v>前橋市粕川町深津１９７７－３</v>
          </cell>
          <cell r="BH118" t="str">
            <v>027-285-3086</v>
          </cell>
          <cell r="BI118" t="str">
            <v/>
          </cell>
          <cell r="BJ118">
            <v>44713</v>
          </cell>
          <cell r="BK118">
            <v>48365</v>
          </cell>
          <cell r="BL118">
            <v>10</v>
          </cell>
          <cell r="BM118" t="str">
            <v/>
          </cell>
          <cell r="BN118">
            <v>2000</v>
          </cell>
          <cell r="BO118">
            <v>5548</v>
          </cell>
          <cell r="BP118" t="str">
            <v/>
          </cell>
          <cell r="BQ118"/>
          <cell r="BR118"/>
          <cell r="BS118"/>
          <cell r="BT118"/>
          <cell r="BU118"/>
          <cell r="BV118"/>
          <cell r="BW118"/>
        </row>
        <row r="119">
          <cell r="A119">
            <v>62</v>
          </cell>
          <cell r="B119">
            <v>2</v>
          </cell>
          <cell r="C119" t="str">
            <v>62-2</v>
          </cell>
          <cell r="D119">
            <v>45</v>
          </cell>
          <cell r="E119">
            <v>2</v>
          </cell>
          <cell r="F119" t="str">
            <v>45-2</v>
          </cell>
          <cell r="G119">
            <v>120</v>
          </cell>
          <cell r="H119"/>
          <cell r="I119" t="str">
            <v>前橋市</v>
          </cell>
          <cell r="J119" t="str">
            <v>前橋市</v>
          </cell>
          <cell r="K119" t="str">
            <v>粕川町女渕</v>
          </cell>
          <cell r="L119" t="str">
            <v/>
          </cell>
          <cell r="M119" t="str">
            <v>７６３</v>
          </cell>
          <cell r="N119" t="str">
            <v>田</v>
          </cell>
          <cell r="O119" t="str">
            <v>水田</v>
          </cell>
          <cell r="P119">
            <v>1776</v>
          </cell>
          <cell r="Q119">
            <v>1776</v>
          </cell>
          <cell r="R119"/>
          <cell r="S119"/>
          <cell r="T119" t="str">
            <v>個人</v>
          </cell>
          <cell r="U119" t="str">
            <v>中島　洋一</v>
          </cell>
          <cell r="V119" t="str">
            <v>371-0215</v>
          </cell>
          <cell r="W119" t="str">
            <v>前橋市粕川町深津４－４</v>
          </cell>
          <cell r="X119" t="str">
            <v>027-285-5068</v>
          </cell>
          <cell r="Y119" t="str">
            <v>080-1097-7081</v>
          </cell>
          <cell r="Z119">
            <v>44713</v>
          </cell>
          <cell r="AA119">
            <v>48365</v>
          </cell>
          <cell r="AB119">
            <v>10</v>
          </cell>
          <cell r="AC119" t="str">
            <v>一括方式</v>
          </cell>
          <cell r="AD119"/>
          <cell r="AE119">
            <v>2000</v>
          </cell>
          <cell r="AF119">
            <v>3552</v>
          </cell>
          <cell r="AG119"/>
          <cell r="AH119" t="str">
            <v/>
          </cell>
          <cell r="AI119"/>
          <cell r="AJ119"/>
          <cell r="AK119"/>
          <cell r="AL119"/>
          <cell r="AM119"/>
          <cell r="AN119"/>
          <cell r="AO119"/>
          <cell r="AP119"/>
          <cell r="AQ119"/>
          <cell r="AR119"/>
          <cell r="AS119"/>
          <cell r="AT119"/>
          <cell r="AU119"/>
          <cell r="AV119"/>
          <cell r="AW119"/>
          <cell r="AX119"/>
          <cell r="AY119"/>
          <cell r="AZ119"/>
          <cell r="BA119"/>
          <cell r="BB119" t="str">
            <v>2022</v>
          </cell>
          <cell r="BC119"/>
          <cell r="BD119" t="str">
            <v>農地所有適格法人</v>
          </cell>
          <cell r="BE119" t="str">
            <v>農事組合法人　深津　代表理事　田島　悦夫</v>
          </cell>
          <cell r="BF119" t="str">
            <v>371-0215</v>
          </cell>
          <cell r="BG119" t="str">
            <v>前橋市粕川町深津１９７７－３</v>
          </cell>
          <cell r="BH119" t="str">
            <v>027-285-3086</v>
          </cell>
          <cell r="BI119" t="str">
            <v/>
          </cell>
          <cell r="BJ119">
            <v>44713</v>
          </cell>
          <cell r="BK119">
            <v>48365</v>
          </cell>
          <cell r="BL119">
            <v>10</v>
          </cell>
          <cell r="BM119" t="str">
            <v/>
          </cell>
          <cell r="BN119">
            <v>2000</v>
          </cell>
          <cell r="BO119">
            <v>3552</v>
          </cell>
          <cell r="BP119" t="str">
            <v/>
          </cell>
          <cell r="BQ119"/>
          <cell r="BR119"/>
          <cell r="BS119"/>
          <cell r="BT119"/>
          <cell r="BU119"/>
          <cell r="BV119"/>
          <cell r="BW119"/>
        </row>
        <row r="120">
          <cell r="A120">
            <v>63</v>
          </cell>
          <cell r="B120">
            <v>1</v>
          </cell>
          <cell r="C120" t="str">
            <v>63-1</v>
          </cell>
          <cell r="D120">
            <v>46</v>
          </cell>
          <cell r="E120">
            <v>1</v>
          </cell>
          <cell r="F120" t="str">
            <v>46-1</v>
          </cell>
          <cell r="G120">
            <v>122</v>
          </cell>
          <cell r="H120"/>
          <cell r="I120" t="str">
            <v>前橋市</v>
          </cell>
          <cell r="J120" t="str">
            <v>前橋市</v>
          </cell>
          <cell r="K120" t="str">
            <v>粕川町稲里</v>
          </cell>
          <cell r="L120" t="str">
            <v/>
          </cell>
          <cell r="M120" t="str">
            <v>２０</v>
          </cell>
          <cell r="N120" t="str">
            <v>畑</v>
          </cell>
          <cell r="O120" t="str">
            <v>普通畑</v>
          </cell>
          <cell r="P120">
            <v>3869</v>
          </cell>
          <cell r="Q120">
            <v>3869</v>
          </cell>
          <cell r="R120"/>
          <cell r="S120"/>
          <cell r="T120" t="str">
            <v>個人</v>
          </cell>
          <cell r="U120" t="str">
            <v>長岡　初江</v>
          </cell>
          <cell r="V120" t="str">
            <v>371-0242</v>
          </cell>
          <cell r="W120" t="str">
            <v>前橋市馬場町１９４</v>
          </cell>
          <cell r="X120" t="str">
            <v>000-000-0000</v>
          </cell>
          <cell r="Y120" t="str">
            <v>090-1692-0136</v>
          </cell>
          <cell r="Z120">
            <v>44713</v>
          </cell>
          <cell r="AA120">
            <v>48365</v>
          </cell>
          <cell r="AB120">
            <v>10</v>
          </cell>
          <cell r="AC120" t="str">
            <v>一括方式</v>
          </cell>
          <cell r="AD120"/>
          <cell r="AE120">
            <v>0</v>
          </cell>
          <cell r="AF120">
            <v>0</v>
          </cell>
          <cell r="AG120"/>
          <cell r="AH120" t="str">
            <v/>
          </cell>
          <cell r="AI120"/>
          <cell r="AJ120"/>
          <cell r="AK120"/>
          <cell r="AL120"/>
          <cell r="AM120"/>
          <cell r="AN120"/>
          <cell r="AO120"/>
          <cell r="AP120"/>
          <cell r="AQ120"/>
          <cell r="AR120"/>
          <cell r="AS120"/>
          <cell r="AT120"/>
          <cell r="AU120"/>
          <cell r="AV120"/>
          <cell r="AW120"/>
          <cell r="AX120"/>
          <cell r="AY120"/>
          <cell r="AZ120"/>
          <cell r="BA120"/>
          <cell r="BB120" t="str">
            <v>2022</v>
          </cell>
          <cell r="BC120"/>
          <cell r="BD120" t="str">
            <v>個人</v>
          </cell>
          <cell r="BE120" t="str">
            <v>田村　明人</v>
          </cell>
          <cell r="BF120" t="str">
            <v>371-0242</v>
          </cell>
          <cell r="BG120" t="str">
            <v>前橋市馬場町２７</v>
          </cell>
          <cell r="BH120" t="str">
            <v>027-283-5186</v>
          </cell>
          <cell r="BI120" t="str">
            <v>090-3330-9705</v>
          </cell>
          <cell r="BJ120">
            <v>44713</v>
          </cell>
          <cell r="BK120">
            <v>48365</v>
          </cell>
          <cell r="BL120">
            <v>10</v>
          </cell>
          <cell r="BM120" t="str">
            <v/>
          </cell>
          <cell r="BN120">
            <v>0</v>
          </cell>
          <cell r="BO120">
            <v>0</v>
          </cell>
          <cell r="BP120" t="str">
            <v/>
          </cell>
          <cell r="BQ120"/>
          <cell r="BR120"/>
          <cell r="BS120"/>
          <cell r="BT120"/>
          <cell r="BU120"/>
          <cell r="BV120"/>
          <cell r="BW120"/>
        </row>
        <row r="121">
          <cell r="A121">
            <v>64</v>
          </cell>
          <cell r="B121">
            <v>1</v>
          </cell>
          <cell r="C121" t="str">
            <v>64-1</v>
          </cell>
          <cell r="D121">
            <v>47</v>
          </cell>
          <cell r="E121">
            <v>1</v>
          </cell>
          <cell r="F121" t="str">
            <v>47-1</v>
          </cell>
          <cell r="G121">
            <v>123</v>
          </cell>
          <cell r="H121"/>
          <cell r="I121" t="str">
            <v>前橋市</v>
          </cell>
          <cell r="J121" t="str">
            <v>前橋市</v>
          </cell>
          <cell r="K121" t="str">
            <v>青柳町</v>
          </cell>
          <cell r="L121" t="str">
            <v/>
          </cell>
          <cell r="M121" t="str">
            <v>４－３</v>
          </cell>
          <cell r="N121" t="str">
            <v>畑</v>
          </cell>
          <cell r="O121" t="str">
            <v>普通畑</v>
          </cell>
          <cell r="P121">
            <v>3665</v>
          </cell>
          <cell r="Q121">
            <v>3665</v>
          </cell>
          <cell r="R121"/>
          <cell r="S121"/>
          <cell r="T121" t="str">
            <v>個人</v>
          </cell>
          <cell r="U121" t="str">
            <v>田所　マサ</v>
          </cell>
          <cell r="V121" t="str">
            <v>371-0032</v>
          </cell>
          <cell r="W121" t="str">
            <v>前橋市若宮町３－１３－８</v>
          </cell>
          <cell r="X121" t="str">
            <v>027-231-1033</v>
          </cell>
          <cell r="Y121" t="str">
            <v>090-4701-0292</v>
          </cell>
          <cell r="Z121">
            <v>44713</v>
          </cell>
          <cell r="AA121">
            <v>48365</v>
          </cell>
          <cell r="AB121">
            <v>10</v>
          </cell>
          <cell r="AC121" t="str">
            <v>一括方式</v>
          </cell>
          <cell r="AD121"/>
          <cell r="AE121">
            <v>0</v>
          </cell>
          <cell r="AF121">
            <v>0</v>
          </cell>
          <cell r="AG121"/>
          <cell r="AH121" t="str">
            <v/>
          </cell>
          <cell r="AI121"/>
          <cell r="AJ121"/>
          <cell r="AK121"/>
          <cell r="AL121"/>
          <cell r="AM121"/>
          <cell r="AN121"/>
          <cell r="AO121"/>
          <cell r="AP121"/>
          <cell r="AQ121"/>
          <cell r="AR121"/>
          <cell r="AS121"/>
          <cell r="AT121"/>
          <cell r="AU121"/>
          <cell r="AV121"/>
          <cell r="AW121"/>
          <cell r="AX121"/>
          <cell r="AY121"/>
          <cell r="AZ121"/>
          <cell r="BA121"/>
          <cell r="BB121" t="str">
            <v>2022</v>
          </cell>
          <cell r="BC121"/>
          <cell r="BD121" t="str">
            <v>個人</v>
          </cell>
          <cell r="BE121" t="str">
            <v>渋川　勝三</v>
          </cell>
          <cell r="BF121" t="str">
            <v>379-2202</v>
          </cell>
          <cell r="BG121" t="str">
            <v>前橋市龍蔵寺町１３３</v>
          </cell>
          <cell r="BH121" t="str">
            <v>027-232-7170</v>
          </cell>
          <cell r="BI121" t="str">
            <v/>
          </cell>
          <cell r="BJ121">
            <v>44713</v>
          </cell>
          <cell r="BK121">
            <v>48365</v>
          </cell>
          <cell r="BL121">
            <v>10</v>
          </cell>
          <cell r="BM121" t="str">
            <v/>
          </cell>
          <cell r="BN121">
            <v>0</v>
          </cell>
          <cell r="BO121">
            <v>0</v>
          </cell>
          <cell r="BP121" t="str">
            <v/>
          </cell>
          <cell r="BQ121"/>
          <cell r="BR121"/>
          <cell r="BS121"/>
          <cell r="BT121"/>
          <cell r="BU121"/>
          <cell r="BV121"/>
          <cell r="BW121"/>
        </row>
        <row r="122">
          <cell r="A122">
            <v>65</v>
          </cell>
          <cell r="B122">
            <v>1</v>
          </cell>
          <cell r="C122" t="str">
            <v>65-1</v>
          </cell>
          <cell r="D122">
            <v>48</v>
          </cell>
          <cell r="E122">
            <v>1</v>
          </cell>
          <cell r="F122" t="str">
            <v>48-1</v>
          </cell>
          <cell r="G122">
            <v>124</v>
          </cell>
          <cell r="H122"/>
          <cell r="I122" t="str">
            <v>前橋市</v>
          </cell>
          <cell r="J122" t="str">
            <v>前橋市</v>
          </cell>
          <cell r="K122" t="str">
            <v>新堀町</v>
          </cell>
          <cell r="L122" t="str">
            <v/>
          </cell>
          <cell r="M122" t="str">
            <v>１３５</v>
          </cell>
          <cell r="N122" t="str">
            <v>田</v>
          </cell>
          <cell r="O122" t="str">
            <v>水田</v>
          </cell>
          <cell r="P122">
            <v>858</v>
          </cell>
          <cell r="Q122">
            <v>858</v>
          </cell>
          <cell r="R122"/>
          <cell r="S122"/>
          <cell r="T122" t="str">
            <v>個人</v>
          </cell>
          <cell r="U122" t="str">
            <v>田村　英子</v>
          </cell>
          <cell r="V122" t="str">
            <v>379-2143</v>
          </cell>
          <cell r="W122" t="str">
            <v>前橋市新堀町３４６</v>
          </cell>
          <cell r="X122" t="str">
            <v>027-265-1590</v>
          </cell>
          <cell r="Y122" t="str">
            <v/>
          </cell>
          <cell r="Z122">
            <v>44713</v>
          </cell>
          <cell r="AA122">
            <v>48365</v>
          </cell>
          <cell r="AB122">
            <v>9</v>
          </cell>
          <cell r="AC122" t="str">
            <v>一括方式</v>
          </cell>
          <cell r="AD122"/>
          <cell r="AE122">
            <v>0</v>
          </cell>
          <cell r="AF122">
            <v>0</v>
          </cell>
          <cell r="AG122"/>
          <cell r="AH122" t="str">
            <v/>
          </cell>
          <cell r="AI122"/>
          <cell r="AJ122"/>
          <cell r="AK122"/>
          <cell r="AL122"/>
          <cell r="AM122"/>
          <cell r="AN122"/>
          <cell r="AO122"/>
          <cell r="AP122"/>
          <cell r="AQ122"/>
          <cell r="AR122"/>
          <cell r="AS122"/>
          <cell r="AT122"/>
          <cell r="AU122"/>
          <cell r="AV122"/>
          <cell r="AW122"/>
          <cell r="AX122"/>
          <cell r="AY122"/>
          <cell r="AZ122"/>
          <cell r="BA122"/>
          <cell r="BB122" t="str">
            <v>2022</v>
          </cell>
          <cell r="BC122"/>
          <cell r="BD122" t="str">
            <v/>
          </cell>
          <cell r="BE122" t="str">
            <v>農事組合法人　新堀　代表理事　田村　光弘</v>
          </cell>
          <cell r="BF122" t="str">
            <v>379-2143</v>
          </cell>
          <cell r="BG122" t="str">
            <v>前橋市新堀町２３４－５</v>
          </cell>
          <cell r="BH122" t="str">
            <v>027-265-1562</v>
          </cell>
          <cell r="BI122" t="str">
            <v/>
          </cell>
          <cell r="BJ122">
            <v>44713</v>
          </cell>
          <cell r="BK122">
            <v>48365</v>
          </cell>
          <cell r="BL122">
            <v>9</v>
          </cell>
          <cell r="BM122" t="str">
            <v/>
          </cell>
          <cell r="BN122">
            <v>0</v>
          </cell>
          <cell r="BO122">
            <v>0</v>
          </cell>
          <cell r="BP122" t="str">
            <v/>
          </cell>
          <cell r="BQ122"/>
          <cell r="BR122"/>
          <cell r="BS122"/>
          <cell r="BT122"/>
          <cell r="BU122"/>
          <cell r="BV122"/>
          <cell r="BW122"/>
        </row>
        <row r="123">
          <cell r="A123">
            <v>65</v>
          </cell>
          <cell r="B123">
            <v>2</v>
          </cell>
          <cell r="C123" t="str">
            <v>65-2</v>
          </cell>
          <cell r="D123">
            <v>48</v>
          </cell>
          <cell r="E123">
            <v>2</v>
          </cell>
          <cell r="F123" t="str">
            <v>48-2</v>
          </cell>
          <cell r="G123">
            <v>125</v>
          </cell>
          <cell r="H123"/>
          <cell r="I123" t="str">
            <v>前橋市</v>
          </cell>
          <cell r="J123" t="str">
            <v>前橋市</v>
          </cell>
          <cell r="K123" t="str">
            <v>新堀町</v>
          </cell>
          <cell r="L123" t="str">
            <v/>
          </cell>
          <cell r="M123" t="str">
            <v>１６８－１</v>
          </cell>
          <cell r="N123" t="str">
            <v>田</v>
          </cell>
          <cell r="O123" t="str">
            <v>水田</v>
          </cell>
          <cell r="P123">
            <v>3470</v>
          </cell>
          <cell r="Q123">
            <v>3470</v>
          </cell>
          <cell r="R123"/>
          <cell r="S123"/>
          <cell r="T123" t="str">
            <v>個人</v>
          </cell>
          <cell r="U123" t="str">
            <v>田村　英子</v>
          </cell>
          <cell r="V123" t="str">
            <v>379-2143</v>
          </cell>
          <cell r="W123" t="str">
            <v>前橋市新堀町３４６</v>
          </cell>
          <cell r="X123" t="str">
            <v>027-265-1590</v>
          </cell>
          <cell r="Y123" t="str">
            <v/>
          </cell>
          <cell r="Z123">
            <v>44713</v>
          </cell>
          <cell r="AA123">
            <v>48365</v>
          </cell>
          <cell r="AB123">
            <v>9</v>
          </cell>
          <cell r="AC123" t="str">
            <v>一括方式</v>
          </cell>
          <cell r="AD123"/>
          <cell r="AE123">
            <v>0</v>
          </cell>
          <cell r="AF123">
            <v>0</v>
          </cell>
          <cell r="AG123"/>
          <cell r="AH123" t="str">
            <v/>
          </cell>
          <cell r="AI123"/>
          <cell r="AJ123"/>
          <cell r="AK123"/>
          <cell r="AL123"/>
          <cell r="AM123"/>
          <cell r="AN123"/>
          <cell r="AO123"/>
          <cell r="AP123"/>
          <cell r="AQ123"/>
          <cell r="AR123"/>
          <cell r="AS123"/>
          <cell r="AT123"/>
          <cell r="AU123"/>
          <cell r="AV123"/>
          <cell r="AW123"/>
          <cell r="AX123"/>
          <cell r="AY123"/>
          <cell r="AZ123"/>
          <cell r="BA123"/>
          <cell r="BB123" t="str">
            <v>2022</v>
          </cell>
          <cell r="BC123"/>
          <cell r="BD123" t="str">
            <v/>
          </cell>
          <cell r="BE123" t="str">
            <v>農事組合法人　新堀　代表理事　田村　光弘</v>
          </cell>
          <cell r="BF123" t="str">
            <v>379-2143</v>
          </cell>
          <cell r="BG123" t="str">
            <v>前橋市新堀町２３４－５</v>
          </cell>
          <cell r="BH123" t="str">
            <v>027-265-1562</v>
          </cell>
          <cell r="BI123" t="str">
            <v/>
          </cell>
          <cell r="BJ123">
            <v>44713</v>
          </cell>
          <cell r="BK123">
            <v>48365</v>
          </cell>
          <cell r="BL123">
            <v>9</v>
          </cell>
          <cell r="BM123" t="str">
            <v/>
          </cell>
          <cell r="BN123">
            <v>0</v>
          </cell>
          <cell r="BO123">
            <v>0</v>
          </cell>
          <cell r="BP123" t="str">
            <v/>
          </cell>
          <cell r="BQ123"/>
          <cell r="BR123"/>
          <cell r="BS123"/>
          <cell r="BT123"/>
          <cell r="BU123"/>
          <cell r="BV123"/>
          <cell r="BW123"/>
        </row>
        <row r="124">
          <cell r="A124">
            <v>65</v>
          </cell>
          <cell r="B124">
            <v>3</v>
          </cell>
          <cell r="C124" t="str">
            <v>65-3</v>
          </cell>
          <cell r="D124">
            <v>48</v>
          </cell>
          <cell r="E124">
            <v>3</v>
          </cell>
          <cell r="F124" t="str">
            <v>48-3</v>
          </cell>
          <cell r="G124">
            <v>126</v>
          </cell>
          <cell r="H124"/>
          <cell r="I124" t="str">
            <v>前橋市</v>
          </cell>
          <cell r="J124" t="str">
            <v>前橋市</v>
          </cell>
          <cell r="K124" t="str">
            <v>新堀町</v>
          </cell>
          <cell r="L124" t="str">
            <v/>
          </cell>
          <cell r="M124" t="str">
            <v>１６９－１</v>
          </cell>
          <cell r="N124" t="str">
            <v>田</v>
          </cell>
          <cell r="O124" t="str">
            <v>水田</v>
          </cell>
          <cell r="P124">
            <v>1999</v>
          </cell>
          <cell r="Q124">
            <v>1999</v>
          </cell>
          <cell r="R124"/>
          <cell r="S124"/>
          <cell r="T124" t="str">
            <v>個人</v>
          </cell>
          <cell r="U124" t="str">
            <v>田村　英子</v>
          </cell>
          <cell r="V124" t="str">
            <v>379-2143</v>
          </cell>
          <cell r="W124" t="str">
            <v>前橋市新堀町３４６</v>
          </cell>
          <cell r="X124" t="str">
            <v>027-265-1590</v>
          </cell>
          <cell r="Y124" t="str">
            <v/>
          </cell>
          <cell r="Z124">
            <v>44713</v>
          </cell>
          <cell r="AA124">
            <v>48365</v>
          </cell>
          <cell r="AB124">
            <v>9</v>
          </cell>
          <cell r="AC124" t="str">
            <v>一括方式</v>
          </cell>
          <cell r="AD124"/>
          <cell r="AE124">
            <v>0</v>
          </cell>
          <cell r="AF124">
            <v>0</v>
          </cell>
          <cell r="AG124"/>
          <cell r="AH124" t="str">
            <v/>
          </cell>
          <cell r="AI124"/>
          <cell r="AJ124"/>
          <cell r="AK124"/>
          <cell r="AL124"/>
          <cell r="AM124"/>
          <cell r="AN124"/>
          <cell r="AO124"/>
          <cell r="AP124"/>
          <cell r="AQ124"/>
          <cell r="AR124"/>
          <cell r="AS124"/>
          <cell r="AT124"/>
          <cell r="AU124"/>
          <cell r="AV124"/>
          <cell r="AW124"/>
          <cell r="AX124"/>
          <cell r="AY124"/>
          <cell r="AZ124"/>
          <cell r="BA124"/>
          <cell r="BB124" t="str">
            <v>2022</v>
          </cell>
          <cell r="BC124"/>
          <cell r="BD124" t="str">
            <v/>
          </cell>
          <cell r="BE124" t="str">
            <v>農事組合法人　新堀　代表理事　田村　光弘</v>
          </cell>
          <cell r="BF124" t="str">
            <v>379-2143</v>
          </cell>
          <cell r="BG124" t="str">
            <v>前橋市新堀町２３４－５</v>
          </cell>
          <cell r="BH124" t="str">
            <v>027-265-1562</v>
          </cell>
          <cell r="BI124" t="str">
            <v/>
          </cell>
          <cell r="BJ124">
            <v>44713</v>
          </cell>
          <cell r="BK124">
            <v>48365</v>
          </cell>
          <cell r="BL124">
            <v>9</v>
          </cell>
          <cell r="BM124" t="str">
            <v/>
          </cell>
          <cell r="BN124">
            <v>0</v>
          </cell>
          <cell r="BO124">
            <v>0</v>
          </cell>
          <cell r="BP124" t="str">
            <v/>
          </cell>
          <cell r="BQ124"/>
          <cell r="BR124"/>
          <cell r="BS124"/>
          <cell r="BT124"/>
          <cell r="BU124"/>
          <cell r="BV124"/>
          <cell r="BW124"/>
        </row>
        <row r="125">
          <cell r="A125">
            <v>65</v>
          </cell>
          <cell r="B125">
            <v>4</v>
          </cell>
          <cell r="C125" t="str">
            <v>65-4</v>
          </cell>
          <cell r="D125">
            <v>48</v>
          </cell>
          <cell r="E125">
            <v>4</v>
          </cell>
          <cell r="F125" t="str">
            <v>48-4</v>
          </cell>
          <cell r="G125">
            <v>127</v>
          </cell>
          <cell r="H125"/>
          <cell r="I125" t="str">
            <v>前橋市</v>
          </cell>
          <cell r="J125" t="str">
            <v>前橋市</v>
          </cell>
          <cell r="K125" t="str">
            <v>新堀町</v>
          </cell>
          <cell r="L125" t="str">
            <v/>
          </cell>
          <cell r="M125" t="str">
            <v>３９８－１</v>
          </cell>
          <cell r="N125" t="str">
            <v>畑</v>
          </cell>
          <cell r="O125" t="str">
            <v>普通畑</v>
          </cell>
          <cell r="P125">
            <v>1164</v>
          </cell>
          <cell r="Q125">
            <v>1164</v>
          </cell>
          <cell r="R125"/>
          <cell r="S125"/>
          <cell r="T125" t="str">
            <v>個人</v>
          </cell>
          <cell r="U125" t="str">
            <v>田村　英子</v>
          </cell>
          <cell r="V125" t="str">
            <v>379-2143</v>
          </cell>
          <cell r="W125" t="str">
            <v>前橋市新堀町３４６</v>
          </cell>
          <cell r="X125" t="str">
            <v>027-265-1590</v>
          </cell>
          <cell r="Y125" t="str">
            <v/>
          </cell>
          <cell r="Z125">
            <v>44713</v>
          </cell>
          <cell r="AA125">
            <v>48365</v>
          </cell>
          <cell r="AB125">
            <v>9</v>
          </cell>
          <cell r="AC125" t="str">
            <v>一括方式</v>
          </cell>
          <cell r="AD125"/>
          <cell r="AE125">
            <v>0</v>
          </cell>
          <cell r="AF125">
            <v>0</v>
          </cell>
          <cell r="AG125"/>
          <cell r="AH125" t="str">
            <v/>
          </cell>
          <cell r="AI125"/>
          <cell r="AJ125"/>
          <cell r="AK125"/>
          <cell r="AL125"/>
          <cell r="AM125"/>
          <cell r="AN125"/>
          <cell r="AO125"/>
          <cell r="AP125"/>
          <cell r="AQ125"/>
          <cell r="AR125"/>
          <cell r="AS125"/>
          <cell r="AT125"/>
          <cell r="AU125"/>
          <cell r="AV125"/>
          <cell r="AW125"/>
          <cell r="AX125"/>
          <cell r="AY125"/>
          <cell r="AZ125"/>
          <cell r="BA125"/>
          <cell r="BB125" t="str">
            <v>2022</v>
          </cell>
          <cell r="BC125"/>
          <cell r="BD125" t="str">
            <v/>
          </cell>
          <cell r="BE125" t="str">
            <v>農事組合法人　新堀　代表理事　田村　光弘</v>
          </cell>
          <cell r="BF125" t="str">
            <v>379-2143</v>
          </cell>
          <cell r="BG125" t="str">
            <v>前橋市新堀町２３４－５</v>
          </cell>
          <cell r="BH125" t="str">
            <v>027-265-1562</v>
          </cell>
          <cell r="BI125" t="str">
            <v/>
          </cell>
          <cell r="BJ125">
            <v>44713</v>
          </cell>
          <cell r="BK125">
            <v>48365</v>
          </cell>
          <cell r="BL125">
            <v>9</v>
          </cell>
          <cell r="BM125" t="str">
            <v/>
          </cell>
          <cell r="BN125">
            <v>0</v>
          </cell>
          <cell r="BO125">
            <v>0</v>
          </cell>
          <cell r="BP125" t="str">
            <v/>
          </cell>
          <cell r="BQ125"/>
          <cell r="BR125"/>
          <cell r="BS125"/>
          <cell r="BT125"/>
          <cell r="BU125"/>
          <cell r="BV125"/>
          <cell r="BW125"/>
        </row>
        <row r="126">
          <cell r="A126">
            <v>66</v>
          </cell>
          <cell r="B126">
            <v>1</v>
          </cell>
          <cell r="C126" t="str">
            <v>66-1</v>
          </cell>
          <cell r="D126">
            <v>48</v>
          </cell>
          <cell r="E126">
            <v>5</v>
          </cell>
          <cell r="F126" t="str">
            <v>48-5</v>
          </cell>
          <cell r="G126">
            <v>128</v>
          </cell>
          <cell r="H126"/>
          <cell r="I126" t="str">
            <v>前橋市</v>
          </cell>
          <cell r="J126" t="str">
            <v>前橋市</v>
          </cell>
          <cell r="K126" t="str">
            <v>力丸町</v>
          </cell>
          <cell r="L126" t="str">
            <v/>
          </cell>
          <cell r="M126" t="str">
            <v>３６３－２</v>
          </cell>
          <cell r="N126" t="str">
            <v>田</v>
          </cell>
          <cell r="O126" t="str">
            <v>水田</v>
          </cell>
          <cell r="P126">
            <v>846</v>
          </cell>
          <cell r="Q126">
            <v>846</v>
          </cell>
          <cell r="R126"/>
          <cell r="S126"/>
          <cell r="T126" t="str">
            <v>個人</v>
          </cell>
          <cell r="U126" t="str">
            <v>田村　光弘</v>
          </cell>
          <cell r="V126" t="str">
            <v>379-2143</v>
          </cell>
          <cell r="W126" t="str">
            <v>前橋市新堀町２３４－５</v>
          </cell>
          <cell r="X126" t="str">
            <v>027-265-1562</v>
          </cell>
          <cell r="Y126" t="str">
            <v/>
          </cell>
          <cell r="Z126">
            <v>44713</v>
          </cell>
          <cell r="AA126">
            <v>48365</v>
          </cell>
          <cell r="AB126">
            <v>9</v>
          </cell>
          <cell r="AC126" t="str">
            <v>一括方式</v>
          </cell>
          <cell r="AD126"/>
          <cell r="AE126">
            <v>0</v>
          </cell>
          <cell r="AF126">
            <v>0</v>
          </cell>
          <cell r="AG126"/>
          <cell r="AH126" t="str">
            <v/>
          </cell>
          <cell r="AI126"/>
          <cell r="AJ126"/>
          <cell r="AK126"/>
          <cell r="AL126"/>
          <cell r="AM126"/>
          <cell r="AN126"/>
          <cell r="AO126"/>
          <cell r="AP126"/>
          <cell r="AQ126"/>
          <cell r="AR126"/>
          <cell r="AS126"/>
          <cell r="AT126"/>
          <cell r="AU126"/>
          <cell r="AV126"/>
          <cell r="AW126"/>
          <cell r="AX126"/>
          <cell r="AY126"/>
          <cell r="AZ126"/>
          <cell r="BA126"/>
          <cell r="BB126" t="str">
            <v>2022</v>
          </cell>
          <cell r="BC126"/>
          <cell r="BD126" t="str">
            <v/>
          </cell>
          <cell r="BE126" t="str">
            <v>農事組合法人　新堀　代表理事　田村　光弘</v>
          </cell>
          <cell r="BF126" t="str">
            <v>379-2143</v>
          </cell>
          <cell r="BG126" t="str">
            <v>前橋市新堀町２３４－５</v>
          </cell>
          <cell r="BH126" t="str">
            <v>027-265-1562</v>
          </cell>
          <cell r="BI126" t="str">
            <v/>
          </cell>
          <cell r="BJ126">
            <v>44713</v>
          </cell>
          <cell r="BK126">
            <v>48365</v>
          </cell>
          <cell r="BL126">
            <v>9</v>
          </cell>
          <cell r="BM126" t="str">
            <v/>
          </cell>
          <cell r="BN126">
            <v>0</v>
          </cell>
          <cell r="BO126">
            <v>0</v>
          </cell>
          <cell r="BP126" t="str">
            <v/>
          </cell>
          <cell r="BQ126"/>
          <cell r="BR126"/>
          <cell r="BS126"/>
          <cell r="BT126"/>
          <cell r="BU126"/>
          <cell r="BV126"/>
          <cell r="BW126"/>
        </row>
        <row r="127">
          <cell r="A127">
            <v>66</v>
          </cell>
          <cell r="B127">
            <v>2</v>
          </cell>
          <cell r="C127" t="str">
            <v>66-2</v>
          </cell>
          <cell r="D127">
            <v>48</v>
          </cell>
          <cell r="E127">
            <v>6</v>
          </cell>
          <cell r="F127" t="str">
            <v>48-6</v>
          </cell>
          <cell r="G127">
            <v>129</v>
          </cell>
          <cell r="H127"/>
          <cell r="I127" t="str">
            <v>前橋市</v>
          </cell>
          <cell r="J127" t="str">
            <v>前橋市</v>
          </cell>
          <cell r="K127" t="str">
            <v>力丸町</v>
          </cell>
          <cell r="L127" t="str">
            <v/>
          </cell>
          <cell r="M127" t="str">
            <v>３６４</v>
          </cell>
          <cell r="N127" t="str">
            <v>田</v>
          </cell>
          <cell r="O127" t="str">
            <v>水田</v>
          </cell>
          <cell r="P127">
            <v>2505</v>
          </cell>
          <cell r="Q127">
            <v>2505</v>
          </cell>
          <cell r="R127"/>
          <cell r="S127"/>
          <cell r="T127" t="str">
            <v>個人</v>
          </cell>
          <cell r="U127" t="str">
            <v>田村　光弘</v>
          </cell>
          <cell r="V127" t="str">
            <v>379-2143</v>
          </cell>
          <cell r="W127" t="str">
            <v>前橋市新堀町２３４－５</v>
          </cell>
          <cell r="X127" t="str">
            <v>027-265-1562</v>
          </cell>
          <cell r="Y127" t="str">
            <v/>
          </cell>
          <cell r="Z127">
            <v>44713</v>
          </cell>
          <cell r="AA127">
            <v>48365</v>
          </cell>
          <cell r="AB127">
            <v>9</v>
          </cell>
          <cell r="AC127" t="str">
            <v>一括方式</v>
          </cell>
          <cell r="AD127"/>
          <cell r="AE127">
            <v>0</v>
          </cell>
          <cell r="AF127">
            <v>0</v>
          </cell>
          <cell r="AG127"/>
          <cell r="AH127" t="str">
            <v/>
          </cell>
          <cell r="AI127"/>
          <cell r="AJ127"/>
          <cell r="AK127"/>
          <cell r="AL127"/>
          <cell r="AM127"/>
          <cell r="AN127"/>
          <cell r="AO127"/>
          <cell r="AP127"/>
          <cell r="AQ127"/>
          <cell r="AR127"/>
          <cell r="AS127"/>
          <cell r="AT127"/>
          <cell r="AU127"/>
          <cell r="AV127"/>
          <cell r="AW127"/>
          <cell r="AX127"/>
          <cell r="AY127"/>
          <cell r="AZ127"/>
          <cell r="BA127"/>
          <cell r="BB127" t="str">
            <v>2022</v>
          </cell>
          <cell r="BC127"/>
          <cell r="BD127" t="str">
            <v/>
          </cell>
          <cell r="BE127" t="str">
            <v>農事組合法人　新堀　代表理事　田村　光弘</v>
          </cell>
          <cell r="BF127" t="str">
            <v>379-2143</v>
          </cell>
          <cell r="BG127" t="str">
            <v>前橋市新堀町２３４－５</v>
          </cell>
          <cell r="BH127" t="str">
            <v>027-265-1562</v>
          </cell>
          <cell r="BI127" t="str">
            <v/>
          </cell>
          <cell r="BJ127">
            <v>44713</v>
          </cell>
          <cell r="BK127">
            <v>48365</v>
          </cell>
          <cell r="BL127">
            <v>9</v>
          </cell>
          <cell r="BM127" t="str">
            <v/>
          </cell>
          <cell r="BN127">
            <v>0</v>
          </cell>
          <cell r="BO127">
            <v>0</v>
          </cell>
          <cell r="BP127" t="str">
            <v/>
          </cell>
          <cell r="BQ127"/>
          <cell r="BR127"/>
          <cell r="BS127"/>
          <cell r="BT127"/>
          <cell r="BU127"/>
          <cell r="BV127"/>
          <cell r="BW127"/>
        </row>
        <row r="128">
          <cell r="A128">
            <v>66</v>
          </cell>
          <cell r="B128">
            <v>3</v>
          </cell>
          <cell r="C128" t="str">
            <v>66-3</v>
          </cell>
          <cell r="D128">
            <v>48</v>
          </cell>
          <cell r="E128">
            <v>7</v>
          </cell>
          <cell r="F128" t="str">
            <v>48-7</v>
          </cell>
          <cell r="G128">
            <v>130</v>
          </cell>
          <cell r="H128"/>
          <cell r="I128" t="str">
            <v>前橋市</v>
          </cell>
          <cell r="J128" t="str">
            <v>前橋市</v>
          </cell>
          <cell r="K128" t="str">
            <v>力丸町</v>
          </cell>
          <cell r="L128" t="str">
            <v/>
          </cell>
          <cell r="M128" t="str">
            <v>３８８－１</v>
          </cell>
          <cell r="N128" t="str">
            <v>田</v>
          </cell>
          <cell r="O128" t="str">
            <v>水田</v>
          </cell>
          <cell r="P128">
            <v>2359</v>
          </cell>
          <cell r="Q128">
            <v>2359</v>
          </cell>
          <cell r="R128"/>
          <cell r="S128"/>
          <cell r="T128" t="str">
            <v>個人</v>
          </cell>
          <cell r="U128" t="str">
            <v>田村　光弘</v>
          </cell>
          <cell r="V128" t="str">
            <v>379-2143</v>
          </cell>
          <cell r="W128" t="str">
            <v>前橋市新堀町２３４－５</v>
          </cell>
          <cell r="X128" t="str">
            <v>027-265-1562</v>
          </cell>
          <cell r="Y128" t="str">
            <v/>
          </cell>
          <cell r="Z128">
            <v>44713</v>
          </cell>
          <cell r="AA128">
            <v>48365</v>
          </cell>
          <cell r="AB128">
            <v>9</v>
          </cell>
          <cell r="AC128" t="str">
            <v>一括方式</v>
          </cell>
          <cell r="AD128"/>
          <cell r="AE128">
            <v>0</v>
          </cell>
          <cell r="AF128">
            <v>0</v>
          </cell>
          <cell r="AG128"/>
          <cell r="AH128" t="str">
            <v/>
          </cell>
          <cell r="AI128"/>
          <cell r="AJ128"/>
          <cell r="AK128"/>
          <cell r="AL128"/>
          <cell r="AM128"/>
          <cell r="AN128"/>
          <cell r="AO128"/>
          <cell r="AP128"/>
          <cell r="AQ128"/>
          <cell r="AR128"/>
          <cell r="AS128"/>
          <cell r="AT128"/>
          <cell r="AU128"/>
          <cell r="AV128"/>
          <cell r="AW128"/>
          <cell r="AX128"/>
          <cell r="AY128"/>
          <cell r="AZ128"/>
          <cell r="BA128"/>
          <cell r="BB128" t="str">
            <v>2022</v>
          </cell>
          <cell r="BC128"/>
          <cell r="BD128" t="str">
            <v/>
          </cell>
          <cell r="BE128" t="str">
            <v>農事組合法人　新堀　代表理事　田村　光弘</v>
          </cell>
          <cell r="BF128" t="str">
            <v>379-2143</v>
          </cell>
          <cell r="BG128" t="str">
            <v>前橋市新堀町２３４－５</v>
          </cell>
          <cell r="BH128" t="str">
            <v>027-265-1562</v>
          </cell>
          <cell r="BI128" t="str">
            <v/>
          </cell>
          <cell r="BJ128">
            <v>44713</v>
          </cell>
          <cell r="BK128">
            <v>48365</v>
          </cell>
          <cell r="BL128">
            <v>9</v>
          </cell>
          <cell r="BM128" t="str">
            <v/>
          </cell>
          <cell r="BN128">
            <v>0</v>
          </cell>
          <cell r="BO128">
            <v>0</v>
          </cell>
          <cell r="BP128" t="str">
            <v/>
          </cell>
          <cell r="BQ128"/>
          <cell r="BR128"/>
          <cell r="BS128"/>
          <cell r="BT128"/>
          <cell r="BU128"/>
          <cell r="BV128"/>
          <cell r="BW128"/>
        </row>
        <row r="129">
          <cell r="A129">
            <v>67</v>
          </cell>
          <cell r="B129">
            <v>1</v>
          </cell>
          <cell r="C129" t="str">
            <v>67-1</v>
          </cell>
          <cell r="D129">
            <v>48</v>
          </cell>
          <cell r="E129">
            <v>8</v>
          </cell>
          <cell r="F129" t="str">
            <v>48-8</v>
          </cell>
          <cell r="G129">
            <v>131</v>
          </cell>
          <cell r="H129"/>
          <cell r="I129" t="str">
            <v>前橋市</v>
          </cell>
          <cell r="J129" t="str">
            <v>前橋市</v>
          </cell>
          <cell r="K129" t="str">
            <v>新堀町</v>
          </cell>
          <cell r="L129" t="str">
            <v/>
          </cell>
          <cell r="M129" t="str">
            <v>１８１</v>
          </cell>
          <cell r="N129" t="str">
            <v>田</v>
          </cell>
          <cell r="O129" t="str">
            <v>水田</v>
          </cell>
          <cell r="P129">
            <v>2079</v>
          </cell>
          <cell r="Q129">
            <v>2079</v>
          </cell>
          <cell r="R129"/>
          <cell r="S129"/>
          <cell r="T129" t="str">
            <v>個人</v>
          </cell>
          <cell r="U129" t="str">
            <v>田村　初美</v>
          </cell>
          <cell r="V129" t="str">
            <v>379-2143</v>
          </cell>
          <cell r="W129" t="str">
            <v>前橋市新堀町３６３－１</v>
          </cell>
          <cell r="X129" t="str">
            <v>027-265-2423</v>
          </cell>
          <cell r="Y129" t="str">
            <v/>
          </cell>
          <cell r="Z129">
            <v>44713</v>
          </cell>
          <cell r="AA129">
            <v>48365</v>
          </cell>
          <cell r="AB129">
            <v>9</v>
          </cell>
          <cell r="AC129" t="str">
            <v>一括方式</v>
          </cell>
          <cell r="AD129"/>
          <cell r="AE129">
            <v>0</v>
          </cell>
          <cell r="AF129">
            <v>0</v>
          </cell>
          <cell r="AG129"/>
          <cell r="AH129" t="str">
            <v/>
          </cell>
          <cell r="AI129"/>
          <cell r="AJ129"/>
          <cell r="AK129"/>
          <cell r="AL129"/>
          <cell r="AM129"/>
          <cell r="AN129"/>
          <cell r="AO129"/>
          <cell r="AP129"/>
          <cell r="AQ129"/>
          <cell r="AR129"/>
          <cell r="AS129"/>
          <cell r="AT129"/>
          <cell r="AU129"/>
          <cell r="AV129"/>
          <cell r="AW129"/>
          <cell r="AX129"/>
          <cell r="AY129"/>
          <cell r="AZ129"/>
          <cell r="BA129"/>
          <cell r="BB129" t="str">
            <v>2022</v>
          </cell>
          <cell r="BC129"/>
          <cell r="BD129" t="str">
            <v/>
          </cell>
          <cell r="BE129" t="str">
            <v>農事組合法人　新堀　代表理事　田村　光弘</v>
          </cell>
          <cell r="BF129" t="str">
            <v>379-2143</v>
          </cell>
          <cell r="BG129" t="str">
            <v>前橋市新堀町２３４－５</v>
          </cell>
          <cell r="BH129" t="str">
            <v>027-265-1562</v>
          </cell>
          <cell r="BI129" t="str">
            <v/>
          </cell>
          <cell r="BJ129">
            <v>44713</v>
          </cell>
          <cell r="BK129">
            <v>48365</v>
          </cell>
          <cell r="BL129">
            <v>9</v>
          </cell>
          <cell r="BM129" t="str">
            <v/>
          </cell>
          <cell r="BN129">
            <v>0</v>
          </cell>
          <cell r="BO129">
            <v>0</v>
          </cell>
          <cell r="BP129" t="str">
            <v/>
          </cell>
          <cell r="BQ129"/>
          <cell r="BR129"/>
          <cell r="BS129"/>
          <cell r="BT129"/>
          <cell r="BU129"/>
          <cell r="BV129"/>
          <cell r="BW129"/>
        </row>
        <row r="130">
          <cell r="A130">
            <v>68</v>
          </cell>
          <cell r="B130">
            <v>1</v>
          </cell>
          <cell r="C130" t="str">
            <v>68-1</v>
          </cell>
          <cell r="D130">
            <v>48</v>
          </cell>
          <cell r="E130">
            <v>9</v>
          </cell>
          <cell r="F130" t="str">
            <v>48-9</v>
          </cell>
          <cell r="G130">
            <v>132</v>
          </cell>
          <cell r="H130"/>
          <cell r="I130" t="str">
            <v>前橋市</v>
          </cell>
          <cell r="J130" t="str">
            <v>前橋市</v>
          </cell>
          <cell r="K130" t="str">
            <v>新堀町</v>
          </cell>
          <cell r="L130" t="str">
            <v/>
          </cell>
          <cell r="M130" t="str">
            <v>１３８－２</v>
          </cell>
          <cell r="N130" t="str">
            <v>田</v>
          </cell>
          <cell r="O130" t="str">
            <v>水田</v>
          </cell>
          <cell r="P130">
            <v>656</v>
          </cell>
          <cell r="Q130">
            <v>656</v>
          </cell>
          <cell r="R130"/>
          <cell r="S130"/>
          <cell r="T130" t="str">
            <v>個人</v>
          </cell>
          <cell r="U130" t="str">
            <v>田村　誠一</v>
          </cell>
          <cell r="V130" t="str">
            <v>379-2143</v>
          </cell>
          <cell r="W130" t="str">
            <v>前橋市新堀町３６３－１</v>
          </cell>
          <cell r="X130" t="str">
            <v>027-265-2423</v>
          </cell>
          <cell r="Y130" t="str">
            <v/>
          </cell>
          <cell r="Z130">
            <v>44713</v>
          </cell>
          <cell r="AA130">
            <v>48365</v>
          </cell>
          <cell r="AB130">
            <v>9</v>
          </cell>
          <cell r="AC130" t="str">
            <v>一括方式</v>
          </cell>
          <cell r="AD130"/>
          <cell r="AE130">
            <v>0</v>
          </cell>
          <cell r="AF130">
            <v>0</v>
          </cell>
          <cell r="AG130"/>
          <cell r="AH130" t="str">
            <v/>
          </cell>
          <cell r="AI130"/>
          <cell r="AJ130"/>
          <cell r="AK130"/>
          <cell r="AL130"/>
          <cell r="AM130"/>
          <cell r="AN130"/>
          <cell r="AO130"/>
          <cell r="AP130"/>
          <cell r="AQ130"/>
          <cell r="AR130"/>
          <cell r="AS130"/>
          <cell r="AT130"/>
          <cell r="AU130"/>
          <cell r="AV130"/>
          <cell r="AW130"/>
          <cell r="AX130"/>
          <cell r="AY130"/>
          <cell r="AZ130"/>
          <cell r="BA130"/>
          <cell r="BB130" t="str">
            <v>2022</v>
          </cell>
          <cell r="BC130"/>
          <cell r="BD130" t="str">
            <v/>
          </cell>
          <cell r="BE130" t="str">
            <v>農事組合法人　新堀　代表理事　田村　光弘</v>
          </cell>
          <cell r="BF130" t="str">
            <v>379-2143</v>
          </cell>
          <cell r="BG130" t="str">
            <v>前橋市新堀町２３４－５</v>
          </cell>
          <cell r="BH130" t="str">
            <v>027-265-1562</v>
          </cell>
          <cell r="BI130" t="str">
            <v/>
          </cell>
          <cell r="BJ130">
            <v>44713</v>
          </cell>
          <cell r="BK130">
            <v>48365</v>
          </cell>
          <cell r="BL130">
            <v>9</v>
          </cell>
          <cell r="BM130" t="str">
            <v/>
          </cell>
          <cell r="BN130">
            <v>0</v>
          </cell>
          <cell r="BO130">
            <v>0</v>
          </cell>
          <cell r="BP130" t="str">
            <v/>
          </cell>
          <cell r="BQ130"/>
          <cell r="BR130"/>
          <cell r="BS130"/>
          <cell r="BT130"/>
          <cell r="BU130"/>
          <cell r="BV130"/>
          <cell r="BW130"/>
        </row>
        <row r="131">
          <cell r="A131">
            <v>68</v>
          </cell>
          <cell r="B131">
            <v>2</v>
          </cell>
          <cell r="C131" t="str">
            <v>68-2</v>
          </cell>
          <cell r="D131">
            <v>48</v>
          </cell>
          <cell r="E131">
            <v>10</v>
          </cell>
          <cell r="F131" t="str">
            <v>48-10</v>
          </cell>
          <cell r="G131">
            <v>133</v>
          </cell>
          <cell r="H131"/>
          <cell r="I131" t="str">
            <v>前橋市</v>
          </cell>
          <cell r="J131" t="str">
            <v>前橋市</v>
          </cell>
          <cell r="K131" t="str">
            <v>新堀町</v>
          </cell>
          <cell r="L131" t="str">
            <v/>
          </cell>
          <cell r="M131" t="str">
            <v>１４４</v>
          </cell>
          <cell r="N131" t="str">
            <v>田</v>
          </cell>
          <cell r="O131" t="str">
            <v>水田</v>
          </cell>
          <cell r="P131">
            <v>3013</v>
          </cell>
          <cell r="Q131">
            <v>3013</v>
          </cell>
          <cell r="R131"/>
          <cell r="S131"/>
          <cell r="T131" t="str">
            <v>個人</v>
          </cell>
          <cell r="U131" t="str">
            <v>田村　誠一</v>
          </cell>
          <cell r="V131" t="str">
            <v>379-2143</v>
          </cell>
          <cell r="W131" t="str">
            <v>前橋市新堀町３６３－１</v>
          </cell>
          <cell r="X131" t="str">
            <v>027-265-2423</v>
          </cell>
          <cell r="Y131" t="str">
            <v/>
          </cell>
          <cell r="Z131">
            <v>44713</v>
          </cell>
          <cell r="AA131">
            <v>48365</v>
          </cell>
          <cell r="AB131">
            <v>9</v>
          </cell>
          <cell r="AC131" t="str">
            <v>一括方式</v>
          </cell>
          <cell r="AD131"/>
          <cell r="AE131">
            <v>0</v>
          </cell>
          <cell r="AF131">
            <v>0</v>
          </cell>
          <cell r="AG131"/>
          <cell r="AH131" t="str">
            <v/>
          </cell>
          <cell r="AI131"/>
          <cell r="AJ131"/>
          <cell r="AK131"/>
          <cell r="AL131"/>
          <cell r="AM131"/>
          <cell r="AN131"/>
          <cell r="AO131"/>
          <cell r="AP131"/>
          <cell r="AQ131"/>
          <cell r="AR131"/>
          <cell r="AS131"/>
          <cell r="AT131"/>
          <cell r="AU131"/>
          <cell r="AV131"/>
          <cell r="AW131"/>
          <cell r="AX131"/>
          <cell r="AY131"/>
          <cell r="AZ131"/>
          <cell r="BA131"/>
          <cell r="BB131" t="str">
            <v>2022</v>
          </cell>
          <cell r="BC131"/>
          <cell r="BD131" t="str">
            <v/>
          </cell>
          <cell r="BE131" t="str">
            <v>農事組合法人　新堀　代表理事　田村　光弘</v>
          </cell>
          <cell r="BF131" t="str">
            <v>379-2143</v>
          </cell>
          <cell r="BG131" t="str">
            <v>前橋市新堀町２３４－５</v>
          </cell>
          <cell r="BH131" t="str">
            <v>027-265-1562</v>
          </cell>
          <cell r="BI131" t="str">
            <v/>
          </cell>
          <cell r="BJ131">
            <v>44713</v>
          </cell>
          <cell r="BK131">
            <v>48365</v>
          </cell>
          <cell r="BL131">
            <v>9</v>
          </cell>
          <cell r="BM131" t="str">
            <v/>
          </cell>
          <cell r="BN131">
            <v>0</v>
          </cell>
          <cell r="BO131">
            <v>0</v>
          </cell>
          <cell r="BP131" t="str">
            <v/>
          </cell>
          <cell r="BQ131"/>
          <cell r="BR131"/>
          <cell r="BS131"/>
          <cell r="BT131"/>
          <cell r="BU131"/>
          <cell r="BV131"/>
          <cell r="BW131"/>
        </row>
        <row r="132">
          <cell r="A132">
            <v>69</v>
          </cell>
          <cell r="B132">
            <v>1</v>
          </cell>
          <cell r="C132" t="str">
            <v>69-1</v>
          </cell>
          <cell r="D132">
            <v>48</v>
          </cell>
          <cell r="E132">
            <v>11</v>
          </cell>
          <cell r="F132" t="str">
            <v>48-11</v>
          </cell>
          <cell r="G132">
            <v>134</v>
          </cell>
          <cell r="H132"/>
          <cell r="I132" t="str">
            <v>前橋市</v>
          </cell>
          <cell r="J132" t="str">
            <v>前橋市</v>
          </cell>
          <cell r="K132" t="str">
            <v>新堀町</v>
          </cell>
          <cell r="L132" t="str">
            <v/>
          </cell>
          <cell r="M132" t="str">
            <v>１５２</v>
          </cell>
          <cell r="N132" t="str">
            <v>田</v>
          </cell>
          <cell r="O132" t="str">
            <v>水田</v>
          </cell>
          <cell r="P132">
            <v>3026</v>
          </cell>
          <cell r="Q132">
            <v>3026</v>
          </cell>
          <cell r="R132"/>
          <cell r="S132"/>
          <cell r="T132" t="str">
            <v>個人</v>
          </cell>
          <cell r="U132" t="str">
            <v>田村　文康</v>
          </cell>
          <cell r="V132" t="str">
            <v>379-2143</v>
          </cell>
          <cell r="W132" t="str">
            <v>前橋市新堀町６１－３</v>
          </cell>
          <cell r="X132" t="str">
            <v>027-265-2012</v>
          </cell>
          <cell r="Y132" t="str">
            <v/>
          </cell>
          <cell r="Z132">
            <v>44713</v>
          </cell>
          <cell r="AA132">
            <v>48365</v>
          </cell>
          <cell r="AB132">
            <v>9</v>
          </cell>
          <cell r="AC132" t="str">
            <v>一括方式</v>
          </cell>
          <cell r="AD132"/>
          <cell r="AE132">
            <v>0</v>
          </cell>
          <cell r="AF132">
            <v>0</v>
          </cell>
          <cell r="AG132"/>
          <cell r="AH132" t="str">
            <v/>
          </cell>
          <cell r="AI132"/>
          <cell r="AJ132"/>
          <cell r="AK132"/>
          <cell r="AL132"/>
          <cell r="AM132"/>
          <cell r="AN132"/>
          <cell r="AO132"/>
          <cell r="AP132"/>
          <cell r="AQ132"/>
          <cell r="AR132"/>
          <cell r="AS132"/>
          <cell r="AT132"/>
          <cell r="AU132"/>
          <cell r="AV132"/>
          <cell r="AW132"/>
          <cell r="AX132"/>
          <cell r="AY132"/>
          <cell r="AZ132"/>
          <cell r="BA132"/>
          <cell r="BB132" t="str">
            <v>2022</v>
          </cell>
          <cell r="BC132"/>
          <cell r="BD132" t="str">
            <v/>
          </cell>
          <cell r="BE132" t="str">
            <v>農事組合法人　新堀　代表理事　田村　光弘</v>
          </cell>
          <cell r="BF132" t="str">
            <v>379-2143</v>
          </cell>
          <cell r="BG132" t="str">
            <v>前橋市新堀町２３４－５</v>
          </cell>
          <cell r="BH132" t="str">
            <v>027-265-1562</v>
          </cell>
          <cell r="BI132" t="str">
            <v/>
          </cell>
          <cell r="BJ132">
            <v>44713</v>
          </cell>
          <cell r="BK132">
            <v>48365</v>
          </cell>
          <cell r="BL132">
            <v>9</v>
          </cell>
          <cell r="BM132" t="str">
            <v/>
          </cell>
          <cell r="BN132">
            <v>0</v>
          </cell>
          <cell r="BO132">
            <v>0</v>
          </cell>
          <cell r="BP132" t="str">
            <v/>
          </cell>
          <cell r="BQ132"/>
          <cell r="BR132"/>
          <cell r="BS132"/>
          <cell r="BT132"/>
          <cell r="BU132"/>
          <cell r="BV132"/>
          <cell r="BW132"/>
        </row>
        <row r="133">
          <cell r="A133">
            <v>70</v>
          </cell>
          <cell r="B133">
            <v>1</v>
          </cell>
          <cell r="C133" t="str">
            <v>70-1</v>
          </cell>
          <cell r="D133">
            <v>49</v>
          </cell>
          <cell r="E133">
            <v>1</v>
          </cell>
          <cell r="F133" t="str">
            <v>49-1</v>
          </cell>
          <cell r="G133">
            <v>135</v>
          </cell>
          <cell r="H133"/>
          <cell r="I133" t="str">
            <v>前橋市</v>
          </cell>
          <cell r="J133" t="str">
            <v>前橋市</v>
          </cell>
          <cell r="K133" t="str">
            <v>亀里町</v>
          </cell>
          <cell r="L133" t="str">
            <v/>
          </cell>
          <cell r="M133" t="str">
            <v>１８－２</v>
          </cell>
          <cell r="N133" t="str">
            <v>田</v>
          </cell>
          <cell r="O133" t="str">
            <v>水田</v>
          </cell>
          <cell r="P133">
            <v>689</v>
          </cell>
          <cell r="Q133">
            <v>689</v>
          </cell>
          <cell r="R133"/>
          <cell r="S133"/>
          <cell r="T133" t="str">
            <v>個人</v>
          </cell>
          <cell r="U133" t="str">
            <v>田村　弥生</v>
          </cell>
          <cell r="V133" t="str">
            <v>370-0072</v>
          </cell>
          <cell r="W133" t="str">
            <v>高崎市大八木町９１３－５</v>
          </cell>
          <cell r="X133" t="str">
            <v>000-000-0000</v>
          </cell>
          <cell r="Y133" t="str">
            <v>080-1082-8250</v>
          </cell>
          <cell r="Z133">
            <v>44713</v>
          </cell>
          <cell r="AA133">
            <v>46538</v>
          </cell>
          <cell r="AB133">
            <v>4</v>
          </cell>
          <cell r="AC133" t="str">
            <v>一括方式</v>
          </cell>
          <cell r="AD133"/>
          <cell r="AE133">
            <v>4000</v>
          </cell>
          <cell r="AF133">
            <v>2756</v>
          </cell>
          <cell r="AG133"/>
          <cell r="AH133" t="str">
            <v/>
          </cell>
          <cell r="AI133"/>
          <cell r="AJ133"/>
          <cell r="AK133"/>
          <cell r="AL133"/>
          <cell r="AM133"/>
          <cell r="AN133"/>
          <cell r="AO133"/>
          <cell r="AP133"/>
          <cell r="AQ133"/>
          <cell r="AR133"/>
          <cell r="AS133"/>
          <cell r="AT133"/>
          <cell r="AU133"/>
          <cell r="AV133"/>
          <cell r="AW133"/>
          <cell r="AX133"/>
          <cell r="AY133"/>
          <cell r="AZ133"/>
          <cell r="BA133"/>
          <cell r="BB133" t="str">
            <v>2022</v>
          </cell>
          <cell r="BC133"/>
          <cell r="BD133" t="str">
            <v>農地所有適格法人</v>
          </cell>
          <cell r="BE133" t="str">
            <v>有限会社　三輪農園　代表取締役　三輪　民雄</v>
          </cell>
          <cell r="BF133" t="str">
            <v>379-2147</v>
          </cell>
          <cell r="BG133" t="str">
            <v>前橋市亀里町２２５</v>
          </cell>
          <cell r="BH133" t="str">
            <v>027-265-2376</v>
          </cell>
          <cell r="BI133" t="str">
            <v/>
          </cell>
          <cell r="BJ133">
            <v>44713</v>
          </cell>
          <cell r="BK133">
            <v>46538</v>
          </cell>
          <cell r="BL133">
            <v>4</v>
          </cell>
          <cell r="BM133" t="str">
            <v/>
          </cell>
          <cell r="BN133">
            <v>4000</v>
          </cell>
          <cell r="BO133">
            <v>2756</v>
          </cell>
          <cell r="BP133" t="str">
            <v/>
          </cell>
          <cell r="BQ133"/>
          <cell r="BR133"/>
          <cell r="BS133"/>
          <cell r="BT133"/>
          <cell r="BU133"/>
          <cell r="BV133"/>
          <cell r="BW133"/>
        </row>
        <row r="134">
          <cell r="A134">
            <v>70</v>
          </cell>
          <cell r="B134">
            <v>2</v>
          </cell>
          <cell r="C134" t="str">
            <v>70-2</v>
          </cell>
          <cell r="D134">
            <v>49</v>
          </cell>
          <cell r="E134">
            <v>2</v>
          </cell>
          <cell r="F134" t="str">
            <v>49-2</v>
          </cell>
          <cell r="G134">
            <v>136</v>
          </cell>
          <cell r="H134"/>
          <cell r="I134" t="str">
            <v>前橋市</v>
          </cell>
          <cell r="J134" t="str">
            <v>前橋市</v>
          </cell>
          <cell r="K134" t="str">
            <v>亀里町</v>
          </cell>
          <cell r="L134" t="str">
            <v/>
          </cell>
          <cell r="M134" t="str">
            <v>１８－９</v>
          </cell>
          <cell r="N134" t="str">
            <v>田</v>
          </cell>
          <cell r="O134" t="str">
            <v>水田</v>
          </cell>
          <cell r="P134">
            <v>689</v>
          </cell>
          <cell r="Q134">
            <v>689</v>
          </cell>
          <cell r="R134"/>
          <cell r="S134"/>
          <cell r="T134" t="str">
            <v>個人</v>
          </cell>
          <cell r="U134" t="str">
            <v>田村　弥生</v>
          </cell>
          <cell r="V134" t="str">
            <v>370-0072</v>
          </cell>
          <cell r="W134" t="str">
            <v>高崎市大八木町９１３－５</v>
          </cell>
          <cell r="X134" t="str">
            <v>000-000-0000</v>
          </cell>
          <cell r="Y134" t="str">
            <v>080-1082-8250</v>
          </cell>
          <cell r="Z134">
            <v>44713</v>
          </cell>
          <cell r="AA134">
            <v>46538</v>
          </cell>
          <cell r="AB134">
            <v>4</v>
          </cell>
          <cell r="AC134" t="str">
            <v>一括方式</v>
          </cell>
          <cell r="AD134"/>
          <cell r="AE134">
            <v>4000</v>
          </cell>
          <cell r="AF134">
            <v>2756</v>
          </cell>
          <cell r="AG134"/>
          <cell r="AH134" t="str">
            <v/>
          </cell>
          <cell r="AI134"/>
          <cell r="AJ134"/>
          <cell r="AK134"/>
          <cell r="AL134"/>
          <cell r="AM134"/>
          <cell r="AN134"/>
          <cell r="AO134"/>
          <cell r="AP134"/>
          <cell r="AQ134"/>
          <cell r="AR134"/>
          <cell r="AS134"/>
          <cell r="AT134"/>
          <cell r="AU134"/>
          <cell r="AV134"/>
          <cell r="AW134"/>
          <cell r="AX134"/>
          <cell r="AY134"/>
          <cell r="AZ134"/>
          <cell r="BA134"/>
          <cell r="BB134" t="str">
            <v>2022</v>
          </cell>
          <cell r="BC134"/>
          <cell r="BD134" t="str">
            <v>農地所有適格法人</v>
          </cell>
          <cell r="BE134" t="str">
            <v>有限会社　三輪農園　代表取締役　三輪　民雄</v>
          </cell>
          <cell r="BF134" t="str">
            <v>379-2147</v>
          </cell>
          <cell r="BG134" t="str">
            <v>前橋市亀里町２２５</v>
          </cell>
          <cell r="BH134" t="str">
            <v>027-265-2376</v>
          </cell>
          <cell r="BI134" t="str">
            <v/>
          </cell>
          <cell r="BJ134">
            <v>44713</v>
          </cell>
          <cell r="BK134">
            <v>46538</v>
          </cell>
          <cell r="BL134">
            <v>4</v>
          </cell>
          <cell r="BM134" t="str">
            <v/>
          </cell>
          <cell r="BN134">
            <v>4000</v>
          </cell>
          <cell r="BO134">
            <v>2756</v>
          </cell>
          <cell r="BP134" t="str">
            <v/>
          </cell>
          <cell r="BQ134"/>
          <cell r="BR134"/>
          <cell r="BS134"/>
          <cell r="BT134"/>
          <cell r="BU134"/>
          <cell r="BV134"/>
          <cell r="BW134"/>
        </row>
        <row r="135">
          <cell r="A135">
            <v>71</v>
          </cell>
          <cell r="B135">
            <v>1</v>
          </cell>
          <cell r="C135" t="str">
            <v>71-1</v>
          </cell>
          <cell r="D135">
            <v>50</v>
          </cell>
          <cell r="E135">
            <v>1</v>
          </cell>
          <cell r="F135" t="str">
            <v>50-1</v>
          </cell>
          <cell r="G135">
            <v>137</v>
          </cell>
          <cell r="H135"/>
          <cell r="I135" t="str">
            <v>前橋市</v>
          </cell>
          <cell r="J135" t="str">
            <v>前橋市</v>
          </cell>
          <cell r="K135" t="str">
            <v>新堀町</v>
          </cell>
          <cell r="L135" t="str">
            <v/>
          </cell>
          <cell r="M135" t="str">
            <v>１４３</v>
          </cell>
          <cell r="N135" t="str">
            <v>田</v>
          </cell>
          <cell r="O135" t="str">
            <v>水田</v>
          </cell>
          <cell r="P135">
            <v>3026</v>
          </cell>
          <cell r="Q135">
            <v>3026</v>
          </cell>
          <cell r="R135"/>
          <cell r="S135"/>
          <cell r="T135" t="str">
            <v>個人</v>
          </cell>
          <cell r="U135" t="str">
            <v>田村　利作</v>
          </cell>
          <cell r="V135" t="str">
            <v>379-2143</v>
          </cell>
          <cell r="W135" t="str">
            <v>前橋市新堀町２３４－５</v>
          </cell>
          <cell r="X135" t="str">
            <v>027-265-1562</v>
          </cell>
          <cell r="Y135" t="str">
            <v/>
          </cell>
          <cell r="Z135">
            <v>44713</v>
          </cell>
          <cell r="AA135">
            <v>48365</v>
          </cell>
          <cell r="AB135">
            <v>9</v>
          </cell>
          <cell r="AC135" t="str">
            <v>一括方式</v>
          </cell>
          <cell r="AD135"/>
          <cell r="AE135">
            <v>0</v>
          </cell>
          <cell r="AF135">
            <v>0</v>
          </cell>
          <cell r="AG135"/>
          <cell r="AH135" t="str">
            <v/>
          </cell>
          <cell r="AI135"/>
          <cell r="AJ135"/>
          <cell r="AK135"/>
          <cell r="AL135"/>
          <cell r="AM135"/>
          <cell r="AN135"/>
          <cell r="AO135"/>
          <cell r="AP135"/>
          <cell r="AQ135"/>
          <cell r="AR135"/>
          <cell r="AS135"/>
          <cell r="AT135"/>
          <cell r="AU135"/>
          <cell r="AV135"/>
          <cell r="AW135"/>
          <cell r="AX135"/>
          <cell r="AY135"/>
          <cell r="AZ135"/>
          <cell r="BA135"/>
          <cell r="BB135" t="str">
            <v>2022</v>
          </cell>
          <cell r="BC135"/>
          <cell r="BD135" t="str">
            <v/>
          </cell>
          <cell r="BE135" t="str">
            <v>農事組合法人　新堀　代表理事　田村　光弘</v>
          </cell>
          <cell r="BF135" t="str">
            <v>379-2143</v>
          </cell>
          <cell r="BG135" t="str">
            <v>前橋市新堀町２３４－５</v>
          </cell>
          <cell r="BH135" t="str">
            <v>027-265-1562</v>
          </cell>
          <cell r="BI135" t="str">
            <v/>
          </cell>
          <cell r="BJ135">
            <v>44713</v>
          </cell>
          <cell r="BK135">
            <v>48365</v>
          </cell>
          <cell r="BL135">
            <v>9</v>
          </cell>
          <cell r="BM135" t="str">
            <v/>
          </cell>
          <cell r="BN135">
            <v>0</v>
          </cell>
          <cell r="BO135">
            <v>0</v>
          </cell>
          <cell r="BP135" t="str">
            <v/>
          </cell>
          <cell r="BQ135"/>
          <cell r="BR135"/>
          <cell r="BS135"/>
          <cell r="BT135"/>
          <cell r="BU135"/>
          <cell r="BV135"/>
          <cell r="BW135"/>
        </row>
        <row r="136">
          <cell r="A136">
            <v>72</v>
          </cell>
          <cell r="B136">
            <v>1</v>
          </cell>
          <cell r="C136" t="str">
            <v>72-1</v>
          </cell>
          <cell r="D136">
            <v>51</v>
          </cell>
          <cell r="E136">
            <v>1</v>
          </cell>
          <cell r="F136" t="str">
            <v>51-1</v>
          </cell>
          <cell r="G136">
            <v>138</v>
          </cell>
          <cell r="H136"/>
          <cell r="I136" t="str">
            <v>前橋市</v>
          </cell>
          <cell r="J136" t="str">
            <v>前橋市</v>
          </cell>
          <cell r="K136" t="str">
            <v>粕川町室沢</v>
          </cell>
          <cell r="L136" t="str">
            <v/>
          </cell>
          <cell r="M136" t="str">
            <v>４４０－２</v>
          </cell>
          <cell r="N136" t="str">
            <v>田</v>
          </cell>
          <cell r="O136" t="str">
            <v>水田</v>
          </cell>
          <cell r="P136">
            <v>2199</v>
          </cell>
          <cell r="Q136">
            <v>2199</v>
          </cell>
          <cell r="R136"/>
          <cell r="S136"/>
          <cell r="T136" t="str">
            <v>個人</v>
          </cell>
          <cell r="U136" t="str">
            <v>渡辺　文志</v>
          </cell>
          <cell r="V136" t="str">
            <v>371-0202</v>
          </cell>
          <cell r="W136" t="str">
            <v>前橋市粕川町室沢４１１</v>
          </cell>
          <cell r="X136" t="str">
            <v>027-285-9271</v>
          </cell>
          <cell r="Y136" t="str">
            <v>090-2253-9271</v>
          </cell>
          <cell r="Z136">
            <v>44713</v>
          </cell>
          <cell r="AA136">
            <v>48365</v>
          </cell>
          <cell r="AB136">
            <v>10</v>
          </cell>
          <cell r="AC136" t="str">
            <v>一括方式</v>
          </cell>
          <cell r="AD136"/>
          <cell r="AE136">
            <v>5000</v>
          </cell>
          <cell r="AF136">
            <v>10995</v>
          </cell>
          <cell r="AG136"/>
          <cell r="AH136" t="str">
            <v/>
          </cell>
          <cell r="AI136"/>
          <cell r="AJ136"/>
          <cell r="AK136"/>
          <cell r="AL136"/>
          <cell r="AM136"/>
          <cell r="AN136"/>
          <cell r="AO136"/>
          <cell r="AP136"/>
          <cell r="AQ136"/>
          <cell r="AR136"/>
          <cell r="AS136"/>
          <cell r="AT136"/>
          <cell r="AU136"/>
          <cell r="AV136"/>
          <cell r="AW136"/>
          <cell r="AX136"/>
          <cell r="AY136"/>
          <cell r="AZ136"/>
          <cell r="BA136"/>
          <cell r="BB136" t="str">
            <v>2022</v>
          </cell>
          <cell r="BC136"/>
          <cell r="BD136" t="str">
            <v>農地所有適格法人</v>
          </cell>
          <cell r="BE136" t="str">
            <v>農事組合法人　月田　新井　明夫</v>
          </cell>
          <cell r="BF136" t="str">
            <v>371-0203</v>
          </cell>
          <cell r="BG136" t="str">
            <v>前橋市粕川町月田７１４</v>
          </cell>
          <cell r="BH136" t="str">
            <v>027-285-2389</v>
          </cell>
          <cell r="BI136" t="str">
            <v/>
          </cell>
          <cell r="BJ136">
            <v>44713</v>
          </cell>
          <cell r="BK136">
            <v>48365</v>
          </cell>
          <cell r="BL136">
            <v>10</v>
          </cell>
          <cell r="BM136" t="str">
            <v/>
          </cell>
          <cell r="BN136">
            <v>5000</v>
          </cell>
          <cell r="BO136">
            <v>10995</v>
          </cell>
          <cell r="BP136" t="str">
            <v/>
          </cell>
          <cell r="BQ136"/>
          <cell r="BR136"/>
          <cell r="BS136"/>
          <cell r="BT136"/>
          <cell r="BU136"/>
          <cell r="BV136"/>
          <cell r="BW136"/>
        </row>
        <row r="137">
          <cell r="A137">
            <v>73</v>
          </cell>
          <cell r="B137">
            <v>1</v>
          </cell>
          <cell r="C137" t="str">
            <v>73-1</v>
          </cell>
          <cell r="D137">
            <v>52</v>
          </cell>
          <cell r="E137">
            <v>1</v>
          </cell>
          <cell r="F137" t="str">
            <v>52-1</v>
          </cell>
          <cell r="G137">
            <v>139</v>
          </cell>
          <cell r="H137"/>
          <cell r="I137" t="str">
            <v>前橋市</v>
          </cell>
          <cell r="J137" t="str">
            <v>前橋市</v>
          </cell>
          <cell r="K137" t="str">
            <v>小屋原町</v>
          </cell>
          <cell r="L137" t="str">
            <v/>
          </cell>
          <cell r="M137" t="str">
            <v>２１１－１</v>
          </cell>
          <cell r="N137" t="str">
            <v>田</v>
          </cell>
          <cell r="O137" t="str">
            <v>水田</v>
          </cell>
          <cell r="P137">
            <v>725</v>
          </cell>
          <cell r="Q137">
            <v>725</v>
          </cell>
          <cell r="R137"/>
          <cell r="S137"/>
          <cell r="T137" t="str">
            <v>個人</v>
          </cell>
          <cell r="U137" t="str">
            <v>藤井　春義</v>
          </cell>
          <cell r="V137" t="str">
            <v>379-2121</v>
          </cell>
          <cell r="W137" t="str">
            <v>前橋市小屋原町３１５－４</v>
          </cell>
          <cell r="X137" t="str">
            <v>027-266-1813</v>
          </cell>
          <cell r="Y137" t="str">
            <v/>
          </cell>
          <cell r="Z137">
            <v>44713</v>
          </cell>
          <cell r="AA137">
            <v>48365</v>
          </cell>
          <cell r="AB137">
            <v>10</v>
          </cell>
          <cell r="AC137" t="str">
            <v>一括方式</v>
          </cell>
          <cell r="AD137"/>
          <cell r="AE137">
            <v>0</v>
          </cell>
          <cell r="AF137">
            <v>0</v>
          </cell>
          <cell r="AG137"/>
          <cell r="AH137" t="str">
            <v/>
          </cell>
          <cell r="AI137"/>
          <cell r="AJ137"/>
          <cell r="AK137"/>
          <cell r="AL137"/>
          <cell r="AM137"/>
          <cell r="AN137"/>
          <cell r="AO137"/>
          <cell r="AP137"/>
          <cell r="AQ137"/>
          <cell r="AR137"/>
          <cell r="AS137"/>
          <cell r="AT137"/>
          <cell r="AU137"/>
          <cell r="AV137"/>
          <cell r="AW137"/>
          <cell r="AX137"/>
          <cell r="AY137"/>
          <cell r="AZ137"/>
          <cell r="BA137"/>
          <cell r="BB137" t="str">
            <v>2022</v>
          </cell>
          <cell r="BC137"/>
          <cell r="BD137" t="str">
            <v>個人</v>
          </cell>
          <cell r="BE137" t="str">
            <v>木村　寿統</v>
          </cell>
          <cell r="BF137" t="str">
            <v>379-2165</v>
          </cell>
          <cell r="BG137" t="str">
            <v>前橋市上長磯町６７</v>
          </cell>
          <cell r="BH137" t="str">
            <v>027-261-0514</v>
          </cell>
          <cell r="BI137" t="str">
            <v/>
          </cell>
          <cell r="BJ137">
            <v>44713</v>
          </cell>
          <cell r="BK137">
            <v>48365</v>
          </cell>
          <cell r="BL137">
            <v>10</v>
          </cell>
          <cell r="BM137" t="str">
            <v/>
          </cell>
          <cell r="BN137">
            <v>0</v>
          </cell>
          <cell r="BO137">
            <v>0</v>
          </cell>
          <cell r="BP137" t="str">
            <v/>
          </cell>
          <cell r="BQ137"/>
          <cell r="BR137"/>
          <cell r="BS137"/>
          <cell r="BT137"/>
          <cell r="BU137"/>
          <cell r="BV137"/>
          <cell r="BW137"/>
        </row>
        <row r="138">
          <cell r="A138">
            <v>74</v>
          </cell>
          <cell r="B138">
            <v>1</v>
          </cell>
          <cell r="C138" t="str">
            <v>74-1</v>
          </cell>
          <cell r="D138">
            <v>53</v>
          </cell>
          <cell r="E138">
            <v>1</v>
          </cell>
          <cell r="F138" t="str">
            <v>53-1</v>
          </cell>
          <cell r="G138">
            <v>140</v>
          </cell>
          <cell r="H138"/>
          <cell r="I138" t="str">
            <v>前橋市</v>
          </cell>
          <cell r="J138" t="str">
            <v>前橋市</v>
          </cell>
          <cell r="K138" t="str">
            <v>青柳町</v>
          </cell>
          <cell r="L138" t="str">
            <v/>
          </cell>
          <cell r="M138" t="str">
            <v>３－１</v>
          </cell>
          <cell r="N138" t="str">
            <v>畑</v>
          </cell>
          <cell r="O138" t="str">
            <v>普通畑</v>
          </cell>
          <cell r="P138">
            <v>1147</v>
          </cell>
          <cell r="Q138">
            <v>1147</v>
          </cell>
          <cell r="R138"/>
          <cell r="S138"/>
          <cell r="T138" t="str">
            <v>個人</v>
          </cell>
          <cell r="U138" t="str">
            <v>藤本　君子</v>
          </cell>
          <cell r="V138" t="str">
            <v>371-0054</v>
          </cell>
          <cell r="W138" t="str">
            <v>前橋市下細井町６１５－１１</v>
          </cell>
          <cell r="X138" t="str">
            <v>027-234-1486</v>
          </cell>
          <cell r="Y138" t="str">
            <v/>
          </cell>
          <cell r="Z138">
            <v>44713</v>
          </cell>
          <cell r="AA138">
            <v>48365</v>
          </cell>
          <cell r="AB138">
            <v>10</v>
          </cell>
          <cell r="AC138" t="str">
            <v>一括方式</v>
          </cell>
          <cell r="AD138"/>
          <cell r="AE138">
            <v>0</v>
          </cell>
          <cell r="AF138">
            <v>0</v>
          </cell>
          <cell r="AG138"/>
          <cell r="AH138" t="str">
            <v/>
          </cell>
          <cell r="AI138"/>
          <cell r="AJ138"/>
          <cell r="AK138"/>
          <cell r="AL138"/>
          <cell r="AM138"/>
          <cell r="AN138"/>
          <cell r="AO138"/>
          <cell r="AP138"/>
          <cell r="AQ138"/>
          <cell r="AR138"/>
          <cell r="AS138"/>
          <cell r="AT138"/>
          <cell r="AU138"/>
          <cell r="AV138"/>
          <cell r="AW138"/>
          <cell r="AX138"/>
          <cell r="AY138"/>
          <cell r="AZ138"/>
          <cell r="BA138"/>
          <cell r="BB138" t="str">
            <v>2022</v>
          </cell>
          <cell r="BC138"/>
          <cell r="BD138" t="str">
            <v>個人</v>
          </cell>
          <cell r="BE138" t="str">
            <v>渋川　勝三</v>
          </cell>
          <cell r="BF138" t="str">
            <v>379-2202</v>
          </cell>
          <cell r="BG138" t="str">
            <v>前橋市龍蔵寺町１３３</v>
          </cell>
          <cell r="BH138" t="str">
            <v>027-232-7170</v>
          </cell>
          <cell r="BI138" t="str">
            <v/>
          </cell>
          <cell r="BJ138">
            <v>44713</v>
          </cell>
          <cell r="BK138">
            <v>48365</v>
          </cell>
          <cell r="BL138">
            <v>10</v>
          </cell>
          <cell r="BM138" t="str">
            <v/>
          </cell>
          <cell r="BN138">
            <v>0</v>
          </cell>
          <cell r="BO138">
            <v>0</v>
          </cell>
          <cell r="BP138" t="str">
            <v/>
          </cell>
          <cell r="BQ138"/>
          <cell r="BR138"/>
          <cell r="BS138"/>
          <cell r="BT138"/>
          <cell r="BU138"/>
          <cell r="BV138"/>
          <cell r="BW138"/>
        </row>
        <row r="139">
          <cell r="A139">
            <v>75</v>
          </cell>
          <cell r="B139">
            <v>1</v>
          </cell>
          <cell r="C139" t="str">
            <v>75-1</v>
          </cell>
          <cell r="D139">
            <v>54</v>
          </cell>
          <cell r="E139">
            <v>1</v>
          </cell>
          <cell r="F139" t="str">
            <v>54-1</v>
          </cell>
          <cell r="G139">
            <v>141</v>
          </cell>
          <cell r="H139"/>
          <cell r="I139" t="str">
            <v>前橋市</v>
          </cell>
          <cell r="J139" t="str">
            <v>前橋市</v>
          </cell>
          <cell r="K139" t="str">
            <v>上沖町</v>
          </cell>
          <cell r="L139" t="str">
            <v/>
          </cell>
          <cell r="M139" t="str">
            <v>６６４</v>
          </cell>
          <cell r="N139" t="str">
            <v>田</v>
          </cell>
          <cell r="O139" t="str">
            <v>水田</v>
          </cell>
          <cell r="P139">
            <v>1663</v>
          </cell>
          <cell r="Q139">
            <v>1663</v>
          </cell>
          <cell r="R139"/>
          <cell r="S139"/>
          <cell r="T139" t="str">
            <v>個人</v>
          </cell>
          <cell r="U139" t="str">
            <v>奈良　恵子</v>
          </cell>
          <cell r="V139" t="str">
            <v>371-0053</v>
          </cell>
          <cell r="W139" t="str">
            <v>前橋市幸塚町１９０</v>
          </cell>
          <cell r="X139" t="str">
            <v>027-235-0244</v>
          </cell>
          <cell r="Y139" t="str">
            <v>090-9858-3981</v>
          </cell>
          <cell r="Z139">
            <v>44713</v>
          </cell>
          <cell r="AA139">
            <v>48365</v>
          </cell>
          <cell r="AB139">
            <v>10</v>
          </cell>
          <cell r="AC139" t="str">
            <v>一括方式</v>
          </cell>
          <cell r="AD139"/>
          <cell r="AE139">
            <v>1000</v>
          </cell>
          <cell r="AF139">
            <v>1663</v>
          </cell>
          <cell r="AG139"/>
          <cell r="AH139" t="str">
            <v/>
          </cell>
          <cell r="AI139"/>
          <cell r="AJ139"/>
          <cell r="AK139"/>
          <cell r="AL139"/>
          <cell r="AM139"/>
          <cell r="AN139"/>
          <cell r="AO139"/>
          <cell r="AP139"/>
          <cell r="AQ139"/>
          <cell r="AR139"/>
          <cell r="AS139"/>
          <cell r="AT139"/>
          <cell r="AU139"/>
          <cell r="AV139"/>
          <cell r="AW139"/>
          <cell r="AX139"/>
          <cell r="AY139"/>
          <cell r="AZ139"/>
          <cell r="BA139"/>
          <cell r="BB139" t="str">
            <v>2022</v>
          </cell>
          <cell r="BC139"/>
          <cell r="BD139" t="str">
            <v>農地所有適格法人</v>
          </cell>
          <cell r="BE139" t="str">
            <v>株式会社　おれん家農園　冠　康夫</v>
          </cell>
          <cell r="BF139" t="str">
            <v>379-2154</v>
          </cell>
          <cell r="BG139" t="str">
            <v>前橋市天川大島町１３６４－１</v>
          </cell>
          <cell r="BH139" t="str">
            <v>027-290-6010</v>
          </cell>
          <cell r="BI139" t="str">
            <v>080-8925-0084</v>
          </cell>
          <cell r="BJ139">
            <v>44713</v>
          </cell>
          <cell r="BK139">
            <v>48365</v>
          </cell>
          <cell r="BL139">
            <v>10</v>
          </cell>
          <cell r="BM139" t="str">
            <v/>
          </cell>
          <cell r="BN139">
            <v>1000</v>
          </cell>
          <cell r="BO139">
            <v>1663</v>
          </cell>
          <cell r="BP139" t="str">
            <v/>
          </cell>
          <cell r="BQ139"/>
          <cell r="BR139"/>
          <cell r="BS139"/>
          <cell r="BT139"/>
          <cell r="BU139"/>
          <cell r="BV139"/>
          <cell r="BW139"/>
        </row>
        <row r="140">
          <cell r="A140">
            <v>75</v>
          </cell>
          <cell r="B140">
            <v>2</v>
          </cell>
          <cell r="C140" t="str">
            <v>75-2</v>
          </cell>
          <cell r="D140">
            <v>54</v>
          </cell>
          <cell r="E140">
            <v>2</v>
          </cell>
          <cell r="F140" t="str">
            <v>54-2</v>
          </cell>
          <cell r="G140">
            <v>142</v>
          </cell>
          <cell r="H140"/>
          <cell r="I140" t="str">
            <v>前橋市</v>
          </cell>
          <cell r="J140" t="str">
            <v>前橋市</v>
          </cell>
          <cell r="K140" t="str">
            <v>上沖町</v>
          </cell>
          <cell r="L140" t="str">
            <v/>
          </cell>
          <cell r="M140" t="str">
            <v>７２７－６</v>
          </cell>
          <cell r="N140" t="str">
            <v>田</v>
          </cell>
          <cell r="O140" t="str">
            <v>水田</v>
          </cell>
          <cell r="P140">
            <v>1784</v>
          </cell>
          <cell r="Q140">
            <v>1784</v>
          </cell>
          <cell r="R140"/>
          <cell r="S140"/>
          <cell r="T140" t="str">
            <v>個人</v>
          </cell>
          <cell r="U140" t="str">
            <v>奈良　恵子</v>
          </cell>
          <cell r="V140" t="str">
            <v>371-0053</v>
          </cell>
          <cell r="W140" t="str">
            <v>前橋市幸塚町１９０</v>
          </cell>
          <cell r="X140" t="str">
            <v>027-235-0244</v>
          </cell>
          <cell r="Y140" t="str">
            <v>090-9858-3981</v>
          </cell>
          <cell r="Z140">
            <v>44713</v>
          </cell>
          <cell r="AA140">
            <v>48365</v>
          </cell>
          <cell r="AB140">
            <v>10</v>
          </cell>
          <cell r="AC140" t="str">
            <v>一括方式</v>
          </cell>
          <cell r="AD140"/>
          <cell r="AE140">
            <v>1000</v>
          </cell>
          <cell r="AF140">
            <v>1784</v>
          </cell>
          <cell r="AG140"/>
          <cell r="AH140" t="str">
            <v/>
          </cell>
          <cell r="AI140"/>
          <cell r="AJ140"/>
          <cell r="AK140"/>
          <cell r="AL140"/>
          <cell r="AM140"/>
          <cell r="AN140"/>
          <cell r="AO140"/>
          <cell r="AP140"/>
          <cell r="AQ140"/>
          <cell r="AR140"/>
          <cell r="AS140"/>
          <cell r="AT140"/>
          <cell r="AU140"/>
          <cell r="AV140"/>
          <cell r="AW140"/>
          <cell r="AX140"/>
          <cell r="AY140"/>
          <cell r="AZ140"/>
          <cell r="BA140"/>
          <cell r="BB140" t="str">
            <v>2022</v>
          </cell>
          <cell r="BC140"/>
          <cell r="BD140" t="str">
            <v>農地所有適格法人</v>
          </cell>
          <cell r="BE140" t="str">
            <v>株式会社　おれん家農園　冠　康夫</v>
          </cell>
          <cell r="BF140" t="str">
            <v>379-2154</v>
          </cell>
          <cell r="BG140" t="str">
            <v>前橋市天川大島町１３６４－１</v>
          </cell>
          <cell r="BH140" t="str">
            <v>027-290-6010</v>
          </cell>
          <cell r="BI140" t="str">
            <v>080-8925-0084</v>
          </cell>
          <cell r="BJ140">
            <v>44713</v>
          </cell>
          <cell r="BK140">
            <v>48365</v>
          </cell>
          <cell r="BL140">
            <v>10</v>
          </cell>
          <cell r="BM140" t="str">
            <v/>
          </cell>
          <cell r="BN140">
            <v>1000</v>
          </cell>
          <cell r="BO140">
            <v>1784</v>
          </cell>
          <cell r="BP140" t="str">
            <v/>
          </cell>
          <cell r="BQ140"/>
          <cell r="BR140"/>
          <cell r="BS140"/>
          <cell r="BT140"/>
          <cell r="BU140"/>
          <cell r="BV140"/>
          <cell r="BW140"/>
        </row>
        <row r="141">
          <cell r="A141">
            <v>76</v>
          </cell>
          <cell r="B141">
            <v>1</v>
          </cell>
          <cell r="C141" t="str">
            <v>76-1</v>
          </cell>
          <cell r="D141">
            <v>55</v>
          </cell>
          <cell r="E141">
            <v>1</v>
          </cell>
          <cell r="F141" t="str">
            <v>55-1</v>
          </cell>
          <cell r="G141">
            <v>143</v>
          </cell>
          <cell r="H141"/>
          <cell r="I141" t="str">
            <v>前橋市</v>
          </cell>
          <cell r="J141" t="str">
            <v>前橋市</v>
          </cell>
          <cell r="K141" t="str">
            <v>上細井町</v>
          </cell>
          <cell r="L141" t="str">
            <v/>
          </cell>
          <cell r="M141" t="str">
            <v>２－１３</v>
          </cell>
          <cell r="N141" t="str">
            <v>畑</v>
          </cell>
          <cell r="O141" t="str">
            <v>普通畑</v>
          </cell>
          <cell r="P141">
            <v>552</v>
          </cell>
          <cell r="Q141">
            <v>552</v>
          </cell>
          <cell r="R141"/>
          <cell r="S141"/>
          <cell r="T141" t="str">
            <v>個人</v>
          </cell>
          <cell r="U141" t="str">
            <v>内田　みち子</v>
          </cell>
          <cell r="V141" t="str">
            <v>371-0051</v>
          </cell>
          <cell r="W141" t="str">
            <v>前橋市上細井町１９４６－３</v>
          </cell>
          <cell r="X141" t="str">
            <v>000-000-0000</v>
          </cell>
          <cell r="Y141" t="str">
            <v>090-7739-3407</v>
          </cell>
          <cell r="Z141">
            <v>44713</v>
          </cell>
          <cell r="AA141">
            <v>48365</v>
          </cell>
          <cell r="AB141">
            <v>10</v>
          </cell>
          <cell r="AC141" t="str">
            <v>一括方式</v>
          </cell>
          <cell r="AD141"/>
          <cell r="AE141">
            <v>5600</v>
          </cell>
          <cell r="AF141">
            <v>3091</v>
          </cell>
          <cell r="AG141"/>
          <cell r="AH141" t="str">
            <v/>
          </cell>
          <cell r="AI141"/>
          <cell r="AJ141"/>
          <cell r="AK141"/>
          <cell r="AL141"/>
          <cell r="AM141"/>
          <cell r="AN141"/>
          <cell r="AO141"/>
          <cell r="AP141"/>
          <cell r="AQ141"/>
          <cell r="AR141"/>
          <cell r="AS141"/>
          <cell r="AT141"/>
          <cell r="AU141"/>
          <cell r="AV141"/>
          <cell r="AW141"/>
          <cell r="AX141"/>
          <cell r="AY141"/>
          <cell r="AZ141"/>
          <cell r="BA141"/>
          <cell r="BB141" t="str">
            <v>2022</v>
          </cell>
          <cell r="BC141"/>
          <cell r="BD141" t="str">
            <v>個人</v>
          </cell>
          <cell r="BE141" t="str">
            <v>関口　雄二</v>
          </cell>
          <cell r="BF141" t="str">
            <v>379-2202</v>
          </cell>
          <cell r="BG141" t="str">
            <v>前橋市北代田町４９７</v>
          </cell>
          <cell r="BH141" t="str">
            <v>027-232-8735</v>
          </cell>
          <cell r="BI141" t="str">
            <v/>
          </cell>
          <cell r="BJ141">
            <v>44713</v>
          </cell>
          <cell r="BK141">
            <v>48365</v>
          </cell>
          <cell r="BL141">
            <v>10</v>
          </cell>
          <cell r="BM141" t="str">
            <v/>
          </cell>
          <cell r="BN141">
            <v>5600</v>
          </cell>
          <cell r="BO141">
            <v>3091</v>
          </cell>
          <cell r="BP141" t="str">
            <v/>
          </cell>
          <cell r="BQ141"/>
          <cell r="BR141"/>
          <cell r="BS141"/>
          <cell r="BT141"/>
          <cell r="BU141"/>
          <cell r="BV141"/>
          <cell r="BW141"/>
        </row>
        <row r="142">
          <cell r="A142">
            <v>77</v>
          </cell>
          <cell r="B142">
            <v>1</v>
          </cell>
          <cell r="C142" t="str">
            <v>77-1</v>
          </cell>
          <cell r="D142">
            <v>56</v>
          </cell>
          <cell r="E142">
            <v>1</v>
          </cell>
          <cell r="F142" t="str">
            <v>56-1</v>
          </cell>
          <cell r="G142">
            <v>145</v>
          </cell>
          <cell r="H142"/>
          <cell r="I142" t="str">
            <v>前橋市</v>
          </cell>
          <cell r="J142" t="str">
            <v>前橋市</v>
          </cell>
          <cell r="K142" t="str">
            <v>富士見町原之郷</v>
          </cell>
          <cell r="L142" t="str">
            <v/>
          </cell>
          <cell r="M142" t="str">
            <v>２３７５－１</v>
          </cell>
          <cell r="N142" t="str">
            <v>畑</v>
          </cell>
          <cell r="O142" t="str">
            <v>普通畑</v>
          </cell>
          <cell r="P142">
            <v>602</v>
          </cell>
          <cell r="Q142">
            <v>602</v>
          </cell>
          <cell r="R142"/>
          <cell r="S142"/>
          <cell r="T142" t="str">
            <v>個人</v>
          </cell>
          <cell r="U142" t="str">
            <v>南雲　良一</v>
          </cell>
          <cell r="V142" t="str">
            <v>371-0116</v>
          </cell>
          <cell r="W142" t="str">
            <v>前橋市富士見町原之郷２３３４</v>
          </cell>
          <cell r="X142" t="str">
            <v>027-288-5085</v>
          </cell>
          <cell r="Y142" t="str">
            <v>090-5562-6437</v>
          </cell>
          <cell r="Z142">
            <v>44713</v>
          </cell>
          <cell r="AA142">
            <v>48365</v>
          </cell>
          <cell r="AB142">
            <v>10</v>
          </cell>
          <cell r="AC142" t="str">
            <v>一括方式</v>
          </cell>
          <cell r="AD142"/>
          <cell r="AE142">
            <v>5000</v>
          </cell>
          <cell r="AF142">
            <v>3010</v>
          </cell>
          <cell r="AG142"/>
          <cell r="AH142" t="str">
            <v/>
          </cell>
          <cell r="AI142"/>
          <cell r="AJ142"/>
          <cell r="AK142"/>
          <cell r="AL142"/>
          <cell r="AM142"/>
          <cell r="AN142"/>
          <cell r="AO142"/>
          <cell r="AP142"/>
          <cell r="AQ142"/>
          <cell r="AR142"/>
          <cell r="AS142"/>
          <cell r="AT142"/>
          <cell r="AU142"/>
          <cell r="AV142"/>
          <cell r="AW142"/>
          <cell r="AX142"/>
          <cell r="AY142"/>
          <cell r="AZ142"/>
          <cell r="BA142"/>
          <cell r="BB142" t="str">
            <v>2022</v>
          </cell>
          <cell r="BC142"/>
          <cell r="BD142" t="str">
            <v>農地所有適格法人</v>
          </cell>
          <cell r="BE142" t="str">
            <v>株式会社　赤城深山ファーム　代表取締役　髙井　眞佐実</v>
          </cell>
          <cell r="BF142" t="str">
            <v>379-1102</v>
          </cell>
          <cell r="BG142" t="str">
            <v>渋川市赤城町長井小川田４６１０－５４</v>
          </cell>
          <cell r="BH142" t="str">
            <v>0279-56-7403</v>
          </cell>
          <cell r="BI142" t="str">
            <v/>
          </cell>
          <cell r="BJ142">
            <v>44713</v>
          </cell>
          <cell r="BK142">
            <v>48365</v>
          </cell>
          <cell r="BL142">
            <v>10</v>
          </cell>
          <cell r="BM142" t="str">
            <v/>
          </cell>
          <cell r="BN142">
            <v>5000</v>
          </cell>
          <cell r="BO142">
            <v>3010</v>
          </cell>
          <cell r="BP142" t="str">
            <v/>
          </cell>
          <cell r="BQ142"/>
          <cell r="BR142"/>
          <cell r="BS142"/>
          <cell r="BT142"/>
          <cell r="BU142"/>
          <cell r="BV142"/>
          <cell r="BW142"/>
        </row>
        <row r="143">
          <cell r="A143">
            <v>77</v>
          </cell>
          <cell r="B143">
            <v>2</v>
          </cell>
          <cell r="C143" t="str">
            <v>77-2</v>
          </cell>
          <cell r="D143">
            <v>56</v>
          </cell>
          <cell r="E143">
            <v>2</v>
          </cell>
          <cell r="F143" t="str">
            <v>56-2</v>
          </cell>
          <cell r="G143">
            <v>146</v>
          </cell>
          <cell r="H143"/>
          <cell r="I143" t="str">
            <v>前橋市</v>
          </cell>
          <cell r="J143" t="str">
            <v>前橋市</v>
          </cell>
          <cell r="K143" t="str">
            <v>富士見町原之郷</v>
          </cell>
          <cell r="L143" t="str">
            <v/>
          </cell>
          <cell r="M143" t="str">
            <v>２４６６</v>
          </cell>
          <cell r="N143" t="str">
            <v>畑</v>
          </cell>
          <cell r="O143" t="str">
            <v>普通畑</v>
          </cell>
          <cell r="P143">
            <v>1096</v>
          </cell>
          <cell r="Q143">
            <v>1096</v>
          </cell>
          <cell r="R143"/>
          <cell r="S143"/>
          <cell r="T143" t="str">
            <v>個人</v>
          </cell>
          <cell r="U143" t="str">
            <v>南雲　良一</v>
          </cell>
          <cell r="V143" t="str">
            <v>371-0116</v>
          </cell>
          <cell r="W143" t="str">
            <v>前橋市富士見町原之郷２３３４</v>
          </cell>
          <cell r="X143" t="str">
            <v>027-288-5085</v>
          </cell>
          <cell r="Y143" t="str">
            <v>090-5562-6437</v>
          </cell>
          <cell r="Z143">
            <v>44713</v>
          </cell>
          <cell r="AA143">
            <v>48365</v>
          </cell>
          <cell r="AB143">
            <v>10</v>
          </cell>
          <cell r="AC143" t="str">
            <v>一括方式</v>
          </cell>
          <cell r="AD143"/>
          <cell r="AE143">
            <v>5000</v>
          </cell>
          <cell r="AF143">
            <v>5480</v>
          </cell>
          <cell r="AG143"/>
          <cell r="AH143" t="str">
            <v/>
          </cell>
          <cell r="AI143"/>
          <cell r="AJ143"/>
          <cell r="AK143"/>
          <cell r="AL143"/>
          <cell r="AM143"/>
          <cell r="AN143"/>
          <cell r="AO143"/>
          <cell r="AP143"/>
          <cell r="AQ143"/>
          <cell r="AR143"/>
          <cell r="AS143"/>
          <cell r="AT143"/>
          <cell r="AU143"/>
          <cell r="AV143"/>
          <cell r="AW143"/>
          <cell r="AX143"/>
          <cell r="AY143"/>
          <cell r="AZ143"/>
          <cell r="BA143"/>
          <cell r="BB143" t="str">
            <v>2022</v>
          </cell>
          <cell r="BC143"/>
          <cell r="BD143" t="str">
            <v>農地所有適格法人</v>
          </cell>
          <cell r="BE143" t="str">
            <v>株式会社　赤城深山ファーム　代表取締役　髙井　眞佐実</v>
          </cell>
          <cell r="BF143" t="str">
            <v>379-1102</v>
          </cell>
          <cell r="BG143" t="str">
            <v>渋川市赤城町長井小川田４６１０－５４</v>
          </cell>
          <cell r="BH143" t="str">
            <v>0279-56-7403</v>
          </cell>
          <cell r="BI143" t="str">
            <v/>
          </cell>
          <cell r="BJ143">
            <v>44713</v>
          </cell>
          <cell r="BK143">
            <v>48365</v>
          </cell>
          <cell r="BL143">
            <v>10</v>
          </cell>
          <cell r="BM143" t="str">
            <v/>
          </cell>
          <cell r="BN143">
            <v>5000</v>
          </cell>
          <cell r="BO143">
            <v>5480</v>
          </cell>
          <cell r="BP143" t="str">
            <v/>
          </cell>
          <cell r="BQ143"/>
          <cell r="BR143"/>
          <cell r="BS143"/>
          <cell r="BT143"/>
          <cell r="BU143"/>
          <cell r="BV143"/>
          <cell r="BW143"/>
        </row>
        <row r="144">
          <cell r="A144">
            <v>77</v>
          </cell>
          <cell r="B144">
            <v>3</v>
          </cell>
          <cell r="C144" t="str">
            <v>77-3</v>
          </cell>
          <cell r="D144">
            <v>56</v>
          </cell>
          <cell r="E144">
            <v>3</v>
          </cell>
          <cell r="F144" t="str">
            <v>56-3</v>
          </cell>
          <cell r="G144">
            <v>144</v>
          </cell>
          <cell r="H144"/>
          <cell r="I144" t="str">
            <v>前橋市</v>
          </cell>
          <cell r="J144" t="str">
            <v>前橋市</v>
          </cell>
          <cell r="K144" t="str">
            <v>富士見町田島</v>
          </cell>
          <cell r="L144" t="str">
            <v/>
          </cell>
          <cell r="M144" t="str">
            <v>１１６－１</v>
          </cell>
          <cell r="N144" t="str">
            <v>畑</v>
          </cell>
          <cell r="O144" t="str">
            <v>普通畑</v>
          </cell>
          <cell r="P144">
            <v>771</v>
          </cell>
          <cell r="Q144">
            <v>771</v>
          </cell>
          <cell r="R144"/>
          <cell r="S144"/>
          <cell r="T144" t="str">
            <v>個人</v>
          </cell>
          <cell r="U144" t="str">
            <v>南雲　良一</v>
          </cell>
          <cell r="V144" t="str">
            <v>371-0116</v>
          </cell>
          <cell r="W144" t="str">
            <v>前橋市富士見町原之郷２３３４</v>
          </cell>
          <cell r="X144" t="str">
            <v>027-288-5085</v>
          </cell>
          <cell r="Y144" t="str">
            <v>090-5562-6437</v>
          </cell>
          <cell r="Z144">
            <v>44713</v>
          </cell>
          <cell r="AA144">
            <v>48365</v>
          </cell>
          <cell r="AB144">
            <v>10</v>
          </cell>
          <cell r="AC144" t="str">
            <v>一括方式</v>
          </cell>
          <cell r="AD144"/>
          <cell r="AE144">
            <v>5000</v>
          </cell>
          <cell r="AF144">
            <v>3855</v>
          </cell>
          <cell r="AG144"/>
          <cell r="AH144" t="str">
            <v/>
          </cell>
          <cell r="AI144"/>
          <cell r="AJ144"/>
          <cell r="AK144"/>
          <cell r="AL144"/>
          <cell r="AM144"/>
          <cell r="AN144"/>
          <cell r="AO144"/>
          <cell r="AP144"/>
          <cell r="AQ144"/>
          <cell r="AR144"/>
          <cell r="AS144"/>
          <cell r="AT144"/>
          <cell r="AU144"/>
          <cell r="AV144"/>
          <cell r="AW144"/>
          <cell r="AX144"/>
          <cell r="AY144"/>
          <cell r="AZ144"/>
          <cell r="BA144"/>
          <cell r="BB144" t="str">
            <v>2022</v>
          </cell>
          <cell r="BC144"/>
          <cell r="BD144" t="str">
            <v>農地所有適格法人</v>
          </cell>
          <cell r="BE144" t="str">
            <v>株式会社　赤城深山ファーム　代表取締役　髙井　眞佐実</v>
          </cell>
          <cell r="BF144" t="str">
            <v>379-1102</v>
          </cell>
          <cell r="BG144" t="str">
            <v>渋川市赤城町長井小川田４６１０－５４</v>
          </cell>
          <cell r="BH144" t="str">
            <v>0279-56-7403</v>
          </cell>
          <cell r="BI144" t="str">
            <v/>
          </cell>
          <cell r="BJ144">
            <v>44713</v>
          </cell>
          <cell r="BK144">
            <v>48365</v>
          </cell>
          <cell r="BL144">
            <v>10</v>
          </cell>
          <cell r="BM144" t="str">
            <v/>
          </cell>
          <cell r="BN144">
            <v>5000</v>
          </cell>
          <cell r="BO144">
            <v>3855</v>
          </cell>
          <cell r="BP144" t="str">
            <v/>
          </cell>
          <cell r="BQ144"/>
          <cell r="BR144"/>
          <cell r="BS144"/>
          <cell r="BT144"/>
          <cell r="BU144"/>
          <cell r="BV144"/>
          <cell r="BW144"/>
        </row>
        <row r="145">
          <cell r="A145">
            <v>78</v>
          </cell>
          <cell r="B145">
            <v>1</v>
          </cell>
          <cell r="C145" t="str">
            <v>78-1</v>
          </cell>
          <cell r="D145">
            <v>57</v>
          </cell>
          <cell r="E145">
            <v>1</v>
          </cell>
          <cell r="F145" t="str">
            <v>57-1</v>
          </cell>
          <cell r="G145">
            <v>147</v>
          </cell>
          <cell r="H145"/>
          <cell r="I145" t="str">
            <v>前橋市</v>
          </cell>
          <cell r="J145" t="str">
            <v>前橋市</v>
          </cell>
          <cell r="K145" t="str">
            <v>小屋原町</v>
          </cell>
          <cell r="L145" t="str">
            <v/>
          </cell>
          <cell r="M145" t="str">
            <v>１６７２</v>
          </cell>
          <cell r="N145" t="str">
            <v>田</v>
          </cell>
          <cell r="O145" t="str">
            <v>水田</v>
          </cell>
          <cell r="P145">
            <v>1353</v>
          </cell>
          <cell r="Q145">
            <v>1353</v>
          </cell>
          <cell r="R145"/>
          <cell r="S145"/>
          <cell r="T145" t="str">
            <v>個人</v>
          </cell>
          <cell r="U145" t="str">
            <v>梅澤　昭平</v>
          </cell>
          <cell r="V145" t="str">
            <v>379-2121</v>
          </cell>
          <cell r="W145" t="str">
            <v>前橋市小屋原町１４０７</v>
          </cell>
          <cell r="X145" t="str">
            <v>027-266-0345</v>
          </cell>
          <cell r="Y145" t="str">
            <v/>
          </cell>
          <cell r="Z145">
            <v>44713</v>
          </cell>
          <cell r="AA145">
            <v>48365</v>
          </cell>
          <cell r="AB145">
            <v>10</v>
          </cell>
          <cell r="AC145" t="str">
            <v>一括方式</v>
          </cell>
          <cell r="AD145"/>
          <cell r="AE145">
            <v>6000</v>
          </cell>
          <cell r="AF145">
            <v>8118</v>
          </cell>
          <cell r="AG145"/>
          <cell r="AH145" t="str">
            <v/>
          </cell>
          <cell r="AI145"/>
          <cell r="AJ145"/>
          <cell r="AK145"/>
          <cell r="AL145"/>
          <cell r="AM145"/>
          <cell r="AN145"/>
          <cell r="AO145"/>
          <cell r="AP145"/>
          <cell r="AQ145"/>
          <cell r="AR145"/>
          <cell r="AS145"/>
          <cell r="AT145"/>
          <cell r="AU145"/>
          <cell r="AV145"/>
          <cell r="AW145"/>
          <cell r="AX145"/>
          <cell r="AY145"/>
          <cell r="AZ145"/>
          <cell r="BA145"/>
          <cell r="BB145" t="str">
            <v>2022</v>
          </cell>
          <cell r="BC145"/>
          <cell r="BD145" t="str">
            <v>農地所有適格法人</v>
          </cell>
          <cell r="BE145" t="str">
            <v>株式会社　杉山ファーム　代表取締役　須藤　和也</v>
          </cell>
          <cell r="BF145" t="str">
            <v>379-2115</v>
          </cell>
          <cell r="BG145" t="str">
            <v>前橋市笂井町１０２８－１</v>
          </cell>
          <cell r="BH145" t="str">
            <v>027-266-1117</v>
          </cell>
          <cell r="BI145" t="str">
            <v/>
          </cell>
          <cell r="BJ145">
            <v>44713</v>
          </cell>
          <cell r="BK145">
            <v>48365</v>
          </cell>
          <cell r="BL145">
            <v>10</v>
          </cell>
          <cell r="BM145" t="str">
            <v/>
          </cell>
          <cell r="BN145">
            <v>6000</v>
          </cell>
          <cell r="BO145">
            <v>8118</v>
          </cell>
          <cell r="BP145" t="str">
            <v/>
          </cell>
          <cell r="BQ145"/>
          <cell r="BR145"/>
          <cell r="BS145"/>
          <cell r="BT145"/>
          <cell r="BU145"/>
          <cell r="BV145"/>
          <cell r="BW145"/>
        </row>
        <row r="146">
          <cell r="A146">
            <v>79</v>
          </cell>
          <cell r="B146">
            <v>1</v>
          </cell>
          <cell r="C146" t="str">
            <v>79-1</v>
          </cell>
          <cell r="D146">
            <v>58</v>
          </cell>
          <cell r="E146">
            <v>1</v>
          </cell>
          <cell r="F146" t="str">
            <v>58-1</v>
          </cell>
          <cell r="G146">
            <v>149</v>
          </cell>
          <cell r="H146"/>
          <cell r="I146" t="str">
            <v>前橋市</v>
          </cell>
          <cell r="J146" t="str">
            <v>前橋市</v>
          </cell>
          <cell r="K146" t="str">
            <v>富士見町時沢</v>
          </cell>
          <cell r="L146" t="str">
            <v/>
          </cell>
          <cell r="M146" t="str">
            <v>１０－１</v>
          </cell>
          <cell r="N146" t="str">
            <v>畑</v>
          </cell>
          <cell r="O146" t="str">
            <v>普通畑</v>
          </cell>
          <cell r="P146">
            <v>2137</v>
          </cell>
          <cell r="Q146">
            <v>2137</v>
          </cell>
          <cell r="R146"/>
          <cell r="S146"/>
          <cell r="T146" t="str">
            <v>個人</v>
          </cell>
          <cell r="U146" t="str">
            <v>粕川　瑞枝</v>
          </cell>
          <cell r="V146" t="str">
            <v>371-0051</v>
          </cell>
          <cell r="W146" t="str">
            <v>前橋市上細井町７８９－１０</v>
          </cell>
          <cell r="X146" t="str">
            <v>027-232-3456</v>
          </cell>
          <cell r="Y146" t="str">
            <v>090-1452-1791</v>
          </cell>
          <cell r="Z146">
            <v>44713</v>
          </cell>
          <cell r="AA146">
            <v>48365</v>
          </cell>
          <cell r="AB146">
            <v>10</v>
          </cell>
          <cell r="AC146" t="str">
            <v>一括方式</v>
          </cell>
          <cell r="AD146"/>
          <cell r="AE146">
            <v>0</v>
          </cell>
          <cell r="AF146">
            <v>0</v>
          </cell>
          <cell r="AG146"/>
          <cell r="AH146" t="str">
            <v/>
          </cell>
          <cell r="AI146"/>
          <cell r="AJ146"/>
          <cell r="AK146"/>
          <cell r="AL146"/>
          <cell r="AM146"/>
          <cell r="AN146"/>
          <cell r="AO146"/>
          <cell r="AP146"/>
          <cell r="AQ146"/>
          <cell r="AR146"/>
          <cell r="AS146"/>
          <cell r="AT146"/>
          <cell r="AU146"/>
          <cell r="AV146"/>
          <cell r="AW146"/>
          <cell r="AX146"/>
          <cell r="AY146"/>
          <cell r="AZ146"/>
          <cell r="BA146"/>
          <cell r="BB146" t="str">
            <v>2022</v>
          </cell>
          <cell r="BC146"/>
          <cell r="BD146" t="str">
            <v>個人</v>
          </cell>
          <cell r="BE146" t="str">
            <v>石井　博和</v>
          </cell>
          <cell r="BF146" t="str">
            <v>371-0007</v>
          </cell>
          <cell r="BG146" t="str">
            <v>前橋市上泉町１３２７－１</v>
          </cell>
          <cell r="BH146" t="str">
            <v>000-000-0000</v>
          </cell>
          <cell r="BI146" t="str">
            <v>090-5406-7020</v>
          </cell>
          <cell r="BJ146">
            <v>44713</v>
          </cell>
          <cell r="BK146">
            <v>48365</v>
          </cell>
          <cell r="BL146">
            <v>10</v>
          </cell>
          <cell r="BM146" t="str">
            <v/>
          </cell>
          <cell r="BN146">
            <v>0</v>
          </cell>
          <cell r="BO146">
            <v>0</v>
          </cell>
          <cell r="BP146" t="str">
            <v/>
          </cell>
          <cell r="BQ146"/>
          <cell r="BR146"/>
          <cell r="BS146"/>
          <cell r="BT146"/>
          <cell r="BU146"/>
          <cell r="BV146"/>
          <cell r="BW146"/>
        </row>
        <row r="147">
          <cell r="A147">
            <v>79</v>
          </cell>
          <cell r="B147">
            <v>2</v>
          </cell>
          <cell r="C147" t="str">
            <v>79-2</v>
          </cell>
          <cell r="D147">
            <v>58</v>
          </cell>
          <cell r="E147">
            <v>2</v>
          </cell>
          <cell r="F147" t="str">
            <v>58-2</v>
          </cell>
          <cell r="G147">
            <v>148</v>
          </cell>
          <cell r="H147"/>
          <cell r="I147" t="str">
            <v>前橋市</v>
          </cell>
          <cell r="J147" t="str">
            <v>前橋市</v>
          </cell>
          <cell r="K147" t="str">
            <v>富士見町時沢</v>
          </cell>
          <cell r="L147" t="str">
            <v/>
          </cell>
          <cell r="M147" t="str">
            <v>９－１</v>
          </cell>
          <cell r="N147" t="str">
            <v>畑</v>
          </cell>
          <cell r="O147" t="str">
            <v>普通畑</v>
          </cell>
          <cell r="P147">
            <v>1354</v>
          </cell>
          <cell r="Q147">
            <v>1354</v>
          </cell>
          <cell r="R147"/>
          <cell r="S147"/>
          <cell r="T147" t="str">
            <v>個人</v>
          </cell>
          <cell r="U147" t="str">
            <v>粕川　瑞枝</v>
          </cell>
          <cell r="V147" t="str">
            <v>371-0051</v>
          </cell>
          <cell r="W147" t="str">
            <v>前橋市上細井町７８９－１０</v>
          </cell>
          <cell r="X147" t="str">
            <v>027-232-3456</v>
          </cell>
          <cell r="Y147" t="str">
            <v>090-1452-1791</v>
          </cell>
          <cell r="Z147">
            <v>44713</v>
          </cell>
          <cell r="AA147">
            <v>48365</v>
          </cell>
          <cell r="AB147">
            <v>10</v>
          </cell>
          <cell r="AC147" t="str">
            <v>一括方式</v>
          </cell>
          <cell r="AD147"/>
          <cell r="AE147">
            <v>0</v>
          </cell>
          <cell r="AF147">
            <v>0</v>
          </cell>
          <cell r="AG147"/>
          <cell r="AH147" t="str">
            <v/>
          </cell>
          <cell r="AI147"/>
          <cell r="AJ147"/>
          <cell r="AK147"/>
          <cell r="AL147"/>
          <cell r="AM147"/>
          <cell r="AN147"/>
          <cell r="AO147"/>
          <cell r="AP147"/>
          <cell r="AQ147"/>
          <cell r="AR147"/>
          <cell r="AS147"/>
          <cell r="AT147"/>
          <cell r="AU147"/>
          <cell r="AV147"/>
          <cell r="AW147"/>
          <cell r="AX147"/>
          <cell r="AY147"/>
          <cell r="AZ147"/>
          <cell r="BA147"/>
          <cell r="BB147" t="str">
            <v>2022</v>
          </cell>
          <cell r="BC147"/>
          <cell r="BD147" t="str">
            <v>個人</v>
          </cell>
          <cell r="BE147" t="str">
            <v>石井　博和</v>
          </cell>
          <cell r="BF147" t="str">
            <v>371-0007</v>
          </cell>
          <cell r="BG147" t="str">
            <v>前橋市上泉町１３２７－１</v>
          </cell>
          <cell r="BH147" t="str">
            <v>000-000-0000</v>
          </cell>
          <cell r="BI147" t="str">
            <v>090-5406-7020</v>
          </cell>
          <cell r="BJ147">
            <v>44713</v>
          </cell>
          <cell r="BK147">
            <v>48365</v>
          </cell>
          <cell r="BL147">
            <v>10</v>
          </cell>
          <cell r="BM147" t="str">
            <v/>
          </cell>
          <cell r="BN147">
            <v>0</v>
          </cell>
          <cell r="BO147">
            <v>0</v>
          </cell>
          <cell r="BP147" t="str">
            <v/>
          </cell>
          <cell r="BQ147"/>
          <cell r="BR147"/>
          <cell r="BS147"/>
          <cell r="BT147"/>
          <cell r="BU147"/>
          <cell r="BV147"/>
          <cell r="BW147"/>
        </row>
        <row r="148">
          <cell r="A148">
            <v>80</v>
          </cell>
          <cell r="B148">
            <v>1</v>
          </cell>
          <cell r="C148" t="str">
            <v>80-1</v>
          </cell>
          <cell r="D148">
            <v>59</v>
          </cell>
          <cell r="E148">
            <v>1</v>
          </cell>
          <cell r="F148" t="str">
            <v>59-1</v>
          </cell>
          <cell r="G148">
            <v>150</v>
          </cell>
          <cell r="H148"/>
          <cell r="I148" t="str">
            <v>前橋市</v>
          </cell>
          <cell r="J148" t="str">
            <v>前橋市</v>
          </cell>
          <cell r="K148" t="str">
            <v>青柳町</v>
          </cell>
          <cell r="L148" t="str">
            <v/>
          </cell>
          <cell r="M148" t="str">
            <v>２－２</v>
          </cell>
          <cell r="N148" t="str">
            <v>畑</v>
          </cell>
          <cell r="O148" t="str">
            <v>普通畑</v>
          </cell>
          <cell r="P148">
            <v>1302</v>
          </cell>
          <cell r="Q148">
            <v>1302</v>
          </cell>
          <cell r="R148"/>
          <cell r="S148"/>
          <cell r="T148" t="str">
            <v/>
          </cell>
          <cell r="U148" t="str">
            <v>品川　貞雄</v>
          </cell>
          <cell r="V148" t="str">
            <v>371-0116</v>
          </cell>
          <cell r="W148" t="str">
            <v>前橋市富士見町原之郷９６５</v>
          </cell>
          <cell r="X148" t="str">
            <v>027-288-6114</v>
          </cell>
          <cell r="Y148" t="str">
            <v>090-3212-7431</v>
          </cell>
          <cell r="Z148">
            <v>44713</v>
          </cell>
          <cell r="AA148">
            <v>48365</v>
          </cell>
          <cell r="AB148">
            <v>10</v>
          </cell>
          <cell r="AC148" t="str">
            <v>一括方式</v>
          </cell>
          <cell r="AD148"/>
          <cell r="AE148">
            <v>5600</v>
          </cell>
          <cell r="AF148">
            <v>7291</v>
          </cell>
          <cell r="AG148"/>
          <cell r="AH148" t="str">
            <v/>
          </cell>
          <cell r="AI148"/>
          <cell r="AJ148"/>
          <cell r="AK148"/>
          <cell r="AL148"/>
          <cell r="AM148"/>
          <cell r="AN148"/>
          <cell r="AO148"/>
          <cell r="AP148"/>
          <cell r="AQ148"/>
          <cell r="AR148"/>
          <cell r="AS148"/>
          <cell r="AT148"/>
          <cell r="AU148"/>
          <cell r="AV148"/>
          <cell r="AW148"/>
          <cell r="AX148"/>
          <cell r="AY148"/>
          <cell r="AZ148"/>
          <cell r="BA148"/>
          <cell r="BB148" t="str">
            <v>2022</v>
          </cell>
          <cell r="BC148"/>
          <cell r="BD148" t="str">
            <v/>
          </cell>
          <cell r="BE148" t="str">
            <v>農業法人合同会社　吉岡の里　代表社員　嶋﨑　剛志</v>
          </cell>
          <cell r="BF148" t="str">
            <v>370-3605</v>
          </cell>
          <cell r="BG148" t="str">
            <v>吉岡町北下５８－１　岩崎貸住宅　A</v>
          </cell>
          <cell r="BH148" t="str">
            <v>000-000-0000</v>
          </cell>
          <cell r="BI148" t="str">
            <v>070-4223-0118</v>
          </cell>
          <cell r="BJ148">
            <v>44713</v>
          </cell>
          <cell r="BK148">
            <v>48365</v>
          </cell>
          <cell r="BL148">
            <v>10</v>
          </cell>
          <cell r="BM148" t="str">
            <v/>
          </cell>
          <cell r="BN148">
            <v>5600</v>
          </cell>
          <cell r="BO148">
            <v>7291</v>
          </cell>
          <cell r="BP148" t="str">
            <v/>
          </cell>
          <cell r="BQ148"/>
          <cell r="BR148"/>
          <cell r="BS148"/>
          <cell r="BT148"/>
          <cell r="BU148"/>
          <cell r="BV148"/>
          <cell r="BW148"/>
        </row>
        <row r="149">
          <cell r="A149">
            <v>81</v>
          </cell>
          <cell r="B149">
            <v>1</v>
          </cell>
          <cell r="C149" t="str">
            <v>81-1</v>
          </cell>
          <cell r="D149">
            <v>60</v>
          </cell>
          <cell r="E149">
            <v>1</v>
          </cell>
          <cell r="F149" t="str">
            <v>60-1</v>
          </cell>
          <cell r="G149">
            <v>151</v>
          </cell>
          <cell r="H149"/>
          <cell r="I149" t="str">
            <v>前橋市</v>
          </cell>
          <cell r="J149" t="str">
            <v>前橋市</v>
          </cell>
          <cell r="K149" t="str">
            <v>新堀町</v>
          </cell>
          <cell r="L149" t="str">
            <v/>
          </cell>
          <cell r="M149" t="str">
            <v>４５２－１</v>
          </cell>
          <cell r="N149" t="str">
            <v>畑</v>
          </cell>
          <cell r="O149" t="str">
            <v>普通畑</v>
          </cell>
          <cell r="P149">
            <v>670</v>
          </cell>
          <cell r="Q149">
            <v>670</v>
          </cell>
          <cell r="R149"/>
          <cell r="S149"/>
          <cell r="T149" t="str">
            <v>個人</v>
          </cell>
          <cell r="U149" t="str">
            <v>片山　初子</v>
          </cell>
          <cell r="V149" t="str">
            <v>379-2143</v>
          </cell>
          <cell r="W149" t="str">
            <v>前橋市新堀町１９５</v>
          </cell>
          <cell r="X149" t="str">
            <v>027-265-6637</v>
          </cell>
          <cell r="Y149" t="str">
            <v/>
          </cell>
          <cell r="Z149">
            <v>44713</v>
          </cell>
          <cell r="AA149">
            <v>48365</v>
          </cell>
          <cell r="AB149">
            <v>9</v>
          </cell>
          <cell r="AC149" t="str">
            <v>一括方式</v>
          </cell>
          <cell r="AD149"/>
          <cell r="AE149">
            <v>0</v>
          </cell>
          <cell r="AF149">
            <v>0</v>
          </cell>
          <cell r="AG149"/>
          <cell r="AH149" t="str">
            <v/>
          </cell>
          <cell r="AI149"/>
          <cell r="AJ149"/>
          <cell r="AK149"/>
          <cell r="AL149"/>
          <cell r="AM149"/>
          <cell r="AN149"/>
          <cell r="AO149"/>
          <cell r="AP149"/>
          <cell r="AQ149"/>
          <cell r="AR149"/>
          <cell r="AS149"/>
          <cell r="AT149"/>
          <cell r="AU149"/>
          <cell r="AV149"/>
          <cell r="AW149"/>
          <cell r="AX149"/>
          <cell r="AY149"/>
          <cell r="AZ149"/>
          <cell r="BA149"/>
          <cell r="BB149" t="str">
            <v>2022</v>
          </cell>
          <cell r="BC149"/>
          <cell r="BD149" t="str">
            <v/>
          </cell>
          <cell r="BE149" t="str">
            <v>農事組合法人　新堀　代表理事　田村　光弘</v>
          </cell>
          <cell r="BF149" t="str">
            <v>379-2143</v>
          </cell>
          <cell r="BG149" t="str">
            <v>前橋市新堀町２３４－５</v>
          </cell>
          <cell r="BH149" t="str">
            <v>027-265-1562</v>
          </cell>
          <cell r="BI149" t="str">
            <v/>
          </cell>
          <cell r="BJ149">
            <v>44713</v>
          </cell>
          <cell r="BK149">
            <v>48365</v>
          </cell>
          <cell r="BL149">
            <v>9</v>
          </cell>
          <cell r="BM149" t="str">
            <v/>
          </cell>
          <cell r="BN149">
            <v>0</v>
          </cell>
          <cell r="BO149">
            <v>0</v>
          </cell>
          <cell r="BP149" t="str">
            <v/>
          </cell>
          <cell r="BQ149"/>
          <cell r="BR149"/>
          <cell r="BS149"/>
          <cell r="BT149"/>
          <cell r="BU149"/>
          <cell r="BV149"/>
          <cell r="BW149"/>
        </row>
        <row r="150">
          <cell r="A150">
            <v>82</v>
          </cell>
          <cell r="B150">
            <v>1</v>
          </cell>
          <cell r="C150" t="str">
            <v>82-1</v>
          </cell>
          <cell r="D150">
            <v>61</v>
          </cell>
          <cell r="E150">
            <v>1</v>
          </cell>
          <cell r="F150" t="str">
            <v>61-1</v>
          </cell>
          <cell r="G150">
            <v>152</v>
          </cell>
          <cell r="H150"/>
          <cell r="I150" t="str">
            <v>前橋市</v>
          </cell>
          <cell r="J150" t="str">
            <v>前橋市</v>
          </cell>
          <cell r="K150" t="str">
            <v>上細井町</v>
          </cell>
          <cell r="L150" t="str">
            <v/>
          </cell>
          <cell r="M150" t="str">
            <v>１１－７</v>
          </cell>
          <cell r="N150" t="str">
            <v>畑</v>
          </cell>
          <cell r="O150" t="str">
            <v>普通畑</v>
          </cell>
          <cell r="P150">
            <v>2007</v>
          </cell>
          <cell r="Q150">
            <v>2007</v>
          </cell>
          <cell r="R150"/>
          <cell r="S150"/>
          <cell r="T150" t="str">
            <v>個人</v>
          </cell>
          <cell r="U150" t="str">
            <v>北爪　千代子</v>
          </cell>
          <cell r="V150" t="str">
            <v>371-0056</v>
          </cell>
          <cell r="W150" t="str">
            <v>前橋市青柳町４９０－２</v>
          </cell>
          <cell r="X150" t="str">
            <v>027-231-1195</v>
          </cell>
          <cell r="Y150" t="str">
            <v>090-4751-4181</v>
          </cell>
          <cell r="Z150">
            <v>44713</v>
          </cell>
          <cell r="AA150">
            <v>48365</v>
          </cell>
          <cell r="AB150">
            <v>10</v>
          </cell>
          <cell r="AC150" t="str">
            <v>一括方式</v>
          </cell>
          <cell r="AD150"/>
          <cell r="AE150">
            <v>0</v>
          </cell>
          <cell r="AF150">
            <v>0</v>
          </cell>
          <cell r="AG150"/>
          <cell r="AH150" t="str">
            <v/>
          </cell>
          <cell r="AI150"/>
          <cell r="AJ150"/>
          <cell r="AK150"/>
          <cell r="AL150"/>
          <cell r="AM150"/>
          <cell r="AN150"/>
          <cell r="AO150"/>
          <cell r="AP150"/>
          <cell r="AQ150"/>
          <cell r="AR150"/>
          <cell r="AS150"/>
          <cell r="AT150"/>
          <cell r="AU150"/>
          <cell r="AV150"/>
          <cell r="AW150"/>
          <cell r="AX150"/>
          <cell r="AY150"/>
          <cell r="AZ150"/>
          <cell r="BA150"/>
          <cell r="BB150" t="str">
            <v>2022</v>
          </cell>
          <cell r="BC150"/>
          <cell r="BD150" t="str">
            <v>個人</v>
          </cell>
          <cell r="BE150" t="str">
            <v>渋川　勝三</v>
          </cell>
          <cell r="BF150" t="str">
            <v>379-2202</v>
          </cell>
          <cell r="BG150" t="str">
            <v>前橋市龍蔵寺町１３３</v>
          </cell>
          <cell r="BH150" t="str">
            <v>027-232-7170</v>
          </cell>
          <cell r="BI150" t="str">
            <v/>
          </cell>
          <cell r="BJ150">
            <v>44713</v>
          </cell>
          <cell r="BK150">
            <v>48365</v>
          </cell>
          <cell r="BL150">
            <v>10</v>
          </cell>
          <cell r="BM150" t="str">
            <v/>
          </cell>
          <cell r="BN150">
            <v>0</v>
          </cell>
          <cell r="BO150">
            <v>0</v>
          </cell>
          <cell r="BP150" t="str">
            <v/>
          </cell>
          <cell r="BQ150"/>
          <cell r="BR150"/>
          <cell r="BS150"/>
          <cell r="BT150"/>
          <cell r="BU150"/>
          <cell r="BV150"/>
          <cell r="BW150"/>
        </row>
        <row r="151">
          <cell r="A151">
            <v>83</v>
          </cell>
          <cell r="B151">
            <v>1</v>
          </cell>
          <cell r="C151" t="str">
            <v>83-1</v>
          </cell>
          <cell r="D151">
            <v>62</v>
          </cell>
          <cell r="E151">
            <v>1</v>
          </cell>
          <cell r="F151" t="str">
            <v>62-1</v>
          </cell>
          <cell r="G151">
            <v>153</v>
          </cell>
          <cell r="H151"/>
          <cell r="I151" t="str">
            <v>前橋市</v>
          </cell>
          <cell r="J151" t="str">
            <v>前橋市</v>
          </cell>
          <cell r="K151" t="str">
            <v>小屋原町</v>
          </cell>
          <cell r="L151" t="str">
            <v/>
          </cell>
          <cell r="M151" t="str">
            <v>３９２</v>
          </cell>
          <cell r="N151" t="str">
            <v>田</v>
          </cell>
          <cell r="O151" t="str">
            <v>水田</v>
          </cell>
          <cell r="P151">
            <v>683</v>
          </cell>
          <cell r="Q151">
            <v>683</v>
          </cell>
          <cell r="R151"/>
          <cell r="S151"/>
          <cell r="T151" t="str">
            <v>個人</v>
          </cell>
          <cell r="U151" t="str">
            <v>本田　巖</v>
          </cell>
          <cell r="V151" t="str">
            <v>379-2121</v>
          </cell>
          <cell r="W151" t="str">
            <v>前橋市小屋原町７４１－１</v>
          </cell>
          <cell r="X151" t="str">
            <v>027-266-2642</v>
          </cell>
          <cell r="Y151" t="str">
            <v/>
          </cell>
          <cell r="Z151">
            <v>44713</v>
          </cell>
          <cell r="AA151">
            <v>48365</v>
          </cell>
          <cell r="AB151">
            <v>10</v>
          </cell>
          <cell r="AC151" t="str">
            <v>一括方式</v>
          </cell>
          <cell r="AD151"/>
          <cell r="AE151">
            <v>0</v>
          </cell>
          <cell r="AF151">
            <v>0</v>
          </cell>
          <cell r="AG151"/>
          <cell r="AH151" t="str">
            <v/>
          </cell>
          <cell r="AI151"/>
          <cell r="AJ151"/>
          <cell r="AK151"/>
          <cell r="AL151"/>
          <cell r="AM151"/>
          <cell r="AN151"/>
          <cell r="AO151"/>
          <cell r="AP151"/>
          <cell r="AQ151"/>
          <cell r="AR151"/>
          <cell r="AS151"/>
          <cell r="AT151"/>
          <cell r="AU151"/>
          <cell r="AV151"/>
          <cell r="AW151"/>
          <cell r="AX151"/>
          <cell r="AY151"/>
          <cell r="AZ151"/>
          <cell r="BA151"/>
          <cell r="BB151" t="str">
            <v>2022</v>
          </cell>
          <cell r="BC151"/>
          <cell r="BD151" t="str">
            <v>農地所有適格法人</v>
          </cell>
          <cell r="BE151" t="str">
            <v>株式会社　杉山ファーム　代表取締役　須藤　和也</v>
          </cell>
          <cell r="BF151" t="str">
            <v>379-2115</v>
          </cell>
          <cell r="BG151" t="str">
            <v>前橋市笂井町１０２８－１</v>
          </cell>
          <cell r="BH151" t="str">
            <v>027-266-1117</v>
          </cell>
          <cell r="BI151" t="str">
            <v/>
          </cell>
          <cell r="BJ151">
            <v>44713</v>
          </cell>
          <cell r="BK151">
            <v>48365</v>
          </cell>
          <cell r="BL151">
            <v>10</v>
          </cell>
          <cell r="BM151" t="str">
            <v/>
          </cell>
          <cell r="BN151">
            <v>0</v>
          </cell>
          <cell r="BO151">
            <v>0</v>
          </cell>
          <cell r="BP151" t="str">
            <v/>
          </cell>
          <cell r="BQ151"/>
          <cell r="BR151"/>
          <cell r="BS151"/>
          <cell r="BT151"/>
          <cell r="BU151"/>
          <cell r="BV151"/>
          <cell r="BW151"/>
        </row>
        <row r="152">
          <cell r="A152">
            <v>83</v>
          </cell>
          <cell r="B152">
            <v>2</v>
          </cell>
          <cell r="C152" t="str">
            <v>83-2</v>
          </cell>
          <cell r="D152">
            <v>62</v>
          </cell>
          <cell r="E152">
            <v>2</v>
          </cell>
          <cell r="F152" t="str">
            <v>62-2</v>
          </cell>
          <cell r="G152">
            <v>154</v>
          </cell>
          <cell r="H152"/>
          <cell r="I152" t="str">
            <v>前橋市</v>
          </cell>
          <cell r="J152" t="str">
            <v>前橋市</v>
          </cell>
          <cell r="K152" t="str">
            <v>小屋原町</v>
          </cell>
          <cell r="L152" t="str">
            <v/>
          </cell>
          <cell r="M152" t="str">
            <v>６２４－１</v>
          </cell>
          <cell r="N152" t="str">
            <v>田</v>
          </cell>
          <cell r="O152" t="str">
            <v>水田</v>
          </cell>
          <cell r="P152">
            <v>1544</v>
          </cell>
          <cell r="Q152">
            <v>1544</v>
          </cell>
          <cell r="R152"/>
          <cell r="S152"/>
          <cell r="T152" t="str">
            <v>個人</v>
          </cell>
          <cell r="U152" t="str">
            <v>本田　巖</v>
          </cell>
          <cell r="V152" t="str">
            <v>379-2121</v>
          </cell>
          <cell r="W152" t="str">
            <v>前橋市小屋原町７４１－１</v>
          </cell>
          <cell r="X152" t="str">
            <v>027-266-2642</v>
          </cell>
          <cell r="Y152" t="str">
            <v/>
          </cell>
          <cell r="Z152">
            <v>44713</v>
          </cell>
          <cell r="AA152">
            <v>48365</v>
          </cell>
          <cell r="AB152">
            <v>10</v>
          </cell>
          <cell r="AC152" t="str">
            <v>一括方式</v>
          </cell>
          <cell r="AD152"/>
          <cell r="AE152">
            <v>0</v>
          </cell>
          <cell r="AF152">
            <v>0</v>
          </cell>
          <cell r="AG152"/>
          <cell r="AH152" t="str">
            <v/>
          </cell>
          <cell r="AI152"/>
          <cell r="AJ152"/>
          <cell r="AK152"/>
          <cell r="AL152"/>
          <cell r="AM152"/>
          <cell r="AN152"/>
          <cell r="AO152"/>
          <cell r="AP152"/>
          <cell r="AQ152"/>
          <cell r="AR152"/>
          <cell r="AS152"/>
          <cell r="AT152"/>
          <cell r="AU152"/>
          <cell r="AV152"/>
          <cell r="AW152"/>
          <cell r="AX152"/>
          <cell r="AY152"/>
          <cell r="AZ152"/>
          <cell r="BA152"/>
          <cell r="BB152" t="str">
            <v>2022</v>
          </cell>
          <cell r="BC152"/>
          <cell r="BD152" t="str">
            <v>農地所有適格法人</v>
          </cell>
          <cell r="BE152" t="str">
            <v>株式会社　杉山ファーム　代表取締役　須藤　和也</v>
          </cell>
          <cell r="BF152" t="str">
            <v>379-2115</v>
          </cell>
          <cell r="BG152" t="str">
            <v>前橋市笂井町１０２８－１</v>
          </cell>
          <cell r="BH152" t="str">
            <v>027-266-1117</v>
          </cell>
          <cell r="BI152" t="str">
            <v/>
          </cell>
          <cell r="BJ152">
            <v>44713</v>
          </cell>
          <cell r="BK152">
            <v>48365</v>
          </cell>
          <cell r="BL152">
            <v>10</v>
          </cell>
          <cell r="BM152" t="str">
            <v/>
          </cell>
          <cell r="BN152">
            <v>0</v>
          </cell>
          <cell r="BO152">
            <v>0</v>
          </cell>
          <cell r="BP152" t="str">
            <v/>
          </cell>
          <cell r="BQ152"/>
          <cell r="BR152"/>
          <cell r="BS152"/>
          <cell r="BT152"/>
          <cell r="BU152"/>
          <cell r="BV152"/>
          <cell r="BW152"/>
        </row>
        <row r="153">
          <cell r="A153">
            <v>84</v>
          </cell>
          <cell r="B153">
            <v>1</v>
          </cell>
          <cell r="C153" t="str">
            <v>84-1</v>
          </cell>
          <cell r="D153">
            <v>63</v>
          </cell>
          <cell r="E153">
            <v>1</v>
          </cell>
          <cell r="F153" t="str">
            <v>63-1</v>
          </cell>
          <cell r="G153">
            <v>155</v>
          </cell>
          <cell r="H153"/>
          <cell r="I153" t="str">
            <v>前橋市</v>
          </cell>
          <cell r="J153" t="str">
            <v>前橋市</v>
          </cell>
          <cell r="K153" t="str">
            <v>粕川町女渕</v>
          </cell>
          <cell r="L153" t="str">
            <v/>
          </cell>
          <cell r="M153" t="str">
            <v>７４０－１</v>
          </cell>
          <cell r="N153" t="str">
            <v>田</v>
          </cell>
          <cell r="O153" t="str">
            <v>水田</v>
          </cell>
          <cell r="P153">
            <v>2555</v>
          </cell>
          <cell r="Q153">
            <v>2555</v>
          </cell>
          <cell r="R153"/>
          <cell r="S153"/>
          <cell r="T153" t="str">
            <v>個人</v>
          </cell>
          <cell r="U153" t="str">
            <v>茂木　常正</v>
          </cell>
          <cell r="V153" t="str">
            <v>371-0214</v>
          </cell>
          <cell r="W153" t="str">
            <v>前橋市粕川町女渕３４２</v>
          </cell>
          <cell r="X153" t="str">
            <v>000-000-0000</v>
          </cell>
          <cell r="Y153" t="str">
            <v>090-2623-6974</v>
          </cell>
          <cell r="Z153">
            <v>44713</v>
          </cell>
          <cell r="AA153">
            <v>48365</v>
          </cell>
          <cell r="AB153">
            <v>10</v>
          </cell>
          <cell r="AC153" t="str">
            <v>一括方式</v>
          </cell>
          <cell r="AD153"/>
          <cell r="AE153">
            <v>0</v>
          </cell>
          <cell r="AF153">
            <v>0</v>
          </cell>
          <cell r="AG153"/>
          <cell r="AH153" t="str">
            <v/>
          </cell>
          <cell r="AI153"/>
          <cell r="AJ153"/>
          <cell r="AK153"/>
          <cell r="AL153"/>
          <cell r="AM153"/>
          <cell r="AN153"/>
          <cell r="AO153"/>
          <cell r="AP153"/>
          <cell r="AQ153"/>
          <cell r="AR153"/>
          <cell r="AS153"/>
          <cell r="AT153"/>
          <cell r="AU153"/>
          <cell r="AV153"/>
          <cell r="AW153"/>
          <cell r="AX153"/>
          <cell r="AY153"/>
          <cell r="AZ153"/>
          <cell r="BA153"/>
          <cell r="BB153" t="str">
            <v>2022</v>
          </cell>
          <cell r="BC153"/>
          <cell r="BD153" t="str">
            <v>農地所有適格法人</v>
          </cell>
          <cell r="BE153" t="str">
            <v>農事組合法人　深津　代表理事　田島　悦夫</v>
          </cell>
          <cell r="BF153" t="str">
            <v>371-0215</v>
          </cell>
          <cell r="BG153" t="str">
            <v>前橋市粕川町深津１９７７－３</v>
          </cell>
          <cell r="BH153" t="str">
            <v>027-285-3086</v>
          </cell>
          <cell r="BI153" t="str">
            <v/>
          </cell>
          <cell r="BJ153">
            <v>44713</v>
          </cell>
          <cell r="BK153">
            <v>48365</v>
          </cell>
          <cell r="BL153">
            <v>10</v>
          </cell>
          <cell r="BM153" t="str">
            <v/>
          </cell>
          <cell r="BN153">
            <v>0</v>
          </cell>
          <cell r="BO153">
            <v>0</v>
          </cell>
          <cell r="BP153" t="str">
            <v/>
          </cell>
          <cell r="BQ153"/>
          <cell r="BR153"/>
          <cell r="BS153"/>
          <cell r="BT153"/>
          <cell r="BU153"/>
          <cell r="BV153"/>
          <cell r="BW153"/>
        </row>
        <row r="154">
          <cell r="A154">
            <v>85</v>
          </cell>
          <cell r="B154">
            <v>1</v>
          </cell>
          <cell r="C154" t="str">
            <v>85-1</v>
          </cell>
          <cell r="D154">
            <v>64</v>
          </cell>
          <cell r="E154">
            <v>1</v>
          </cell>
          <cell r="F154" t="str">
            <v>64-1</v>
          </cell>
          <cell r="G154">
            <v>156</v>
          </cell>
          <cell r="H154"/>
          <cell r="I154" t="str">
            <v>前橋市</v>
          </cell>
          <cell r="J154" t="str">
            <v>前橋市</v>
          </cell>
          <cell r="K154" t="str">
            <v>上細井町</v>
          </cell>
          <cell r="L154" t="str">
            <v/>
          </cell>
          <cell r="M154" t="str">
            <v>２－１４</v>
          </cell>
          <cell r="N154" t="str">
            <v>畑</v>
          </cell>
          <cell r="O154" t="str">
            <v>普通畑</v>
          </cell>
          <cell r="P154">
            <v>859</v>
          </cell>
          <cell r="Q154">
            <v>859</v>
          </cell>
          <cell r="R154"/>
          <cell r="S154"/>
          <cell r="T154" t="str">
            <v>個人</v>
          </cell>
          <cell r="U154" t="str">
            <v>茂木　正己</v>
          </cell>
          <cell r="V154" t="str">
            <v>371-0047</v>
          </cell>
          <cell r="W154" t="str">
            <v>前橋市関根町１－１５－１</v>
          </cell>
          <cell r="X154" t="str">
            <v>027-233-5190</v>
          </cell>
          <cell r="Y154" t="str">
            <v>090-3141-8995</v>
          </cell>
          <cell r="Z154">
            <v>44713</v>
          </cell>
          <cell r="AA154">
            <v>48365</v>
          </cell>
          <cell r="AB154">
            <v>10</v>
          </cell>
          <cell r="AC154" t="str">
            <v>一括方式</v>
          </cell>
          <cell r="AD154"/>
          <cell r="AE154">
            <v>5600</v>
          </cell>
          <cell r="AF154">
            <v>4810</v>
          </cell>
          <cell r="AG154"/>
          <cell r="AH154" t="str">
            <v/>
          </cell>
          <cell r="AI154"/>
          <cell r="AJ154"/>
          <cell r="AK154"/>
          <cell r="AL154"/>
          <cell r="AM154"/>
          <cell r="AN154"/>
          <cell r="AO154"/>
          <cell r="AP154"/>
          <cell r="AQ154"/>
          <cell r="AR154"/>
          <cell r="AS154"/>
          <cell r="AT154"/>
          <cell r="AU154"/>
          <cell r="AV154"/>
          <cell r="AW154"/>
          <cell r="AX154"/>
          <cell r="AY154"/>
          <cell r="AZ154"/>
          <cell r="BA154"/>
          <cell r="BB154" t="str">
            <v>2022</v>
          </cell>
          <cell r="BC154"/>
          <cell r="BD154" t="str">
            <v>農地所有適格法人</v>
          </cell>
          <cell r="BE154" t="str">
            <v>有限会社　ファームクラブ　代表取締役　岩井　雅之</v>
          </cell>
          <cell r="BF154" t="str">
            <v>370-3104</v>
          </cell>
          <cell r="BG154" t="str">
            <v>高崎市箕郷町上芝３０７－２</v>
          </cell>
          <cell r="BH154" t="str">
            <v>027-381-6818</v>
          </cell>
          <cell r="BI154" t="str">
            <v/>
          </cell>
          <cell r="BJ154">
            <v>44713</v>
          </cell>
          <cell r="BK154">
            <v>48365</v>
          </cell>
          <cell r="BL154">
            <v>10</v>
          </cell>
          <cell r="BM154" t="str">
            <v/>
          </cell>
          <cell r="BN154">
            <v>5600</v>
          </cell>
          <cell r="BO154">
            <v>4810</v>
          </cell>
          <cell r="BP154" t="str">
            <v/>
          </cell>
          <cell r="BQ154"/>
          <cell r="BR154"/>
          <cell r="BS154"/>
          <cell r="BT154"/>
          <cell r="BU154"/>
          <cell r="BV154"/>
          <cell r="BW154"/>
        </row>
        <row r="155">
          <cell r="A155">
            <v>86</v>
          </cell>
          <cell r="B155">
            <v>1</v>
          </cell>
          <cell r="C155" t="str">
            <v>86-1</v>
          </cell>
          <cell r="D155">
            <v>65</v>
          </cell>
          <cell r="E155">
            <v>1</v>
          </cell>
          <cell r="F155" t="str">
            <v>65-1</v>
          </cell>
          <cell r="G155">
            <v>157</v>
          </cell>
          <cell r="H155"/>
          <cell r="I155" t="str">
            <v>前橋市</v>
          </cell>
          <cell r="J155" t="str">
            <v>前橋市</v>
          </cell>
          <cell r="K155" t="str">
            <v>後閑町</v>
          </cell>
          <cell r="L155" t="str">
            <v/>
          </cell>
          <cell r="M155" t="str">
            <v>６４２</v>
          </cell>
          <cell r="N155" t="str">
            <v>田</v>
          </cell>
          <cell r="O155" t="str">
            <v>水田</v>
          </cell>
          <cell r="P155">
            <v>1742</v>
          </cell>
          <cell r="Q155">
            <v>1742</v>
          </cell>
          <cell r="R155"/>
          <cell r="S155"/>
          <cell r="T155" t="str">
            <v>個人</v>
          </cell>
          <cell r="U155" t="str">
            <v>力石　まさ子</v>
          </cell>
          <cell r="V155" t="str">
            <v>371-0837</v>
          </cell>
          <cell r="W155" t="str">
            <v>前橋市箱田町８８－２</v>
          </cell>
          <cell r="X155" t="str">
            <v>027-251-7896</v>
          </cell>
          <cell r="Y155" t="str">
            <v/>
          </cell>
          <cell r="Z155">
            <v>44713</v>
          </cell>
          <cell r="AA155">
            <v>46538</v>
          </cell>
          <cell r="AB155">
            <v>4</v>
          </cell>
          <cell r="AC155" t="str">
            <v>一括方式</v>
          </cell>
          <cell r="AD155"/>
          <cell r="AE155">
            <v>0</v>
          </cell>
          <cell r="AF155">
            <v>0</v>
          </cell>
          <cell r="AG155"/>
          <cell r="AH155" t="str">
            <v/>
          </cell>
          <cell r="AI155"/>
          <cell r="AJ155"/>
          <cell r="AK155"/>
          <cell r="AL155"/>
          <cell r="AM155"/>
          <cell r="AN155"/>
          <cell r="AO155"/>
          <cell r="AP155"/>
          <cell r="AQ155"/>
          <cell r="AR155"/>
          <cell r="AS155"/>
          <cell r="AT155"/>
          <cell r="AU155"/>
          <cell r="AV155"/>
          <cell r="AW155"/>
          <cell r="AX155"/>
          <cell r="AY155"/>
          <cell r="AZ155"/>
          <cell r="BA155"/>
          <cell r="BB155" t="str">
            <v>2022</v>
          </cell>
          <cell r="BC155"/>
          <cell r="BD155" t="str">
            <v>農地所有適格法人</v>
          </cell>
          <cell r="BE155" t="str">
            <v>有限会社　ヤバタファーム　代表取締役　矢端　幹男</v>
          </cell>
          <cell r="BF155" t="str">
            <v>371-0813</v>
          </cell>
          <cell r="BG155" t="str">
            <v>前橋市後閑町３５２－２</v>
          </cell>
          <cell r="BH155" t="str">
            <v>027-265-1315</v>
          </cell>
          <cell r="BI155" t="str">
            <v/>
          </cell>
          <cell r="BJ155">
            <v>44713</v>
          </cell>
          <cell r="BK155">
            <v>46538</v>
          </cell>
          <cell r="BL155">
            <v>4</v>
          </cell>
          <cell r="BM155" t="str">
            <v/>
          </cell>
          <cell r="BN155">
            <v>0</v>
          </cell>
          <cell r="BO155">
            <v>0</v>
          </cell>
          <cell r="BP155" t="str">
            <v/>
          </cell>
          <cell r="BQ155"/>
          <cell r="BR155"/>
          <cell r="BS155"/>
          <cell r="BT155"/>
          <cell r="BU155"/>
          <cell r="BV155"/>
          <cell r="BW155"/>
        </row>
        <row r="156">
          <cell r="A156">
            <v>87</v>
          </cell>
          <cell r="B156">
            <v>1</v>
          </cell>
          <cell r="C156" t="str">
            <v>87-1</v>
          </cell>
          <cell r="D156">
            <v>66</v>
          </cell>
          <cell r="E156">
            <v>1</v>
          </cell>
          <cell r="F156" t="str">
            <v>66-1</v>
          </cell>
          <cell r="G156">
            <v>158</v>
          </cell>
          <cell r="H156"/>
          <cell r="I156" t="str">
            <v>前橋市</v>
          </cell>
          <cell r="J156" t="str">
            <v>前橋市</v>
          </cell>
          <cell r="K156" t="str">
            <v>上細井町</v>
          </cell>
          <cell r="L156" t="str">
            <v/>
          </cell>
          <cell r="M156" t="str">
            <v>１１－５</v>
          </cell>
          <cell r="N156" t="str">
            <v>畑</v>
          </cell>
          <cell r="O156" t="str">
            <v>普通畑</v>
          </cell>
          <cell r="P156">
            <v>1922</v>
          </cell>
          <cell r="Q156">
            <v>1922</v>
          </cell>
          <cell r="R156"/>
          <cell r="S156"/>
          <cell r="T156" t="str">
            <v>個人</v>
          </cell>
          <cell r="U156" t="str">
            <v>嶺岸　三郎</v>
          </cell>
          <cell r="V156" t="str">
            <v>371-0057</v>
          </cell>
          <cell r="W156" t="str">
            <v>前橋市龍蔵寺町１６１</v>
          </cell>
          <cell r="X156" t="str">
            <v>027-232-9411</v>
          </cell>
          <cell r="Y156" t="str">
            <v>090-2174-0063</v>
          </cell>
          <cell r="Z156">
            <v>44713</v>
          </cell>
          <cell r="AA156">
            <v>48365</v>
          </cell>
          <cell r="AB156">
            <v>10</v>
          </cell>
          <cell r="AC156" t="str">
            <v>一括方式</v>
          </cell>
          <cell r="AD156"/>
          <cell r="AE156">
            <v>5600</v>
          </cell>
          <cell r="AF156">
            <v>10763</v>
          </cell>
          <cell r="AG156"/>
          <cell r="AH156" t="str">
            <v/>
          </cell>
          <cell r="AI156"/>
          <cell r="AJ156"/>
          <cell r="AK156"/>
          <cell r="AL156"/>
          <cell r="AM156"/>
          <cell r="AN156"/>
          <cell r="AO156"/>
          <cell r="AP156"/>
          <cell r="AQ156"/>
          <cell r="AR156"/>
          <cell r="AS156"/>
          <cell r="AT156"/>
          <cell r="AU156"/>
          <cell r="AV156"/>
          <cell r="AW156"/>
          <cell r="AX156"/>
          <cell r="AY156"/>
          <cell r="AZ156"/>
          <cell r="BA156"/>
          <cell r="BB156" t="str">
            <v>2022</v>
          </cell>
          <cell r="BC156"/>
          <cell r="BD156" t="str">
            <v>農地所有適格法人</v>
          </cell>
          <cell r="BE156" t="str">
            <v>有限会社　はなぶさ有機農園　取締役　林　伴子</v>
          </cell>
          <cell r="BF156" t="str">
            <v>371-0103</v>
          </cell>
          <cell r="BG156" t="str">
            <v>前橋市富士見町小暮１５２７－９</v>
          </cell>
          <cell r="BH156" t="str">
            <v>027-288-8888</v>
          </cell>
          <cell r="BI156" t="str">
            <v/>
          </cell>
          <cell r="BJ156">
            <v>44713</v>
          </cell>
          <cell r="BK156">
            <v>48365</v>
          </cell>
          <cell r="BL156">
            <v>10</v>
          </cell>
          <cell r="BM156" t="str">
            <v/>
          </cell>
          <cell r="BN156">
            <v>5600</v>
          </cell>
          <cell r="BO156">
            <v>10763</v>
          </cell>
          <cell r="BP156" t="str">
            <v/>
          </cell>
          <cell r="BQ156"/>
          <cell r="BR156"/>
          <cell r="BS156"/>
          <cell r="BT156"/>
          <cell r="BU156"/>
          <cell r="BV156"/>
          <cell r="BW156"/>
        </row>
        <row r="157">
          <cell r="A157">
            <v>88</v>
          </cell>
          <cell r="B157">
            <v>1</v>
          </cell>
          <cell r="C157" t="str">
            <v>88-1</v>
          </cell>
          <cell r="D157">
            <v>67</v>
          </cell>
          <cell r="E157">
            <v>1</v>
          </cell>
          <cell r="F157" t="str">
            <v>67-1</v>
          </cell>
          <cell r="G157">
            <v>159</v>
          </cell>
          <cell r="H157"/>
          <cell r="I157" t="str">
            <v>前橋市</v>
          </cell>
          <cell r="J157" t="str">
            <v>前橋市</v>
          </cell>
          <cell r="K157" t="str">
            <v>粕川町女渕</v>
          </cell>
          <cell r="L157" t="str">
            <v/>
          </cell>
          <cell r="M157" t="str">
            <v>７７１－１</v>
          </cell>
          <cell r="N157" t="str">
            <v>田</v>
          </cell>
          <cell r="O157" t="str">
            <v>水田</v>
          </cell>
          <cell r="P157">
            <v>1261</v>
          </cell>
          <cell r="Q157">
            <v>1261</v>
          </cell>
          <cell r="R157"/>
          <cell r="S157"/>
          <cell r="T157" t="str">
            <v>個人</v>
          </cell>
          <cell r="U157" t="str">
            <v>鈴木　利太郎</v>
          </cell>
          <cell r="V157" t="str">
            <v>371-0214</v>
          </cell>
          <cell r="W157" t="str">
            <v>前橋市粕川町女渕７８５</v>
          </cell>
          <cell r="X157" t="str">
            <v>027-285-4248</v>
          </cell>
          <cell r="Y157" t="str">
            <v/>
          </cell>
          <cell r="Z157">
            <v>44713</v>
          </cell>
          <cell r="AA157">
            <v>48365</v>
          </cell>
          <cell r="AB157">
            <v>10</v>
          </cell>
          <cell r="AC157" t="str">
            <v>一括方式</v>
          </cell>
          <cell r="AD157"/>
          <cell r="AE157">
            <v>0</v>
          </cell>
          <cell r="AF157">
            <v>0</v>
          </cell>
          <cell r="AG157"/>
          <cell r="AH157" t="str">
            <v/>
          </cell>
          <cell r="AI157"/>
          <cell r="AJ157"/>
          <cell r="AK157"/>
          <cell r="AL157"/>
          <cell r="AM157"/>
          <cell r="AN157"/>
          <cell r="AO157"/>
          <cell r="AP157"/>
          <cell r="AQ157"/>
          <cell r="AR157"/>
          <cell r="AS157"/>
          <cell r="AT157"/>
          <cell r="AU157"/>
          <cell r="AV157"/>
          <cell r="AW157"/>
          <cell r="AX157"/>
          <cell r="AY157"/>
          <cell r="AZ157"/>
          <cell r="BA157"/>
          <cell r="BB157" t="str">
            <v>2022</v>
          </cell>
          <cell r="BC157"/>
          <cell r="BD157" t="str">
            <v>農地所有適格法人</v>
          </cell>
          <cell r="BE157" t="str">
            <v>農事組合法人　深津　代表理事　田島　悦夫</v>
          </cell>
          <cell r="BF157" t="str">
            <v>371-0215</v>
          </cell>
          <cell r="BG157" t="str">
            <v>前橋市粕川町深津１９７７－３</v>
          </cell>
          <cell r="BH157" t="str">
            <v>027-285-3086</v>
          </cell>
          <cell r="BI157" t="str">
            <v/>
          </cell>
          <cell r="BJ157">
            <v>44713</v>
          </cell>
          <cell r="BK157">
            <v>48365</v>
          </cell>
          <cell r="BL157">
            <v>10</v>
          </cell>
          <cell r="BM157" t="str">
            <v/>
          </cell>
          <cell r="BN157">
            <v>0</v>
          </cell>
          <cell r="BO157">
            <v>0</v>
          </cell>
          <cell r="BP157" t="str">
            <v/>
          </cell>
          <cell r="BQ157"/>
          <cell r="BR157"/>
          <cell r="BS157"/>
          <cell r="BT157"/>
          <cell r="BU157"/>
          <cell r="BV157"/>
          <cell r="BW157"/>
        </row>
        <row r="158">
          <cell r="A158">
            <v>88</v>
          </cell>
          <cell r="B158">
            <v>2</v>
          </cell>
          <cell r="C158" t="str">
            <v>88-2</v>
          </cell>
          <cell r="D158">
            <v>67</v>
          </cell>
          <cell r="E158">
            <v>2</v>
          </cell>
          <cell r="F158" t="str">
            <v>67-2</v>
          </cell>
          <cell r="G158">
            <v>160</v>
          </cell>
          <cell r="H158"/>
          <cell r="I158" t="str">
            <v>前橋市</v>
          </cell>
          <cell r="J158" t="str">
            <v>前橋市</v>
          </cell>
          <cell r="K158" t="str">
            <v>粕川町女渕</v>
          </cell>
          <cell r="L158" t="str">
            <v/>
          </cell>
          <cell r="M158" t="str">
            <v>７９２－２</v>
          </cell>
          <cell r="N158" t="str">
            <v>田</v>
          </cell>
          <cell r="O158" t="str">
            <v>水田</v>
          </cell>
          <cell r="P158">
            <v>3772</v>
          </cell>
          <cell r="Q158">
            <v>3772</v>
          </cell>
          <cell r="R158"/>
          <cell r="S158"/>
          <cell r="T158" t="str">
            <v>個人</v>
          </cell>
          <cell r="U158" t="str">
            <v>鈴木　利太郎</v>
          </cell>
          <cell r="V158" t="str">
            <v>371-0214</v>
          </cell>
          <cell r="W158" t="str">
            <v>前橋市粕川町女渕７８５</v>
          </cell>
          <cell r="X158" t="str">
            <v>027-285-4248</v>
          </cell>
          <cell r="Y158" t="str">
            <v/>
          </cell>
          <cell r="Z158">
            <v>44713</v>
          </cell>
          <cell r="AA158">
            <v>48365</v>
          </cell>
          <cell r="AB158">
            <v>10</v>
          </cell>
          <cell r="AC158" t="str">
            <v>一括方式</v>
          </cell>
          <cell r="AD158"/>
          <cell r="AE158">
            <v>2000</v>
          </cell>
          <cell r="AF158">
            <v>7544</v>
          </cell>
          <cell r="AG158"/>
          <cell r="AH158" t="str">
            <v/>
          </cell>
          <cell r="AI158"/>
          <cell r="AJ158"/>
          <cell r="AK158"/>
          <cell r="AL158"/>
          <cell r="AM158"/>
          <cell r="AN158"/>
          <cell r="AO158"/>
          <cell r="AP158"/>
          <cell r="AQ158"/>
          <cell r="AR158"/>
          <cell r="AS158"/>
          <cell r="AT158"/>
          <cell r="AU158"/>
          <cell r="AV158"/>
          <cell r="AW158"/>
          <cell r="AX158"/>
          <cell r="AY158"/>
          <cell r="AZ158"/>
          <cell r="BA158"/>
          <cell r="BB158" t="str">
            <v>2022</v>
          </cell>
          <cell r="BC158"/>
          <cell r="BD158" t="str">
            <v>農地所有適格法人</v>
          </cell>
          <cell r="BE158" t="str">
            <v>農事組合法人　深津　代表理事　田島　悦夫</v>
          </cell>
          <cell r="BF158" t="str">
            <v>371-0215</v>
          </cell>
          <cell r="BG158" t="str">
            <v>前橋市粕川町深津１９７７－３</v>
          </cell>
          <cell r="BH158" t="str">
            <v>027-285-3086</v>
          </cell>
          <cell r="BI158" t="str">
            <v/>
          </cell>
          <cell r="BJ158">
            <v>44713</v>
          </cell>
          <cell r="BK158">
            <v>48365</v>
          </cell>
          <cell r="BL158">
            <v>10</v>
          </cell>
          <cell r="BM158" t="str">
            <v/>
          </cell>
          <cell r="BN158">
            <v>2000</v>
          </cell>
          <cell r="BO158">
            <v>7544</v>
          </cell>
          <cell r="BP158" t="str">
            <v/>
          </cell>
          <cell r="BQ158"/>
          <cell r="BR158"/>
          <cell r="BS158"/>
          <cell r="BT158"/>
          <cell r="BU158"/>
          <cell r="BV158"/>
          <cell r="BW158"/>
        </row>
        <row r="159">
          <cell r="A159">
            <v>88</v>
          </cell>
          <cell r="B159">
            <v>3</v>
          </cell>
          <cell r="C159" t="str">
            <v>88-3</v>
          </cell>
          <cell r="D159">
            <v>67</v>
          </cell>
          <cell r="E159">
            <v>3</v>
          </cell>
          <cell r="F159" t="str">
            <v>67-3</v>
          </cell>
          <cell r="G159">
            <v>161</v>
          </cell>
          <cell r="H159"/>
          <cell r="I159" t="str">
            <v>前橋市</v>
          </cell>
          <cell r="J159" t="str">
            <v>前橋市</v>
          </cell>
          <cell r="K159" t="str">
            <v>粕川町女渕</v>
          </cell>
          <cell r="L159" t="str">
            <v/>
          </cell>
          <cell r="M159" t="str">
            <v>７９９</v>
          </cell>
          <cell r="N159" t="str">
            <v>田</v>
          </cell>
          <cell r="O159" t="str">
            <v>水田</v>
          </cell>
          <cell r="P159">
            <v>4132</v>
          </cell>
          <cell r="Q159">
            <v>4132</v>
          </cell>
          <cell r="R159"/>
          <cell r="S159"/>
          <cell r="T159" t="str">
            <v>個人</v>
          </cell>
          <cell r="U159" t="str">
            <v>鈴木　利太郎</v>
          </cell>
          <cell r="V159" t="str">
            <v>371-0214</v>
          </cell>
          <cell r="W159" t="str">
            <v>前橋市粕川町女渕７８５</v>
          </cell>
          <cell r="X159" t="str">
            <v>027-285-4248</v>
          </cell>
          <cell r="Y159" t="str">
            <v/>
          </cell>
          <cell r="Z159">
            <v>44713</v>
          </cell>
          <cell r="AA159">
            <v>48365</v>
          </cell>
          <cell r="AB159">
            <v>10</v>
          </cell>
          <cell r="AC159" t="str">
            <v>一括方式</v>
          </cell>
          <cell r="AD159"/>
          <cell r="AE159">
            <v>2000</v>
          </cell>
          <cell r="AF159">
            <v>8264</v>
          </cell>
          <cell r="AG159"/>
          <cell r="AH159" t="str">
            <v/>
          </cell>
          <cell r="AI159"/>
          <cell r="AJ159"/>
          <cell r="AK159"/>
          <cell r="AL159"/>
          <cell r="AM159"/>
          <cell r="AN159"/>
          <cell r="AO159"/>
          <cell r="AP159"/>
          <cell r="AQ159"/>
          <cell r="AR159"/>
          <cell r="AS159"/>
          <cell r="AT159"/>
          <cell r="AU159"/>
          <cell r="AV159"/>
          <cell r="AW159"/>
          <cell r="AX159"/>
          <cell r="AY159"/>
          <cell r="AZ159"/>
          <cell r="BA159"/>
          <cell r="BB159" t="str">
            <v>2022</v>
          </cell>
          <cell r="BC159"/>
          <cell r="BD159" t="str">
            <v>農地所有適格法人</v>
          </cell>
          <cell r="BE159" t="str">
            <v>農事組合法人　深津　代表理事　田島　悦夫</v>
          </cell>
          <cell r="BF159" t="str">
            <v>371-0215</v>
          </cell>
          <cell r="BG159" t="str">
            <v>前橋市粕川町深津１９７７－３</v>
          </cell>
          <cell r="BH159" t="str">
            <v>027-285-3086</v>
          </cell>
          <cell r="BI159" t="str">
            <v/>
          </cell>
          <cell r="BJ159">
            <v>44713</v>
          </cell>
          <cell r="BK159">
            <v>48365</v>
          </cell>
          <cell r="BL159">
            <v>10</v>
          </cell>
          <cell r="BM159" t="str">
            <v/>
          </cell>
          <cell r="BN159">
            <v>2000</v>
          </cell>
          <cell r="BO159">
            <v>8264</v>
          </cell>
          <cell r="BP159" t="str">
            <v/>
          </cell>
          <cell r="BQ159"/>
          <cell r="BR159"/>
          <cell r="BS159"/>
          <cell r="BT159"/>
          <cell r="BU159"/>
          <cell r="BV159"/>
          <cell r="BW159"/>
        </row>
        <row r="160">
          <cell r="A160">
            <v>88</v>
          </cell>
          <cell r="B160">
            <v>4</v>
          </cell>
          <cell r="C160" t="str">
            <v>88-4</v>
          </cell>
          <cell r="D160">
            <v>67</v>
          </cell>
          <cell r="E160">
            <v>4</v>
          </cell>
          <cell r="F160" t="str">
            <v>67-4</v>
          </cell>
          <cell r="G160">
            <v>162</v>
          </cell>
          <cell r="H160"/>
          <cell r="I160" t="str">
            <v>前橋市</v>
          </cell>
          <cell r="J160" t="str">
            <v>前橋市</v>
          </cell>
          <cell r="K160" t="str">
            <v>粕川町女渕</v>
          </cell>
          <cell r="L160" t="str">
            <v/>
          </cell>
          <cell r="M160" t="str">
            <v>９１４－１</v>
          </cell>
          <cell r="N160" t="str">
            <v>田</v>
          </cell>
          <cell r="O160" t="str">
            <v>水田</v>
          </cell>
          <cell r="P160">
            <v>1011</v>
          </cell>
          <cell r="Q160">
            <v>1011</v>
          </cell>
          <cell r="R160"/>
          <cell r="S160"/>
          <cell r="T160" t="str">
            <v>個人</v>
          </cell>
          <cell r="U160" t="str">
            <v>鈴木　利太郎</v>
          </cell>
          <cell r="V160" t="str">
            <v>371-0214</v>
          </cell>
          <cell r="W160" t="str">
            <v>前橋市粕川町女渕７８５</v>
          </cell>
          <cell r="X160" t="str">
            <v>027-285-4248</v>
          </cell>
          <cell r="Y160" t="str">
            <v/>
          </cell>
          <cell r="Z160">
            <v>44713</v>
          </cell>
          <cell r="AA160">
            <v>48365</v>
          </cell>
          <cell r="AB160">
            <v>10</v>
          </cell>
          <cell r="AC160" t="str">
            <v>一括方式</v>
          </cell>
          <cell r="AD160"/>
          <cell r="AE160">
            <v>0</v>
          </cell>
          <cell r="AF160">
            <v>0</v>
          </cell>
          <cell r="AG160"/>
          <cell r="AH160" t="str">
            <v/>
          </cell>
          <cell r="AI160"/>
          <cell r="AJ160"/>
          <cell r="AK160"/>
          <cell r="AL160"/>
          <cell r="AM160"/>
          <cell r="AN160"/>
          <cell r="AO160"/>
          <cell r="AP160"/>
          <cell r="AQ160"/>
          <cell r="AR160"/>
          <cell r="AS160"/>
          <cell r="AT160"/>
          <cell r="AU160"/>
          <cell r="AV160"/>
          <cell r="AW160"/>
          <cell r="AX160"/>
          <cell r="AY160"/>
          <cell r="AZ160"/>
          <cell r="BA160"/>
          <cell r="BB160" t="str">
            <v>2022</v>
          </cell>
          <cell r="BC160"/>
          <cell r="BD160" t="str">
            <v>農地所有適格法人</v>
          </cell>
          <cell r="BE160" t="str">
            <v>農事組合法人　深津　代表理事　田島　悦夫</v>
          </cell>
          <cell r="BF160" t="str">
            <v>371-0215</v>
          </cell>
          <cell r="BG160" t="str">
            <v>前橋市粕川町深津１９７７－３</v>
          </cell>
          <cell r="BH160" t="str">
            <v>027-285-3086</v>
          </cell>
          <cell r="BI160" t="str">
            <v/>
          </cell>
          <cell r="BJ160">
            <v>44713</v>
          </cell>
          <cell r="BK160">
            <v>48365</v>
          </cell>
          <cell r="BL160">
            <v>10</v>
          </cell>
          <cell r="BM160" t="str">
            <v/>
          </cell>
          <cell r="BN160">
            <v>0</v>
          </cell>
          <cell r="BO160">
            <v>0</v>
          </cell>
          <cell r="BP160" t="str">
            <v/>
          </cell>
          <cell r="BQ160"/>
          <cell r="BR160"/>
          <cell r="BS160"/>
          <cell r="BT160"/>
          <cell r="BU160"/>
          <cell r="BV160"/>
          <cell r="BW160"/>
        </row>
        <row r="161">
          <cell r="A161">
            <v>88</v>
          </cell>
          <cell r="B161">
            <v>5</v>
          </cell>
          <cell r="C161" t="str">
            <v>88-5</v>
          </cell>
          <cell r="D161">
            <v>67</v>
          </cell>
          <cell r="E161">
            <v>5</v>
          </cell>
          <cell r="F161" t="str">
            <v>67-5</v>
          </cell>
          <cell r="G161">
            <v>163</v>
          </cell>
          <cell r="H161"/>
          <cell r="I161" t="str">
            <v>前橋市</v>
          </cell>
          <cell r="J161" t="str">
            <v>前橋市</v>
          </cell>
          <cell r="K161" t="str">
            <v>粕川町女渕</v>
          </cell>
          <cell r="L161" t="str">
            <v/>
          </cell>
          <cell r="M161" t="str">
            <v>９１５－１</v>
          </cell>
          <cell r="N161" t="str">
            <v>田</v>
          </cell>
          <cell r="O161" t="str">
            <v>水田</v>
          </cell>
          <cell r="P161">
            <v>1938</v>
          </cell>
          <cell r="Q161">
            <v>1938</v>
          </cell>
          <cell r="R161"/>
          <cell r="S161"/>
          <cell r="T161" t="str">
            <v>個人</v>
          </cell>
          <cell r="U161" t="str">
            <v>鈴木　利太郎</v>
          </cell>
          <cell r="V161" t="str">
            <v>371-0214</v>
          </cell>
          <cell r="W161" t="str">
            <v>前橋市粕川町女渕７８５</v>
          </cell>
          <cell r="X161" t="str">
            <v>027-285-4248</v>
          </cell>
          <cell r="Y161" t="str">
            <v/>
          </cell>
          <cell r="Z161">
            <v>44713</v>
          </cell>
          <cell r="AA161">
            <v>48365</v>
          </cell>
          <cell r="AB161">
            <v>10</v>
          </cell>
          <cell r="AC161" t="str">
            <v>一括方式</v>
          </cell>
          <cell r="AD161"/>
          <cell r="AE161">
            <v>0</v>
          </cell>
          <cell r="AF161">
            <v>0</v>
          </cell>
          <cell r="AG161"/>
          <cell r="AH161" t="str">
            <v/>
          </cell>
          <cell r="AI161"/>
          <cell r="AJ161"/>
          <cell r="AK161"/>
          <cell r="AL161"/>
          <cell r="AM161"/>
          <cell r="AN161"/>
          <cell r="AO161"/>
          <cell r="AP161"/>
          <cell r="AQ161"/>
          <cell r="AR161"/>
          <cell r="AS161"/>
          <cell r="AT161"/>
          <cell r="AU161"/>
          <cell r="AV161"/>
          <cell r="AW161"/>
          <cell r="AX161"/>
          <cell r="AY161"/>
          <cell r="AZ161"/>
          <cell r="BA161"/>
          <cell r="BB161" t="str">
            <v>2022</v>
          </cell>
          <cell r="BC161"/>
          <cell r="BD161" t="str">
            <v>農地所有適格法人</v>
          </cell>
          <cell r="BE161" t="str">
            <v>農事組合法人　深津　代表理事　田島　悦夫</v>
          </cell>
          <cell r="BF161" t="str">
            <v>371-0215</v>
          </cell>
          <cell r="BG161" t="str">
            <v>前橋市粕川町深津１９７７－３</v>
          </cell>
          <cell r="BH161" t="str">
            <v>027-285-3086</v>
          </cell>
          <cell r="BI161" t="str">
            <v/>
          </cell>
          <cell r="BJ161">
            <v>44713</v>
          </cell>
          <cell r="BK161">
            <v>48365</v>
          </cell>
          <cell r="BL161">
            <v>10</v>
          </cell>
          <cell r="BM161" t="str">
            <v/>
          </cell>
          <cell r="BN161">
            <v>0</v>
          </cell>
          <cell r="BO161">
            <v>0</v>
          </cell>
          <cell r="BP161" t="str">
            <v/>
          </cell>
          <cell r="BQ161"/>
          <cell r="BR161"/>
          <cell r="BS161"/>
          <cell r="BT161"/>
          <cell r="BU161"/>
          <cell r="BV161"/>
          <cell r="BW161"/>
        </row>
        <row r="162">
          <cell r="A162">
            <v>89</v>
          </cell>
          <cell r="B162">
            <v>1</v>
          </cell>
          <cell r="C162" t="str">
            <v>89-1</v>
          </cell>
          <cell r="D162">
            <v>68</v>
          </cell>
          <cell r="E162">
            <v>1</v>
          </cell>
          <cell r="F162" t="str">
            <v>68-1</v>
          </cell>
          <cell r="G162">
            <v>168</v>
          </cell>
          <cell r="H162"/>
          <cell r="I162" t="str">
            <v>前橋市</v>
          </cell>
          <cell r="J162" t="str">
            <v>前橋市</v>
          </cell>
          <cell r="K162" t="str">
            <v>上青梨子町</v>
          </cell>
          <cell r="L162" t="str">
            <v/>
          </cell>
          <cell r="M162" t="str">
            <v>１８６</v>
          </cell>
          <cell r="N162" t="str">
            <v>畑</v>
          </cell>
          <cell r="O162" t="str">
            <v>普通畑</v>
          </cell>
          <cell r="P162">
            <v>3089</v>
          </cell>
          <cell r="Q162">
            <v>3089</v>
          </cell>
          <cell r="R162"/>
          <cell r="S162"/>
          <cell r="T162" t="str">
            <v>個人</v>
          </cell>
          <cell r="U162" t="str">
            <v>櫻井　睦明</v>
          </cell>
          <cell r="V162" t="str">
            <v>370-3573</v>
          </cell>
          <cell r="W162" t="str">
            <v>前橋市青梨子町４５－３</v>
          </cell>
          <cell r="X162" t="str">
            <v>027-289-9498</v>
          </cell>
          <cell r="Y162" t="str">
            <v/>
          </cell>
          <cell r="Z162">
            <v>44713</v>
          </cell>
          <cell r="AA162">
            <v>46538</v>
          </cell>
          <cell r="AB162">
            <v>5</v>
          </cell>
          <cell r="AC162" t="str">
            <v>一括方式</v>
          </cell>
          <cell r="AD162"/>
          <cell r="AE162">
            <v>10000</v>
          </cell>
          <cell r="AF162">
            <v>30890</v>
          </cell>
          <cell r="AG162"/>
          <cell r="AH162" t="str">
            <v/>
          </cell>
          <cell r="AI162"/>
          <cell r="AJ162"/>
          <cell r="AK162"/>
          <cell r="AL162"/>
          <cell r="AM162"/>
          <cell r="AN162"/>
          <cell r="AO162"/>
          <cell r="AP162"/>
          <cell r="AQ162"/>
          <cell r="AR162"/>
          <cell r="AS162"/>
          <cell r="AT162"/>
          <cell r="AU162"/>
          <cell r="AV162"/>
          <cell r="AW162"/>
          <cell r="AX162"/>
          <cell r="AY162"/>
          <cell r="AZ162"/>
          <cell r="BA162"/>
          <cell r="BB162" t="str">
            <v>2022</v>
          </cell>
          <cell r="BC162"/>
          <cell r="BD162" t="str">
            <v>個人</v>
          </cell>
          <cell r="BE162" t="str">
            <v>中屋　智博</v>
          </cell>
          <cell r="BF162" t="str">
            <v>371-0221</v>
          </cell>
          <cell r="BG162" t="str">
            <v>前橋市樋越町２４５－２　ＭＯＲＩハイツ大胡　Ａ－１０３</v>
          </cell>
          <cell r="BH162" t="str">
            <v>000-000-0000</v>
          </cell>
          <cell r="BI162" t="str">
            <v>090-8342-0970</v>
          </cell>
          <cell r="BJ162">
            <v>44713</v>
          </cell>
          <cell r="BK162">
            <v>46538</v>
          </cell>
          <cell r="BL162">
            <v>5</v>
          </cell>
          <cell r="BM162" t="str">
            <v/>
          </cell>
          <cell r="BN162">
            <v>10000</v>
          </cell>
          <cell r="BO162">
            <v>30890</v>
          </cell>
          <cell r="BP162" t="str">
            <v/>
          </cell>
          <cell r="BQ162"/>
          <cell r="BR162"/>
          <cell r="BS162"/>
          <cell r="BT162"/>
          <cell r="BU162"/>
          <cell r="BV162"/>
          <cell r="BW162"/>
        </row>
        <row r="163">
          <cell r="A163">
            <v>89</v>
          </cell>
          <cell r="B163">
            <v>2</v>
          </cell>
          <cell r="C163" t="str">
            <v>89-2</v>
          </cell>
          <cell r="D163">
            <v>68</v>
          </cell>
          <cell r="E163">
            <v>2</v>
          </cell>
          <cell r="F163" t="str">
            <v>68-2</v>
          </cell>
          <cell r="G163">
            <v>165</v>
          </cell>
          <cell r="H163"/>
          <cell r="I163" t="str">
            <v>前橋市</v>
          </cell>
          <cell r="J163" t="str">
            <v>前橋市</v>
          </cell>
          <cell r="K163" t="str">
            <v>青梨子町</v>
          </cell>
          <cell r="L163" t="str">
            <v/>
          </cell>
          <cell r="M163" t="str">
            <v>２０</v>
          </cell>
          <cell r="N163" t="str">
            <v>畑</v>
          </cell>
          <cell r="O163" t="str">
            <v>普通畑</v>
          </cell>
          <cell r="P163">
            <v>3238</v>
          </cell>
          <cell r="Q163">
            <v>3238</v>
          </cell>
          <cell r="R163"/>
          <cell r="S163"/>
          <cell r="T163" t="str">
            <v>個人</v>
          </cell>
          <cell r="U163" t="str">
            <v>櫻井　睦明</v>
          </cell>
          <cell r="V163" t="str">
            <v>370-3573</v>
          </cell>
          <cell r="W163" t="str">
            <v>前橋市青梨子町４５－３</v>
          </cell>
          <cell r="X163" t="str">
            <v>027-289-9498</v>
          </cell>
          <cell r="Y163" t="str">
            <v/>
          </cell>
          <cell r="Z163">
            <v>44713</v>
          </cell>
          <cell r="AA163">
            <v>46538</v>
          </cell>
          <cell r="AB163">
            <v>5</v>
          </cell>
          <cell r="AC163" t="str">
            <v>一括方式</v>
          </cell>
          <cell r="AD163"/>
          <cell r="AE163">
            <v>8000</v>
          </cell>
          <cell r="AF163">
            <v>25904</v>
          </cell>
          <cell r="AG163"/>
          <cell r="AH163" t="str">
            <v/>
          </cell>
          <cell r="AI163"/>
          <cell r="AJ163"/>
          <cell r="AK163"/>
          <cell r="AL163"/>
          <cell r="AM163"/>
          <cell r="AN163"/>
          <cell r="AO163"/>
          <cell r="AP163"/>
          <cell r="AQ163"/>
          <cell r="AR163"/>
          <cell r="AS163"/>
          <cell r="AT163"/>
          <cell r="AU163"/>
          <cell r="AV163"/>
          <cell r="AW163"/>
          <cell r="AX163"/>
          <cell r="AY163"/>
          <cell r="AZ163"/>
          <cell r="BA163"/>
          <cell r="BB163" t="str">
            <v>2022</v>
          </cell>
          <cell r="BC163"/>
          <cell r="BD163" t="str">
            <v>個人</v>
          </cell>
          <cell r="BE163" t="str">
            <v>中屋　智博</v>
          </cell>
          <cell r="BF163" t="str">
            <v>371-0221</v>
          </cell>
          <cell r="BG163" t="str">
            <v>前橋市樋越町２４５－２　ＭＯＲＩハイツ大胡　Ａ－１０３</v>
          </cell>
          <cell r="BH163" t="str">
            <v>000-000-0000</v>
          </cell>
          <cell r="BI163" t="str">
            <v>090-8342-0970</v>
          </cell>
          <cell r="BJ163">
            <v>44713</v>
          </cell>
          <cell r="BK163">
            <v>46538</v>
          </cell>
          <cell r="BL163">
            <v>5</v>
          </cell>
          <cell r="BM163" t="str">
            <v/>
          </cell>
          <cell r="BN163">
            <v>8000</v>
          </cell>
          <cell r="BO163">
            <v>25904</v>
          </cell>
          <cell r="BP163" t="str">
            <v/>
          </cell>
          <cell r="BQ163"/>
          <cell r="BR163"/>
          <cell r="BS163"/>
          <cell r="BT163"/>
          <cell r="BU163"/>
          <cell r="BV163"/>
          <cell r="BW163"/>
        </row>
        <row r="164">
          <cell r="A164">
            <v>89</v>
          </cell>
          <cell r="B164">
            <v>3</v>
          </cell>
          <cell r="C164" t="str">
            <v>89-3</v>
          </cell>
          <cell r="D164">
            <v>68</v>
          </cell>
          <cell r="E164">
            <v>3</v>
          </cell>
          <cell r="F164" t="str">
            <v>68-3</v>
          </cell>
          <cell r="G164">
            <v>166</v>
          </cell>
          <cell r="H164"/>
          <cell r="I164" t="str">
            <v>前橋市</v>
          </cell>
          <cell r="J164" t="str">
            <v>前橋市</v>
          </cell>
          <cell r="K164" t="str">
            <v>青梨子町</v>
          </cell>
          <cell r="L164" t="str">
            <v/>
          </cell>
          <cell r="M164" t="str">
            <v>５１－３</v>
          </cell>
          <cell r="N164" t="str">
            <v>畑</v>
          </cell>
          <cell r="O164" t="str">
            <v>普通畑</v>
          </cell>
          <cell r="P164">
            <v>395</v>
          </cell>
          <cell r="Q164">
            <v>395</v>
          </cell>
          <cell r="R164"/>
          <cell r="S164"/>
          <cell r="T164" t="str">
            <v>個人</v>
          </cell>
          <cell r="U164" t="str">
            <v>櫻井　睦明</v>
          </cell>
          <cell r="V164" t="str">
            <v>370-3573</v>
          </cell>
          <cell r="W164" t="str">
            <v>前橋市青梨子町４５－３</v>
          </cell>
          <cell r="X164" t="str">
            <v>027-289-9498</v>
          </cell>
          <cell r="Y164" t="str">
            <v/>
          </cell>
          <cell r="Z164">
            <v>44713</v>
          </cell>
          <cell r="AA164">
            <v>46538</v>
          </cell>
          <cell r="AB164">
            <v>5</v>
          </cell>
          <cell r="AC164" t="str">
            <v>一括方式</v>
          </cell>
          <cell r="AD164"/>
          <cell r="AE164">
            <v>8000</v>
          </cell>
          <cell r="AF164">
            <v>3160</v>
          </cell>
          <cell r="AG164"/>
          <cell r="AH164" t="str">
            <v/>
          </cell>
          <cell r="AI164"/>
          <cell r="AJ164"/>
          <cell r="AK164"/>
          <cell r="AL164"/>
          <cell r="AM164"/>
          <cell r="AN164"/>
          <cell r="AO164"/>
          <cell r="AP164"/>
          <cell r="AQ164"/>
          <cell r="AR164"/>
          <cell r="AS164"/>
          <cell r="AT164"/>
          <cell r="AU164"/>
          <cell r="AV164"/>
          <cell r="AW164"/>
          <cell r="AX164"/>
          <cell r="AY164"/>
          <cell r="AZ164"/>
          <cell r="BA164"/>
          <cell r="BB164" t="str">
            <v>2022</v>
          </cell>
          <cell r="BC164"/>
          <cell r="BD164" t="str">
            <v>個人</v>
          </cell>
          <cell r="BE164" t="str">
            <v>中屋　智博</v>
          </cell>
          <cell r="BF164" t="str">
            <v>371-0221</v>
          </cell>
          <cell r="BG164" t="str">
            <v>前橋市樋越町２４５－２　ＭＯＲＩハイツ大胡　Ａ－１０３</v>
          </cell>
          <cell r="BH164" t="str">
            <v>000-000-0000</v>
          </cell>
          <cell r="BI164" t="str">
            <v>090-8342-0970</v>
          </cell>
          <cell r="BJ164">
            <v>44713</v>
          </cell>
          <cell r="BK164">
            <v>46538</v>
          </cell>
          <cell r="BL164">
            <v>5</v>
          </cell>
          <cell r="BM164" t="str">
            <v/>
          </cell>
          <cell r="BN164">
            <v>8000</v>
          </cell>
          <cell r="BO164">
            <v>3160</v>
          </cell>
          <cell r="BP164" t="str">
            <v/>
          </cell>
          <cell r="BQ164"/>
          <cell r="BR164"/>
          <cell r="BS164"/>
          <cell r="BT164"/>
          <cell r="BU164"/>
          <cell r="BV164"/>
          <cell r="BW164"/>
        </row>
        <row r="165">
          <cell r="A165">
            <v>89</v>
          </cell>
          <cell r="B165">
            <v>4</v>
          </cell>
          <cell r="C165" t="str">
            <v>89-4</v>
          </cell>
          <cell r="D165">
            <v>68</v>
          </cell>
          <cell r="E165">
            <v>4</v>
          </cell>
          <cell r="F165" t="str">
            <v>68-4</v>
          </cell>
          <cell r="G165">
            <v>167</v>
          </cell>
          <cell r="H165"/>
          <cell r="I165" t="str">
            <v>前橋市</v>
          </cell>
          <cell r="J165" t="str">
            <v>前橋市</v>
          </cell>
          <cell r="K165" t="str">
            <v>青梨子町</v>
          </cell>
          <cell r="L165" t="str">
            <v/>
          </cell>
          <cell r="M165" t="str">
            <v>５２</v>
          </cell>
          <cell r="N165" t="str">
            <v>畑</v>
          </cell>
          <cell r="O165" t="str">
            <v>普通畑</v>
          </cell>
          <cell r="P165">
            <v>1169</v>
          </cell>
          <cell r="Q165">
            <v>1169</v>
          </cell>
          <cell r="R165"/>
          <cell r="S165"/>
          <cell r="T165" t="str">
            <v>個人</v>
          </cell>
          <cell r="U165" t="str">
            <v>櫻井　睦明</v>
          </cell>
          <cell r="V165" t="str">
            <v>370-3573</v>
          </cell>
          <cell r="W165" t="str">
            <v>前橋市青梨子町４５－３</v>
          </cell>
          <cell r="X165" t="str">
            <v>027-289-9498</v>
          </cell>
          <cell r="Y165" t="str">
            <v/>
          </cell>
          <cell r="Z165">
            <v>44713</v>
          </cell>
          <cell r="AA165">
            <v>46538</v>
          </cell>
          <cell r="AB165">
            <v>5</v>
          </cell>
          <cell r="AC165" t="str">
            <v>一括方式</v>
          </cell>
          <cell r="AD165"/>
          <cell r="AE165">
            <v>8000</v>
          </cell>
          <cell r="AF165">
            <v>9352</v>
          </cell>
          <cell r="AG165"/>
          <cell r="AH165" t="str">
            <v/>
          </cell>
          <cell r="AI165"/>
          <cell r="AJ165"/>
          <cell r="AK165"/>
          <cell r="AL165"/>
          <cell r="AM165"/>
          <cell r="AN165"/>
          <cell r="AO165"/>
          <cell r="AP165"/>
          <cell r="AQ165"/>
          <cell r="AR165"/>
          <cell r="AS165"/>
          <cell r="AT165"/>
          <cell r="AU165"/>
          <cell r="AV165"/>
          <cell r="AW165"/>
          <cell r="AX165"/>
          <cell r="AY165"/>
          <cell r="AZ165"/>
          <cell r="BA165"/>
          <cell r="BB165" t="str">
            <v>2022</v>
          </cell>
          <cell r="BC165"/>
          <cell r="BD165" t="str">
            <v>個人</v>
          </cell>
          <cell r="BE165" t="str">
            <v>中屋　智博</v>
          </cell>
          <cell r="BF165" t="str">
            <v>371-0221</v>
          </cell>
          <cell r="BG165" t="str">
            <v>前橋市樋越町２４５－２　ＭＯＲＩハイツ大胡　Ａ－１０３</v>
          </cell>
          <cell r="BH165" t="str">
            <v>000-000-0000</v>
          </cell>
          <cell r="BI165" t="str">
            <v>090-8342-0970</v>
          </cell>
          <cell r="BJ165">
            <v>44713</v>
          </cell>
          <cell r="BK165">
            <v>46538</v>
          </cell>
          <cell r="BL165">
            <v>5</v>
          </cell>
          <cell r="BM165" t="str">
            <v/>
          </cell>
          <cell r="BN165">
            <v>8000</v>
          </cell>
          <cell r="BO165">
            <v>9352</v>
          </cell>
          <cell r="BP165" t="str">
            <v/>
          </cell>
          <cell r="BQ165"/>
          <cell r="BR165"/>
          <cell r="BS165"/>
          <cell r="BT165"/>
          <cell r="BU165"/>
          <cell r="BV165"/>
          <cell r="BW165"/>
        </row>
        <row r="166">
          <cell r="A166">
            <v>89</v>
          </cell>
          <cell r="B166">
            <v>5</v>
          </cell>
          <cell r="C166" t="str">
            <v>89-5</v>
          </cell>
          <cell r="D166">
            <v>68</v>
          </cell>
          <cell r="E166">
            <v>5</v>
          </cell>
          <cell r="F166" t="str">
            <v>68-5</v>
          </cell>
          <cell r="G166">
            <v>164</v>
          </cell>
          <cell r="H166"/>
          <cell r="I166" t="str">
            <v>前橋市</v>
          </cell>
          <cell r="J166" t="str">
            <v>前橋市</v>
          </cell>
          <cell r="K166" t="str">
            <v>青梨子町</v>
          </cell>
          <cell r="L166" t="str">
            <v/>
          </cell>
          <cell r="M166" t="str">
            <v>７</v>
          </cell>
          <cell r="N166" t="str">
            <v>畑</v>
          </cell>
          <cell r="O166" t="str">
            <v>普通畑</v>
          </cell>
          <cell r="P166">
            <v>1458</v>
          </cell>
          <cell r="Q166">
            <v>1458</v>
          </cell>
          <cell r="R166"/>
          <cell r="S166"/>
          <cell r="T166" t="str">
            <v>個人</v>
          </cell>
          <cell r="U166" t="str">
            <v>櫻井　睦明</v>
          </cell>
          <cell r="V166" t="str">
            <v>370-3573</v>
          </cell>
          <cell r="W166" t="str">
            <v>前橋市青梨子町４５－３</v>
          </cell>
          <cell r="X166" t="str">
            <v>027-289-9498</v>
          </cell>
          <cell r="Y166" t="str">
            <v/>
          </cell>
          <cell r="Z166">
            <v>44713</v>
          </cell>
          <cell r="AA166">
            <v>46538</v>
          </cell>
          <cell r="AB166">
            <v>5</v>
          </cell>
          <cell r="AC166" t="str">
            <v>一括方式</v>
          </cell>
          <cell r="AD166"/>
          <cell r="AE166">
            <v>8000</v>
          </cell>
          <cell r="AF166">
            <v>11664</v>
          </cell>
          <cell r="AG166"/>
          <cell r="AH166" t="str">
            <v/>
          </cell>
          <cell r="AI166"/>
          <cell r="AJ166"/>
          <cell r="AK166"/>
          <cell r="AL166"/>
          <cell r="AM166"/>
          <cell r="AN166"/>
          <cell r="AO166"/>
          <cell r="AP166"/>
          <cell r="AQ166"/>
          <cell r="AR166"/>
          <cell r="AS166"/>
          <cell r="AT166"/>
          <cell r="AU166"/>
          <cell r="AV166"/>
          <cell r="AW166"/>
          <cell r="AX166"/>
          <cell r="AY166"/>
          <cell r="AZ166"/>
          <cell r="BA166"/>
          <cell r="BB166" t="str">
            <v>2022</v>
          </cell>
          <cell r="BC166"/>
          <cell r="BD166" t="str">
            <v>個人</v>
          </cell>
          <cell r="BE166" t="str">
            <v>中屋　智博</v>
          </cell>
          <cell r="BF166" t="str">
            <v>371-0221</v>
          </cell>
          <cell r="BG166" t="str">
            <v>前橋市樋越町２４５－２　ＭＯＲＩハイツ大胡　Ａ－１０３</v>
          </cell>
          <cell r="BH166" t="str">
            <v>000-000-0000</v>
          </cell>
          <cell r="BI166" t="str">
            <v>090-8342-0970</v>
          </cell>
          <cell r="BJ166">
            <v>44713</v>
          </cell>
          <cell r="BK166">
            <v>46538</v>
          </cell>
          <cell r="BL166">
            <v>5</v>
          </cell>
          <cell r="BM166" t="str">
            <v/>
          </cell>
          <cell r="BN166">
            <v>8000</v>
          </cell>
          <cell r="BO166">
            <v>11664</v>
          </cell>
          <cell r="BP166" t="str">
            <v/>
          </cell>
          <cell r="BQ166"/>
          <cell r="BR166"/>
          <cell r="BS166"/>
          <cell r="BT166"/>
          <cell r="BU166"/>
          <cell r="BV166"/>
          <cell r="BW166"/>
        </row>
        <row r="167">
          <cell r="A167">
            <v>90</v>
          </cell>
          <cell r="B167">
            <v>1</v>
          </cell>
          <cell r="C167" t="str">
            <v>90-1</v>
          </cell>
          <cell r="D167">
            <v>69</v>
          </cell>
          <cell r="E167">
            <v>1</v>
          </cell>
          <cell r="F167" t="str">
            <v>69-1</v>
          </cell>
          <cell r="G167">
            <v>169</v>
          </cell>
          <cell r="H167"/>
          <cell r="I167" t="str">
            <v>前橋市</v>
          </cell>
          <cell r="J167" t="str">
            <v>前橋市</v>
          </cell>
          <cell r="K167" t="str">
            <v>小屋原町</v>
          </cell>
          <cell r="L167" t="str">
            <v/>
          </cell>
          <cell r="M167" t="str">
            <v>２９３－１</v>
          </cell>
          <cell r="N167" t="str">
            <v>田</v>
          </cell>
          <cell r="O167" t="str">
            <v>水田</v>
          </cell>
          <cell r="P167">
            <v>4895</v>
          </cell>
          <cell r="Q167">
            <v>4895</v>
          </cell>
          <cell r="R167"/>
          <cell r="S167"/>
          <cell r="T167" t="str">
            <v>個人</v>
          </cell>
          <cell r="U167" t="str">
            <v>齊藤　政治</v>
          </cell>
          <cell r="V167" t="str">
            <v>379-2121</v>
          </cell>
          <cell r="W167" t="str">
            <v>前橋市小屋原町２５０</v>
          </cell>
          <cell r="X167" t="str">
            <v>027-266-1430</v>
          </cell>
          <cell r="Y167" t="str">
            <v/>
          </cell>
          <cell r="Z167">
            <v>44713</v>
          </cell>
          <cell r="AA167">
            <v>46538</v>
          </cell>
          <cell r="AB167">
            <v>4</v>
          </cell>
          <cell r="AC167" t="str">
            <v>一括方式</v>
          </cell>
          <cell r="AD167"/>
          <cell r="AE167">
            <v>5000</v>
          </cell>
          <cell r="AF167">
            <v>24475</v>
          </cell>
          <cell r="AG167"/>
          <cell r="AH167" t="str">
            <v/>
          </cell>
          <cell r="AI167"/>
          <cell r="AJ167"/>
          <cell r="AK167"/>
          <cell r="AL167"/>
          <cell r="AM167"/>
          <cell r="AN167"/>
          <cell r="AO167"/>
          <cell r="AP167"/>
          <cell r="AQ167"/>
          <cell r="AR167"/>
          <cell r="AS167"/>
          <cell r="AT167"/>
          <cell r="AU167"/>
          <cell r="AV167"/>
          <cell r="AW167"/>
          <cell r="AX167"/>
          <cell r="AY167"/>
          <cell r="AZ167"/>
          <cell r="BA167"/>
          <cell r="BB167" t="str">
            <v>2022</v>
          </cell>
          <cell r="BC167"/>
          <cell r="BD167" t="str">
            <v>農地所有適格法人</v>
          </cell>
          <cell r="BE167" t="str">
            <v>株式会社　杉山ファーム　代表取締役　須藤　和也</v>
          </cell>
          <cell r="BF167" t="str">
            <v>379-2115</v>
          </cell>
          <cell r="BG167" t="str">
            <v>前橋市笂井町１０２８－１</v>
          </cell>
          <cell r="BH167" t="str">
            <v>027-266-1117</v>
          </cell>
          <cell r="BI167" t="str">
            <v/>
          </cell>
          <cell r="BJ167">
            <v>44713</v>
          </cell>
          <cell r="BK167">
            <v>46538</v>
          </cell>
          <cell r="BL167">
            <v>4</v>
          </cell>
          <cell r="BM167" t="str">
            <v/>
          </cell>
          <cell r="BN167">
            <v>5000</v>
          </cell>
          <cell r="BO167">
            <v>24475</v>
          </cell>
          <cell r="BP167" t="str">
            <v/>
          </cell>
          <cell r="BQ167"/>
          <cell r="BR167"/>
          <cell r="BS167"/>
          <cell r="BT167"/>
          <cell r="BU167"/>
          <cell r="BV167"/>
          <cell r="BW167"/>
        </row>
        <row r="168">
          <cell r="A168">
            <v>91</v>
          </cell>
          <cell r="B168">
            <v>1</v>
          </cell>
          <cell r="C168" t="str">
            <v>91-1</v>
          </cell>
          <cell r="D168">
            <v>70</v>
          </cell>
          <cell r="E168">
            <v>1</v>
          </cell>
          <cell r="F168" t="str">
            <v>70-1</v>
          </cell>
          <cell r="G168">
            <v>170</v>
          </cell>
          <cell r="H168"/>
          <cell r="I168" t="str">
            <v>前橋市</v>
          </cell>
          <cell r="J168" t="str">
            <v>前橋市</v>
          </cell>
          <cell r="K168" t="str">
            <v>上細井町</v>
          </cell>
          <cell r="L168" t="str">
            <v/>
          </cell>
          <cell r="M168" t="str">
            <v>９－１</v>
          </cell>
          <cell r="N168" t="str">
            <v>畑</v>
          </cell>
          <cell r="O168" t="str">
            <v>普通畑</v>
          </cell>
          <cell r="P168">
            <v>4828</v>
          </cell>
          <cell r="Q168">
            <v>4828</v>
          </cell>
          <cell r="R168"/>
          <cell r="S168"/>
          <cell r="T168" t="str">
            <v>個人</v>
          </cell>
          <cell r="U168" t="str">
            <v>桒原　伸浩</v>
          </cell>
          <cell r="V168" t="str">
            <v>371-0104</v>
          </cell>
          <cell r="W168" t="str">
            <v>前橋市富士見町時沢５０３</v>
          </cell>
          <cell r="X168" t="str">
            <v>000-000-0000</v>
          </cell>
          <cell r="Y168" t="str">
            <v>080-1069-9569</v>
          </cell>
          <cell r="Z168">
            <v>44713</v>
          </cell>
          <cell r="AA168">
            <v>48365</v>
          </cell>
          <cell r="AB168">
            <v>10</v>
          </cell>
          <cell r="AC168" t="str">
            <v>一括方式</v>
          </cell>
          <cell r="AD168"/>
          <cell r="AE168">
            <v>5600</v>
          </cell>
          <cell r="AF168">
            <v>27036</v>
          </cell>
          <cell r="AG168"/>
          <cell r="AH168" t="str">
            <v/>
          </cell>
          <cell r="AI168"/>
          <cell r="AJ168"/>
          <cell r="AK168"/>
          <cell r="AL168"/>
          <cell r="AM168"/>
          <cell r="AN168"/>
          <cell r="AO168"/>
          <cell r="AP168"/>
          <cell r="AQ168"/>
          <cell r="AR168"/>
          <cell r="AS168"/>
          <cell r="AT168"/>
          <cell r="AU168"/>
          <cell r="AV168"/>
          <cell r="AW168"/>
          <cell r="AX168"/>
          <cell r="AY168"/>
          <cell r="AZ168"/>
          <cell r="BA168"/>
          <cell r="BB168" t="str">
            <v>2022</v>
          </cell>
          <cell r="BC168"/>
          <cell r="BD168" t="str">
            <v/>
          </cell>
          <cell r="BE168" t="str">
            <v>農業法人合同会社　吉岡の里　代表社員　嶋﨑　剛志</v>
          </cell>
          <cell r="BF168" t="str">
            <v>370-3605</v>
          </cell>
          <cell r="BG168" t="str">
            <v>吉岡町北下５８－１　岩崎貸住宅　A</v>
          </cell>
          <cell r="BH168" t="str">
            <v>000-000-0000</v>
          </cell>
          <cell r="BI168" t="str">
            <v>070-4223-0118</v>
          </cell>
          <cell r="BJ168">
            <v>44713</v>
          </cell>
          <cell r="BK168">
            <v>48365</v>
          </cell>
          <cell r="BL168">
            <v>10</v>
          </cell>
          <cell r="BM168" t="str">
            <v/>
          </cell>
          <cell r="BN168">
            <v>5600</v>
          </cell>
          <cell r="BO168">
            <v>27036</v>
          </cell>
          <cell r="BP168" t="str">
            <v/>
          </cell>
          <cell r="BQ168"/>
          <cell r="BR168"/>
          <cell r="BS168"/>
          <cell r="BT168"/>
          <cell r="BU168"/>
          <cell r="BV168"/>
          <cell r="BW168"/>
        </row>
        <row r="169">
          <cell r="A169">
            <v>92</v>
          </cell>
          <cell r="B169">
            <v>1</v>
          </cell>
          <cell r="C169" t="str">
            <v>92-1</v>
          </cell>
          <cell r="D169">
            <v>70</v>
          </cell>
          <cell r="E169">
            <v>2</v>
          </cell>
          <cell r="F169" t="str">
            <v>70-2</v>
          </cell>
          <cell r="G169">
            <v>1</v>
          </cell>
          <cell r="H169"/>
          <cell r="I169" t="str">
            <v>前橋市</v>
          </cell>
          <cell r="J169" t="str">
            <v>前橋市</v>
          </cell>
          <cell r="K169" t="str">
            <v>青柳町</v>
          </cell>
          <cell r="L169" t="str">
            <v/>
          </cell>
          <cell r="M169" t="str">
            <v>２－３</v>
          </cell>
          <cell r="N169" t="str">
            <v>畑</v>
          </cell>
          <cell r="O169" t="str">
            <v>普通畑</v>
          </cell>
          <cell r="P169">
            <v>1111</v>
          </cell>
          <cell r="Q169">
            <v>1111</v>
          </cell>
          <cell r="R169"/>
          <cell r="S169"/>
          <cell r="T169" t="str">
            <v>個人</v>
          </cell>
          <cell r="U169" t="str">
            <v>髙山　登志男</v>
          </cell>
          <cell r="V169" t="str">
            <v>371-0116</v>
          </cell>
          <cell r="W169" t="str">
            <v>前橋市富士見町原之郷１４９８－１</v>
          </cell>
          <cell r="X169" t="str">
            <v>027-288-1774</v>
          </cell>
          <cell r="Y169" t="str">
            <v>080-1107-6256</v>
          </cell>
          <cell r="Z169">
            <v>44713</v>
          </cell>
          <cell r="AA169">
            <v>48365</v>
          </cell>
          <cell r="AB169">
            <v>10</v>
          </cell>
          <cell r="AC169" t="str">
            <v>一括方式</v>
          </cell>
          <cell r="AD169"/>
          <cell r="AE169">
            <v>5600</v>
          </cell>
          <cell r="AF169">
            <v>6221</v>
          </cell>
          <cell r="AG169"/>
          <cell r="AH169" t="str">
            <v/>
          </cell>
          <cell r="AI169"/>
          <cell r="AJ169"/>
          <cell r="AK169"/>
          <cell r="AL169"/>
          <cell r="AM169"/>
          <cell r="AN169"/>
          <cell r="AO169"/>
          <cell r="AP169"/>
          <cell r="AQ169"/>
          <cell r="AR169" t="str">
            <v>所有権</v>
          </cell>
          <cell r="AS169"/>
          <cell r="AT169"/>
          <cell r="AU169"/>
          <cell r="AV169"/>
          <cell r="AW169"/>
          <cell r="AX169"/>
          <cell r="AY169"/>
          <cell r="AZ169"/>
          <cell r="BA169"/>
          <cell r="BB169" t="str">
            <v>2022</v>
          </cell>
          <cell r="BC169"/>
          <cell r="BD169" t="str">
            <v/>
          </cell>
          <cell r="BE169" t="str">
            <v>農業法人合同会社　吉岡の里　代表社員　嶋﨑　剛志</v>
          </cell>
          <cell r="BF169" t="str">
            <v>370-3605</v>
          </cell>
          <cell r="BG169" t="str">
            <v>吉岡町北下５８－１　岩崎貸住宅　A</v>
          </cell>
          <cell r="BH169" t="str">
            <v>000-000-0000</v>
          </cell>
          <cell r="BI169" t="str">
            <v>070-4223-0118</v>
          </cell>
          <cell r="BJ169">
            <v>44713</v>
          </cell>
          <cell r="BK169">
            <v>48365</v>
          </cell>
          <cell r="BL169">
            <v>10</v>
          </cell>
          <cell r="BM169" t="str">
            <v/>
          </cell>
          <cell r="BN169">
            <v>5600</v>
          </cell>
          <cell r="BO169">
            <v>6221</v>
          </cell>
          <cell r="BP169" t="str">
            <v/>
          </cell>
          <cell r="BQ169"/>
          <cell r="BR169"/>
          <cell r="BS169"/>
          <cell r="BT169"/>
          <cell r="BU169"/>
          <cell r="BV169"/>
          <cell r="BW169"/>
        </row>
        <row r="170">
          <cell r="A170">
            <v>92</v>
          </cell>
          <cell r="B170">
            <v>2</v>
          </cell>
          <cell r="C170" t="str">
            <v>92-2</v>
          </cell>
          <cell r="D170">
            <v>70</v>
          </cell>
          <cell r="E170">
            <v>3</v>
          </cell>
          <cell r="F170" t="str">
            <v>70-3</v>
          </cell>
          <cell r="G170">
            <v>171</v>
          </cell>
          <cell r="H170"/>
          <cell r="I170" t="str">
            <v>前橋市</v>
          </cell>
          <cell r="J170" t="str">
            <v>前橋市</v>
          </cell>
          <cell r="K170" t="str">
            <v>青柳町</v>
          </cell>
          <cell r="L170" t="str">
            <v/>
          </cell>
          <cell r="M170" t="str">
            <v>９９９</v>
          </cell>
          <cell r="N170" t="str">
            <v>畑</v>
          </cell>
          <cell r="O170" t="str">
            <v>普通畑</v>
          </cell>
          <cell r="P170">
            <v>1111</v>
          </cell>
          <cell r="Q170">
            <v>1111</v>
          </cell>
          <cell r="R170"/>
          <cell r="S170"/>
          <cell r="T170" t="str">
            <v/>
          </cell>
          <cell r="U170" t="str">
            <v>髙山　登志男</v>
          </cell>
          <cell r="V170" t="str">
            <v>371-0116</v>
          </cell>
          <cell r="W170" t="str">
            <v>前橋市富士見町原之郷１４９８－１</v>
          </cell>
          <cell r="X170" t="str">
            <v>027-288-1774</v>
          </cell>
          <cell r="Y170" t="str">
            <v>080-1107-6256</v>
          </cell>
          <cell r="Z170">
            <v>44713</v>
          </cell>
          <cell r="AA170">
            <v>48365</v>
          </cell>
          <cell r="AB170">
            <v>10</v>
          </cell>
          <cell r="AC170" t="str">
            <v>一括方式</v>
          </cell>
          <cell r="AD170"/>
          <cell r="AE170">
            <v>5600</v>
          </cell>
          <cell r="AF170">
            <v>6221</v>
          </cell>
          <cell r="AG170"/>
          <cell r="AH170" t="str">
            <v/>
          </cell>
          <cell r="AI170"/>
          <cell r="AJ170"/>
          <cell r="AK170"/>
          <cell r="AL170"/>
          <cell r="AM170"/>
          <cell r="AN170"/>
          <cell r="AO170"/>
          <cell r="AP170"/>
          <cell r="AQ170"/>
          <cell r="AR170"/>
          <cell r="AS170"/>
          <cell r="AT170"/>
          <cell r="AU170"/>
          <cell r="AV170"/>
          <cell r="AW170"/>
          <cell r="AX170"/>
          <cell r="AY170"/>
          <cell r="AZ170"/>
          <cell r="BA170"/>
          <cell r="BB170" t="str">
            <v>2022</v>
          </cell>
          <cell r="BC170"/>
          <cell r="BD170" t="str">
            <v/>
          </cell>
          <cell r="BE170" t="str">
            <v>農業法人合同会社　吉岡の里　代表社員　嶋﨑　剛志</v>
          </cell>
          <cell r="BF170" t="str">
            <v>370-3605</v>
          </cell>
          <cell r="BG170" t="str">
            <v>吉岡町北下５８－１　岩崎貸住宅　A</v>
          </cell>
          <cell r="BH170" t="str">
            <v>000-000-0000</v>
          </cell>
          <cell r="BI170" t="str">
            <v>070-4223-0118</v>
          </cell>
          <cell r="BJ170">
            <v>44713</v>
          </cell>
          <cell r="BK170">
            <v>48365</v>
          </cell>
          <cell r="BL170">
            <v>10</v>
          </cell>
          <cell r="BM170" t="str">
            <v/>
          </cell>
          <cell r="BN170">
            <v>5600</v>
          </cell>
          <cell r="BO170">
            <v>6221</v>
          </cell>
          <cell r="BP170"/>
          <cell r="BQ170"/>
          <cell r="BR170"/>
          <cell r="BS170"/>
          <cell r="BT170"/>
          <cell r="BU170"/>
          <cell r="BV170"/>
          <cell r="BW170"/>
        </row>
        <row r="171">
          <cell r="A171">
            <v>93</v>
          </cell>
          <cell r="B171">
            <v>1</v>
          </cell>
          <cell r="C171" t="str">
            <v>93-1</v>
          </cell>
          <cell r="D171">
            <v>71</v>
          </cell>
          <cell r="E171">
            <v>1</v>
          </cell>
          <cell r="F171" t="str">
            <v>71-1</v>
          </cell>
          <cell r="G171">
            <v>2</v>
          </cell>
          <cell r="H171"/>
          <cell r="I171" t="str">
            <v>前橋市</v>
          </cell>
          <cell r="J171" t="str">
            <v>前橋市</v>
          </cell>
          <cell r="K171" t="str">
            <v>青柳町</v>
          </cell>
          <cell r="L171" t="str">
            <v/>
          </cell>
          <cell r="M171" t="str">
            <v>２－２０</v>
          </cell>
          <cell r="N171" t="str">
            <v>畑</v>
          </cell>
          <cell r="O171" t="str">
            <v>普通畑</v>
          </cell>
          <cell r="P171">
            <v>3672</v>
          </cell>
          <cell r="Q171">
            <v>3672</v>
          </cell>
          <cell r="R171"/>
          <cell r="S171"/>
          <cell r="T171" t="str">
            <v>個人</v>
          </cell>
          <cell r="U171" t="str">
            <v>髙山　美幸</v>
          </cell>
          <cell r="V171" t="str">
            <v>371-0116</v>
          </cell>
          <cell r="W171" t="str">
            <v>前橋市富士見町原之郷１７３９－１</v>
          </cell>
          <cell r="X171" t="str">
            <v>000-000-0000</v>
          </cell>
          <cell r="Y171" t="str">
            <v>090-9003-1102</v>
          </cell>
          <cell r="Z171">
            <v>44713</v>
          </cell>
          <cell r="AA171">
            <v>48365</v>
          </cell>
          <cell r="AB171">
            <v>10</v>
          </cell>
          <cell r="AC171" t="str">
            <v>一括方式</v>
          </cell>
          <cell r="AD171"/>
          <cell r="AE171">
            <v>5600</v>
          </cell>
          <cell r="AF171">
            <v>20563</v>
          </cell>
          <cell r="AG171"/>
          <cell r="AH171" t="str">
            <v/>
          </cell>
          <cell r="AI171"/>
          <cell r="AJ171"/>
          <cell r="AK171"/>
          <cell r="AL171"/>
          <cell r="AM171"/>
          <cell r="AN171"/>
          <cell r="AO171"/>
          <cell r="AP171"/>
          <cell r="AQ171"/>
          <cell r="AR171"/>
          <cell r="AS171"/>
          <cell r="AT171"/>
          <cell r="AU171"/>
          <cell r="AV171"/>
          <cell r="AW171"/>
          <cell r="AX171"/>
          <cell r="AY171"/>
          <cell r="AZ171"/>
          <cell r="BA171"/>
          <cell r="BB171" t="str">
            <v>2022</v>
          </cell>
          <cell r="BC171"/>
          <cell r="BD171" t="str">
            <v>農地所有適格法人</v>
          </cell>
          <cell r="BE171" t="str">
            <v>有限会社　はなぶさ有機農園　取締役　林　伴子</v>
          </cell>
          <cell r="BF171" t="str">
            <v>371-0103</v>
          </cell>
          <cell r="BG171" t="str">
            <v>前橋市富士見町小暮１５２７－９</v>
          </cell>
          <cell r="BH171" t="str">
            <v>027-288-8888</v>
          </cell>
          <cell r="BI171" t="str">
            <v/>
          </cell>
          <cell r="BJ171">
            <v>44713</v>
          </cell>
          <cell r="BK171">
            <v>48365</v>
          </cell>
          <cell r="BL171">
            <v>10</v>
          </cell>
          <cell r="BM171" t="str">
            <v/>
          </cell>
          <cell r="BN171">
            <v>5600</v>
          </cell>
          <cell r="BO171">
            <v>20563</v>
          </cell>
          <cell r="BP171" t="str">
            <v/>
          </cell>
          <cell r="BQ171"/>
          <cell r="BR171"/>
          <cell r="BS171"/>
          <cell r="BT171"/>
          <cell r="BU171"/>
          <cell r="BV171"/>
          <cell r="BW171"/>
        </row>
        <row r="172">
          <cell r="A172">
            <v>94</v>
          </cell>
          <cell r="B172">
            <v>1</v>
          </cell>
          <cell r="C172" t="str">
            <v>94-1</v>
          </cell>
          <cell r="D172">
            <v>72</v>
          </cell>
          <cell r="E172">
            <v>1</v>
          </cell>
          <cell r="F172" t="str">
            <v>72-1</v>
          </cell>
          <cell r="G172">
            <v>3</v>
          </cell>
          <cell r="H172"/>
          <cell r="I172" t="str">
            <v>前橋市</v>
          </cell>
          <cell r="J172" t="str">
            <v>前橋市</v>
          </cell>
          <cell r="K172" t="str">
            <v>上細井町</v>
          </cell>
          <cell r="L172" t="str">
            <v/>
          </cell>
          <cell r="M172" t="str">
            <v>９－２</v>
          </cell>
          <cell r="N172" t="str">
            <v>畑</v>
          </cell>
          <cell r="O172" t="str">
            <v>普通畑</v>
          </cell>
          <cell r="P172">
            <v>2950</v>
          </cell>
          <cell r="Q172">
            <v>2950</v>
          </cell>
          <cell r="R172"/>
          <cell r="S172"/>
          <cell r="T172" t="str">
            <v>個人</v>
          </cell>
          <cell r="U172" t="str">
            <v>髙山　茂雄</v>
          </cell>
          <cell r="V172" t="str">
            <v>371-0116</v>
          </cell>
          <cell r="W172" t="str">
            <v>前橋市富士見町原之郷１１４０－１</v>
          </cell>
          <cell r="X172" t="str">
            <v>027-288-4650</v>
          </cell>
          <cell r="Y172" t="str">
            <v>080-7853-4678</v>
          </cell>
          <cell r="Z172">
            <v>44713</v>
          </cell>
          <cell r="AA172">
            <v>48365</v>
          </cell>
          <cell r="AB172">
            <v>10</v>
          </cell>
          <cell r="AC172" t="str">
            <v>一括方式</v>
          </cell>
          <cell r="AD172"/>
          <cell r="AE172">
            <v>5600</v>
          </cell>
          <cell r="AF172">
            <v>16520</v>
          </cell>
          <cell r="AG172"/>
          <cell r="AH172" t="str">
            <v/>
          </cell>
          <cell r="AI172"/>
          <cell r="AJ172"/>
          <cell r="AK172"/>
          <cell r="AL172"/>
          <cell r="AM172"/>
          <cell r="AN172"/>
          <cell r="AO172"/>
          <cell r="AP172"/>
          <cell r="AQ172"/>
          <cell r="AR172"/>
          <cell r="AS172"/>
          <cell r="AT172"/>
          <cell r="AU172"/>
          <cell r="AV172"/>
          <cell r="AW172"/>
          <cell r="AX172"/>
          <cell r="AY172"/>
          <cell r="AZ172"/>
          <cell r="BA172"/>
          <cell r="BB172" t="str">
            <v>2022</v>
          </cell>
          <cell r="BC172"/>
          <cell r="BD172" t="str">
            <v/>
          </cell>
          <cell r="BE172" t="str">
            <v>農業法人合同会社　吉岡の里　代表社員　嶋﨑　剛志</v>
          </cell>
          <cell r="BF172" t="str">
            <v>370-3605</v>
          </cell>
          <cell r="BG172" t="str">
            <v>吉岡町北下５８－１　岩崎貸住宅　A</v>
          </cell>
          <cell r="BH172" t="str">
            <v>000-000-0000</v>
          </cell>
          <cell r="BI172" t="str">
            <v>070-4223-0118</v>
          </cell>
          <cell r="BJ172">
            <v>44713</v>
          </cell>
          <cell r="BK172">
            <v>48365</v>
          </cell>
          <cell r="BL172">
            <v>10</v>
          </cell>
          <cell r="BM172" t="str">
            <v/>
          </cell>
          <cell r="BN172">
            <v>5600</v>
          </cell>
          <cell r="BO172">
            <v>16520</v>
          </cell>
          <cell r="BP172" t="str">
            <v/>
          </cell>
          <cell r="BQ172"/>
          <cell r="BR172"/>
          <cell r="BS172"/>
          <cell r="BT172"/>
          <cell r="BU172"/>
          <cell r="BV172"/>
          <cell r="BW172"/>
        </row>
        <row r="173">
          <cell r="A173" t="str">
            <v/>
          </cell>
          <cell r="B173" t="str">
            <v/>
          </cell>
          <cell r="C173" t="str">
            <v/>
          </cell>
          <cell r="D173" t="str">
            <v/>
          </cell>
          <cell r="E173" t="str">
            <v/>
          </cell>
          <cell r="F173" t="str">
            <v/>
          </cell>
        </row>
        <row r="174">
          <cell r="A174" t="str">
            <v/>
          </cell>
          <cell r="B174" t="str">
            <v/>
          </cell>
          <cell r="C174" t="str">
            <v/>
          </cell>
          <cell r="D174" t="str">
            <v/>
          </cell>
          <cell r="E174" t="str">
            <v/>
          </cell>
          <cell r="F174" t="str">
            <v/>
          </cell>
        </row>
        <row r="175">
          <cell r="A175" t="str">
            <v/>
          </cell>
          <cell r="B175" t="str">
            <v/>
          </cell>
          <cell r="C175" t="str">
            <v/>
          </cell>
          <cell r="D175" t="str">
            <v/>
          </cell>
          <cell r="E175" t="str">
            <v/>
          </cell>
          <cell r="F175" t="str">
            <v/>
          </cell>
        </row>
        <row r="176">
          <cell r="A176" t="str">
            <v/>
          </cell>
          <cell r="B176" t="str">
            <v/>
          </cell>
          <cell r="C176" t="str">
            <v/>
          </cell>
          <cell r="D176" t="str">
            <v/>
          </cell>
          <cell r="E176" t="str">
            <v/>
          </cell>
          <cell r="F176" t="str">
            <v/>
          </cell>
        </row>
        <row r="177">
          <cell r="A177" t="str">
            <v/>
          </cell>
          <cell r="B177" t="str">
            <v/>
          </cell>
          <cell r="C177" t="str">
            <v/>
          </cell>
          <cell r="D177" t="str">
            <v/>
          </cell>
          <cell r="E177" t="str">
            <v/>
          </cell>
          <cell r="F177" t="str">
            <v/>
          </cell>
        </row>
        <row r="178">
          <cell r="A178" t="str">
            <v/>
          </cell>
          <cell r="B178" t="str">
            <v/>
          </cell>
          <cell r="C178" t="str">
            <v/>
          </cell>
          <cell r="D178" t="str">
            <v/>
          </cell>
          <cell r="E178" t="str">
            <v/>
          </cell>
          <cell r="F178" t="str">
            <v/>
          </cell>
        </row>
        <row r="179">
          <cell r="A179" t="str">
            <v/>
          </cell>
          <cell r="B179" t="str">
            <v/>
          </cell>
          <cell r="C179" t="str">
            <v/>
          </cell>
          <cell r="D179" t="str">
            <v/>
          </cell>
          <cell r="E179" t="str">
            <v/>
          </cell>
          <cell r="F179" t="str">
            <v/>
          </cell>
        </row>
        <row r="180">
          <cell r="A180" t="str">
            <v/>
          </cell>
          <cell r="B180" t="str">
            <v/>
          </cell>
          <cell r="C180" t="str">
            <v/>
          </cell>
          <cell r="D180" t="str">
            <v/>
          </cell>
          <cell r="E180" t="str">
            <v/>
          </cell>
          <cell r="F180" t="str">
            <v/>
          </cell>
        </row>
        <row r="181">
          <cell r="A181" t="str">
            <v/>
          </cell>
          <cell r="B181" t="str">
            <v/>
          </cell>
          <cell r="C181" t="str">
            <v/>
          </cell>
          <cell r="D181" t="str">
            <v/>
          </cell>
          <cell r="E181" t="str">
            <v/>
          </cell>
          <cell r="F181" t="str">
            <v/>
          </cell>
        </row>
        <row r="182">
          <cell r="A182" t="str">
            <v/>
          </cell>
          <cell r="B182" t="str">
            <v/>
          </cell>
          <cell r="C182" t="str">
            <v/>
          </cell>
          <cell r="D182" t="str">
            <v/>
          </cell>
          <cell r="E182" t="str">
            <v/>
          </cell>
          <cell r="F182" t="str">
            <v/>
          </cell>
        </row>
        <row r="183">
          <cell r="A183" t="str">
            <v/>
          </cell>
          <cell r="B183" t="str">
            <v/>
          </cell>
          <cell r="C183" t="str">
            <v/>
          </cell>
          <cell r="D183" t="str">
            <v/>
          </cell>
          <cell r="E183" t="str">
            <v/>
          </cell>
          <cell r="F183" t="str">
            <v/>
          </cell>
        </row>
        <row r="184">
          <cell r="A184" t="str">
            <v/>
          </cell>
          <cell r="B184" t="str">
            <v/>
          </cell>
          <cell r="C184" t="str">
            <v/>
          </cell>
          <cell r="D184" t="str">
            <v/>
          </cell>
          <cell r="E184" t="str">
            <v/>
          </cell>
          <cell r="F184" t="str">
            <v/>
          </cell>
        </row>
        <row r="185">
          <cell r="A185" t="str">
            <v/>
          </cell>
          <cell r="B185" t="str">
            <v/>
          </cell>
          <cell r="C185" t="str">
            <v/>
          </cell>
          <cell r="D185" t="str">
            <v/>
          </cell>
          <cell r="E185" t="str">
            <v/>
          </cell>
          <cell r="F185" t="str">
            <v/>
          </cell>
        </row>
        <row r="186">
          <cell r="A186" t="str">
            <v/>
          </cell>
          <cell r="B186" t="str">
            <v/>
          </cell>
          <cell r="C186" t="str">
            <v/>
          </cell>
          <cell r="D186" t="str">
            <v/>
          </cell>
          <cell r="E186" t="str">
            <v/>
          </cell>
          <cell r="F186" t="str">
            <v/>
          </cell>
        </row>
        <row r="187">
          <cell r="A187" t="str">
            <v/>
          </cell>
          <cell r="B187" t="str">
            <v/>
          </cell>
          <cell r="C187" t="str">
            <v/>
          </cell>
          <cell r="D187" t="str">
            <v/>
          </cell>
          <cell r="E187" t="str">
            <v/>
          </cell>
          <cell r="F187" t="str">
            <v/>
          </cell>
        </row>
        <row r="188">
          <cell r="A188" t="str">
            <v/>
          </cell>
          <cell r="B188" t="str">
            <v/>
          </cell>
          <cell r="C188" t="str">
            <v/>
          </cell>
          <cell r="D188" t="str">
            <v/>
          </cell>
          <cell r="E188" t="str">
            <v/>
          </cell>
          <cell r="F188" t="str">
            <v/>
          </cell>
        </row>
        <row r="189">
          <cell r="A189" t="str">
            <v/>
          </cell>
          <cell r="B189" t="str">
            <v/>
          </cell>
          <cell r="C189" t="str">
            <v/>
          </cell>
          <cell r="D189" t="str">
            <v/>
          </cell>
          <cell r="E189" t="str">
            <v/>
          </cell>
          <cell r="F189" t="str">
            <v/>
          </cell>
        </row>
        <row r="190">
          <cell r="A190" t="str">
            <v/>
          </cell>
          <cell r="B190" t="str">
            <v/>
          </cell>
          <cell r="C190" t="str">
            <v/>
          </cell>
          <cell r="D190" t="str">
            <v/>
          </cell>
          <cell r="E190" t="str">
            <v/>
          </cell>
          <cell r="F190" t="str">
            <v/>
          </cell>
        </row>
        <row r="191">
          <cell r="A191" t="str">
            <v/>
          </cell>
          <cell r="B191" t="str">
            <v/>
          </cell>
          <cell r="C191" t="str">
            <v/>
          </cell>
          <cell r="D191" t="str">
            <v/>
          </cell>
          <cell r="E191" t="str">
            <v/>
          </cell>
          <cell r="F191" t="str">
            <v/>
          </cell>
        </row>
        <row r="192">
          <cell r="A192" t="str">
            <v/>
          </cell>
          <cell r="B192" t="str">
            <v/>
          </cell>
          <cell r="C192" t="str">
            <v/>
          </cell>
          <cell r="D192" t="str">
            <v/>
          </cell>
          <cell r="E192" t="str">
            <v/>
          </cell>
          <cell r="F192" t="str">
            <v/>
          </cell>
        </row>
        <row r="193">
          <cell r="A193" t="str">
            <v/>
          </cell>
          <cell r="B193" t="str">
            <v/>
          </cell>
          <cell r="C193" t="str">
            <v/>
          </cell>
          <cell r="D193" t="str">
            <v/>
          </cell>
          <cell r="E193" t="str">
            <v/>
          </cell>
          <cell r="F193" t="str">
            <v/>
          </cell>
        </row>
        <row r="194">
          <cell r="A194" t="str">
            <v/>
          </cell>
          <cell r="B194" t="str">
            <v/>
          </cell>
          <cell r="C194" t="str">
            <v/>
          </cell>
          <cell r="D194" t="str">
            <v/>
          </cell>
          <cell r="E194" t="str">
            <v/>
          </cell>
          <cell r="F194" t="str">
            <v/>
          </cell>
        </row>
        <row r="195">
          <cell r="A195" t="str">
            <v/>
          </cell>
          <cell r="B195" t="str">
            <v/>
          </cell>
          <cell r="C195" t="str">
            <v/>
          </cell>
          <cell r="D195" t="str">
            <v/>
          </cell>
          <cell r="E195" t="str">
            <v/>
          </cell>
          <cell r="F195" t="str">
            <v/>
          </cell>
        </row>
        <row r="196">
          <cell r="A196" t="str">
            <v/>
          </cell>
          <cell r="B196" t="str">
            <v/>
          </cell>
          <cell r="C196" t="str">
            <v/>
          </cell>
          <cell r="D196" t="str">
            <v/>
          </cell>
          <cell r="E196" t="str">
            <v/>
          </cell>
          <cell r="F196" t="str">
            <v/>
          </cell>
        </row>
        <row r="197">
          <cell r="A197" t="str">
            <v/>
          </cell>
          <cell r="B197" t="str">
            <v/>
          </cell>
          <cell r="C197" t="str">
            <v/>
          </cell>
          <cell r="D197" t="str">
            <v/>
          </cell>
          <cell r="E197" t="str">
            <v/>
          </cell>
          <cell r="F197" t="str">
            <v/>
          </cell>
        </row>
        <row r="198">
          <cell r="A198" t="str">
            <v/>
          </cell>
          <cell r="B198" t="str">
            <v/>
          </cell>
          <cell r="C198" t="str">
            <v/>
          </cell>
          <cell r="D198" t="str">
            <v/>
          </cell>
          <cell r="E198" t="str">
            <v/>
          </cell>
          <cell r="F198" t="str">
            <v/>
          </cell>
        </row>
        <row r="199">
          <cell r="A199" t="str">
            <v/>
          </cell>
          <cell r="B199" t="str">
            <v/>
          </cell>
          <cell r="C199" t="str">
            <v/>
          </cell>
          <cell r="D199" t="str">
            <v/>
          </cell>
          <cell r="E199" t="str">
            <v/>
          </cell>
          <cell r="F199" t="str">
            <v/>
          </cell>
        </row>
        <row r="200">
          <cell r="A200" t="str">
            <v/>
          </cell>
          <cell r="B200" t="str">
            <v/>
          </cell>
          <cell r="C200" t="str">
            <v/>
          </cell>
          <cell r="D200" t="str">
            <v/>
          </cell>
          <cell r="E200" t="str">
            <v/>
          </cell>
          <cell r="F200" t="str">
            <v/>
          </cell>
        </row>
        <row r="201">
          <cell r="A201" t="str">
            <v/>
          </cell>
          <cell r="B201" t="str">
            <v/>
          </cell>
          <cell r="C201" t="str">
            <v/>
          </cell>
          <cell r="D201" t="str">
            <v/>
          </cell>
          <cell r="E201" t="str">
            <v/>
          </cell>
          <cell r="F201" t="str">
            <v/>
          </cell>
        </row>
        <row r="202">
          <cell r="A202" t="str">
            <v/>
          </cell>
          <cell r="B202" t="str">
            <v/>
          </cell>
          <cell r="C202" t="str">
            <v/>
          </cell>
          <cell r="D202" t="str">
            <v/>
          </cell>
          <cell r="E202" t="str">
            <v/>
          </cell>
          <cell r="F202" t="str">
            <v/>
          </cell>
        </row>
        <row r="203">
          <cell r="A203" t="str">
            <v/>
          </cell>
          <cell r="B203" t="str">
            <v/>
          </cell>
          <cell r="C203" t="str">
            <v/>
          </cell>
          <cell r="D203" t="str">
            <v/>
          </cell>
          <cell r="E203" t="str">
            <v/>
          </cell>
          <cell r="F203" t="str">
            <v/>
          </cell>
        </row>
        <row r="204">
          <cell r="A204" t="str">
            <v/>
          </cell>
          <cell r="B204" t="str">
            <v/>
          </cell>
          <cell r="C204" t="str">
            <v/>
          </cell>
          <cell r="D204" t="str">
            <v/>
          </cell>
          <cell r="E204" t="str">
            <v/>
          </cell>
          <cell r="F204" t="str">
            <v/>
          </cell>
        </row>
        <row r="205">
          <cell r="A205" t="str">
            <v/>
          </cell>
          <cell r="B205" t="str">
            <v/>
          </cell>
          <cell r="C205" t="str">
            <v/>
          </cell>
          <cell r="D205" t="str">
            <v/>
          </cell>
          <cell r="E205" t="str">
            <v/>
          </cell>
          <cell r="F205" t="str">
            <v/>
          </cell>
        </row>
        <row r="206">
          <cell r="A206" t="str">
            <v/>
          </cell>
          <cell r="B206" t="str">
            <v/>
          </cell>
          <cell r="C206" t="str">
            <v/>
          </cell>
          <cell r="D206" t="str">
            <v/>
          </cell>
          <cell r="E206" t="str">
            <v/>
          </cell>
          <cell r="F206" t="str">
            <v/>
          </cell>
        </row>
        <row r="207">
          <cell r="A207" t="str">
            <v/>
          </cell>
          <cell r="B207" t="str">
            <v/>
          </cell>
          <cell r="C207" t="str">
            <v/>
          </cell>
          <cell r="D207" t="str">
            <v/>
          </cell>
          <cell r="E207" t="str">
            <v/>
          </cell>
          <cell r="F207" t="str">
            <v/>
          </cell>
        </row>
        <row r="208">
          <cell r="A208" t="str">
            <v/>
          </cell>
          <cell r="B208" t="str">
            <v/>
          </cell>
          <cell r="C208" t="str">
            <v/>
          </cell>
          <cell r="D208" t="str">
            <v/>
          </cell>
          <cell r="E208" t="str">
            <v/>
          </cell>
          <cell r="F208" t="str">
            <v/>
          </cell>
        </row>
        <row r="209">
          <cell r="A209" t="str">
            <v/>
          </cell>
          <cell r="B209" t="str">
            <v/>
          </cell>
          <cell r="C209" t="str">
            <v/>
          </cell>
          <cell r="D209" t="str">
            <v/>
          </cell>
          <cell r="E209" t="str">
            <v/>
          </cell>
          <cell r="F209" t="str">
            <v/>
          </cell>
        </row>
        <row r="210">
          <cell r="A210" t="str">
            <v/>
          </cell>
          <cell r="B210" t="str">
            <v/>
          </cell>
          <cell r="C210" t="str">
            <v/>
          </cell>
          <cell r="D210" t="str">
            <v/>
          </cell>
          <cell r="E210" t="str">
            <v/>
          </cell>
          <cell r="F210" t="str">
            <v/>
          </cell>
        </row>
        <row r="211">
          <cell r="A211" t="str">
            <v/>
          </cell>
          <cell r="B211" t="str">
            <v/>
          </cell>
          <cell r="C211" t="str">
            <v/>
          </cell>
          <cell r="D211" t="str">
            <v/>
          </cell>
          <cell r="E211" t="str">
            <v/>
          </cell>
          <cell r="F211" t="str">
            <v/>
          </cell>
        </row>
        <row r="212">
          <cell r="A212" t="str">
            <v/>
          </cell>
          <cell r="B212" t="str">
            <v/>
          </cell>
          <cell r="C212" t="str">
            <v/>
          </cell>
          <cell r="D212" t="str">
            <v/>
          </cell>
          <cell r="E212" t="str">
            <v/>
          </cell>
          <cell r="F212" t="str">
            <v/>
          </cell>
        </row>
        <row r="213">
          <cell r="A213" t="str">
            <v/>
          </cell>
          <cell r="B213" t="str">
            <v/>
          </cell>
          <cell r="C213" t="str">
            <v/>
          </cell>
          <cell r="D213" t="str">
            <v/>
          </cell>
          <cell r="E213" t="str">
            <v/>
          </cell>
          <cell r="F213" t="str">
            <v/>
          </cell>
        </row>
        <row r="214">
          <cell r="A214" t="str">
            <v/>
          </cell>
          <cell r="B214" t="str">
            <v/>
          </cell>
          <cell r="C214" t="str">
            <v/>
          </cell>
          <cell r="D214" t="str">
            <v/>
          </cell>
          <cell r="E214" t="str">
            <v/>
          </cell>
          <cell r="F214" t="str">
            <v/>
          </cell>
        </row>
        <row r="215">
          <cell r="A215" t="str">
            <v/>
          </cell>
          <cell r="B215" t="str">
            <v/>
          </cell>
          <cell r="C215" t="str">
            <v/>
          </cell>
          <cell r="D215" t="str">
            <v/>
          </cell>
          <cell r="E215" t="str">
            <v/>
          </cell>
          <cell r="F215" t="str">
            <v/>
          </cell>
        </row>
        <row r="216">
          <cell r="A216" t="str">
            <v/>
          </cell>
          <cell r="B216" t="str">
            <v/>
          </cell>
          <cell r="C216" t="str">
            <v/>
          </cell>
          <cell r="D216" t="str">
            <v/>
          </cell>
          <cell r="E216" t="str">
            <v/>
          </cell>
          <cell r="F216" t="str">
            <v/>
          </cell>
        </row>
        <row r="217">
          <cell r="A217" t="str">
            <v/>
          </cell>
          <cell r="B217" t="str">
            <v/>
          </cell>
          <cell r="C217" t="str">
            <v/>
          </cell>
          <cell r="D217" t="str">
            <v/>
          </cell>
          <cell r="E217" t="str">
            <v/>
          </cell>
          <cell r="F217" t="str">
            <v/>
          </cell>
        </row>
        <row r="218">
          <cell r="A218" t="str">
            <v/>
          </cell>
          <cell r="B218" t="str">
            <v/>
          </cell>
          <cell r="C218" t="str">
            <v/>
          </cell>
          <cell r="D218" t="str">
            <v/>
          </cell>
          <cell r="E218" t="str">
            <v/>
          </cell>
          <cell r="F218" t="str">
            <v/>
          </cell>
        </row>
        <row r="219">
          <cell r="A219" t="str">
            <v/>
          </cell>
          <cell r="B219" t="str">
            <v/>
          </cell>
          <cell r="C219" t="str">
            <v/>
          </cell>
          <cell r="D219" t="str">
            <v/>
          </cell>
          <cell r="E219" t="str">
            <v/>
          </cell>
          <cell r="F219" t="str">
            <v/>
          </cell>
        </row>
        <row r="220">
          <cell r="A220" t="str">
            <v/>
          </cell>
          <cell r="B220" t="str">
            <v/>
          </cell>
          <cell r="C220" t="str">
            <v/>
          </cell>
          <cell r="D220" t="str">
            <v/>
          </cell>
          <cell r="E220" t="str">
            <v/>
          </cell>
          <cell r="F220" t="str">
            <v/>
          </cell>
        </row>
        <row r="221">
          <cell r="A221" t="str">
            <v/>
          </cell>
          <cell r="B221" t="str">
            <v/>
          </cell>
          <cell r="C221" t="str">
            <v/>
          </cell>
          <cell r="D221" t="str">
            <v/>
          </cell>
          <cell r="E221" t="str">
            <v/>
          </cell>
          <cell r="F221" t="str">
            <v/>
          </cell>
        </row>
        <row r="222">
          <cell r="A222" t="str">
            <v/>
          </cell>
          <cell r="B222" t="str">
            <v/>
          </cell>
          <cell r="C222" t="str">
            <v/>
          </cell>
          <cell r="D222" t="str">
            <v/>
          </cell>
          <cell r="E222" t="str">
            <v/>
          </cell>
          <cell r="F222" t="str">
            <v/>
          </cell>
        </row>
        <row r="223">
          <cell r="A223" t="str">
            <v/>
          </cell>
          <cell r="B223" t="str">
            <v/>
          </cell>
          <cell r="C223" t="str">
            <v/>
          </cell>
          <cell r="D223" t="str">
            <v/>
          </cell>
          <cell r="E223" t="str">
            <v/>
          </cell>
          <cell r="F223" t="str">
            <v/>
          </cell>
        </row>
        <row r="224">
          <cell r="A224" t="str">
            <v/>
          </cell>
          <cell r="B224" t="str">
            <v/>
          </cell>
          <cell r="C224" t="str">
            <v/>
          </cell>
          <cell r="D224" t="str">
            <v/>
          </cell>
          <cell r="E224" t="str">
            <v/>
          </cell>
          <cell r="F224" t="str">
            <v/>
          </cell>
        </row>
        <row r="225">
          <cell r="A225" t="str">
            <v/>
          </cell>
          <cell r="B225" t="str">
            <v/>
          </cell>
          <cell r="C225" t="str">
            <v/>
          </cell>
          <cell r="D225" t="str">
            <v/>
          </cell>
          <cell r="E225" t="str">
            <v/>
          </cell>
          <cell r="F225" t="str">
            <v/>
          </cell>
        </row>
        <row r="226">
          <cell r="A226" t="str">
            <v/>
          </cell>
          <cell r="B226" t="str">
            <v/>
          </cell>
          <cell r="C226" t="str">
            <v/>
          </cell>
          <cell r="D226" t="str">
            <v/>
          </cell>
          <cell r="E226" t="str">
            <v/>
          </cell>
          <cell r="F226" t="str">
            <v/>
          </cell>
        </row>
        <row r="227">
          <cell r="A227" t="str">
            <v/>
          </cell>
          <cell r="B227" t="str">
            <v/>
          </cell>
          <cell r="C227" t="str">
            <v/>
          </cell>
          <cell r="D227" t="str">
            <v/>
          </cell>
          <cell r="E227" t="str">
            <v/>
          </cell>
          <cell r="F227" t="str">
            <v/>
          </cell>
        </row>
        <row r="228">
          <cell r="A228" t="str">
            <v/>
          </cell>
          <cell r="B228" t="str">
            <v/>
          </cell>
          <cell r="C228" t="str">
            <v/>
          </cell>
          <cell r="D228" t="str">
            <v/>
          </cell>
          <cell r="E228" t="str">
            <v/>
          </cell>
          <cell r="F228" t="str">
            <v/>
          </cell>
        </row>
        <row r="229">
          <cell r="A229" t="str">
            <v/>
          </cell>
          <cell r="B229" t="str">
            <v/>
          </cell>
          <cell r="C229" t="str">
            <v/>
          </cell>
          <cell r="D229" t="str">
            <v/>
          </cell>
          <cell r="E229" t="str">
            <v/>
          </cell>
          <cell r="F229" t="str">
            <v/>
          </cell>
        </row>
        <row r="230">
          <cell r="A230" t="str">
            <v/>
          </cell>
          <cell r="B230" t="str">
            <v/>
          </cell>
          <cell r="C230" t="str">
            <v/>
          </cell>
          <cell r="D230" t="str">
            <v/>
          </cell>
          <cell r="E230" t="str">
            <v/>
          </cell>
          <cell r="F230" t="str">
            <v/>
          </cell>
        </row>
        <row r="231">
          <cell r="A231" t="str">
            <v/>
          </cell>
          <cell r="B231" t="str">
            <v/>
          </cell>
          <cell r="C231" t="str">
            <v/>
          </cell>
          <cell r="D231" t="str">
            <v/>
          </cell>
          <cell r="E231" t="str">
            <v/>
          </cell>
          <cell r="F231" t="str">
            <v/>
          </cell>
        </row>
        <row r="232">
          <cell r="A232" t="str">
            <v/>
          </cell>
          <cell r="B232" t="str">
            <v/>
          </cell>
          <cell r="C232" t="str">
            <v/>
          </cell>
          <cell r="D232" t="str">
            <v/>
          </cell>
          <cell r="E232" t="str">
            <v/>
          </cell>
          <cell r="F232" t="str">
            <v/>
          </cell>
        </row>
        <row r="233">
          <cell r="A233" t="str">
            <v/>
          </cell>
          <cell r="B233" t="str">
            <v/>
          </cell>
          <cell r="C233" t="str">
            <v/>
          </cell>
          <cell r="D233" t="str">
            <v/>
          </cell>
          <cell r="E233" t="str">
            <v/>
          </cell>
          <cell r="F233" t="str">
            <v/>
          </cell>
        </row>
        <row r="234">
          <cell r="A234" t="str">
            <v/>
          </cell>
          <cell r="B234" t="str">
            <v/>
          </cell>
          <cell r="C234" t="str">
            <v/>
          </cell>
          <cell r="D234" t="str">
            <v/>
          </cell>
          <cell r="E234" t="str">
            <v/>
          </cell>
          <cell r="F234" t="str">
            <v/>
          </cell>
        </row>
        <row r="235">
          <cell r="A235" t="str">
            <v/>
          </cell>
          <cell r="B235" t="str">
            <v/>
          </cell>
          <cell r="C235" t="str">
            <v/>
          </cell>
          <cell r="D235" t="str">
            <v/>
          </cell>
          <cell r="E235" t="str">
            <v/>
          </cell>
          <cell r="F235" t="str">
            <v/>
          </cell>
        </row>
        <row r="236">
          <cell r="A236" t="str">
            <v/>
          </cell>
          <cell r="B236" t="str">
            <v/>
          </cell>
          <cell r="C236" t="str">
            <v/>
          </cell>
          <cell r="D236" t="str">
            <v/>
          </cell>
          <cell r="E236" t="str">
            <v/>
          </cell>
          <cell r="F236" t="str">
            <v/>
          </cell>
        </row>
        <row r="237">
          <cell r="A237" t="str">
            <v/>
          </cell>
          <cell r="B237" t="str">
            <v/>
          </cell>
          <cell r="C237" t="str">
            <v/>
          </cell>
          <cell r="D237" t="str">
            <v/>
          </cell>
          <cell r="E237" t="str">
            <v/>
          </cell>
          <cell r="F237" t="str">
            <v/>
          </cell>
        </row>
        <row r="238">
          <cell r="A238" t="str">
            <v/>
          </cell>
          <cell r="B238" t="str">
            <v/>
          </cell>
          <cell r="C238" t="str">
            <v/>
          </cell>
          <cell r="D238" t="str">
            <v/>
          </cell>
          <cell r="E238" t="str">
            <v/>
          </cell>
          <cell r="F238" t="str">
            <v/>
          </cell>
        </row>
        <row r="239">
          <cell r="A239" t="str">
            <v/>
          </cell>
          <cell r="B239" t="str">
            <v/>
          </cell>
          <cell r="C239" t="str">
            <v/>
          </cell>
          <cell r="D239" t="str">
            <v/>
          </cell>
          <cell r="E239" t="str">
            <v/>
          </cell>
          <cell r="F239" t="str">
            <v/>
          </cell>
        </row>
        <row r="240">
          <cell r="A240" t="str">
            <v/>
          </cell>
          <cell r="B240" t="str">
            <v/>
          </cell>
          <cell r="C240" t="str">
            <v/>
          </cell>
          <cell r="D240" t="str">
            <v/>
          </cell>
          <cell r="E240" t="str">
            <v/>
          </cell>
          <cell r="F240" t="str">
            <v/>
          </cell>
        </row>
        <row r="241">
          <cell r="A241" t="str">
            <v/>
          </cell>
          <cell r="B241" t="str">
            <v/>
          </cell>
          <cell r="C241" t="str">
            <v/>
          </cell>
          <cell r="D241" t="str">
            <v/>
          </cell>
          <cell r="E241" t="str">
            <v/>
          </cell>
          <cell r="F241" t="str">
            <v/>
          </cell>
        </row>
        <row r="242">
          <cell r="A242" t="str">
            <v/>
          </cell>
          <cell r="B242" t="str">
            <v/>
          </cell>
          <cell r="C242" t="str">
            <v/>
          </cell>
          <cell r="D242" t="str">
            <v/>
          </cell>
          <cell r="E242" t="str">
            <v/>
          </cell>
          <cell r="F242" t="str">
            <v/>
          </cell>
        </row>
        <row r="243">
          <cell r="A243" t="str">
            <v/>
          </cell>
          <cell r="B243" t="str">
            <v/>
          </cell>
          <cell r="C243" t="str">
            <v/>
          </cell>
          <cell r="D243" t="str">
            <v/>
          </cell>
          <cell r="E243" t="str">
            <v/>
          </cell>
          <cell r="F243" t="str">
            <v/>
          </cell>
        </row>
        <row r="244">
          <cell r="A244" t="str">
            <v/>
          </cell>
          <cell r="B244" t="str">
            <v/>
          </cell>
          <cell r="C244" t="str">
            <v/>
          </cell>
          <cell r="D244" t="str">
            <v/>
          </cell>
          <cell r="E244" t="str">
            <v/>
          </cell>
          <cell r="F244" t="str">
            <v/>
          </cell>
        </row>
        <row r="245">
          <cell r="A245" t="str">
            <v/>
          </cell>
          <cell r="B245" t="str">
            <v/>
          </cell>
          <cell r="C245" t="str">
            <v/>
          </cell>
          <cell r="D245" t="str">
            <v/>
          </cell>
          <cell r="E245" t="str">
            <v/>
          </cell>
          <cell r="F245" t="str">
            <v/>
          </cell>
        </row>
        <row r="246">
          <cell r="A246" t="str">
            <v/>
          </cell>
          <cell r="B246" t="str">
            <v/>
          </cell>
          <cell r="C246" t="str">
            <v/>
          </cell>
          <cell r="D246" t="str">
            <v/>
          </cell>
          <cell r="E246" t="str">
            <v/>
          </cell>
          <cell r="F246" t="str">
            <v/>
          </cell>
        </row>
        <row r="247">
          <cell r="A247" t="str">
            <v/>
          </cell>
          <cell r="B247" t="str">
            <v/>
          </cell>
          <cell r="C247" t="str">
            <v/>
          </cell>
          <cell r="D247" t="str">
            <v/>
          </cell>
          <cell r="E247" t="str">
            <v/>
          </cell>
          <cell r="F247" t="str">
            <v/>
          </cell>
        </row>
        <row r="248">
          <cell r="A248" t="str">
            <v/>
          </cell>
          <cell r="B248" t="str">
            <v/>
          </cell>
          <cell r="C248" t="str">
            <v/>
          </cell>
          <cell r="D248" t="str">
            <v/>
          </cell>
          <cell r="E248" t="str">
            <v/>
          </cell>
          <cell r="F248" t="str">
            <v/>
          </cell>
        </row>
        <row r="249">
          <cell r="A249" t="str">
            <v/>
          </cell>
          <cell r="B249" t="str">
            <v/>
          </cell>
          <cell r="C249" t="str">
            <v/>
          </cell>
          <cell r="D249" t="str">
            <v/>
          </cell>
          <cell r="E249" t="str">
            <v/>
          </cell>
          <cell r="F249" t="str">
            <v/>
          </cell>
        </row>
        <row r="250">
          <cell r="A250" t="str">
            <v/>
          </cell>
          <cell r="B250" t="str">
            <v/>
          </cell>
          <cell r="C250" t="str">
            <v/>
          </cell>
          <cell r="D250" t="str">
            <v/>
          </cell>
          <cell r="E250" t="str">
            <v/>
          </cell>
          <cell r="F250" t="str">
            <v/>
          </cell>
        </row>
        <row r="251">
          <cell r="A251" t="str">
            <v/>
          </cell>
          <cell r="B251" t="str">
            <v/>
          </cell>
          <cell r="C251" t="str">
            <v/>
          </cell>
          <cell r="D251" t="str">
            <v/>
          </cell>
          <cell r="E251" t="str">
            <v/>
          </cell>
          <cell r="F251" t="str">
            <v/>
          </cell>
        </row>
        <row r="252">
          <cell r="A252" t="str">
            <v/>
          </cell>
          <cell r="B252" t="str">
            <v/>
          </cell>
          <cell r="C252" t="str">
            <v/>
          </cell>
          <cell r="D252" t="str">
            <v/>
          </cell>
          <cell r="E252" t="str">
            <v/>
          </cell>
          <cell r="F252" t="str">
            <v/>
          </cell>
        </row>
        <row r="253">
          <cell r="A253" t="str">
            <v/>
          </cell>
          <cell r="B253" t="str">
            <v/>
          </cell>
          <cell r="C253" t="str">
            <v/>
          </cell>
          <cell r="D253" t="str">
            <v/>
          </cell>
          <cell r="E253" t="str">
            <v/>
          </cell>
          <cell r="F253" t="str">
            <v/>
          </cell>
        </row>
        <row r="254">
          <cell r="A254" t="str">
            <v/>
          </cell>
          <cell r="B254" t="str">
            <v/>
          </cell>
          <cell r="C254" t="str">
            <v/>
          </cell>
          <cell r="D254" t="str">
            <v/>
          </cell>
          <cell r="E254" t="str">
            <v/>
          </cell>
          <cell r="F254" t="str">
            <v/>
          </cell>
        </row>
        <row r="255">
          <cell r="A255" t="str">
            <v/>
          </cell>
          <cell r="B255" t="str">
            <v/>
          </cell>
          <cell r="C255" t="str">
            <v/>
          </cell>
          <cell r="D255" t="str">
            <v/>
          </cell>
          <cell r="E255" t="str">
            <v/>
          </cell>
          <cell r="F255" t="str">
            <v/>
          </cell>
        </row>
        <row r="256">
          <cell r="A256" t="str">
            <v/>
          </cell>
          <cell r="B256" t="str">
            <v/>
          </cell>
          <cell r="C256" t="str">
            <v/>
          </cell>
          <cell r="D256" t="str">
            <v/>
          </cell>
          <cell r="E256" t="str">
            <v/>
          </cell>
          <cell r="F256" t="str">
            <v/>
          </cell>
        </row>
        <row r="257">
          <cell r="A257" t="str">
            <v/>
          </cell>
          <cell r="B257" t="str">
            <v/>
          </cell>
          <cell r="C257" t="str">
            <v/>
          </cell>
          <cell r="D257" t="str">
            <v/>
          </cell>
          <cell r="E257" t="str">
            <v/>
          </cell>
          <cell r="F257" t="str">
            <v/>
          </cell>
        </row>
        <row r="258">
          <cell r="A258" t="str">
            <v/>
          </cell>
          <cell r="B258" t="str">
            <v/>
          </cell>
          <cell r="C258" t="str">
            <v/>
          </cell>
          <cell r="D258" t="str">
            <v/>
          </cell>
          <cell r="E258" t="str">
            <v/>
          </cell>
          <cell r="F258" t="str">
            <v/>
          </cell>
        </row>
        <row r="259">
          <cell r="A259" t="str">
            <v/>
          </cell>
          <cell r="B259" t="str">
            <v/>
          </cell>
          <cell r="C259" t="str">
            <v/>
          </cell>
          <cell r="D259" t="str">
            <v/>
          </cell>
          <cell r="E259" t="str">
            <v/>
          </cell>
          <cell r="F259" t="str">
            <v/>
          </cell>
        </row>
        <row r="260">
          <cell r="A260" t="str">
            <v/>
          </cell>
          <cell r="B260" t="str">
            <v/>
          </cell>
          <cell r="C260" t="str">
            <v/>
          </cell>
          <cell r="D260" t="str">
            <v/>
          </cell>
          <cell r="E260" t="str">
            <v/>
          </cell>
          <cell r="F260" t="str">
            <v/>
          </cell>
        </row>
        <row r="261">
          <cell r="A261" t="str">
            <v/>
          </cell>
          <cell r="B261" t="str">
            <v/>
          </cell>
          <cell r="C261" t="str">
            <v/>
          </cell>
          <cell r="D261" t="str">
            <v/>
          </cell>
          <cell r="E261" t="str">
            <v/>
          </cell>
          <cell r="F261" t="str">
            <v/>
          </cell>
        </row>
        <row r="262">
          <cell r="A262" t="str">
            <v/>
          </cell>
          <cell r="B262" t="str">
            <v/>
          </cell>
          <cell r="C262" t="str">
            <v/>
          </cell>
          <cell r="D262" t="str">
            <v/>
          </cell>
          <cell r="E262" t="str">
            <v/>
          </cell>
          <cell r="F262" t="str">
            <v/>
          </cell>
        </row>
        <row r="263">
          <cell r="A263" t="str">
            <v/>
          </cell>
          <cell r="B263" t="str">
            <v/>
          </cell>
          <cell r="C263" t="str">
            <v/>
          </cell>
          <cell r="D263" t="str">
            <v/>
          </cell>
          <cell r="E263" t="str">
            <v/>
          </cell>
          <cell r="F263" t="str">
            <v/>
          </cell>
        </row>
        <row r="264">
          <cell r="A264" t="str">
            <v/>
          </cell>
          <cell r="B264" t="str">
            <v/>
          </cell>
          <cell r="C264" t="str">
            <v/>
          </cell>
          <cell r="D264" t="str">
            <v/>
          </cell>
          <cell r="E264" t="str">
            <v/>
          </cell>
          <cell r="F264" t="str">
            <v/>
          </cell>
        </row>
        <row r="265">
          <cell r="A265" t="str">
            <v/>
          </cell>
          <cell r="B265" t="str">
            <v/>
          </cell>
          <cell r="C265" t="str">
            <v/>
          </cell>
          <cell r="D265" t="str">
            <v/>
          </cell>
          <cell r="E265" t="str">
            <v/>
          </cell>
          <cell r="F265" t="str">
            <v/>
          </cell>
        </row>
        <row r="266">
          <cell r="A266" t="str">
            <v/>
          </cell>
          <cell r="B266" t="str">
            <v/>
          </cell>
          <cell r="C266" t="str">
            <v/>
          </cell>
          <cell r="D266" t="str">
            <v/>
          </cell>
          <cell r="E266" t="str">
            <v/>
          </cell>
          <cell r="F266" t="str">
            <v/>
          </cell>
        </row>
        <row r="267">
          <cell r="A267" t="str">
            <v/>
          </cell>
          <cell r="B267" t="str">
            <v/>
          </cell>
          <cell r="C267" t="str">
            <v/>
          </cell>
          <cell r="D267" t="str">
            <v/>
          </cell>
          <cell r="E267" t="str">
            <v/>
          </cell>
          <cell r="F267" t="str">
            <v/>
          </cell>
        </row>
        <row r="268">
          <cell r="A268" t="str">
            <v/>
          </cell>
          <cell r="B268" t="str">
            <v/>
          </cell>
          <cell r="C268" t="str">
            <v/>
          </cell>
          <cell r="D268" t="str">
            <v/>
          </cell>
          <cell r="E268" t="str">
            <v/>
          </cell>
          <cell r="F268" t="str">
            <v/>
          </cell>
        </row>
        <row r="269">
          <cell r="A269" t="str">
            <v/>
          </cell>
          <cell r="B269" t="str">
            <v/>
          </cell>
          <cell r="C269" t="str">
            <v/>
          </cell>
          <cell r="D269" t="str">
            <v/>
          </cell>
          <cell r="E269" t="str">
            <v/>
          </cell>
          <cell r="F269" t="str">
            <v/>
          </cell>
        </row>
        <row r="270">
          <cell r="A270" t="str">
            <v/>
          </cell>
          <cell r="B270" t="str">
            <v/>
          </cell>
          <cell r="C270" t="str">
            <v/>
          </cell>
          <cell r="D270" t="str">
            <v/>
          </cell>
          <cell r="E270" t="str">
            <v/>
          </cell>
          <cell r="F270" t="str">
            <v/>
          </cell>
        </row>
        <row r="271">
          <cell r="A271" t="str">
            <v/>
          </cell>
          <cell r="B271" t="str">
            <v/>
          </cell>
          <cell r="C271" t="str">
            <v/>
          </cell>
          <cell r="D271" t="str">
            <v/>
          </cell>
          <cell r="E271" t="str">
            <v/>
          </cell>
          <cell r="F271" t="str">
            <v/>
          </cell>
        </row>
        <row r="272">
          <cell r="A272" t="str">
            <v/>
          </cell>
          <cell r="B272" t="str">
            <v/>
          </cell>
          <cell r="C272" t="str">
            <v/>
          </cell>
          <cell r="D272" t="str">
            <v/>
          </cell>
          <cell r="E272" t="str">
            <v/>
          </cell>
          <cell r="F272" t="str">
            <v/>
          </cell>
        </row>
        <row r="273">
          <cell r="A273" t="str">
            <v/>
          </cell>
          <cell r="B273" t="str">
            <v/>
          </cell>
          <cell r="C273" t="str">
            <v/>
          </cell>
          <cell r="D273" t="str">
            <v/>
          </cell>
          <cell r="E273" t="str">
            <v/>
          </cell>
          <cell r="F273" t="str">
            <v/>
          </cell>
        </row>
        <row r="274">
          <cell r="A274" t="str">
            <v/>
          </cell>
          <cell r="B274" t="str">
            <v/>
          </cell>
          <cell r="C274" t="str">
            <v/>
          </cell>
          <cell r="D274" t="str">
            <v/>
          </cell>
          <cell r="E274" t="str">
            <v/>
          </cell>
          <cell r="F274" t="str">
            <v/>
          </cell>
        </row>
        <row r="275">
          <cell r="A275" t="str">
            <v/>
          </cell>
          <cell r="B275" t="str">
            <v/>
          </cell>
          <cell r="C275" t="str">
            <v/>
          </cell>
          <cell r="D275" t="str">
            <v/>
          </cell>
          <cell r="E275" t="str">
            <v/>
          </cell>
          <cell r="F275" t="str">
            <v/>
          </cell>
        </row>
        <row r="276">
          <cell r="A276" t="str">
            <v/>
          </cell>
          <cell r="B276" t="str">
            <v/>
          </cell>
          <cell r="C276" t="str">
            <v/>
          </cell>
          <cell r="D276" t="str">
            <v/>
          </cell>
          <cell r="E276" t="str">
            <v/>
          </cell>
          <cell r="F276" t="str">
            <v/>
          </cell>
        </row>
        <row r="277">
          <cell r="A277" t="str">
            <v/>
          </cell>
          <cell r="B277" t="str">
            <v/>
          </cell>
          <cell r="C277" t="str">
            <v/>
          </cell>
          <cell r="D277" t="str">
            <v/>
          </cell>
          <cell r="E277" t="str">
            <v/>
          </cell>
          <cell r="F277" t="str">
            <v/>
          </cell>
        </row>
        <row r="278">
          <cell r="A278" t="str">
            <v/>
          </cell>
          <cell r="B278" t="str">
            <v/>
          </cell>
          <cell r="C278" t="str">
            <v/>
          </cell>
          <cell r="D278" t="str">
            <v/>
          </cell>
          <cell r="E278" t="str">
            <v/>
          </cell>
          <cell r="F278" t="str">
            <v/>
          </cell>
        </row>
        <row r="279">
          <cell r="A279" t="str">
            <v/>
          </cell>
          <cell r="B279" t="str">
            <v/>
          </cell>
          <cell r="C279" t="str">
            <v/>
          </cell>
          <cell r="D279" t="str">
            <v/>
          </cell>
          <cell r="E279" t="str">
            <v/>
          </cell>
          <cell r="F279" t="str">
            <v/>
          </cell>
        </row>
        <row r="280">
          <cell r="A280" t="str">
            <v/>
          </cell>
          <cell r="B280" t="str">
            <v/>
          </cell>
          <cell r="C280" t="str">
            <v/>
          </cell>
          <cell r="D280" t="str">
            <v/>
          </cell>
          <cell r="E280" t="str">
            <v/>
          </cell>
          <cell r="F280" t="str">
            <v/>
          </cell>
        </row>
        <row r="281">
          <cell r="A281" t="str">
            <v/>
          </cell>
          <cell r="B281" t="str">
            <v/>
          </cell>
          <cell r="C281" t="str">
            <v/>
          </cell>
          <cell r="D281" t="str">
            <v/>
          </cell>
          <cell r="E281" t="str">
            <v/>
          </cell>
          <cell r="F281" t="str">
            <v/>
          </cell>
        </row>
        <row r="282">
          <cell r="A282" t="str">
            <v/>
          </cell>
          <cell r="B282" t="str">
            <v/>
          </cell>
          <cell r="C282" t="str">
            <v/>
          </cell>
          <cell r="D282" t="str">
            <v/>
          </cell>
          <cell r="E282" t="str">
            <v/>
          </cell>
          <cell r="F282" t="str">
            <v/>
          </cell>
        </row>
        <row r="283">
          <cell r="A283" t="str">
            <v/>
          </cell>
          <cell r="B283" t="str">
            <v/>
          </cell>
          <cell r="C283" t="str">
            <v/>
          </cell>
          <cell r="D283" t="str">
            <v/>
          </cell>
          <cell r="E283" t="str">
            <v/>
          </cell>
          <cell r="F283" t="str">
            <v/>
          </cell>
        </row>
        <row r="284">
          <cell r="A284" t="str">
            <v/>
          </cell>
          <cell r="B284" t="str">
            <v/>
          </cell>
          <cell r="C284" t="str">
            <v/>
          </cell>
          <cell r="D284" t="str">
            <v/>
          </cell>
          <cell r="E284" t="str">
            <v/>
          </cell>
          <cell r="F284" t="str">
            <v/>
          </cell>
        </row>
        <row r="285">
          <cell r="A285" t="str">
            <v/>
          </cell>
          <cell r="B285" t="str">
            <v/>
          </cell>
          <cell r="C285" t="str">
            <v/>
          </cell>
          <cell r="D285" t="str">
            <v/>
          </cell>
          <cell r="E285" t="str">
            <v/>
          </cell>
          <cell r="F285" t="str">
            <v/>
          </cell>
        </row>
        <row r="286">
          <cell r="A286" t="str">
            <v/>
          </cell>
          <cell r="B286" t="str">
            <v/>
          </cell>
          <cell r="C286" t="str">
            <v/>
          </cell>
          <cell r="D286" t="str">
            <v/>
          </cell>
          <cell r="E286" t="str">
            <v/>
          </cell>
          <cell r="F286" t="str">
            <v/>
          </cell>
        </row>
        <row r="287">
          <cell r="A287" t="str">
            <v/>
          </cell>
          <cell r="B287" t="str">
            <v/>
          </cell>
          <cell r="C287" t="str">
            <v/>
          </cell>
          <cell r="D287" t="str">
            <v/>
          </cell>
          <cell r="E287" t="str">
            <v/>
          </cell>
          <cell r="F287" t="str">
            <v/>
          </cell>
        </row>
        <row r="288">
          <cell r="A288" t="str">
            <v/>
          </cell>
          <cell r="B288" t="str">
            <v/>
          </cell>
          <cell r="C288" t="str">
            <v/>
          </cell>
          <cell r="D288" t="str">
            <v/>
          </cell>
          <cell r="E288" t="str">
            <v/>
          </cell>
          <cell r="F288" t="str">
            <v/>
          </cell>
        </row>
        <row r="289">
          <cell r="A289" t="str">
            <v/>
          </cell>
          <cell r="B289" t="str">
            <v/>
          </cell>
          <cell r="C289" t="str">
            <v/>
          </cell>
          <cell r="D289" t="str">
            <v/>
          </cell>
          <cell r="E289" t="str">
            <v/>
          </cell>
          <cell r="F289" t="str">
            <v/>
          </cell>
        </row>
        <row r="290">
          <cell r="A290" t="str">
            <v/>
          </cell>
          <cell r="B290" t="str">
            <v/>
          </cell>
          <cell r="C290" t="str">
            <v/>
          </cell>
          <cell r="D290" t="str">
            <v/>
          </cell>
          <cell r="E290" t="str">
            <v/>
          </cell>
          <cell r="F290" t="str">
            <v/>
          </cell>
        </row>
        <row r="291">
          <cell r="A291" t="str">
            <v/>
          </cell>
          <cell r="B291" t="str">
            <v/>
          </cell>
          <cell r="C291" t="str">
            <v/>
          </cell>
          <cell r="D291" t="str">
            <v/>
          </cell>
          <cell r="E291" t="str">
            <v/>
          </cell>
          <cell r="F291" t="str">
            <v/>
          </cell>
        </row>
        <row r="292">
          <cell r="A292" t="str">
            <v/>
          </cell>
          <cell r="B292" t="str">
            <v/>
          </cell>
          <cell r="C292" t="str">
            <v/>
          </cell>
          <cell r="D292" t="str">
            <v/>
          </cell>
          <cell r="E292" t="str">
            <v/>
          </cell>
          <cell r="F292" t="str">
            <v/>
          </cell>
        </row>
        <row r="293">
          <cell r="A293" t="str">
            <v/>
          </cell>
          <cell r="B293" t="str">
            <v/>
          </cell>
          <cell r="C293" t="str">
            <v/>
          </cell>
          <cell r="D293" t="str">
            <v/>
          </cell>
          <cell r="E293" t="str">
            <v/>
          </cell>
          <cell r="F293" t="str">
            <v/>
          </cell>
        </row>
        <row r="294">
          <cell r="A294" t="str">
            <v/>
          </cell>
          <cell r="B294" t="str">
            <v/>
          </cell>
          <cell r="C294" t="str">
            <v/>
          </cell>
          <cell r="D294" t="str">
            <v/>
          </cell>
          <cell r="E294" t="str">
            <v/>
          </cell>
          <cell r="F294" t="str">
            <v/>
          </cell>
        </row>
        <row r="295">
          <cell r="A295" t="str">
            <v/>
          </cell>
          <cell r="B295" t="str">
            <v/>
          </cell>
          <cell r="C295" t="str">
            <v/>
          </cell>
          <cell r="D295" t="str">
            <v/>
          </cell>
          <cell r="E295" t="str">
            <v/>
          </cell>
          <cell r="F295" t="str">
            <v/>
          </cell>
        </row>
        <row r="296">
          <cell r="A296" t="str">
            <v/>
          </cell>
          <cell r="B296" t="str">
            <v/>
          </cell>
          <cell r="C296" t="str">
            <v/>
          </cell>
          <cell r="D296" t="str">
            <v/>
          </cell>
          <cell r="E296" t="str">
            <v/>
          </cell>
          <cell r="F296" t="str">
            <v/>
          </cell>
        </row>
        <row r="297">
          <cell r="A297" t="str">
            <v/>
          </cell>
          <cell r="B297" t="str">
            <v/>
          </cell>
          <cell r="C297" t="str">
            <v/>
          </cell>
          <cell r="D297" t="str">
            <v/>
          </cell>
          <cell r="E297" t="str">
            <v/>
          </cell>
          <cell r="F297" t="str">
            <v/>
          </cell>
        </row>
        <row r="298">
          <cell r="A298" t="str">
            <v/>
          </cell>
          <cell r="B298" t="str">
            <v/>
          </cell>
          <cell r="C298" t="str">
            <v/>
          </cell>
          <cell r="D298" t="str">
            <v/>
          </cell>
          <cell r="E298" t="str">
            <v/>
          </cell>
          <cell r="F298" t="str">
            <v/>
          </cell>
        </row>
        <row r="299">
          <cell r="A299" t="str">
            <v/>
          </cell>
          <cell r="B299" t="str">
            <v/>
          </cell>
          <cell r="C299" t="str">
            <v/>
          </cell>
          <cell r="D299" t="str">
            <v/>
          </cell>
          <cell r="E299" t="str">
            <v/>
          </cell>
          <cell r="F299" t="str">
            <v/>
          </cell>
        </row>
        <row r="300">
          <cell r="A300" t="str">
            <v/>
          </cell>
          <cell r="B300" t="str">
            <v/>
          </cell>
          <cell r="C300" t="str">
            <v/>
          </cell>
          <cell r="D300" t="str">
            <v/>
          </cell>
          <cell r="E300" t="str">
            <v/>
          </cell>
          <cell r="F300" t="str">
            <v/>
          </cell>
        </row>
        <row r="301">
          <cell r="A301" t="str">
            <v/>
          </cell>
          <cell r="B301" t="str">
            <v/>
          </cell>
          <cell r="C301" t="str">
            <v/>
          </cell>
          <cell r="D301" t="str">
            <v/>
          </cell>
          <cell r="E301" t="str">
            <v/>
          </cell>
          <cell r="F301" t="str">
            <v/>
          </cell>
        </row>
        <row r="302">
          <cell r="A302" t="str">
            <v/>
          </cell>
          <cell r="B302" t="str">
            <v/>
          </cell>
          <cell r="C302" t="str">
            <v/>
          </cell>
          <cell r="D302" t="str">
            <v/>
          </cell>
          <cell r="E302" t="str">
            <v/>
          </cell>
          <cell r="F302" t="str">
            <v/>
          </cell>
        </row>
        <row r="303">
          <cell r="A303" t="str">
            <v/>
          </cell>
          <cell r="B303" t="str">
            <v/>
          </cell>
          <cell r="C303" t="str">
            <v/>
          </cell>
          <cell r="D303" t="str">
            <v/>
          </cell>
          <cell r="E303" t="str">
            <v/>
          </cell>
          <cell r="F303" t="str">
            <v/>
          </cell>
        </row>
        <row r="304">
          <cell r="A304" t="str">
            <v/>
          </cell>
          <cell r="B304" t="str">
            <v/>
          </cell>
          <cell r="C304" t="str">
            <v/>
          </cell>
          <cell r="D304" t="str">
            <v/>
          </cell>
          <cell r="E304" t="str">
            <v/>
          </cell>
          <cell r="F304" t="str">
            <v/>
          </cell>
        </row>
        <row r="305">
          <cell r="A305" t="str">
            <v/>
          </cell>
          <cell r="B305" t="str">
            <v/>
          </cell>
          <cell r="C305" t="str">
            <v/>
          </cell>
          <cell r="D305" t="str">
            <v/>
          </cell>
          <cell r="E305" t="str">
            <v/>
          </cell>
          <cell r="F305" t="str">
            <v/>
          </cell>
        </row>
        <row r="306">
          <cell r="A306" t="str">
            <v/>
          </cell>
          <cell r="B306" t="str">
            <v/>
          </cell>
          <cell r="C306" t="str">
            <v/>
          </cell>
          <cell r="D306" t="str">
            <v/>
          </cell>
          <cell r="E306" t="str">
            <v/>
          </cell>
          <cell r="F306" t="str">
            <v/>
          </cell>
        </row>
        <row r="307">
          <cell r="A307" t="str">
            <v/>
          </cell>
          <cell r="B307" t="str">
            <v/>
          </cell>
          <cell r="C307" t="str">
            <v/>
          </cell>
          <cell r="D307" t="str">
            <v/>
          </cell>
          <cell r="E307" t="str">
            <v/>
          </cell>
          <cell r="F307" t="str">
            <v/>
          </cell>
        </row>
        <row r="308">
          <cell r="A308" t="str">
            <v/>
          </cell>
          <cell r="B308" t="str">
            <v/>
          </cell>
          <cell r="C308" t="str">
            <v/>
          </cell>
          <cell r="D308" t="str">
            <v/>
          </cell>
          <cell r="E308" t="str">
            <v/>
          </cell>
          <cell r="F308" t="str">
            <v/>
          </cell>
        </row>
        <row r="309">
          <cell r="A309" t="str">
            <v/>
          </cell>
          <cell r="B309" t="str">
            <v/>
          </cell>
          <cell r="C309" t="str">
            <v/>
          </cell>
          <cell r="D309" t="str">
            <v/>
          </cell>
          <cell r="E309" t="str">
            <v/>
          </cell>
          <cell r="F309" t="str">
            <v/>
          </cell>
        </row>
        <row r="310">
          <cell r="A310" t="str">
            <v/>
          </cell>
          <cell r="B310" t="str">
            <v/>
          </cell>
          <cell r="C310" t="str">
            <v/>
          </cell>
          <cell r="D310" t="str">
            <v/>
          </cell>
          <cell r="E310" t="str">
            <v/>
          </cell>
          <cell r="F310" t="str">
            <v/>
          </cell>
        </row>
        <row r="311">
          <cell r="A311" t="str">
            <v/>
          </cell>
          <cell r="B311" t="str">
            <v/>
          </cell>
          <cell r="C311" t="str">
            <v/>
          </cell>
          <cell r="D311" t="str">
            <v/>
          </cell>
          <cell r="E311" t="str">
            <v/>
          </cell>
          <cell r="F311" t="str">
            <v/>
          </cell>
        </row>
        <row r="312">
          <cell r="A312" t="str">
            <v/>
          </cell>
          <cell r="B312" t="str">
            <v/>
          </cell>
          <cell r="C312" t="str">
            <v/>
          </cell>
          <cell r="D312" t="str">
            <v/>
          </cell>
          <cell r="E312" t="str">
            <v/>
          </cell>
          <cell r="F312" t="str">
            <v/>
          </cell>
        </row>
        <row r="313">
          <cell r="A313" t="str">
            <v/>
          </cell>
          <cell r="B313" t="str">
            <v/>
          </cell>
          <cell r="C313" t="str">
            <v/>
          </cell>
          <cell r="D313" t="str">
            <v/>
          </cell>
          <cell r="E313" t="str">
            <v/>
          </cell>
          <cell r="F313" t="str">
            <v/>
          </cell>
        </row>
        <row r="314">
          <cell r="A314" t="str">
            <v/>
          </cell>
          <cell r="B314" t="str">
            <v/>
          </cell>
          <cell r="C314" t="str">
            <v/>
          </cell>
          <cell r="D314" t="str">
            <v/>
          </cell>
          <cell r="E314" t="str">
            <v/>
          </cell>
          <cell r="F314" t="str">
            <v/>
          </cell>
        </row>
        <row r="315">
          <cell r="A315" t="str">
            <v/>
          </cell>
          <cell r="B315" t="str">
            <v/>
          </cell>
          <cell r="C315" t="str">
            <v/>
          </cell>
          <cell r="D315" t="str">
            <v/>
          </cell>
          <cell r="E315" t="str">
            <v/>
          </cell>
          <cell r="F315" t="str">
            <v/>
          </cell>
        </row>
        <row r="316">
          <cell r="A316" t="str">
            <v/>
          </cell>
          <cell r="B316" t="str">
            <v/>
          </cell>
          <cell r="C316" t="str">
            <v/>
          </cell>
          <cell r="D316" t="str">
            <v/>
          </cell>
          <cell r="E316" t="str">
            <v/>
          </cell>
          <cell r="F316" t="str">
            <v/>
          </cell>
        </row>
        <row r="317">
          <cell r="A317" t="str">
            <v/>
          </cell>
          <cell r="B317" t="str">
            <v/>
          </cell>
          <cell r="C317" t="str">
            <v/>
          </cell>
          <cell r="D317" t="str">
            <v/>
          </cell>
          <cell r="E317" t="str">
            <v/>
          </cell>
          <cell r="F317" t="str">
            <v/>
          </cell>
        </row>
        <row r="318">
          <cell r="A318" t="str">
            <v/>
          </cell>
          <cell r="B318" t="str">
            <v/>
          </cell>
          <cell r="C318" t="str">
            <v/>
          </cell>
          <cell r="D318" t="str">
            <v/>
          </cell>
          <cell r="E318" t="str">
            <v/>
          </cell>
          <cell r="F318" t="str">
            <v/>
          </cell>
        </row>
        <row r="319">
          <cell r="A319" t="str">
            <v/>
          </cell>
          <cell r="B319" t="str">
            <v/>
          </cell>
          <cell r="C319" t="str">
            <v/>
          </cell>
          <cell r="D319" t="str">
            <v/>
          </cell>
          <cell r="E319" t="str">
            <v/>
          </cell>
          <cell r="F319" t="str">
            <v/>
          </cell>
        </row>
        <row r="320">
          <cell r="A320" t="str">
            <v/>
          </cell>
          <cell r="B320" t="str">
            <v/>
          </cell>
          <cell r="C320" t="str">
            <v/>
          </cell>
          <cell r="D320" t="str">
            <v/>
          </cell>
          <cell r="E320" t="str">
            <v/>
          </cell>
          <cell r="F320" t="str">
            <v/>
          </cell>
        </row>
        <row r="321">
          <cell r="A321" t="str">
            <v/>
          </cell>
          <cell r="B321" t="str">
            <v/>
          </cell>
          <cell r="C321" t="str">
            <v/>
          </cell>
          <cell r="D321" t="str">
            <v/>
          </cell>
          <cell r="E321" t="str">
            <v/>
          </cell>
          <cell r="F321" t="str">
            <v/>
          </cell>
        </row>
        <row r="322">
          <cell r="A322" t="str">
            <v/>
          </cell>
          <cell r="B322" t="str">
            <v/>
          </cell>
          <cell r="C322" t="str">
            <v/>
          </cell>
          <cell r="D322" t="str">
            <v/>
          </cell>
          <cell r="E322" t="str">
            <v/>
          </cell>
          <cell r="F322" t="str">
            <v/>
          </cell>
        </row>
        <row r="323">
          <cell r="A323" t="str">
            <v/>
          </cell>
          <cell r="B323" t="str">
            <v/>
          </cell>
          <cell r="C323" t="str">
            <v/>
          </cell>
          <cell r="D323" t="str">
            <v/>
          </cell>
          <cell r="E323" t="str">
            <v/>
          </cell>
          <cell r="F323" t="str">
            <v/>
          </cell>
        </row>
        <row r="324">
          <cell r="A324" t="str">
            <v/>
          </cell>
          <cell r="B324" t="str">
            <v/>
          </cell>
          <cell r="C324" t="str">
            <v/>
          </cell>
          <cell r="D324" t="str">
            <v/>
          </cell>
          <cell r="E324" t="str">
            <v/>
          </cell>
          <cell r="F324" t="str">
            <v/>
          </cell>
        </row>
        <row r="325">
          <cell r="A325" t="str">
            <v/>
          </cell>
          <cell r="B325" t="str">
            <v/>
          </cell>
          <cell r="C325" t="str">
            <v/>
          </cell>
          <cell r="D325" t="str">
            <v/>
          </cell>
          <cell r="E325" t="str">
            <v/>
          </cell>
          <cell r="F325" t="str">
            <v/>
          </cell>
        </row>
        <row r="326">
          <cell r="A326" t="str">
            <v/>
          </cell>
          <cell r="B326" t="str">
            <v/>
          </cell>
          <cell r="C326" t="str">
            <v/>
          </cell>
          <cell r="D326" t="str">
            <v/>
          </cell>
          <cell r="E326" t="str">
            <v/>
          </cell>
          <cell r="F326" t="str">
            <v/>
          </cell>
        </row>
        <row r="327">
          <cell r="A327" t="str">
            <v/>
          </cell>
          <cell r="B327" t="str">
            <v/>
          </cell>
          <cell r="C327" t="str">
            <v/>
          </cell>
          <cell r="D327" t="str">
            <v/>
          </cell>
          <cell r="E327" t="str">
            <v/>
          </cell>
          <cell r="F327" t="str">
            <v/>
          </cell>
        </row>
        <row r="328">
          <cell r="A328" t="str">
            <v/>
          </cell>
          <cell r="B328" t="str">
            <v/>
          </cell>
          <cell r="C328" t="str">
            <v/>
          </cell>
          <cell r="D328" t="str">
            <v/>
          </cell>
          <cell r="E328" t="str">
            <v/>
          </cell>
          <cell r="F328" t="str">
            <v/>
          </cell>
        </row>
        <row r="329">
          <cell r="A329" t="str">
            <v/>
          </cell>
          <cell r="B329" t="str">
            <v/>
          </cell>
          <cell r="C329" t="str">
            <v/>
          </cell>
          <cell r="D329" t="str">
            <v/>
          </cell>
          <cell r="E329" t="str">
            <v/>
          </cell>
          <cell r="F329" t="str">
            <v/>
          </cell>
        </row>
        <row r="330">
          <cell r="A330" t="str">
            <v/>
          </cell>
          <cell r="B330" t="str">
            <v/>
          </cell>
          <cell r="C330" t="str">
            <v/>
          </cell>
          <cell r="D330" t="str">
            <v/>
          </cell>
          <cell r="E330" t="str">
            <v/>
          </cell>
          <cell r="F330" t="str">
            <v/>
          </cell>
        </row>
        <row r="331">
          <cell r="A331" t="str">
            <v/>
          </cell>
          <cell r="B331" t="str">
            <v/>
          </cell>
          <cell r="C331" t="str">
            <v/>
          </cell>
          <cell r="D331" t="str">
            <v/>
          </cell>
          <cell r="E331" t="str">
            <v/>
          </cell>
          <cell r="F331" t="str">
            <v/>
          </cell>
        </row>
        <row r="332">
          <cell r="A332" t="str">
            <v/>
          </cell>
          <cell r="B332" t="str">
            <v/>
          </cell>
          <cell r="C332" t="str">
            <v/>
          </cell>
          <cell r="D332" t="str">
            <v/>
          </cell>
          <cell r="E332" t="str">
            <v/>
          </cell>
          <cell r="F332" t="str">
            <v/>
          </cell>
        </row>
        <row r="333">
          <cell r="A333" t="str">
            <v/>
          </cell>
          <cell r="B333" t="str">
            <v/>
          </cell>
          <cell r="C333" t="str">
            <v/>
          </cell>
          <cell r="D333" t="str">
            <v/>
          </cell>
          <cell r="E333" t="str">
            <v/>
          </cell>
          <cell r="F333" t="str">
            <v/>
          </cell>
        </row>
        <row r="334">
          <cell r="A334" t="str">
            <v/>
          </cell>
          <cell r="B334" t="str">
            <v/>
          </cell>
          <cell r="C334" t="str">
            <v/>
          </cell>
          <cell r="D334" t="str">
            <v/>
          </cell>
          <cell r="E334" t="str">
            <v/>
          </cell>
          <cell r="F334" t="str">
            <v/>
          </cell>
        </row>
        <row r="335">
          <cell r="A335" t="str">
            <v/>
          </cell>
          <cell r="B335" t="str">
            <v/>
          </cell>
          <cell r="C335" t="str">
            <v/>
          </cell>
          <cell r="D335" t="str">
            <v/>
          </cell>
          <cell r="E335" t="str">
            <v/>
          </cell>
          <cell r="F335" t="str">
            <v/>
          </cell>
        </row>
        <row r="336">
          <cell r="A336" t="str">
            <v/>
          </cell>
          <cell r="B336" t="str">
            <v/>
          </cell>
          <cell r="C336" t="str">
            <v/>
          </cell>
          <cell r="D336" t="str">
            <v/>
          </cell>
          <cell r="E336" t="str">
            <v/>
          </cell>
          <cell r="F336" t="str">
            <v/>
          </cell>
        </row>
        <row r="337">
          <cell r="A337" t="str">
            <v/>
          </cell>
          <cell r="B337" t="str">
            <v/>
          </cell>
          <cell r="C337" t="str">
            <v/>
          </cell>
          <cell r="D337" t="str">
            <v/>
          </cell>
          <cell r="E337" t="str">
            <v/>
          </cell>
          <cell r="F337" t="str">
            <v/>
          </cell>
        </row>
        <row r="338">
          <cell r="A338" t="str">
            <v/>
          </cell>
          <cell r="B338" t="str">
            <v/>
          </cell>
          <cell r="C338" t="str">
            <v/>
          </cell>
          <cell r="D338" t="str">
            <v/>
          </cell>
          <cell r="E338" t="str">
            <v/>
          </cell>
          <cell r="F338" t="str">
            <v/>
          </cell>
        </row>
        <row r="339">
          <cell r="A339" t="str">
            <v/>
          </cell>
          <cell r="B339" t="str">
            <v/>
          </cell>
          <cell r="C339" t="str">
            <v/>
          </cell>
          <cell r="D339" t="str">
            <v/>
          </cell>
          <cell r="E339" t="str">
            <v/>
          </cell>
          <cell r="F339" t="str">
            <v/>
          </cell>
        </row>
        <row r="340">
          <cell r="A340" t="str">
            <v/>
          </cell>
          <cell r="B340" t="str">
            <v/>
          </cell>
          <cell r="C340" t="str">
            <v/>
          </cell>
          <cell r="D340" t="str">
            <v/>
          </cell>
          <cell r="E340" t="str">
            <v/>
          </cell>
          <cell r="F340" t="str">
            <v/>
          </cell>
        </row>
        <row r="341">
          <cell r="A341" t="str">
            <v/>
          </cell>
          <cell r="B341" t="str">
            <v/>
          </cell>
          <cell r="C341" t="str">
            <v/>
          </cell>
          <cell r="D341" t="str">
            <v/>
          </cell>
          <cell r="E341" t="str">
            <v/>
          </cell>
          <cell r="F341" t="str">
            <v/>
          </cell>
        </row>
        <row r="342">
          <cell r="A342" t="str">
            <v/>
          </cell>
          <cell r="B342" t="str">
            <v/>
          </cell>
          <cell r="C342" t="str">
            <v/>
          </cell>
          <cell r="D342" t="str">
            <v/>
          </cell>
          <cell r="E342" t="str">
            <v/>
          </cell>
          <cell r="F342" t="str">
            <v/>
          </cell>
        </row>
        <row r="343">
          <cell r="A343" t="str">
            <v/>
          </cell>
          <cell r="B343" t="str">
            <v/>
          </cell>
          <cell r="C343" t="str">
            <v/>
          </cell>
          <cell r="D343" t="str">
            <v/>
          </cell>
          <cell r="E343" t="str">
            <v/>
          </cell>
          <cell r="F343" t="str">
            <v/>
          </cell>
        </row>
        <row r="344">
          <cell r="A344" t="str">
            <v/>
          </cell>
          <cell r="B344" t="str">
            <v/>
          </cell>
          <cell r="C344" t="str">
            <v/>
          </cell>
          <cell r="D344" t="str">
            <v/>
          </cell>
          <cell r="E344" t="str">
            <v/>
          </cell>
          <cell r="F344" t="str">
            <v/>
          </cell>
        </row>
        <row r="345">
          <cell r="A345" t="str">
            <v/>
          </cell>
          <cell r="B345" t="str">
            <v/>
          </cell>
          <cell r="C345" t="str">
            <v/>
          </cell>
          <cell r="D345" t="str">
            <v/>
          </cell>
          <cell r="E345" t="str">
            <v/>
          </cell>
          <cell r="F345" t="str">
            <v/>
          </cell>
        </row>
        <row r="346">
          <cell r="A346" t="str">
            <v/>
          </cell>
          <cell r="B346" t="str">
            <v/>
          </cell>
          <cell r="C346" t="str">
            <v/>
          </cell>
          <cell r="D346" t="str">
            <v/>
          </cell>
          <cell r="E346" t="str">
            <v/>
          </cell>
          <cell r="F346" t="str">
            <v/>
          </cell>
        </row>
        <row r="347">
          <cell r="A347" t="str">
            <v/>
          </cell>
          <cell r="B347" t="str">
            <v/>
          </cell>
          <cell r="C347" t="str">
            <v/>
          </cell>
          <cell r="D347" t="str">
            <v/>
          </cell>
          <cell r="E347" t="str">
            <v/>
          </cell>
          <cell r="F347" t="str">
            <v/>
          </cell>
        </row>
        <row r="348">
          <cell r="A348" t="str">
            <v/>
          </cell>
          <cell r="B348" t="str">
            <v/>
          </cell>
          <cell r="C348" t="str">
            <v/>
          </cell>
          <cell r="D348" t="str">
            <v/>
          </cell>
          <cell r="E348" t="str">
            <v/>
          </cell>
          <cell r="F348" t="str">
            <v/>
          </cell>
        </row>
        <row r="349">
          <cell r="A349" t="str">
            <v/>
          </cell>
          <cell r="B349" t="str">
            <v/>
          </cell>
          <cell r="C349" t="str">
            <v/>
          </cell>
          <cell r="D349" t="str">
            <v/>
          </cell>
          <cell r="E349" t="str">
            <v/>
          </cell>
          <cell r="F349" t="str">
            <v/>
          </cell>
        </row>
        <row r="350">
          <cell r="A350" t="str">
            <v/>
          </cell>
          <cell r="B350" t="str">
            <v/>
          </cell>
          <cell r="C350" t="str">
            <v/>
          </cell>
          <cell r="D350" t="str">
            <v/>
          </cell>
          <cell r="E350" t="str">
            <v/>
          </cell>
          <cell r="F350" t="str">
            <v/>
          </cell>
        </row>
        <row r="351">
          <cell r="A351" t="str">
            <v/>
          </cell>
          <cell r="B351" t="str">
            <v/>
          </cell>
          <cell r="C351" t="str">
            <v/>
          </cell>
          <cell r="D351" t="str">
            <v/>
          </cell>
          <cell r="E351" t="str">
            <v/>
          </cell>
          <cell r="F351" t="str">
            <v/>
          </cell>
        </row>
        <row r="352">
          <cell r="A352" t="str">
            <v/>
          </cell>
          <cell r="B352" t="str">
            <v/>
          </cell>
          <cell r="C352" t="str">
            <v/>
          </cell>
          <cell r="D352" t="str">
            <v/>
          </cell>
          <cell r="E352" t="str">
            <v/>
          </cell>
          <cell r="F352" t="str">
            <v/>
          </cell>
        </row>
        <row r="353">
          <cell r="A353" t="str">
            <v/>
          </cell>
          <cell r="B353" t="str">
            <v/>
          </cell>
          <cell r="C353" t="str">
            <v/>
          </cell>
          <cell r="D353" t="str">
            <v/>
          </cell>
          <cell r="E353" t="str">
            <v/>
          </cell>
          <cell r="F353" t="str">
            <v/>
          </cell>
        </row>
        <row r="354">
          <cell r="A354" t="str">
            <v/>
          </cell>
          <cell r="B354" t="str">
            <v/>
          </cell>
          <cell r="C354" t="str">
            <v/>
          </cell>
          <cell r="D354" t="str">
            <v/>
          </cell>
          <cell r="E354" t="str">
            <v/>
          </cell>
          <cell r="F354" t="str">
            <v/>
          </cell>
        </row>
        <row r="355">
          <cell r="A355" t="str">
            <v/>
          </cell>
          <cell r="B355" t="str">
            <v/>
          </cell>
          <cell r="C355" t="str">
            <v/>
          </cell>
          <cell r="D355" t="str">
            <v/>
          </cell>
          <cell r="E355" t="str">
            <v/>
          </cell>
          <cell r="F355" t="str">
            <v/>
          </cell>
        </row>
        <row r="356">
          <cell r="A356" t="str">
            <v/>
          </cell>
          <cell r="B356" t="str">
            <v/>
          </cell>
          <cell r="C356" t="str">
            <v/>
          </cell>
          <cell r="D356" t="str">
            <v/>
          </cell>
          <cell r="E356" t="str">
            <v/>
          </cell>
          <cell r="F356" t="str">
            <v/>
          </cell>
        </row>
        <row r="357">
          <cell r="A357" t="str">
            <v/>
          </cell>
          <cell r="B357" t="str">
            <v/>
          </cell>
          <cell r="C357" t="str">
            <v/>
          </cell>
          <cell r="D357" t="str">
            <v/>
          </cell>
          <cell r="E357" t="str">
            <v/>
          </cell>
          <cell r="F357" t="str">
            <v/>
          </cell>
        </row>
        <row r="358">
          <cell r="A358" t="str">
            <v/>
          </cell>
          <cell r="B358" t="str">
            <v/>
          </cell>
          <cell r="C358" t="str">
            <v/>
          </cell>
          <cell r="D358" t="str">
            <v/>
          </cell>
          <cell r="E358" t="str">
            <v/>
          </cell>
          <cell r="F358" t="str">
            <v/>
          </cell>
        </row>
        <row r="359">
          <cell r="A359" t="str">
            <v/>
          </cell>
          <cell r="B359" t="str">
            <v/>
          </cell>
          <cell r="C359" t="str">
            <v/>
          </cell>
          <cell r="D359" t="str">
            <v/>
          </cell>
          <cell r="E359" t="str">
            <v/>
          </cell>
          <cell r="F359" t="str">
            <v/>
          </cell>
        </row>
        <row r="360">
          <cell r="A360" t="str">
            <v/>
          </cell>
          <cell r="B360" t="str">
            <v/>
          </cell>
          <cell r="C360" t="str">
            <v/>
          </cell>
          <cell r="D360" t="str">
            <v/>
          </cell>
          <cell r="E360" t="str">
            <v/>
          </cell>
          <cell r="F360" t="str">
            <v/>
          </cell>
        </row>
        <row r="361">
          <cell r="A361" t="str">
            <v/>
          </cell>
          <cell r="B361" t="str">
            <v/>
          </cell>
          <cell r="C361" t="str">
            <v/>
          </cell>
          <cell r="D361" t="str">
            <v/>
          </cell>
          <cell r="E361" t="str">
            <v/>
          </cell>
          <cell r="F361" t="str">
            <v/>
          </cell>
        </row>
        <row r="362">
          <cell r="A362" t="str">
            <v/>
          </cell>
          <cell r="B362" t="str">
            <v/>
          </cell>
          <cell r="C362" t="str">
            <v/>
          </cell>
          <cell r="D362" t="str">
            <v/>
          </cell>
          <cell r="E362" t="str">
            <v/>
          </cell>
          <cell r="F362" t="str">
            <v/>
          </cell>
        </row>
        <row r="363">
          <cell r="A363" t="str">
            <v/>
          </cell>
          <cell r="B363" t="str">
            <v/>
          </cell>
          <cell r="C363" t="str">
            <v/>
          </cell>
          <cell r="D363" t="str">
            <v/>
          </cell>
          <cell r="E363" t="str">
            <v/>
          </cell>
          <cell r="F363" t="str">
            <v/>
          </cell>
        </row>
        <row r="364">
          <cell r="A364" t="str">
            <v/>
          </cell>
          <cell r="B364" t="str">
            <v/>
          </cell>
          <cell r="C364" t="str">
            <v/>
          </cell>
          <cell r="D364" t="str">
            <v/>
          </cell>
          <cell r="E364" t="str">
            <v/>
          </cell>
          <cell r="F364" t="str">
            <v/>
          </cell>
        </row>
        <row r="365">
          <cell r="A365" t="str">
            <v/>
          </cell>
          <cell r="B365" t="str">
            <v/>
          </cell>
          <cell r="C365" t="str">
            <v/>
          </cell>
          <cell r="D365" t="str">
            <v/>
          </cell>
          <cell r="E365" t="str">
            <v/>
          </cell>
          <cell r="F365" t="str">
            <v/>
          </cell>
        </row>
        <row r="366">
          <cell r="A366" t="str">
            <v/>
          </cell>
          <cell r="B366" t="str">
            <v/>
          </cell>
          <cell r="C366" t="str">
            <v/>
          </cell>
          <cell r="D366" t="str">
            <v/>
          </cell>
          <cell r="E366" t="str">
            <v/>
          </cell>
          <cell r="F366" t="str">
            <v/>
          </cell>
        </row>
        <row r="367">
          <cell r="A367" t="str">
            <v/>
          </cell>
          <cell r="B367" t="str">
            <v/>
          </cell>
          <cell r="C367" t="str">
            <v/>
          </cell>
          <cell r="D367" t="str">
            <v/>
          </cell>
          <cell r="E367" t="str">
            <v/>
          </cell>
          <cell r="F367" t="str">
            <v/>
          </cell>
        </row>
        <row r="368">
          <cell r="A368" t="str">
            <v/>
          </cell>
          <cell r="B368" t="str">
            <v/>
          </cell>
          <cell r="C368" t="str">
            <v/>
          </cell>
          <cell r="D368" t="str">
            <v/>
          </cell>
          <cell r="E368" t="str">
            <v/>
          </cell>
          <cell r="F368" t="str">
            <v/>
          </cell>
        </row>
        <row r="369">
          <cell r="A369" t="str">
            <v/>
          </cell>
          <cell r="B369" t="str">
            <v/>
          </cell>
          <cell r="C369" t="str">
            <v/>
          </cell>
          <cell r="D369" t="str">
            <v/>
          </cell>
          <cell r="E369" t="str">
            <v/>
          </cell>
          <cell r="F369" t="str">
            <v/>
          </cell>
        </row>
        <row r="370">
          <cell r="A370" t="str">
            <v/>
          </cell>
          <cell r="B370" t="str">
            <v/>
          </cell>
          <cell r="C370" t="str">
            <v/>
          </cell>
          <cell r="D370" t="str">
            <v/>
          </cell>
          <cell r="E370" t="str">
            <v/>
          </cell>
          <cell r="F370" t="str">
            <v/>
          </cell>
        </row>
        <row r="371">
          <cell r="A371" t="str">
            <v/>
          </cell>
          <cell r="B371" t="str">
            <v/>
          </cell>
          <cell r="C371" t="str">
            <v/>
          </cell>
          <cell r="D371" t="str">
            <v/>
          </cell>
          <cell r="E371" t="str">
            <v/>
          </cell>
          <cell r="F371" t="str">
            <v/>
          </cell>
        </row>
        <row r="372">
          <cell r="A372" t="str">
            <v/>
          </cell>
          <cell r="B372" t="str">
            <v/>
          </cell>
          <cell r="C372" t="str">
            <v/>
          </cell>
          <cell r="D372" t="str">
            <v/>
          </cell>
          <cell r="E372" t="str">
            <v/>
          </cell>
          <cell r="F372" t="str">
            <v/>
          </cell>
        </row>
        <row r="373">
          <cell r="A373" t="str">
            <v/>
          </cell>
          <cell r="B373" t="str">
            <v/>
          </cell>
          <cell r="C373" t="str">
            <v/>
          </cell>
          <cell r="D373" t="str">
            <v/>
          </cell>
          <cell r="E373" t="str">
            <v/>
          </cell>
          <cell r="F373" t="str">
            <v/>
          </cell>
        </row>
        <row r="374">
          <cell r="A374" t="str">
            <v/>
          </cell>
          <cell r="B374" t="str">
            <v/>
          </cell>
          <cell r="C374" t="str">
            <v/>
          </cell>
          <cell r="D374" t="str">
            <v/>
          </cell>
          <cell r="E374" t="str">
            <v/>
          </cell>
          <cell r="F374" t="str">
            <v/>
          </cell>
        </row>
        <row r="375">
          <cell r="A375" t="str">
            <v/>
          </cell>
          <cell r="B375" t="str">
            <v/>
          </cell>
          <cell r="C375" t="str">
            <v/>
          </cell>
          <cell r="D375" t="str">
            <v/>
          </cell>
          <cell r="E375" t="str">
            <v/>
          </cell>
          <cell r="F375" t="str">
            <v/>
          </cell>
        </row>
        <row r="376">
          <cell r="A376" t="str">
            <v/>
          </cell>
          <cell r="B376" t="str">
            <v/>
          </cell>
          <cell r="C376" t="str">
            <v/>
          </cell>
          <cell r="D376" t="str">
            <v/>
          </cell>
          <cell r="E376" t="str">
            <v/>
          </cell>
          <cell r="F376" t="str">
            <v/>
          </cell>
        </row>
        <row r="377">
          <cell r="A377" t="str">
            <v/>
          </cell>
          <cell r="B377" t="str">
            <v/>
          </cell>
          <cell r="C377" t="str">
            <v/>
          </cell>
          <cell r="D377" t="str">
            <v/>
          </cell>
          <cell r="E377" t="str">
            <v/>
          </cell>
          <cell r="F377" t="str">
            <v/>
          </cell>
        </row>
        <row r="378">
          <cell r="A378" t="str">
            <v/>
          </cell>
          <cell r="B378" t="str">
            <v/>
          </cell>
          <cell r="C378" t="str">
            <v/>
          </cell>
          <cell r="D378" t="str">
            <v/>
          </cell>
          <cell r="E378" t="str">
            <v/>
          </cell>
          <cell r="F378" t="str">
            <v/>
          </cell>
        </row>
        <row r="379">
          <cell r="A379" t="str">
            <v/>
          </cell>
          <cell r="B379" t="str">
            <v/>
          </cell>
          <cell r="C379" t="str">
            <v/>
          </cell>
          <cell r="D379" t="str">
            <v/>
          </cell>
          <cell r="E379" t="str">
            <v/>
          </cell>
          <cell r="F379" t="str">
            <v/>
          </cell>
        </row>
        <row r="380">
          <cell r="A380" t="str">
            <v/>
          </cell>
          <cell r="B380" t="str">
            <v/>
          </cell>
          <cell r="C380" t="str">
            <v/>
          </cell>
          <cell r="D380" t="str">
            <v/>
          </cell>
          <cell r="E380" t="str">
            <v/>
          </cell>
          <cell r="F380" t="str">
            <v/>
          </cell>
        </row>
        <row r="381">
          <cell r="A381" t="str">
            <v/>
          </cell>
          <cell r="B381" t="str">
            <v/>
          </cell>
          <cell r="C381" t="str">
            <v/>
          </cell>
          <cell r="D381" t="str">
            <v/>
          </cell>
          <cell r="E381" t="str">
            <v/>
          </cell>
          <cell r="F381" t="str">
            <v/>
          </cell>
        </row>
        <row r="382">
          <cell r="A382" t="str">
            <v/>
          </cell>
          <cell r="B382" t="str">
            <v/>
          </cell>
          <cell r="C382" t="str">
            <v/>
          </cell>
          <cell r="D382" t="str">
            <v/>
          </cell>
          <cell r="E382" t="str">
            <v/>
          </cell>
          <cell r="F382" t="str">
            <v/>
          </cell>
        </row>
        <row r="383">
          <cell r="A383" t="str">
            <v/>
          </cell>
          <cell r="B383" t="str">
            <v/>
          </cell>
          <cell r="C383" t="str">
            <v/>
          </cell>
          <cell r="D383" t="str">
            <v/>
          </cell>
          <cell r="E383" t="str">
            <v/>
          </cell>
          <cell r="F383" t="str">
            <v/>
          </cell>
        </row>
        <row r="384">
          <cell r="A384" t="str">
            <v/>
          </cell>
          <cell r="B384" t="str">
            <v/>
          </cell>
          <cell r="C384" t="str">
            <v/>
          </cell>
          <cell r="D384" t="str">
            <v/>
          </cell>
          <cell r="E384" t="str">
            <v/>
          </cell>
          <cell r="F384" t="str">
            <v/>
          </cell>
        </row>
        <row r="385">
          <cell r="A385" t="str">
            <v/>
          </cell>
          <cell r="B385" t="str">
            <v/>
          </cell>
          <cell r="C385" t="str">
            <v/>
          </cell>
          <cell r="D385" t="str">
            <v/>
          </cell>
          <cell r="E385" t="str">
            <v/>
          </cell>
          <cell r="F385" t="str">
            <v/>
          </cell>
        </row>
        <row r="386">
          <cell r="A386" t="str">
            <v/>
          </cell>
          <cell r="B386" t="str">
            <v/>
          </cell>
          <cell r="C386" t="str">
            <v/>
          </cell>
          <cell r="D386" t="str">
            <v/>
          </cell>
          <cell r="E386" t="str">
            <v/>
          </cell>
          <cell r="F386" t="str">
            <v/>
          </cell>
        </row>
        <row r="387">
          <cell r="A387" t="str">
            <v/>
          </cell>
          <cell r="B387" t="str">
            <v/>
          </cell>
          <cell r="C387" t="str">
            <v/>
          </cell>
          <cell r="D387" t="str">
            <v/>
          </cell>
          <cell r="E387" t="str">
            <v/>
          </cell>
          <cell r="F387" t="str">
            <v/>
          </cell>
        </row>
        <row r="388">
          <cell r="A388" t="str">
            <v/>
          </cell>
          <cell r="B388" t="str">
            <v/>
          </cell>
          <cell r="C388" t="str">
            <v/>
          </cell>
          <cell r="D388" t="str">
            <v/>
          </cell>
          <cell r="E388" t="str">
            <v/>
          </cell>
          <cell r="F388" t="str">
            <v/>
          </cell>
        </row>
        <row r="389">
          <cell r="A389" t="str">
            <v/>
          </cell>
          <cell r="B389" t="str">
            <v/>
          </cell>
          <cell r="C389" t="str">
            <v/>
          </cell>
          <cell r="D389" t="str">
            <v/>
          </cell>
          <cell r="E389" t="str">
            <v/>
          </cell>
          <cell r="F389" t="str">
            <v/>
          </cell>
        </row>
        <row r="390">
          <cell r="A390" t="str">
            <v/>
          </cell>
          <cell r="B390" t="str">
            <v/>
          </cell>
          <cell r="C390" t="str">
            <v/>
          </cell>
          <cell r="D390" t="str">
            <v/>
          </cell>
          <cell r="E390" t="str">
            <v/>
          </cell>
          <cell r="F390" t="str">
            <v/>
          </cell>
        </row>
        <row r="391">
          <cell r="A391" t="str">
            <v/>
          </cell>
          <cell r="B391" t="str">
            <v/>
          </cell>
          <cell r="C391" t="str">
            <v/>
          </cell>
          <cell r="D391" t="str">
            <v/>
          </cell>
          <cell r="E391" t="str">
            <v/>
          </cell>
          <cell r="F391" t="str">
            <v/>
          </cell>
        </row>
        <row r="392">
          <cell r="A392" t="str">
            <v/>
          </cell>
          <cell r="B392" t="str">
            <v/>
          </cell>
          <cell r="C392" t="str">
            <v/>
          </cell>
          <cell r="D392" t="str">
            <v/>
          </cell>
          <cell r="E392" t="str">
            <v/>
          </cell>
          <cell r="F392" t="str">
            <v/>
          </cell>
        </row>
        <row r="393">
          <cell r="A393" t="str">
            <v/>
          </cell>
          <cell r="B393" t="str">
            <v/>
          </cell>
          <cell r="C393" t="str">
            <v/>
          </cell>
          <cell r="D393" t="str">
            <v/>
          </cell>
          <cell r="E393" t="str">
            <v/>
          </cell>
          <cell r="F393" t="str">
            <v/>
          </cell>
        </row>
        <row r="394">
          <cell r="A394" t="str">
            <v/>
          </cell>
          <cell r="B394" t="str">
            <v/>
          </cell>
          <cell r="C394" t="str">
            <v/>
          </cell>
          <cell r="D394" t="str">
            <v/>
          </cell>
          <cell r="E394" t="str">
            <v/>
          </cell>
          <cell r="F394" t="str">
            <v/>
          </cell>
        </row>
        <row r="395">
          <cell r="A395" t="str">
            <v/>
          </cell>
          <cell r="B395" t="str">
            <v/>
          </cell>
          <cell r="C395" t="str">
            <v/>
          </cell>
          <cell r="D395" t="str">
            <v/>
          </cell>
          <cell r="E395" t="str">
            <v/>
          </cell>
          <cell r="F395" t="str">
            <v/>
          </cell>
        </row>
        <row r="396">
          <cell r="A396" t="str">
            <v/>
          </cell>
          <cell r="B396" t="str">
            <v/>
          </cell>
          <cell r="C396" t="str">
            <v/>
          </cell>
          <cell r="D396" t="str">
            <v/>
          </cell>
          <cell r="E396" t="str">
            <v/>
          </cell>
          <cell r="F396" t="str">
            <v/>
          </cell>
        </row>
        <row r="397">
          <cell r="A397" t="str">
            <v/>
          </cell>
          <cell r="B397" t="str">
            <v/>
          </cell>
          <cell r="C397" t="str">
            <v/>
          </cell>
          <cell r="D397" t="str">
            <v/>
          </cell>
          <cell r="E397" t="str">
            <v/>
          </cell>
          <cell r="F397" t="str">
            <v/>
          </cell>
        </row>
        <row r="398">
          <cell r="A398" t="str">
            <v/>
          </cell>
          <cell r="B398" t="str">
            <v/>
          </cell>
          <cell r="C398" t="str">
            <v/>
          </cell>
          <cell r="D398" t="str">
            <v/>
          </cell>
          <cell r="E398" t="str">
            <v/>
          </cell>
          <cell r="F398" t="str">
            <v/>
          </cell>
        </row>
        <row r="399">
          <cell r="A399" t="str">
            <v/>
          </cell>
          <cell r="B399" t="str">
            <v/>
          </cell>
          <cell r="C399" t="str">
            <v/>
          </cell>
          <cell r="D399" t="str">
            <v/>
          </cell>
          <cell r="E399" t="str">
            <v/>
          </cell>
          <cell r="F399" t="str">
            <v/>
          </cell>
        </row>
        <row r="400">
          <cell r="A400" t="str">
            <v/>
          </cell>
          <cell r="B400" t="str">
            <v/>
          </cell>
          <cell r="C400" t="str">
            <v/>
          </cell>
          <cell r="D400" t="str">
            <v/>
          </cell>
          <cell r="E400" t="str">
            <v/>
          </cell>
          <cell r="F400" t="str">
            <v/>
          </cell>
        </row>
        <row r="401">
          <cell r="A401" t="str">
            <v/>
          </cell>
          <cell r="B401" t="str">
            <v/>
          </cell>
          <cell r="C401" t="str">
            <v/>
          </cell>
          <cell r="D401" t="str">
            <v/>
          </cell>
          <cell r="E401" t="str">
            <v/>
          </cell>
          <cell r="F401" t="str">
            <v/>
          </cell>
        </row>
        <row r="402">
          <cell r="A402" t="str">
            <v/>
          </cell>
          <cell r="B402" t="str">
            <v/>
          </cell>
          <cell r="C402" t="str">
            <v/>
          </cell>
          <cell r="D402" t="str">
            <v/>
          </cell>
          <cell r="E402" t="str">
            <v/>
          </cell>
          <cell r="F402" t="str">
            <v/>
          </cell>
        </row>
        <row r="403">
          <cell r="A403" t="str">
            <v/>
          </cell>
          <cell r="B403" t="str">
            <v/>
          </cell>
          <cell r="C403" t="str">
            <v/>
          </cell>
          <cell r="D403" t="str">
            <v/>
          </cell>
          <cell r="E403" t="str">
            <v/>
          </cell>
          <cell r="F403" t="str">
            <v/>
          </cell>
        </row>
        <row r="404">
          <cell r="A404" t="str">
            <v/>
          </cell>
          <cell r="B404" t="str">
            <v/>
          </cell>
          <cell r="C404" t="str">
            <v/>
          </cell>
          <cell r="D404" t="str">
            <v/>
          </cell>
          <cell r="E404" t="str">
            <v/>
          </cell>
          <cell r="F404" t="str">
            <v/>
          </cell>
        </row>
        <row r="405">
          <cell r="A405" t="str">
            <v/>
          </cell>
          <cell r="B405" t="str">
            <v/>
          </cell>
          <cell r="C405" t="str">
            <v/>
          </cell>
          <cell r="D405" t="str">
            <v/>
          </cell>
          <cell r="E405" t="str">
            <v/>
          </cell>
          <cell r="F405" t="str">
            <v/>
          </cell>
        </row>
        <row r="406">
          <cell r="A406" t="str">
            <v/>
          </cell>
          <cell r="B406" t="str">
            <v/>
          </cell>
          <cell r="C406" t="str">
            <v/>
          </cell>
          <cell r="D406" t="str">
            <v/>
          </cell>
          <cell r="E406" t="str">
            <v/>
          </cell>
          <cell r="F406" t="str">
            <v/>
          </cell>
        </row>
        <row r="407">
          <cell r="A407" t="str">
            <v/>
          </cell>
          <cell r="B407" t="str">
            <v/>
          </cell>
          <cell r="C407" t="str">
            <v/>
          </cell>
          <cell r="D407" t="str">
            <v/>
          </cell>
          <cell r="E407" t="str">
            <v/>
          </cell>
          <cell r="F407" t="str">
            <v/>
          </cell>
        </row>
        <row r="408">
          <cell r="A408" t="str">
            <v/>
          </cell>
          <cell r="B408" t="str">
            <v/>
          </cell>
          <cell r="C408" t="str">
            <v/>
          </cell>
          <cell r="D408" t="str">
            <v/>
          </cell>
          <cell r="E408" t="str">
            <v/>
          </cell>
          <cell r="F408" t="str">
            <v/>
          </cell>
        </row>
        <row r="409">
          <cell r="A409" t="str">
            <v/>
          </cell>
          <cell r="B409" t="str">
            <v/>
          </cell>
          <cell r="C409" t="str">
            <v/>
          </cell>
          <cell r="D409" t="str">
            <v/>
          </cell>
          <cell r="E409" t="str">
            <v/>
          </cell>
          <cell r="F409" t="str">
            <v/>
          </cell>
        </row>
        <row r="410">
          <cell r="A410" t="str">
            <v/>
          </cell>
          <cell r="B410" t="str">
            <v/>
          </cell>
          <cell r="C410" t="str">
            <v/>
          </cell>
          <cell r="D410" t="str">
            <v/>
          </cell>
          <cell r="E410" t="str">
            <v/>
          </cell>
          <cell r="F410" t="str">
            <v/>
          </cell>
        </row>
        <row r="411">
          <cell r="A411" t="str">
            <v/>
          </cell>
          <cell r="B411" t="str">
            <v/>
          </cell>
          <cell r="C411" t="str">
            <v/>
          </cell>
          <cell r="D411" t="str">
            <v/>
          </cell>
          <cell r="E411" t="str">
            <v/>
          </cell>
          <cell r="F411" t="str">
            <v/>
          </cell>
        </row>
        <row r="412">
          <cell r="A412" t="str">
            <v/>
          </cell>
          <cell r="B412" t="str">
            <v/>
          </cell>
          <cell r="C412" t="str">
            <v/>
          </cell>
          <cell r="D412" t="str">
            <v/>
          </cell>
          <cell r="E412" t="str">
            <v/>
          </cell>
          <cell r="F412" t="str">
            <v/>
          </cell>
        </row>
        <row r="413">
          <cell r="A413" t="str">
            <v/>
          </cell>
          <cell r="B413" t="str">
            <v/>
          </cell>
          <cell r="C413" t="str">
            <v/>
          </cell>
          <cell r="D413" t="str">
            <v/>
          </cell>
          <cell r="E413" t="str">
            <v/>
          </cell>
          <cell r="F413" t="str">
            <v/>
          </cell>
        </row>
        <row r="414">
          <cell r="A414" t="str">
            <v/>
          </cell>
          <cell r="B414" t="str">
            <v/>
          </cell>
          <cell r="C414" t="str">
            <v/>
          </cell>
          <cell r="D414" t="str">
            <v/>
          </cell>
          <cell r="E414" t="str">
            <v/>
          </cell>
          <cell r="F414" t="str">
            <v/>
          </cell>
        </row>
        <row r="415">
          <cell r="A415" t="str">
            <v/>
          </cell>
          <cell r="B415" t="str">
            <v/>
          </cell>
          <cell r="C415" t="str">
            <v/>
          </cell>
          <cell r="D415" t="str">
            <v/>
          </cell>
          <cell r="E415" t="str">
            <v/>
          </cell>
          <cell r="F415" t="str">
            <v/>
          </cell>
        </row>
        <row r="416">
          <cell r="A416" t="str">
            <v/>
          </cell>
          <cell r="B416" t="str">
            <v/>
          </cell>
          <cell r="C416" t="str">
            <v/>
          </cell>
          <cell r="D416" t="str">
            <v/>
          </cell>
          <cell r="E416" t="str">
            <v/>
          </cell>
          <cell r="F416" t="str">
            <v/>
          </cell>
        </row>
        <row r="417">
          <cell r="A417" t="str">
            <v/>
          </cell>
          <cell r="B417" t="str">
            <v/>
          </cell>
          <cell r="C417" t="str">
            <v/>
          </cell>
          <cell r="D417" t="str">
            <v/>
          </cell>
          <cell r="E417" t="str">
            <v/>
          </cell>
          <cell r="F417" t="str">
            <v/>
          </cell>
        </row>
        <row r="418">
          <cell r="A418" t="str">
            <v/>
          </cell>
          <cell r="B418" t="str">
            <v/>
          </cell>
          <cell r="C418" t="str">
            <v/>
          </cell>
          <cell r="D418" t="str">
            <v/>
          </cell>
          <cell r="E418" t="str">
            <v/>
          </cell>
          <cell r="F418" t="str">
            <v/>
          </cell>
        </row>
        <row r="419">
          <cell r="A419" t="str">
            <v/>
          </cell>
          <cell r="B419" t="str">
            <v/>
          </cell>
          <cell r="C419" t="str">
            <v/>
          </cell>
          <cell r="D419" t="str">
            <v/>
          </cell>
          <cell r="E419" t="str">
            <v/>
          </cell>
          <cell r="F419" t="str">
            <v/>
          </cell>
        </row>
        <row r="420">
          <cell r="A420" t="str">
            <v/>
          </cell>
          <cell r="B420" t="str">
            <v/>
          </cell>
          <cell r="C420" t="str">
            <v/>
          </cell>
          <cell r="D420" t="str">
            <v/>
          </cell>
          <cell r="E420" t="str">
            <v/>
          </cell>
          <cell r="F420" t="str">
            <v/>
          </cell>
        </row>
        <row r="421">
          <cell r="A421" t="str">
            <v/>
          </cell>
          <cell r="B421" t="str">
            <v/>
          </cell>
          <cell r="C421" t="str">
            <v/>
          </cell>
          <cell r="D421" t="str">
            <v/>
          </cell>
          <cell r="E421" t="str">
            <v/>
          </cell>
          <cell r="F421" t="str">
            <v/>
          </cell>
        </row>
        <row r="422">
          <cell r="A422" t="str">
            <v/>
          </cell>
          <cell r="B422" t="str">
            <v/>
          </cell>
          <cell r="C422" t="str">
            <v/>
          </cell>
          <cell r="D422" t="str">
            <v/>
          </cell>
          <cell r="E422" t="str">
            <v/>
          </cell>
          <cell r="F422" t="str">
            <v/>
          </cell>
        </row>
        <row r="423">
          <cell r="A423" t="str">
            <v/>
          </cell>
          <cell r="B423" t="str">
            <v/>
          </cell>
          <cell r="C423" t="str">
            <v/>
          </cell>
          <cell r="D423" t="str">
            <v/>
          </cell>
          <cell r="E423" t="str">
            <v/>
          </cell>
          <cell r="F423" t="str">
            <v/>
          </cell>
        </row>
        <row r="424">
          <cell r="A424" t="str">
            <v/>
          </cell>
          <cell r="B424" t="str">
            <v/>
          </cell>
          <cell r="C424" t="str">
            <v/>
          </cell>
          <cell r="D424" t="str">
            <v/>
          </cell>
          <cell r="E424" t="str">
            <v/>
          </cell>
          <cell r="F424" t="str">
            <v/>
          </cell>
        </row>
        <row r="425">
          <cell r="A425" t="str">
            <v/>
          </cell>
          <cell r="B425" t="str">
            <v/>
          </cell>
          <cell r="C425" t="str">
            <v/>
          </cell>
          <cell r="D425" t="str">
            <v/>
          </cell>
          <cell r="E425" t="str">
            <v/>
          </cell>
          <cell r="F425" t="str">
            <v/>
          </cell>
        </row>
        <row r="426">
          <cell r="A426" t="str">
            <v/>
          </cell>
          <cell r="B426" t="str">
            <v/>
          </cell>
          <cell r="C426" t="str">
            <v/>
          </cell>
          <cell r="D426" t="str">
            <v/>
          </cell>
          <cell r="E426" t="str">
            <v/>
          </cell>
          <cell r="F426" t="str">
            <v/>
          </cell>
        </row>
        <row r="427">
          <cell r="A427" t="str">
            <v/>
          </cell>
          <cell r="B427" t="str">
            <v/>
          </cell>
          <cell r="C427" t="str">
            <v/>
          </cell>
          <cell r="D427" t="str">
            <v/>
          </cell>
          <cell r="E427" t="str">
            <v/>
          </cell>
          <cell r="F427" t="str">
            <v/>
          </cell>
        </row>
        <row r="428">
          <cell r="A428" t="str">
            <v/>
          </cell>
          <cell r="B428" t="str">
            <v/>
          </cell>
          <cell r="C428" t="str">
            <v/>
          </cell>
          <cell r="D428" t="str">
            <v/>
          </cell>
          <cell r="E428" t="str">
            <v/>
          </cell>
          <cell r="F428" t="str">
            <v/>
          </cell>
        </row>
        <row r="429">
          <cell r="A429" t="str">
            <v/>
          </cell>
          <cell r="B429" t="str">
            <v/>
          </cell>
          <cell r="C429" t="str">
            <v/>
          </cell>
          <cell r="D429" t="str">
            <v/>
          </cell>
          <cell r="E429" t="str">
            <v/>
          </cell>
          <cell r="F429" t="str">
            <v/>
          </cell>
        </row>
        <row r="430">
          <cell r="A430" t="str">
            <v/>
          </cell>
          <cell r="B430" t="str">
            <v/>
          </cell>
          <cell r="C430" t="str">
            <v/>
          </cell>
          <cell r="D430" t="str">
            <v/>
          </cell>
          <cell r="E430" t="str">
            <v/>
          </cell>
          <cell r="F430" t="str">
            <v/>
          </cell>
        </row>
        <row r="431">
          <cell r="A431" t="str">
            <v/>
          </cell>
          <cell r="B431" t="str">
            <v/>
          </cell>
          <cell r="C431" t="str">
            <v/>
          </cell>
          <cell r="D431" t="str">
            <v/>
          </cell>
          <cell r="E431" t="str">
            <v/>
          </cell>
          <cell r="F431" t="str">
            <v/>
          </cell>
        </row>
        <row r="432">
          <cell r="A432" t="str">
            <v/>
          </cell>
          <cell r="B432" t="str">
            <v/>
          </cell>
          <cell r="C432" t="str">
            <v/>
          </cell>
          <cell r="D432" t="str">
            <v/>
          </cell>
          <cell r="E432" t="str">
            <v/>
          </cell>
          <cell r="F432" t="str">
            <v/>
          </cell>
        </row>
        <row r="433">
          <cell r="A433" t="str">
            <v/>
          </cell>
          <cell r="B433" t="str">
            <v/>
          </cell>
          <cell r="C433" t="str">
            <v/>
          </cell>
          <cell r="D433" t="str">
            <v/>
          </cell>
          <cell r="E433" t="str">
            <v/>
          </cell>
          <cell r="F433" t="str">
            <v/>
          </cell>
        </row>
        <row r="434">
          <cell r="A434" t="str">
            <v/>
          </cell>
          <cell r="B434" t="str">
            <v/>
          </cell>
          <cell r="C434" t="str">
            <v/>
          </cell>
          <cell r="D434" t="str">
            <v/>
          </cell>
          <cell r="E434" t="str">
            <v/>
          </cell>
          <cell r="F434" t="str">
            <v/>
          </cell>
        </row>
        <row r="435">
          <cell r="A435" t="str">
            <v/>
          </cell>
          <cell r="B435" t="str">
            <v/>
          </cell>
          <cell r="C435" t="str">
            <v/>
          </cell>
          <cell r="D435" t="str">
            <v/>
          </cell>
          <cell r="E435" t="str">
            <v/>
          </cell>
          <cell r="F435" t="str">
            <v/>
          </cell>
        </row>
        <row r="436">
          <cell r="A436" t="str">
            <v/>
          </cell>
          <cell r="B436" t="str">
            <v/>
          </cell>
          <cell r="C436" t="str">
            <v/>
          </cell>
          <cell r="D436" t="str">
            <v/>
          </cell>
          <cell r="E436" t="str">
            <v/>
          </cell>
          <cell r="F436" t="str">
            <v/>
          </cell>
        </row>
        <row r="437">
          <cell r="A437" t="str">
            <v/>
          </cell>
          <cell r="B437" t="str">
            <v/>
          </cell>
          <cell r="C437" t="str">
            <v/>
          </cell>
          <cell r="D437" t="str">
            <v/>
          </cell>
          <cell r="E437" t="str">
            <v/>
          </cell>
          <cell r="F437" t="str">
            <v/>
          </cell>
        </row>
        <row r="438">
          <cell r="A438" t="str">
            <v/>
          </cell>
          <cell r="B438" t="str">
            <v/>
          </cell>
          <cell r="C438" t="str">
            <v/>
          </cell>
          <cell r="D438" t="str">
            <v/>
          </cell>
          <cell r="E438" t="str">
            <v/>
          </cell>
          <cell r="F438" t="str">
            <v/>
          </cell>
        </row>
        <row r="439">
          <cell r="A439" t="str">
            <v/>
          </cell>
          <cell r="B439" t="str">
            <v/>
          </cell>
          <cell r="C439" t="str">
            <v/>
          </cell>
          <cell r="D439" t="str">
            <v/>
          </cell>
          <cell r="E439" t="str">
            <v/>
          </cell>
          <cell r="F439" t="str">
            <v/>
          </cell>
        </row>
        <row r="440">
          <cell r="A440" t="str">
            <v/>
          </cell>
          <cell r="B440" t="str">
            <v/>
          </cell>
          <cell r="C440" t="str">
            <v/>
          </cell>
          <cell r="D440" t="str">
            <v/>
          </cell>
          <cell r="E440" t="str">
            <v/>
          </cell>
          <cell r="F440" t="str">
            <v/>
          </cell>
        </row>
        <row r="441">
          <cell r="A441" t="str">
            <v/>
          </cell>
          <cell r="B441" t="str">
            <v/>
          </cell>
          <cell r="C441" t="str">
            <v/>
          </cell>
          <cell r="D441" t="str">
            <v/>
          </cell>
          <cell r="E441" t="str">
            <v/>
          </cell>
          <cell r="F441" t="str">
            <v/>
          </cell>
        </row>
        <row r="442">
          <cell r="A442" t="str">
            <v/>
          </cell>
          <cell r="B442" t="str">
            <v/>
          </cell>
          <cell r="C442" t="str">
            <v/>
          </cell>
          <cell r="D442" t="str">
            <v/>
          </cell>
          <cell r="E442" t="str">
            <v/>
          </cell>
          <cell r="F442" t="str">
            <v/>
          </cell>
        </row>
        <row r="443">
          <cell r="A443" t="str">
            <v/>
          </cell>
          <cell r="B443" t="str">
            <v/>
          </cell>
          <cell r="C443" t="str">
            <v/>
          </cell>
          <cell r="D443" t="str">
            <v/>
          </cell>
          <cell r="E443" t="str">
            <v/>
          </cell>
          <cell r="F443" t="str">
            <v/>
          </cell>
        </row>
        <row r="444">
          <cell r="A444" t="str">
            <v/>
          </cell>
          <cell r="B444" t="str">
            <v/>
          </cell>
          <cell r="C444" t="str">
            <v/>
          </cell>
          <cell r="D444" t="str">
            <v/>
          </cell>
          <cell r="E444" t="str">
            <v/>
          </cell>
          <cell r="F444" t="str">
            <v/>
          </cell>
        </row>
        <row r="445">
          <cell r="A445" t="str">
            <v/>
          </cell>
          <cell r="B445" t="str">
            <v/>
          </cell>
          <cell r="C445" t="str">
            <v/>
          </cell>
          <cell r="D445" t="str">
            <v/>
          </cell>
          <cell r="E445" t="str">
            <v/>
          </cell>
          <cell r="F445" t="str">
            <v/>
          </cell>
        </row>
        <row r="446">
          <cell r="A446" t="str">
            <v/>
          </cell>
          <cell r="B446" t="str">
            <v/>
          </cell>
          <cell r="C446" t="str">
            <v/>
          </cell>
          <cell r="D446" t="str">
            <v/>
          </cell>
          <cell r="E446" t="str">
            <v/>
          </cell>
          <cell r="F446" t="str">
            <v/>
          </cell>
        </row>
        <row r="447">
          <cell r="A447" t="str">
            <v/>
          </cell>
          <cell r="B447" t="str">
            <v/>
          </cell>
          <cell r="C447" t="str">
            <v/>
          </cell>
          <cell r="D447" t="str">
            <v/>
          </cell>
          <cell r="E447" t="str">
            <v/>
          </cell>
          <cell r="F447" t="str">
            <v/>
          </cell>
        </row>
        <row r="448">
          <cell r="A448" t="str">
            <v/>
          </cell>
          <cell r="B448" t="str">
            <v/>
          </cell>
          <cell r="C448" t="str">
            <v/>
          </cell>
          <cell r="D448" t="str">
            <v/>
          </cell>
          <cell r="E448" t="str">
            <v/>
          </cell>
          <cell r="F448" t="str">
            <v/>
          </cell>
        </row>
        <row r="449">
          <cell r="A449" t="str">
            <v/>
          </cell>
          <cell r="B449" t="str">
            <v/>
          </cell>
          <cell r="C449" t="str">
            <v/>
          </cell>
          <cell r="D449" t="str">
            <v/>
          </cell>
          <cell r="E449" t="str">
            <v/>
          </cell>
          <cell r="F449" t="str">
            <v/>
          </cell>
        </row>
        <row r="450">
          <cell r="A450" t="str">
            <v/>
          </cell>
          <cell r="B450" t="str">
            <v/>
          </cell>
          <cell r="C450" t="str">
            <v/>
          </cell>
          <cell r="D450" t="str">
            <v/>
          </cell>
          <cell r="E450" t="str">
            <v/>
          </cell>
          <cell r="F450" t="str">
            <v/>
          </cell>
        </row>
        <row r="451">
          <cell r="A451" t="str">
            <v/>
          </cell>
          <cell r="B451" t="str">
            <v/>
          </cell>
          <cell r="C451" t="str">
            <v/>
          </cell>
          <cell r="D451" t="str">
            <v/>
          </cell>
          <cell r="E451" t="str">
            <v/>
          </cell>
          <cell r="F451" t="str">
            <v/>
          </cell>
        </row>
        <row r="452">
          <cell r="A452" t="str">
            <v/>
          </cell>
          <cell r="B452" t="str">
            <v/>
          </cell>
          <cell r="C452" t="str">
            <v/>
          </cell>
          <cell r="D452" t="str">
            <v/>
          </cell>
          <cell r="E452" t="str">
            <v/>
          </cell>
          <cell r="F452" t="str">
            <v/>
          </cell>
        </row>
        <row r="453">
          <cell r="A453" t="str">
            <v/>
          </cell>
          <cell r="B453" t="str">
            <v/>
          </cell>
          <cell r="C453" t="str">
            <v/>
          </cell>
          <cell r="D453" t="str">
            <v/>
          </cell>
          <cell r="E453" t="str">
            <v/>
          </cell>
          <cell r="F453" t="str">
            <v/>
          </cell>
        </row>
        <row r="454">
          <cell r="A454" t="str">
            <v/>
          </cell>
          <cell r="B454" t="str">
            <v/>
          </cell>
          <cell r="C454" t="str">
            <v/>
          </cell>
          <cell r="D454" t="str">
            <v/>
          </cell>
          <cell r="E454" t="str">
            <v/>
          </cell>
          <cell r="F454" t="str">
            <v/>
          </cell>
        </row>
        <row r="455">
          <cell r="A455" t="str">
            <v/>
          </cell>
          <cell r="B455" t="str">
            <v/>
          </cell>
          <cell r="C455" t="str">
            <v/>
          </cell>
          <cell r="D455" t="str">
            <v/>
          </cell>
          <cell r="E455" t="str">
            <v/>
          </cell>
          <cell r="F455" t="str">
            <v/>
          </cell>
        </row>
        <row r="456">
          <cell r="A456" t="str">
            <v/>
          </cell>
          <cell r="B456" t="str">
            <v/>
          </cell>
          <cell r="C456" t="str">
            <v/>
          </cell>
          <cell r="D456" t="str">
            <v/>
          </cell>
          <cell r="E456" t="str">
            <v/>
          </cell>
          <cell r="F456" t="str">
            <v/>
          </cell>
        </row>
        <row r="457">
          <cell r="A457" t="str">
            <v/>
          </cell>
          <cell r="B457" t="str">
            <v/>
          </cell>
          <cell r="C457" t="str">
            <v/>
          </cell>
          <cell r="D457" t="str">
            <v/>
          </cell>
          <cell r="E457" t="str">
            <v/>
          </cell>
          <cell r="F457" t="str">
            <v/>
          </cell>
        </row>
        <row r="458">
          <cell r="A458" t="str">
            <v/>
          </cell>
          <cell r="B458" t="str">
            <v/>
          </cell>
          <cell r="C458" t="str">
            <v/>
          </cell>
          <cell r="D458" t="str">
            <v/>
          </cell>
          <cell r="E458" t="str">
            <v/>
          </cell>
          <cell r="F458" t="str">
            <v/>
          </cell>
        </row>
        <row r="459">
          <cell r="A459" t="str">
            <v/>
          </cell>
          <cell r="B459" t="str">
            <v/>
          </cell>
          <cell r="C459" t="str">
            <v/>
          </cell>
          <cell r="D459" t="str">
            <v/>
          </cell>
          <cell r="E459" t="str">
            <v/>
          </cell>
          <cell r="F459" t="str">
            <v/>
          </cell>
        </row>
        <row r="460">
          <cell r="A460" t="str">
            <v/>
          </cell>
          <cell r="B460" t="str">
            <v/>
          </cell>
          <cell r="C460" t="str">
            <v/>
          </cell>
          <cell r="D460" t="str">
            <v/>
          </cell>
          <cell r="E460" t="str">
            <v/>
          </cell>
          <cell r="F460" t="str">
            <v/>
          </cell>
        </row>
        <row r="461">
          <cell r="A461" t="str">
            <v/>
          </cell>
          <cell r="B461" t="str">
            <v/>
          </cell>
          <cell r="C461" t="str">
            <v/>
          </cell>
          <cell r="D461" t="str">
            <v/>
          </cell>
          <cell r="E461" t="str">
            <v/>
          </cell>
          <cell r="F461" t="str">
            <v/>
          </cell>
        </row>
        <row r="462">
          <cell r="A462" t="str">
            <v/>
          </cell>
          <cell r="B462" t="str">
            <v/>
          </cell>
          <cell r="C462" t="str">
            <v/>
          </cell>
          <cell r="D462" t="str">
            <v/>
          </cell>
          <cell r="E462" t="str">
            <v/>
          </cell>
          <cell r="F462" t="str">
            <v/>
          </cell>
        </row>
        <row r="463">
          <cell r="A463" t="str">
            <v/>
          </cell>
          <cell r="B463" t="str">
            <v/>
          </cell>
          <cell r="C463" t="str">
            <v/>
          </cell>
          <cell r="D463" t="str">
            <v/>
          </cell>
          <cell r="E463" t="str">
            <v/>
          </cell>
          <cell r="F463" t="str">
            <v/>
          </cell>
        </row>
        <row r="464">
          <cell r="A464" t="str">
            <v/>
          </cell>
          <cell r="B464" t="str">
            <v/>
          </cell>
          <cell r="C464" t="str">
            <v/>
          </cell>
          <cell r="D464" t="str">
            <v/>
          </cell>
          <cell r="E464" t="str">
            <v/>
          </cell>
          <cell r="F464" t="str">
            <v/>
          </cell>
        </row>
        <row r="465">
          <cell r="A465" t="str">
            <v/>
          </cell>
          <cell r="B465" t="str">
            <v/>
          </cell>
          <cell r="C465" t="str">
            <v/>
          </cell>
          <cell r="D465" t="str">
            <v/>
          </cell>
          <cell r="E465" t="str">
            <v/>
          </cell>
          <cell r="F465" t="str">
            <v/>
          </cell>
        </row>
        <row r="466">
          <cell r="A466" t="str">
            <v/>
          </cell>
          <cell r="B466" t="str">
            <v/>
          </cell>
          <cell r="C466" t="str">
            <v/>
          </cell>
          <cell r="D466" t="str">
            <v/>
          </cell>
          <cell r="E466" t="str">
            <v/>
          </cell>
          <cell r="F466" t="str">
            <v/>
          </cell>
        </row>
        <row r="467">
          <cell r="A467" t="str">
            <v/>
          </cell>
          <cell r="B467" t="str">
            <v/>
          </cell>
          <cell r="C467" t="str">
            <v/>
          </cell>
          <cell r="D467" t="str">
            <v/>
          </cell>
          <cell r="E467" t="str">
            <v/>
          </cell>
          <cell r="F467" t="str">
            <v/>
          </cell>
        </row>
        <row r="468">
          <cell r="A468" t="str">
            <v/>
          </cell>
          <cell r="B468" t="str">
            <v/>
          </cell>
          <cell r="C468" t="str">
            <v/>
          </cell>
          <cell r="D468" t="str">
            <v/>
          </cell>
          <cell r="E468" t="str">
            <v/>
          </cell>
          <cell r="F468" t="str">
            <v/>
          </cell>
        </row>
        <row r="469">
          <cell r="A469" t="str">
            <v/>
          </cell>
          <cell r="B469" t="str">
            <v/>
          </cell>
          <cell r="C469" t="str">
            <v/>
          </cell>
          <cell r="D469" t="str">
            <v/>
          </cell>
          <cell r="E469" t="str">
            <v/>
          </cell>
          <cell r="F469" t="str">
            <v/>
          </cell>
        </row>
        <row r="470">
          <cell r="A470" t="str">
            <v/>
          </cell>
          <cell r="B470" t="str">
            <v/>
          </cell>
          <cell r="C470" t="str">
            <v/>
          </cell>
          <cell r="D470" t="str">
            <v/>
          </cell>
          <cell r="E470" t="str">
            <v/>
          </cell>
          <cell r="F470" t="str">
            <v/>
          </cell>
        </row>
        <row r="471">
          <cell r="A471" t="str">
            <v/>
          </cell>
          <cell r="B471" t="str">
            <v/>
          </cell>
          <cell r="C471" t="str">
            <v/>
          </cell>
          <cell r="D471" t="str">
            <v/>
          </cell>
          <cell r="E471" t="str">
            <v/>
          </cell>
          <cell r="F471" t="str">
            <v/>
          </cell>
        </row>
        <row r="472">
          <cell r="A472" t="str">
            <v/>
          </cell>
          <cell r="B472" t="str">
            <v/>
          </cell>
          <cell r="C472" t="str">
            <v/>
          </cell>
          <cell r="D472" t="str">
            <v/>
          </cell>
          <cell r="E472" t="str">
            <v/>
          </cell>
          <cell r="F472" t="str">
            <v/>
          </cell>
        </row>
        <row r="473">
          <cell r="A473" t="str">
            <v/>
          </cell>
          <cell r="B473" t="str">
            <v/>
          </cell>
          <cell r="C473" t="str">
            <v/>
          </cell>
          <cell r="D473" t="str">
            <v/>
          </cell>
          <cell r="E473" t="str">
            <v/>
          </cell>
          <cell r="F473" t="str">
            <v/>
          </cell>
        </row>
        <row r="474">
          <cell r="A474" t="str">
            <v/>
          </cell>
          <cell r="B474" t="str">
            <v/>
          </cell>
          <cell r="C474" t="str">
            <v/>
          </cell>
          <cell r="D474" t="str">
            <v/>
          </cell>
          <cell r="E474" t="str">
            <v/>
          </cell>
          <cell r="F474" t="str">
            <v/>
          </cell>
        </row>
        <row r="475">
          <cell r="A475" t="str">
            <v/>
          </cell>
          <cell r="B475" t="str">
            <v/>
          </cell>
          <cell r="C475" t="str">
            <v/>
          </cell>
          <cell r="D475" t="str">
            <v/>
          </cell>
          <cell r="E475" t="str">
            <v/>
          </cell>
          <cell r="F475" t="str">
            <v/>
          </cell>
        </row>
        <row r="476">
          <cell r="A476" t="str">
            <v/>
          </cell>
          <cell r="B476" t="str">
            <v/>
          </cell>
          <cell r="C476" t="str">
            <v/>
          </cell>
          <cell r="D476" t="str">
            <v/>
          </cell>
          <cell r="E476" t="str">
            <v/>
          </cell>
          <cell r="F476" t="str">
            <v/>
          </cell>
        </row>
        <row r="477">
          <cell r="A477" t="str">
            <v/>
          </cell>
          <cell r="B477" t="str">
            <v/>
          </cell>
          <cell r="C477" t="str">
            <v/>
          </cell>
          <cell r="D477" t="str">
            <v/>
          </cell>
          <cell r="E477" t="str">
            <v/>
          </cell>
          <cell r="F477" t="str">
            <v/>
          </cell>
        </row>
        <row r="478">
          <cell r="A478" t="str">
            <v/>
          </cell>
          <cell r="B478" t="str">
            <v/>
          </cell>
          <cell r="C478" t="str">
            <v/>
          </cell>
          <cell r="D478" t="str">
            <v/>
          </cell>
          <cell r="E478" t="str">
            <v/>
          </cell>
          <cell r="F478" t="str">
            <v/>
          </cell>
        </row>
        <row r="479">
          <cell r="A479" t="str">
            <v/>
          </cell>
          <cell r="B479" t="str">
            <v/>
          </cell>
          <cell r="C479" t="str">
            <v/>
          </cell>
          <cell r="D479" t="str">
            <v/>
          </cell>
          <cell r="E479" t="str">
            <v/>
          </cell>
          <cell r="F479" t="str">
            <v/>
          </cell>
        </row>
        <row r="480">
          <cell r="A480" t="str">
            <v/>
          </cell>
          <cell r="B480" t="str">
            <v/>
          </cell>
          <cell r="C480" t="str">
            <v/>
          </cell>
          <cell r="D480" t="str">
            <v/>
          </cell>
          <cell r="E480" t="str">
            <v/>
          </cell>
          <cell r="F480" t="str">
            <v/>
          </cell>
        </row>
        <row r="481">
          <cell r="A481" t="str">
            <v/>
          </cell>
          <cell r="B481" t="str">
            <v/>
          </cell>
          <cell r="C481" t="str">
            <v/>
          </cell>
          <cell r="D481" t="str">
            <v/>
          </cell>
          <cell r="E481" t="str">
            <v/>
          </cell>
          <cell r="F481" t="str">
            <v/>
          </cell>
        </row>
        <row r="482">
          <cell r="A482" t="str">
            <v/>
          </cell>
          <cell r="B482" t="str">
            <v/>
          </cell>
          <cell r="C482" t="str">
            <v/>
          </cell>
          <cell r="D482" t="str">
            <v/>
          </cell>
          <cell r="E482" t="str">
            <v/>
          </cell>
          <cell r="F482" t="str">
            <v/>
          </cell>
        </row>
        <row r="483">
          <cell r="A483" t="str">
            <v/>
          </cell>
          <cell r="B483" t="str">
            <v/>
          </cell>
          <cell r="C483" t="str">
            <v/>
          </cell>
          <cell r="D483" t="str">
            <v/>
          </cell>
          <cell r="E483" t="str">
            <v/>
          </cell>
          <cell r="F483" t="str">
            <v/>
          </cell>
        </row>
        <row r="484">
          <cell r="A484" t="str">
            <v/>
          </cell>
          <cell r="B484" t="str">
            <v/>
          </cell>
          <cell r="C484" t="str">
            <v/>
          </cell>
          <cell r="D484" t="str">
            <v/>
          </cell>
          <cell r="E484" t="str">
            <v/>
          </cell>
          <cell r="F484" t="str">
            <v/>
          </cell>
        </row>
        <row r="485">
          <cell r="A485" t="str">
            <v/>
          </cell>
          <cell r="B485" t="str">
            <v/>
          </cell>
          <cell r="C485" t="str">
            <v/>
          </cell>
          <cell r="D485" t="str">
            <v/>
          </cell>
          <cell r="E485" t="str">
            <v/>
          </cell>
          <cell r="F485" t="str">
            <v/>
          </cell>
        </row>
        <row r="486">
          <cell r="A486" t="str">
            <v/>
          </cell>
          <cell r="B486" t="str">
            <v/>
          </cell>
          <cell r="C486" t="str">
            <v/>
          </cell>
          <cell r="D486" t="str">
            <v/>
          </cell>
          <cell r="E486" t="str">
            <v/>
          </cell>
          <cell r="F486" t="str">
            <v/>
          </cell>
        </row>
        <row r="487">
          <cell r="A487" t="str">
            <v/>
          </cell>
          <cell r="B487" t="str">
            <v/>
          </cell>
          <cell r="C487" t="str">
            <v/>
          </cell>
          <cell r="D487" t="str">
            <v/>
          </cell>
          <cell r="E487" t="str">
            <v/>
          </cell>
          <cell r="F487" t="str">
            <v/>
          </cell>
        </row>
        <row r="488">
          <cell r="A488" t="str">
            <v/>
          </cell>
          <cell r="B488" t="str">
            <v/>
          </cell>
          <cell r="C488" t="str">
            <v/>
          </cell>
          <cell r="D488" t="str">
            <v/>
          </cell>
          <cell r="E488" t="str">
            <v/>
          </cell>
          <cell r="F488" t="str">
            <v/>
          </cell>
        </row>
        <row r="489">
          <cell r="A489" t="str">
            <v/>
          </cell>
          <cell r="B489" t="str">
            <v/>
          </cell>
          <cell r="C489" t="str">
            <v/>
          </cell>
          <cell r="D489" t="str">
            <v/>
          </cell>
          <cell r="E489" t="str">
            <v/>
          </cell>
          <cell r="F489" t="str">
            <v/>
          </cell>
        </row>
        <row r="490">
          <cell r="A490" t="str">
            <v/>
          </cell>
          <cell r="B490" t="str">
            <v/>
          </cell>
          <cell r="C490" t="str">
            <v/>
          </cell>
          <cell r="D490" t="str">
            <v/>
          </cell>
          <cell r="E490" t="str">
            <v/>
          </cell>
          <cell r="F490" t="str">
            <v/>
          </cell>
        </row>
        <row r="491">
          <cell r="A491" t="str">
            <v/>
          </cell>
          <cell r="B491" t="str">
            <v/>
          </cell>
          <cell r="C491" t="str">
            <v/>
          </cell>
          <cell r="D491" t="str">
            <v/>
          </cell>
          <cell r="E491" t="str">
            <v/>
          </cell>
          <cell r="F491" t="str">
            <v/>
          </cell>
        </row>
        <row r="492">
          <cell r="A492" t="str">
            <v/>
          </cell>
          <cell r="B492" t="str">
            <v/>
          </cell>
          <cell r="C492" t="str">
            <v/>
          </cell>
          <cell r="D492" t="str">
            <v/>
          </cell>
          <cell r="E492" t="str">
            <v/>
          </cell>
          <cell r="F492" t="str">
            <v/>
          </cell>
        </row>
        <row r="493">
          <cell r="A493" t="str">
            <v/>
          </cell>
          <cell r="B493" t="str">
            <v/>
          </cell>
          <cell r="C493" t="str">
            <v/>
          </cell>
          <cell r="D493" t="str">
            <v/>
          </cell>
          <cell r="E493" t="str">
            <v/>
          </cell>
          <cell r="F493" t="str">
            <v/>
          </cell>
        </row>
        <row r="494">
          <cell r="A494" t="str">
            <v/>
          </cell>
          <cell r="B494" t="str">
            <v/>
          </cell>
          <cell r="C494" t="str">
            <v/>
          </cell>
          <cell r="D494" t="str">
            <v/>
          </cell>
          <cell r="E494" t="str">
            <v/>
          </cell>
          <cell r="F494" t="str">
            <v/>
          </cell>
        </row>
        <row r="495">
          <cell r="A495" t="str">
            <v/>
          </cell>
          <cell r="B495" t="str">
            <v/>
          </cell>
          <cell r="C495" t="str">
            <v/>
          </cell>
          <cell r="D495" t="str">
            <v/>
          </cell>
          <cell r="E495" t="str">
            <v/>
          </cell>
          <cell r="F495" t="str">
            <v/>
          </cell>
        </row>
        <row r="496">
          <cell r="A496" t="str">
            <v/>
          </cell>
          <cell r="B496" t="str">
            <v/>
          </cell>
          <cell r="C496" t="str">
            <v/>
          </cell>
          <cell r="D496" t="str">
            <v/>
          </cell>
          <cell r="E496" t="str">
            <v/>
          </cell>
          <cell r="F496" t="str">
            <v/>
          </cell>
        </row>
        <row r="497">
          <cell r="A497" t="str">
            <v/>
          </cell>
          <cell r="B497" t="str">
            <v/>
          </cell>
          <cell r="C497" t="str">
            <v/>
          </cell>
          <cell r="D497" t="str">
            <v/>
          </cell>
          <cell r="E497" t="str">
            <v/>
          </cell>
          <cell r="F497" t="str">
            <v/>
          </cell>
        </row>
        <row r="498">
          <cell r="A498" t="str">
            <v/>
          </cell>
          <cell r="B498" t="str">
            <v/>
          </cell>
          <cell r="C498" t="str">
            <v/>
          </cell>
          <cell r="D498" t="str">
            <v/>
          </cell>
          <cell r="E498" t="str">
            <v/>
          </cell>
          <cell r="F498"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D410"/>
  <sheetViews>
    <sheetView showGridLines="0" view="pageBreakPreview" zoomScale="70" zoomScaleNormal="70" zoomScaleSheetLayoutView="70" workbookViewId="0">
      <selection activeCell="F11" sqref="F11:G11"/>
    </sheetView>
  </sheetViews>
  <sheetFormatPr defaultColWidth="9" defaultRowHeight="18.75"/>
  <cols>
    <col min="1" max="1" width="9" style="42" customWidth="1"/>
    <col min="2" max="13" width="5.625" style="42" customWidth="1"/>
    <col min="14" max="15" width="4.625" style="42" customWidth="1"/>
    <col min="16" max="17" width="5.625" style="42" customWidth="1"/>
    <col min="18" max="20" width="5.375" style="42" customWidth="1"/>
    <col min="21" max="22" width="4.625" style="42" customWidth="1"/>
    <col min="23" max="25" width="4.75" style="42" customWidth="1"/>
    <col min="26" max="31" width="5.625" style="42" customWidth="1"/>
    <col min="32" max="33" width="4.375" style="42" customWidth="1"/>
    <col min="34" max="35" width="4.5" style="42" customWidth="1"/>
    <col min="36" max="16384" width="9" style="42"/>
  </cols>
  <sheetData>
    <row r="1" spans="1:42" ht="40.5" customHeight="1">
      <c r="A1" s="41"/>
      <c r="B1" s="209" t="s">
        <v>167</v>
      </c>
      <c r="C1" s="209"/>
      <c r="D1" s="40"/>
      <c r="E1" s="40"/>
      <c r="F1" s="191" t="s">
        <v>231</v>
      </c>
      <c r="G1" s="191"/>
      <c r="H1" s="191"/>
      <c r="I1" s="191"/>
      <c r="J1" s="192"/>
      <c r="K1" s="40"/>
      <c r="L1" s="71" t="s">
        <v>180</v>
      </c>
      <c r="M1" s="40"/>
      <c r="N1" s="40"/>
      <c r="O1" s="40"/>
      <c r="P1" s="71" t="s">
        <v>180</v>
      </c>
      <c r="Q1" s="40"/>
      <c r="R1" s="44"/>
      <c r="S1" s="40"/>
      <c r="T1" s="69" t="s">
        <v>178</v>
      </c>
      <c r="U1" s="66"/>
      <c r="V1" s="66"/>
      <c r="W1" s="66"/>
      <c r="X1" s="68"/>
      <c r="Y1" s="66"/>
      <c r="Z1" s="66"/>
      <c r="AA1" s="66"/>
      <c r="AB1" s="67"/>
      <c r="AC1" s="40"/>
      <c r="AD1" s="175" t="s">
        <v>4</v>
      </c>
      <c r="AE1" s="175"/>
      <c r="AF1" s="175"/>
      <c r="AG1" s="175"/>
      <c r="AH1" s="175"/>
      <c r="AI1" s="175"/>
      <c r="AJ1" s="41"/>
      <c r="AK1" s="41"/>
      <c r="AL1" s="41"/>
      <c r="AM1" s="41"/>
      <c r="AN1" s="41"/>
      <c r="AO1" s="41"/>
      <c r="AP1" s="41"/>
    </row>
    <row r="2" spans="1:42" ht="34.5" customHeight="1">
      <c r="A2" s="41"/>
      <c r="B2" s="193" t="s">
        <v>140</v>
      </c>
      <c r="C2" s="193"/>
      <c r="D2" s="193"/>
      <c r="E2" s="193"/>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1"/>
      <c r="AK2" s="41"/>
      <c r="AL2" s="41"/>
      <c r="AM2" s="41"/>
      <c r="AN2" s="41"/>
      <c r="AO2" s="41"/>
      <c r="AP2" s="41"/>
    </row>
    <row r="3" spans="1:42" ht="21" customHeight="1">
      <c r="A3" s="41"/>
      <c r="B3" s="194" t="s">
        <v>141</v>
      </c>
      <c r="C3" s="195"/>
      <c r="D3" s="195"/>
      <c r="E3" s="196"/>
      <c r="F3" s="175" t="s">
        <v>7</v>
      </c>
      <c r="G3" s="175"/>
      <c r="H3" s="175"/>
      <c r="I3" s="194" t="s">
        <v>177</v>
      </c>
      <c r="J3" s="195"/>
      <c r="K3" s="195"/>
      <c r="L3" s="195"/>
      <c r="M3" s="195"/>
      <c r="N3" s="195"/>
      <c r="O3" s="195"/>
      <c r="P3" s="196"/>
      <c r="Q3" s="175" t="s">
        <v>8</v>
      </c>
      <c r="R3" s="175"/>
      <c r="S3" s="200" t="s">
        <v>142</v>
      </c>
      <c r="T3" s="201"/>
      <c r="U3" s="201"/>
      <c r="V3" s="201"/>
      <c r="W3" s="201"/>
      <c r="X3" s="202"/>
      <c r="Y3" s="175" t="s">
        <v>45</v>
      </c>
      <c r="Z3" s="175"/>
      <c r="AA3" s="203" t="s">
        <v>46</v>
      </c>
      <c r="AB3" s="204"/>
      <c r="AC3" s="205"/>
      <c r="AD3" s="188" t="s">
        <v>175</v>
      </c>
      <c r="AE3" s="175"/>
      <c r="AF3" s="175"/>
      <c r="AG3" s="175"/>
      <c r="AH3" s="175"/>
      <c r="AI3" s="175"/>
      <c r="AJ3" s="41"/>
      <c r="AK3" s="41"/>
      <c r="AL3" s="41"/>
      <c r="AM3" s="41"/>
      <c r="AN3" s="41"/>
      <c r="AO3" s="41"/>
      <c r="AP3" s="41"/>
    </row>
    <row r="4" spans="1:42" ht="21" customHeight="1">
      <c r="A4" s="41"/>
      <c r="B4" s="197"/>
      <c r="C4" s="198"/>
      <c r="D4" s="198"/>
      <c r="E4" s="199"/>
      <c r="F4" s="175"/>
      <c r="G4" s="175"/>
      <c r="H4" s="175"/>
      <c r="I4" s="197"/>
      <c r="J4" s="198"/>
      <c r="K4" s="198"/>
      <c r="L4" s="198"/>
      <c r="M4" s="198"/>
      <c r="N4" s="198"/>
      <c r="O4" s="198"/>
      <c r="P4" s="199"/>
      <c r="Q4" s="175"/>
      <c r="R4" s="175"/>
      <c r="S4" s="220" t="s">
        <v>143</v>
      </c>
      <c r="T4" s="221"/>
      <c r="U4" s="221"/>
      <c r="V4" s="221"/>
      <c r="W4" s="221"/>
      <c r="X4" s="222"/>
      <c r="Y4" s="175"/>
      <c r="Z4" s="175"/>
      <c r="AA4" s="206"/>
      <c r="AB4" s="207"/>
      <c r="AC4" s="208"/>
      <c r="AD4" s="175"/>
      <c r="AE4" s="175"/>
      <c r="AF4" s="175"/>
      <c r="AG4" s="175"/>
      <c r="AH4" s="175"/>
      <c r="AI4" s="175"/>
      <c r="AJ4" s="41"/>
      <c r="AK4" s="41"/>
      <c r="AL4" s="41"/>
      <c r="AM4" s="41"/>
      <c r="AN4" s="41"/>
      <c r="AO4" s="41"/>
      <c r="AP4" s="41"/>
    </row>
    <row r="5" spans="1:42" ht="21" customHeight="1">
      <c r="A5" s="41"/>
      <c r="B5" s="194" t="s">
        <v>144</v>
      </c>
      <c r="C5" s="195"/>
      <c r="D5" s="195"/>
      <c r="E5" s="196"/>
      <c r="F5" s="175" t="s">
        <v>7</v>
      </c>
      <c r="G5" s="175"/>
      <c r="H5" s="175"/>
      <c r="I5" s="223"/>
      <c r="J5" s="224"/>
      <c r="K5" s="224"/>
      <c r="L5" s="224"/>
      <c r="M5" s="224"/>
      <c r="N5" s="224"/>
      <c r="O5" s="224"/>
      <c r="P5" s="224"/>
      <c r="Q5" s="175" t="s">
        <v>8</v>
      </c>
      <c r="R5" s="175"/>
      <c r="S5" s="227"/>
      <c r="T5" s="228"/>
      <c r="U5" s="228"/>
      <c r="V5" s="228"/>
      <c r="W5" s="228"/>
      <c r="X5" s="229"/>
      <c r="Y5" s="175" t="s">
        <v>45</v>
      </c>
      <c r="Z5" s="175"/>
      <c r="AA5" s="230"/>
      <c r="AB5" s="231"/>
      <c r="AC5" s="232"/>
      <c r="AD5" s="188" t="s">
        <v>175</v>
      </c>
      <c r="AE5" s="175"/>
      <c r="AF5" s="175"/>
      <c r="AG5" s="175"/>
      <c r="AH5" s="175"/>
      <c r="AI5" s="175"/>
      <c r="AJ5" s="41"/>
      <c r="AK5" s="41"/>
      <c r="AL5" s="41"/>
      <c r="AM5" s="41"/>
      <c r="AN5" s="41"/>
      <c r="AO5" s="41"/>
      <c r="AP5" s="41"/>
    </row>
    <row r="6" spans="1:42" ht="21" customHeight="1">
      <c r="A6" s="41"/>
      <c r="B6" s="197"/>
      <c r="C6" s="198"/>
      <c r="D6" s="198"/>
      <c r="E6" s="199"/>
      <c r="F6" s="175"/>
      <c r="G6" s="175"/>
      <c r="H6" s="175"/>
      <c r="I6" s="225"/>
      <c r="J6" s="226"/>
      <c r="K6" s="226"/>
      <c r="L6" s="226"/>
      <c r="M6" s="226"/>
      <c r="N6" s="226"/>
      <c r="O6" s="226"/>
      <c r="P6" s="226"/>
      <c r="Q6" s="175"/>
      <c r="R6" s="175"/>
      <c r="S6" s="210"/>
      <c r="T6" s="211"/>
      <c r="U6" s="211"/>
      <c r="V6" s="211"/>
      <c r="W6" s="211"/>
      <c r="X6" s="212"/>
      <c r="Y6" s="175"/>
      <c r="Z6" s="175"/>
      <c r="AA6" s="233"/>
      <c r="AB6" s="234"/>
      <c r="AC6" s="235"/>
      <c r="AD6" s="175"/>
      <c r="AE6" s="175"/>
      <c r="AF6" s="175"/>
      <c r="AG6" s="175"/>
      <c r="AH6" s="175"/>
      <c r="AI6" s="175"/>
      <c r="AJ6" s="41"/>
      <c r="AK6" s="41"/>
      <c r="AL6" s="41"/>
      <c r="AM6" s="41"/>
      <c r="AN6" s="41"/>
      <c r="AO6" s="41"/>
      <c r="AP6" s="41"/>
    </row>
    <row r="7" spans="1:42" ht="21" customHeight="1">
      <c r="A7" s="41"/>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1"/>
      <c r="AK7" s="41"/>
      <c r="AL7" s="41"/>
      <c r="AM7" s="41"/>
      <c r="AN7" s="41"/>
      <c r="AO7" s="41"/>
      <c r="AP7" s="41"/>
    </row>
    <row r="8" spans="1:42" ht="21" customHeight="1">
      <c r="A8" s="41"/>
      <c r="B8" s="175" t="s">
        <v>36</v>
      </c>
      <c r="C8" s="175"/>
      <c r="D8" s="175"/>
      <c r="E8" s="175"/>
      <c r="F8" s="175"/>
      <c r="G8" s="175"/>
      <c r="H8" s="175"/>
      <c r="I8" s="175"/>
      <c r="J8" s="175"/>
      <c r="K8" s="213" t="s">
        <v>14</v>
      </c>
      <c r="L8" s="213"/>
      <c r="M8" s="213"/>
      <c r="N8" s="213"/>
      <c r="O8" s="213"/>
      <c r="P8" s="213"/>
      <c r="Q8" s="213"/>
      <c r="R8" s="213" t="s">
        <v>15</v>
      </c>
      <c r="S8" s="213"/>
      <c r="T8" s="213"/>
      <c r="U8" s="213"/>
      <c r="V8" s="213"/>
      <c r="W8" s="213"/>
      <c r="X8" s="213"/>
      <c r="Y8" s="213"/>
      <c r="Z8" s="175" t="s">
        <v>145</v>
      </c>
      <c r="AA8" s="175"/>
      <c r="AB8" s="175"/>
      <c r="AC8" s="175"/>
      <c r="AD8" s="175"/>
      <c r="AE8" s="175"/>
      <c r="AF8" s="188" t="s">
        <v>146</v>
      </c>
      <c r="AG8" s="188"/>
      <c r="AH8" s="214" t="s">
        <v>5</v>
      </c>
      <c r="AI8" s="215"/>
      <c r="AJ8" s="41"/>
      <c r="AK8" s="41"/>
      <c r="AL8" s="41"/>
      <c r="AM8" s="41"/>
      <c r="AN8" s="41"/>
      <c r="AO8" s="41"/>
      <c r="AP8" s="41"/>
    </row>
    <row r="9" spans="1:42" ht="21" customHeight="1">
      <c r="A9" s="41"/>
      <c r="B9" s="175" t="s">
        <v>6</v>
      </c>
      <c r="C9" s="175"/>
      <c r="D9" s="175"/>
      <c r="E9" s="175"/>
      <c r="F9" s="175"/>
      <c r="G9" s="175"/>
      <c r="H9" s="188" t="s">
        <v>12</v>
      </c>
      <c r="I9" s="188" t="s">
        <v>13</v>
      </c>
      <c r="J9" s="175"/>
      <c r="K9" s="188" t="s">
        <v>35</v>
      </c>
      <c r="L9" s="175"/>
      <c r="M9" s="175"/>
      <c r="N9" s="175" t="s">
        <v>2</v>
      </c>
      <c r="O9" s="175"/>
      <c r="P9" s="188" t="s">
        <v>28</v>
      </c>
      <c r="Q9" s="175"/>
      <c r="R9" s="188" t="s">
        <v>16</v>
      </c>
      <c r="S9" s="175"/>
      <c r="T9" s="175"/>
      <c r="U9" s="175" t="s">
        <v>2</v>
      </c>
      <c r="V9" s="175"/>
      <c r="W9" s="188" t="s">
        <v>28</v>
      </c>
      <c r="X9" s="175"/>
      <c r="Y9" s="175"/>
      <c r="Z9" s="188" t="s">
        <v>10</v>
      </c>
      <c r="AA9" s="175"/>
      <c r="AB9" s="175" t="s">
        <v>11</v>
      </c>
      <c r="AC9" s="175"/>
      <c r="AD9" s="188" t="s">
        <v>17</v>
      </c>
      <c r="AE9" s="175"/>
      <c r="AF9" s="188"/>
      <c r="AG9" s="188"/>
      <c r="AH9" s="216"/>
      <c r="AI9" s="217"/>
      <c r="AJ9" s="41"/>
      <c r="AK9" s="41"/>
      <c r="AL9" s="41"/>
      <c r="AM9" s="41"/>
      <c r="AN9" s="41"/>
      <c r="AO9" s="41"/>
      <c r="AP9" s="41"/>
    </row>
    <row r="10" spans="1:42" ht="21" customHeight="1">
      <c r="A10" s="41"/>
      <c r="B10" s="189" t="s">
        <v>0</v>
      </c>
      <c r="C10" s="190"/>
      <c r="D10" s="189" t="s">
        <v>147</v>
      </c>
      <c r="E10" s="190"/>
      <c r="F10" s="175" t="s">
        <v>1</v>
      </c>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88"/>
      <c r="AG10" s="188"/>
      <c r="AH10" s="218"/>
      <c r="AI10" s="219"/>
      <c r="AJ10" s="41"/>
      <c r="AK10" s="41"/>
      <c r="AL10" s="41"/>
      <c r="AM10" s="41"/>
      <c r="AN10" s="41"/>
      <c r="AO10" s="41"/>
      <c r="AP10" s="41"/>
    </row>
    <row r="11" spans="1:42" ht="36.75" customHeight="1">
      <c r="A11" s="41"/>
      <c r="B11" s="180"/>
      <c r="C11" s="181"/>
      <c r="D11" s="182"/>
      <c r="E11" s="181"/>
      <c r="F11" s="180"/>
      <c r="G11" s="181"/>
      <c r="H11" s="45"/>
      <c r="I11" s="183"/>
      <c r="J11" s="184"/>
      <c r="K11" s="180"/>
      <c r="L11" s="182"/>
      <c r="M11" s="181"/>
      <c r="N11" s="185"/>
      <c r="O11" s="186"/>
      <c r="P11" s="177"/>
      <c r="Q11" s="177"/>
      <c r="R11" s="187"/>
      <c r="S11" s="187"/>
      <c r="T11" s="187"/>
      <c r="U11" s="177"/>
      <c r="V11" s="177"/>
      <c r="W11" s="177"/>
      <c r="X11" s="177"/>
      <c r="Y11" s="177"/>
      <c r="Z11" s="178"/>
      <c r="AA11" s="178"/>
      <c r="AB11" s="176"/>
      <c r="AC11" s="176"/>
      <c r="AD11" s="179"/>
      <c r="AE11" s="179"/>
      <c r="AF11" s="178"/>
      <c r="AG11" s="178"/>
      <c r="AH11" s="176"/>
      <c r="AI11" s="176"/>
      <c r="AJ11" s="41"/>
      <c r="AK11" s="41"/>
      <c r="AL11" s="41"/>
      <c r="AM11" s="41"/>
      <c r="AN11" s="41"/>
      <c r="AO11" s="41"/>
      <c r="AP11" s="41"/>
    </row>
    <row r="12" spans="1:42" ht="36.75" customHeight="1">
      <c r="A12" s="41"/>
      <c r="B12" s="180"/>
      <c r="C12" s="181"/>
      <c r="D12" s="182"/>
      <c r="E12" s="181"/>
      <c r="F12" s="180"/>
      <c r="G12" s="181"/>
      <c r="H12" s="45"/>
      <c r="I12" s="183"/>
      <c r="J12" s="184"/>
      <c r="K12" s="180"/>
      <c r="L12" s="182"/>
      <c r="M12" s="181"/>
      <c r="N12" s="185"/>
      <c r="O12" s="186"/>
      <c r="P12" s="177"/>
      <c r="Q12" s="177"/>
      <c r="R12" s="187"/>
      <c r="S12" s="187"/>
      <c r="T12" s="187"/>
      <c r="U12" s="177"/>
      <c r="V12" s="177"/>
      <c r="W12" s="177"/>
      <c r="X12" s="177"/>
      <c r="Y12" s="177"/>
      <c r="Z12" s="178"/>
      <c r="AA12" s="178"/>
      <c r="AB12" s="176"/>
      <c r="AC12" s="176"/>
      <c r="AD12" s="179"/>
      <c r="AE12" s="179"/>
      <c r="AF12" s="178"/>
      <c r="AG12" s="178"/>
      <c r="AH12" s="176"/>
      <c r="AI12" s="176"/>
      <c r="AJ12" s="41"/>
      <c r="AK12" s="41"/>
      <c r="AL12" s="41"/>
      <c r="AM12" s="41"/>
      <c r="AN12" s="41"/>
      <c r="AO12" s="41"/>
      <c r="AP12" s="41"/>
    </row>
    <row r="13" spans="1:42" ht="36.75" customHeight="1">
      <c r="A13" s="41"/>
      <c r="B13" s="180"/>
      <c r="C13" s="181"/>
      <c r="D13" s="182"/>
      <c r="E13" s="181"/>
      <c r="F13" s="180"/>
      <c r="G13" s="181"/>
      <c r="H13" s="45"/>
      <c r="I13" s="183"/>
      <c r="J13" s="184"/>
      <c r="K13" s="180"/>
      <c r="L13" s="182"/>
      <c r="M13" s="181"/>
      <c r="N13" s="185"/>
      <c r="O13" s="186"/>
      <c r="P13" s="177"/>
      <c r="Q13" s="177"/>
      <c r="R13" s="187"/>
      <c r="S13" s="187"/>
      <c r="T13" s="187"/>
      <c r="U13" s="177"/>
      <c r="V13" s="177"/>
      <c r="W13" s="177"/>
      <c r="X13" s="177"/>
      <c r="Y13" s="177"/>
      <c r="Z13" s="178"/>
      <c r="AA13" s="178"/>
      <c r="AB13" s="176"/>
      <c r="AC13" s="176"/>
      <c r="AD13" s="179"/>
      <c r="AE13" s="179"/>
      <c r="AF13" s="178"/>
      <c r="AG13" s="178"/>
      <c r="AH13" s="176"/>
      <c r="AI13" s="176"/>
      <c r="AJ13" s="41"/>
      <c r="AK13" s="41"/>
      <c r="AL13" s="41"/>
      <c r="AM13" s="41"/>
      <c r="AN13" s="41"/>
      <c r="AO13" s="41"/>
      <c r="AP13" s="41"/>
    </row>
    <row r="14" spans="1:42" ht="36.75" customHeight="1">
      <c r="A14" s="41"/>
      <c r="B14" s="180"/>
      <c r="C14" s="181"/>
      <c r="D14" s="182"/>
      <c r="E14" s="181"/>
      <c r="F14" s="180"/>
      <c r="G14" s="181"/>
      <c r="H14" s="45"/>
      <c r="I14" s="183"/>
      <c r="J14" s="184"/>
      <c r="K14" s="180"/>
      <c r="L14" s="182"/>
      <c r="M14" s="181"/>
      <c r="N14" s="185"/>
      <c r="O14" s="186"/>
      <c r="P14" s="177"/>
      <c r="Q14" s="177"/>
      <c r="R14" s="187"/>
      <c r="S14" s="187"/>
      <c r="T14" s="187"/>
      <c r="U14" s="177"/>
      <c r="V14" s="177"/>
      <c r="W14" s="177"/>
      <c r="X14" s="177"/>
      <c r="Y14" s="177"/>
      <c r="Z14" s="178"/>
      <c r="AA14" s="178"/>
      <c r="AB14" s="176"/>
      <c r="AC14" s="176"/>
      <c r="AD14" s="179"/>
      <c r="AE14" s="179"/>
      <c r="AF14" s="178"/>
      <c r="AG14" s="178"/>
      <c r="AH14" s="176"/>
      <c r="AI14" s="176"/>
      <c r="AJ14" s="41"/>
      <c r="AK14" s="41"/>
      <c r="AL14" s="41"/>
      <c r="AM14" s="41"/>
      <c r="AN14" s="41"/>
      <c r="AO14" s="41"/>
      <c r="AP14" s="41"/>
    </row>
    <row r="15" spans="1:42" ht="36.75" customHeight="1">
      <c r="A15" s="41"/>
      <c r="B15" s="180"/>
      <c r="C15" s="181"/>
      <c r="D15" s="182"/>
      <c r="E15" s="181"/>
      <c r="F15" s="180"/>
      <c r="G15" s="181"/>
      <c r="H15" s="45"/>
      <c r="I15" s="183"/>
      <c r="J15" s="184"/>
      <c r="K15" s="180"/>
      <c r="L15" s="182"/>
      <c r="M15" s="181"/>
      <c r="N15" s="185"/>
      <c r="O15" s="186"/>
      <c r="P15" s="177"/>
      <c r="Q15" s="177"/>
      <c r="R15" s="187"/>
      <c r="S15" s="187"/>
      <c r="T15" s="187"/>
      <c r="U15" s="177"/>
      <c r="V15" s="177"/>
      <c r="W15" s="177"/>
      <c r="X15" s="177"/>
      <c r="Y15" s="177"/>
      <c r="Z15" s="178"/>
      <c r="AA15" s="178"/>
      <c r="AB15" s="176"/>
      <c r="AC15" s="176"/>
      <c r="AD15" s="179"/>
      <c r="AE15" s="179"/>
      <c r="AF15" s="178"/>
      <c r="AG15" s="178"/>
      <c r="AH15" s="176"/>
      <c r="AI15" s="176"/>
      <c r="AJ15" s="41"/>
      <c r="AK15" s="41"/>
      <c r="AL15" s="41"/>
      <c r="AM15" s="41"/>
      <c r="AN15" s="41"/>
      <c r="AO15" s="41"/>
      <c r="AP15" s="41"/>
    </row>
    <row r="16" spans="1:42" ht="36.75" customHeight="1">
      <c r="A16" s="41"/>
      <c r="B16" s="180"/>
      <c r="C16" s="181"/>
      <c r="D16" s="182"/>
      <c r="E16" s="181"/>
      <c r="F16" s="180"/>
      <c r="G16" s="181"/>
      <c r="H16" s="45"/>
      <c r="I16" s="183"/>
      <c r="J16" s="184"/>
      <c r="K16" s="180"/>
      <c r="L16" s="182"/>
      <c r="M16" s="181"/>
      <c r="N16" s="185"/>
      <c r="O16" s="186"/>
      <c r="P16" s="177"/>
      <c r="Q16" s="177"/>
      <c r="R16" s="187"/>
      <c r="S16" s="187"/>
      <c r="T16" s="187"/>
      <c r="U16" s="177"/>
      <c r="V16" s="177"/>
      <c r="W16" s="177"/>
      <c r="X16" s="177"/>
      <c r="Y16" s="177"/>
      <c r="Z16" s="178"/>
      <c r="AA16" s="178"/>
      <c r="AB16" s="176"/>
      <c r="AC16" s="176"/>
      <c r="AD16" s="179"/>
      <c r="AE16" s="179"/>
      <c r="AF16" s="178"/>
      <c r="AG16" s="178"/>
      <c r="AH16" s="176"/>
      <c r="AI16" s="176"/>
      <c r="AJ16" s="41"/>
      <c r="AK16" s="41"/>
      <c r="AL16" s="41"/>
      <c r="AM16" s="41"/>
      <c r="AN16" s="41"/>
      <c r="AO16" s="41"/>
      <c r="AP16" s="41"/>
    </row>
    <row r="17" spans="1:42" ht="36.75" customHeight="1">
      <c r="A17" s="41"/>
      <c r="B17" s="180"/>
      <c r="C17" s="181"/>
      <c r="D17" s="182"/>
      <c r="E17" s="181"/>
      <c r="F17" s="180"/>
      <c r="G17" s="181"/>
      <c r="H17" s="45"/>
      <c r="I17" s="183"/>
      <c r="J17" s="184"/>
      <c r="K17" s="180"/>
      <c r="L17" s="182"/>
      <c r="M17" s="181"/>
      <c r="N17" s="185"/>
      <c r="O17" s="186"/>
      <c r="P17" s="177"/>
      <c r="Q17" s="177"/>
      <c r="R17" s="187"/>
      <c r="S17" s="187"/>
      <c r="T17" s="187"/>
      <c r="U17" s="177"/>
      <c r="V17" s="177"/>
      <c r="W17" s="177"/>
      <c r="X17" s="177"/>
      <c r="Y17" s="177"/>
      <c r="Z17" s="178"/>
      <c r="AA17" s="178"/>
      <c r="AB17" s="176"/>
      <c r="AC17" s="176"/>
      <c r="AD17" s="179"/>
      <c r="AE17" s="179"/>
      <c r="AF17" s="178"/>
      <c r="AG17" s="178"/>
      <c r="AH17" s="176"/>
      <c r="AI17" s="176"/>
      <c r="AJ17" s="41"/>
      <c r="AK17" s="41"/>
      <c r="AL17" s="41"/>
      <c r="AM17" s="41"/>
      <c r="AN17" s="41"/>
      <c r="AO17" s="41"/>
      <c r="AP17" s="41"/>
    </row>
    <row r="18" spans="1:42" ht="21.75" customHeight="1">
      <c r="A18" s="41"/>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1"/>
      <c r="AK18" s="41"/>
      <c r="AL18" s="41"/>
      <c r="AM18" s="41"/>
      <c r="AN18" s="41"/>
      <c r="AO18" s="41"/>
      <c r="AP18" s="41"/>
    </row>
    <row r="19" spans="1:42" ht="21" customHeight="1">
      <c r="A19" s="41"/>
      <c r="B19" s="175" t="s">
        <v>34</v>
      </c>
      <c r="C19" s="175"/>
      <c r="D19" s="175"/>
      <c r="E19" s="175"/>
      <c r="F19" s="175"/>
      <c r="G19" s="175"/>
      <c r="H19" s="175"/>
      <c r="I19" s="175"/>
      <c r="J19" s="175"/>
      <c r="K19" s="175"/>
      <c r="L19" s="175"/>
      <c r="M19" s="175"/>
      <c r="N19" s="175"/>
      <c r="O19" s="175"/>
      <c r="P19" s="175"/>
      <c r="Q19" s="175"/>
      <c r="R19" s="43"/>
      <c r="S19" s="43"/>
      <c r="T19" s="43"/>
      <c r="U19" s="43"/>
      <c r="V19" s="43"/>
      <c r="W19" s="43"/>
      <c r="X19" s="43"/>
      <c r="Y19" s="43"/>
      <c r="Z19" s="43"/>
      <c r="AA19" s="43"/>
      <c r="AB19" s="43"/>
      <c r="AC19" s="43"/>
      <c r="AD19" s="43"/>
      <c r="AE19" s="43"/>
      <c r="AF19" s="43"/>
      <c r="AG19" s="43"/>
      <c r="AH19" s="43"/>
      <c r="AI19" s="43"/>
      <c r="AJ19" s="41"/>
      <c r="AK19" s="41"/>
      <c r="AL19" s="41"/>
      <c r="AM19" s="41"/>
      <c r="AN19" s="41"/>
      <c r="AO19" s="41"/>
      <c r="AP19" s="41"/>
    </row>
    <row r="20" spans="1:42" ht="21" customHeight="1">
      <c r="A20" s="41"/>
      <c r="B20" s="175" t="s">
        <v>8</v>
      </c>
      <c r="C20" s="175"/>
      <c r="D20" s="175"/>
      <c r="E20" s="175"/>
      <c r="F20" s="175"/>
      <c r="G20" s="175"/>
      <c r="H20" s="175" t="s">
        <v>7</v>
      </c>
      <c r="I20" s="175"/>
      <c r="J20" s="175"/>
      <c r="K20" s="175"/>
      <c r="L20" s="175" t="s">
        <v>148</v>
      </c>
      <c r="M20" s="175"/>
      <c r="N20" s="175" t="s">
        <v>176</v>
      </c>
      <c r="O20" s="175"/>
      <c r="P20" s="175" t="s">
        <v>5</v>
      </c>
      <c r="Q20" s="175"/>
      <c r="R20" s="43"/>
      <c r="S20" s="43"/>
      <c r="T20" s="43"/>
      <c r="U20" s="43"/>
      <c r="V20" s="43"/>
      <c r="W20" s="43"/>
      <c r="X20" s="43"/>
      <c r="Y20" s="43"/>
      <c r="Z20" s="43"/>
      <c r="AA20" s="43"/>
      <c r="AB20" s="43"/>
      <c r="AC20" s="43"/>
      <c r="AD20" s="43"/>
      <c r="AE20" s="43"/>
      <c r="AF20" s="43"/>
      <c r="AG20" s="43"/>
      <c r="AH20" s="43"/>
      <c r="AI20" s="43"/>
      <c r="AJ20" s="41"/>
      <c r="AK20" s="41"/>
      <c r="AL20" s="41"/>
      <c r="AM20" s="41"/>
      <c r="AN20" s="41"/>
      <c r="AO20" s="41"/>
      <c r="AP20" s="41"/>
    </row>
    <row r="21" spans="1:42" ht="18" customHeight="1">
      <c r="A21" s="41"/>
      <c r="B21" s="175"/>
      <c r="C21" s="175"/>
      <c r="D21" s="175"/>
      <c r="E21" s="175"/>
      <c r="F21" s="175"/>
      <c r="G21" s="175"/>
      <c r="H21" s="175"/>
      <c r="I21" s="175"/>
      <c r="J21" s="175"/>
      <c r="K21" s="175"/>
      <c r="L21" s="175"/>
      <c r="M21" s="175"/>
      <c r="N21" s="175"/>
      <c r="O21" s="175"/>
      <c r="P21" s="175"/>
      <c r="Q21" s="175"/>
      <c r="R21" s="43"/>
      <c r="S21" s="43"/>
      <c r="T21" s="43"/>
      <c r="U21" s="43"/>
      <c r="V21" s="43"/>
      <c r="W21" s="43"/>
      <c r="X21" s="43"/>
      <c r="Y21" s="43"/>
      <c r="Z21" s="43"/>
      <c r="AA21" s="43"/>
      <c r="AB21" s="43"/>
      <c r="AC21" s="43"/>
      <c r="AD21" s="43"/>
      <c r="AE21" s="43"/>
      <c r="AF21" s="43"/>
      <c r="AG21" s="43"/>
      <c r="AH21" s="43"/>
      <c r="AI21" s="43"/>
      <c r="AJ21" s="41"/>
      <c r="AK21" s="41"/>
      <c r="AL21" s="41"/>
      <c r="AM21" s="41"/>
      <c r="AN21" s="41"/>
      <c r="AO21" s="41"/>
      <c r="AP21" s="41"/>
    </row>
    <row r="22" spans="1:42" ht="18" customHeight="1">
      <c r="A22" s="41"/>
      <c r="B22" s="175"/>
      <c r="C22" s="175"/>
      <c r="D22" s="175"/>
      <c r="E22" s="175"/>
      <c r="F22" s="175"/>
      <c r="G22" s="175"/>
      <c r="H22" s="175"/>
      <c r="I22" s="175"/>
      <c r="J22" s="175"/>
      <c r="K22" s="175"/>
      <c r="L22" s="175"/>
      <c r="M22" s="175"/>
      <c r="N22" s="175"/>
      <c r="O22" s="175"/>
      <c r="P22" s="175"/>
      <c r="Q22" s="175"/>
      <c r="R22" s="43"/>
      <c r="S22" s="43"/>
      <c r="T22" s="43"/>
      <c r="U22" s="43"/>
      <c r="V22" s="43"/>
      <c r="W22" s="43"/>
      <c r="X22" s="43"/>
      <c r="Y22" s="43"/>
      <c r="Z22" s="43"/>
      <c r="AA22" s="43"/>
      <c r="AB22" s="43"/>
      <c r="AC22" s="43"/>
      <c r="AD22" s="43"/>
      <c r="AE22" s="43"/>
      <c r="AF22" s="43"/>
      <c r="AG22" s="43"/>
      <c r="AH22" s="43"/>
      <c r="AI22" s="43"/>
      <c r="AJ22" s="41"/>
      <c r="AK22" s="41"/>
      <c r="AL22" s="41"/>
      <c r="AM22" s="41"/>
      <c r="AN22" s="41"/>
      <c r="AO22" s="41"/>
      <c r="AP22" s="41"/>
    </row>
    <row r="23" spans="1:42" ht="18" customHeight="1">
      <c r="A23" s="41"/>
      <c r="B23" s="175"/>
      <c r="C23" s="175"/>
      <c r="D23" s="175"/>
      <c r="E23" s="175"/>
      <c r="F23" s="175"/>
      <c r="G23" s="175"/>
      <c r="H23" s="175"/>
      <c r="I23" s="175"/>
      <c r="J23" s="175"/>
      <c r="K23" s="175"/>
      <c r="L23" s="175"/>
      <c r="M23" s="175"/>
      <c r="N23" s="175"/>
      <c r="O23" s="175"/>
      <c r="P23" s="175"/>
      <c r="Q23" s="175"/>
      <c r="R23" s="43"/>
      <c r="S23" s="43"/>
      <c r="T23" s="43"/>
      <c r="U23" s="43"/>
      <c r="V23" s="43"/>
      <c r="W23" s="43"/>
      <c r="X23" s="43"/>
      <c r="Y23" s="43"/>
      <c r="Z23" s="43"/>
      <c r="AA23" s="43"/>
      <c r="AB23" s="43"/>
      <c r="AC23" s="43"/>
      <c r="AD23" s="43"/>
      <c r="AE23" s="43"/>
      <c r="AF23" s="43"/>
      <c r="AG23" s="43"/>
      <c r="AH23" s="43"/>
      <c r="AI23" s="43"/>
      <c r="AJ23" s="41"/>
      <c r="AK23" s="41"/>
      <c r="AL23" s="41"/>
      <c r="AM23" s="41"/>
      <c r="AN23" s="41"/>
      <c r="AO23" s="41"/>
      <c r="AP23" s="41"/>
    </row>
    <row r="24" spans="1:42" ht="18" customHeight="1">
      <c r="A24" s="41"/>
      <c r="B24" s="175"/>
      <c r="C24" s="175"/>
      <c r="D24" s="175"/>
      <c r="E24" s="175"/>
      <c r="F24" s="175"/>
      <c r="G24" s="175"/>
      <c r="H24" s="175"/>
      <c r="I24" s="175"/>
      <c r="J24" s="175"/>
      <c r="K24" s="175"/>
      <c r="L24" s="175"/>
      <c r="M24" s="175"/>
      <c r="N24" s="175"/>
      <c r="O24" s="175"/>
      <c r="P24" s="175"/>
      <c r="Q24" s="175"/>
      <c r="R24" s="43"/>
      <c r="S24" s="43"/>
      <c r="T24" s="43"/>
      <c r="U24" s="43"/>
      <c r="V24" s="43"/>
      <c r="W24" s="43"/>
      <c r="X24" s="43"/>
      <c r="Y24" s="43"/>
      <c r="Z24" s="43"/>
      <c r="AA24" s="43"/>
      <c r="AB24" s="43"/>
      <c r="AC24" s="43"/>
      <c r="AD24" s="43"/>
      <c r="AE24" s="43"/>
      <c r="AF24" s="43"/>
      <c r="AG24" s="43"/>
      <c r="AH24" s="43"/>
      <c r="AI24" s="43"/>
      <c r="AJ24" s="41"/>
      <c r="AK24" s="41"/>
      <c r="AL24" s="41"/>
      <c r="AM24" s="41"/>
      <c r="AN24" s="41"/>
      <c r="AO24" s="41"/>
      <c r="AP24" s="41"/>
    </row>
    <row r="25" spans="1:42" ht="18" customHeight="1">
      <c r="A25" s="41"/>
      <c r="B25" s="175"/>
      <c r="C25" s="175"/>
      <c r="D25" s="175"/>
      <c r="E25" s="175"/>
      <c r="F25" s="175"/>
      <c r="G25" s="175"/>
      <c r="H25" s="175"/>
      <c r="I25" s="175"/>
      <c r="J25" s="175"/>
      <c r="K25" s="175"/>
      <c r="L25" s="175"/>
      <c r="M25" s="175"/>
      <c r="N25" s="175"/>
      <c r="O25" s="175"/>
      <c r="P25" s="175"/>
      <c r="Q25" s="175"/>
      <c r="R25" s="43"/>
      <c r="S25" s="43"/>
      <c r="T25" s="43"/>
      <c r="U25" s="43"/>
      <c r="V25" s="43"/>
      <c r="W25" s="43"/>
      <c r="X25" s="43"/>
      <c r="Y25" s="43"/>
      <c r="Z25" s="43"/>
      <c r="AA25" s="43"/>
      <c r="AB25" s="43"/>
      <c r="AC25" s="43"/>
      <c r="AD25" s="43"/>
      <c r="AE25" s="43"/>
      <c r="AF25" s="43"/>
      <c r="AG25" s="43"/>
      <c r="AH25" s="43"/>
      <c r="AI25" s="43"/>
      <c r="AJ25" s="41"/>
      <c r="AK25" s="41"/>
      <c r="AL25" s="41"/>
      <c r="AM25" s="41"/>
      <c r="AN25" s="41"/>
      <c r="AO25" s="41"/>
      <c r="AP25" s="41"/>
    </row>
    <row r="26" spans="1:42" ht="18" customHeight="1" thickBot="1">
      <c r="A26" s="41"/>
      <c r="B26" s="175"/>
      <c r="C26" s="175"/>
      <c r="D26" s="175"/>
      <c r="E26" s="175"/>
      <c r="F26" s="175"/>
      <c r="G26" s="175"/>
      <c r="H26" s="175"/>
      <c r="I26" s="175"/>
      <c r="J26" s="175"/>
      <c r="K26" s="175"/>
      <c r="L26" s="175"/>
      <c r="M26" s="175"/>
      <c r="N26" s="175"/>
      <c r="O26" s="175"/>
      <c r="P26" s="175"/>
      <c r="Q26" s="175"/>
      <c r="R26" s="43"/>
      <c r="S26" s="64" t="s">
        <v>169</v>
      </c>
      <c r="T26" s="39"/>
      <c r="U26" s="43"/>
      <c r="V26" s="43"/>
      <c r="W26" s="43"/>
      <c r="X26" s="43"/>
      <c r="Y26" s="43"/>
      <c r="Z26" s="43"/>
      <c r="AA26" s="43"/>
      <c r="AB26" s="43"/>
      <c r="AC26" s="43"/>
      <c r="AD26" s="43"/>
      <c r="AE26" s="43"/>
      <c r="AF26" s="43"/>
      <c r="AG26" s="43"/>
      <c r="AH26" s="43"/>
      <c r="AI26" s="43"/>
      <c r="AJ26" s="41"/>
      <c r="AK26" s="41"/>
      <c r="AL26" s="41"/>
      <c r="AM26" s="41"/>
      <c r="AN26" s="41"/>
      <c r="AO26" s="41"/>
      <c r="AP26" s="41"/>
    </row>
    <row r="27" spans="1:42" ht="18" customHeight="1">
      <c r="A27" s="41"/>
      <c r="B27" s="175"/>
      <c r="C27" s="175"/>
      <c r="D27" s="175"/>
      <c r="E27" s="175"/>
      <c r="F27" s="175"/>
      <c r="G27" s="175"/>
      <c r="H27" s="175"/>
      <c r="I27" s="175"/>
      <c r="J27" s="175"/>
      <c r="K27" s="175"/>
      <c r="L27" s="175"/>
      <c r="M27" s="175"/>
      <c r="N27" s="175"/>
      <c r="O27" s="175"/>
      <c r="P27" s="175"/>
      <c r="Q27" s="175"/>
      <c r="R27" s="43"/>
      <c r="S27" s="173"/>
      <c r="T27" s="58" t="s">
        <v>170</v>
      </c>
      <c r="U27" s="43"/>
      <c r="V27" s="43"/>
      <c r="W27" s="43"/>
      <c r="X27" s="43"/>
      <c r="Y27" s="43"/>
      <c r="Z27" s="43"/>
      <c r="AA27" s="43"/>
      <c r="AB27" s="43"/>
      <c r="AC27" s="43"/>
      <c r="AD27" s="43"/>
      <c r="AE27" s="43"/>
      <c r="AF27" s="43"/>
      <c r="AG27" s="43"/>
      <c r="AH27" s="43"/>
      <c r="AI27" s="43"/>
      <c r="AJ27" s="41"/>
      <c r="AK27" s="41"/>
      <c r="AL27" s="41"/>
      <c r="AM27" s="41"/>
      <c r="AN27" s="41"/>
      <c r="AO27" s="41"/>
      <c r="AP27" s="41"/>
    </row>
    <row r="28" spans="1:42" ht="18" customHeight="1" thickBot="1">
      <c r="A28" s="41"/>
      <c r="B28" s="175"/>
      <c r="C28" s="175"/>
      <c r="D28" s="175"/>
      <c r="E28" s="175"/>
      <c r="F28" s="175"/>
      <c r="G28" s="175"/>
      <c r="H28" s="175"/>
      <c r="I28" s="175"/>
      <c r="J28" s="175"/>
      <c r="K28" s="175"/>
      <c r="L28" s="175"/>
      <c r="M28" s="175"/>
      <c r="N28" s="175"/>
      <c r="O28" s="175"/>
      <c r="P28" s="175"/>
      <c r="Q28" s="175"/>
      <c r="R28" s="43"/>
      <c r="S28" s="174"/>
      <c r="T28" s="59" t="s">
        <v>171</v>
      </c>
      <c r="V28"/>
      <c r="W28"/>
      <c r="X28"/>
      <c r="Y28"/>
      <c r="Z28"/>
      <c r="AA28"/>
      <c r="AB28"/>
      <c r="AC28"/>
      <c r="AD28"/>
      <c r="AE28"/>
      <c r="AF28"/>
      <c r="AG28"/>
      <c r="AH28"/>
      <c r="AI28" s="47"/>
      <c r="AJ28" s="41"/>
      <c r="AK28" s="41"/>
      <c r="AL28" s="41"/>
      <c r="AM28" s="41"/>
      <c r="AN28" s="41"/>
      <c r="AO28" s="41"/>
      <c r="AP28" s="41"/>
    </row>
    <row r="29" spans="1:42" ht="18" customHeight="1">
      <c r="A29" s="41"/>
      <c r="B29" s="175"/>
      <c r="C29" s="175"/>
      <c r="D29" s="175"/>
      <c r="E29" s="175"/>
      <c r="F29" s="175"/>
      <c r="G29" s="175"/>
      <c r="H29" s="175"/>
      <c r="I29" s="175"/>
      <c r="J29" s="175"/>
      <c r="K29" s="175"/>
      <c r="L29" s="175"/>
      <c r="M29" s="175"/>
      <c r="N29" s="175"/>
      <c r="O29" s="175"/>
      <c r="P29" s="175"/>
      <c r="Q29" s="175"/>
      <c r="R29" s="40"/>
      <c r="S29" s="40"/>
      <c r="T29" s="59"/>
      <c r="V29"/>
      <c r="W29"/>
      <c r="X29"/>
      <c r="Y29"/>
      <c r="Z29"/>
      <c r="AA29"/>
      <c r="AB29"/>
      <c r="AC29"/>
      <c r="AD29"/>
      <c r="AE29"/>
      <c r="AF29"/>
      <c r="AG29"/>
      <c r="AH29"/>
      <c r="AI29"/>
      <c r="AJ29" s="41"/>
      <c r="AK29" s="41"/>
      <c r="AL29" s="41"/>
      <c r="AM29" s="41"/>
      <c r="AN29" s="41"/>
      <c r="AO29" s="41"/>
      <c r="AP29" s="41"/>
    </row>
    <row r="30" spans="1:42" ht="18" customHeight="1">
      <c r="A30" s="41"/>
      <c r="B30" s="175"/>
      <c r="C30" s="175"/>
      <c r="D30" s="175"/>
      <c r="E30" s="175"/>
      <c r="F30" s="175"/>
      <c r="G30" s="175"/>
      <c r="H30" s="175"/>
      <c r="I30" s="175"/>
      <c r="J30" s="175"/>
      <c r="K30" s="175"/>
      <c r="L30" s="175"/>
      <c r="M30" s="175"/>
      <c r="N30" s="175"/>
      <c r="O30" s="175"/>
      <c r="P30" s="175"/>
      <c r="Q30" s="175"/>
      <c r="R30" s="40"/>
      <c r="S30" s="40"/>
      <c r="T30" s="40"/>
      <c r="U30" s="40"/>
      <c r="V30" s="40"/>
      <c r="W30" s="40"/>
      <c r="X30" s="40"/>
      <c r="Y30" s="40"/>
      <c r="Z30" s="40"/>
      <c r="AA30" s="40"/>
      <c r="AB30" s="40"/>
      <c r="AC30" s="40"/>
      <c r="AD30" s="40"/>
      <c r="AE30" s="40"/>
      <c r="AF30" s="40"/>
      <c r="AG30" s="40"/>
      <c r="AH30" s="40"/>
      <c r="AI30" s="40"/>
      <c r="AJ30" s="41"/>
      <c r="AK30" s="41"/>
      <c r="AL30" s="41"/>
      <c r="AM30" s="41"/>
      <c r="AN30" s="41"/>
      <c r="AO30" s="41"/>
      <c r="AP30" s="41"/>
    </row>
    <row r="31" spans="1:42" ht="21" customHeight="1">
      <c r="A31" s="41"/>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1"/>
      <c r="AK31" s="41"/>
      <c r="AL31" s="41"/>
      <c r="AM31" s="41"/>
      <c r="AN31" s="41"/>
      <c r="AO31" s="41"/>
      <c r="AP31" s="41"/>
    </row>
    <row r="32" spans="1:42" ht="21.95" customHeight="1">
      <c r="A32" s="41"/>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1"/>
      <c r="AK32" s="41"/>
      <c r="AL32" s="41"/>
      <c r="AM32" s="41"/>
      <c r="AN32" s="41"/>
      <c r="AO32" s="41"/>
      <c r="AP32" s="41"/>
    </row>
    <row r="33" spans="1:42">
      <c r="A33" s="41"/>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1"/>
      <c r="AK33" s="41"/>
      <c r="AL33" s="41"/>
      <c r="AM33" s="41"/>
      <c r="AN33" s="41"/>
      <c r="AO33" s="41"/>
      <c r="AP33" s="41"/>
    </row>
    <row r="34" spans="1:42">
      <c r="A34" s="41"/>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1"/>
      <c r="AK34" s="41"/>
      <c r="AL34" s="41"/>
      <c r="AM34" s="41"/>
      <c r="AN34" s="41"/>
      <c r="AO34" s="41"/>
      <c r="AP34" s="41"/>
    </row>
    <row r="35" spans="1:42">
      <c r="A35" s="41"/>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1"/>
      <c r="AK35" s="41"/>
      <c r="AL35" s="41"/>
      <c r="AM35" s="41"/>
      <c r="AN35" s="41"/>
      <c r="AO35" s="41"/>
      <c r="AP35" s="41"/>
    </row>
    <row r="36" spans="1:42">
      <c r="A36" s="41"/>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1"/>
      <c r="AK36" s="41"/>
      <c r="AL36" s="41"/>
      <c r="AM36" s="41"/>
      <c r="AN36" s="41"/>
      <c r="AO36" s="41"/>
      <c r="AP36" s="41"/>
    </row>
    <row r="37" spans="1:42">
      <c r="A37" s="41"/>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1"/>
      <c r="AK37" s="41"/>
      <c r="AL37" s="41"/>
      <c r="AM37" s="41"/>
      <c r="AN37" s="41"/>
      <c r="AO37" s="41"/>
      <c r="AP37" s="41"/>
    </row>
    <row r="38" spans="1:42">
      <c r="A38" s="41"/>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1"/>
      <c r="AK38" s="41"/>
      <c r="AL38" s="41"/>
      <c r="AM38" s="41"/>
      <c r="AN38" s="41"/>
      <c r="AO38" s="41"/>
      <c r="AP38" s="41"/>
    </row>
    <row r="39" spans="1:42">
      <c r="A39" s="41"/>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1"/>
      <c r="AK39" s="41"/>
      <c r="AL39" s="41"/>
      <c r="AM39" s="41"/>
      <c r="AN39" s="41"/>
      <c r="AO39" s="41"/>
      <c r="AP39" s="41"/>
    </row>
    <row r="40" spans="1:42">
      <c r="A40" s="41"/>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1"/>
      <c r="AK40" s="41"/>
      <c r="AL40" s="41"/>
      <c r="AM40" s="41"/>
      <c r="AN40" s="41"/>
      <c r="AO40" s="41"/>
      <c r="AP40" s="41"/>
    </row>
    <row r="41" spans="1:42">
      <c r="A41" s="41"/>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1"/>
      <c r="AK41" s="41"/>
      <c r="AL41" s="41"/>
      <c r="AM41" s="41"/>
      <c r="AN41" s="41"/>
      <c r="AO41" s="41"/>
      <c r="AP41" s="41"/>
    </row>
    <row r="42" spans="1:42">
      <c r="A42" s="41"/>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1"/>
      <c r="AK42" s="41"/>
      <c r="AL42" s="41"/>
      <c r="AM42" s="41"/>
      <c r="AN42" s="41"/>
      <c r="AO42" s="41"/>
      <c r="AP42" s="41"/>
    </row>
    <row r="43" spans="1:42">
      <c r="A43" s="41"/>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1"/>
      <c r="AK43" s="41"/>
      <c r="AL43" s="41"/>
      <c r="AM43" s="41"/>
      <c r="AN43" s="41"/>
      <c r="AO43" s="41"/>
      <c r="AP43" s="41"/>
    </row>
    <row r="44" spans="1:42">
      <c r="A44" s="41"/>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1"/>
      <c r="AK44" s="41"/>
      <c r="AL44" s="41"/>
      <c r="AM44" s="41"/>
      <c r="AN44" s="41"/>
      <c r="AO44" s="41"/>
      <c r="AP44" s="41"/>
    </row>
    <row r="45" spans="1:42">
      <c r="A45" s="41"/>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1"/>
      <c r="AK45" s="41"/>
      <c r="AL45" s="41"/>
      <c r="AM45" s="41"/>
      <c r="AN45" s="41"/>
      <c r="AO45" s="41"/>
      <c r="AP45" s="41"/>
    </row>
    <row r="46" spans="1:42">
      <c r="A46" s="41"/>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1"/>
      <c r="AK46" s="41"/>
      <c r="AL46" s="41"/>
      <c r="AM46" s="41"/>
      <c r="AN46" s="41"/>
      <c r="AO46" s="41"/>
      <c r="AP46" s="41"/>
    </row>
    <row r="47" spans="1:42">
      <c r="A47" s="41"/>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1"/>
      <c r="AK47" s="41"/>
      <c r="AL47" s="41"/>
      <c r="AM47" s="41"/>
      <c r="AN47" s="41"/>
      <c r="AO47" s="41"/>
      <c r="AP47" s="41"/>
    </row>
    <row r="48" spans="1:42">
      <c r="A48" s="41"/>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1"/>
      <c r="AK48" s="41"/>
      <c r="AL48" s="41"/>
      <c r="AM48" s="41"/>
      <c r="AN48" s="41"/>
      <c r="AO48" s="41"/>
      <c r="AP48" s="41"/>
    </row>
    <row r="49" spans="1:42">
      <c r="A49" s="41"/>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1"/>
      <c r="AK49" s="41"/>
      <c r="AL49" s="41"/>
      <c r="AM49" s="41"/>
      <c r="AN49" s="41"/>
      <c r="AO49" s="41"/>
      <c r="AP49" s="41"/>
    </row>
    <row r="50" spans="1:42">
      <c r="A50" s="41"/>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1"/>
      <c r="AK50" s="41"/>
      <c r="AL50" s="41"/>
      <c r="AM50" s="41"/>
      <c r="AN50" s="41"/>
      <c r="AO50" s="41"/>
      <c r="AP50" s="41"/>
    </row>
    <row r="51" spans="1:42">
      <c r="A51" s="41"/>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1"/>
      <c r="AK51" s="41"/>
      <c r="AL51" s="41"/>
      <c r="AM51" s="41"/>
      <c r="AN51" s="41"/>
      <c r="AO51" s="41"/>
      <c r="AP51" s="41"/>
    </row>
    <row r="52" spans="1:42">
      <c r="A52" s="41"/>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1"/>
      <c r="AK52" s="41"/>
      <c r="AL52" s="41"/>
      <c r="AM52" s="41"/>
      <c r="AN52" s="41"/>
      <c r="AO52" s="41"/>
      <c r="AP52" s="41"/>
    </row>
    <row r="53" spans="1:42">
      <c r="A53" s="41"/>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1"/>
      <c r="AK53" s="41"/>
      <c r="AL53" s="41"/>
      <c r="AM53" s="41"/>
      <c r="AN53" s="41"/>
      <c r="AO53" s="41"/>
      <c r="AP53" s="41"/>
    </row>
    <row r="54" spans="1:42">
      <c r="A54" s="41"/>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1"/>
      <c r="AK54" s="41"/>
      <c r="AL54" s="41"/>
      <c r="AM54" s="41"/>
      <c r="AN54" s="41"/>
      <c r="AO54" s="41"/>
      <c r="AP54" s="41"/>
    </row>
    <row r="55" spans="1:42">
      <c r="A55" s="41"/>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1"/>
      <c r="AK55" s="41"/>
      <c r="AL55" s="41"/>
      <c r="AM55" s="41"/>
      <c r="AN55" s="41"/>
      <c r="AO55" s="41"/>
      <c r="AP55" s="41"/>
    </row>
    <row r="56" spans="1:42">
      <c r="A56" s="41"/>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1"/>
      <c r="AK56" s="41"/>
      <c r="AL56" s="41"/>
      <c r="AM56" s="41"/>
      <c r="AN56" s="41"/>
      <c r="AO56" s="41"/>
      <c r="AP56" s="41"/>
    </row>
    <row r="57" spans="1:42">
      <c r="A57" s="41"/>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1"/>
      <c r="AK57" s="41"/>
      <c r="AL57" s="41"/>
      <c r="AM57" s="41"/>
      <c r="AN57" s="41"/>
      <c r="AO57" s="41"/>
      <c r="AP57" s="41"/>
    </row>
    <row r="58" spans="1:42">
      <c r="A58" s="41"/>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1"/>
      <c r="AK58" s="41"/>
      <c r="AL58" s="41"/>
      <c r="AM58" s="41"/>
      <c r="AN58" s="41"/>
      <c r="AO58" s="41"/>
      <c r="AP58" s="41"/>
    </row>
    <row r="59" spans="1:42">
      <c r="A59" s="41"/>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1"/>
      <c r="AK59" s="41"/>
      <c r="AL59" s="41"/>
      <c r="AM59" s="41"/>
      <c r="AN59" s="41"/>
      <c r="AO59" s="41"/>
      <c r="AP59" s="41"/>
    </row>
    <row r="60" spans="1:42">
      <c r="A60" s="41"/>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1"/>
      <c r="AK60" s="41"/>
      <c r="AL60" s="41"/>
      <c r="AM60" s="41"/>
      <c r="AN60" s="41"/>
      <c r="AO60" s="41"/>
      <c r="AP60" s="41"/>
    </row>
    <row r="61" spans="1:42">
      <c r="A61" s="41"/>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1"/>
      <c r="AK61" s="41"/>
      <c r="AL61" s="41"/>
      <c r="AM61" s="41"/>
      <c r="AN61" s="41"/>
      <c r="AO61" s="41"/>
      <c r="AP61" s="41"/>
    </row>
    <row r="62" spans="1:42" ht="19.5" thickBot="1">
      <c r="A62" s="41"/>
      <c r="B62" s="48"/>
      <c r="C62" s="48" t="s">
        <v>47</v>
      </c>
      <c r="D62" s="48"/>
      <c r="E62" s="48"/>
      <c r="F62" s="48"/>
      <c r="G62" s="48"/>
      <c r="H62" s="48"/>
      <c r="I62" s="48"/>
      <c r="J62" s="48"/>
      <c r="K62" s="48"/>
      <c r="L62" s="48"/>
      <c r="M62" s="48"/>
      <c r="N62" s="48"/>
      <c r="O62" s="48"/>
      <c r="P62" s="48"/>
      <c r="Q62" s="48"/>
      <c r="R62" s="48"/>
      <c r="S62" s="48"/>
      <c r="T62" s="48" t="s">
        <v>50</v>
      </c>
      <c r="U62" s="48"/>
      <c r="V62" s="48"/>
      <c r="W62" s="48"/>
      <c r="X62" s="48"/>
      <c r="Y62" s="48"/>
      <c r="Z62" s="48"/>
      <c r="AA62" s="48"/>
      <c r="AB62" s="48"/>
      <c r="AC62" s="48"/>
      <c r="AD62" s="48"/>
      <c r="AE62" s="48"/>
      <c r="AF62" s="48"/>
      <c r="AG62" s="48"/>
      <c r="AH62" s="48"/>
      <c r="AI62" s="48"/>
      <c r="AJ62" s="41"/>
      <c r="AK62" s="41"/>
      <c r="AL62" s="41"/>
      <c r="AM62" s="41"/>
      <c r="AN62" s="41"/>
      <c r="AO62" s="41"/>
      <c r="AP62" s="41"/>
    </row>
    <row r="63" spans="1:42">
      <c r="A63" s="41"/>
      <c r="B63" s="48"/>
      <c r="C63" s="164" t="s">
        <v>48</v>
      </c>
      <c r="D63" s="165"/>
      <c r="E63" s="164" t="s">
        <v>54</v>
      </c>
      <c r="F63" s="170"/>
      <c r="G63" s="170"/>
      <c r="H63" s="170"/>
      <c r="I63" s="165"/>
      <c r="J63" s="164" t="s">
        <v>49</v>
      </c>
      <c r="K63" s="170"/>
      <c r="L63" s="170"/>
      <c r="M63" s="170"/>
      <c r="N63" s="165"/>
      <c r="O63" s="155" t="s">
        <v>5</v>
      </c>
      <c r="P63" s="156"/>
      <c r="Q63" s="156"/>
      <c r="R63" s="157"/>
      <c r="S63" s="48"/>
      <c r="T63" s="155" t="s">
        <v>52</v>
      </c>
      <c r="U63" s="156"/>
      <c r="V63" s="156"/>
      <c r="W63" s="156"/>
      <c r="X63" s="157"/>
      <c r="Y63" s="155" t="s">
        <v>53</v>
      </c>
      <c r="Z63" s="156"/>
      <c r="AA63" s="156"/>
      <c r="AB63" s="156"/>
      <c r="AC63" s="157"/>
      <c r="AD63" s="155" t="s">
        <v>5</v>
      </c>
      <c r="AE63" s="156"/>
      <c r="AF63" s="156"/>
      <c r="AG63" s="156"/>
      <c r="AH63" s="157"/>
      <c r="AI63" s="48"/>
      <c r="AJ63" s="41"/>
      <c r="AK63" s="41"/>
      <c r="AL63" s="41"/>
      <c r="AM63" s="41"/>
      <c r="AN63" s="41"/>
      <c r="AO63" s="41"/>
      <c r="AP63" s="41"/>
    </row>
    <row r="64" spans="1:42">
      <c r="A64" s="41"/>
      <c r="B64" s="48"/>
      <c r="C64" s="166"/>
      <c r="D64" s="167"/>
      <c r="E64" s="166"/>
      <c r="F64" s="171"/>
      <c r="G64" s="171"/>
      <c r="H64" s="171"/>
      <c r="I64" s="167"/>
      <c r="J64" s="166"/>
      <c r="K64" s="171"/>
      <c r="L64" s="171"/>
      <c r="M64" s="171"/>
      <c r="N64" s="167"/>
      <c r="O64" s="158"/>
      <c r="P64" s="159"/>
      <c r="Q64" s="159"/>
      <c r="R64" s="160"/>
      <c r="S64" s="48"/>
      <c r="T64" s="158"/>
      <c r="U64" s="159"/>
      <c r="V64" s="159"/>
      <c r="W64" s="159"/>
      <c r="X64" s="160"/>
      <c r="Y64" s="158"/>
      <c r="Z64" s="159"/>
      <c r="AA64" s="159"/>
      <c r="AB64" s="159"/>
      <c r="AC64" s="160"/>
      <c r="AD64" s="158"/>
      <c r="AE64" s="159"/>
      <c r="AF64" s="159"/>
      <c r="AG64" s="159"/>
      <c r="AH64" s="160"/>
      <c r="AI64" s="48"/>
      <c r="AJ64" s="41"/>
      <c r="AK64" s="41"/>
      <c r="AL64" s="41"/>
      <c r="AM64" s="41"/>
      <c r="AN64" s="41"/>
      <c r="AO64" s="41"/>
      <c r="AP64" s="41"/>
    </row>
    <row r="65" spans="1:56" ht="19.5" thickBot="1">
      <c r="A65" s="41"/>
      <c r="B65" s="48"/>
      <c r="C65" s="168"/>
      <c r="D65" s="169"/>
      <c r="E65" s="168"/>
      <c r="F65" s="172"/>
      <c r="G65" s="172"/>
      <c r="H65" s="172"/>
      <c r="I65" s="169"/>
      <c r="J65" s="168"/>
      <c r="K65" s="172"/>
      <c r="L65" s="172"/>
      <c r="M65" s="172"/>
      <c r="N65" s="169"/>
      <c r="O65" s="161"/>
      <c r="P65" s="162"/>
      <c r="Q65" s="162"/>
      <c r="R65" s="163"/>
      <c r="S65" s="48"/>
      <c r="T65" s="161"/>
      <c r="U65" s="162"/>
      <c r="V65" s="162"/>
      <c r="W65" s="162"/>
      <c r="X65" s="163"/>
      <c r="Y65" s="161"/>
      <c r="Z65" s="162"/>
      <c r="AA65" s="162"/>
      <c r="AB65" s="162"/>
      <c r="AC65" s="163"/>
      <c r="AD65" s="161"/>
      <c r="AE65" s="162"/>
      <c r="AF65" s="162"/>
      <c r="AG65" s="162"/>
      <c r="AH65" s="163"/>
      <c r="AI65" s="48"/>
      <c r="AJ65" s="41"/>
      <c r="AK65" s="41"/>
      <c r="AL65" s="41"/>
      <c r="AM65" s="41"/>
      <c r="AN65" s="41"/>
      <c r="AO65" s="41"/>
      <c r="AP65" s="41"/>
    </row>
    <row r="66" spans="1:56">
      <c r="A66" s="41"/>
      <c r="B66" s="48"/>
      <c r="C66" s="164" t="str">
        <f>+IFERROR(IF(VLOOKUP(#REF!,[2]ワークシート!$A$2:$BW$498,35,0)="","",VLOOKUP(#REF!,[2]ワークシート!$A$2:$BW$498,35,0)),"")</f>
        <v/>
      </c>
      <c r="D66" s="165"/>
      <c r="E66" s="164" t="str">
        <f>+IFERROR(IF(VLOOKUP(#REF!,[2]ワークシート!$A$2:$BW$498,36,0)="","",VLOOKUP(#REF!,[2]ワークシート!$A$2:$BW$498,36,0)),"")</f>
        <v/>
      </c>
      <c r="F66" s="170"/>
      <c r="G66" s="170"/>
      <c r="H66" s="170"/>
      <c r="I66" s="165"/>
      <c r="J66" s="164" t="str">
        <f>+IFERROR(IF(VLOOKUP(#REF!,[2]ワークシート!$A$2:$BW$498,37,0)="","",VLOOKUP(#REF!,[2]ワークシート!$A$2:$BW$498,37,0)),"")</f>
        <v/>
      </c>
      <c r="K66" s="170"/>
      <c r="L66" s="170"/>
      <c r="M66" s="170"/>
      <c r="N66" s="165"/>
      <c r="O66" s="164" t="str">
        <f>+IFERROR(IF(VLOOKUP(#REF!,[2]ワークシート!$A$2:$BW$498,38,0)="","",VLOOKUP(#REF!,[2]ワークシート!$A$2:$BW$498,38,0)),"")</f>
        <v/>
      </c>
      <c r="P66" s="170"/>
      <c r="Q66" s="170"/>
      <c r="R66" s="165"/>
      <c r="S66" s="48"/>
      <c r="T66" s="164" t="str">
        <f>+IFERROR(IF(VLOOKUP(#REF!,[2]ワークシート!$A$2:$BW$498,39,0)="","",VLOOKUP(#REF!,[2]ワークシート!$A$2:$BW$498,39,0)),"")</f>
        <v/>
      </c>
      <c r="U66" s="170"/>
      <c r="V66" s="170"/>
      <c r="W66" s="170"/>
      <c r="X66" s="165"/>
      <c r="Y66" s="164" t="str">
        <f>+IFERROR(IF(VLOOKUP(#REF!,[2]ワークシート!$A$2:$BW$498,40,0)="","",VLOOKUP(#REF!,[2]ワークシート!$A$2:$BW$498,40,0)),"")</f>
        <v/>
      </c>
      <c r="Z66" s="170"/>
      <c r="AA66" s="170"/>
      <c r="AB66" s="170"/>
      <c r="AC66" s="165"/>
      <c r="AD66" s="164" t="str">
        <f>+IFERROR(IF(VLOOKUP(#REF!,[2]ワークシート!$A$2:$BW$498,41,0)="","",VLOOKUP(#REF!,[2]ワークシート!$A$2:$BW$498,41,0)),"")</f>
        <v/>
      </c>
      <c r="AE66" s="170"/>
      <c r="AF66" s="170"/>
      <c r="AG66" s="170"/>
      <c r="AH66" s="165"/>
      <c r="AI66" s="48"/>
      <c r="AJ66" s="41"/>
      <c r="AK66" s="41"/>
      <c r="AL66" s="41"/>
      <c r="AM66" s="41"/>
      <c r="AN66" s="41"/>
      <c r="AO66" s="41"/>
      <c r="AP66" s="41"/>
    </row>
    <row r="67" spans="1:56">
      <c r="A67" s="41"/>
      <c r="B67" s="48"/>
      <c r="C67" s="166"/>
      <c r="D67" s="167"/>
      <c r="E67" s="166"/>
      <c r="F67" s="171"/>
      <c r="G67" s="171"/>
      <c r="H67" s="171"/>
      <c r="I67" s="167"/>
      <c r="J67" s="166"/>
      <c r="K67" s="171"/>
      <c r="L67" s="171"/>
      <c r="M67" s="171"/>
      <c r="N67" s="167"/>
      <c r="O67" s="166"/>
      <c r="P67" s="171"/>
      <c r="Q67" s="171"/>
      <c r="R67" s="167"/>
      <c r="S67" s="48"/>
      <c r="T67" s="166"/>
      <c r="U67" s="171"/>
      <c r="V67" s="171"/>
      <c r="W67" s="171"/>
      <c r="X67" s="167"/>
      <c r="Y67" s="166"/>
      <c r="Z67" s="171"/>
      <c r="AA67" s="171"/>
      <c r="AB67" s="171"/>
      <c r="AC67" s="167"/>
      <c r="AD67" s="166"/>
      <c r="AE67" s="171"/>
      <c r="AF67" s="171"/>
      <c r="AG67" s="171"/>
      <c r="AH67" s="167"/>
      <c r="AI67" s="48"/>
      <c r="AJ67" s="41"/>
      <c r="AK67" s="41"/>
      <c r="AL67" s="41"/>
      <c r="AM67" s="41"/>
      <c r="AN67" s="41"/>
      <c r="AO67" s="41"/>
      <c r="AP67" s="41"/>
    </row>
    <row r="68" spans="1:56">
      <c r="A68" s="41"/>
      <c r="B68" s="40"/>
      <c r="C68" s="166"/>
      <c r="D68" s="167"/>
      <c r="E68" s="166"/>
      <c r="F68" s="171"/>
      <c r="G68" s="171"/>
      <c r="H68" s="171"/>
      <c r="I68" s="167"/>
      <c r="J68" s="166"/>
      <c r="K68" s="171"/>
      <c r="L68" s="171"/>
      <c r="M68" s="171"/>
      <c r="N68" s="167"/>
      <c r="O68" s="166"/>
      <c r="P68" s="171"/>
      <c r="Q68" s="171"/>
      <c r="R68" s="167"/>
      <c r="S68" s="48"/>
      <c r="T68" s="166"/>
      <c r="U68" s="171"/>
      <c r="V68" s="171"/>
      <c r="W68" s="171"/>
      <c r="X68" s="167"/>
      <c r="Y68" s="166"/>
      <c r="Z68" s="171"/>
      <c r="AA68" s="171"/>
      <c r="AB68" s="171"/>
      <c r="AC68" s="167"/>
      <c r="AD68" s="166"/>
      <c r="AE68" s="171"/>
      <c r="AF68" s="171"/>
      <c r="AG68" s="171"/>
      <c r="AH68" s="167"/>
      <c r="AI68" s="48"/>
      <c r="AJ68" s="41"/>
      <c r="AK68" s="41"/>
      <c r="AL68" s="41"/>
      <c r="AM68" s="41"/>
      <c r="AN68" s="41"/>
      <c r="AO68" s="41"/>
      <c r="AP68" s="41"/>
    </row>
    <row r="69" spans="1:56" ht="19.5" thickBot="1">
      <c r="A69" s="41"/>
      <c r="B69" s="40"/>
      <c r="C69" s="168"/>
      <c r="D69" s="169"/>
      <c r="E69" s="168"/>
      <c r="F69" s="172"/>
      <c r="G69" s="172"/>
      <c r="H69" s="172"/>
      <c r="I69" s="169"/>
      <c r="J69" s="168"/>
      <c r="K69" s="172"/>
      <c r="L69" s="172"/>
      <c r="M69" s="172"/>
      <c r="N69" s="169"/>
      <c r="O69" s="168"/>
      <c r="P69" s="172"/>
      <c r="Q69" s="172"/>
      <c r="R69" s="169"/>
      <c r="S69" s="48"/>
      <c r="T69" s="168"/>
      <c r="U69" s="172"/>
      <c r="V69" s="172"/>
      <c r="W69" s="172"/>
      <c r="X69" s="169"/>
      <c r="Y69" s="168"/>
      <c r="Z69" s="172"/>
      <c r="AA69" s="172"/>
      <c r="AB69" s="172"/>
      <c r="AC69" s="169"/>
      <c r="AD69" s="168"/>
      <c r="AE69" s="172"/>
      <c r="AF69" s="172"/>
      <c r="AG69" s="172"/>
      <c r="AH69" s="169"/>
      <c r="AI69" s="48"/>
      <c r="AJ69" s="41"/>
      <c r="AK69" s="41"/>
      <c r="AL69" s="41"/>
      <c r="AM69" s="41"/>
      <c r="AN69" s="41"/>
      <c r="AO69" s="41"/>
      <c r="AP69" s="41"/>
    </row>
    <row r="70" spans="1:56" ht="25.5" hidden="1">
      <c r="A70" s="41"/>
      <c r="C70" s="49"/>
      <c r="AJ70" s="41"/>
      <c r="AK70" s="41"/>
      <c r="AL70" s="41"/>
      <c r="AM70" s="41"/>
      <c r="AN70" s="41"/>
      <c r="AO70" s="41"/>
      <c r="AP70" s="41"/>
    </row>
    <row r="71" spans="1:56" ht="25.5" hidden="1">
      <c r="A71" s="41"/>
      <c r="C71" s="49" t="s">
        <v>56</v>
      </c>
      <c r="AJ71" s="41"/>
      <c r="AK71" s="41"/>
      <c r="AL71" s="41"/>
      <c r="AM71" s="41"/>
      <c r="AN71" s="41"/>
      <c r="AO71" s="41"/>
      <c r="AP71" s="41"/>
      <c r="AQ71" s="41"/>
      <c r="AR71" s="41"/>
      <c r="AS71" s="41"/>
      <c r="AT71" s="41"/>
      <c r="AU71" s="41"/>
      <c r="AV71" s="41"/>
      <c r="AW71" s="41"/>
      <c r="AX71" s="41"/>
      <c r="AY71" s="41"/>
      <c r="AZ71" s="41"/>
      <c r="BA71" s="41"/>
      <c r="BB71" s="41"/>
      <c r="BC71" s="41"/>
      <c r="BD71" s="41"/>
    </row>
    <row r="72" spans="1:56" ht="9" hidden="1" customHeight="1">
      <c r="A72" s="41"/>
      <c r="C72" s="49"/>
      <c r="AJ72" s="41"/>
      <c r="AK72" s="41"/>
      <c r="AL72" s="41"/>
      <c r="AM72" s="41"/>
      <c r="AN72" s="41"/>
      <c r="AO72" s="41"/>
      <c r="AP72" s="41"/>
      <c r="AQ72" s="41"/>
      <c r="AR72" s="41"/>
      <c r="AS72" s="41"/>
      <c r="AT72" s="41"/>
      <c r="AU72" s="41"/>
      <c r="AV72" s="41"/>
      <c r="AW72" s="41"/>
      <c r="AX72" s="41"/>
      <c r="AY72" s="41"/>
      <c r="AZ72" s="41"/>
      <c r="BA72" s="41"/>
      <c r="BB72" s="41"/>
      <c r="BC72" s="41"/>
      <c r="BD72" s="41"/>
    </row>
    <row r="73" spans="1:56" ht="30.75" hidden="1" customHeight="1">
      <c r="A73" s="41"/>
      <c r="C73" s="132" t="str">
        <f>+IFERROR(VLOOKUP(#REF!,[2]ワークシート!$A$2:$BW$498,21,0),"")</f>
        <v/>
      </c>
      <c r="D73" s="134"/>
      <c r="E73" s="134"/>
      <c r="F73" s="134"/>
      <c r="G73" s="134"/>
      <c r="H73" s="134"/>
      <c r="I73" s="134"/>
      <c r="J73" s="134"/>
      <c r="K73" s="133"/>
      <c r="L73" s="130" t="str">
        <f>+IFERROR(VLOOKUP(#REF!,[2]ワークシート!$A$2:$BW$498,23,0),"")</f>
        <v/>
      </c>
      <c r="M73" s="130"/>
      <c r="N73" s="130"/>
      <c r="O73" s="130"/>
      <c r="P73" s="130"/>
      <c r="Q73" s="130"/>
      <c r="R73" s="130"/>
      <c r="S73" s="130"/>
      <c r="T73" s="130"/>
      <c r="AJ73" s="41"/>
      <c r="AK73" s="41"/>
      <c r="AL73" s="41"/>
      <c r="AM73" s="41"/>
      <c r="AN73" s="41"/>
      <c r="AO73" s="41"/>
      <c r="AP73" s="41"/>
      <c r="AQ73" s="41"/>
      <c r="AR73" s="41"/>
      <c r="AS73" s="41"/>
      <c r="AT73" s="41"/>
      <c r="AU73" s="41"/>
      <c r="AV73" s="41"/>
      <c r="AW73" s="41"/>
      <c r="AX73" s="41"/>
      <c r="AY73" s="41"/>
      <c r="AZ73" s="41"/>
      <c r="BA73" s="41"/>
      <c r="BB73" s="41"/>
      <c r="BC73" s="41"/>
      <c r="BD73" s="41"/>
    </row>
    <row r="74" spans="1:56" hidden="1">
      <c r="A74" s="41"/>
      <c r="AJ74" s="41"/>
      <c r="AK74" s="41"/>
      <c r="AL74" s="41"/>
      <c r="AM74" s="41"/>
      <c r="AN74" s="41"/>
      <c r="AO74" s="41"/>
      <c r="AP74" s="41"/>
      <c r="AQ74" s="41"/>
      <c r="AR74" s="41"/>
      <c r="AS74" s="41"/>
      <c r="AT74" s="41"/>
      <c r="AU74" s="41"/>
      <c r="AV74" s="41"/>
      <c r="AW74" s="41"/>
      <c r="AX74" s="41"/>
      <c r="AY74" s="41"/>
      <c r="AZ74" s="41"/>
      <c r="BA74" s="41"/>
      <c r="BB74" s="41"/>
      <c r="BC74" s="41"/>
      <c r="BD74" s="41"/>
    </row>
    <row r="75" spans="1:56" ht="21" hidden="1" customHeight="1">
      <c r="A75" s="41"/>
      <c r="B75" s="141" t="s">
        <v>36</v>
      </c>
      <c r="C75" s="141"/>
      <c r="D75" s="141"/>
      <c r="E75" s="141"/>
      <c r="F75" s="141"/>
      <c r="G75" s="141"/>
      <c r="H75" s="141"/>
      <c r="I75" s="141"/>
      <c r="J75" s="141"/>
      <c r="K75" s="152" t="s">
        <v>14</v>
      </c>
      <c r="L75" s="153"/>
      <c r="M75" s="153"/>
      <c r="N75" s="153"/>
      <c r="O75" s="153"/>
      <c r="P75" s="153"/>
      <c r="Q75" s="153"/>
      <c r="R75" s="153" t="s">
        <v>15</v>
      </c>
      <c r="S75" s="153"/>
      <c r="T75" s="153"/>
      <c r="U75" s="153"/>
      <c r="V75" s="153"/>
      <c r="W75" s="153"/>
      <c r="X75" s="153"/>
      <c r="Y75" s="153"/>
      <c r="Z75" s="154" t="s">
        <v>145</v>
      </c>
      <c r="AA75" s="141"/>
      <c r="AB75" s="141"/>
      <c r="AC75" s="141"/>
      <c r="AD75" s="141"/>
      <c r="AE75" s="141"/>
      <c r="AF75" s="145" t="s">
        <v>146</v>
      </c>
      <c r="AG75" s="140"/>
      <c r="AH75" s="146" t="s">
        <v>5</v>
      </c>
      <c r="AI75" s="147"/>
      <c r="AJ75" s="41"/>
      <c r="AK75" s="41"/>
      <c r="AL75" s="41"/>
      <c r="AM75" s="41"/>
      <c r="AN75" s="41"/>
      <c r="AO75" s="41"/>
      <c r="AP75" s="41"/>
      <c r="AQ75" s="41"/>
      <c r="AR75" s="41"/>
      <c r="AS75" s="41"/>
      <c r="AT75" s="41"/>
      <c r="AU75" s="41"/>
      <c r="AV75" s="41"/>
      <c r="AW75" s="41"/>
      <c r="AX75" s="41"/>
      <c r="AY75" s="41"/>
      <c r="AZ75" s="41"/>
      <c r="BA75" s="41"/>
      <c r="BB75" s="41"/>
      <c r="BC75" s="41"/>
      <c r="BD75" s="41"/>
    </row>
    <row r="76" spans="1:56" ht="21" hidden="1" customHeight="1">
      <c r="A76" s="41"/>
      <c r="B76" s="141" t="s">
        <v>6</v>
      </c>
      <c r="C76" s="141"/>
      <c r="D76" s="141"/>
      <c r="E76" s="141"/>
      <c r="F76" s="141"/>
      <c r="G76" s="141"/>
      <c r="H76" s="140" t="s">
        <v>12</v>
      </c>
      <c r="I76" s="140" t="s">
        <v>13</v>
      </c>
      <c r="J76" s="141"/>
      <c r="K76" s="145" t="s">
        <v>149</v>
      </c>
      <c r="L76" s="141"/>
      <c r="M76" s="141"/>
      <c r="N76" s="141" t="s">
        <v>2</v>
      </c>
      <c r="O76" s="141"/>
      <c r="P76" s="140" t="s">
        <v>28</v>
      </c>
      <c r="Q76" s="141"/>
      <c r="R76" s="140" t="s">
        <v>16</v>
      </c>
      <c r="S76" s="141"/>
      <c r="T76" s="141"/>
      <c r="U76" s="141" t="s">
        <v>2</v>
      </c>
      <c r="V76" s="141"/>
      <c r="W76" s="140" t="s">
        <v>28</v>
      </c>
      <c r="X76" s="141"/>
      <c r="Y76" s="141"/>
      <c r="Z76" s="140" t="s">
        <v>10</v>
      </c>
      <c r="AA76" s="141"/>
      <c r="AB76" s="141" t="s">
        <v>11</v>
      </c>
      <c r="AC76" s="141"/>
      <c r="AD76" s="140" t="s">
        <v>17</v>
      </c>
      <c r="AE76" s="141"/>
      <c r="AF76" s="140"/>
      <c r="AG76" s="140"/>
      <c r="AH76" s="148"/>
      <c r="AI76" s="149"/>
      <c r="AJ76" s="41"/>
      <c r="AK76" s="41"/>
      <c r="AL76" s="41"/>
      <c r="AM76" s="41"/>
      <c r="AN76" s="41"/>
      <c r="AO76" s="41"/>
      <c r="AP76" s="41"/>
      <c r="AQ76" s="41"/>
      <c r="AR76" s="41"/>
      <c r="AS76" s="41"/>
      <c r="AT76" s="41"/>
      <c r="AU76" s="41"/>
      <c r="AV76" s="41"/>
      <c r="AW76" s="41"/>
      <c r="AX76" s="41"/>
      <c r="AY76" s="41"/>
      <c r="AZ76" s="41"/>
      <c r="BA76" s="41"/>
      <c r="BB76" s="41"/>
      <c r="BC76" s="41"/>
      <c r="BD76" s="41"/>
    </row>
    <row r="77" spans="1:56" ht="21" hidden="1" customHeight="1">
      <c r="A77" s="41"/>
      <c r="B77" s="142" t="s">
        <v>0</v>
      </c>
      <c r="C77" s="143"/>
      <c r="D77" s="144" t="s">
        <v>147</v>
      </c>
      <c r="E77" s="143"/>
      <c r="F77" s="141" t="s">
        <v>1</v>
      </c>
      <c r="G77" s="141"/>
      <c r="H77" s="141"/>
      <c r="I77" s="141"/>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40"/>
      <c r="AG77" s="140"/>
      <c r="AH77" s="150"/>
      <c r="AI77" s="151"/>
      <c r="AJ77" s="41"/>
      <c r="AK77" s="41"/>
      <c r="AL77" s="41"/>
      <c r="AM77" s="41"/>
      <c r="AN77" s="41"/>
      <c r="AO77" s="41"/>
      <c r="AP77" s="41"/>
      <c r="AQ77" s="41"/>
      <c r="AR77" s="41"/>
      <c r="AS77" s="41"/>
      <c r="AT77" s="41"/>
      <c r="AU77" s="41"/>
      <c r="AV77" s="41"/>
      <c r="AW77" s="41"/>
      <c r="AX77" s="41"/>
      <c r="AY77" s="41"/>
      <c r="AZ77" s="41"/>
      <c r="BA77" s="41"/>
      <c r="BB77" s="41"/>
      <c r="BC77" s="41"/>
      <c r="BD77" s="41"/>
    </row>
    <row r="78" spans="1:56" ht="34.5" hidden="1" customHeight="1">
      <c r="A78" s="41"/>
      <c r="B78" s="132" t="str">
        <f>+IFERROR(VLOOKUP(#REF!&amp;"-"&amp;ROW()-108,[2]ワークシート!$C$2:$BW$498,9,0),"")</f>
        <v/>
      </c>
      <c r="C78" s="133"/>
      <c r="D78" s="134" t="str">
        <f>+IFERROR(IF(VLOOKUP(#REF!&amp;"-"&amp;ROW()-108,[2]ワークシート!$C$2:$BW$498,10,0) = "","",VLOOKUP(#REF!&amp;"-"&amp;ROW()-108,[2]ワークシート!$C$2:$BW$498,10,0)),"")</f>
        <v/>
      </c>
      <c r="E78" s="133"/>
      <c r="F78" s="132" t="str">
        <f>+IFERROR(VLOOKUP(#REF!&amp;"-"&amp;ROW()-108,[2]ワークシート!$C$2:$BW$498,11,0),"")</f>
        <v/>
      </c>
      <c r="G78" s="133"/>
      <c r="H78" s="50" t="str">
        <f>+IFERROR(VLOOKUP(#REF!&amp;"-"&amp;ROW()-108,[2]ワークシート!$C$2:$BW$498,12,0),"")</f>
        <v/>
      </c>
      <c r="I7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78" s="136"/>
      <c r="K78" s="132" t="str">
        <f>+IFERROR(VLOOKUP(#REF!&amp;"-"&amp;ROW()-108,[2]ワークシート!$C$2:$BW$498,19,0),"")</f>
        <v/>
      </c>
      <c r="L78" s="134"/>
      <c r="M78" s="133"/>
      <c r="N78" s="137" t="str">
        <f>+IFERROR(VLOOKUP(#REF!&amp;"-"&amp;ROW()-108,[2]ワークシート!$C$2:$BW$498,24,0),"")</f>
        <v/>
      </c>
      <c r="O78" s="138"/>
      <c r="P78" s="129" t="str">
        <f>+IFERROR(VLOOKUP(#REF!&amp;"-"&amp;ROW()-108,[2]ワークシート!$C$2:$BW$498,25,0),"")</f>
        <v/>
      </c>
      <c r="Q78" s="129"/>
      <c r="R78" s="139" t="str">
        <f>+IFERROR(VLOOKUP(#REF!&amp;"-"&amp;ROW()-108,[2]ワークシート!$C$2:$BW$498,55,0),"")</f>
        <v/>
      </c>
      <c r="S78" s="139"/>
      <c r="T78" s="139"/>
      <c r="U78" s="129" t="str">
        <f>+IFERROR(VLOOKUP(#REF!&amp;"-"&amp;ROW()-108,[2]ワークシート!$C$2:$BW$498,60,0),"")</f>
        <v/>
      </c>
      <c r="V78" s="129"/>
      <c r="W78" s="129" t="str">
        <f>+IFERROR(VLOOKUP(#REF!&amp;"-"&amp;ROW()-108,[2]ワークシート!$C$2:$BW$498,61,0),"")</f>
        <v/>
      </c>
      <c r="X78" s="129"/>
      <c r="Y78" s="129"/>
      <c r="Z78" s="130" t="str">
        <f>IF(AD78="","",IF(AD78=0,"使用貸借権","賃借権"))</f>
        <v/>
      </c>
      <c r="AA78" s="130"/>
      <c r="AB78" s="131" t="str">
        <f>+IFERROR(IF(VLOOKUP(#REF!&amp;"-"&amp;ROW()-108,[2]ワークシート!$C$2:$BW$498,13,0)="","",VLOOKUP(#REF!&amp;"-"&amp;ROW()-108,[2]ワークシート!$C$2:$BW$498,13,0)),"")</f>
        <v/>
      </c>
      <c r="AC78" s="131"/>
      <c r="AD78" s="131" t="str">
        <f>+IFERROR(VLOOKUP(#REF!&amp;"-"&amp;ROW()-108,[2]ワークシート!$C$2:$BW$498,30,0),"")</f>
        <v/>
      </c>
      <c r="AE78" s="131"/>
      <c r="AF78" s="130" t="str">
        <f>IF(Z78="","",IF(Z78="使用貸借権","-","口座振込　１２月"))</f>
        <v/>
      </c>
      <c r="AG78" s="130"/>
      <c r="AH78" s="131" t="str">
        <f>+IFERROR(IF(VLOOKUP(#REF!&amp;"-"&amp;ROW()-108,[2]ワークシート!$C$2:$BW$498,31,0)="","",VLOOKUP(#REF!&amp;"-"&amp;ROW()-108,[2]ワークシート!$C$2:$BW$498,31,0)),"")</f>
        <v/>
      </c>
      <c r="AI78" s="131"/>
      <c r="AJ78" s="41"/>
      <c r="AK78" s="41"/>
      <c r="AL78" s="41"/>
      <c r="AM78" s="41"/>
      <c r="AN78" s="41"/>
      <c r="AO78" s="41"/>
      <c r="AP78" s="41"/>
    </row>
    <row r="79" spans="1:56" ht="35.1" hidden="1" customHeight="1">
      <c r="A79" s="41"/>
      <c r="B79" s="132" t="str">
        <f>+IFERROR(VLOOKUP(#REF!&amp;"-"&amp;ROW()-108,[2]ワークシート!$C$2:$BW$498,9,0),"")</f>
        <v/>
      </c>
      <c r="C79" s="133"/>
      <c r="D79" s="134" t="str">
        <f>+IFERROR(IF(VLOOKUP(#REF!&amp;"-"&amp;ROW()-108,[2]ワークシート!$C$2:$BW$498,10,0) = "","",VLOOKUP(#REF!&amp;"-"&amp;ROW()-108,[2]ワークシート!$C$2:$BW$498,10,0)),"")</f>
        <v/>
      </c>
      <c r="E79" s="133"/>
      <c r="F79" s="132" t="str">
        <f>+IFERROR(VLOOKUP(#REF!&amp;"-"&amp;ROW()-108,[2]ワークシート!$C$2:$BW$498,11,0),"")</f>
        <v/>
      </c>
      <c r="G79" s="133"/>
      <c r="H79" s="50" t="str">
        <f>+IFERROR(VLOOKUP(#REF!&amp;"-"&amp;ROW()-108,[2]ワークシート!$C$2:$BW$498,12,0),"")</f>
        <v/>
      </c>
      <c r="I7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79" s="136"/>
      <c r="K79" s="132" t="str">
        <f>+IFERROR(VLOOKUP(#REF!&amp;"-"&amp;ROW()-108,[2]ワークシート!$C$2:$BW$498,19,0),"")</f>
        <v/>
      </c>
      <c r="L79" s="134"/>
      <c r="M79" s="133"/>
      <c r="N79" s="137" t="str">
        <f>+IFERROR(VLOOKUP(#REF!&amp;"-"&amp;ROW()-108,[2]ワークシート!$C$2:$BW$498,24,0),"")</f>
        <v/>
      </c>
      <c r="O79" s="138"/>
      <c r="P79" s="129" t="str">
        <f>+IFERROR(VLOOKUP(#REF!&amp;"-"&amp;ROW()-108,[2]ワークシート!$C$2:$BW$498,25,0),"")</f>
        <v/>
      </c>
      <c r="Q79" s="129"/>
      <c r="R79" s="139" t="str">
        <f>+IFERROR(VLOOKUP(#REF!&amp;"-"&amp;ROW()-108,[2]ワークシート!$C$2:$BW$498,55,0),"")</f>
        <v/>
      </c>
      <c r="S79" s="139"/>
      <c r="T79" s="139"/>
      <c r="U79" s="129" t="str">
        <f>+IFERROR(VLOOKUP(#REF!&amp;"-"&amp;ROW()-108,[2]ワークシート!$C$2:$BW$498,60,0),"")</f>
        <v/>
      </c>
      <c r="V79" s="129"/>
      <c r="W79" s="129" t="str">
        <f>+IFERROR(VLOOKUP(#REF!&amp;"-"&amp;ROW()-108,[2]ワークシート!$C$2:$BW$498,61,0),"")</f>
        <v/>
      </c>
      <c r="X79" s="129"/>
      <c r="Y79" s="129"/>
      <c r="Z79" s="130" t="str">
        <f t="shared" ref="Z79:Z142" si="0">IF(AD79="","",IF(AD79=0,"使用貸借権","賃借権"))</f>
        <v/>
      </c>
      <c r="AA79" s="130"/>
      <c r="AB79" s="131" t="str">
        <f>+IFERROR(IF(VLOOKUP(#REF!&amp;"-"&amp;ROW()-108,[2]ワークシート!$C$2:$BW$498,13,0)="","",VLOOKUP(#REF!&amp;"-"&amp;ROW()-108,[2]ワークシート!$C$2:$BW$498,13,0)),"")</f>
        <v/>
      </c>
      <c r="AC79" s="131"/>
      <c r="AD79" s="131" t="str">
        <f>+IFERROR(VLOOKUP(#REF!&amp;"-"&amp;ROW()-108,[2]ワークシート!$C$2:$BW$498,30,0),"")</f>
        <v/>
      </c>
      <c r="AE79" s="131"/>
      <c r="AF79" s="130" t="str">
        <f t="shared" ref="AF79:AF142" si="1">IF(Z79="","",IF(Z79="使用貸借権","-","口座振込　１２月"))</f>
        <v/>
      </c>
      <c r="AG79" s="130"/>
      <c r="AH79" s="131" t="str">
        <f>+IFERROR(IF(VLOOKUP(#REF!&amp;"-"&amp;ROW()-108,[2]ワークシート!$C$2:$BW$498,31,0)="","",VLOOKUP(#REF!&amp;"-"&amp;ROW()-108,[2]ワークシート!$C$2:$BW$498,31,0)),"")</f>
        <v/>
      </c>
      <c r="AI79" s="131"/>
      <c r="AJ79" s="41"/>
      <c r="AK79" s="41"/>
      <c r="AL79" s="41"/>
      <c r="AM79" s="41"/>
      <c r="AN79" s="41"/>
      <c r="AO79" s="41"/>
      <c r="AP79" s="41"/>
      <c r="AQ79" s="41"/>
      <c r="AR79" s="41"/>
      <c r="AS79" s="41"/>
      <c r="AT79" s="41"/>
      <c r="AU79" s="41"/>
      <c r="AV79" s="41"/>
      <c r="AW79" s="41"/>
      <c r="AX79" s="41"/>
      <c r="AY79" s="41"/>
      <c r="AZ79" s="41"/>
      <c r="BA79" s="41"/>
      <c r="BB79" s="41"/>
      <c r="BC79" s="41"/>
      <c r="BD79" s="41"/>
    </row>
    <row r="80" spans="1:56" ht="35.1" hidden="1" customHeight="1">
      <c r="A80" s="41"/>
      <c r="B80" s="132" t="str">
        <f>+IFERROR(VLOOKUP(#REF!&amp;"-"&amp;ROW()-108,[2]ワークシート!$C$2:$BW$498,9,0),"")</f>
        <v/>
      </c>
      <c r="C80" s="133"/>
      <c r="D80" s="134" t="str">
        <f>+IFERROR(IF(VLOOKUP(#REF!&amp;"-"&amp;ROW()-108,[2]ワークシート!$C$2:$BW$498,10,0) = "","",VLOOKUP(#REF!&amp;"-"&amp;ROW()-108,[2]ワークシート!$C$2:$BW$498,10,0)),"")</f>
        <v/>
      </c>
      <c r="E80" s="133"/>
      <c r="F80" s="132" t="str">
        <f>+IFERROR(VLOOKUP(#REF!&amp;"-"&amp;ROW()-108,[2]ワークシート!$C$2:$BW$498,11,0),"")</f>
        <v/>
      </c>
      <c r="G80" s="133"/>
      <c r="H80" s="50" t="str">
        <f>+IFERROR(VLOOKUP(#REF!&amp;"-"&amp;ROW()-108,[2]ワークシート!$C$2:$BW$498,12,0),"")</f>
        <v/>
      </c>
      <c r="I8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80" s="136"/>
      <c r="K80" s="132" t="str">
        <f>+IFERROR(VLOOKUP(#REF!&amp;"-"&amp;ROW()-108,[2]ワークシート!$C$2:$BW$498,19,0),"")</f>
        <v/>
      </c>
      <c r="L80" s="134"/>
      <c r="M80" s="133"/>
      <c r="N80" s="137" t="str">
        <f>+IFERROR(VLOOKUP(#REF!&amp;"-"&amp;ROW()-108,[2]ワークシート!$C$2:$BW$498,24,0),"")</f>
        <v/>
      </c>
      <c r="O80" s="138"/>
      <c r="P80" s="129" t="str">
        <f>+IFERROR(VLOOKUP(#REF!&amp;"-"&amp;ROW()-108,[2]ワークシート!$C$2:$BW$498,25,0),"")</f>
        <v/>
      </c>
      <c r="Q80" s="129"/>
      <c r="R80" s="139" t="str">
        <f>+IFERROR(VLOOKUP(#REF!&amp;"-"&amp;ROW()-108,[2]ワークシート!$C$2:$BW$498,55,0),"")</f>
        <v/>
      </c>
      <c r="S80" s="139"/>
      <c r="T80" s="139"/>
      <c r="U80" s="129" t="str">
        <f>+IFERROR(VLOOKUP(#REF!&amp;"-"&amp;ROW()-108,[2]ワークシート!$C$2:$BW$498,60,0),"")</f>
        <v/>
      </c>
      <c r="V80" s="129"/>
      <c r="W80" s="129" t="str">
        <f>+IFERROR(VLOOKUP(#REF!&amp;"-"&amp;ROW()-108,[2]ワークシート!$C$2:$BW$498,61,0),"")</f>
        <v/>
      </c>
      <c r="X80" s="129"/>
      <c r="Y80" s="129"/>
      <c r="Z80" s="130" t="str">
        <f t="shared" si="0"/>
        <v/>
      </c>
      <c r="AA80" s="130"/>
      <c r="AB80" s="131" t="str">
        <f>+IFERROR(IF(VLOOKUP(#REF!&amp;"-"&amp;ROW()-108,[2]ワークシート!$C$2:$BW$498,13,0)="","",VLOOKUP(#REF!&amp;"-"&amp;ROW()-108,[2]ワークシート!$C$2:$BW$498,13,0)),"")</f>
        <v/>
      </c>
      <c r="AC80" s="131"/>
      <c r="AD80" s="131" t="str">
        <f>+IFERROR(VLOOKUP(#REF!&amp;"-"&amp;ROW()-108,[2]ワークシート!$C$2:$BW$498,30,0),"")</f>
        <v/>
      </c>
      <c r="AE80" s="131"/>
      <c r="AF80" s="130" t="str">
        <f t="shared" si="1"/>
        <v/>
      </c>
      <c r="AG80" s="130"/>
      <c r="AH80" s="131" t="str">
        <f>+IFERROR(IF(VLOOKUP(#REF!&amp;"-"&amp;ROW()-108,[2]ワークシート!$C$2:$BW$498,31,0)="","",VLOOKUP(#REF!&amp;"-"&amp;ROW()-108,[2]ワークシート!$C$2:$BW$498,31,0)),"")</f>
        <v/>
      </c>
      <c r="AI80" s="131"/>
      <c r="AJ80" s="41"/>
      <c r="AK80" s="41"/>
      <c r="AL80" s="41"/>
      <c r="AM80" s="41"/>
      <c r="AN80" s="41"/>
      <c r="AO80" s="41"/>
      <c r="AP80" s="41"/>
      <c r="AQ80" s="41"/>
      <c r="AR80" s="41"/>
      <c r="AS80" s="41"/>
      <c r="AT80" s="41"/>
      <c r="AU80" s="41"/>
      <c r="AV80" s="41"/>
      <c r="AW80" s="41"/>
      <c r="AX80" s="41"/>
      <c r="AY80" s="41"/>
      <c r="AZ80" s="41"/>
      <c r="BA80" s="41"/>
      <c r="BB80" s="41"/>
      <c r="BC80" s="41"/>
      <c r="BD80" s="41"/>
    </row>
    <row r="81" spans="1:56" ht="35.1" hidden="1" customHeight="1">
      <c r="A81" s="41"/>
      <c r="B81" s="132" t="str">
        <f>+IFERROR(VLOOKUP(#REF!&amp;"-"&amp;ROW()-108,[2]ワークシート!$C$2:$BW$498,9,0),"")</f>
        <v/>
      </c>
      <c r="C81" s="133"/>
      <c r="D81" s="134" t="str">
        <f>+IFERROR(IF(VLOOKUP(#REF!&amp;"-"&amp;ROW()-108,[2]ワークシート!$C$2:$BW$498,10,0) = "","",VLOOKUP(#REF!&amp;"-"&amp;ROW()-108,[2]ワークシート!$C$2:$BW$498,10,0)),"")</f>
        <v/>
      </c>
      <c r="E81" s="133"/>
      <c r="F81" s="132" t="str">
        <f>+IFERROR(VLOOKUP(#REF!&amp;"-"&amp;ROW()-108,[2]ワークシート!$C$2:$BW$498,11,0),"")</f>
        <v/>
      </c>
      <c r="G81" s="133"/>
      <c r="H81" s="50" t="str">
        <f>+IFERROR(VLOOKUP(#REF!&amp;"-"&amp;ROW()-108,[2]ワークシート!$C$2:$BW$498,12,0),"")</f>
        <v/>
      </c>
      <c r="I8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81" s="136"/>
      <c r="K81" s="132" t="str">
        <f>+IFERROR(VLOOKUP(#REF!&amp;"-"&amp;ROW()-108,[2]ワークシート!$C$2:$BW$498,19,0),"")</f>
        <v/>
      </c>
      <c r="L81" s="134"/>
      <c r="M81" s="133"/>
      <c r="N81" s="137" t="str">
        <f>+IFERROR(VLOOKUP(#REF!&amp;"-"&amp;ROW()-108,[2]ワークシート!$C$2:$BW$498,24,0),"")</f>
        <v/>
      </c>
      <c r="O81" s="138"/>
      <c r="P81" s="129" t="str">
        <f>+IFERROR(VLOOKUP(#REF!&amp;"-"&amp;ROW()-108,[2]ワークシート!$C$2:$BW$498,25,0),"")</f>
        <v/>
      </c>
      <c r="Q81" s="129"/>
      <c r="R81" s="139" t="str">
        <f>+IFERROR(VLOOKUP(#REF!&amp;"-"&amp;ROW()-108,[2]ワークシート!$C$2:$BW$498,55,0),"")</f>
        <v/>
      </c>
      <c r="S81" s="139"/>
      <c r="T81" s="139"/>
      <c r="U81" s="129" t="str">
        <f>+IFERROR(VLOOKUP(#REF!&amp;"-"&amp;ROW()-108,[2]ワークシート!$C$2:$BW$498,60,0),"")</f>
        <v/>
      </c>
      <c r="V81" s="129"/>
      <c r="W81" s="129" t="str">
        <f>+IFERROR(VLOOKUP(#REF!&amp;"-"&amp;ROW()-108,[2]ワークシート!$C$2:$BW$498,61,0),"")</f>
        <v/>
      </c>
      <c r="X81" s="129"/>
      <c r="Y81" s="129"/>
      <c r="Z81" s="130" t="str">
        <f t="shared" si="0"/>
        <v/>
      </c>
      <c r="AA81" s="130"/>
      <c r="AB81" s="131" t="str">
        <f>+IFERROR(IF(VLOOKUP(#REF!&amp;"-"&amp;ROW()-108,[2]ワークシート!$C$2:$BW$498,13,0)="","",VLOOKUP(#REF!&amp;"-"&amp;ROW()-108,[2]ワークシート!$C$2:$BW$498,13,0)),"")</f>
        <v/>
      </c>
      <c r="AC81" s="131"/>
      <c r="AD81" s="131" t="str">
        <f>+IFERROR(VLOOKUP(#REF!&amp;"-"&amp;ROW()-108,[2]ワークシート!$C$2:$BW$498,30,0),"")</f>
        <v/>
      </c>
      <c r="AE81" s="131"/>
      <c r="AF81" s="130" t="str">
        <f t="shared" si="1"/>
        <v/>
      </c>
      <c r="AG81" s="130"/>
      <c r="AH81" s="131" t="str">
        <f>+IFERROR(IF(VLOOKUP(#REF!&amp;"-"&amp;ROW()-108,[2]ワークシート!$C$2:$BW$498,31,0)="","",VLOOKUP(#REF!&amp;"-"&amp;ROW()-108,[2]ワークシート!$C$2:$BW$498,31,0)),"")</f>
        <v/>
      </c>
      <c r="AI81" s="131"/>
      <c r="AJ81" s="41"/>
      <c r="AK81" s="41"/>
      <c r="AL81" s="41"/>
      <c r="AM81" s="41"/>
      <c r="AN81" s="41"/>
      <c r="AO81" s="41"/>
      <c r="AP81" s="41"/>
      <c r="AQ81" s="41"/>
      <c r="AR81" s="41"/>
      <c r="AS81" s="41"/>
      <c r="AT81" s="41"/>
      <c r="AU81" s="41"/>
      <c r="AV81" s="41"/>
      <c r="AW81" s="41"/>
      <c r="AX81" s="41"/>
      <c r="AY81" s="41"/>
      <c r="AZ81" s="41"/>
      <c r="BA81" s="41"/>
      <c r="BB81" s="41"/>
      <c r="BC81" s="41"/>
      <c r="BD81" s="41"/>
    </row>
    <row r="82" spans="1:56" ht="35.1" hidden="1" customHeight="1">
      <c r="A82" s="41"/>
      <c r="B82" s="132" t="str">
        <f>+IFERROR(VLOOKUP(#REF!&amp;"-"&amp;ROW()-108,[2]ワークシート!$C$2:$BW$498,9,0),"")</f>
        <v/>
      </c>
      <c r="C82" s="133"/>
      <c r="D82" s="134" t="str">
        <f>+IFERROR(IF(VLOOKUP(#REF!&amp;"-"&amp;ROW()-108,[2]ワークシート!$C$2:$BW$498,10,0) = "","",VLOOKUP(#REF!&amp;"-"&amp;ROW()-108,[2]ワークシート!$C$2:$BW$498,10,0)),"")</f>
        <v/>
      </c>
      <c r="E82" s="133"/>
      <c r="F82" s="132" t="str">
        <f>+IFERROR(VLOOKUP(#REF!&amp;"-"&amp;ROW()-108,[2]ワークシート!$C$2:$BW$498,11,0),"")</f>
        <v/>
      </c>
      <c r="G82" s="133"/>
      <c r="H82" s="50" t="str">
        <f>+IFERROR(VLOOKUP(#REF!&amp;"-"&amp;ROW()-108,[2]ワークシート!$C$2:$BW$498,12,0),"")</f>
        <v/>
      </c>
      <c r="I8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82" s="136"/>
      <c r="K82" s="132" t="str">
        <f>+IFERROR(VLOOKUP(#REF!&amp;"-"&amp;ROW()-108,[2]ワークシート!$C$2:$BW$498,19,0),"")</f>
        <v/>
      </c>
      <c r="L82" s="134"/>
      <c r="M82" s="133"/>
      <c r="N82" s="137" t="str">
        <f>+IFERROR(VLOOKUP(#REF!&amp;"-"&amp;ROW()-108,[2]ワークシート!$C$2:$BW$498,24,0),"")</f>
        <v/>
      </c>
      <c r="O82" s="138"/>
      <c r="P82" s="129" t="str">
        <f>+IFERROR(VLOOKUP(#REF!&amp;"-"&amp;ROW()-108,[2]ワークシート!$C$2:$BW$498,25,0),"")</f>
        <v/>
      </c>
      <c r="Q82" s="129"/>
      <c r="R82" s="139" t="str">
        <f>+IFERROR(VLOOKUP(#REF!&amp;"-"&amp;ROW()-108,[2]ワークシート!$C$2:$BW$498,55,0),"")</f>
        <v/>
      </c>
      <c r="S82" s="139"/>
      <c r="T82" s="139"/>
      <c r="U82" s="129" t="str">
        <f>+IFERROR(VLOOKUP(#REF!&amp;"-"&amp;ROW()-108,[2]ワークシート!$C$2:$BW$498,60,0),"")</f>
        <v/>
      </c>
      <c r="V82" s="129"/>
      <c r="W82" s="129" t="str">
        <f>+IFERROR(VLOOKUP(#REF!&amp;"-"&amp;ROW()-108,[2]ワークシート!$C$2:$BW$498,61,0),"")</f>
        <v/>
      </c>
      <c r="X82" s="129"/>
      <c r="Y82" s="129"/>
      <c r="Z82" s="130" t="str">
        <f t="shared" si="0"/>
        <v/>
      </c>
      <c r="AA82" s="130"/>
      <c r="AB82" s="131" t="str">
        <f>+IFERROR(IF(VLOOKUP(#REF!&amp;"-"&amp;ROW()-108,[2]ワークシート!$C$2:$BW$498,13,0)="","",VLOOKUP(#REF!&amp;"-"&amp;ROW()-108,[2]ワークシート!$C$2:$BW$498,13,0)),"")</f>
        <v/>
      </c>
      <c r="AC82" s="131"/>
      <c r="AD82" s="131" t="str">
        <f>+IFERROR(VLOOKUP(#REF!&amp;"-"&amp;ROW()-108,[2]ワークシート!$C$2:$BW$498,30,0),"")</f>
        <v/>
      </c>
      <c r="AE82" s="131"/>
      <c r="AF82" s="130" t="str">
        <f t="shared" si="1"/>
        <v/>
      </c>
      <c r="AG82" s="130"/>
      <c r="AH82" s="131" t="str">
        <f>+IFERROR(IF(VLOOKUP(#REF!&amp;"-"&amp;ROW()-108,[2]ワークシート!$C$2:$BW$498,31,0)="","",VLOOKUP(#REF!&amp;"-"&amp;ROW()-108,[2]ワークシート!$C$2:$BW$498,31,0)),"")</f>
        <v/>
      </c>
      <c r="AI82" s="131"/>
      <c r="AJ82" s="41"/>
      <c r="AK82" s="41"/>
      <c r="AL82" s="41"/>
      <c r="AM82" s="41"/>
      <c r="AN82" s="41"/>
      <c r="AO82" s="41"/>
      <c r="AP82" s="41"/>
      <c r="AQ82" s="41"/>
      <c r="AR82" s="41"/>
      <c r="AS82" s="41"/>
      <c r="AT82" s="41"/>
      <c r="AU82" s="41"/>
      <c r="AV82" s="41"/>
      <c r="AW82" s="41"/>
      <c r="AX82" s="41"/>
      <c r="AY82" s="41"/>
      <c r="AZ82" s="41"/>
      <c r="BA82" s="41"/>
      <c r="BB82" s="41"/>
      <c r="BC82" s="41"/>
      <c r="BD82" s="41"/>
    </row>
    <row r="83" spans="1:56" ht="35.1" hidden="1" customHeight="1">
      <c r="A83" s="41"/>
      <c r="B83" s="132" t="str">
        <f>+IFERROR(VLOOKUP(#REF!&amp;"-"&amp;ROW()-108,[2]ワークシート!$C$2:$BW$498,9,0),"")</f>
        <v/>
      </c>
      <c r="C83" s="133"/>
      <c r="D83" s="134" t="str">
        <f>+IFERROR(IF(VLOOKUP(#REF!&amp;"-"&amp;ROW()-108,[2]ワークシート!$C$2:$BW$498,10,0) = "","",VLOOKUP(#REF!&amp;"-"&amp;ROW()-108,[2]ワークシート!$C$2:$BW$498,10,0)),"")</f>
        <v/>
      </c>
      <c r="E83" s="133"/>
      <c r="F83" s="132" t="str">
        <f>+IFERROR(VLOOKUP(#REF!&amp;"-"&amp;ROW()-108,[2]ワークシート!$C$2:$BW$498,11,0),"")</f>
        <v/>
      </c>
      <c r="G83" s="133"/>
      <c r="H83" s="50" t="str">
        <f>+IFERROR(VLOOKUP(#REF!&amp;"-"&amp;ROW()-108,[2]ワークシート!$C$2:$BW$498,12,0),"")</f>
        <v/>
      </c>
      <c r="I8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83" s="136"/>
      <c r="K83" s="132" t="str">
        <f>+IFERROR(VLOOKUP(#REF!&amp;"-"&amp;ROW()-108,[2]ワークシート!$C$2:$BW$498,19,0),"")</f>
        <v/>
      </c>
      <c r="L83" s="134"/>
      <c r="M83" s="133"/>
      <c r="N83" s="137" t="str">
        <f>+IFERROR(VLOOKUP(#REF!&amp;"-"&amp;ROW()-108,[2]ワークシート!$C$2:$BW$498,24,0),"")</f>
        <v/>
      </c>
      <c r="O83" s="138"/>
      <c r="P83" s="129" t="str">
        <f>+IFERROR(VLOOKUP(#REF!&amp;"-"&amp;ROW()-108,[2]ワークシート!$C$2:$BW$498,25,0),"")</f>
        <v/>
      </c>
      <c r="Q83" s="129"/>
      <c r="R83" s="139" t="str">
        <f>+IFERROR(VLOOKUP(#REF!&amp;"-"&amp;ROW()-108,[2]ワークシート!$C$2:$BW$498,55,0),"")</f>
        <v/>
      </c>
      <c r="S83" s="139"/>
      <c r="T83" s="139"/>
      <c r="U83" s="129" t="str">
        <f>+IFERROR(VLOOKUP(#REF!&amp;"-"&amp;ROW()-108,[2]ワークシート!$C$2:$BW$498,60,0),"")</f>
        <v/>
      </c>
      <c r="V83" s="129"/>
      <c r="W83" s="129" t="str">
        <f>+IFERROR(VLOOKUP(#REF!&amp;"-"&amp;ROW()-108,[2]ワークシート!$C$2:$BW$498,61,0),"")</f>
        <v/>
      </c>
      <c r="X83" s="129"/>
      <c r="Y83" s="129"/>
      <c r="Z83" s="130" t="str">
        <f t="shared" si="0"/>
        <v/>
      </c>
      <c r="AA83" s="130"/>
      <c r="AB83" s="131" t="str">
        <f>+IFERROR(IF(VLOOKUP(#REF!&amp;"-"&amp;ROW()-108,[2]ワークシート!$C$2:$BW$498,13,0)="","",VLOOKUP(#REF!&amp;"-"&amp;ROW()-108,[2]ワークシート!$C$2:$BW$498,13,0)),"")</f>
        <v/>
      </c>
      <c r="AC83" s="131"/>
      <c r="AD83" s="131" t="str">
        <f>+IFERROR(VLOOKUP(#REF!&amp;"-"&amp;ROW()-108,[2]ワークシート!$C$2:$BW$498,30,0),"")</f>
        <v/>
      </c>
      <c r="AE83" s="131"/>
      <c r="AF83" s="130" t="str">
        <f t="shared" si="1"/>
        <v/>
      </c>
      <c r="AG83" s="130"/>
      <c r="AH83" s="131" t="str">
        <f>+IFERROR(IF(VLOOKUP(#REF!&amp;"-"&amp;ROW()-108,[2]ワークシート!$C$2:$BW$498,31,0)="","",VLOOKUP(#REF!&amp;"-"&amp;ROW()-108,[2]ワークシート!$C$2:$BW$498,31,0)),"")</f>
        <v/>
      </c>
      <c r="AI83" s="131"/>
      <c r="AJ83" s="41"/>
      <c r="AK83" s="41"/>
      <c r="AL83" s="41"/>
      <c r="AM83" s="41"/>
      <c r="AN83" s="41"/>
      <c r="AO83" s="41"/>
      <c r="AP83" s="41"/>
      <c r="AQ83" s="41"/>
      <c r="AR83" s="41"/>
      <c r="AS83" s="41"/>
      <c r="AT83" s="41"/>
      <c r="AU83" s="41"/>
      <c r="AV83" s="41"/>
      <c r="AW83" s="41"/>
      <c r="AX83" s="41"/>
      <c r="AY83" s="41"/>
      <c r="AZ83" s="41"/>
      <c r="BA83" s="41"/>
      <c r="BB83" s="41"/>
      <c r="BC83" s="41"/>
      <c r="BD83" s="41"/>
    </row>
    <row r="84" spans="1:56" ht="35.1" hidden="1" customHeight="1">
      <c r="A84" s="41"/>
      <c r="B84" s="132" t="str">
        <f>+IFERROR(VLOOKUP(#REF!&amp;"-"&amp;ROW()-108,[2]ワークシート!$C$2:$BW$498,9,0),"")</f>
        <v/>
      </c>
      <c r="C84" s="133"/>
      <c r="D84" s="134" t="str">
        <f>+IFERROR(IF(VLOOKUP(#REF!&amp;"-"&amp;ROW()-108,[2]ワークシート!$C$2:$BW$498,10,0) = "","",VLOOKUP(#REF!&amp;"-"&amp;ROW()-108,[2]ワークシート!$C$2:$BW$498,10,0)),"")</f>
        <v/>
      </c>
      <c r="E84" s="133"/>
      <c r="F84" s="132" t="str">
        <f>+IFERROR(VLOOKUP(#REF!&amp;"-"&amp;ROW()-108,[2]ワークシート!$C$2:$BW$498,11,0),"")</f>
        <v/>
      </c>
      <c r="G84" s="133"/>
      <c r="H84" s="50" t="str">
        <f>+IFERROR(VLOOKUP(#REF!&amp;"-"&amp;ROW()-108,[2]ワークシート!$C$2:$BW$498,12,0),"")</f>
        <v/>
      </c>
      <c r="I8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84" s="136"/>
      <c r="K84" s="132" t="str">
        <f>+IFERROR(VLOOKUP(#REF!&amp;"-"&amp;ROW()-108,[2]ワークシート!$C$2:$BW$498,19,0),"")</f>
        <v/>
      </c>
      <c r="L84" s="134"/>
      <c r="M84" s="133"/>
      <c r="N84" s="137" t="str">
        <f>+IFERROR(VLOOKUP(#REF!&amp;"-"&amp;ROW()-108,[2]ワークシート!$C$2:$BW$498,24,0),"")</f>
        <v/>
      </c>
      <c r="O84" s="138"/>
      <c r="P84" s="129" t="str">
        <f>+IFERROR(VLOOKUP(#REF!&amp;"-"&amp;ROW()-108,[2]ワークシート!$C$2:$BW$498,25,0),"")</f>
        <v/>
      </c>
      <c r="Q84" s="129"/>
      <c r="R84" s="139" t="str">
        <f>+IFERROR(VLOOKUP(#REF!&amp;"-"&amp;ROW()-108,[2]ワークシート!$C$2:$BW$498,55,0),"")</f>
        <v/>
      </c>
      <c r="S84" s="139"/>
      <c r="T84" s="139"/>
      <c r="U84" s="129" t="str">
        <f>+IFERROR(VLOOKUP(#REF!&amp;"-"&amp;ROW()-108,[2]ワークシート!$C$2:$BW$498,60,0),"")</f>
        <v/>
      </c>
      <c r="V84" s="129"/>
      <c r="W84" s="129" t="str">
        <f>+IFERROR(VLOOKUP(#REF!&amp;"-"&amp;ROW()-108,[2]ワークシート!$C$2:$BW$498,61,0),"")</f>
        <v/>
      </c>
      <c r="X84" s="129"/>
      <c r="Y84" s="129"/>
      <c r="Z84" s="130" t="str">
        <f t="shared" si="0"/>
        <v/>
      </c>
      <c r="AA84" s="130"/>
      <c r="AB84" s="131" t="str">
        <f>+IFERROR(IF(VLOOKUP(#REF!&amp;"-"&amp;ROW()-108,[2]ワークシート!$C$2:$BW$498,13,0)="","",VLOOKUP(#REF!&amp;"-"&amp;ROW()-108,[2]ワークシート!$C$2:$BW$498,13,0)),"")</f>
        <v/>
      </c>
      <c r="AC84" s="131"/>
      <c r="AD84" s="131" t="str">
        <f>+IFERROR(VLOOKUP(#REF!&amp;"-"&amp;ROW()-108,[2]ワークシート!$C$2:$BW$498,30,0),"")</f>
        <v/>
      </c>
      <c r="AE84" s="131"/>
      <c r="AF84" s="130" t="str">
        <f t="shared" si="1"/>
        <v/>
      </c>
      <c r="AG84" s="130"/>
      <c r="AH84" s="131" t="str">
        <f>+IFERROR(IF(VLOOKUP(#REF!&amp;"-"&amp;ROW()-108,[2]ワークシート!$C$2:$BW$498,31,0)="","",VLOOKUP(#REF!&amp;"-"&amp;ROW()-108,[2]ワークシート!$C$2:$BW$498,31,0)),"")</f>
        <v/>
      </c>
      <c r="AI84" s="131"/>
      <c r="AJ84" s="41"/>
      <c r="AK84" s="41"/>
      <c r="AL84" s="41"/>
      <c r="AM84" s="41"/>
      <c r="AN84" s="41"/>
      <c r="AO84" s="41"/>
      <c r="AP84" s="41"/>
      <c r="AQ84" s="41"/>
      <c r="AR84" s="41"/>
      <c r="AS84" s="41"/>
      <c r="AT84" s="41"/>
      <c r="AU84" s="41"/>
      <c r="AV84" s="41"/>
      <c r="AW84" s="41"/>
      <c r="AX84" s="41"/>
      <c r="AY84" s="41"/>
      <c r="AZ84" s="41"/>
      <c r="BA84" s="41"/>
      <c r="BB84" s="41"/>
      <c r="BC84" s="41"/>
      <c r="BD84" s="41"/>
    </row>
    <row r="85" spans="1:56" ht="35.1" hidden="1" customHeight="1">
      <c r="A85" s="41"/>
      <c r="B85" s="132" t="str">
        <f>+IFERROR(VLOOKUP(#REF!&amp;"-"&amp;ROW()-108,[2]ワークシート!$C$2:$BW$498,9,0),"")</f>
        <v/>
      </c>
      <c r="C85" s="133"/>
      <c r="D85" s="134" t="str">
        <f>+IFERROR(IF(VLOOKUP(#REF!&amp;"-"&amp;ROW()-108,[2]ワークシート!$C$2:$BW$498,10,0) = "","",VLOOKUP(#REF!&amp;"-"&amp;ROW()-108,[2]ワークシート!$C$2:$BW$498,10,0)),"")</f>
        <v/>
      </c>
      <c r="E85" s="133"/>
      <c r="F85" s="132" t="str">
        <f>+IFERROR(VLOOKUP(#REF!&amp;"-"&amp;ROW()-108,[2]ワークシート!$C$2:$BW$498,11,0),"")</f>
        <v/>
      </c>
      <c r="G85" s="133"/>
      <c r="H85" s="50" t="str">
        <f>+IFERROR(VLOOKUP(#REF!&amp;"-"&amp;ROW()-108,[2]ワークシート!$C$2:$BW$498,12,0),"")</f>
        <v/>
      </c>
      <c r="I8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85" s="136"/>
      <c r="K85" s="132" t="str">
        <f>+IFERROR(VLOOKUP(#REF!&amp;"-"&amp;ROW()-108,[2]ワークシート!$C$2:$BW$498,19,0),"")</f>
        <v/>
      </c>
      <c r="L85" s="134"/>
      <c r="M85" s="133"/>
      <c r="N85" s="137" t="str">
        <f>+IFERROR(VLOOKUP(#REF!&amp;"-"&amp;ROW()-108,[2]ワークシート!$C$2:$BW$498,24,0),"")</f>
        <v/>
      </c>
      <c r="O85" s="138"/>
      <c r="P85" s="129" t="str">
        <f>+IFERROR(VLOOKUP(#REF!&amp;"-"&amp;ROW()-108,[2]ワークシート!$C$2:$BW$498,25,0),"")</f>
        <v/>
      </c>
      <c r="Q85" s="129"/>
      <c r="R85" s="139" t="str">
        <f>+IFERROR(VLOOKUP(#REF!&amp;"-"&amp;ROW()-108,[2]ワークシート!$C$2:$BW$498,55,0),"")</f>
        <v/>
      </c>
      <c r="S85" s="139"/>
      <c r="T85" s="139"/>
      <c r="U85" s="129" t="str">
        <f>+IFERROR(VLOOKUP(#REF!&amp;"-"&amp;ROW()-108,[2]ワークシート!$C$2:$BW$498,60,0),"")</f>
        <v/>
      </c>
      <c r="V85" s="129"/>
      <c r="W85" s="129" t="str">
        <f>+IFERROR(VLOOKUP(#REF!&amp;"-"&amp;ROW()-108,[2]ワークシート!$C$2:$BW$498,61,0),"")</f>
        <v/>
      </c>
      <c r="X85" s="129"/>
      <c r="Y85" s="129"/>
      <c r="Z85" s="130" t="str">
        <f t="shared" si="0"/>
        <v/>
      </c>
      <c r="AA85" s="130"/>
      <c r="AB85" s="131" t="str">
        <f>+IFERROR(IF(VLOOKUP(#REF!&amp;"-"&amp;ROW()-108,[2]ワークシート!$C$2:$BW$498,13,0)="","",VLOOKUP(#REF!&amp;"-"&amp;ROW()-108,[2]ワークシート!$C$2:$BW$498,13,0)),"")</f>
        <v/>
      </c>
      <c r="AC85" s="131"/>
      <c r="AD85" s="131" t="str">
        <f>+IFERROR(VLOOKUP(#REF!&amp;"-"&amp;ROW()-108,[2]ワークシート!$C$2:$BW$498,30,0),"")</f>
        <v/>
      </c>
      <c r="AE85" s="131"/>
      <c r="AF85" s="130" t="str">
        <f t="shared" si="1"/>
        <v/>
      </c>
      <c r="AG85" s="130"/>
      <c r="AH85" s="131" t="str">
        <f>+IFERROR(IF(VLOOKUP(#REF!&amp;"-"&amp;ROW()-108,[2]ワークシート!$C$2:$BW$498,31,0)="","",VLOOKUP(#REF!&amp;"-"&amp;ROW()-108,[2]ワークシート!$C$2:$BW$498,31,0)),"")</f>
        <v/>
      </c>
      <c r="AI85" s="131"/>
      <c r="AJ85" s="41"/>
      <c r="AK85" s="41"/>
      <c r="AL85" s="41"/>
      <c r="AM85" s="41"/>
      <c r="AN85" s="41"/>
      <c r="AO85" s="41"/>
      <c r="AP85" s="41"/>
      <c r="AQ85" s="41"/>
      <c r="AR85" s="41"/>
      <c r="AS85" s="41"/>
      <c r="AT85" s="41"/>
      <c r="AU85" s="41"/>
      <c r="AV85" s="41"/>
      <c r="AW85" s="41"/>
      <c r="AX85" s="41"/>
      <c r="AY85" s="41"/>
      <c r="AZ85" s="41"/>
      <c r="BA85" s="41"/>
      <c r="BB85" s="41"/>
      <c r="BC85" s="41"/>
      <c r="BD85" s="41"/>
    </row>
    <row r="86" spans="1:56" ht="35.1" hidden="1" customHeight="1">
      <c r="A86" s="41"/>
      <c r="B86" s="132" t="str">
        <f>+IFERROR(VLOOKUP(#REF!&amp;"-"&amp;ROW()-108,[2]ワークシート!$C$2:$BW$498,9,0),"")</f>
        <v/>
      </c>
      <c r="C86" s="133"/>
      <c r="D86" s="134" t="str">
        <f>+IFERROR(IF(VLOOKUP(#REF!&amp;"-"&amp;ROW()-108,[2]ワークシート!$C$2:$BW$498,10,0) = "","",VLOOKUP(#REF!&amp;"-"&amp;ROW()-108,[2]ワークシート!$C$2:$BW$498,10,0)),"")</f>
        <v/>
      </c>
      <c r="E86" s="133"/>
      <c r="F86" s="132" t="str">
        <f>+IFERROR(VLOOKUP(#REF!&amp;"-"&amp;ROW()-108,[2]ワークシート!$C$2:$BW$498,11,0),"")</f>
        <v/>
      </c>
      <c r="G86" s="133"/>
      <c r="H86" s="50" t="str">
        <f>+IFERROR(VLOOKUP(#REF!&amp;"-"&amp;ROW()-108,[2]ワークシート!$C$2:$BW$498,12,0),"")</f>
        <v/>
      </c>
      <c r="I8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86" s="136"/>
      <c r="K86" s="132" t="str">
        <f>+IFERROR(VLOOKUP(#REF!&amp;"-"&amp;ROW()-108,[2]ワークシート!$C$2:$BW$498,19,0),"")</f>
        <v/>
      </c>
      <c r="L86" s="134"/>
      <c r="M86" s="133"/>
      <c r="N86" s="137" t="str">
        <f>+IFERROR(VLOOKUP(#REF!&amp;"-"&amp;ROW()-108,[2]ワークシート!$C$2:$BW$498,24,0),"")</f>
        <v/>
      </c>
      <c r="O86" s="138"/>
      <c r="P86" s="129" t="str">
        <f>+IFERROR(VLOOKUP(#REF!&amp;"-"&amp;ROW()-108,[2]ワークシート!$C$2:$BW$498,25,0),"")</f>
        <v/>
      </c>
      <c r="Q86" s="129"/>
      <c r="R86" s="139" t="str">
        <f>+IFERROR(VLOOKUP(#REF!&amp;"-"&amp;ROW()-108,[2]ワークシート!$C$2:$BW$498,55,0),"")</f>
        <v/>
      </c>
      <c r="S86" s="139"/>
      <c r="T86" s="139"/>
      <c r="U86" s="129" t="str">
        <f>+IFERROR(VLOOKUP(#REF!&amp;"-"&amp;ROW()-108,[2]ワークシート!$C$2:$BW$498,60,0),"")</f>
        <v/>
      </c>
      <c r="V86" s="129"/>
      <c r="W86" s="129" t="str">
        <f>+IFERROR(VLOOKUP(#REF!&amp;"-"&amp;ROW()-108,[2]ワークシート!$C$2:$BW$498,61,0),"")</f>
        <v/>
      </c>
      <c r="X86" s="129"/>
      <c r="Y86" s="129"/>
      <c r="Z86" s="130" t="str">
        <f t="shared" si="0"/>
        <v/>
      </c>
      <c r="AA86" s="130"/>
      <c r="AB86" s="131" t="str">
        <f>+IFERROR(IF(VLOOKUP(#REF!&amp;"-"&amp;ROW()-108,[2]ワークシート!$C$2:$BW$498,13,0)="","",VLOOKUP(#REF!&amp;"-"&amp;ROW()-108,[2]ワークシート!$C$2:$BW$498,13,0)),"")</f>
        <v/>
      </c>
      <c r="AC86" s="131"/>
      <c r="AD86" s="131" t="str">
        <f>+IFERROR(VLOOKUP(#REF!&amp;"-"&amp;ROW()-108,[2]ワークシート!$C$2:$BW$498,30,0),"")</f>
        <v/>
      </c>
      <c r="AE86" s="131"/>
      <c r="AF86" s="130" t="str">
        <f t="shared" si="1"/>
        <v/>
      </c>
      <c r="AG86" s="130"/>
      <c r="AH86" s="131" t="str">
        <f>+IFERROR(IF(VLOOKUP(#REF!&amp;"-"&amp;ROW()-108,[2]ワークシート!$C$2:$BW$498,31,0)="","",VLOOKUP(#REF!&amp;"-"&amp;ROW()-108,[2]ワークシート!$C$2:$BW$498,31,0)),"")</f>
        <v/>
      </c>
      <c r="AI86" s="131"/>
      <c r="AJ86" s="41"/>
      <c r="AK86" s="41"/>
      <c r="AL86" s="41"/>
      <c r="AM86" s="41"/>
      <c r="AN86" s="41"/>
      <c r="AO86" s="41"/>
      <c r="AP86" s="41"/>
      <c r="AQ86" s="41"/>
      <c r="AR86" s="41"/>
      <c r="AS86" s="41"/>
      <c r="AT86" s="41"/>
      <c r="AU86" s="41"/>
      <c r="AV86" s="41"/>
      <c r="AW86" s="41"/>
      <c r="AX86" s="41"/>
      <c r="AY86" s="41"/>
      <c r="AZ86" s="41"/>
      <c r="BA86" s="41"/>
      <c r="BB86" s="41"/>
      <c r="BC86" s="41"/>
      <c r="BD86" s="41"/>
    </row>
    <row r="87" spans="1:56" ht="35.1" hidden="1" customHeight="1">
      <c r="A87" s="41"/>
      <c r="B87" s="132" t="str">
        <f>+IFERROR(VLOOKUP(#REF!&amp;"-"&amp;ROW()-108,[2]ワークシート!$C$2:$BW$498,9,0),"")</f>
        <v/>
      </c>
      <c r="C87" s="133"/>
      <c r="D87" s="134" t="str">
        <f>+IFERROR(IF(VLOOKUP(#REF!&amp;"-"&amp;ROW()-108,[2]ワークシート!$C$2:$BW$498,10,0) = "","",VLOOKUP(#REF!&amp;"-"&amp;ROW()-108,[2]ワークシート!$C$2:$BW$498,10,0)),"")</f>
        <v/>
      </c>
      <c r="E87" s="133"/>
      <c r="F87" s="132" t="str">
        <f>+IFERROR(VLOOKUP(#REF!&amp;"-"&amp;ROW()-108,[2]ワークシート!$C$2:$BW$498,11,0),"")</f>
        <v/>
      </c>
      <c r="G87" s="133"/>
      <c r="H87" s="50" t="str">
        <f>+IFERROR(VLOOKUP(#REF!&amp;"-"&amp;ROW()-108,[2]ワークシート!$C$2:$BW$498,12,0),"")</f>
        <v/>
      </c>
      <c r="I8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87" s="136"/>
      <c r="K87" s="132" t="str">
        <f>+IFERROR(VLOOKUP(#REF!&amp;"-"&amp;ROW()-108,[2]ワークシート!$C$2:$BW$498,19,0),"")</f>
        <v/>
      </c>
      <c r="L87" s="134"/>
      <c r="M87" s="133"/>
      <c r="N87" s="137" t="str">
        <f>+IFERROR(VLOOKUP(#REF!&amp;"-"&amp;ROW()-108,[2]ワークシート!$C$2:$BW$498,24,0),"")</f>
        <v/>
      </c>
      <c r="O87" s="138"/>
      <c r="P87" s="129" t="str">
        <f>+IFERROR(VLOOKUP(#REF!&amp;"-"&amp;ROW()-108,[2]ワークシート!$C$2:$BW$498,25,0),"")</f>
        <v/>
      </c>
      <c r="Q87" s="129"/>
      <c r="R87" s="139" t="str">
        <f>+IFERROR(VLOOKUP(#REF!&amp;"-"&amp;ROW()-108,[2]ワークシート!$C$2:$BW$498,55,0),"")</f>
        <v/>
      </c>
      <c r="S87" s="139"/>
      <c r="T87" s="139"/>
      <c r="U87" s="129" t="str">
        <f>+IFERROR(VLOOKUP(#REF!&amp;"-"&amp;ROW()-108,[2]ワークシート!$C$2:$BW$498,60,0),"")</f>
        <v/>
      </c>
      <c r="V87" s="129"/>
      <c r="W87" s="129" t="str">
        <f>+IFERROR(VLOOKUP(#REF!&amp;"-"&amp;ROW()-108,[2]ワークシート!$C$2:$BW$498,61,0),"")</f>
        <v/>
      </c>
      <c r="X87" s="129"/>
      <c r="Y87" s="129"/>
      <c r="Z87" s="130" t="str">
        <f t="shared" si="0"/>
        <v/>
      </c>
      <c r="AA87" s="130"/>
      <c r="AB87" s="131" t="str">
        <f>+IFERROR(IF(VLOOKUP(#REF!&amp;"-"&amp;ROW()-108,[2]ワークシート!$C$2:$BW$498,13,0)="","",VLOOKUP(#REF!&amp;"-"&amp;ROW()-108,[2]ワークシート!$C$2:$BW$498,13,0)),"")</f>
        <v/>
      </c>
      <c r="AC87" s="131"/>
      <c r="AD87" s="131" t="str">
        <f>+IFERROR(VLOOKUP(#REF!&amp;"-"&amp;ROW()-108,[2]ワークシート!$C$2:$BW$498,30,0),"")</f>
        <v/>
      </c>
      <c r="AE87" s="131"/>
      <c r="AF87" s="130" t="str">
        <f t="shared" si="1"/>
        <v/>
      </c>
      <c r="AG87" s="130"/>
      <c r="AH87" s="131" t="str">
        <f>+IFERROR(IF(VLOOKUP(#REF!&amp;"-"&amp;ROW()-108,[2]ワークシート!$C$2:$BW$498,31,0)="","",VLOOKUP(#REF!&amp;"-"&amp;ROW()-108,[2]ワークシート!$C$2:$BW$498,31,0)),"")</f>
        <v/>
      </c>
      <c r="AI87" s="131"/>
      <c r="AJ87" s="41"/>
      <c r="AK87" s="41"/>
      <c r="AL87" s="41"/>
      <c r="AM87" s="41"/>
      <c r="AN87" s="41"/>
      <c r="AO87" s="41"/>
      <c r="AP87" s="41"/>
      <c r="AQ87" s="41"/>
      <c r="AR87" s="41"/>
      <c r="AS87" s="41"/>
      <c r="AT87" s="41"/>
      <c r="AU87" s="41"/>
      <c r="AV87" s="41"/>
      <c r="AW87" s="41"/>
      <c r="AX87" s="41"/>
      <c r="AY87" s="41"/>
      <c r="AZ87" s="41"/>
      <c r="BA87" s="41"/>
      <c r="BB87" s="41"/>
      <c r="BC87" s="41"/>
      <c r="BD87" s="41"/>
    </row>
    <row r="88" spans="1:56" ht="35.1" hidden="1" customHeight="1">
      <c r="A88" s="41"/>
      <c r="B88" s="132" t="str">
        <f>+IFERROR(VLOOKUP(#REF!&amp;"-"&amp;ROW()-108,[2]ワークシート!$C$2:$BW$498,9,0),"")</f>
        <v/>
      </c>
      <c r="C88" s="133"/>
      <c r="D88" s="134" t="str">
        <f>+IFERROR(IF(VLOOKUP(#REF!&amp;"-"&amp;ROW()-108,[2]ワークシート!$C$2:$BW$498,10,0) = "","",VLOOKUP(#REF!&amp;"-"&amp;ROW()-108,[2]ワークシート!$C$2:$BW$498,10,0)),"")</f>
        <v/>
      </c>
      <c r="E88" s="133"/>
      <c r="F88" s="132" t="str">
        <f>+IFERROR(VLOOKUP(#REF!&amp;"-"&amp;ROW()-108,[2]ワークシート!$C$2:$BW$498,11,0),"")</f>
        <v/>
      </c>
      <c r="G88" s="133"/>
      <c r="H88" s="50" t="str">
        <f>+IFERROR(VLOOKUP(#REF!&amp;"-"&amp;ROW()-108,[2]ワークシート!$C$2:$BW$498,12,0),"")</f>
        <v/>
      </c>
      <c r="I8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88" s="136"/>
      <c r="K88" s="132" t="str">
        <f>+IFERROR(VLOOKUP(#REF!&amp;"-"&amp;ROW()-108,[2]ワークシート!$C$2:$BW$498,19,0),"")</f>
        <v/>
      </c>
      <c r="L88" s="134"/>
      <c r="M88" s="133"/>
      <c r="N88" s="137" t="str">
        <f>+IFERROR(VLOOKUP(#REF!&amp;"-"&amp;ROW()-108,[2]ワークシート!$C$2:$BW$498,24,0),"")</f>
        <v/>
      </c>
      <c r="O88" s="138"/>
      <c r="P88" s="129" t="str">
        <f>+IFERROR(VLOOKUP(#REF!&amp;"-"&amp;ROW()-108,[2]ワークシート!$C$2:$BW$498,25,0),"")</f>
        <v/>
      </c>
      <c r="Q88" s="129"/>
      <c r="R88" s="139" t="str">
        <f>+IFERROR(VLOOKUP(#REF!&amp;"-"&amp;ROW()-108,[2]ワークシート!$C$2:$BW$498,55,0),"")</f>
        <v/>
      </c>
      <c r="S88" s="139"/>
      <c r="T88" s="139"/>
      <c r="U88" s="129" t="str">
        <f>+IFERROR(VLOOKUP(#REF!&amp;"-"&amp;ROW()-108,[2]ワークシート!$C$2:$BW$498,60,0),"")</f>
        <v/>
      </c>
      <c r="V88" s="129"/>
      <c r="W88" s="129" t="str">
        <f>+IFERROR(VLOOKUP(#REF!&amp;"-"&amp;ROW()-108,[2]ワークシート!$C$2:$BW$498,61,0),"")</f>
        <v/>
      </c>
      <c r="X88" s="129"/>
      <c r="Y88" s="129"/>
      <c r="Z88" s="130" t="str">
        <f t="shared" si="0"/>
        <v/>
      </c>
      <c r="AA88" s="130"/>
      <c r="AB88" s="131" t="str">
        <f>+IFERROR(IF(VLOOKUP(#REF!&amp;"-"&amp;ROW()-108,[2]ワークシート!$C$2:$BW$498,13,0)="","",VLOOKUP(#REF!&amp;"-"&amp;ROW()-108,[2]ワークシート!$C$2:$BW$498,13,0)),"")</f>
        <v/>
      </c>
      <c r="AC88" s="131"/>
      <c r="AD88" s="131" t="str">
        <f>+IFERROR(VLOOKUP(#REF!&amp;"-"&amp;ROW()-108,[2]ワークシート!$C$2:$BW$498,30,0),"")</f>
        <v/>
      </c>
      <c r="AE88" s="131"/>
      <c r="AF88" s="130" t="str">
        <f t="shared" si="1"/>
        <v/>
      </c>
      <c r="AG88" s="130"/>
      <c r="AH88" s="131" t="str">
        <f>+IFERROR(IF(VLOOKUP(#REF!&amp;"-"&amp;ROW()-108,[2]ワークシート!$C$2:$BW$498,31,0)="","",VLOOKUP(#REF!&amp;"-"&amp;ROW()-108,[2]ワークシート!$C$2:$BW$498,31,0)),"")</f>
        <v/>
      </c>
      <c r="AI88" s="131"/>
      <c r="AJ88" s="41"/>
      <c r="AK88" s="41"/>
      <c r="AL88" s="41"/>
      <c r="AM88" s="41"/>
      <c r="AN88" s="41"/>
      <c r="AO88" s="41"/>
      <c r="AP88" s="41"/>
      <c r="AQ88" s="41"/>
      <c r="AR88" s="41"/>
      <c r="AS88" s="41"/>
      <c r="AT88" s="41"/>
      <c r="AU88" s="41"/>
      <c r="AV88" s="41"/>
      <c r="AW88" s="41"/>
      <c r="AX88" s="41"/>
      <c r="AY88" s="41"/>
      <c r="AZ88" s="41"/>
      <c r="BA88" s="41"/>
      <c r="BB88" s="41"/>
      <c r="BC88" s="41"/>
      <c r="BD88" s="41"/>
    </row>
    <row r="89" spans="1:56" ht="35.1" hidden="1" customHeight="1">
      <c r="A89" s="41"/>
      <c r="B89" s="132" t="str">
        <f>+IFERROR(VLOOKUP(#REF!&amp;"-"&amp;ROW()-108,[2]ワークシート!$C$2:$BW$498,9,0),"")</f>
        <v/>
      </c>
      <c r="C89" s="133"/>
      <c r="D89" s="134" t="str">
        <f>+IFERROR(IF(VLOOKUP(#REF!&amp;"-"&amp;ROW()-108,[2]ワークシート!$C$2:$BW$498,10,0) = "","",VLOOKUP(#REF!&amp;"-"&amp;ROW()-108,[2]ワークシート!$C$2:$BW$498,10,0)),"")</f>
        <v/>
      </c>
      <c r="E89" s="133"/>
      <c r="F89" s="132" t="str">
        <f>+IFERROR(VLOOKUP(#REF!&amp;"-"&amp;ROW()-108,[2]ワークシート!$C$2:$BW$498,11,0),"")</f>
        <v/>
      </c>
      <c r="G89" s="133"/>
      <c r="H89" s="50" t="str">
        <f>+IFERROR(VLOOKUP(#REF!&amp;"-"&amp;ROW()-108,[2]ワークシート!$C$2:$BW$498,12,0),"")</f>
        <v/>
      </c>
      <c r="I8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89" s="136"/>
      <c r="K89" s="132" t="str">
        <f>+IFERROR(VLOOKUP(#REF!&amp;"-"&amp;ROW()-108,[2]ワークシート!$C$2:$BW$498,19,0),"")</f>
        <v/>
      </c>
      <c r="L89" s="134"/>
      <c r="M89" s="133"/>
      <c r="N89" s="137" t="str">
        <f>+IFERROR(VLOOKUP(#REF!&amp;"-"&amp;ROW()-108,[2]ワークシート!$C$2:$BW$498,24,0),"")</f>
        <v/>
      </c>
      <c r="O89" s="138"/>
      <c r="P89" s="129" t="str">
        <f>+IFERROR(VLOOKUP(#REF!&amp;"-"&amp;ROW()-108,[2]ワークシート!$C$2:$BW$498,25,0),"")</f>
        <v/>
      </c>
      <c r="Q89" s="129"/>
      <c r="R89" s="139" t="str">
        <f>+IFERROR(VLOOKUP(#REF!&amp;"-"&amp;ROW()-108,[2]ワークシート!$C$2:$BW$498,55,0),"")</f>
        <v/>
      </c>
      <c r="S89" s="139"/>
      <c r="T89" s="139"/>
      <c r="U89" s="129" t="str">
        <f>+IFERROR(VLOOKUP(#REF!&amp;"-"&amp;ROW()-108,[2]ワークシート!$C$2:$BW$498,60,0),"")</f>
        <v/>
      </c>
      <c r="V89" s="129"/>
      <c r="W89" s="129" t="str">
        <f>+IFERROR(VLOOKUP(#REF!&amp;"-"&amp;ROW()-108,[2]ワークシート!$C$2:$BW$498,61,0),"")</f>
        <v/>
      </c>
      <c r="X89" s="129"/>
      <c r="Y89" s="129"/>
      <c r="Z89" s="130" t="str">
        <f t="shared" si="0"/>
        <v/>
      </c>
      <c r="AA89" s="130"/>
      <c r="AB89" s="131" t="str">
        <f>+IFERROR(IF(VLOOKUP(#REF!&amp;"-"&amp;ROW()-108,[2]ワークシート!$C$2:$BW$498,13,0)="","",VLOOKUP(#REF!&amp;"-"&amp;ROW()-108,[2]ワークシート!$C$2:$BW$498,13,0)),"")</f>
        <v/>
      </c>
      <c r="AC89" s="131"/>
      <c r="AD89" s="131" t="str">
        <f>+IFERROR(VLOOKUP(#REF!&amp;"-"&amp;ROW()-108,[2]ワークシート!$C$2:$BW$498,30,0),"")</f>
        <v/>
      </c>
      <c r="AE89" s="131"/>
      <c r="AF89" s="130" t="str">
        <f t="shared" si="1"/>
        <v/>
      </c>
      <c r="AG89" s="130"/>
      <c r="AH89" s="131" t="str">
        <f>+IFERROR(IF(VLOOKUP(#REF!&amp;"-"&amp;ROW()-108,[2]ワークシート!$C$2:$BW$498,31,0)="","",VLOOKUP(#REF!&amp;"-"&amp;ROW()-108,[2]ワークシート!$C$2:$BW$498,31,0)),"")</f>
        <v/>
      </c>
      <c r="AI89" s="131"/>
      <c r="AJ89" s="41"/>
      <c r="AK89" s="41"/>
      <c r="AL89" s="41"/>
      <c r="AM89" s="41"/>
      <c r="AN89" s="41"/>
      <c r="AO89" s="41"/>
      <c r="AP89" s="41"/>
      <c r="AQ89" s="41"/>
      <c r="AR89" s="41"/>
      <c r="AS89" s="41"/>
      <c r="AT89" s="41"/>
      <c r="AU89" s="41"/>
      <c r="AV89" s="41"/>
      <c r="AW89" s="41"/>
      <c r="AX89" s="41"/>
      <c r="AY89" s="41"/>
      <c r="AZ89" s="41"/>
      <c r="BA89" s="41"/>
      <c r="BB89" s="41"/>
      <c r="BC89" s="41"/>
      <c r="BD89" s="41"/>
    </row>
    <row r="90" spans="1:56" ht="35.1" hidden="1" customHeight="1">
      <c r="A90" s="41"/>
      <c r="B90" s="132" t="str">
        <f>+IFERROR(VLOOKUP(#REF!&amp;"-"&amp;ROW()-108,[2]ワークシート!$C$2:$BW$498,9,0),"")</f>
        <v/>
      </c>
      <c r="C90" s="133"/>
      <c r="D90" s="134" t="str">
        <f>+IFERROR(IF(VLOOKUP(#REF!&amp;"-"&amp;ROW()-108,[2]ワークシート!$C$2:$BW$498,10,0) = "","",VLOOKUP(#REF!&amp;"-"&amp;ROW()-108,[2]ワークシート!$C$2:$BW$498,10,0)),"")</f>
        <v/>
      </c>
      <c r="E90" s="133"/>
      <c r="F90" s="132" t="str">
        <f>+IFERROR(VLOOKUP(#REF!&amp;"-"&amp;ROW()-108,[2]ワークシート!$C$2:$BW$498,11,0),"")</f>
        <v/>
      </c>
      <c r="G90" s="133"/>
      <c r="H90" s="50" t="str">
        <f>+IFERROR(VLOOKUP(#REF!&amp;"-"&amp;ROW()-108,[2]ワークシート!$C$2:$BW$498,12,0),"")</f>
        <v/>
      </c>
      <c r="I9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90" s="136"/>
      <c r="K90" s="132" t="str">
        <f>+IFERROR(VLOOKUP(#REF!&amp;"-"&amp;ROW()-108,[2]ワークシート!$C$2:$BW$498,19,0),"")</f>
        <v/>
      </c>
      <c r="L90" s="134"/>
      <c r="M90" s="133"/>
      <c r="N90" s="137" t="str">
        <f>+IFERROR(VLOOKUP(#REF!&amp;"-"&amp;ROW()-108,[2]ワークシート!$C$2:$BW$498,24,0),"")</f>
        <v/>
      </c>
      <c r="O90" s="138"/>
      <c r="P90" s="129" t="str">
        <f>+IFERROR(VLOOKUP(#REF!&amp;"-"&amp;ROW()-108,[2]ワークシート!$C$2:$BW$498,25,0),"")</f>
        <v/>
      </c>
      <c r="Q90" s="129"/>
      <c r="R90" s="139" t="str">
        <f>+IFERROR(VLOOKUP(#REF!&amp;"-"&amp;ROW()-108,[2]ワークシート!$C$2:$BW$498,55,0),"")</f>
        <v/>
      </c>
      <c r="S90" s="139"/>
      <c r="T90" s="139"/>
      <c r="U90" s="129" t="str">
        <f>+IFERROR(VLOOKUP(#REF!&amp;"-"&amp;ROW()-108,[2]ワークシート!$C$2:$BW$498,60,0),"")</f>
        <v/>
      </c>
      <c r="V90" s="129"/>
      <c r="W90" s="129" t="str">
        <f>+IFERROR(VLOOKUP(#REF!&amp;"-"&amp;ROW()-108,[2]ワークシート!$C$2:$BW$498,61,0),"")</f>
        <v/>
      </c>
      <c r="X90" s="129"/>
      <c r="Y90" s="129"/>
      <c r="Z90" s="130" t="str">
        <f t="shared" si="0"/>
        <v/>
      </c>
      <c r="AA90" s="130"/>
      <c r="AB90" s="131" t="str">
        <f>+IFERROR(IF(VLOOKUP(#REF!&amp;"-"&amp;ROW()-108,[2]ワークシート!$C$2:$BW$498,13,0)="","",VLOOKUP(#REF!&amp;"-"&amp;ROW()-108,[2]ワークシート!$C$2:$BW$498,13,0)),"")</f>
        <v/>
      </c>
      <c r="AC90" s="131"/>
      <c r="AD90" s="131" t="str">
        <f>+IFERROR(VLOOKUP(#REF!&amp;"-"&amp;ROW()-108,[2]ワークシート!$C$2:$BW$498,30,0),"")</f>
        <v/>
      </c>
      <c r="AE90" s="131"/>
      <c r="AF90" s="130" t="str">
        <f t="shared" si="1"/>
        <v/>
      </c>
      <c r="AG90" s="130"/>
      <c r="AH90" s="131" t="str">
        <f>+IFERROR(IF(VLOOKUP(#REF!&amp;"-"&amp;ROW()-108,[2]ワークシート!$C$2:$BW$498,31,0)="","",VLOOKUP(#REF!&amp;"-"&amp;ROW()-108,[2]ワークシート!$C$2:$BW$498,31,0)),"")</f>
        <v/>
      </c>
      <c r="AI90" s="131"/>
      <c r="AJ90" s="41"/>
      <c r="AK90" s="41"/>
      <c r="AL90" s="41"/>
      <c r="AM90" s="41"/>
      <c r="AN90" s="41"/>
      <c r="AO90" s="41"/>
      <c r="AP90" s="41"/>
      <c r="AQ90" s="41"/>
      <c r="AR90" s="41"/>
      <c r="AS90" s="41"/>
      <c r="AT90" s="41"/>
      <c r="AU90" s="41"/>
      <c r="AV90" s="41"/>
      <c r="AW90" s="41"/>
      <c r="AX90" s="41"/>
      <c r="AY90" s="41"/>
      <c r="AZ90" s="41"/>
      <c r="BA90" s="41"/>
      <c r="BB90" s="41"/>
      <c r="BC90" s="41"/>
      <c r="BD90" s="41"/>
    </row>
    <row r="91" spans="1:56" ht="35.1" hidden="1" customHeight="1">
      <c r="A91" s="41"/>
      <c r="B91" s="132" t="str">
        <f>+IFERROR(VLOOKUP(#REF!&amp;"-"&amp;ROW()-108,[2]ワークシート!$C$2:$BW$498,9,0),"")</f>
        <v/>
      </c>
      <c r="C91" s="133"/>
      <c r="D91" s="134" t="str">
        <f>+IFERROR(IF(VLOOKUP(#REF!&amp;"-"&amp;ROW()-108,[2]ワークシート!$C$2:$BW$498,10,0) = "","",VLOOKUP(#REF!&amp;"-"&amp;ROW()-108,[2]ワークシート!$C$2:$BW$498,10,0)),"")</f>
        <v/>
      </c>
      <c r="E91" s="133"/>
      <c r="F91" s="132" t="str">
        <f>+IFERROR(VLOOKUP(#REF!&amp;"-"&amp;ROW()-108,[2]ワークシート!$C$2:$BW$498,11,0),"")</f>
        <v/>
      </c>
      <c r="G91" s="133"/>
      <c r="H91" s="50" t="str">
        <f>+IFERROR(VLOOKUP(#REF!&amp;"-"&amp;ROW()-108,[2]ワークシート!$C$2:$BW$498,12,0),"")</f>
        <v/>
      </c>
      <c r="I9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91" s="136"/>
      <c r="K91" s="132" t="str">
        <f>+IFERROR(VLOOKUP(#REF!&amp;"-"&amp;ROW()-108,[2]ワークシート!$C$2:$BW$498,19,0),"")</f>
        <v/>
      </c>
      <c r="L91" s="134"/>
      <c r="M91" s="133"/>
      <c r="N91" s="137" t="str">
        <f>+IFERROR(VLOOKUP(#REF!&amp;"-"&amp;ROW()-108,[2]ワークシート!$C$2:$BW$498,24,0),"")</f>
        <v/>
      </c>
      <c r="O91" s="138"/>
      <c r="P91" s="129" t="str">
        <f>+IFERROR(VLOOKUP(#REF!&amp;"-"&amp;ROW()-108,[2]ワークシート!$C$2:$BW$498,25,0),"")</f>
        <v/>
      </c>
      <c r="Q91" s="129"/>
      <c r="R91" s="139" t="str">
        <f>+IFERROR(VLOOKUP(#REF!&amp;"-"&amp;ROW()-108,[2]ワークシート!$C$2:$BW$498,55,0),"")</f>
        <v/>
      </c>
      <c r="S91" s="139"/>
      <c r="T91" s="139"/>
      <c r="U91" s="129" t="str">
        <f>+IFERROR(VLOOKUP(#REF!&amp;"-"&amp;ROW()-108,[2]ワークシート!$C$2:$BW$498,60,0),"")</f>
        <v/>
      </c>
      <c r="V91" s="129"/>
      <c r="W91" s="129" t="str">
        <f>+IFERROR(VLOOKUP(#REF!&amp;"-"&amp;ROW()-108,[2]ワークシート!$C$2:$BW$498,61,0),"")</f>
        <v/>
      </c>
      <c r="X91" s="129"/>
      <c r="Y91" s="129"/>
      <c r="Z91" s="130" t="str">
        <f t="shared" si="0"/>
        <v/>
      </c>
      <c r="AA91" s="130"/>
      <c r="AB91" s="131" t="str">
        <f>+IFERROR(IF(VLOOKUP(#REF!&amp;"-"&amp;ROW()-108,[2]ワークシート!$C$2:$BW$498,13,0)="","",VLOOKUP(#REF!&amp;"-"&amp;ROW()-108,[2]ワークシート!$C$2:$BW$498,13,0)),"")</f>
        <v/>
      </c>
      <c r="AC91" s="131"/>
      <c r="AD91" s="131" t="str">
        <f>+IFERROR(VLOOKUP(#REF!&amp;"-"&amp;ROW()-108,[2]ワークシート!$C$2:$BW$498,30,0),"")</f>
        <v/>
      </c>
      <c r="AE91" s="131"/>
      <c r="AF91" s="130" t="str">
        <f t="shared" si="1"/>
        <v/>
      </c>
      <c r="AG91" s="130"/>
      <c r="AH91" s="131" t="str">
        <f>+IFERROR(IF(VLOOKUP(#REF!&amp;"-"&amp;ROW()-108,[2]ワークシート!$C$2:$BW$498,31,0)="","",VLOOKUP(#REF!&amp;"-"&amp;ROW()-108,[2]ワークシート!$C$2:$BW$498,31,0)),"")</f>
        <v/>
      </c>
      <c r="AI91" s="131"/>
      <c r="AJ91" s="41"/>
      <c r="AK91" s="41"/>
      <c r="AL91" s="41"/>
      <c r="AM91" s="41"/>
      <c r="AN91" s="41"/>
      <c r="AO91" s="41"/>
      <c r="AP91" s="41"/>
      <c r="AQ91" s="41"/>
      <c r="AR91" s="41"/>
      <c r="AS91" s="41"/>
      <c r="AT91" s="41"/>
      <c r="AU91" s="41"/>
      <c r="AV91" s="41"/>
      <c r="AW91" s="41"/>
      <c r="AX91" s="41"/>
      <c r="AY91" s="41"/>
      <c r="AZ91" s="41"/>
      <c r="BA91" s="41"/>
      <c r="BB91" s="41"/>
      <c r="BC91" s="41"/>
      <c r="BD91" s="41"/>
    </row>
    <row r="92" spans="1:56" ht="35.1" hidden="1" customHeight="1">
      <c r="A92" s="41"/>
      <c r="B92" s="132" t="str">
        <f>+IFERROR(VLOOKUP(#REF!&amp;"-"&amp;ROW()-108,[2]ワークシート!$C$2:$BW$498,9,0),"")</f>
        <v/>
      </c>
      <c r="C92" s="133"/>
      <c r="D92" s="134" t="str">
        <f>+IFERROR(IF(VLOOKUP(#REF!&amp;"-"&amp;ROW()-108,[2]ワークシート!$C$2:$BW$498,10,0) = "","",VLOOKUP(#REF!&amp;"-"&amp;ROW()-108,[2]ワークシート!$C$2:$BW$498,10,0)),"")</f>
        <v/>
      </c>
      <c r="E92" s="133"/>
      <c r="F92" s="132" t="str">
        <f>+IFERROR(VLOOKUP(#REF!&amp;"-"&amp;ROW()-108,[2]ワークシート!$C$2:$BW$498,11,0),"")</f>
        <v/>
      </c>
      <c r="G92" s="133"/>
      <c r="H92" s="50" t="str">
        <f>+IFERROR(VLOOKUP(#REF!&amp;"-"&amp;ROW()-108,[2]ワークシート!$C$2:$BW$498,12,0),"")</f>
        <v/>
      </c>
      <c r="I9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92" s="136"/>
      <c r="K92" s="132" t="str">
        <f>+IFERROR(VLOOKUP(#REF!&amp;"-"&amp;ROW()-108,[2]ワークシート!$C$2:$BW$498,19,0),"")</f>
        <v/>
      </c>
      <c r="L92" s="134"/>
      <c r="M92" s="133"/>
      <c r="N92" s="137" t="str">
        <f>+IFERROR(VLOOKUP(#REF!&amp;"-"&amp;ROW()-108,[2]ワークシート!$C$2:$BW$498,24,0),"")</f>
        <v/>
      </c>
      <c r="O92" s="138"/>
      <c r="P92" s="129" t="str">
        <f>+IFERROR(VLOOKUP(#REF!&amp;"-"&amp;ROW()-108,[2]ワークシート!$C$2:$BW$498,25,0),"")</f>
        <v/>
      </c>
      <c r="Q92" s="129"/>
      <c r="R92" s="139" t="str">
        <f>+IFERROR(VLOOKUP(#REF!&amp;"-"&amp;ROW()-108,[2]ワークシート!$C$2:$BW$498,55,0),"")</f>
        <v/>
      </c>
      <c r="S92" s="139"/>
      <c r="T92" s="139"/>
      <c r="U92" s="129" t="str">
        <f>+IFERROR(VLOOKUP(#REF!&amp;"-"&amp;ROW()-108,[2]ワークシート!$C$2:$BW$498,60,0),"")</f>
        <v/>
      </c>
      <c r="V92" s="129"/>
      <c r="W92" s="129" t="str">
        <f>+IFERROR(VLOOKUP(#REF!&amp;"-"&amp;ROW()-108,[2]ワークシート!$C$2:$BW$498,61,0),"")</f>
        <v/>
      </c>
      <c r="X92" s="129"/>
      <c r="Y92" s="129"/>
      <c r="Z92" s="130" t="str">
        <f t="shared" si="0"/>
        <v/>
      </c>
      <c r="AA92" s="130"/>
      <c r="AB92" s="131" t="str">
        <f>+IFERROR(IF(VLOOKUP(#REF!&amp;"-"&amp;ROW()-108,[2]ワークシート!$C$2:$BW$498,13,0)="","",VLOOKUP(#REF!&amp;"-"&amp;ROW()-108,[2]ワークシート!$C$2:$BW$498,13,0)),"")</f>
        <v/>
      </c>
      <c r="AC92" s="131"/>
      <c r="AD92" s="131" t="str">
        <f>+IFERROR(VLOOKUP(#REF!&amp;"-"&amp;ROW()-108,[2]ワークシート!$C$2:$BW$498,30,0),"")</f>
        <v/>
      </c>
      <c r="AE92" s="131"/>
      <c r="AF92" s="130" t="str">
        <f t="shared" si="1"/>
        <v/>
      </c>
      <c r="AG92" s="130"/>
      <c r="AH92" s="131" t="str">
        <f>+IFERROR(IF(VLOOKUP(#REF!&amp;"-"&amp;ROW()-108,[2]ワークシート!$C$2:$BW$498,31,0)="","",VLOOKUP(#REF!&amp;"-"&amp;ROW()-108,[2]ワークシート!$C$2:$BW$498,31,0)),"")</f>
        <v/>
      </c>
      <c r="AI92" s="131"/>
      <c r="AJ92" s="41"/>
      <c r="AK92" s="41"/>
      <c r="AL92" s="41"/>
      <c r="AM92" s="41"/>
      <c r="AN92" s="41"/>
      <c r="AO92" s="41"/>
      <c r="AP92" s="41"/>
      <c r="AQ92" s="41"/>
      <c r="AR92" s="41"/>
      <c r="AS92" s="41"/>
      <c r="AT92" s="41"/>
      <c r="AU92" s="41"/>
      <c r="AV92" s="41"/>
      <c r="AW92" s="41"/>
      <c r="AX92" s="41"/>
      <c r="AY92" s="41"/>
      <c r="AZ92" s="41"/>
      <c r="BA92" s="41"/>
      <c r="BB92" s="41"/>
      <c r="BC92" s="41"/>
      <c r="BD92" s="41"/>
    </row>
    <row r="93" spans="1:56" ht="35.1" hidden="1" customHeight="1">
      <c r="A93" s="41"/>
      <c r="B93" s="132" t="str">
        <f>+IFERROR(VLOOKUP(#REF!&amp;"-"&amp;ROW()-108,[2]ワークシート!$C$2:$BW$498,9,0),"")</f>
        <v/>
      </c>
      <c r="C93" s="133"/>
      <c r="D93" s="134" t="str">
        <f>+IFERROR(IF(VLOOKUP(#REF!&amp;"-"&amp;ROW()-108,[2]ワークシート!$C$2:$BW$498,10,0) = "","",VLOOKUP(#REF!&amp;"-"&amp;ROW()-108,[2]ワークシート!$C$2:$BW$498,10,0)),"")</f>
        <v/>
      </c>
      <c r="E93" s="133"/>
      <c r="F93" s="132" t="str">
        <f>+IFERROR(VLOOKUP(#REF!&amp;"-"&amp;ROW()-108,[2]ワークシート!$C$2:$BW$498,11,0),"")</f>
        <v/>
      </c>
      <c r="G93" s="133"/>
      <c r="H93" s="50" t="str">
        <f>+IFERROR(VLOOKUP(#REF!&amp;"-"&amp;ROW()-108,[2]ワークシート!$C$2:$BW$498,12,0),"")</f>
        <v/>
      </c>
      <c r="I9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93" s="136"/>
      <c r="K93" s="132" t="str">
        <f>+IFERROR(VLOOKUP(#REF!&amp;"-"&amp;ROW()-108,[2]ワークシート!$C$2:$BW$498,19,0),"")</f>
        <v/>
      </c>
      <c r="L93" s="134"/>
      <c r="M93" s="133"/>
      <c r="N93" s="137" t="str">
        <f>+IFERROR(VLOOKUP(#REF!&amp;"-"&amp;ROW()-108,[2]ワークシート!$C$2:$BW$498,24,0),"")</f>
        <v/>
      </c>
      <c r="O93" s="138"/>
      <c r="P93" s="129" t="str">
        <f>+IFERROR(VLOOKUP(#REF!&amp;"-"&amp;ROW()-108,[2]ワークシート!$C$2:$BW$498,25,0),"")</f>
        <v/>
      </c>
      <c r="Q93" s="129"/>
      <c r="R93" s="139" t="str">
        <f>+IFERROR(VLOOKUP(#REF!&amp;"-"&amp;ROW()-108,[2]ワークシート!$C$2:$BW$498,55,0),"")</f>
        <v/>
      </c>
      <c r="S93" s="139"/>
      <c r="T93" s="139"/>
      <c r="U93" s="129" t="str">
        <f>+IFERROR(VLOOKUP(#REF!&amp;"-"&amp;ROW()-108,[2]ワークシート!$C$2:$BW$498,60,0),"")</f>
        <v/>
      </c>
      <c r="V93" s="129"/>
      <c r="W93" s="129" t="str">
        <f>+IFERROR(VLOOKUP(#REF!&amp;"-"&amp;ROW()-108,[2]ワークシート!$C$2:$BW$498,61,0),"")</f>
        <v/>
      </c>
      <c r="X93" s="129"/>
      <c r="Y93" s="129"/>
      <c r="Z93" s="130" t="str">
        <f t="shared" si="0"/>
        <v/>
      </c>
      <c r="AA93" s="130"/>
      <c r="AB93" s="131" t="str">
        <f>+IFERROR(IF(VLOOKUP(#REF!&amp;"-"&amp;ROW()-108,[2]ワークシート!$C$2:$BW$498,13,0)="","",VLOOKUP(#REF!&amp;"-"&amp;ROW()-108,[2]ワークシート!$C$2:$BW$498,13,0)),"")</f>
        <v/>
      </c>
      <c r="AC93" s="131"/>
      <c r="AD93" s="131" t="str">
        <f>+IFERROR(VLOOKUP(#REF!&amp;"-"&amp;ROW()-108,[2]ワークシート!$C$2:$BW$498,30,0),"")</f>
        <v/>
      </c>
      <c r="AE93" s="131"/>
      <c r="AF93" s="130" t="str">
        <f t="shared" si="1"/>
        <v/>
      </c>
      <c r="AG93" s="130"/>
      <c r="AH93" s="131" t="str">
        <f>+IFERROR(IF(VLOOKUP(#REF!&amp;"-"&amp;ROW()-108,[2]ワークシート!$C$2:$BW$498,31,0)="","",VLOOKUP(#REF!&amp;"-"&amp;ROW()-108,[2]ワークシート!$C$2:$BW$498,31,0)),"")</f>
        <v/>
      </c>
      <c r="AI93" s="131"/>
      <c r="AJ93" s="41"/>
      <c r="AK93" s="41"/>
      <c r="AL93" s="41"/>
      <c r="AM93" s="41"/>
      <c r="AN93" s="41"/>
      <c r="AO93" s="41"/>
      <c r="AP93" s="41"/>
      <c r="AQ93" s="41"/>
      <c r="AR93" s="41"/>
      <c r="AS93" s="41"/>
      <c r="AT93" s="41"/>
      <c r="AU93" s="41"/>
      <c r="AV93" s="41"/>
      <c r="AW93" s="41"/>
      <c r="AX93" s="41"/>
      <c r="AY93" s="41"/>
      <c r="AZ93" s="41"/>
      <c r="BA93" s="41"/>
      <c r="BB93" s="41"/>
      <c r="BC93" s="41"/>
      <c r="BD93" s="41"/>
    </row>
    <row r="94" spans="1:56" ht="35.1" hidden="1" customHeight="1">
      <c r="A94" s="41"/>
      <c r="B94" s="132" t="str">
        <f>+IFERROR(VLOOKUP(#REF!&amp;"-"&amp;ROW()-108,[2]ワークシート!$C$2:$BW$498,9,0),"")</f>
        <v/>
      </c>
      <c r="C94" s="133"/>
      <c r="D94" s="134" t="str">
        <f>+IFERROR(IF(VLOOKUP(#REF!&amp;"-"&amp;ROW()-108,[2]ワークシート!$C$2:$BW$498,10,0) = "","",VLOOKUP(#REF!&amp;"-"&amp;ROW()-108,[2]ワークシート!$C$2:$BW$498,10,0)),"")</f>
        <v/>
      </c>
      <c r="E94" s="133"/>
      <c r="F94" s="132" t="str">
        <f>+IFERROR(VLOOKUP(#REF!&amp;"-"&amp;ROW()-108,[2]ワークシート!$C$2:$BW$498,11,0),"")</f>
        <v/>
      </c>
      <c r="G94" s="133"/>
      <c r="H94" s="50" t="str">
        <f>+IFERROR(VLOOKUP(#REF!&amp;"-"&amp;ROW()-108,[2]ワークシート!$C$2:$BW$498,12,0),"")</f>
        <v/>
      </c>
      <c r="I9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94" s="136"/>
      <c r="K94" s="132" t="str">
        <f>+IFERROR(VLOOKUP(#REF!&amp;"-"&amp;ROW()-108,[2]ワークシート!$C$2:$BW$498,19,0),"")</f>
        <v/>
      </c>
      <c r="L94" s="134"/>
      <c r="M94" s="133"/>
      <c r="N94" s="137" t="str">
        <f>+IFERROR(VLOOKUP(#REF!&amp;"-"&amp;ROW()-108,[2]ワークシート!$C$2:$BW$498,24,0),"")</f>
        <v/>
      </c>
      <c r="O94" s="138"/>
      <c r="P94" s="129" t="str">
        <f>+IFERROR(VLOOKUP(#REF!&amp;"-"&amp;ROW()-108,[2]ワークシート!$C$2:$BW$498,25,0),"")</f>
        <v/>
      </c>
      <c r="Q94" s="129"/>
      <c r="R94" s="139" t="str">
        <f>+IFERROR(VLOOKUP(#REF!&amp;"-"&amp;ROW()-108,[2]ワークシート!$C$2:$BW$498,55,0),"")</f>
        <v/>
      </c>
      <c r="S94" s="139"/>
      <c r="T94" s="139"/>
      <c r="U94" s="129" t="str">
        <f>+IFERROR(VLOOKUP(#REF!&amp;"-"&amp;ROW()-108,[2]ワークシート!$C$2:$BW$498,60,0),"")</f>
        <v/>
      </c>
      <c r="V94" s="129"/>
      <c r="W94" s="129" t="str">
        <f>+IFERROR(VLOOKUP(#REF!&amp;"-"&amp;ROW()-108,[2]ワークシート!$C$2:$BW$498,61,0),"")</f>
        <v/>
      </c>
      <c r="X94" s="129"/>
      <c r="Y94" s="129"/>
      <c r="Z94" s="130" t="str">
        <f t="shared" si="0"/>
        <v/>
      </c>
      <c r="AA94" s="130"/>
      <c r="AB94" s="131" t="str">
        <f>+IFERROR(IF(VLOOKUP(#REF!&amp;"-"&amp;ROW()-108,[2]ワークシート!$C$2:$BW$498,13,0)="","",VLOOKUP(#REF!&amp;"-"&amp;ROW()-108,[2]ワークシート!$C$2:$BW$498,13,0)),"")</f>
        <v/>
      </c>
      <c r="AC94" s="131"/>
      <c r="AD94" s="131" t="str">
        <f>+IFERROR(VLOOKUP(#REF!&amp;"-"&amp;ROW()-108,[2]ワークシート!$C$2:$BW$498,30,0),"")</f>
        <v/>
      </c>
      <c r="AE94" s="131"/>
      <c r="AF94" s="130" t="str">
        <f t="shared" si="1"/>
        <v/>
      </c>
      <c r="AG94" s="130"/>
      <c r="AH94" s="131" t="str">
        <f>+IFERROR(IF(VLOOKUP(#REF!&amp;"-"&amp;ROW()-108,[2]ワークシート!$C$2:$BW$498,31,0)="","",VLOOKUP(#REF!&amp;"-"&amp;ROW()-108,[2]ワークシート!$C$2:$BW$498,31,0)),"")</f>
        <v/>
      </c>
      <c r="AI94" s="131"/>
      <c r="AJ94" s="41"/>
      <c r="AK94" s="41"/>
      <c r="AL94" s="41"/>
      <c r="AM94" s="41"/>
      <c r="AN94" s="41"/>
      <c r="AO94" s="41"/>
      <c r="AP94" s="41"/>
      <c r="AQ94" s="41"/>
      <c r="AR94" s="41"/>
      <c r="AS94" s="41"/>
      <c r="AT94" s="41"/>
      <c r="AU94" s="41"/>
      <c r="AV94" s="41"/>
      <c r="AW94" s="41"/>
      <c r="AX94" s="41"/>
      <c r="AY94" s="41"/>
      <c r="AZ94" s="41"/>
      <c r="BA94" s="41"/>
      <c r="BB94" s="41"/>
      <c r="BC94" s="41"/>
      <c r="BD94" s="41"/>
    </row>
    <row r="95" spans="1:56" ht="35.1" hidden="1" customHeight="1">
      <c r="A95" s="41"/>
      <c r="B95" s="132" t="str">
        <f>+IFERROR(VLOOKUP(#REF!&amp;"-"&amp;ROW()-108,[2]ワークシート!$C$2:$BW$498,9,0),"")</f>
        <v/>
      </c>
      <c r="C95" s="133"/>
      <c r="D95" s="134" t="str">
        <f>+IFERROR(IF(VLOOKUP(#REF!&amp;"-"&amp;ROW()-108,[2]ワークシート!$C$2:$BW$498,10,0) = "","",VLOOKUP(#REF!&amp;"-"&amp;ROW()-108,[2]ワークシート!$C$2:$BW$498,10,0)),"")</f>
        <v/>
      </c>
      <c r="E95" s="133"/>
      <c r="F95" s="132" t="str">
        <f>+IFERROR(VLOOKUP(#REF!&amp;"-"&amp;ROW()-108,[2]ワークシート!$C$2:$BW$498,11,0),"")</f>
        <v/>
      </c>
      <c r="G95" s="133"/>
      <c r="H95" s="50" t="str">
        <f>+IFERROR(VLOOKUP(#REF!&amp;"-"&amp;ROW()-108,[2]ワークシート!$C$2:$BW$498,12,0),"")</f>
        <v/>
      </c>
      <c r="I9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95" s="136"/>
      <c r="K95" s="132" t="str">
        <f>+IFERROR(VLOOKUP(#REF!&amp;"-"&amp;ROW()-108,[2]ワークシート!$C$2:$BW$498,19,0),"")</f>
        <v/>
      </c>
      <c r="L95" s="134"/>
      <c r="M95" s="133"/>
      <c r="N95" s="137" t="str">
        <f>+IFERROR(VLOOKUP(#REF!&amp;"-"&amp;ROW()-108,[2]ワークシート!$C$2:$BW$498,24,0),"")</f>
        <v/>
      </c>
      <c r="O95" s="138"/>
      <c r="P95" s="129" t="str">
        <f>+IFERROR(VLOOKUP(#REF!&amp;"-"&amp;ROW()-108,[2]ワークシート!$C$2:$BW$498,25,0),"")</f>
        <v/>
      </c>
      <c r="Q95" s="129"/>
      <c r="R95" s="139" t="str">
        <f>+IFERROR(VLOOKUP(#REF!&amp;"-"&amp;ROW()-108,[2]ワークシート!$C$2:$BW$498,55,0),"")</f>
        <v/>
      </c>
      <c r="S95" s="139"/>
      <c r="T95" s="139"/>
      <c r="U95" s="129" t="str">
        <f>+IFERROR(VLOOKUP(#REF!&amp;"-"&amp;ROW()-108,[2]ワークシート!$C$2:$BW$498,60,0),"")</f>
        <v/>
      </c>
      <c r="V95" s="129"/>
      <c r="W95" s="129" t="str">
        <f>+IFERROR(VLOOKUP(#REF!&amp;"-"&amp;ROW()-108,[2]ワークシート!$C$2:$BW$498,61,0),"")</f>
        <v/>
      </c>
      <c r="X95" s="129"/>
      <c r="Y95" s="129"/>
      <c r="Z95" s="130" t="str">
        <f t="shared" si="0"/>
        <v/>
      </c>
      <c r="AA95" s="130"/>
      <c r="AB95" s="131" t="str">
        <f>+IFERROR(IF(VLOOKUP(#REF!&amp;"-"&amp;ROW()-108,[2]ワークシート!$C$2:$BW$498,13,0)="","",VLOOKUP(#REF!&amp;"-"&amp;ROW()-108,[2]ワークシート!$C$2:$BW$498,13,0)),"")</f>
        <v/>
      </c>
      <c r="AC95" s="131"/>
      <c r="AD95" s="131" t="str">
        <f>+IFERROR(VLOOKUP(#REF!&amp;"-"&amp;ROW()-108,[2]ワークシート!$C$2:$BW$498,30,0),"")</f>
        <v/>
      </c>
      <c r="AE95" s="131"/>
      <c r="AF95" s="130" t="str">
        <f t="shared" si="1"/>
        <v/>
      </c>
      <c r="AG95" s="130"/>
      <c r="AH95" s="131" t="str">
        <f>+IFERROR(IF(VLOOKUP(#REF!&amp;"-"&amp;ROW()-108,[2]ワークシート!$C$2:$BW$498,31,0)="","",VLOOKUP(#REF!&amp;"-"&amp;ROW()-108,[2]ワークシート!$C$2:$BW$498,31,0)),"")</f>
        <v/>
      </c>
      <c r="AI95" s="131"/>
      <c r="AJ95" s="41"/>
      <c r="AK95" s="41"/>
      <c r="AL95" s="41"/>
      <c r="AM95" s="41"/>
      <c r="AN95" s="41"/>
      <c r="AO95" s="41"/>
      <c r="AP95" s="41"/>
      <c r="AQ95" s="41"/>
      <c r="AR95" s="41"/>
      <c r="AS95" s="41"/>
      <c r="AT95" s="41"/>
      <c r="AU95" s="41"/>
      <c r="AV95" s="41"/>
      <c r="AW95" s="41"/>
      <c r="AX95" s="41"/>
      <c r="AY95" s="41"/>
      <c r="AZ95" s="41"/>
      <c r="BA95" s="41"/>
      <c r="BB95" s="41"/>
      <c r="BC95" s="41"/>
      <c r="BD95" s="41"/>
    </row>
    <row r="96" spans="1:56" ht="35.1" hidden="1" customHeight="1">
      <c r="A96" s="41"/>
      <c r="B96" s="132" t="str">
        <f>+IFERROR(VLOOKUP(#REF!&amp;"-"&amp;ROW()-108,[2]ワークシート!$C$2:$BW$498,9,0),"")</f>
        <v/>
      </c>
      <c r="C96" s="133"/>
      <c r="D96" s="134" t="str">
        <f>+IFERROR(IF(VLOOKUP(#REF!&amp;"-"&amp;ROW()-108,[2]ワークシート!$C$2:$BW$498,10,0) = "","",VLOOKUP(#REF!&amp;"-"&amp;ROW()-108,[2]ワークシート!$C$2:$BW$498,10,0)),"")</f>
        <v/>
      </c>
      <c r="E96" s="133"/>
      <c r="F96" s="132" t="str">
        <f>+IFERROR(VLOOKUP(#REF!&amp;"-"&amp;ROW()-108,[2]ワークシート!$C$2:$BW$498,11,0),"")</f>
        <v/>
      </c>
      <c r="G96" s="133"/>
      <c r="H96" s="50" t="str">
        <f>+IFERROR(VLOOKUP(#REF!&amp;"-"&amp;ROW()-108,[2]ワークシート!$C$2:$BW$498,12,0),"")</f>
        <v/>
      </c>
      <c r="I9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96" s="136"/>
      <c r="K96" s="132" t="str">
        <f>+IFERROR(VLOOKUP(#REF!&amp;"-"&amp;ROW()-108,[2]ワークシート!$C$2:$BW$498,19,0),"")</f>
        <v/>
      </c>
      <c r="L96" s="134"/>
      <c r="M96" s="133"/>
      <c r="N96" s="137" t="str">
        <f>+IFERROR(VLOOKUP(#REF!&amp;"-"&amp;ROW()-108,[2]ワークシート!$C$2:$BW$498,24,0),"")</f>
        <v/>
      </c>
      <c r="O96" s="138"/>
      <c r="P96" s="129" t="str">
        <f>+IFERROR(VLOOKUP(#REF!&amp;"-"&amp;ROW()-108,[2]ワークシート!$C$2:$BW$498,25,0),"")</f>
        <v/>
      </c>
      <c r="Q96" s="129"/>
      <c r="R96" s="139" t="str">
        <f>+IFERROR(VLOOKUP(#REF!&amp;"-"&amp;ROW()-108,[2]ワークシート!$C$2:$BW$498,55,0),"")</f>
        <v/>
      </c>
      <c r="S96" s="139"/>
      <c r="T96" s="139"/>
      <c r="U96" s="129" t="str">
        <f>+IFERROR(VLOOKUP(#REF!&amp;"-"&amp;ROW()-108,[2]ワークシート!$C$2:$BW$498,60,0),"")</f>
        <v/>
      </c>
      <c r="V96" s="129"/>
      <c r="W96" s="129" t="str">
        <f>+IFERROR(VLOOKUP(#REF!&amp;"-"&amp;ROW()-108,[2]ワークシート!$C$2:$BW$498,61,0),"")</f>
        <v/>
      </c>
      <c r="X96" s="129"/>
      <c r="Y96" s="129"/>
      <c r="Z96" s="130" t="str">
        <f t="shared" si="0"/>
        <v/>
      </c>
      <c r="AA96" s="130"/>
      <c r="AB96" s="131" t="str">
        <f>+IFERROR(IF(VLOOKUP(#REF!&amp;"-"&amp;ROW()-108,[2]ワークシート!$C$2:$BW$498,13,0)="","",VLOOKUP(#REF!&amp;"-"&amp;ROW()-108,[2]ワークシート!$C$2:$BW$498,13,0)),"")</f>
        <v/>
      </c>
      <c r="AC96" s="131"/>
      <c r="AD96" s="131" t="str">
        <f>+IFERROR(VLOOKUP(#REF!&amp;"-"&amp;ROW()-108,[2]ワークシート!$C$2:$BW$498,30,0),"")</f>
        <v/>
      </c>
      <c r="AE96" s="131"/>
      <c r="AF96" s="130" t="str">
        <f t="shared" si="1"/>
        <v/>
      </c>
      <c r="AG96" s="130"/>
      <c r="AH96" s="131" t="str">
        <f>+IFERROR(IF(VLOOKUP(#REF!&amp;"-"&amp;ROW()-108,[2]ワークシート!$C$2:$BW$498,31,0)="","",VLOOKUP(#REF!&amp;"-"&amp;ROW()-108,[2]ワークシート!$C$2:$BW$498,31,0)),"")</f>
        <v/>
      </c>
      <c r="AI96" s="131"/>
      <c r="AJ96" s="41"/>
      <c r="AK96" s="41"/>
      <c r="AL96" s="41"/>
      <c r="AM96" s="41"/>
      <c r="AN96" s="41"/>
      <c r="AO96" s="41"/>
      <c r="AP96" s="41"/>
      <c r="AQ96" s="41"/>
      <c r="AR96" s="41"/>
      <c r="AS96" s="41"/>
      <c r="AT96" s="41"/>
      <c r="AU96" s="41"/>
      <c r="AV96" s="41"/>
      <c r="AW96" s="41"/>
      <c r="AX96" s="41"/>
      <c r="AY96" s="41"/>
      <c r="AZ96" s="41"/>
      <c r="BA96" s="41"/>
      <c r="BB96" s="41"/>
      <c r="BC96" s="41"/>
      <c r="BD96" s="41"/>
    </row>
    <row r="97" spans="1:56" ht="35.1" hidden="1" customHeight="1">
      <c r="A97" s="41"/>
      <c r="B97" s="132" t="str">
        <f>+IFERROR(VLOOKUP(#REF!&amp;"-"&amp;ROW()-108,[2]ワークシート!$C$2:$BW$498,9,0),"")</f>
        <v/>
      </c>
      <c r="C97" s="133"/>
      <c r="D97" s="134" t="str">
        <f>+IFERROR(IF(VLOOKUP(#REF!&amp;"-"&amp;ROW()-108,[2]ワークシート!$C$2:$BW$498,10,0) = "","",VLOOKUP(#REF!&amp;"-"&amp;ROW()-108,[2]ワークシート!$C$2:$BW$498,10,0)),"")</f>
        <v/>
      </c>
      <c r="E97" s="133"/>
      <c r="F97" s="132" t="str">
        <f>+IFERROR(VLOOKUP(#REF!&amp;"-"&amp;ROW()-108,[2]ワークシート!$C$2:$BW$498,11,0),"")</f>
        <v/>
      </c>
      <c r="G97" s="133"/>
      <c r="H97" s="50" t="str">
        <f>+IFERROR(VLOOKUP(#REF!&amp;"-"&amp;ROW()-108,[2]ワークシート!$C$2:$BW$498,12,0),"")</f>
        <v/>
      </c>
      <c r="I9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97" s="136"/>
      <c r="K97" s="132" t="str">
        <f>+IFERROR(VLOOKUP(#REF!&amp;"-"&amp;ROW()-108,[2]ワークシート!$C$2:$BW$498,19,0),"")</f>
        <v/>
      </c>
      <c r="L97" s="134"/>
      <c r="M97" s="133"/>
      <c r="N97" s="137" t="str">
        <f>+IFERROR(VLOOKUP(#REF!&amp;"-"&amp;ROW()-108,[2]ワークシート!$C$2:$BW$498,24,0),"")</f>
        <v/>
      </c>
      <c r="O97" s="138"/>
      <c r="P97" s="129" t="str">
        <f>+IFERROR(VLOOKUP(#REF!&amp;"-"&amp;ROW()-108,[2]ワークシート!$C$2:$BW$498,25,0),"")</f>
        <v/>
      </c>
      <c r="Q97" s="129"/>
      <c r="R97" s="139" t="str">
        <f>+IFERROR(VLOOKUP(#REF!&amp;"-"&amp;ROW()-108,[2]ワークシート!$C$2:$BW$498,55,0),"")</f>
        <v/>
      </c>
      <c r="S97" s="139"/>
      <c r="T97" s="139"/>
      <c r="U97" s="129" t="str">
        <f>+IFERROR(VLOOKUP(#REF!&amp;"-"&amp;ROW()-108,[2]ワークシート!$C$2:$BW$498,60,0),"")</f>
        <v/>
      </c>
      <c r="V97" s="129"/>
      <c r="W97" s="129" t="str">
        <f>+IFERROR(VLOOKUP(#REF!&amp;"-"&amp;ROW()-108,[2]ワークシート!$C$2:$BW$498,61,0),"")</f>
        <v/>
      </c>
      <c r="X97" s="129"/>
      <c r="Y97" s="129"/>
      <c r="Z97" s="130" t="str">
        <f t="shared" si="0"/>
        <v/>
      </c>
      <c r="AA97" s="130"/>
      <c r="AB97" s="131" t="str">
        <f>+IFERROR(IF(VLOOKUP(#REF!&amp;"-"&amp;ROW()-108,[2]ワークシート!$C$2:$BW$498,13,0)="","",VLOOKUP(#REF!&amp;"-"&amp;ROW()-108,[2]ワークシート!$C$2:$BW$498,13,0)),"")</f>
        <v/>
      </c>
      <c r="AC97" s="131"/>
      <c r="AD97" s="131" t="str">
        <f>+IFERROR(VLOOKUP(#REF!&amp;"-"&amp;ROW()-108,[2]ワークシート!$C$2:$BW$498,30,0),"")</f>
        <v/>
      </c>
      <c r="AE97" s="131"/>
      <c r="AF97" s="130" t="str">
        <f t="shared" si="1"/>
        <v/>
      </c>
      <c r="AG97" s="130"/>
      <c r="AH97" s="131" t="str">
        <f>+IFERROR(IF(VLOOKUP(#REF!&amp;"-"&amp;ROW()-108,[2]ワークシート!$C$2:$BW$498,31,0)="","",VLOOKUP(#REF!&amp;"-"&amp;ROW()-108,[2]ワークシート!$C$2:$BW$498,31,0)),"")</f>
        <v/>
      </c>
      <c r="AI97" s="131"/>
      <c r="AJ97" s="41"/>
      <c r="AK97" s="41"/>
      <c r="AL97" s="41"/>
      <c r="AM97" s="41"/>
      <c r="AN97" s="41"/>
      <c r="AO97" s="41"/>
      <c r="AP97" s="41"/>
      <c r="AQ97" s="41"/>
      <c r="AR97" s="41"/>
      <c r="AS97" s="41"/>
      <c r="AT97" s="41"/>
      <c r="AU97" s="41"/>
      <c r="AV97" s="41"/>
      <c r="AW97" s="41"/>
      <c r="AX97" s="41"/>
      <c r="AY97" s="41"/>
      <c r="AZ97" s="41"/>
      <c r="BA97" s="41"/>
      <c r="BB97" s="41"/>
      <c r="BC97" s="41"/>
      <c r="BD97" s="41"/>
    </row>
    <row r="98" spans="1:56" ht="35.1" hidden="1" customHeight="1">
      <c r="A98" s="41"/>
      <c r="B98" s="132" t="str">
        <f>+IFERROR(VLOOKUP(#REF!&amp;"-"&amp;ROW()-108,[2]ワークシート!$C$2:$BW$498,9,0),"")</f>
        <v/>
      </c>
      <c r="C98" s="133"/>
      <c r="D98" s="134" t="str">
        <f>+IFERROR(IF(VLOOKUP(#REF!&amp;"-"&amp;ROW()-108,[2]ワークシート!$C$2:$BW$498,10,0) = "","",VLOOKUP(#REF!&amp;"-"&amp;ROW()-108,[2]ワークシート!$C$2:$BW$498,10,0)),"")</f>
        <v/>
      </c>
      <c r="E98" s="133"/>
      <c r="F98" s="132" t="str">
        <f>+IFERROR(VLOOKUP(#REF!&amp;"-"&amp;ROW()-108,[2]ワークシート!$C$2:$BW$498,11,0),"")</f>
        <v/>
      </c>
      <c r="G98" s="133"/>
      <c r="H98" s="50" t="str">
        <f>+IFERROR(VLOOKUP(#REF!&amp;"-"&amp;ROW()-108,[2]ワークシート!$C$2:$BW$498,12,0),"")</f>
        <v/>
      </c>
      <c r="I9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98" s="136"/>
      <c r="K98" s="132" t="str">
        <f>+IFERROR(VLOOKUP(#REF!&amp;"-"&amp;ROW()-108,[2]ワークシート!$C$2:$BW$498,19,0),"")</f>
        <v/>
      </c>
      <c r="L98" s="134"/>
      <c r="M98" s="133"/>
      <c r="N98" s="137" t="str">
        <f>+IFERROR(VLOOKUP(#REF!&amp;"-"&amp;ROW()-108,[2]ワークシート!$C$2:$BW$498,24,0),"")</f>
        <v/>
      </c>
      <c r="O98" s="138"/>
      <c r="P98" s="129" t="str">
        <f>+IFERROR(VLOOKUP(#REF!&amp;"-"&amp;ROW()-108,[2]ワークシート!$C$2:$BW$498,25,0),"")</f>
        <v/>
      </c>
      <c r="Q98" s="129"/>
      <c r="R98" s="139" t="str">
        <f>+IFERROR(VLOOKUP(#REF!&amp;"-"&amp;ROW()-108,[2]ワークシート!$C$2:$BW$498,55,0),"")</f>
        <v/>
      </c>
      <c r="S98" s="139"/>
      <c r="T98" s="139"/>
      <c r="U98" s="129" t="str">
        <f>+IFERROR(VLOOKUP(#REF!&amp;"-"&amp;ROW()-108,[2]ワークシート!$C$2:$BW$498,60,0),"")</f>
        <v/>
      </c>
      <c r="V98" s="129"/>
      <c r="W98" s="129" t="str">
        <f>+IFERROR(VLOOKUP(#REF!&amp;"-"&amp;ROW()-108,[2]ワークシート!$C$2:$BW$498,61,0),"")</f>
        <v/>
      </c>
      <c r="X98" s="129"/>
      <c r="Y98" s="129"/>
      <c r="Z98" s="130" t="str">
        <f t="shared" si="0"/>
        <v/>
      </c>
      <c r="AA98" s="130"/>
      <c r="AB98" s="131" t="str">
        <f>+IFERROR(IF(VLOOKUP(#REF!&amp;"-"&amp;ROW()-108,[2]ワークシート!$C$2:$BW$498,13,0)="","",VLOOKUP(#REF!&amp;"-"&amp;ROW()-108,[2]ワークシート!$C$2:$BW$498,13,0)),"")</f>
        <v/>
      </c>
      <c r="AC98" s="131"/>
      <c r="AD98" s="131" t="str">
        <f>+IFERROR(VLOOKUP(#REF!&amp;"-"&amp;ROW()-108,[2]ワークシート!$C$2:$BW$498,30,0),"")</f>
        <v/>
      </c>
      <c r="AE98" s="131"/>
      <c r="AF98" s="130" t="str">
        <f t="shared" si="1"/>
        <v/>
      </c>
      <c r="AG98" s="130"/>
      <c r="AH98" s="131" t="str">
        <f>+IFERROR(IF(VLOOKUP(#REF!&amp;"-"&amp;ROW()-108,[2]ワークシート!$C$2:$BW$498,31,0)="","",VLOOKUP(#REF!&amp;"-"&amp;ROW()-108,[2]ワークシート!$C$2:$BW$498,31,0)),"")</f>
        <v/>
      </c>
      <c r="AI98" s="131"/>
      <c r="AJ98" s="41"/>
      <c r="AK98" s="41"/>
      <c r="AL98" s="41"/>
      <c r="AM98" s="41"/>
      <c r="AN98" s="41"/>
      <c r="AO98" s="41"/>
      <c r="AP98" s="41"/>
      <c r="AQ98" s="41"/>
      <c r="AR98" s="41"/>
      <c r="AS98" s="41"/>
      <c r="AT98" s="41"/>
      <c r="AU98" s="41"/>
      <c r="AV98" s="41"/>
      <c r="AW98" s="41"/>
      <c r="AX98" s="41"/>
      <c r="AY98" s="41"/>
      <c r="AZ98" s="41"/>
      <c r="BA98" s="41"/>
      <c r="BB98" s="41"/>
      <c r="BC98" s="41"/>
      <c r="BD98" s="41"/>
    </row>
    <row r="99" spans="1:56" ht="35.1" hidden="1" customHeight="1">
      <c r="A99" s="41"/>
      <c r="B99" s="132" t="str">
        <f>+IFERROR(VLOOKUP(#REF!&amp;"-"&amp;ROW()-108,[2]ワークシート!$C$2:$BW$498,9,0),"")</f>
        <v/>
      </c>
      <c r="C99" s="133"/>
      <c r="D99" s="134" t="str">
        <f>+IFERROR(IF(VLOOKUP(#REF!&amp;"-"&amp;ROW()-108,[2]ワークシート!$C$2:$BW$498,10,0) = "","",VLOOKUP(#REF!&amp;"-"&amp;ROW()-108,[2]ワークシート!$C$2:$BW$498,10,0)),"")</f>
        <v/>
      </c>
      <c r="E99" s="133"/>
      <c r="F99" s="132" t="str">
        <f>+IFERROR(VLOOKUP(#REF!&amp;"-"&amp;ROW()-108,[2]ワークシート!$C$2:$BW$498,11,0),"")</f>
        <v/>
      </c>
      <c r="G99" s="133"/>
      <c r="H99" s="50" t="str">
        <f>+IFERROR(VLOOKUP(#REF!&amp;"-"&amp;ROW()-108,[2]ワークシート!$C$2:$BW$498,12,0),"")</f>
        <v/>
      </c>
      <c r="I9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99" s="136"/>
      <c r="K99" s="132" t="str">
        <f>+IFERROR(VLOOKUP(#REF!&amp;"-"&amp;ROW()-108,[2]ワークシート!$C$2:$BW$498,19,0),"")</f>
        <v/>
      </c>
      <c r="L99" s="134"/>
      <c r="M99" s="133"/>
      <c r="N99" s="137" t="str">
        <f>+IFERROR(VLOOKUP(#REF!&amp;"-"&amp;ROW()-108,[2]ワークシート!$C$2:$BW$498,24,0),"")</f>
        <v/>
      </c>
      <c r="O99" s="138"/>
      <c r="P99" s="129" t="str">
        <f>+IFERROR(VLOOKUP(#REF!&amp;"-"&amp;ROW()-108,[2]ワークシート!$C$2:$BW$498,25,0),"")</f>
        <v/>
      </c>
      <c r="Q99" s="129"/>
      <c r="R99" s="139" t="str">
        <f>+IFERROR(VLOOKUP(#REF!&amp;"-"&amp;ROW()-108,[2]ワークシート!$C$2:$BW$498,55,0),"")</f>
        <v/>
      </c>
      <c r="S99" s="139"/>
      <c r="T99" s="139"/>
      <c r="U99" s="129" t="str">
        <f>+IFERROR(VLOOKUP(#REF!&amp;"-"&amp;ROW()-108,[2]ワークシート!$C$2:$BW$498,60,0),"")</f>
        <v/>
      </c>
      <c r="V99" s="129"/>
      <c r="W99" s="129" t="str">
        <f>+IFERROR(VLOOKUP(#REF!&amp;"-"&amp;ROW()-108,[2]ワークシート!$C$2:$BW$498,61,0),"")</f>
        <v/>
      </c>
      <c r="X99" s="129"/>
      <c r="Y99" s="129"/>
      <c r="Z99" s="130" t="str">
        <f t="shared" si="0"/>
        <v/>
      </c>
      <c r="AA99" s="130"/>
      <c r="AB99" s="131" t="str">
        <f>+IFERROR(IF(VLOOKUP(#REF!&amp;"-"&amp;ROW()-108,[2]ワークシート!$C$2:$BW$498,13,0)="","",VLOOKUP(#REF!&amp;"-"&amp;ROW()-108,[2]ワークシート!$C$2:$BW$498,13,0)),"")</f>
        <v/>
      </c>
      <c r="AC99" s="131"/>
      <c r="AD99" s="131" t="str">
        <f>+IFERROR(VLOOKUP(#REF!&amp;"-"&amp;ROW()-108,[2]ワークシート!$C$2:$BW$498,30,0),"")</f>
        <v/>
      </c>
      <c r="AE99" s="131"/>
      <c r="AF99" s="130" t="str">
        <f t="shared" si="1"/>
        <v/>
      </c>
      <c r="AG99" s="130"/>
      <c r="AH99" s="131" t="str">
        <f>+IFERROR(IF(VLOOKUP(#REF!&amp;"-"&amp;ROW()-108,[2]ワークシート!$C$2:$BW$498,31,0)="","",VLOOKUP(#REF!&amp;"-"&amp;ROW()-108,[2]ワークシート!$C$2:$BW$498,31,0)),"")</f>
        <v/>
      </c>
      <c r="AI99" s="131"/>
      <c r="AJ99" s="41"/>
      <c r="AK99" s="41"/>
      <c r="AL99" s="41"/>
      <c r="AM99" s="41"/>
      <c r="AN99" s="41"/>
      <c r="AO99" s="41"/>
      <c r="AP99" s="41"/>
      <c r="AQ99" s="41"/>
      <c r="AR99" s="41"/>
      <c r="AS99" s="41"/>
      <c r="AT99" s="41"/>
      <c r="AU99" s="41"/>
      <c r="AV99" s="41"/>
      <c r="AW99" s="41"/>
      <c r="AX99" s="41"/>
      <c r="AY99" s="41"/>
      <c r="AZ99" s="41"/>
      <c r="BA99" s="41"/>
      <c r="BB99" s="41"/>
      <c r="BC99" s="41"/>
      <c r="BD99" s="41"/>
    </row>
    <row r="100" spans="1:56" ht="35.1" hidden="1" customHeight="1">
      <c r="A100" s="41"/>
      <c r="B100" s="132" t="str">
        <f>+IFERROR(VLOOKUP(#REF!&amp;"-"&amp;ROW()-108,[2]ワークシート!$C$2:$BW$498,9,0),"")</f>
        <v/>
      </c>
      <c r="C100" s="133"/>
      <c r="D100" s="134" t="str">
        <f>+IFERROR(IF(VLOOKUP(#REF!&amp;"-"&amp;ROW()-108,[2]ワークシート!$C$2:$BW$498,10,0) = "","",VLOOKUP(#REF!&amp;"-"&amp;ROW()-108,[2]ワークシート!$C$2:$BW$498,10,0)),"")</f>
        <v/>
      </c>
      <c r="E100" s="133"/>
      <c r="F100" s="132" t="str">
        <f>+IFERROR(VLOOKUP(#REF!&amp;"-"&amp;ROW()-108,[2]ワークシート!$C$2:$BW$498,11,0),"")</f>
        <v/>
      </c>
      <c r="G100" s="133"/>
      <c r="H100" s="50" t="str">
        <f>+IFERROR(VLOOKUP(#REF!&amp;"-"&amp;ROW()-108,[2]ワークシート!$C$2:$BW$498,12,0),"")</f>
        <v/>
      </c>
      <c r="I10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00" s="136"/>
      <c r="K100" s="132" t="str">
        <f>+IFERROR(VLOOKUP(#REF!&amp;"-"&amp;ROW()-108,[2]ワークシート!$C$2:$BW$498,19,0),"")</f>
        <v/>
      </c>
      <c r="L100" s="134"/>
      <c r="M100" s="133"/>
      <c r="N100" s="137" t="str">
        <f>+IFERROR(VLOOKUP(#REF!&amp;"-"&amp;ROW()-108,[2]ワークシート!$C$2:$BW$498,24,0),"")</f>
        <v/>
      </c>
      <c r="O100" s="138"/>
      <c r="P100" s="129" t="str">
        <f>+IFERROR(VLOOKUP(#REF!&amp;"-"&amp;ROW()-108,[2]ワークシート!$C$2:$BW$498,25,0),"")</f>
        <v/>
      </c>
      <c r="Q100" s="129"/>
      <c r="R100" s="139" t="str">
        <f>+IFERROR(VLOOKUP(#REF!&amp;"-"&amp;ROW()-108,[2]ワークシート!$C$2:$BW$498,55,0),"")</f>
        <v/>
      </c>
      <c r="S100" s="139"/>
      <c r="T100" s="139"/>
      <c r="U100" s="129" t="str">
        <f>+IFERROR(VLOOKUP(#REF!&amp;"-"&amp;ROW()-108,[2]ワークシート!$C$2:$BW$498,60,0),"")</f>
        <v/>
      </c>
      <c r="V100" s="129"/>
      <c r="W100" s="129" t="str">
        <f>+IFERROR(VLOOKUP(#REF!&amp;"-"&amp;ROW()-108,[2]ワークシート!$C$2:$BW$498,61,0),"")</f>
        <v/>
      </c>
      <c r="X100" s="129"/>
      <c r="Y100" s="129"/>
      <c r="Z100" s="130" t="str">
        <f t="shared" si="0"/>
        <v/>
      </c>
      <c r="AA100" s="130"/>
      <c r="AB100" s="131" t="str">
        <f>+IFERROR(IF(VLOOKUP(#REF!&amp;"-"&amp;ROW()-108,[2]ワークシート!$C$2:$BW$498,13,0)="","",VLOOKUP(#REF!&amp;"-"&amp;ROW()-108,[2]ワークシート!$C$2:$BW$498,13,0)),"")</f>
        <v/>
      </c>
      <c r="AC100" s="131"/>
      <c r="AD100" s="131" t="str">
        <f>+IFERROR(VLOOKUP(#REF!&amp;"-"&amp;ROW()-108,[2]ワークシート!$C$2:$BW$498,30,0),"")</f>
        <v/>
      </c>
      <c r="AE100" s="131"/>
      <c r="AF100" s="130" t="str">
        <f t="shared" si="1"/>
        <v/>
      </c>
      <c r="AG100" s="130"/>
      <c r="AH100" s="131" t="str">
        <f>+IFERROR(IF(VLOOKUP(#REF!&amp;"-"&amp;ROW()-108,[2]ワークシート!$C$2:$BW$498,31,0)="","",VLOOKUP(#REF!&amp;"-"&amp;ROW()-108,[2]ワークシート!$C$2:$BW$498,31,0)),"")</f>
        <v/>
      </c>
      <c r="AI100" s="131"/>
      <c r="AJ100" s="41"/>
      <c r="AK100" s="41"/>
      <c r="AL100" s="41"/>
      <c r="AM100" s="41"/>
      <c r="AN100" s="41"/>
      <c r="AO100" s="41"/>
      <c r="AP100" s="41"/>
      <c r="AQ100" s="41"/>
      <c r="AR100" s="41"/>
      <c r="AS100" s="41"/>
      <c r="AT100" s="41"/>
      <c r="AU100" s="41"/>
      <c r="AV100" s="41"/>
      <c r="AW100" s="41"/>
      <c r="AX100" s="41"/>
      <c r="AY100" s="41"/>
      <c r="AZ100" s="41"/>
      <c r="BA100" s="41"/>
      <c r="BB100" s="41"/>
      <c r="BC100" s="41"/>
      <c r="BD100" s="41"/>
    </row>
    <row r="101" spans="1:56" ht="35.1" hidden="1" customHeight="1">
      <c r="A101" s="41"/>
      <c r="B101" s="132" t="str">
        <f>+IFERROR(VLOOKUP(#REF!&amp;"-"&amp;ROW()-108,[2]ワークシート!$C$2:$BW$498,9,0),"")</f>
        <v/>
      </c>
      <c r="C101" s="133"/>
      <c r="D101" s="134" t="str">
        <f>+IFERROR(IF(VLOOKUP(#REF!&amp;"-"&amp;ROW()-108,[2]ワークシート!$C$2:$BW$498,10,0) = "","",VLOOKUP(#REF!&amp;"-"&amp;ROW()-108,[2]ワークシート!$C$2:$BW$498,10,0)),"")</f>
        <v/>
      </c>
      <c r="E101" s="133"/>
      <c r="F101" s="132" t="str">
        <f>+IFERROR(VLOOKUP(#REF!&amp;"-"&amp;ROW()-108,[2]ワークシート!$C$2:$BW$498,11,0),"")</f>
        <v/>
      </c>
      <c r="G101" s="133"/>
      <c r="H101" s="50" t="str">
        <f>+IFERROR(VLOOKUP(#REF!&amp;"-"&amp;ROW()-108,[2]ワークシート!$C$2:$BW$498,12,0),"")</f>
        <v/>
      </c>
      <c r="I10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01" s="136"/>
      <c r="K101" s="132" t="str">
        <f>+IFERROR(VLOOKUP(#REF!&amp;"-"&amp;ROW()-108,[2]ワークシート!$C$2:$BW$498,19,0),"")</f>
        <v/>
      </c>
      <c r="L101" s="134"/>
      <c r="M101" s="133"/>
      <c r="N101" s="137" t="str">
        <f>+IFERROR(VLOOKUP(#REF!&amp;"-"&amp;ROW()-108,[2]ワークシート!$C$2:$BW$498,24,0),"")</f>
        <v/>
      </c>
      <c r="O101" s="138"/>
      <c r="P101" s="129" t="str">
        <f>+IFERROR(VLOOKUP(#REF!&amp;"-"&amp;ROW()-108,[2]ワークシート!$C$2:$BW$498,25,0),"")</f>
        <v/>
      </c>
      <c r="Q101" s="129"/>
      <c r="R101" s="139" t="str">
        <f>+IFERROR(VLOOKUP(#REF!&amp;"-"&amp;ROW()-108,[2]ワークシート!$C$2:$BW$498,55,0),"")</f>
        <v/>
      </c>
      <c r="S101" s="139"/>
      <c r="T101" s="139"/>
      <c r="U101" s="129" t="str">
        <f>+IFERROR(VLOOKUP(#REF!&amp;"-"&amp;ROW()-108,[2]ワークシート!$C$2:$BW$498,60,0),"")</f>
        <v/>
      </c>
      <c r="V101" s="129"/>
      <c r="W101" s="129" t="str">
        <f>+IFERROR(VLOOKUP(#REF!&amp;"-"&amp;ROW()-108,[2]ワークシート!$C$2:$BW$498,61,0),"")</f>
        <v/>
      </c>
      <c r="X101" s="129"/>
      <c r="Y101" s="129"/>
      <c r="Z101" s="130" t="str">
        <f t="shared" si="0"/>
        <v/>
      </c>
      <c r="AA101" s="130"/>
      <c r="AB101" s="131" t="str">
        <f>+IFERROR(IF(VLOOKUP(#REF!&amp;"-"&amp;ROW()-108,[2]ワークシート!$C$2:$BW$498,13,0)="","",VLOOKUP(#REF!&amp;"-"&amp;ROW()-108,[2]ワークシート!$C$2:$BW$498,13,0)),"")</f>
        <v/>
      </c>
      <c r="AC101" s="131"/>
      <c r="AD101" s="131" t="str">
        <f>+IFERROR(VLOOKUP(#REF!&amp;"-"&amp;ROW()-108,[2]ワークシート!$C$2:$BW$498,30,0),"")</f>
        <v/>
      </c>
      <c r="AE101" s="131"/>
      <c r="AF101" s="130" t="str">
        <f t="shared" si="1"/>
        <v/>
      </c>
      <c r="AG101" s="130"/>
      <c r="AH101" s="131" t="str">
        <f>+IFERROR(IF(VLOOKUP(#REF!&amp;"-"&amp;ROW()-108,[2]ワークシート!$C$2:$BW$498,31,0)="","",VLOOKUP(#REF!&amp;"-"&amp;ROW()-108,[2]ワークシート!$C$2:$BW$498,31,0)),"")</f>
        <v/>
      </c>
      <c r="AI101" s="131"/>
      <c r="AJ101" s="41"/>
      <c r="AK101" s="41"/>
      <c r="AL101" s="41"/>
      <c r="AM101" s="41"/>
      <c r="AN101" s="41"/>
      <c r="AO101" s="41"/>
      <c r="AP101" s="41"/>
      <c r="AQ101" s="41"/>
      <c r="AR101" s="41"/>
      <c r="AS101" s="41"/>
      <c r="AT101" s="41"/>
      <c r="AU101" s="41"/>
      <c r="AV101" s="41"/>
      <c r="AW101" s="41"/>
      <c r="AX101" s="41"/>
      <c r="AY101" s="41"/>
      <c r="AZ101" s="41"/>
      <c r="BA101" s="41"/>
      <c r="BB101" s="41"/>
      <c r="BC101" s="41"/>
      <c r="BD101" s="41"/>
    </row>
    <row r="102" spans="1:56" ht="35.1" hidden="1" customHeight="1">
      <c r="A102" s="41"/>
      <c r="B102" s="132" t="str">
        <f>+IFERROR(VLOOKUP(#REF!&amp;"-"&amp;ROW()-108,[2]ワークシート!$C$2:$BW$498,9,0),"")</f>
        <v/>
      </c>
      <c r="C102" s="133"/>
      <c r="D102" s="134" t="str">
        <f>+IFERROR(IF(VLOOKUP(#REF!&amp;"-"&amp;ROW()-108,[2]ワークシート!$C$2:$BW$498,10,0) = "","",VLOOKUP(#REF!&amp;"-"&amp;ROW()-108,[2]ワークシート!$C$2:$BW$498,10,0)),"")</f>
        <v/>
      </c>
      <c r="E102" s="133"/>
      <c r="F102" s="132" t="str">
        <f>+IFERROR(VLOOKUP(#REF!&amp;"-"&amp;ROW()-108,[2]ワークシート!$C$2:$BW$498,11,0),"")</f>
        <v/>
      </c>
      <c r="G102" s="133"/>
      <c r="H102" s="50" t="str">
        <f>+IFERROR(VLOOKUP(#REF!&amp;"-"&amp;ROW()-108,[2]ワークシート!$C$2:$BW$498,12,0),"")</f>
        <v/>
      </c>
      <c r="I10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02" s="136"/>
      <c r="K102" s="132" t="str">
        <f>+IFERROR(VLOOKUP(#REF!&amp;"-"&amp;ROW()-108,[2]ワークシート!$C$2:$BW$498,19,0),"")</f>
        <v/>
      </c>
      <c r="L102" s="134"/>
      <c r="M102" s="133"/>
      <c r="N102" s="137" t="str">
        <f>+IFERROR(VLOOKUP(#REF!&amp;"-"&amp;ROW()-108,[2]ワークシート!$C$2:$BW$498,24,0),"")</f>
        <v/>
      </c>
      <c r="O102" s="138"/>
      <c r="P102" s="129" t="str">
        <f>+IFERROR(VLOOKUP(#REF!&amp;"-"&amp;ROW()-108,[2]ワークシート!$C$2:$BW$498,25,0),"")</f>
        <v/>
      </c>
      <c r="Q102" s="129"/>
      <c r="R102" s="139" t="str">
        <f>+IFERROR(VLOOKUP(#REF!&amp;"-"&amp;ROW()-108,[2]ワークシート!$C$2:$BW$498,55,0),"")</f>
        <v/>
      </c>
      <c r="S102" s="139"/>
      <c r="T102" s="139"/>
      <c r="U102" s="129" t="str">
        <f>+IFERROR(VLOOKUP(#REF!&amp;"-"&amp;ROW()-108,[2]ワークシート!$C$2:$BW$498,60,0),"")</f>
        <v/>
      </c>
      <c r="V102" s="129"/>
      <c r="W102" s="129" t="str">
        <f>+IFERROR(VLOOKUP(#REF!&amp;"-"&amp;ROW()-108,[2]ワークシート!$C$2:$BW$498,61,0),"")</f>
        <v/>
      </c>
      <c r="X102" s="129"/>
      <c r="Y102" s="129"/>
      <c r="Z102" s="130" t="str">
        <f t="shared" si="0"/>
        <v/>
      </c>
      <c r="AA102" s="130"/>
      <c r="AB102" s="131" t="str">
        <f>+IFERROR(IF(VLOOKUP(#REF!&amp;"-"&amp;ROW()-108,[2]ワークシート!$C$2:$BW$498,13,0)="","",VLOOKUP(#REF!&amp;"-"&amp;ROW()-108,[2]ワークシート!$C$2:$BW$498,13,0)),"")</f>
        <v/>
      </c>
      <c r="AC102" s="131"/>
      <c r="AD102" s="131" t="str">
        <f>+IFERROR(VLOOKUP(#REF!&amp;"-"&amp;ROW()-108,[2]ワークシート!$C$2:$BW$498,30,0),"")</f>
        <v/>
      </c>
      <c r="AE102" s="131"/>
      <c r="AF102" s="130" t="str">
        <f t="shared" si="1"/>
        <v/>
      </c>
      <c r="AG102" s="130"/>
      <c r="AH102" s="131" t="str">
        <f>+IFERROR(IF(VLOOKUP(#REF!&amp;"-"&amp;ROW()-108,[2]ワークシート!$C$2:$BW$498,31,0)="","",VLOOKUP(#REF!&amp;"-"&amp;ROW()-108,[2]ワークシート!$C$2:$BW$498,31,0)),"")</f>
        <v/>
      </c>
      <c r="AI102" s="131"/>
      <c r="AJ102" s="41"/>
      <c r="AK102" s="41"/>
      <c r="AL102" s="41"/>
      <c r="AM102" s="41"/>
      <c r="AN102" s="41"/>
      <c r="AO102" s="41"/>
      <c r="AP102" s="41"/>
      <c r="AQ102" s="41"/>
      <c r="AR102" s="41"/>
      <c r="AS102" s="41"/>
      <c r="AT102" s="41"/>
      <c r="AU102" s="41"/>
      <c r="AV102" s="41"/>
      <c r="AW102" s="41"/>
      <c r="AX102" s="41"/>
      <c r="AY102" s="41"/>
      <c r="AZ102" s="41"/>
      <c r="BA102" s="41"/>
      <c r="BB102" s="41"/>
      <c r="BC102" s="41"/>
      <c r="BD102" s="41"/>
    </row>
    <row r="103" spans="1:56" ht="35.1" hidden="1" customHeight="1">
      <c r="A103" s="41"/>
      <c r="B103" s="132" t="str">
        <f>+IFERROR(VLOOKUP(#REF!&amp;"-"&amp;ROW()-108,[2]ワークシート!$C$2:$BW$498,9,0),"")</f>
        <v/>
      </c>
      <c r="C103" s="133"/>
      <c r="D103" s="134" t="str">
        <f>+IFERROR(IF(VLOOKUP(#REF!&amp;"-"&amp;ROW()-108,[2]ワークシート!$C$2:$BW$498,10,0) = "","",VLOOKUP(#REF!&amp;"-"&amp;ROW()-108,[2]ワークシート!$C$2:$BW$498,10,0)),"")</f>
        <v/>
      </c>
      <c r="E103" s="133"/>
      <c r="F103" s="132" t="str">
        <f>+IFERROR(VLOOKUP(#REF!&amp;"-"&amp;ROW()-108,[2]ワークシート!$C$2:$BW$498,11,0),"")</f>
        <v/>
      </c>
      <c r="G103" s="133"/>
      <c r="H103" s="50" t="str">
        <f>+IFERROR(VLOOKUP(#REF!&amp;"-"&amp;ROW()-108,[2]ワークシート!$C$2:$BW$498,12,0),"")</f>
        <v/>
      </c>
      <c r="I10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03" s="136"/>
      <c r="K103" s="132" t="str">
        <f>+IFERROR(VLOOKUP(#REF!&amp;"-"&amp;ROW()-108,[2]ワークシート!$C$2:$BW$498,19,0),"")</f>
        <v/>
      </c>
      <c r="L103" s="134"/>
      <c r="M103" s="133"/>
      <c r="N103" s="137" t="str">
        <f>+IFERROR(VLOOKUP(#REF!&amp;"-"&amp;ROW()-108,[2]ワークシート!$C$2:$BW$498,24,0),"")</f>
        <v/>
      </c>
      <c r="O103" s="138"/>
      <c r="P103" s="129" t="str">
        <f>+IFERROR(VLOOKUP(#REF!&amp;"-"&amp;ROW()-108,[2]ワークシート!$C$2:$BW$498,25,0),"")</f>
        <v/>
      </c>
      <c r="Q103" s="129"/>
      <c r="R103" s="139" t="str">
        <f>+IFERROR(VLOOKUP(#REF!&amp;"-"&amp;ROW()-108,[2]ワークシート!$C$2:$BW$498,55,0),"")</f>
        <v/>
      </c>
      <c r="S103" s="139"/>
      <c r="T103" s="139"/>
      <c r="U103" s="129" t="str">
        <f>+IFERROR(VLOOKUP(#REF!&amp;"-"&amp;ROW()-108,[2]ワークシート!$C$2:$BW$498,60,0),"")</f>
        <v/>
      </c>
      <c r="V103" s="129"/>
      <c r="W103" s="129" t="str">
        <f>+IFERROR(VLOOKUP(#REF!&amp;"-"&amp;ROW()-108,[2]ワークシート!$C$2:$BW$498,61,0),"")</f>
        <v/>
      </c>
      <c r="X103" s="129"/>
      <c r="Y103" s="129"/>
      <c r="Z103" s="130" t="str">
        <f t="shared" si="0"/>
        <v/>
      </c>
      <c r="AA103" s="130"/>
      <c r="AB103" s="131" t="str">
        <f>+IFERROR(IF(VLOOKUP(#REF!&amp;"-"&amp;ROW()-108,[2]ワークシート!$C$2:$BW$498,13,0)="","",VLOOKUP(#REF!&amp;"-"&amp;ROW()-108,[2]ワークシート!$C$2:$BW$498,13,0)),"")</f>
        <v/>
      </c>
      <c r="AC103" s="131"/>
      <c r="AD103" s="131" t="str">
        <f>+IFERROR(VLOOKUP(#REF!&amp;"-"&amp;ROW()-108,[2]ワークシート!$C$2:$BW$498,30,0),"")</f>
        <v/>
      </c>
      <c r="AE103" s="131"/>
      <c r="AF103" s="130" t="str">
        <f t="shared" si="1"/>
        <v/>
      </c>
      <c r="AG103" s="130"/>
      <c r="AH103" s="131" t="str">
        <f>+IFERROR(IF(VLOOKUP(#REF!&amp;"-"&amp;ROW()-108,[2]ワークシート!$C$2:$BW$498,31,0)="","",VLOOKUP(#REF!&amp;"-"&amp;ROW()-108,[2]ワークシート!$C$2:$BW$498,31,0)),"")</f>
        <v/>
      </c>
      <c r="AI103" s="131"/>
      <c r="AJ103" s="41"/>
      <c r="AK103" s="41"/>
      <c r="AL103" s="41"/>
      <c r="AM103" s="41"/>
      <c r="AN103" s="41"/>
      <c r="AO103" s="41"/>
      <c r="AP103" s="41"/>
      <c r="AQ103" s="41"/>
      <c r="AR103" s="41"/>
      <c r="AS103" s="41"/>
      <c r="AT103" s="41"/>
      <c r="AU103" s="41"/>
      <c r="AV103" s="41"/>
      <c r="AW103" s="41"/>
      <c r="AX103" s="41"/>
      <c r="AY103" s="41"/>
      <c r="AZ103" s="41"/>
      <c r="BA103" s="41"/>
      <c r="BB103" s="41"/>
      <c r="BC103" s="41"/>
      <c r="BD103" s="41"/>
    </row>
    <row r="104" spans="1:56" ht="35.1" hidden="1" customHeight="1">
      <c r="A104" s="41"/>
      <c r="B104" s="132" t="str">
        <f>+IFERROR(VLOOKUP(#REF!&amp;"-"&amp;ROW()-108,[2]ワークシート!$C$2:$BW$498,9,0),"")</f>
        <v/>
      </c>
      <c r="C104" s="133"/>
      <c r="D104" s="134" t="str">
        <f>+IFERROR(IF(VLOOKUP(#REF!&amp;"-"&amp;ROW()-108,[2]ワークシート!$C$2:$BW$498,10,0) = "","",VLOOKUP(#REF!&amp;"-"&amp;ROW()-108,[2]ワークシート!$C$2:$BW$498,10,0)),"")</f>
        <v/>
      </c>
      <c r="E104" s="133"/>
      <c r="F104" s="132" t="str">
        <f>+IFERROR(VLOOKUP(#REF!&amp;"-"&amp;ROW()-108,[2]ワークシート!$C$2:$BW$498,11,0),"")</f>
        <v/>
      </c>
      <c r="G104" s="133"/>
      <c r="H104" s="50" t="str">
        <f>+IFERROR(VLOOKUP(#REF!&amp;"-"&amp;ROW()-108,[2]ワークシート!$C$2:$BW$498,12,0),"")</f>
        <v/>
      </c>
      <c r="I10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04" s="136"/>
      <c r="K104" s="132" t="str">
        <f>+IFERROR(VLOOKUP(#REF!&amp;"-"&amp;ROW()-108,[2]ワークシート!$C$2:$BW$498,19,0),"")</f>
        <v/>
      </c>
      <c r="L104" s="134"/>
      <c r="M104" s="133"/>
      <c r="N104" s="137" t="str">
        <f>+IFERROR(VLOOKUP(#REF!&amp;"-"&amp;ROW()-108,[2]ワークシート!$C$2:$BW$498,24,0),"")</f>
        <v/>
      </c>
      <c r="O104" s="138"/>
      <c r="P104" s="129" t="str">
        <f>+IFERROR(VLOOKUP(#REF!&amp;"-"&amp;ROW()-108,[2]ワークシート!$C$2:$BW$498,25,0),"")</f>
        <v/>
      </c>
      <c r="Q104" s="129"/>
      <c r="R104" s="139" t="str">
        <f>+IFERROR(VLOOKUP(#REF!&amp;"-"&amp;ROW()-108,[2]ワークシート!$C$2:$BW$498,55,0),"")</f>
        <v/>
      </c>
      <c r="S104" s="139"/>
      <c r="T104" s="139"/>
      <c r="U104" s="129" t="str">
        <f>+IFERROR(VLOOKUP(#REF!&amp;"-"&amp;ROW()-108,[2]ワークシート!$C$2:$BW$498,60,0),"")</f>
        <v/>
      </c>
      <c r="V104" s="129"/>
      <c r="W104" s="129" t="str">
        <f>+IFERROR(VLOOKUP(#REF!&amp;"-"&amp;ROW()-108,[2]ワークシート!$C$2:$BW$498,61,0),"")</f>
        <v/>
      </c>
      <c r="X104" s="129"/>
      <c r="Y104" s="129"/>
      <c r="Z104" s="130" t="str">
        <f t="shared" si="0"/>
        <v/>
      </c>
      <c r="AA104" s="130"/>
      <c r="AB104" s="131" t="str">
        <f>+IFERROR(IF(VLOOKUP(#REF!&amp;"-"&amp;ROW()-108,[2]ワークシート!$C$2:$BW$498,13,0)="","",VLOOKUP(#REF!&amp;"-"&amp;ROW()-108,[2]ワークシート!$C$2:$BW$498,13,0)),"")</f>
        <v/>
      </c>
      <c r="AC104" s="131"/>
      <c r="AD104" s="131" t="str">
        <f>+IFERROR(VLOOKUP(#REF!&amp;"-"&amp;ROW()-108,[2]ワークシート!$C$2:$BW$498,30,0),"")</f>
        <v/>
      </c>
      <c r="AE104" s="131"/>
      <c r="AF104" s="130" t="str">
        <f t="shared" si="1"/>
        <v/>
      </c>
      <c r="AG104" s="130"/>
      <c r="AH104" s="131" t="str">
        <f>+IFERROR(IF(VLOOKUP(#REF!&amp;"-"&amp;ROW()-108,[2]ワークシート!$C$2:$BW$498,31,0)="","",VLOOKUP(#REF!&amp;"-"&amp;ROW()-108,[2]ワークシート!$C$2:$BW$498,31,0)),"")</f>
        <v/>
      </c>
      <c r="AI104" s="131"/>
      <c r="AJ104" s="41"/>
      <c r="AK104" s="41"/>
      <c r="AL104" s="41"/>
      <c r="AM104" s="41"/>
      <c r="AN104" s="41"/>
      <c r="AO104" s="41"/>
      <c r="AP104" s="41"/>
      <c r="AQ104" s="41"/>
      <c r="AR104" s="41"/>
      <c r="AS104" s="41"/>
      <c r="AT104" s="41"/>
      <c r="AU104" s="41"/>
      <c r="AV104" s="41"/>
      <c r="AW104" s="41"/>
      <c r="AX104" s="41"/>
      <c r="AY104" s="41"/>
      <c r="AZ104" s="41"/>
      <c r="BA104" s="41"/>
      <c r="BB104" s="41"/>
      <c r="BC104" s="41"/>
      <c r="BD104" s="41"/>
    </row>
    <row r="105" spans="1:56" ht="35.1" hidden="1" customHeight="1">
      <c r="A105" s="41"/>
      <c r="B105" s="132" t="str">
        <f>+IFERROR(VLOOKUP(#REF!&amp;"-"&amp;ROW()-108,[2]ワークシート!$C$2:$BW$498,9,0),"")</f>
        <v/>
      </c>
      <c r="C105" s="133"/>
      <c r="D105" s="134" t="str">
        <f>+IFERROR(IF(VLOOKUP(#REF!&amp;"-"&amp;ROW()-108,[2]ワークシート!$C$2:$BW$498,10,0) = "","",VLOOKUP(#REF!&amp;"-"&amp;ROW()-108,[2]ワークシート!$C$2:$BW$498,10,0)),"")</f>
        <v/>
      </c>
      <c r="E105" s="133"/>
      <c r="F105" s="132" t="str">
        <f>+IFERROR(VLOOKUP(#REF!&amp;"-"&amp;ROW()-108,[2]ワークシート!$C$2:$BW$498,11,0),"")</f>
        <v/>
      </c>
      <c r="G105" s="133"/>
      <c r="H105" s="50" t="str">
        <f>+IFERROR(VLOOKUP(#REF!&amp;"-"&amp;ROW()-108,[2]ワークシート!$C$2:$BW$498,12,0),"")</f>
        <v/>
      </c>
      <c r="I10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05" s="136"/>
      <c r="K105" s="132" t="str">
        <f>+IFERROR(VLOOKUP(#REF!&amp;"-"&amp;ROW()-108,[2]ワークシート!$C$2:$BW$498,19,0),"")</f>
        <v/>
      </c>
      <c r="L105" s="134"/>
      <c r="M105" s="133"/>
      <c r="N105" s="137" t="str">
        <f>+IFERROR(VLOOKUP(#REF!&amp;"-"&amp;ROW()-108,[2]ワークシート!$C$2:$BW$498,24,0),"")</f>
        <v/>
      </c>
      <c r="O105" s="138"/>
      <c r="P105" s="129" t="str">
        <f>+IFERROR(VLOOKUP(#REF!&amp;"-"&amp;ROW()-108,[2]ワークシート!$C$2:$BW$498,25,0),"")</f>
        <v/>
      </c>
      <c r="Q105" s="129"/>
      <c r="R105" s="139" t="str">
        <f>+IFERROR(VLOOKUP(#REF!&amp;"-"&amp;ROW()-108,[2]ワークシート!$C$2:$BW$498,55,0),"")</f>
        <v/>
      </c>
      <c r="S105" s="139"/>
      <c r="T105" s="139"/>
      <c r="U105" s="129" t="str">
        <f>+IFERROR(VLOOKUP(#REF!&amp;"-"&amp;ROW()-108,[2]ワークシート!$C$2:$BW$498,60,0),"")</f>
        <v/>
      </c>
      <c r="V105" s="129"/>
      <c r="W105" s="129" t="str">
        <f>+IFERROR(VLOOKUP(#REF!&amp;"-"&amp;ROW()-108,[2]ワークシート!$C$2:$BW$498,61,0),"")</f>
        <v/>
      </c>
      <c r="X105" s="129"/>
      <c r="Y105" s="129"/>
      <c r="Z105" s="130" t="str">
        <f t="shared" si="0"/>
        <v/>
      </c>
      <c r="AA105" s="130"/>
      <c r="AB105" s="131" t="str">
        <f>+IFERROR(IF(VLOOKUP(#REF!&amp;"-"&amp;ROW()-108,[2]ワークシート!$C$2:$BW$498,13,0)="","",VLOOKUP(#REF!&amp;"-"&amp;ROW()-108,[2]ワークシート!$C$2:$BW$498,13,0)),"")</f>
        <v/>
      </c>
      <c r="AC105" s="131"/>
      <c r="AD105" s="131" t="str">
        <f>+IFERROR(VLOOKUP(#REF!&amp;"-"&amp;ROW()-108,[2]ワークシート!$C$2:$BW$498,30,0),"")</f>
        <v/>
      </c>
      <c r="AE105" s="131"/>
      <c r="AF105" s="130" t="str">
        <f t="shared" si="1"/>
        <v/>
      </c>
      <c r="AG105" s="130"/>
      <c r="AH105" s="131" t="str">
        <f>+IFERROR(IF(VLOOKUP(#REF!&amp;"-"&amp;ROW()-108,[2]ワークシート!$C$2:$BW$498,31,0)="","",VLOOKUP(#REF!&amp;"-"&amp;ROW()-108,[2]ワークシート!$C$2:$BW$498,31,0)),"")</f>
        <v/>
      </c>
      <c r="AI105" s="131"/>
      <c r="AJ105" s="41"/>
      <c r="AK105" s="41"/>
      <c r="AL105" s="41"/>
      <c r="AM105" s="41"/>
      <c r="AN105" s="41"/>
      <c r="AO105" s="41"/>
      <c r="AP105" s="41"/>
      <c r="AQ105" s="41"/>
      <c r="AR105" s="41"/>
      <c r="AS105" s="41"/>
      <c r="AT105" s="41"/>
      <c r="AU105" s="41"/>
      <c r="AV105" s="41"/>
      <c r="AW105" s="41"/>
      <c r="AX105" s="41"/>
      <c r="AY105" s="41"/>
      <c r="AZ105" s="41"/>
      <c r="BA105" s="41"/>
      <c r="BB105" s="41"/>
      <c r="BC105" s="41"/>
      <c r="BD105" s="41"/>
    </row>
    <row r="106" spans="1:56" ht="35.1" hidden="1" customHeight="1">
      <c r="A106" s="41"/>
      <c r="B106" s="132" t="str">
        <f>+IFERROR(VLOOKUP(#REF!&amp;"-"&amp;ROW()-108,[2]ワークシート!$C$2:$BW$498,9,0),"")</f>
        <v/>
      </c>
      <c r="C106" s="133"/>
      <c r="D106" s="134" t="str">
        <f>+IFERROR(IF(VLOOKUP(#REF!&amp;"-"&amp;ROW()-108,[2]ワークシート!$C$2:$BW$498,10,0) = "","",VLOOKUP(#REF!&amp;"-"&amp;ROW()-108,[2]ワークシート!$C$2:$BW$498,10,0)),"")</f>
        <v/>
      </c>
      <c r="E106" s="133"/>
      <c r="F106" s="132" t="str">
        <f>+IFERROR(VLOOKUP(#REF!&amp;"-"&amp;ROW()-108,[2]ワークシート!$C$2:$BW$498,11,0),"")</f>
        <v/>
      </c>
      <c r="G106" s="133"/>
      <c r="H106" s="50" t="str">
        <f>+IFERROR(VLOOKUP(#REF!&amp;"-"&amp;ROW()-108,[2]ワークシート!$C$2:$BW$498,12,0),"")</f>
        <v/>
      </c>
      <c r="I10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06" s="136"/>
      <c r="K106" s="132" t="str">
        <f>+IFERROR(VLOOKUP(#REF!&amp;"-"&amp;ROW()-108,[2]ワークシート!$C$2:$BW$498,19,0),"")</f>
        <v/>
      </c>
      <c r="L106" s="134"/>
      <c r="M106" s="133"/>
      <c r="N106" s="137" t="str">
        <f>+IFERROR(VLOOKUP(#REF!&amp;"-"&amp;ROW()-108,[2]ワークシート!$C$2:$BW$498,24,0),"")</f>
        <v/>
      </c>
      <c r="O106" s="138"/>
      <c r="P106" s="129" t="str">
        <f>+IFERROR(VLOOKUP(#REF!&amp;"-"&amp;ROW()-108,[2]ワークシート!$C$2:$BW$498,25,0),"")</f>
        <v/>
      </c>
      <c r="Q106" s="129"/>
      <c r="R106" s="139" t="str">
        <f>+IFERROR(VLOOKUP(#REF!&amp;"-"&amp;ROW()-108,[2]ワークシート!$C$2:$BW$498,55,0),"")</f>
        <v/>
      </c>
      <c r="S106" s="139"/>
      <c r="T106" s="139"/>
      <c r="U106" s="129" t="str">
        <f>+IFERROR(VLOOKUP(#REF!&amp;"-"&amp;ROW()-108,[2]ワークシート!$C$2:$BW$498,60,0),"")</f>
        <v/>
      </c>
      <c r="V106" s="129"/>
      <c r="W106" s="129" t="str">
        <f>+IFERROR(VLOOKUP(#REF!&amp;"-"&amp;ROW()-108,[2]ワークシート!$C$2:$BW$498,61,0),"")</f>
        <v/>
      </c>
      <c r="X106" s="129"/>
      <c r="Y106" s="129"/>
      <c r="Z106" s="130" t="str">
        <f t="shared" si="0"/>
        <v/>
      </c>
      <c r="AA106" s="130"/>
      <c r="AB106" s="131" t="str">
        <f>+IFERROR(IF(VLOOKUP(#REF!&amp;"-"&amp;ROW()-108,[2]ワークシート!$C$2:$BW$498,13,0)="","",VLOOKUP(#REF!&amp;"-"&amp;ROW()-108,[2]ワークシート!$C$2:$BW$498,13,0)),"")</f>
        <v/>
      </c>
      <c r="AC106" s="131"/>
      <c r="AD106" s="131" t="str">
        <f>+IFERROR(VLOOKUP(#REF!&amp;"-"&amp;ROW()-108,[2]ワークシート!$C$2:$BW$498,30,0),"")</f>
        <v/>
      </c>
      <c r="AE106" s="131"/>
      <c r="AF106" s="130" t="str">
        <f t="shared" si="1"/>
        <v/>
      </c>
      <c r="AG106" s="130"/>
      <c r="AH106" s="131" t="str">
        <f>+IFERROR(IF(VLOOKUP(#REF!&amp;"-"&amp;ROW()-108,[2]ワークシート!$C$2:$BW$498,31,0)="","",VLOOKUP(#REF!&amp;"-"&amp;ROW()-108,[2]ワークシート!$C$2:$BW$498,31,0)),"")</f>
        <v/>
      </c>
      <c r="AI106" s="131"/>
      <c r="AJ106" s="41"/>
      <c r="AK106" s="41"/>
      <c r="AL106" s="41"/>
      <c r="AM106" s="41"/>
      <c r="AN106" s="41"/>
      <c r="AO106" s="41"/>
      <c r="AP106" s="41"/>
      <c r="AQ106" s="41"/>
      <c r="AR106" s="41"/>
      <c r="AS106" s="41"/>
      <c r="AT106" s="41"/>
      <c r="AU106" s="41"/>
      <c r="AV106" s="41"/>
      <c r="AW106" s="41"/>
      <c r="AX106" s="41"/>
      <c r="AY106" s="41"/>
      <c r="AZ106" s="41"/>
      <c r="BA106" s="41"/>
      <c r="BB106" s="41"/>
      <c r="BC106" s="41"/>
      <c r="BD106" s="41"/>
    </row>
    <row r="107" spans="1:56" ht="35.1" hidden="1" customHeight="1">
      <c r="A107" s="41"/>
      <c r="B107" s="132" t="str">
        <f>+IFERROR(VLOOKUP(#REF!&amp;"-"&amp;ROW()-108,[2]ワークシート!$C$2:$BW$498,9,0),"")</f>
        <v/>
      </c>
      <c r="C107" s="133"/>
      <c r="D107" s="134" t="str">
        <f>+IFERROR(IF(VLOOKUP(#REF!&amp;"-"&amp;ROW()-108,[2]ワークシート!$C$2:$BW$498,10,0) = "","",VLOOKUP(#REF!&amp;"-"&amp;ROW()-108,[2]ワークシート!$C$2:$BW$498,10,0)),"")</f>
        <v/>
      </c>
      <c r="E107" s="133"/>
      <c r="F107" s="132" t="str">
        <f>+IFERROR(VLOOKUP(#REF!&amp;"-"&amp;ROW()-108,[2]ワークシート!$C$2:$BW$498,11,0),"")</f>
        <v/>
      </c>
      <c r="G107" s="133"/>
      <c r="H107" s="50" t="str">
        <f>+IFERROR(VLOOKUP(#REF!&amp;"-"&amp;ROW()-108,[2]ワークシート!$C$2:$BW$498,12,0),"")</f>
        <v/>
      </c>
      <c r="I10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07" s="136"/>
      <c r="K107" s="132" t="str">
        <f>+IFERROR(VLOOKUP(#REF!&amp;"-"&amp;ROW()-108,[2]ワークシート!$C$2:$BW$498,19,0),"")</f>
        <v/>
      </c>
      <c r="L107" s="134"/>
      <c r="M107" s="133"/>
      <c r="N107" s="137" t="str">
        <f>+IFERROR(VLOOKUP(#REF!&amp;"-"&amp;ROW()-108,[2]ワークシート!$C$2:$BW$498,24,0),"")</f>
        <v/>
      </c>
      <c r="O107" s="138"/>
      <c r="P107" s="129" t="str">
        <f>+IFERROR(VLOOKUP(#REF!&amp;"-"&amp;ROW()-108,[2]ワークシート!$C$2:$BW$498,25,0),"")</f>
        <v/>
      </c>
      <c r="Q107" s="129"/>
      <c r="R107" s="139" t="str">
        <f>+IFERROR(VLOOKUP(#REF!&amp;"-"&amp;ROW()-108,[2]ワークシート!$C$2:$BW$498,55,0),"")</f>
        <v/>
      </c>
      <c r="S107" s="139"/>
      <c r="T107" s="139"/>
      <c r="U107" s="129" t="str">
        <f>+IFERROR(VLOOKUP(#REF!&amp;"-"&amp;ROW()-108,[2]ワークシート!$C$2:$BW$498,60,0),"")</f>
        <v/>
      </c>
      <c r="V107" s="129"/>
      <c r="W107" s="129" t="str">
        <f>+IFERROR(VLOOKUP(#REF!&amp;"-"&amp;ROW()-108,[2]ワークシート!$C$2:$BW$498,61,0),"")</f>
        <v/>
      </c>
      <c r="X107" s="129"/>
      <c r="Y107" s="129"/>
      <c r="Z107" s="130" t="str">
        <f t="shared" si="0"/>
        <v/>
      </c>
      <c r="AA107" s="130"/>
      <c r="AB107" s="131" t="str">
        <f>+IFERROR(IF(VLOOKUP(#REF!&amp;"-"&amp;ROW()-108,[2]ワークシート!$C$2:$BW$498,13,0)="","",VLOOKUP(#REF!&amp;"-"&amp;ROW()-108,[2]ワークシート!$C$2:$BW$498,13,0)),"")</f>
        <v/>
      </c>
      <c r="AC107" s="131"/>
      <c r="AD107" s="131" t="str">
        <f>+IFERROR(VLOOKUP(#REF!&amp;"-"&amp;ROW()-108,[2]ワークシート!$C$2:$BW$498,30,0),"")</f>
        <v/>
      </c>
      <c r="AE107" s="131"/>
      <c r="AF107" s="130" t="str">
        <f t="shared" si="1"/>
        <v/>
      </c>
      <c r="AG107" s="130"/>
      <c r="AH107" s="131" t="str">
        <f>+IFERROR(IF(VLOOKUP(#REF!&amp;"-"&amp;ROW()-108,[2]ワークシート!$C$2:$BW$498,31,0)="","",VLOOKUP(#REF!&amp;"-"&amp;ROW()-108,[2]ワークシート!$C$2:$BW$498,31,0)),"")</f>
        <v/>
      </c>
      <c r="AI107" s="131"/>
      <c r="AJ107" s="41"/>
      <c r="AK107" s="41"/>
      <c r="AL107" s="41"/>
      <c r="AM107" s="41"/>
      <c r="AN107" s="41"/>
      <c r="AO107" s="41"/>
      <c r="AP107" s="41"/>
      <c r="AQ107" s="41"/>
      <c r="AR107" s="41"/>
      <c r="AS107" s="41"/>
      <c r="AT107" s="41"/>
      <c r="AU107" s="41"/>
      <c r="AV107" s="41"/>
      <c r="AW107" s="41"/>
      <c r="AX107" s="41"/>
      <c r="AY107" s="41"/>
      <c r="AZ107" s="41"/>
      <c r="BA107" s="41"/>
      <c r="BB107" s="41"/>
      <c r="BC107" s="41"/>
      <c r="BD107" s="41"/>
    </row>
    <row r="108" spans="1:56" ht="35.1" hidden="1" customHeight="1">
      <c r="A108" s="41"/>
      <c r="B108" s="132" t="str">
        <f>+IFERROR(VLOOKUP(#REF!&amp;"-"&amp;ROW()-108,[2]ワークシート!$C$2:$BW$498,9,0),"")</f>
        <v/>
      </c>
      <c r="C108" s="133"/>
      <c r="D108" s="134" t="str">
        <f>+IFERROR(IF(VLOOKUP(#REF!&amp;"-"&amp;ROW()-108,[2]ワークシート!$C$2:$BW$498,10,0) = "","",VLOOKUP(#REF!&amp;"-"&amp;ROW()-108,[2]ワークシート!$C$2:$BW$498,10,0)),"")</f>
        <v/>
      </c>
      <c r="E108" s="133"/>
      <c r="F108" s="132" t="str">
        <f>+IFERROR(VLOOKUP(#REF!&amp;"-"&amp;ROW()-108,[2]ワークシート!$C$2:$BW$498,11,0),"")</f>
        <v/>
      </c>
      <c r="G108" s="133"/>
      <c r="H108" s="50" t="str">
        <f>+IFERROR(VLOOKUP(#REF!&amp;"-"&amp;ROW()-108,[2]ワークシート!$C$2:$BW$498,12,0),"")</f>
        <v/>
      </c>
      <c r="I10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08" s="136"/>
      <c r="K108" s="132" t="str">
        <f>+IFERROR(VLOOKUP(#REF!&amp;"-"&amp;ROW()-108,[2]ワークシート!$C$2:$BW$498,19,0),"")</f>
        <v/>
      </c>
      <c r="L108" s="134"/>
      <c r="M108" s="133"/>
      <c r="N108" s="137" t="str">
        <f>+IFERROR(VLOOKUP(#REF!&amp;"-"&amp;ROW()-108,[2]ワークシート!$C$2:$BW$498,24,0),"")</f>
        <v/>
      </c>
      <c r="O108" s="138"/>
      <c r="P108" s="129" t="str">
        <f>+IFERROR(VLOOKUP(#REF!&amp;"-"&amp;ROW()-108,[2]ワークシート!$C$2:$BW$498,25,0),"")</f>
        <v/>
      </c>
      <c r="Q108" s="129"/>
      <c r="R108" s="139" t="str">
        <f>+IFERROR(VLOOKUP(#REF!&amp;"-"&amp;ROW()-108,[2]ワークシート!$C$2:$BW$498,55,0),"")</f>
        <v/>
      </c>
      <c r="S108" s="139"/>
      <c r="T108" s="139"/>
      <c r="U108" s="129" t="str">
        <f>+IFERROR(VLOOKUP(#REF!&amp;"-"&amp;ROW()-108,[2]ワークシート!$C$2:$BW$498,60,0),"")</f>
        <v/>
      </c>
      <c r="V108" s="129"/>
      <c r="W108" s="129" t="str">
        <f>+IFERROR(VLOOKUP(#REF!&amp;"-"&amp;ROW()-108,[2]ワークシート!$C$2:$BW$498,61,0),"")</f>
        <v/>
      </c>
      <c r="X108" s="129"/>
      <c r="Y108" s="129"/>
      <c r="Z108" s="130" t="str">
        <f t="shared" si="0"/>
        <v/>
      </c>
      <c r="AA108" s="130"/>
      <c r="AB108" s="131" t="str">
        <f>+IFERROR(IF(VLOOKUP(#REF!&amp;"-"&amp;ROW()-108,[2]ワークシート!$C$2:$BW$498,13,0)="","",VLOOKUP(#REF!&amp;"-"&amp;ROW()-108,[2]ワークシート!$C$2:$BW$498,13,0)),"")</f>
        <v/>
      </c>
      <c r="AC108" s="131"/>
      <c r="AD108" s="131" t="str">
        <f>+IFERROR(VLOOKUP(#REF!&amp;"-"&amp;ROW()-108,[2]ワークシート!$C$2:$BW$498,30,0),"")</f>
        <v/>
      </c>
      <c r="AE108" s="131"/>
      <c r="AF108" s="130" t="str">
        <f t="shared" si="1"/>
        <v/>
      </c>
      <c r="AG108" s="130"/>
      <c r="AH108" s="131" t="str">
        <f>+IFERROR(IF(VLOOKUP(#REF!&amp;"-"&amp;ROW()-108,[2]ワークシート!$C$2:$BW$498,31,0)="","",VLOOKUP(#REF!&amp;"-"&amp;ROW()-108,[2]ワークシート!$C$2:$BW$498,31,0)),"")</f>
        <v/>
      </c>
      <c r="AI108" s="131"/>
      <c r="AJ108" s="41"/>
      <c r="AK108" s="41"/>
      <c r="AL108" s="41"/>
      <c r="AM108" s="41"/>
      <c r="AN108" s="41"/>
      <c r="AO108" s="41"/>
      <c r="AP108" s="41"/>
      <c r="AQ108" s="41"/>
      <c r="AR108" s="41"/>
      <c r="AS108" s="41"/>
      <c r="AT108" s="41"/>
      <c r="AU108" s="41"/>
      <c r="AV108" s="41"/>
      <c r="AW108" s="41"/>
      <c r="AX108" s="41"/>
      <c r="AY108" s="41"/>
      <c r="AZ108" s="41"/>
      <c r="BA108" s="41"/>
      <c r="BB108" s="41"/>
      <c r="BC108" s="41"/>
      <c r="BD108" s="41"/>
    </row>
    <row r="109" spans="1:56" ht="35.1" hidden="1" customHeight="1">
      <c r="A109" s="41"/>
      <c r="B109" s="132" t="str">
        <f>+IFERROR(VLOOKUP(#REF!&amp;"-"&amp;ROW()-108,[2]ワークシート!$C$2:$BW$498,9,0),"")</f>
        <v/>
      </c>
      <c r="C109" s="133"/>
      <c r="D109" s="134" t="str">
        <f>+IFERROR(IF(VLOOKUP(#REF!&amp;"-"&amp;ROW()-108,[2]ワークシート!$C$2:$BW$498,10,0) = "","",VLOOKUP(#REF!&amp;"-"&amp;ROW()-108,[2]ワークシート!$C$2:$BW$498,10,0)),"")</f>
        <v/>
      </c>
      <c r="E109" s="133"/>
      <c r="F109" s="132" t="str">
        <f>+IFERROR(VLOOKUP(#REF!&amp;"-"&amp;ROW()-108,[2]ワークシート!$C$2:$BW$498,11,0),"")</f>
        <v/>
      </c>
      <c r="G109" s="133"/>
      <c r="H109" s="50" t="str">
        <f>+IFERROR(VLOOKUP(#REF!&amp;"-"&amp;ROW()-108,[2]ワークシート!$C$2:$BW$498,12,0),"")</f>
        <v/>
      </c>
      <c r="I10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09" s="136"/>
      <c r="K109" s="132" t="str">
        <f>+IFERROR(VLOOKUP(#REF!&amp;"-"&amp;ROW()-108,[2]ワークシート!$C$2:$BW$498,19,0),"")</f>
        <v/>
      </c>
      <c r="L109" s="134"/>
      <c r="M109" s="133"/>
      <c r="N109" s="137" t="str">
        <f>+IFERROR(VLOOKUP(#REF!&amp;"-"&amp;ROW()-108,[2]ワークシート!$C$2:$BW$498,24,0),"")</f>
        <v/>
      </c>
      <c r="O109" s="138"/>
      <c r="P109" s="129" t="str">
        <f>+IFERROR(VLOOKUP(#REF!&amp;"-"&amp;ROW()-108,[2]ワークシート!$C$2:$BW$498,25,0),"")</f>
        <v/>
      </c>
      <c r="Q109" s="129"/>
      <c r="R109" s="139" t="str">
        <f>+IFERROR(VLOOKUP(#REF!&amp;"-"&amp;ROW()-108,[2]ワークシート!$C$2:$BW$498,55,0),"")</f>
        <v/>
      </c>
      <c r="S109" s="139"/>
      <c r="T109" s="139"/>
      <c r="U109" s="129" t="str">
        <f>+IFERROR(VLOOKUP(#REF!&amp;"-"&amp;ROW()-108,[2]ワークシート!$C$2:$BW$498,60,0),"")</f>
        <v/>
      </c>
      <c r="V109" s="129"/>
      <c r="W109" s="129" t="str">
        <f>+IFERROR(VLOOKUP(#REF!&amp;"-"&amp;ROW()-108,[2]ワークシート!$C$2:$BW$498,61,0),"")</f>
        <v/>
      </c>
      <c r="X109" s="129"/>
      <c r="Y109" s="129"/>
      <c r="Z109" s="130" t="str">
        <f t="shared" si="0"/>
        <v/>
      </c>
      <c r="AA109" s="130"/>
      <c r="AB109" s="131" t="str">
        <f>+IFERROR(IF(VLOOKUP(#REF!&amp;"-"&amp;ROW()-108,[2]ワークシート!$C$2:$BW$498,13,0)="","",VLOOKUP(#REF!&amp;"-"&amp;ROW()-108,[2]ワークシート!$C$2:$BW$498,13,0)),"")</f>
        <v/>
      </c>
      <c r="AC109" s="131"/>
      <c r="AD109" s="131" t="str">
        <f>+IFERROR(VLOOKUP(#REF!&amp;"-"&amp;ROW()-108,[2]ワークシート!$C$2:$BW$498,30,0),"")</f>
        <v/>
      </c>
      <c r="AE109" s="131"/>
      <c r="AF109" s="130" t="str">
        <f t="shared" si="1"/>
        <v/>
      </c>
      <c r="AG109" s="130"/>
      <c r="AH109" s="131" t="str">
        <f>+IFERROR(IF(VLOOKUP(#REF!&amp;"-"&amp;ROW()-108,[2]ワークシート!$C$2:$BW$498,31,0)="","",VLOOKUP(#REF!&amp;"-"&amp;ROW()-108,[2]ワークシート!$C$2:$BW$498,31,0)),"")</f>
        <v/>
      </c>
      <c r="AI109" s="131"/>
      <c r="AJ109" s="41"/>
      <c r="AK109" s="41"/>
      <c r="AL109" s="41"/>
      <c r="AM109" s="41"/>
      <c r="AN109" s="41"/>
      <c r="AO109" s="41"/>
      <c r="AP109" s="41"/>
      <c r="AQ109" s="41"/>
      <c r="AR109" s="41"/>
      <c r="AS109" s="41"/>
      <c r="AT109" s="41"/>
      <c r="AU109" s="41"/>
      <c r="AV109" s="41"/>
      <c r="AW109" s="41"/>
      <c r="AX109" s="41"/>
      <c r="AY109" s="41"/>
      <c r="AZ109" s="41"/>
      <c r="BA109" s="41"/>
      <c r="BB109" s="41"/>
      <c r="BC109" s="41"/>
      <c r="BD109" s="41"/>
    </row>
    <row r="110" spans="1:56" ht="35.1" hidden="1" customHeight="1">
      <c r="A110" s="41"/>
      <c r="B110" s="132" t="str">
        <f>+IFERROR(VLOOKUP(#REF!&amp;"-"&amp;ROW()-108,[2]ワークシート!$C$2:$BW$498,9,0),"")</f>
        <v/>
      </c>
      <c r="C110" s="133"/>
      <c r="D110" s="134" t="str">
        <f>+IFERROR(IF(VLOOKUP(#REF!&amp;"-"&amp;ROW()-108,[2]ワークシート!$C$2:$BW$498,10,0) = "","",VLOOKUP(#REF!&amp;"-"&amp;ROW()-108,[2]ワークシート!$C$2:$BW$498,10,0)),"")</f>
        <v/>
      </c>
      <c r="E110" s="133"/>
      <c r="F110" s="132" t="str">
        <f>+IFERROR(VLOOKUP(#REF!&amp;"-"&amp;ROW()-108,[2]ワークシート!$C$2:$BW$498,11,0),"")</f>
        <v/>
      </c>
      <c r="G110" s="133"/>
      <c r="H110" s="50" t="str">
        <f>+IFERROR(VLOOKUP(#REF!&amp;"-"&amp;ROW()-108,[2]ワークシート!$C$2:$BW$498,12,0),"")</f>
        <v/>
      </c>
      <c r="I11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10" s="136"/>
      <c r="K110" s="132" t="str">
        <f>+IFERROR(VLOOKUP(#REF!&amp;"-"&amp;ROW()-108,[2]ワークシート!$C$2:$BW$498,19,0),"")</f>
        <v/>
      </c>
      <c r="L110" s="134"/>
      <c r="M110" s="133"/>
      <c r="N110" s="137" t="str">
        <f>+IFERROR(VLOOKUP(#REF!&amp;"-"&amp;ROW()-108,[2]ワークシート!$C$2:$BW$498,24,0),"")</f>
        <v/>
      </c>
      <c r="O110" s="138"/>
      <c r="P110" s="129" t="str">
        <f>+IFERROR(VLOOKUP(#REF!&amp;"-"&amp;ROW()-108,[2]ワークシート!$C$2:$BW$498,25,0),"")</f>
        <v/>
      </c>
      <c r="Q110" s="129"/>
      <c r="R110" s="139" t="str">
        <f>+IFERROR(VLOOKUP(#REF!&amp;"-"&amp;ROW()-108,[2]ワークシート!$C$2:$BW$498,55,0),"")</f>
        <v/>
      </c>
      <c r="S110" s="139"/>
      <c r="T110" s="139"/>
      <c r="U110" s="129" t="str">
        <f>+IFERROR(VLOOKUP(#REF!&amp;"-"&amp;ROW()-108,[2]ワークシート!$C$2:$BW$498,60,0),"")</f>
        <v/>
      </c>
      <c r="V110" s="129"/>
      <c r="W110" s="129" t="str">
        <f>+IFERROR(VLOOKUP(#REF!&amp;"-"&amp;ROW()-108,[2]ワークシート!$C$2:$BW$498,61,0),"")</f>
        <v/>
      </c>
      <c r="X110" s="129"/>
      <c r="Y110" s="129"/>
      <c r="Z110" s="130" t="str">
        <f t="shared" si="0"/>
        <v/>
      </c>
      <c r="AA110" s="130"/>
      <c r="AB110" s="131" t="str">
        <f>+IFERROR(IF(VLOOKUP(#REF!&amp;"-"&amp;ROW()-108,[2]ワークシート!$C$2:$BW$498,13,0)="","",VLOOKUP(#REF!&amp;"-"&amp;ROW()-108,[2]ワークシート!$C$2:$BW$498,13,0)),"")</f>
        <v/>
      </c>
      <c r="AC110" s="131"/>
      <c r="AD110" s="131" t="str">
        <f>+IFERROR(VLOOKUP(#REF!&amp;"-"&amp;ROW()-108,[2]ワークシート!$C$2:$BW$498,30,0),"")</f>
        <v/>
      </c>
      <c r="AE110" s="131"/>
      <c r="AF110" s="130" t="str">
        <f t="shared" si="1"/>
        <v/>
      </c>
      <c r="AG110" s="130"/>
      <c r="AH110" s="131" t="str">
        <f>+IFERROR(IF(VLOOKUP(#REF!&amp;"-"&amp;ROW()-108,[2]ワークシート!$C$2:$BW$498,31,0)="","",VLOOKUP(#REF!&amp;"-"&amp;ROW()-108,[2]ワークシート!$C$2:$BW$498,31,0)),"")</f>
        <v/>
      </c>
      <c r="AI110" s="131"/>
      <c r="AJ110" s="41"/>
      <c r="AK110" s="41"/>
      <c r="AL110" s="41"/>
      <c r="AM110" s="41"/>
      <c r="AN110" s="41"/>
      <c r="AO110" s="41"/>
      <c r="AP110" s="41"/>
      <c r="AQ110" s="41"/>
      <c r="AR110" s="41"/>
      <c r="AS110" s="41"/>
      <c r="AT110" s="41"/>
      <c r="AU110" s="41"/>
      <c r="AV110" s="41"/>
      <c r="AW110" s="41"/>
      <c r="AX110" s="41"/>
      <c r="AY110" s="41"/>
      <c r="AZ110" s="41"/>
      <c r="BA110" s="41"/>
      <c r="BB110" s="41"/>
      <c r="BC110" s="41"/>
      <c r="BD110" s="41"/>
    </row>
    <row r="111" spans="1:56" ht="35.1" hidden="1" customHeight="1">
      <c r="A111" s="41"/>
      <c r="B111" s="132" t="str">
        <f>+IFERROR(VLOOKUP(#REF!&amp;"-"&amp;ROW()-108,[2]ワークシート!$C$2:$BW$498,9,0),"")</f>
        <v/>
      </c>
      <c r="C111" s="133"/>
      <c r="D111" s="134" t="str">
        <f>+IFERROR(IF(VLOOKUP(#REF!&amp;"-"&amp;ROW()-108,[2]ワークシート!$C$2:$BW$498,10,0) = "","",VLOOKUP(#REF!&amp;"-"&amp;ROW()-108,[2]ワークシート!$C$2:$BW$498,10,0)),"")</f>
        <v/>
      </c>
      <c r="E111" s="133"/>
      <c r="F111" s="132" t="str">
        <f>+IFERROR(VLOOKUP(#REF!&amp;"-"&amp;ROW()-108,[2]ワークシート!$C$2:$BW$498,11,0),"")</f>
        <v/>
      </c>
      <c r="G111" s="133"/>
      <c r="H111" s="50" t="str">
        <f>+IFERROR(VLOOKUP(#REF!&amp;"-"&amp;ROW()-108,[2]ワークシート!$C$2:$BW$498,12,0),"")</f>
        <v/>
      </c>
      <c r="I11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11" s="136"/>
      <c r="K111" s="132" t="str">
        <f>+IFERROR(VLOOKUP(#REF!&amp;"-"&amp;ROW()-108,[2]ワークシート!$C$2:$BW$498,19,0),"")</f>
        <v/>
      </c>
      <c r="L111" s="134"/>
      <c r="M111" s="133"/>
      <c r="N111" s="137" t="str">
        <f>+IFERROR(VLOOKUP(#REF!&amp;"-"&amp;ROW()-108,[2]ワークシート!$C$2:$BW$498,24,0),"")</f>
        <v/>
      </c>
      <c r="O111" s="138"/>
      <c r="P111" s="129" t="str">
        <f>+IFERROR(VLOOKUP(#REF!&amp;"-"&amp;ROW()-108,[2]ワークシート!$C$2:$BW$498,25,0),"")</f>
        <v/>
      </c>
      <c r="Q111" s="129"/>
      <c r="R111" s="139" t="str">
        <f>+IFERROR(VLOOKUP(#REF!&amp;"-"&amp;ROW()-108,[2]ワークシート!$C$2:$BW$498,55,0),"")</f>
        <v/>
      </c>
      <c r="S111" s="139"/>
      <c r="T111" s="139"/>
      <c r="U111" s="129" t="str">
        <f>+IFERROR(VLOOKUP(#REF!&amp;"-"&amp;ROW()-108,[2]ワークシート!$C$2:$BW$498,60,0),"")</f>
        <v/>
      </c>
      <c r="V111" s="129"/>
      <c r="W111" s="129" t="str">
        <f>+IFERROR(VLOOKUP(#REF!&amp;"-"&amp;ROW()-108,[2]ワークシート!$C$2:$BW$498,61,0),"")</f>
        <v/>
      </c>
      <c r="X111" s="129"/>
      <c r="Y111" s="129"/>
      <c r="Z111" s="130" t="str">
        <f t="shared" si="0"/>
        <v/>
      </c>
      <c r="AA111" s="130"/>
      <c r="AB111" s="131" t="str">
        <f>+IFERROR(IF(VLOOKUP(#REF!&amp;"-"&amp;ROW()-108,[2]ワークシート!$C$2:$BW$498,13,0)="","",VLOOKUP(#REF!&amp;"-"&amp;ROW()-108,[2]ワークシート!$C$2:$BW$498,13,0)),"")</f>
        <v/>
      </c>
      <c r="AC111" s="131"/>
      <c r="AD111" s="131" t="str">
        <f>+IFERROR(VLOOKUP(#REF!&amp;"-"&amp;ROW()-108,[2]ワークシート!$C$2:$BW$498,30,0),"")</f>
        <v/>
      </c>
      <c r="AE111" s="131"/>
      <c r="AF111" s="130" t="str">
        <f t="shared" si="1"/>
        <v/>
      </c>
      <c r="AG111" s="130"/>
      <c r="AH111" s="131" t="str">
        <f>+IFERROR(IF(VLOOKUP(#REF!&amp;"-"&amp;ROW()-108,[2]ワークシート!$C$2:$BW$498,31,0)="","",VLOOKUP(#REF!&amp;"-"&amp;ROW()-108,[2]ワークシート!$C$2:$BW$498,31,0)),"")</f>
        <v/>
      </c>
      <c r="AI111" s="131"/>
      <c r="AJ111" s="41"/>
      <c r="AK111" s="41"/>
      <c r="AL111" s="41"/>
      <c r="AM111" s="41"/>
      <c r="AN111" s="41"/>
      <c r="AO111" s="41"/>
      <c r="AP111" s="41"/>
      <c r="AQ111" s="41"/>
      <c r="AR111" s="41"/>
      <c r="AS111" s="41"/>
      <c r="AT111" s="41"/>
      <c r="AU111" s="41"/>
      <c r="AV111" s="41"/>
      <c r="AW111" s="41"/>
      <c r="AX111" s="41"/>
      <c r="AY111" s="41"/>
      <c r="AZ111" s="41"/>
      <c r="BA111" s="41"/>
      <c r="BB111" s="41"/>
      <c r="BC111" s="41"/>
      <c r="BD111" s="41"/>
    </row>
    <row r="112" spans="1:56" ht="35.1" hidden="1" customHeight="1">
      <c r="A112" s="41"/>
      <c r="B112" s="132" t="str">
        <f>+IFERROR(VLOOKUP(#REF!&amp;"-"&amp;ROW()-108,[2]ワークシート!$C$2:$BW$498,9,0),"")</f>
        <v/>
      </c>
      <c r="C112" s="133"/>
      <c r="D112" s="134" t="str">
        <f>+IFERROR(IF(VLOOKUP(#REF!&amp;"-"&amp;ROW()-108,[2]ワークシート!$C$2:$BW$498,10,0) = "","",VLOOKUP(#REF!&amp;"-"&amp;ROW()-108,[2]ワークシート!$C$2:$BW$498,10,0)),"")</f>
        <v/>
      </c>
      <c r="E112" s="133"/>
      <c r="F112" s="132" t="str">
        <f>+IFERROR(VLOOKUP(#REF!&amp;"-"&amp;ROW()-108,[2]ワークシート!$C$2:$BW$498,11,0),"")</f>
        <v/>
      </c>
      <c r="G112" s="133"/>
      <c r="H112" s="50" t="str">
        <f>+IFERROR(VLOOKUP(#REF!&amp;"-"&amp;ROW()-108,[2]ワークシート!$C$2:$BW$498,12,0),"")</f>
        <v/>
      </c>
      <c r="I11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12" s="136"/>
      <c r="K112" s="132" t="str">
        <f>+IFERROR(VLOOKUP(#REF!&amp;"-"&amp;ROW()-108,[2]ワークシート!$C$2:$BW$498,19,0),"")</f>
        <v/>
      </c>
      <c r="L112" s="134"/>
      <c r="M112" s="133"/>
      <c r="N112" s="137" t="str">
        <f>+IFERROR(VLOOKUP(#REF!&amp;"-"&amp;ROW()-108,[2]ワークシート!$C$2:$BW$498,24,0),"")</f>
        <v/>
      </c>
      <c r="O112" s="138"/>
      <c r="P112" s="129" t="str">
        <f>+IFERROR(VLOOKUP(#REF!&amp;"-"&amp;ROW()-108,[2]ワークシート!$C$2:$BW$498,25,0),"")</f>
        <v/>
      </c>
      <c r="Q112" s="129"/>
      <c r="R112" s="139" t="str">
        <f>+IFERROR(VLOOKUP(#REF!&amp;"-"&amp;ROW()-108,[2]ワークシート!$C$2:$BW$498,55,0),"")</f>
        <v/>
      </c>
      <c r="S112" s="139"/>
      <c r="T112" s="139"/>
      <c r="U112" s="129" t="str">
        <f>+IFERROR(VLOOKUP(#REF!&amp;"-"&amp;ROW()-108,[2]ワークシート!$C$2:$BW$498,60,0),"")</f>
        <v/>
      </c>
      <c r="V112" s="129"/>
      <c r="W112" s="129" t="str">
        <f>+IFERROR(VLOOKUP(#REF!&amp;"-"&amp;ROW()-108,[2]ワークシート!$C$2:$BW$498,61,0),"")</f>
        <v/>
      </c>
      <c r="X112" s="129"/>
      <c r="Y112" s="129"/>
      <c r="Z112" s="130" t="str">
        <f t="shared" si="0"/>
        <v/>
      </c>
      <c r="AA112" s="130"/>
      <c r="AB112" s="131" t="str">
        <f>+IFERROR(IF(VLOOKUP(#REF!&amp;"-"&amp;ROW()-108,[2]ワークシート!$C$2:$BW$498,13,0)="","",VLOOKUP(#REF!&amp;"-"&amp;ROW()-108,[2]ワークシート!$C$2:$BW$498,13,0)),"")</f>
        <v/>
      </c>
      <c r="AC112" s="131"/>
      <c r="AD112" s="131" t="str">
        <f>+IFERROR(VLOOKUP(#REF!&amp;"-"&amp;ROW()-108,[2]ワークシート!$C$2:$BW$498,30,0),"")</f>
        <v/>
      </c>
      <c r="AE112" s="131"/>
      <c r="AF112" s="130" t="str">
        <f t="shared" si="1"/>
        <v/>
      </c>
      <c r="AG112" s="130"/>
      <c r="AH112" s="131" t="str">
        <f>+IFERROR(IF(VLOOKUP(#REF!&amp;"-"&amp;ROW()-108,[2]ワークシート!$C$2:$BW$498,31,0)="","",VLOOKUP(#REF!&amp;"-"&amp;ROW()-108,[2]ワークシート!$C$2:$BW$498,31,0)),"")</f>
        <v/>
      </c>
      <c r="AI112" s="131"/>
      <c r="AJ112" s="41"/>
      <c r="AK112" s="41"/>
      <c r="AL112" s="41"/>
      <c r="AM112" s="41"/>
      <c r="AN112" s="41"/>
      <c r="AO112" s="41"/>
      <c r="AP112" s="41"/>
      <c r="AQ112" s="41"/>
      <c r="AR112" s="41"/>
      <c r="AS112" s="41"/>
      <c r="AT112" s="41"/>
      <c r="AU112" s="41"/>
      <c r="AV112" s="41"/>
      <c r="AW112" s="41"/>
      <c r="AX112" s="41"/>
      <c r="AY112" s="41"/>
      <c r="AZ112" s="41"/>
      <c r="BA112" s="41"/>
      <c r="BB112" s="41"/>
      <c r="BC112" s="41"/>
      <c r="BD112" s="41"/>
    </row>
    <row r="113" spans="1:56" ht="35.1" hidden="1" customHeight="1">
      <c r="A113" s="41"/>
      <c r="B113" s="132" t="str">
        <f>+IFERROR(VLOOKUP(#REF!&amp;"-"&amp;ROW()-108,[2]ワークシート!$C$2:$BW$498,9,0),"")</f>
        <v/>
      </c>
      <c r="C113" s="133"/>
      <c r="D113" s="134" t="str">
        <f>+IFERROR(IF(VLOOKUP(#REF!&amp;"-"&amp;ROW()-108,[2]ワークシート!$C$2:$BW$498,10,0) = "","",VLOOKUP(#REF!&amp;"-"&amp;ROW()-108,[2]ワークシート!$C$2:$BW$498,10,0)),"")</f>
        <v/>
      </c>
      <c r="E113" s="133"/>
      <c r="F113" s="132" t="str">
        <f>+IFERROR(VLOOKUP(#REF!&amp;"-"&amp;ROW()-108,[2]ワークシート!$C$2:$BW$498,11,0),"")</f>
        <v/>
      </c>
      <c r="G113" s="133"/>
      <c r="H113" s="50" t="str">
        <f>+IFERROR(VLOOKUP(#REF!&amp;"-"&amp;ROW()-108,[2]ワークシート!$C$2:$BW$498,12,0),"")</f>
        <v/>
      </c>
      <c r="I11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13" s="136"/>
      <c r="K113" s="132" t="str">
        <f>+IFERROR(VLOOKUP(#REF!&amp;"-"&amp;ROW()-108,[2]ワークシート!$C$2:$BW$498,19,0),"")</f>
        <v/>
      </c>
      <c r="L113" s="134"/>
      <c r="M113" s="133"/>
      <c r="N113" s="137" t="str">
        <f>+IFERROR(VLOOKUP(#REF!&amp;"-"&amp;ROW()-108,[2]ワークシート!$C$2:$BW$498,24,0),"")</f>
        <v/>
      </c>
      <c r="O113" s="138"/>
      <c r="P113" s="129" t="str">
        <f>+IFERROR(VLOOKUP(#REF!&amp;"-"&amp;ROW()-108,[2]ワークシート!$C$2:$BW$498,25,0),"")</f>
        <v/>
      </c>
      <c r="Q113" s="129"/>
      <c r="R113" s="139" t="str">
        <f>+IFERROR(VLOOKUP(#REF!&amp;"-"&amp;ROW()-108,[2]ワークシート!$C$2:$BW$498,55,0),"")</f>
        <v/>
      </c>
      <c r="S113" s="139"/>
      <c r="T113" s="139"/>
      <c r="U113" s="129" t="str">
        <f>+IFERROR(VLOOKUP(#REF!&amp;"-"&amp;ROW()-108,[2]ワークシート!$C$2:$BW$498,60,0),"")</f>
        <v/>
      </c>
      <c r="V113" s="129"/>
      <c r="W113" s="129" t="str">
        <f>+IFERROR(VLOOKUP(#REF!&amp;"-"&amp;ROW()-108,[2]ワークシート!$C$2:$BW$498,61,0),"")</f>
        <v/>
      </c>
      <c r="X113" s="129"/>
      <c r="Y113" s="129"/>
      <c r="Z113" s="130" t="str">
        <f t="shared" si="0"/>
        <v/>
      </c>
      <c r="AA113" s="130"/>
      <c r="AB113" s="131" t="str">
        <f>+IFERROR(IF(VLOOKUP(#REF!&amp;"-"&amp;ROW()-108,[2]ワークシート!$C$2:$BW$498,13,0)="","",VLOOKUP(#REF!&amp;"-"&amp;ROW()-108,[2]ワークシート!$C$2:$BW$498,13,0)),"")</f>
        <v/>
      </c>
      <c r="AC113" s="131"/>
      <c r="AD113" s="131" t="str">
        <f>+IFERROR(VLOOKUP(#REF!&amp;"-"&amp;ROW()-108,[2]ワークシート!$C$2:$BW$498,30,0),"")</f>
        <v/>
      </c>
      <c r="AE113" s="131"/>
      <c r="AF113" s="130" t="str">
        <f t="shared" si="1"/>
        <v/>
      </c>
      <c r="AG113" s="130"/>
      <c r="AH113" s="131" t="str">
        <f>+IFERROR(IF(VLOOKUP(#REF!&amp;"-"&amp;ROW()-108,[2]ワークシート!$C$2:$BW$498,31,0)="","",VLOOKUP(#REF!&amp;"-"&amp;ROW()-108,[2]ワークシート!$C$2:$BW$498,31,0)),"")</f>
        <v/>
      </c>
      <c r="AI113" s="131"/>
      <c r="AJ113" s="41"/>
      <c r="AK113" s="41"/>
      <c r="AL113" s="41"/>
      <c r="AM113" s="41"/>
      <c r="AN113" s="41"/>
      <c r="AO113" s="41"/>
      <c r="AP113" s="41"/>
      <c r="AQ113" s="41"/>
      <c r="AR113" s="41"/>
      <c r="AS113" s="41"/>
      <c r="AT113" s="41"/>
      <c r="AU113" s="41"/>
      <c r="AV113" s="41"/>
      <c r="AW113" s="41"/>
      <c r="AX113" s="41"/>
      <c r="AY113" s="41"/>
      <c r="AZ113" s="41"/>
      <c r="BA113" s="41"/>
      <c r="BB113" s="41"/>
      <c r="BC113" s="41"/>
      <c r="BD113" s="41"/>
    </row>
    <row r="114" spans="1:56" ht="35.1" hidden="1" customHeight="1">
      <c r="A114" s="41"/>
      <c r="B114" s="132" t="str">
        <f>+IFERROR(VLOOKUP(#REF!&amp;"-"&amp;ROW()-108,[2]ワークシート!$C$2:$BW$498,9,0),"")</f>
        <v/>
      </c>
      <c r="C114" s="133"/>
      <c r="D114" s="134" t="str">
        <f>+IFERROR(IF(VLOOKUP(#REF!&amp;"-"&amp;ROW()-108,[2]ワークシート!$C$2:$BW$498,10,0) = "","",VLOOKUP(#REF!&amp;"-"&amp;ROW()-108,[2]ワークシート!$C$2:$BW$498,10,0)),"")</f>
        <v/>
      </c>
      <c r="E114" s="133"/>
      <c r="F114" s="132" t="str">
        <f>+IFERROR(VLOOKUP(#REF!&amp;"-"&amp;ROW()-108,[2]ワークシート!$C$2:$BW$498,11,0),"")</f>
        <v/>
      </c>
      <c r="G114" s="133"/>
      <c r="H114" s="50" t="str">
        <f>+IFERROR(VLOOKUP(#REF!&amp;"-"&amp;ROW()-108,[2]ワークシート!$C$2:$BW$498,12,0),"")</f>
        <v/>
      </c>
      <c r="I11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14" s="136"/>
      <c r="K114" s="132" t="str">
        <f>+IFERROR(VLOOKUP(#REF!&amp;"-"&amp;ROW()-108,[2]ワークシート!$C$2:$BW$498,19,0),"")</f>
        <v/>
      </c>
      <c r="L114" s="134"/>
      <c r="M114" s="133"/>
      <c r="N114" s="137" t="str">
        <f>+IFERROR(VLOOKUP(#REF!&amp;"-"&amp;ROW()-108,[2]ワークシート!$C$2:$BW$498,24,0),"")</f>
        <v/>
      </c>
      <c r="O114" s="138"/>
      <c r="P114" s="129" t="str">
        <f>+IFERROR(VLOOKUP(#REF!&amp;"-"&amp;ROW()-108,[2]ワークシート!$C$2:$BW$498,25,0),"")</f>
        <v/>
      </c>
      <c r="Q114" s="129"/>
      <c r="R114" s="139" t="str">
        <f>+IFERROR(VLOOKUP(#REF!&amp;"-"&amp;ROW()-108,[2]ワークシート!$C$2:$BW$498,55,0),"")</f>
        <v/>
      </c>
      <c r="S114" s="139"/>
      <c r="T114" s="139"/>
      <c r="U114" s="129" t="str">
        <f>+IFERROR(VLOOKUP(#REF!&amp;"-"&amp;ROW()-108,[2]ワークシート!$C$2:$BW$498,60,0),"")</f>
        <v/>
      </c>
      <c r="V114" s="129"/>
      <c r="W114" s="129" t="str">
        <f>+IFERROR(VLOOKUP(#REF!&amp;"-"&amp;ROW()-108,[2]ワークシート!$C$2:$BW$498,61,0),"")</f>
        <v/>
      </c>
      <c r="X114" s="129"/>
      <c r="Y114" s="129"/>
      <c r="Z114" s="130" t="str">
        <f t="shared" si="0"/>
        <v/>
      </c>
      <c r="AA114" s="130"/>
      <c r="AB114" s="131" t="str">
        <f>+IFERROR(IF(VLOOKUP(#REF!&amp;"-"&amp;ROW()-108,[2]ワークシート!$C$2:$BW$498,13,0)="","",VLOOKUP(#REF!&amp;"-"&amp;ROW()-108,[2]ワークシート!$C$2:$BW$498,13,0)),"")</f>
        <v/>
      </c>
      <c r="AC114" s="131"/>
      <c r="AD114" s="131" t="str">
        <f>+IFERROR(VLOOKUP(#REF!&amp;"-"&amp;ROW()-108,[2]ワークシート!$C$2:$BW$498,30,0),"")</f>
        <v/>
      </c>
      <c r="AE114" s="131"/>
      <c r="AF114" s="130" t="str">
        <f t="shared" si="1"/>
        <v/>
      </c>
      <c r="AG114" s="130"/>
      <c r="AH114" s="131" t="str">
        <f>+IFERROR(IF(VLOOKUP(#REF!&amp;"-"&amp;ROW()-108,[2]ワークシート!$C$2:$BW$498,31,0)="","",VLOOKUP(#REF!&amp;"-"&amp;ROW()-108,[2]ワークシート!$C$2:$BW$498,31,0)),"")</f>
        <v/>
      </c>
      <c r="AI114" s="131"/>
      <c r="AJ114" s="41"/>
      <c r="AK114" s="41"/>
      <c r="AL114" s="41"/>
      <c r="AM114" s="41"/>
      <c r="AN114" s="41"/>
      <c r="AO114" s="41"/>
      <c r="AP114" s="41"/>
      <c r="AQ114" s="41"/>
      <c r="AR114" s="41"/>
      <c r="AS114" s="41"/>
      <c r="AT114" s="41"/>
      <c r="AU114" s="41"/>
      <c r="AV114" s="41"/>
      <c r="AW114" s="41"/>
      <c r="AX114" s="41"/>
      <c r="AY114" s="41"/>
      <c r="AZ114" s="41"/>
      <c r="BA114" s="41"/>
      <c r="BB114" s="41"/>
      <c r="BC114" s="41"/>
      <c r="BD114" s="41"/>
    </row>
    <row r="115" spans="1:56" ht="35.1" hidden="1" customHeight="1">
      <c r="A115" s="41"/>
      <c r="B115" s="132" t="str">
        <f>+IFERROR(VLOOKUP(#REF!&amp;"-"&amp;ROW()-108,[2]ワークシート!$C$2:$BW$498,9,0),"")</f>
        <v/>
      </c>
      <c r="C115" s="133"/>
      <c r="D115" s="134" t="str">
        <f>+IFERROR(IF(VLOOKUP(#REF!&amp;"-"&amp;ROW()-108,[2]ワークシート!$C$2:$BW$498,10,0) = "","",VLOOKUP(#REF!&amp;"-"&amp;ROW()-108,[2]ワークシート!$C$2:$BW$498,10,0)),"")</f>
        <v/>
      </c>
      <c r="E115" s="133"/>
      <c r="F115" s="132" t="str">
        <f>+IFERROR(VLOOKUP(#REF!&amp;"-"&amp;ROW()-108,[2]ワークシート!$C$2:$BW$498,11,0),"")</f>
        <v/>
      </c>
      <c r="G115" s="133"/>
      <c r="H115" s="50" t="str">
        <f>+IFERROR(VLOOKUP(#REF!&amp;"-"&amp;ROW()-108,[2]ワークシート!$C$2:$BW$498,12,0),"")</f>
        <v/>
      </c>
      <c r="I11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15" s="136"/>
      <c r="K115" s="132" t="str">
        <f>+IFERROR(VLOOKUP(#REF!&amp;"-"&amp;ROW()-108,[2]ワークシート!$C$2:$BW$498,19,0),"")</f>
        <v/>
      </c>
      <c r="L115" s="134"/>
      <c r="M115" s="133"/>
      <c r="N115" s="137" t="str">
        <f>+IFERROR(VLOOKUP(#REF!&amp;"-"&amp;ROW()-108,[2]ワークシート!$C$2:$BW$498,24,0),"")</f>
        <v/>
      </c>
      <c r="O115" s="138"/>
      <c r="P115" s="129" t="str">
        <f>+IFERROR(VLOOKUP(#REF!&amp;"-"&amp;ROW()-108,[2]ワークシート!$C$2:$BW$498,25,0),"")</f>
        <v/>
      </c>
      <c r="Q115" s="129"/>
      <c r="R115" s="139" t="str">
        <f>+IFERROR(VLOOKUP(#REF!&amp;"-"&amp;ROW()-108,[2]ワークシート!$C$2:$BW$498,55,0),"")</f>
        <v/>
      </c>
      <c r="S115" s="139"/>
      <c r="T115" s="139"/>
      <c r="U115" s="129" t="str">
        <f>+IFERROR(VLOOKUP(#REF!&amp;"-"&amp;ROW()-108,[2]ワークシート!$C$2:$BW$498,60,0),"")</f>
        <v/>
      </c>
      <c r="V115" s="129"/>
      <c r="W115" s="129" t="str">
        <f>+IFERROR(VLOOKUP(#REF!&amp;"-"&amp;ROW()-108,[2]ワークシート!$C$2:$BW$498,61,0),"")</f>
        <v/>
      </c>
      <c r="X115" s="129"/>
      <c r="Y115" s="129"/>
      <c r="Z115" s="130" t="str">
        <f t="shared" si="0"/>
        <v/>
      </c>
      <c r="AA115" s="130"/>
      <c r="AB115" s="131" t="str">
        <f>+IFERROR(IF(VLOOKUP(#REF!&amp;"-"&amp;ROW()-108,[2]ワークシート!$C$2:$BW$498,13,0)="","",VLOOKUP(#REF!&amp;"-"&amp;ROW()-108,[2]ワークシート!$C$2:$BW$498,13,0)),"")</f>
        <v/>
      </c>
      <c r="AC115" s="131"/>
      <c r="AD115" s="131" t="str">
        <f>+IFERROR(VLOOKUP(#REF!&amp;"-"&amp;ROW()-108,[2]ワークシート!$C$2:$BW$498,30,0),"")</f>
        <v/>
      </c>
      <c r="AE115" s="131"/>
      <c r="AF115" s="130" t="str">
        <f t="shared" si="1"/>
        <v/>
      </c>
      <c r="AG115" s="130"/>
      <c r="AH115" s="131" t="str">
        <f>+IFERROR(IF(VLOOKUP(#REF!&amp;"-"&amp;ROW()-108,[2]ワークシート!$C$2:$BW$498,31,0)="","",VLOOKUP(#REF!&amp;"-"&amp;ROW()-108,[2]ワークシート!$C$2:$BW$498,31,0)),"")</f>
        <v/>
      </c>
      <c r="AI115" s="131"/>
      <c r="AJ115" s="41"/>
      <c r="AK115" s="41"/>
      <c r="AL115" s="41"/>
      <c r="AM115" s="41"/>
      <c r="AN115" s="41"/>
      <c r="AO115" s="41"/>
      <c r="AP115" s="41"/>
      <c r="AQ115" s="41"/>
      <c r="AR115" s="41"/>
      <c r="AS115" s="41"/>
      <c r="AT115" s="41"/>
      <c r="AU115" s="41"/>
      <c r="AV115" s="41"/>
      <c r="AW115" s="41"/>
      <c r="AX115" s="41"/>
      <c r="AY115" s="41"/>
      <c r="AZ115" s="41"/>
      <c r="BA115" s="41"/>
      <c r="BB115" s="41"/>
      <c r="BC115" s="41"/>
      <c r="BD115" s="41"/>
    </row>
    <row r="116" spans="1:56" ht="35.1" hidden="1" customHeight="1">
      <c r="A116" s="41"/>
      <c r="B116" s="132" t="str">
        <f>+IFERROR(VLOOKUP(#REF!&amp;"-"&amp;ROW()-108,[2]ワークシート!$C$2:$BW$498,9,0),"")</f>
        <v/>
      </c>
      <c r="C116" s="133"/>
      <c r="D116" s="134" t="str">
        <f>+IFERROR(IF(VLOOKUP(#REF!&amp;"-"&amp;ROW()-108,[2]ワークシート!$C$2:$BW$498,10,0) = "","",VLOOKUP(#REF!&amp;"-"&amp;ROW()-108,[2]ワークシート!$C$2:$BW$498,10,0)),"")</f>
        <v/>
      </c>
      <c r="E116" s="133"/>
      <c r="F116" s="132" t="str">
        <f>+IFERROR(VLOOKUP(#REF!&amp;"-"&amp;ROW()-108,[2]ワークシート!$C$2:$BW$498,11,0),"")</f>
        <v/>
      </c>
      <c r="G116" s="133"/>
      <c r="H116" s="50" t="str">
        <f>+IFERROR(VLOOKUP(#REF!&amp;"-"&amp;ROW()-108,[2]ワークシート!$C$2:$BW$498,12,0),"")</f>
        <v/>
      </c>
      <c r="I11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16" s="136"/>
      <c r="K116" s="132" t="str">
        <f>+IFERROR(VLOOKUP(#REF!&amp;"-"&amp;ROW()-108,[2]ワークシート!$C$2:$BW$498,19,0),"")</f>
        <v/>
      </c>
      <c r="L116" s="134"/>
      <c r="M116" s="133"/>
      <c r="N116" s="137" t="str">
        <f>+IFERROR(VLOOKUP(#REF!&amp;"-"&amp;ROW()-108,[2]ワークシート!$C$2:$BW$498,24,0),"")</f>
        <v/>
      </c>
      <c r="O116" s="138"/>
      <c r="P116" s="129" t="str">
        <f>+IFERROR(VLOOKUP(#REF!&amp;"-"&amp;ROW()-108,[2]ワークシート!$C$2:$BW$498,25,0),"")</f>
        <v/>
      </c>
      <c r="Q116" s="129"/>
      <c r="R116" s="139" t="str">
        <f>+IFERROR(VLOOKUP(#REF!&amp;"-"&amp;ROW()-108,[2]ワークシート!$C$2:$BW$498,55,0),"")</f>
        <v/>
      </c>
      <c r="S116" s="139"/>
      <c r="T116" s="139"/>
      <c r="U116" s="129" t="str">
        <f>+IFERROR(VLOOKUP(#REF!&amp;"-"&amp;ROW()-108,[2]ワークシート!$C$2:$BW$498,60,0),"")</f>
        <v/>
      </c>
      <c r="V116" s="129"/>
      <c r="W116" s="129" t="str">
        <f>+IFERROR(VLOOKUP(#REF!&amp;"-"&amp;ROW()-108,[2]ワークシート!$C$2:$BW$498,61,0),"")</f>
        <v/>
      </c>
      <c r="X116" s="129"/>
      <c r="Y116" s="129"/>
      <c r="Z116" s="130" t="str">
        <f t="shared" si="0"/>
        <v/>
      </c>
      <c r="AA116" s="130"/>
      <c r="AB116" s="131" t="str">
        <f>+IFERROR(IF(VLOOKUP(#REF!&amp;"-"&amp;ROW()-108,[2]ワークシート!$C$2:$BW$498,13,0)="","",VLOOKUP(#REF!&amp;"-"&amp;ROW()-108,[2]ワークシート!$C$2:$BW$498,13,0)),"")</f>
        <v/>
      </c>
      <c r="AC116" s="131"/>
      <c r="AD116" s="131" t="str">
        <f>+IFERROR(VLOOKUP(#REF!&amp;"-"&amp;ROW()-108,[2]ワークシート!$C$2:$BW$498,30,0),"")</f>
        <v/>
      </c>
      <c r="AE116" s="131"/>
      <c r="AF116" s="130" t="str">
        <f t="shared" si="1"/>
        <v/>
      </c>
      <c r="AG116" s="130"/>
      <c r="AH116" s="131" t="str">
        <f>+IFERROR(IF(VLOOKUP(#REF!&amp;"-"&amp;ROW()-108,[2]ワークシート!$C$2:$BW$498,31,0)="","",VLOOKUP(#REF!&amp;"-"&amp;ROW()-108,[2]ワークシート!$C$2:$BW$498,31,0)),"")</f>
        <v/>
      </c>
      <c r="AI116" s="131"/>
      <c r="AJ116" s="41"/>
      <c r="AK116" s="41"/>
      <c r="AL116" s="41"/>
      <c r="AM116" s="41"/>
      <c r="AN116" s="41"/>
      <c r="AO116" s="41"/>
      <c r="AP116" s="41"/>
      <c r="AQ116" s="41"/>
      <c r="AR116" s="41"/>
      <c r="AS116" s="41"/>
      <c r="AT116" s="41"/>
      <c r="AU116" s="41"/>
      <c r="AV116" s="41"/>
      <c r="AW116" s="41"/>
      <c r="AX116" s="41"/>
      <c r="AY116" s="41"/>
      <c r="AZ116" s="41"/>
      <c r="BA116" s="41"/>
      <c r="BB116" s="41"/>
      <c r="BC116" s="41"/>
      <c r="BD116" s="41"/>
    </row>
    <row r="117" spans="1:56" ht="35.1" hidden="1" customHeight="1">
      <c r="A117" s="41"/>
      <c r="B117" s="132" t="str">
        <f>+IFERROR(VLOOKUP(#REF!&amp;"-"&amp;ROW()-108,[2]ワークシート!$C$2:$BW$498,9,0),"")</f>
        <v/>
      </c>
      <c r="C117" s="133"/>
      <c r="D117" s="134" t="str">
        <f>+IFERROR(IF(VLOOKUP(#REF!&amp;"-"&amp;ROW()-108,[2]ワークシート!$C$2:$BW$498,10,0) = "","",VLOOKUP(#REF!&amp;"-"&amp;ROW()-108,[2]ワークシート!$C$2:$BW$498,10,0)),"")</f>
        <v/>
      </c>
      <c r="E117" s="133"/>
      <c r="F117" s="132" t="str">
        <f>+IFERROR(VLOOKUP(#REF!&amp;"-"&amp;ROW()-108,[2]ワークシート!$C$2:$BW$498,11,0),"")</f>
        <v/>
      </c>
      <c r="G117" s="133"/>
      <c r="H117" s="50" t="str">
        <f>+IFERROR(VLOOKUP(#REF!&amp;"-"&amp;ROW()-108,[2]ワークシート!$C$2:$BW$498,12,0),"")</f>
        <v/>
      </c>
      <c r="I11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17" s="136"/>
      <c r="K117" s="132" t="str">
        <f>+IFERROR(VLOOKUP(#REF!&amp;"-"&amp;ROW()-108,[2]ワークシート!$C$2:$BW$498,19,0),"")</f>
        <v/>
      </c>
      <c r="L117" s="134"/>
      <c r="M117" s="133"/>
      <c r="N117" s="137" t="str">
        <f>+IFERROR(VLOOKUP(#REF!&amp;"-"&amp;ROW()-108,[2]ワークシート!$C$2:$BW$498,24,0),"")</f>
        <v/>
      </c>
      <c r="O117" s="138"/>
      <c r="P117" s="129" t="str">
        <f>+IFERROR(VLOOKUP(#REF!&amp;"-"&amp;ROW()-108,[2]ワークシート!$C$2:$BW$498,25,0),"")</f>
        <v/>
      </c>
      <c r="Q117" s="129"/>
      <c r="R117" s="139" t="str">
        <f>+IFERROR(VLOOKUP(#REF!&amp;"-"&amp;ROW()-108,[2]ワークシート!$C$2:$BW$498,55,0),"")</f>
        <v/>
      </c>
      <c r="S117" s="139"/>
      <c r="T117" s="139"/>
      <c r="U117" s="129" t="str">
        <f>+IFERROR(VLOOKUP(#REF!&amp;"-"&amp;ROW()-108,[2]ワークシート!$C$2:$BW$498,60,0),"")</f>
        <v/>
      </c>
      <c r="V117" s="129"/>
      <c r="W117" s="129" t="str">
        <f>+IFERROR(VLOOKUP(#REF!&amp;"-"&amp;ROW()-108,[2]ワークシート!$C$2:$BW$498,61,0),"")</f>
        <v/>
      </c>
      <c r="X117" s="129"/>
      <c r="Y117" s="129"/>
      <c r="Z117" s="130" t="str">
        <f t="shared" si="0"/>
        <v/>
      </c>
      <c r="AA117" s="130"/>
      <c r="AB117" s="131" t="str">
        <f>+IFERROR(IF(VLOOKUP(#REF!&amp;"-"&amp;ROW()-108,[2]ワークシート!$C$2:$BW$498,13,0)="","",VLOOKUP(#REF!&amp;"-"&amp;ROW()-108,[2]ワークシート!$C$2:$BW$498,13,0)),"")</f>
        <v/>
      </c>
      <c r="AC117" s="131"/>
      <c r="AD117" s="131" t="str">
        <f>+IFERROR(VLOOKUP(#REF!&amp;"-"&amp;ROW()-108,[2]ワークシート!$C$2:$BW$498,30,0),"")</f>
        <v/>
      </c>
      <c r="AE117" s="131"/>
      <c r="AF117" s="130" t="str">
        <f t="shared" si="1"/>
        <v/>
      </c>
      <c r="AG117" s="130"/>
      <c r="AH117" s="131" t="str">
        <f>+IFERROR(IF(VLOOKUP(#REF!&amp;"-"&amp;ROW()-108,[2]ワークシート!$C$2:$BW$498,31,0)="","",VLOOKUP(#REF!&amp;"-"&amp;ROW()-108,[2]ワークシート!$C$2:$BW$498,31,0)),"")</f>
        <v/>
      </c>
      <c r="AI117" s="131"/>
      <c r="AJ117" s="41"/>
      <c r="AK117" s="41"/>
      <c r="AL117" s="41"/>
      <c r="AM117" s="41"/>
      <c r="AN117" s="41"/>
      <c r="AO117" s="41"/>
      <c r="AP117" s="41"/>
      <c r="AQ117" s="41"/>
      <c r="AR117" s="41"/>
      <c r="AS117" s="41"/>
      <c r="AT117" s="41"/>
      <c r="AU117" s="41"/>
      <c r="AV117" s="41"/>
      <c r="AW117" s="41"/>
      <c r="AX117" s="41"/>
      <c r="AY117" s="41"/>
      <c r="AZ117" s="41"/>
      <c r="BA117" s="41"/>
      <c r="BB117" s="41"/>
      <c r="BC117" s="41"/>
      <c r="BD117" s="41"/>
    </row>
    <row r="118" spans="1:56" ht="35.1" hidden="1" customHeight="1">
      <c r="A118" s="41"/>
      <c r="B118" s="132" t="str">
        <f>+IFERROR(VLOOKUP(#REF!&amp;"-"&amp;ROW()-108,[2]ワークシート!$C$2:$BW$498,9,0),"")</f>
        <v/>
      </c>
      <c r="C118" s="133"/>
      <c r="D118" s="134" t="str">
        <f>+IFERROR(IF(VLOOKUP(#REF!&amp;"-"&amp;ROW()-108,[2]ワークシート!$C$2:$BW$498,10,0) = "","",VLOOKUP(#REF!&amp;"-"&amp;ROW()-108,[2]ワークシート!$C$2:$BW$498,10,0)),"")</f>
        <v/>
      </c>
      <c r="E118" s="133"/>
      <c r="F118" s="132" t="str">
        <f>+IFERROR(VLOOKUP(#REF!&amp;"-"&amp;ROW()-108,[2]ワークシート!$C$2:$BW$498,11,0),"")</f>
        <v/>
      </c>
      <c r="G118" s="133"/>
      <c r="H118" s="50" t="str">
        <f>+IFERROR(VLOOKUP(#REF!&amp;"-"&amp;ROW()-108,[2]ワークシート!$C$2:$BW$498,12,0),"")</f>
        <v/>
      </c>
      <c r="I11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18" s="136"/>
      <c r="K118" s="132" t="str">
        <f>+IFERROR(VLOOKUP(#REF!&amp;"-"&amp;ROW()-108,[2]ワークシート!$C$2:$BW$498,19,0),"")</f>
        <v/>
      </c>
      <c r="L118" s="134"/>
      <c r="M118" s="133"/>
      <c r="N118" s="137" t="str">
        <f>+IFERROR(VLOOKUP(#REF!&amp;"-"&amp;ROW()-108,[2]ワークシート!$C$2:$BW$498,24,0),"")</f>
        <v/>
      </c>
      <c r="O118" s="138"/>
      <c r="P118" s="129" t="str">
        <f>+IFERROR(VLOOKUP(#REF!&amp;"-"&amp;ROW()-108,[2]ワークシート!$C$2:$BW$498,25,0),"")</f>
        <v/>
      </c>
      <c r="Q118" s="129"/>
      <c r="R118" s="139" t="str">
        <f>+IFERROR(VLOOKUP(#REF!&amp;"-"&amp;ROW()-108,[2]ワークシート!$C$2:$BW$498,55,0),"")</f>
        <v/>
      </c>
      <c r="S118" s="139"/>
      <c r="T118" s="139"/>
      <c r="U118" s="129" t="str">
        <f>+IFERROR(VLOOKUP(#REF!&amp;"-"&amp;ROW()-108,[2]ワークシート!$C$2:$BW$498,60,0),"")</f>
        <v/>
      </c>
      <c r="V118" s="129"/>
      <c r="W118" s="129" t="str">
        <f>+IFERROR(VLOOKUP(#REF!&amp;"-"&amp;ROW()-108,[2]ワークシート!$C$2:$BW$498,61,0),"")</f>
        <v/>
      </c>
      <c r="X118" s="129"/>
      <c r="Y118" s="129"/>
      <c r="Z118" s="130" t="str">
        <f t="shared" si="0"/>
        <v/>
      </c>
      <c r="AA118" s="130"/>
      <c r="AB118" s="131" t="str">
        <f>+IFERROR(IF(VLOOKUP(#REF!&amp;"-"&amp;ROW()-108,[2]ワークシート!$C$2:$BW$498,13,0)="","",VLOOKUP(#REF!&amp;"-"&amp;ROW()-108,[2]ワークシート!$C$2:$BW$498,13,0)),"")</f>
        <v/>
      </c>
      <c r="AC118" s="131"/>
      <c r="AD118" s="131" t="str">
        <f>+IFERROR(VLOOKUP(#REF!&amp;"-"&amp;ROW()-108,[2]ワークシート!$C$2:$BW$498,30,0),"")</f>
        <v/>
      </c>
      <c r="AE118" s="131"/>
      <c r="AF118" s="130" t="str">
        <f t="shared" si="1"/>
        <v/>
      </c>
      <c r="AG118" s="130"/>
      <c r="AH118" s="131" t="str">
        <f>+IFERROR(IF(VLOOKUP(#REF!&amp;"-"&amp;ROW()-108,[2]ワークシート!$C$2:$BW$498,31,0)="","",VLOOKUP(#REF!&amp;"-"&amp;ROW()-108,[2]ワークシート!$C$2:$BW$498,31,0)),"")</f>
        <v/>
      </c>
      <c r="AI118" s="131"/>
      <c r="AJ118" s="41"/>
      <c r="AK118" s="41"/>
      <c r="AL118" s="41"/>
      <c r="AM118" s="41"/>
      <c r="AN118" s="41"/>
      <c r="AO118" s="41"/>
      <c r="AP118" s="41"/>
      <c r="AQ118" s="41"/>
      <c r="AR118" s="41"/>
      <c r="AS118" s="41"/>
      <c r="AT118" s="41"/>
      <c r="AU118" s="41"/>
      <c r="AV118" s="41"/>
      <c r="AW118" s="41"/>
      <c r="AX118" s="41"/>
      <c r="AY118" s="41"/>
      <c r="AZ118" s="41"/>
      <c r="BA118" s="41"/>
      <c r="BB118" s="41"/>
      <c r="BC118" s="41"/>
      <c r="BD118" s="41"/>
    </row>
    <row r="119" spans="1:56" ht="35.1" hidden="1" customHeight="1">
      <c r="A119" s="41"/>
      <c r="B119" s="132" t="str">
        <f>+IFERROR(VLOOKUP(#REF!&amp;"-"&amp;ROW()-108,[2]ワークシート!$C$2:$BW$498,9,0),"")</f>
        <v/>
      </c>
      <c r="C119" s="133"/>
      <c r="D119" s="134" t="str">
        <f>+IFERROR(IF(VLOOKUP(#REF!&amp;"-"&amp;ROW()-108,[2]ワークシート!$C$2:$BW$498,10,0) = "","",VLOOKUP(#REF!&amp;"-"&amp;ROW()-108,[2]ワークシート!$C$2:$BW$498,10,0)),"")</f>
        <v/>
      </c>
      <c r="E119" s="133"/>
      <c r="F119" s="132" t="str">
        <f>+IFERROR(VLOOKUP(#REF!&amp;"-"&amp;ROW()-108,[2]ワークシート!$C$2:$BW$498,11,0),"")</f>
        <v/>
      </c>
      <c r="G119" s="133"/>
      <c r="H119" s="50" t="str">
        <f>+IFERROR(VLOOKUP(#REF!&amp;"-"&amp;ROW()-108,[2]ワークシート!$C$2:$BW$498,12,0),"")</f>
        <v/>
      </c>
      <c r="I11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19" s="136"/>
      <c r="K119" s="132" t="str">
        <f>+IFERROR(VLOOKUP(#REF!&amp;"-"&amp;ROW()-108,[2]ワークシート!$C$2:$BW$498,19,0),"")</f>
        <v/>
      </c>
      <c r="L119" s="134"/>
      <c r="M119" s="133"/>
      <c r="N119" s="137" t="str">
        <f>+IFERROR(VLOOKUP(#REF!&amp;"-"&amp;ROW()-108,[2]ワークシート!$C$2:$BW$498,24,0),"")</f>
        <v/>
      </c>
      <c r="O119" s="138"/>
      <c r="P119" s="129" t="str">
        <f>+IFERROR(VLOOKUP(#REF!&amp;"-"&amp;ROW()-108,[2]ワークシート!$C$2:$BW$498,25,0),"")</f>
        <v/>
      </c>
      <c r="Q119" s="129"/>
      <c r="R119" s="139" t="str">
        <f>+IFERROR(VLOOKUP(#REF!&amp;"-"&amp;ROW()-108,[2]ワークシート!$C$2:$BW$498,55,0),"")</f>
        <v/>
      </c>
      <c r="S119" s="139"/>
      <c r="T119" s="139"/>
      <c r="U119" s="129" t="str">
        <f>+IFERROR(VLOOKUP(#REF!&amp;"-"&amp;ROW()-108,[2]ワークシート!$C$2:$BW$498,60,0),"")</f>
        <v/>
      </c>
      <c r="V119" s="129"/>
      <c r="W119" s="129" t="str">
        <f>+IFERROR(VLOOKUP(#REF!&amp;"-"&amp;ROW()-108,[2]ワークシート!$C$2:$BW$498,61,0),"")</f>
        <v/>
      </c>
      <c r="X119" s="129"/>
      <c r="Y119" s="129"/>
      <c r="Z119" s="130" t="str">
        <f t="shared" si="0"/>
        <v/>
      </c>
      <c r="AA119" s="130"/>
      <c r="AB119" s="131" t="str">
        <f>+IFERROR(IF(VLOOKUP(#REF!&amp;"-"&amp;ROW()-108,[2]ワークシート!$C$2:$BW$498,13,0)="","",VLOOKUP(#REF!&amp;"-"&amp;ROW()-108,[2]ワークシート!$C$2:$BW$498,13,0)),"")</f>
        <v/>
      </c>
      <c r="AC119" s="131"/>
      <c r="AD119" s="131" t="str">
        <f>+IFERROR(VLOOKUP(#REF!&amp;"-"&amp;ROW()-108,[2]ワークシート!$C$2:$BW$498,30,0),"")</f>
        <v/>
      </c>
      <c r="AE119" s="131"/>
      <c r="AF119" s="130" t="str">
        <f t="shared" si="1"/>
        <v/>
      </c>
      <c r="AG119" s="130"/>
      <c r="AH119" s="131" t="str">
        <f>+IFERROR(IF(VLOOKUP(#REF!&amp;"-"&amp;ROW()-108,[2]ワークシート!$C$2:$BW$498,31,0)="","",VLOOKUP(#REF!&amp;"-"&amp;ROW()-108,[2]ワークシート!$C$2:$BW$498,31,0)),"")</f>
        <v/>
      </c>
      <c r="AI119" s="131"/>
      <c r="AJ119" s="41"/>
      <c r="AK119" s="41"/>
      <c r="AL119" s="41"/>
      <c r="AM119" s="41"/>
      <c r="AN119" s="41"/>
      <c r="AO119" s="41"/>
      <c r="AP119" s="41"/>
      <c r="AQ119" s="41"/>
      <c r="AR119" s="41"/>
      <c r="AS119" s="41"/>
      <c r="AT119" s="41"/>
      <c r="AU119" s="41"/>
      <c r="AV119" s="41"/>
      <c r="AW119" s="41"/>
      <c r="AX119" s="41"/>
      <c r="AY119" s="41"/>
      <c r="AZ119" s="41"/>
      <c r="BA119" s="41"/>
      <c r="BB119" s="41"/>
      <c r="BC119" s="41"/>
      <c r="BD119" s="41"/>
    </row>
    <row r="120" spans="1:56" ht="35.1" hidden="1" customHeight="1">
      <c r="A120" s="41"/>
      <c r="B120" s="132" t="str">
        <f>+IFERROR(VLOOKUP(#REF!&amp;"-"&amp;ROW()-108,[2]ワークシート!$C$2:$BW$498,9,0),"")</f>
        <v/>
      </c>
      <c r="C120" s="133"/>
      <c r="D120" s="134" t="str">
        <f>+IFERROR(IF(VLOOKUP(#REF!&amp;"-"&amp;ROW()-108,[2]ワークシート!$C$2:$BW$498,10,0) = "","",VLOOKUP(#REF!&amp;"-"&amp;ROW()-108,[2]ワークシート!$C$2:$BW$498,10,0)),"")</f>
        <v/>
      </c>
      <c r="E120" s="133"/>
      <c r="F120" s="132" t="str">
        <f>+IFERROR(VLOOKUP(#REF!&amp;"-"&amp;ROW()-108,[2]ワークシート!$C$2:$BW$498,11,0),"")</f>
        <v/>
      </c>
      <c r="G120" s="133"/>
      <c r="H120" s="50" t="str">
        <f>+IFERROR(VLOOKUP(#REF!&amp;"-"&amp;ROW()-108,[2]ワークシート!$C$2:$BW$498,12,0),"")</f>
        <v/>
      </c>
      <c r="I12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20" s="136"/>
      <c r="K120" s="132" t="str">
        <f>+IFERROR(VLOOKUP(#REF!&amp;"-"&amp;ROW()-108,[2]ワークシート!$C$2:$BW$498,19,0),"")</f>
        <v/>
      </c>
      <c r="L120" s="134"/>
      <c r="M120" s="133"/>
      <c r="N120" s="137" t="str">
        <f>+IFERROR(VLOOKUP(#REF!&amp;"-"&amp;ROW()-108,[2]ワークシート!$C$2:$BW$498,24,0),"")</f>
        <v/>
      </c>
      <c r="O120" s="138"/>
      <c r="P120" s="129" t="str">
        <f>+IFERROR(VLOOKUP(#REF!&amp;"-"&amp;ROW()-108,[2]ワークシート!$C$2:$BW$498,25,0),"")</f>
        <v/>
      </c>
      <c r="Q120" s="129"/>
      <c r="R120" s="139" t="str">
        <f>+IFERROR(VLOOKUP(#REF!&amp;"-"&amp;ROW()-108,[2]ワークシート!$C$2:$BW$498,55,0),"")</f>
        <v/>
      </c>
      <c r="S120" s="139"/>
      <c r="T120" s="139"/>
      <c r="U120" s="129" t="str">
        <f>+IFERROR(VLOOKUP(#REF!&amp;"-"&amp;ROW()-108,[2]ワークシート!$C$2:$BW$498,60,0),"")</f>
        <v/>
      </c>
      <c r="V120" s="129"/>
      <c r="W120" s="129" t="str">
        <f>+IFERROR(VLOOKUP(#REF!&amp;"-"&amp;ROW()-108,[2]ワークシート!$C$2:$BW$498,61,0),"")</f>
        <v/>
      </c>
      <c r="X120" s="129"/>
      <c r="Y120" s="129"/>
      <c r="Z120" s="130" t="str">
        <f t="shared" si="0"/>
        <v/>
      </c>
      <c r="AA120" s="130"/>
      <c r="AB120" s="131" t="str">
        <f>+IFERROR(IF(VLOOKUP(#REF!&amp;"-"&amp;ROW()-108,[2]ワークシート!$C$2:$BW$498,13,0)="","",VLOOKUP(#REF!&amp;"-"&amp;ROW()-108,[2]ワークシート!$C$2:$BW$498,13,0)),"")</f>
        <v/>
      </c>
      <c r="AC120" s="131"/>
      <c r="AD120" s="131" t="str">
        <f>+IFERROR(VLOOKUP(#REF!&amp;"-"&amp;ROW()-108,[2]ワークシート!$C$2:$BW$498,30,0),"")</f>
        <v/>
      </c>
      <c r="AE120" s="131"/>
      <c r="AF120" s="130" t="str">
        <f t="shared" si="1"/>
        <v/>
      </c>
      <c r="AG120" s="130"/>
      <c r="AH120" s="131" t="str">
        <f>+IFERROR(IF(VLOOKUP(#REF!&amp;"-"&amp;ROW()-108,[2]ワークシート!$C$2:$BW$498,31,0)="","",VLOOKUP(#REF!&amp;"-"&amp;ROW()-108,[2]ワークシート!$C$2:$BW$498,31,0)),"")</f>
        <v/>
      </c>
      <c r="AI120" s="131"/>
      <c r="AJ120" s="41"/>
      <c r="AK120" s="41"/>
      <c r="AL120" s="41"/>
      <c r="AM120" s="41"/>
      <c r="AN120" s="41"/>
      <c r="AO120" s="41"/>
      <c r="AP120" s="41"/>
      <c r="AQ120" s="41"/>
      <c r="AR120" s="41"/>
      <c r="AS120" s="41"/>
      <c r="AT120" s="41"/>
      <c r="AU120" s="41"/>
      <c r="AV120" s="41"/>
      <c r="AW120" s="41"/>
      <c r="AX120" s="41"/>
      <c r="AY120" s="41"/>
      <c r="AZ120" s="41"/>
      <c r="BA120" s="41"/>
      <c r="BB120" s="41"/>
      <c r="BC120" s="41"/>
      <c r="BD120" s="41"/>
    </row>
    <row r="121" spans="1:56" ht="35.1" hidden="1" customHeight="1">
      <c r="A121" s="41"/>
      <c r="B121" s="132" t="str">
        <f>+IFERROR(VLOOKUP(#REF!&amp;"-"&amp;ROW()-108,[2]ワークシート!$C$2:$BW$498,9,0),"")</f>
        <v/>
      </c>
      <c r="C121" s="133"/>
      <c r="D121" s="134" t="str">
        <f>+IFERROR(IF(VLOOKUP(#REF!&amp;"-"&amp;ROW()-108,[2]ワークシート!$C$2:$BW$498,10,0) = "","",VLOOKUP(#REF!&amp;"-"&amp;ROW()-108,[2]ワークシート!$C$2:$BW$498,10,0)),"")</f>
        <v/>
      </c>
      <c r="E121" s="133"/>
      <c r="F121" s="132" t="str">
        <f>+IFERROR(VLOOKUP(#REF!&amp;"-"&amp;ROW()-108,[2]ワークシート!$C$2:$BW$498,11,0),"")</f>
        <v/>
      </c>
      <c r="G121" s="133"/>
      <c r="H121" s="50" t="str">
        <f>+IFERROR(VLOOKUP(#REF!&amp;"-"&amp;ROW()-108,[2]ワークシート!$C$2:$BW$498,12,0),"")</f>
        <v/>
      </c>
      <c r="I12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21" s="136"/>
      <c r="K121" s="132" t="str">
        <f>+IFERROR(VLOOKUP(#REF!&amp;"-"&amp;ROW()-108,[2]ワークシート!$C$2:$BW$498,19,0),"")</f>
        <v/>
      </c>
      <c r="L121" s="134"/>
      <c r="M121" s="133"/>
      <c r="N121" s="137" t="str">
        <f>+IFERROR(VLOOKUP(#REF!&amp;"-"&amp;ROW()-108,[2]ワークシート!$C$2:$BW$498,24,0),"")</f>
        <v/>
      </c>
      <c r="O121" s="138"/>
      <c r="P121" s="129" t="str">
        <f>+IFERROR(VLOOKUP(#REF!&amp;"-"&amp;ROW()-108,[2]ワークシート!$C$2:$BW$498,25,0),"")</f>
        <v/>
      </c>
      <c r="Q121" s="129"/>
      <c r="R121" s="139" t="str">
        <f>+IFERROR(VLOOKUP(#REF!&amp;"-"&amp;ROW()-108,[2]ワークシート!$C$2:$BW$498,55,0),"")</f>
        <v/>
      </c>
      <c r="S121" s="139"/>
      <c r="T121" s="139"/>
      <c r="U121" s="129" t="str">
        <f>+IFERROR(VLOOKUP(#REF!&amp;"-"&amp;ROW()-108,[2]ワークシート!$C$2:$BW$498,60,0),"")</f>
        <v/>
      </c>
      <c r="V121" s="129"/>
      <c r="W121" s="129" t="str">
        <f>+IFERROR(VLOOKUP(#REF!&amp;"-"&amp;ROW()-108,[2]ワークシート!$C$2:$BW$498,61,0),"")</f>
        <v/>
      </c>
      <c r="X121" s="129"/>
      <c r="Y121" s="129"/>
      <c r="Z121" s="130" t="str">
        <f t="shared" si="0"/>
        <v/>
      </c>
      <c r="AA121" s="130"/>
      <c r="AB121" s="131" t="str">
        <f>+IFERROR(IF(VLOOKUP(#REF!&amp;"-"&amp;ROW()-108,[2]ワークシート!$C$2:$BW$498,13,0)="","",VLOOKUP(#REF!&amp;"-"&amp;ROW()-108,[2]ワークシート!$C$2:$BW$498,13,0)),"")</f>
        <v/>
      </c>
      <c r="AC121" s="131"/>
      <c r="AD121" s="131" t="str">
        <f>+IFERROR(VLOOKUP(#REF!&amp;"-"&amp;ROW()-108,[2]ワークシート!$C$2:$BW$498,30,0),"")</f>
        <v/>
      </c>
      <c r="AE121" s="131"/>
      <c r="AF121" s="130" t="str">
        <f t="shared" si="1"/>
        <v/>
      </c>
      <c r="AG121" s="130"/>
      <c r="AH121" s="131" t="str">
        <f>+IFERROR(IF(VLOOKUP(#REF!&amp;"-"&amp;ROW()-108,[2]ワークシート!$C$2:$BW$498,31,0)="","",VLOOKUP(#REF!&amp;"-"&amp;ROW()-108,[2]ワークシート!$C$2:$BW$498,31,0)),"")</f>
        <v/>
      </c>
      <c r="AI121" s="131"/>
      <c r="AJ121" s="41"/>
      <c r="AK121" s="41"/>
      <c r="AL121" s="41"/>
      <c r="AM121" s="41"/>
      <c r="AN121" s="41"/>
      <c r="AO121" s="41"/>
      <c r="AP121" s="41"/>
      <c r="AQ121" s="41"/>
      <c r="AR121" s="41"/>
      <c r="AS121" s="41"/>
      <c r="AT121" s="41"/>
      <c r="AU121" s="41"/>
      <c r="AV121" s="41"/>
      <c r="AW121" s="41"/>
      <c r="AX121" s="41"/>
      <c r="AY121" s="41"/>
      <c r="AZ121" s="41"/>
      <c r="BA121" s="41"/>
      <c r="BB121" s="41"/>
      <c r="BC121" s="41"/>
      <c r="BD121" s="41"/>
    </row>
    <row r="122" spans="1:56" ht="35.1" hidden="1" customHeight="1">
      <c r="A122" s="41"/>
      <c r="B122" s="132" t="str">
        <f>+IFERROR(VLOOKUP(#REF!&amp;"-"&amp;ROW()-108,[2]ワークシート!$C$2:$BW$498,9,0),"")</f>
        <v/>
      </c>
      <c r="C122" s="133"/>
      <c r="D122" s="134" t="str">
        <f>+IFERROR(IF(VLOOKUP(#REF!&amp;"-"&amp;ROW()-108,[2]ワークシート!$C$2:$BW$498,10,0) = "","",VLOOKUP(#REF!&amp;"-"&amp;ROW()-108,[2]ワークシート!$C$2:$BW$498,10,0)),"")</f>
        <v/>
      </c>
      <c r="E122" s="133"/>
      <c r="F122" s="132" t="str">
        <f>+IFERROR(VLOOKUP(#REF!&amp;"-"&amp;ROW()-108,[2]ワークシート!$C$2:$BW$498,11,0),"")</f>
        <v/>
      </c>
      <c r="G122" s="133"/>
      <c r="H122" s="50" t="str">
        <f>+IFERROR(VLOOKUP(#REF!&amp;"-"&amp;ROW()-108,[2]ワークシート!$C$2:$BW$498,12,0),"")</f>
        <v/>
      </c>
      <c r="I12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22" s="136"/>
      <c r="K122" s="132" t="str">
        <f>+IFERROR(VLOOKUP(#REF!&amp;"-"&amp;ROW()-108,[2]ワークシート!$C$2:$BW$498,19,0),"")</f>
        <v/>
      </c>
      <c r="L122" s="134"/>
      <c r="M122" s="133"/>
      <c r="N122" s="137" t="str">
        <f>+IFERROR(VLOOKUP(#REF!&amp;"-"&amp;ROW()-108,[2]ワークシート!$C$2:$BW$498,24,0),"")</f>
        <v/>
      </c>
      <c r="O122" s="138"/>
      <c r="P122" s="129" t="str">
        <f>+IFERROR(VLOOKUP(#REF!&amp;"-"&amp;ROW()-108,[2]ワークシート!$C$2:$BW$498,25,0),"")</f>
        <v/>
      </c>
      <c r="Q122" s="129"/>
      <c r="R122" s="139" t="str">
        <f>+IFERROR(VLOOKUP(#REF!&amp;"-"&amp;ROW()-108,[2]ワークシート!$C$2:$BW$498,55,0),"")</f>
        <v/>
      </c>
      <c r="S122" s="139"/>
      <c r="T122" s="139"/>
      <c r="U122" s="129" t="str">
        <f>+IFERROR(VLOOKUP(#REF!&amp;"-"&amp;ROW()-108,[2]ワークシート!$C$2:$BW$498,60,0),"")</f>
        <v/>
      </c>
      <c r="V122" s="129"/>
      <c r="W122" s="129" t="str">
        <f>+IFERROR(VLOOKUP(#REF!&amp;"-"&amp;ROW()-108,[2]ワークシート!$C$2:$BW$498,61,0),"")</f>
        <v/>
      </c>
      <c r="X122" s="129"/>
      <c r="Y122" s="129"/>
      <c r="Z122" s="130" t="str">
        <f t="shared" si="0"/>
        <v/>
      </c>
      <c r="AA122" s="130"/>
      <c r="AB122" s="131" t="str">
        <f>+IFERROR(IF(VLOOKUP(#REF!&amp;"-"&amp;ROW()-108,[2]ワークシート!$C$2:$BW$498,13,0)="","",VLOOKUP(#REF!&amp;"-"&amp;ROW()-108,[2]ワークシート!$C$2:$BW$498,13,0)),"")</f>
        <v/>
      </c>
      <c r="AC122" s="131"/>
      <c r="AD122" s="131" t="str">
        <f>+IFERROR(VLOOKUP(#REF!&amp;"-"&amp;ROW()-108,[2]ワークシート!$C$2:$BW$498,30,0),"")</f>
        <v/>
      </c>
      <c r="AE122" s="131"/>
      <c r="AF122" s="130" t="str">
        <f t="shared" si="1"/>
        <v/>
      </c>
      <c r="AG122" s="130"/>
      <c r="AH122" s="131" t="str">
        <f>+IFERROR(IF(VLOOKUP(#REF!&amp;"-"&amp;ROW()-108,[2]ワークシート!$C$2:$BW$498,31,0)="","",VLOOKUP(#REF!&amp;"-"&amp;ROW()-108,[2]ワークシート!$C$2:$BW$498,31,0)),"")</f>
        <v/>
      </c>
      <c r="AI122" s="131"/>
      <c r="AJ122" s="41"/>
      <c r="AK122" s="41"/>
      <c r="AL122" s="41"/>
      <c r="AM122" s="41"/>
      <c r="AN122" s="41"/>
      <c r="AO122" s="41"/>
      <c r="AP122" s="41"/>
      <c r="AQ122" s="41"/>
      <c r="AR122" s="41"/>
      <c r="AS122" s="41"/>
      <c r="AT122" s="41"/>
      <c r="AU122" s="41"/>
      <c r="AV122" s="41"/>
      <c r="AW122" s="41"/>
      <c r="AX122" s="41"/>
      <c r="AY122" s="41"/>
      <c r="AZ122" s="41"/>
      <c r="BA122" s="41"/>
      <c r="BB122" s="41"/>
      <c r="BC122" s="41"/>
      <c r="BD122" s="41"/>
    </row>
    <row r="123" spans="1:56" ht="35.1" hidden="1" customHeight="1">
      <c r="A123" s="41"/>
      <c r="B123" s="132" t="str">
        <f>+IFERROR(VLOOKUP(#REF!&amp;"-"&amp;ROW()-108,[2]ワークシート!$C$2:$BW$498,9,0),"")</f>
        <v/>
      </c>
      <c r="C123" s="133"/>
      <c r="D123" s="134" t="str">
        <f>+IFERROR(IF(VLOOKUP(#REF!&amp;"-"&amp;ROW()-108,[2]ワークシート!$C$2:$BW$498,10,0) = "","",VLOOKUP(#REF!&amp;"-"&amp;ROW()-108,[2]ワークシート!$C$2:$BW$498,10,0)),"")</f>
        <v/>
      </c>
      <c r="E123" s="133"/>
      <c r="F123" s="132" t="str">
        <f>+IFERROR(VLOOKUP(#REF!&amp;"-"&amp;ROW()-108,[2]ワークシート!$C$2:$BW$498,11,0),"")</f>
        <v/>
      </c>
      <c r="G123" s="133"/>
      <c r="H123" s="50" t="str">
        <f>+IFERROR(VLOOKUP(#REF!&amp;"-"&amp;ROW()-108,[2]ワークシート!$C$2:$BW$498,12,0),"")</f>
        <v/>
      </c>
      <c r="I12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23" s="136"/>
      <c r="K123" s="132" t="str">
        <f>+IFERROR(VLOOKUP(#REF!&amp;"-"&amp;ROW()-108,[2]ワークシート!$C$2:$BW$498,19,0),"")</f>
        <v/>
      </c>
      <c r="L123" s="134"/>
      <c r="M123" s="133"/>
      <c r="N123" s="137" t="str">
        <f>+IFERROR(VLOOKUP(#REF!&amp;"-"&amp;ROW()-108,[2]ワークシート!$C$2:$BW$498,24,0),"")</f>
        <v/>
      </c>
      <c r="O123" s="138"/>
      <c r="P123" s="129" t="str">
        <f>+IFERROR(VLOOKUP(#REF!&amp;"-"&amp;ROW()-108,[2]ワークシート!$C$2:$BW$498,25,0),"")</f>
        <v/>
      </c>
      <c r="Q123" s="129"/>
      <c r="R123" s="139" t="str">
        <f>+IFERROR(VLOOKUP(#REF!&amp;"-"&amp;ROW()-108,[2]ワークシート!$C$2:$BW$498,55,0),"")</f>
        <v/>
      </c>
      <c r="S123" s="139"/>
      <c r="T123" s="139"/>
      <c r="U123" s="129" t="str">
        <f>+IFERROR(VLOOKUP(#REF!&amp;"-"&amp;ROW()-108,[2]ワークシート!$C$2:$BW$498,60,0),"")</f>
        <v/>
      </c>
      <c r="V123" s="129"/>
      <c r="W123" s="129" t="str">
        <f>+IFERROR(VLOOKUP(#REF!&amp;"-"&amp;ROW()-108,[2]ワークシート!$C$2:$BW$498,61,0),"")</f>
        <v/>
      </c>
      <c r="X123" s="129"/>
      <c r="Y123" s="129"/>
      <c r="Z123" s="130" t="str">
        <f t="shared" si="0"/>
        <v/>
      </c>
      <c r="AA123" s="130"/>
      <c r="AB123" s="131" t="str">
        <f>+IFERROR(IF(VLOOKUP(#REF!&amp;"-"&amp;ROW()-108,[2]ワークシート!$C$2:$BW$498,13,0)="","",VLOOKUP(#REF!&amp;"-"&amp;ROW()-108,[2]ワークシート!$C$2:$BW$498,13,0)),"")</f>
        <v/>
      </c>
      <c r="AC123" s="131"/>
      <c r="AD123" s="131" t="str">
        <f>+IFERROR(VLOOKUP(#REF!&amp;"-"&amp;ROW()-108,[2]ワークシート!$C$2:$BW$498,30,0),"")</f>
        <v/>
      </c>
      <c r="AE123" s="131"/>
      <c r="AF123" s="130" t="str">
        <f t="shared" si="1"/>
        <v/>
      </c>
      <c r="AG123" s="130"/>
      <c r="AH123" s="131" t="str">
        <f>+IFERROR(IF(VLOOKUP(#REF!&amp;"-"&amp;ROW()-108,[2]ワークシート!$C$2:$BW$498,31,0)="","",VLOOKUP(#REF!&amp;"-"&amp;ROW()-108,[2]ワークシート!$C$2:$BW$498,31,0)),"")</f>
        <v/>
      </c>
      <c r="AI123" s="131"/>
      <c r="AJ123" s="41"/>
      <c r="AK123" s="41"/>
      <c r="AL123" s="41"/>
      <c r="AM123" s="41"/>
      <c r="AN123" s="41"/>
      <c r="AO123" s="41"/>
      <c r="AP123" s="41"/>
      <c r="AQ123" s="41"/>
      <c r="AR123" s="41"/>
      <c r="AS123" s="41"/>
      <c r="AT123" s="41"/>
      <c r="AU123" s="41"/>
      <c r="AV123" s="41"/>
      <c r="AW123" s="41"/>
      <c r="AX123" s="41"/>
      <c r="AY123" s="41"/>
      <c r="AZ123" s="41"/>
      <c r="BA123" s="41"/>
      <c r="BB123" s="41"/>
      <c r="BC123" s="41"/>
      <c r="BD123" s="41"/>
    </row>
    <row r="124" spans="1:56" ht="35.1" hidden="1" customHeight="1">
      <c r="A124" s="41"/>
      <c r="B124" s="132" t="str">
        <f>+IFERROR(VLOOKUP(#REF!&amp;"-"&amp;ROW()-108,[2]ワークシート!$C$2:$BW$498,9,0),"")</f>
        <v/>
      </c>
      <c r="C124" s="133"/>
      <c r="D124" s="134" t="str">
        <f>+IFERROR(IF(VLOOKUP(#REF!&amp;"-"&amp;ROW()-108,[2]ワークシート!$C$2:$BW$498,10,0) = "","",VLOOKUP(#REF!&amp;"-"&amp;ROW()-108,[2]ワークシート!$C$2:$BW$498,10,0)),"")</f>
        <v/>
      </c>
      <c r="E124" s="133"/>
      <c r="F124" s="132" t="str">
        <f>+IFERROR(VLOOKUP(#REF!&amp;"-"&amp;ROW()-108,[2]ワークシート!$C$2:$BW$498,11,0),"")</f>
        <v/>
      </c>
      <c r="G124" s="133"/>
      <c r="H124" s="50" t="str">
        <f>+IFERROR(VLOOKUP(#REF!&amp;"-"&amp;ROW()-108,[2]ワークシート!$C$2:$BW$498,12,0),"")</f>
        <v/>
      </c>
      <c r="I12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24" s="136"/>
      <c r="K124" s="132" t="str">
        <f>+IFERROR(VLOOKUP(#REF!&amp;"-"&amp;ROW()-108,[2]ワークシート!$C$2:$BW$498,19,0),"")</f>
        <v/>
      </c>
      <c r="L124" s="134"/>
      <c r="M124" s="133"/>
      <c r="N124" s="137" t="str">
        <f>+IFERROR(VLOOKUP(#REF!&amp;"-"&amp;ROW()-108,[2]ワークシート!$C$2:$BW$498,24,0),"")</f>
        <v/>
      </c>
      <c r="O124" s="138"/>
      <c r="P124" s="129" t="str">
        <f>+IFERROR(VLOOKUP(#REF!&amp;"-"&amp;ROW()-108,[2]ワークシート!$C$2:$BW$498,25,0),"")</f>
        <v/>
      </c>
      <c r="Q124" s="129"/>
      <c r="R124" s="139" t="str">
        <f>+IFERROR(VLOOKUP(#REF!&amp;"-"&amp;ROW()-108,[2]ワークシート!$C$2:$BW$498,55,0),"")</f>
        <v/>
      </c>
      <c r="S124" s="139"/>
      <c r="T124" s="139"/>
      <c r="U124" s="129" t="str">
        <f>+IFERROR(VLOOKUP(#REF!&amp;"-"&amp;ROW()-108,[2]ワークシート!$C$2:$BW$498,60,0),"")</f>
        <v/>
      </c>
      <c r="V124" s="129"/>
      <c r="W124" s="129" t="str">
        <f>+IFERROR(VLOOKUP(#REF!&amp;"-"&amp;ROW()-108,[2]ワークシート!$C$2:$BW$498,61,0),"")</f>
        <v/>
      </c>
      <c r="X124" s="129"/>
      <c r="Y124" s="129"/>
      <c r="Z124" s="130" t="str">
        <f t="shared" si="0"/>
        <v/>
      </c>
      <c r="AA124" s="130"/>
      <c r="AB124" s="131" t="str">
        <f>+IFERROR(IF(VLOOKUP(#REF!&amp;"-"&amp;ROW()-108,[2]ワークシート!$C$2:$BW$498,13,0)="","",VLOOKUP(#REF!&amp;"-"&amp;ROW()-108,[2]ワークシート!$C$2:$BW$498,13,0)),"")</f>
        <v/>
      </c>
      <c r="AC124" s="131"/>
      <c r="AD124" s="131" t="str">
        <f>+IFERROR(VLOOKUP(#REF!&amp;"-"&amp;ROW()-108,[2]ワークシート!$C$2:$BW$498,30,0),"")</f>
        <v/>
      </c>
      <c r="AE124" s="131"/>
      <c r="AF124" s="130" t="str">
        <f t="shared" si="1"/>
        <v/>
      </c>
      <c r="AG124" s="130"/>
      <c r="AH124" s="131" t="str">
        <f>+IFERROR(IF(VLOOKUP(#REF!&amp;"-"&amp;ROW()-108,[2]ワークシート!$C$2:$BW$498,31,0)="","",VLOOKUP(#REF!&amp;"-"&amp;ROW()-108,[2]ワークシート!$C$2:$BW$498,31,0)),"")</f>
        <v/>
      </c>
      <c r="AI124" s="131"/>
      <c r="AJ124" s="41"/>
      <c r="AK124" s="41"/>
      <c r="AL124" s="41"/>
      <c r="AM124" s="41"/>
      <c r="AN124" s="41"/>
      <c r="AO124" s="41"/>
      <c r="AP124" s="41"/>
      <c r="AQ124" s="41"/>
      <c r="AR124" s="41"/>
      <c r="AS124" s="41"/>
      <c r="AT124" s="41"/>
      <c r="AU124" s="41"/>
      <c r="AV124" s="41"/>
      <c r="AW124" s="41"/>
      <c r="AX124" s="41"/>
      <c r="AY124" s="41"/>
      <c r="AZ124" s="41"/>
      <c r="BA124" s="41"/>
      <c r="BB124" s="41"/>
      <c r="BC124" s="41"/>
      <c r="BD124" s="41"/>
    </row>
    <row r="125" spans="1:56" ht="35.1" hidden="1" customHeight="1">
      <c r="A125" s="41"/>
      <c r="B125" s="132" t="str">
        <f>+IFERROR(VLOOKUP(#REF!&amp;"-"&amp;ROW()-108,[2]ワークシート!$C$2:$BW$498,9,0),"")</f>
        <v/>
      </c>
      <c r="C125" s="133"/>
      <c r="D125" s="134" t="str">
        <f>+IFERROR(IF(VLOOKUP(#REF!&amp;"-"&amp;ROW()-108,[2]ワークシート!$C$2:$BW$498,10,0) = "","",VLOOKUP(#REF!&amp;"-"&amp;ROW()-108,[2]ワークシート!$C$2:$BW$498,10,0)),"")</f>
        <v/>
      </c>
      <c r="E125" s="133"/>
      <c r="F125" s="132" t="str">
        <f>+IFERROR(VLOOKUP(#REF!&amp;"-"&amp;ROW()-108,[2]ワークシート!$C$2:$BW$498,11,0),"")</f>
        <v/>
      </c>
      <c r="G125" s="133"/>
      <c r="H125" s="50" t="str">
        <f>+IFERROR(VLOOKUP(#REF!&amp;"-"&amp;ROW()-108,[2]ワークシート!$C$2:$BW$498,12,0),"")</f>
        <v/>
      </c>
      <c r="I12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25" s="136"/>
      <c r="K125" s="132" t="str">
        <f>+IFERROR(VLOOKUP(#REF!&amp;"-"&amp;ROW()-108,[2]ワークシート!$C$2:$BW$498,19,0),"")</f>
        <v/>
      </c>
      <c r="L125" s="134"/>
      <c r="M125" s="133"/>
      <c r="N125" s="137" t="str">
        <f>+IFERROR(VLOOKUP(#REF!&amp;"-"&amp;ROW()-108,[2]ワークシート!$C$2:$BW$498,24,0),"")</f>
        <v/>
      </c>
      <c r="O125" s="138"/>
      <c r="P125" s="129" t="str">
        <f>+IFERROR(VLOOKUP(#REF!&amp;"-"&amp;ROW()-108,[2]ワークシート!$C$2:$BW$498,25,0),"")</f>
        <v/>
      </c>
      <c r="Q125" s="129"/>
      <c r="R125" s="139" t="str">
        <f>+IFERROR(VLOOKUP(#REF!&amp;"-"&amp;ROW()-108,[2]ワークシート!$C$2:$BW$498,55,0),"")</f>
        <v/>
      </c>
      <c r="S125" s="139"/>
      <c r="T125" s="139"/>
      <c r="U125" s="129" t="str">
        <f>+IFERROR(VLOOKUP(#REF!&amp;"-"&amp;ROW()-108,[2]ワークシート!$C$2:$BW$498,60,0),"")</f>
        <v/>
      </c>
      <c r="V125" s="129"/>
      <c r="W125" s="129" t="str">
        <f>+IFERROR(VLOOKUP(#REF!&amp;"-"&amp;ROW()-108,[2]ワークシート!$C$2:$BW$498,61,0),"")</f>
        <v/>
      </c>
      <c r="X125" s="129"/>
      <c r="Y125" s="129"/>
      <c r="Z125" s="130" t="str">
        <f t="shared" si="0"/>
        <v/>
      </c>
      <c r="AA125" s="130"/>
      <c r="AB125" s="131" t="str">
        <f>+IFERROR(IF(VLOOKUP(#REF!&amp;"-"&amp;ROW()-108,[2]ワークシート!$C$2:$BW$498,13,0)="","",VLOOKUP(#REF!&amp;"-"&amp;ROW()-108,[2]ワークシート!$C$2:$BW$498,13,0)),"")</f>
        <v/>
      </c>
      <c r="AC125" s="131"/>
      <c r="AD125" s="131" t="str">
        <f>+IFERROR(VLOOKUP(#REF!&amp;"-"&amp;ROW()-108,[2]ワークシート!$C$2:$BW$498,30,0),"")</f>
        <v/>
      </c>
      <c r="AE125" s="131"/>
      <c r="AF125" s="130" t="str">
        <f t="shared" si="1"/>
        <v/>
      </c>
      <c r="AG125" s="130"/>
      <c r="AH125" s="131" t="str">
        <f>+IFERROR(IF(VLOOKUP(#REF!&amp;"-"&amp;ROW()-108,[2]ワークシート!$C$2:$BW$498,31,0)="","",VLOOKUP(#REF!&amp;"-"&amp;ROW()-108,[2]ワークシート!$C$2:$BW$498,31,0)),"")</f>
        <v/>
      </c>
      <c r="AI125" s="131"/>
      <c r="AJ125" s="41"/>
      <c r="AK125" s="41"/>
      <c r="AL125" s="41"/>
      <c r="AM125" s="41"/>
      <c r="AN125" s="41"/>
      <c r="AO125" s="41"/>
      <c r="AP125" s="41"/>
      <c r="AQ125" s="41"/>
      <c r="AR125" s="41"/>
      <c r="AS125" s="41"/>
      <c r="AT125" s="41"/>
      <c r="AU125" s="41"/>
      <c r="AV125" s="41"/>
      <c r="AW125" s="41"/>
      <c r="AX125" s="41"/>
      <c r="AY125" s="41"/>
      <c r="AZ125" s="41"/>
      <c r="BA125" s="41"/>
      <c r="BB125" s="41"/>
      <c r="BC125" s="41"/>
      <c r="BD125" s="41"/>
    </row>
    <row r="126" spans="1:56" ht="35.1" hidden="1" customHeight="1">
      <c r="A126" s="41"/>
      <c r="B126" s="132" t="str">
        <f>+IFERROR(VLOOKUP(#REF!&amp;"-"&amp;ROW()-108,[2]ワークシート!$C$2:$BW$498,9,0),"")</f>
        <v/>
      </c>
      <c r="C126" s="133"/>
      <c r="D126" s="134" t="str">
        <f>+IFERROR(IF(VLOOKUP(#REF!&amp;"-"&amp;ROW()-108,[2]ワークシート!$C$2:$BW$498,10,0) = "","",VLOOKUP(#REF!&amp;"-"&amp;ROW()-108,[2]ワークシート!$C$2:$BW$498,10,0)),"")</f>
        <v/>
      </c>
      <c r="E126" s="133"/>
      <c r="F126" s="132" t="str">
        <f>+IFERROR(VLOOKUP(#REF!&amp;"-"&amp;ROW()-108,[2]ワークシート!$C$2:$BW$498,11,0),"")</f>
        <v/>
      </c>
      <c r="G126" s="133"/>
      <c r="H126" s="50" t="str">
        <f>+IFERROR(VLOOKUP(#REF!&amp;"-"&amp;ROW()-108,[2]ワークシート!$C$2:$BW$498,12,0),"")</f>
        <v/>
      </c>
      <c r="I12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26" s="136"/>
      <c r="K126" s="132" t="str">
        <f>+IFERROR(VLOOKUP(#REF!&amp;"-"&amp;ROW()-108,[2]ワークシート!$C$2:$BW$498,19,0),"")</f>
        <v/>
      </c>
      <c r="L126" s="134"/>
      <c r="M126" s="133"/>
      <c r="N126" s="137" t="str">
        <f>+IFERROR(VLOOKUP(#REF!&amp;"-"&amp;ROW()-108,[2]ワークシート!$C$2:$BW$498,24,0),"")</f>
        <v/>
      </c>
      <c r="O126" s="138"/>
      <c r="P126" s="129" t="str">
        <f>+IFERROR(VLOOKUP(#REF!&amp;"-"&amp;ROW()-108,[2]ワークシート!$C$2:$BW$498,25,0),"")</f>
        <v/>
      </c>
      <c r="Q126" s="129"/>
      <c r="R126" s="139" t="str">
        <f>+IFERROR(VLOOKUP(#REF!&amp;"-"&amp;ROW()-108,[2]ワークシート!$C$2:$BW$498,55,0),"")</f>
        <v/>
      </c>
      <c r="S126" s="139"/>
      <c r="T126" s="139"/>
      <c r="U126" s="129" t="str">
        <f>+IFERROR(VLOOKUP(#REF!&amp;"-"&amp;ROW()-108,[2]ワークシート!$C$2:$BW$498,60,0),"")</f>
        <v/>
      </c>
      <c r="V126" s="129"/>
      <c r="W126" s="129" t="str">
        <f>+IFERROR(VLOOKUP(#REF!&amp;"-"&amp;ROW()-108,[2]ワークシート!$C$2:$BW$498,61,0),"")</f>
        <v/>
      </c>
      <c r="X126" s="129"/>
      <c r="Y126" s="129"/>
      <c r="Z126" s="130" t="str">
        <f t="shared" si="0"/>
        <v/>
      </c>
      <c r="AA126" s="130"/>
      <c r="AB126" s="131" t="str">
        <f>+IFERROR(IF(VLOOKUP(#REF!&amp;"-"&amp;ROW()-108,[2]ワークシート!$C$2:$BW$498,13,0)="","",VLOOKUP(#REF!&amp;"-"&amp;ROW()-108,[2]ワークシート!$C$2:$BW$498,13,0)),"")</f>
        <v/>
      </c>
      <c r="AC126" s="131"/>
      <c r="AD126" s="131" t="str">
        <f>+IFERROR(VLOOKUP(#REF!&amp;"-"&amp;ROW()-108,[2]ワークシート!$C$2:$BW$498,30,0),"")</f>
        <v/>
      </c>
      <c r="AE126" s="131"/>
      <c r="AF126" s="130" t="str">
        <f t="shared" si="1"/>
        <v/>
      </c>
      <c r="AG126" s="130"/>
      <c r="AH126" s="131" t="str">
        <f>+IFERROR(IF(VLOOKUP(#REF!&amp;"-"&amp;ROW()-108,[2]ワークシート!$C$2:$BW$498,31,0)="","",VLOOKUP(#REF!&amp;"-"&amp;ROW()-108,[2]ワークシート!$C$2:$BW$498,31,0)),"")</f>
        <v/>
      </c>
      <c r="AI126" s="131"/>
      <c r="AJ126" s="41"/>
      <c r="AK126" s="41"/>
      <c r="AL126" s="41"/>
      <c r="AM126" s="41"/>
      <c r="AN126" s="41"/>
      <c r="AO126" s="41"/>
      <c r="AP126" s="41"/>
      <c r="AQ126" s="41"/>
      <c r="AR126" s="41"/>
      <c r="AS126" s="41"/>
      <c r="AT126" s="41"/>
      <c r="AU126" s="41"/>
      <c r="AV126" s="41"/>
      <c r="AW126" s="41"/>
      <c r="AX126" s="41"/>
      <c r="AY126" s="41"/>
      <c r="AZ126" s="41"/>
      <c r="BA126" s="41"/>
      <c r="BB126" s="41"/>
      <c r="BC126" s="41"/>
      <c r="BD126" s="41"/>
    </row>
    <row r="127" spans="1:56" ht="35.1" hidden="1" customHeight="1">
      <c r="A127" s="41"/>
      <c r="B127" s="132" t="str">
        <f>+IFERROR(VLOOKUP(#REF!&amp;"-"&amp;ROW()-108,[2]ワークシート!$C$2:$BW$498,9,0),"")</f>
        <v/>
      </c>
      <c r="C127" s="133"/>
      <c r="D127" s="134" t="str">
        <f>+IFERROR(IF(VLOOKUP(#REF!&amp;"-"&amp;ROW()-108,[2]ワークシート!$C$2:$BW$498,10,0) = "","",VLOOKUP(#REF!&amp;"-"&amp;ROW()-108,[2]ワークシート!$C$2:$BW$498,10,0)),"")</f>
        <v/>
      </c>
      <c r="E127" s="133"/>
      <c r="F127" s="132" t="str">
        <f>+IFERROR(VLOOKUP(#REF!&amp;"-"&amp;ROW()-108,[2]ワークシート!$C$2:$BW$498,11,0),"")</f>
        <v/>
      </c>
      <c r="G127" s="133"/>
      <c r="H127" s="50" t="str">
        <f>+IFERROR(VLOOKUP(#REF!&amp;"-"&amp;ROW()-108,[2]ワークシート!$C$2:$BW$498,12,0),"")</f>
        <v/>
      </c>
      <c r="I12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27" s="136"/>
      <c r="K127" s="132" t="str">
        <f>+IFERROR(VLOOKUP(#REF!&amp;"-"&amp;ROW()-108,[2]ワークシート!$C$2:$BW$498,19,0),"")</f>
        <v/>
      </c>
      <c r="L127" s="134"/>
      <c r="M127" s="133"/>
      <c r="N127" s="137" t="str">
        <f>+IFERROR(VLOOKUP(#REF!&amp;"-"&amp;ROW()-108,[2]ワークシート!$C$2:$BW$498,24,0),"")</f>
        <v/>
      </c>
      <c r="O127" s="138"/>
      <c r="P127" s="129" t="str">
        <f>+IFERROR(VLOOKUP(#REF!&amp;"-"&amp;ROW()-108,[2]ワークシート!$C$2:$BW$498,25,0),"")</f>
        <v/>
      </c>
      <c r="Q127" s="129"/>
      <c r="R127" s="139" t="str">
        <f>+IFERROR(VLOOKUP(#REF!&amp;"-"&amp;ROW()-108,[2]ワークシート!$C$2:$BW$498,55,0),"")</f>
        <v/>
      </c>
      <c r="S127" s="139"/>
      <c r="T127" s="139"/>
      <c r="U127" s="129" t="str">
        <f>+IFERROR(VLOOKUP(#REF!&amp;"-"&amp;ROW()-108,[2]ワークシート!$C$2:$BW$498,60,0),"")</f>
        <v/>
      </c>
      <c r="V127" s="129"/>
      <c r="W127" s="129" t="str">
        <f>+IFERROR(VLOOKUP(#REF!&amp;"-"&amp;ROW()-108,[2]ワークシート!$C$2:$BW$498,61,0),"")</f>
        <v/>
      </c>
      <c r="X127" s="129"/>
      <c r="Y127" s="129"/>
      <c r="Z127" s="130" t="str">
        <f t="shared" si="0"/>
        <v/>
      </c>
      <c r="AA127" s="130"/>
      <c r="AB127" s="131" t="str">
        <f>+IFERROR(IF(VLOOKUP(#REF!&amp;"-"&amp;ROW()-108,[2]ワークシート!$C$2:$BW$498,13,0)="","",VLOOKUP(#REF!&amp;"-"&amp;ROW()-108,[2]ワークシート!$C$2:$BW$498,13,0)),"")</f>
        <v/>
      </c>
      <c r="AC127" s="131"/>
      <c r="AD127" s="131" t="str">
        <f>+IFERROR(VLOOKUP(#REF!&amp;"-"&amp;ROW()-108,[2]ワークシート!$C$2:$BW$498,30,0),"")</f>
        <v/>
      </c>
      <c r="AE127" s="131"/>
      <c r="AF127" s="130" t="str">
        <f t="shared" si="1"/>
        <v/>
      </c>
      <c r="AG127" s="130"/>
      <c r="AH127" s="131" t="str">
        <f>+IFERROR(IF(VLOOKUP(#REF!&amp;"-"&amp;ROW()-108,[2]ワークシート!$C$2:$BW$498,31,0)="","",VLOOKUP(#REF!&amp;"-"&amp;ROW()-108,[2]ワークシート!$C$2:$BW$498,31,0)),"")</f>
        <v/>
      </c>
      <c r="AI127" s="131"/>
      <c r="AJ127" s="41"/>
      <c r="AK127" s="41"/>
      <c r="AL127" s="41"/>
      <c r="AM127" s="41"/>
      <c r="AN127" s="41"/>
      <c r="AO127" s="41"/>
      <c r="AP127" s="41"/>
      <c r="AQ127" s="41"/>
      <c r="AR127" s="41"/>
      <c r="AS127" s="41"/>
      <c r="AT127" s="41"/>
      <c r="AU127" s="41"/>
      <c r="AV127" s="41"/>
      <c r="AW127" s="41"/>
      <c r="AX127" s="41"/>
      <c r="AY127" s="41"/>
      <c r="AZ127" s="41"/>
      <c r="BA127" s="41"/>
      <c r="BB127" s="41"/>
      <c r="BC127" s="41"/>
      <c r="BD127" s="41"/>
    </row>
    <row r="128" spans="1:56" ht="35.1" hidden="1" customHeight="1">
      <c r="A128" s="41"/>
      <c r="B128" s="132" t="str">
        <f>+IFERROR(VLOOKUP(#REF!&amp;"-"&amp;ROW()-108,[2]ワークシート!$C$2:$BW$498,9,0),"")</f>
        <v/>
      </c>
      <c r="C128" s="133"/>
      <c r="D128" s="134" t="str">
        <f>+IFERROR(IF(VLOOKUP(#REF!&amp;"-"&amp;ROW()-108,[2]ワークシート!$C$2:$BW$498,10,0) = "","",VLOOKUP(#REF!&amp;"-"&amp;ROW()-108,[2]ワークシート!$C$2:$BW$498,10,0)),"")</f>
        <v/>
      </c>
      <c r="E128" s="133"/>
      <c r="F128" s="132" t="str">
        <f>+IFERROR(VLOOKUP(#REF!&amp;"-"&amp;ROW()-108,[2]ワークシート!$C$2:$BW$498,11,0),"")</f>
        <v/>
      </c>
      <c r="G128" s="133"/>
      <c r="H128" s="50" t="str">
        <f>+IFERROR(VLOOKUP(#REF!&amp;"-"&amp;ROW()-108,[2]ワークシート!$C$2:$BW$498,12,0),"")</f>
        <v/>
      </c>
      <c r="I12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28" s="136"/>
      <c r="K128" s="132" t="str">
        <f>+IFERROR(VLOOKUP(#REF!&amp;"-"&amp;ROW()-108,[2]ワークシート!$C$2:$BW$498,19,0),"")</f>
        <v/>
      </c>
      <c r="L128" s="134"/>
      <c r="M128" s="133"/>
      <c r="N128" s="137" t="str">
        <f>+IFERROR(VLOOKUP(#REF!&amp;"-"&amp;ROW()-108,[2]ワークシート!$C$2:$BW$498,24,0),"")</f>
        <v/>
      </c>
      <c r="O128" s="138"/>
      <c r="P128" s="129" t="str">
        <f>+IFERROR(VLOOKUP(#REF!&amp;"-"&amp;ROW()-108,[2]ワークシート!$C$2:$BW$498,25,0),"")</f>
        <v/>
      </c>
      <c r="Q128" s="129"/>
      <c r="R128" s="139" t="str">
        <f>+IFERROR(VLOOKUP(#REF!&amp;"-"&amp;ROW()-108,[2]ワークシート!$C$2:$BW$498,55,0),"")</f>
        <v/>
      </c>
      <c r="S128" s="139"/>
      <c r="T128" s="139"/>
      <c r="U128" s="129" t="str">
        <f>+IFERROR(VLOOKUP(#REF!&amp;"-"&amp;ROW()-108,[2]ワークシート!$C$2:$BW$498,60,0),"")</f>
        <v/>
      </c>
      <c r="V128" s="129"/>
      <c r="W128" s="129" t="str">
        <f>+IFERROR(VLOOKUP(#REF!&amp;"-"&amp;ROW()-108,[2]ワークシート!$C$2:$BW$498,61,0),"")</f>
        <v/>
      </c>
      <c r="X128" s="129"/>
      <c r="Y128" s="129"/>
      <c r="Z128" s="130" t="str">
        <f t="shared" si="0"/>
        <v/>
      </c>
      <c r="AA128" s="130"/>
      <c r="AB128" s="131" t="str">
        <f>+IFERROR(IF(VLOOKUP(#REF!&amp;"-"&amp;ROW()-108,[2]ワークシート!$C$2:$BW$498,13,0)="","",VLOOKUP(#REF!&amp;"-"&amp;ROW()-108,[2]ワークシート!$C$2:$BW$498,13,0)),"")</f>
        <v/>
      </c>
      <c r="AC128" s="131"/>
      <c r="AD128" s="131" t="str">
        <f>+IFERROR(VLOOKUP(#REF!&amp;"-"&amp;ROW()-108,[2]ワークシート!$C$2:$BW$498,30,0),"")</f>
        <v/>
      </c>
      <c r="AE128" s="131"/>
      <c r="AF128" s="130" t="str">
        <f t="shared" si="1"/>
        <v/>
      </c>
      <c r="AG128" s="130"/>
      <c r="AH128" s="131" t="str">
        <f>+IFERROR(IF(VLOOKUP(#REF!&amp;"-"&amp;ROW()-108,[2]ワークシート!$C$2:$BW$498,31,0)="","",VLOOKUP(#REF!&amp;"-"&amp;ROW()-108,[2]ワークシート!$C$2:$BW$498,31,0)),"")</f>
        <v/>
      </c>
      <c r="AI128" s="131"/>
      <c r="AJ128" s="41"/>
      <c r="AK128" s="41"/>
      <c r="AL128" s="41"/>
      <c r="AM128" s="41"/>
      <c r="AN128" s="41"/>
      <c r="AO128" s="41"/>
      <c r="AP128" s="41"/>
      <c r="AQ128" s="41"/>
      <c r="AR128" s="41"/>
      <c r="AS128" s="41"/>
      <c r="AT128" s="41"/>
      <c r="AU128" s="41"/>
      <c r="AV128" s="41"/>
      <c r="AW128" s="41"/>
      <c r="AX128" s="41"/>
      <c r="AY128" s="41"/>
      <c r="AZ128" s="41"/>
      <c r="BA128" s="41"/>
      <c r="BB128" s="41"/>
      <c r="BC128" s="41"/>
      <c r="BD128" s="41"/>
    </row>
    <row r="129" spans="1:56" ht="35.1" hidden="1" customHeight="1">
      <c r="A129" s="41"/>
      <c r="B129" s="132" t="str">
        <f>+IFERROR(VLOOKUP(#REF!&amp;"-"&amp;ROW()-108,[2]ワークシート!$C$2:$BW$498,9,0),"")</f>
        <v/>
      </c>
      <c r="C129" s="133"/>
      <c r="D129" s="134" t="str">
        <f>+IFERROR(IF(VLOOKUP(#REF!&amp;"-"&amp;ROW()-108,[2]ワークシート!$C$2:$BW$498,10,0) = "","",VLOOKUP(#REF!&amp;"-"&amp;ROW()-108,[2]ワークシート!$C$2:$BW$498,10,0)),"")</f>
        <v/>
      </c>
      <c r="E129" s="133"/>
      <c r="F129" s="132" t="str">
        <f>+IFERROR(VLOOKUP(#REF!&amp;"-"&amp;ROW()-108,[2]ワークシート!$C$2:$BW$498,11,0),"")</f>
        <v/>
      </c>
      <c r="G129" s="133"/>
      <c r="H129" s="50" t="str">
        <f>+IFERROR(VLOOKUP(#REF!&amp;"-"&amp;ROW()-108,[2]ワークシート!$C$2:$BW$498,12,0),"")</f>
        <v/>
      </c>
      <c r="I12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29" s="136"/>
      <c r="K129" s="132" t="str">
        <f>+IFERROR(VLOOKUP(#REF!&amp;"-"&amp;ROW()-108,[2]ワークシート!$C$2:$BW$498,19,0),"")</f>
        <v/>
      </c>
      <c r="L129" s="134"/>
      <c r="M129" s="133"/>
      <c r="N129" s="137" t="str">
        <f>+IFERROR(VLOOKUP(#REF!&amp;"-"&amp;ROW()-108,[2]ワークシート!$C$2:$BW$498,24,0),"")</f>
        <v/>
      </c>
      <c r="O129" s="138"/>
      <c r="P129" s="129" t="str">
        <f>+IFERROR(VLOOKUP(#REF!&amp;"-"&amp;ROW()-108,[2]ワークシート!$C$2:$BW$498,25,0),"")</f>
        <v/>
      </c>
      <c r="Q129" s="129"/>
      <c r="R129" s="139" t="str">
        <f>+IFERROR(VLOOKUP(#REF!&amp;"-"&amp;ROW()-108,[2]ワークシート!$C$2:$BW$498,55,0),"")</f>
        <v/>
      </c>
      <c r="S129" s="139"/>
      <c r="T129" s="139"/>
      <c r="U129" s="129" t="str">
        <f>+IFERROR(VLOOKUP(#REF!&amp;"-"&amp;ROW()-108,[2]ワークシート!$C$2:$BW$498,60,0),"")</f>
        <v/>
      </c>
      <c r="V129" s="129"/>
      <c r="W129" s="129" t="str">
        <f>+IFERROR(VLOOKUP(#REF!&amp;"-"&amp;ROW()-108,[2]ワークシート!$C$2:$BW$498,61,0),"")</f>
        <v/>
      </c>
      <c r="X129" s="129"/>
      <c r="Y129" s="129"/>
      <c r="Z129" s="130" t="str">
        <f t="shared" si="0"/>
        <v/>
      </c>
      <c r="AA129" s="130"/>
      <c r="AB129" s="131" t="str">
        <f>+IFERROR(IF(VLOOKUP(#REF!&amp;"-"&amp;ROW()-108,[2]ワークシート!$C$2:$BW$498,13,0)="","",VLOOKUP(#REF!&amp;"-"&amp;ROW()-108,[2]ワークシート!$C$2:$BW$498,13,0)),"")</f>
        <v/>
      </c>
      <c r="AC129" s="131"/>
      <c r="AD129" s="131" t="str">
        <f>+IFERROR(VLOOKUP(#REF!&amp;"-"&amp;ROW()-108,[2]ワークシート!$C$2:$BW$498,30,0),"")</f>
        <v/>
      </c>
      <c r="AE129" s="131"/>
      <c r="AF129" s="130" t="str">
        <f t="shared" si="1"/>
        <v/>
      </c>
      <c r="AG129" s="130"/>
      <c r="AH129" s="131" t="str">
        <f>+IFERROR(IF(VLOOKUP(#REF!&amp;"-"&amp;ROW()-108,[2]ワークシート!$C$2:$BW$498,31,0)="","",VLOOKUP(#REF!&amp;"-"&amp;ROW()-108,[2]ワークシート!$C$2:$BW$498,31,0)),"")</f>
        <v/>
      </c>
      <c r="AI129" s="131"/>
      <c r="AJ129" s="41"/>
      <c r="AK129" s="41"/>
      <c r="AL129" s="41"/>
      <c r="AM129" s="41"/>
      <c r="AN129" s="41"/>
      <c r="AO129" s="41"/>
      <c r="AP129" s="41"/>
      <c r="AQ129" s="41"/>
      <c r="AR129" s="41"/>
      <c r="AS129" s="41"/>
      <c r="AT129" s="41"/>
      <c r="AU129" s="41"/>
      <c r="AV129" s="41"/>
      <c r="AW129" s="41"/>
      <c r="AX129" s="41"/>
      <c r="AY129" s="41"/>
      <c r="AZ129" s="41"/>
      <c r="BA129" s="41"/>
      <c r="BB129" s="41"/>
      <c r="BC129" s="41"/>
      <c r="BD129" s="41"/>
    </row>
    <row r="130" spans="1:56" ht="35.1" hidden="1" customHeight="1">
      <c r="A130" s="41"/>
      <c r="B130" s="132" t="str">
        <f>+IFERROR(VLOOKUP(#REF!&amp;"-"&amp;ROW()-108,[2]ワークシート!$C$2:$BW$498,9,0),"")</f>
        <v/>
      </c>
      <c r="C130" s="133"/>
      <c r="D130" s="134" t="str">
        <f>+IFERROR(IF(VLOOKUP(#REF!&amp;"-"&amp;ROW()-108,[2]ワークシート!$C$2:$BW$498,10,0) = "","",VLOOKUP(#REF!&amp;"-"&amp;ROW()-108,[2]ワークシート!$C$2:$BW$498,10,0)),"")</f>
        <v/>
      </c>
      <c r="E130" s="133"/>
      <c r="F130" s="132" t="str">
        <f>+IFERROR(VLOOKUP(#REF!&amp;"-"&amp;ROW()-108,[2]ワークシート!$C$2:$BW$498,11,0),"")</f>
        <v/>
      </c>
      <c r="G130" s="133"/>
      <c r="H130" s="50" t="str">
        <f>+IFERROR(VLOOKUP(#REF!&amp;"-"&amp;ROW()-108,[2]ワークシート!$C$2:$BW$498,12,0),"")</f>
        <v/>
      </c>
      <c r="I13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30" s="136"/>
      <c r="K130" s="132" t="str">
        <f>+IFERROR(VLOOKUP(#REF!&amp;"-"&amp;ROW()-108,[2]ワークシート!$C$2:$BW$498,19,0),"")</f>
        <v/>
      </c>
      <c r="L130" s="134"/>
      <c r="M130" s="133"/>
      <c r="N130" s="137" t="str">
        <f>+IFERROR(VLOOKUP(#REF!&amp;"-"&amp;ROW()-108,[2]ワークシート!$C$2:$BW$498,24,0),"")</f>
        <v/>
      </c>
      <c r="O130" s="138"/>
      <c r="P130" s="129" t="str">
        <f>+IFERROR(VLOOKUP(#REF!&amp;"-"&amp;ROW()-108,[2]ワークシート!$C$2:$BW$498,25,0),"")</f>
        <v/>
      </c>
      <c r="Q130" s="129"/>
      <c r="R130" s="139" t="str">
        <f>+IFERROR(VLOOKUP(#REF!&amp;"-"&amp;ROW()-108,[2]ワークシート!$C$2:$BW$498,55,0),"")</f>
        <v/>
      </c>
      <c r="S130" s="139"/>
      <c r="T130" s="139"/>
      <c r="U130" s="129" t="str">
        <f>+IFERROR(VLOOKUP(#REF!&amp;"-"&amp;ROW()-108,[2]ワークシート!$C$2:$BW$498,60,0),"")</f>
        <v/>
      </c>
      <c r="V130" s="129"/>
      <c r="W130" s="129" t="str">
        <f>+IFERROR(VLOOKUP(#REF!&amp;"-"&amp;ROW()-108,[2]ワークシート!$C$2:$BW$498,61,0),"")</f>
        <v/>
      </c>
      <c r="X130" s="129"/>
      <c r="Y130" s="129"/>
      <c r="Z130" s="130" t="str">
        <f t="shared" si="0"/>
        <v/>
      </c>
      <c r="AA130" s="130"/>
      <c r="AB130" s="131" t="str">
        <f>+IFERROR(IF(VLOOKUP(#REF!&amp;"-"&amp;ROW()-108,[2]ワークシート!$C$2:$BW$498,13,0)="","",VLOOKUP(#REF!&amp;"-"&amp;ROW()-108,[2]ワークシート!$C$2:$BW$498,13,0)),"")</f>
        <v/>
      </c>
      <c r="AC130" s="131"/>
      <c r="AD130" s="131" t="str">
        <f>+IFERROR(VLOOKUP(#REF!&amp;"-"&amp;ROW()-108,[2]ワークシート!$C$2:$BW$498,30,0),"")</f>
        <v/>
      </c>
      <c r="AE130" s="131"/>
      <c r="AF130" s="130" t="str">
        <f t="shared" si="1"/>
        <v/>
      </c>
      <c r="AG130" s="130"/>
      <c r="AH130" s="131" t="str">
        <f>+IFERROR(IF(VLOOKUP(#REF!&amp;"-"&amp;ROW()-108,[2]ワークシート!$C$2:$BW$498,31,0)="","",VLOOKUP(#REF!&amp;"-"&amp;ROW()-108,[2]ワークシート!$C$2:$BW$498,31,0)),"")</f>
        <v/>
      </c>
      <c r="AI130" s="131"/>
      <c r="AJ130" s="41"/>
      <c r="AK130" s="41"/>
      <c r="AL130" s="41"/>
      <c r="AM130" s="41"/>
      <c r="AN130" s="41"/>
      <c r="AO130" s="41"/>
      <c r="AP130" s="41"/>
      <c r="AQ130" s="41"/>
      <c r="AR130" s="41"/>
      <c r="AS130" s="41"/>
      <c r="AT130" s="41"/>
      <c r="AU130" s="41"/>
      <c r="AV130" s="41"/>
      <c r="AW130" s="41"/>
      <c r="AX130" s="41"/>
      <c r="AY130" s="41"/>
      <c r="AZ130" s="41"/>
      <c r="BA130" s="41"/>
      <c r="BB130" s="41"/>
      <c r="BC130" s="41"/>
      <c r="BD130" s="41"/>
    </row>
    <row r="131" spans="1:56" ht="35.1" hidden="1" customHeight="1">
      <c r="A131" s="41"/>
      <c r="B131" s="132" t="str">
        <f>+IFERROR(VLOOKUP(#REF!&amp;"-"&amp;ROW()-108,[2]ワークシート!$C$2:$BW$498,9,0),"")</f>
        <v/>
      </c>
      <c r="C131" s="133"/>
      <c r="D131" s="134" t="str">
        <f>+IFERROR(IF(VLOOKUP(#REF!&amp;"-"&amp;ROW()-108,[2]ワークシート!$C$2:$BW$498,10,0) = "","",VLOOKUP(#REF!&amp;"-"&amp;ROW()-108,[2]ワークシート!$C$2:$BW$498,10,0)),"")</f>
        <v/>
      </c>
      <c r="E131" s="133"/>
      <c r="F131" s="132" t="str">
        <f>+IFERROR(VLOOKUP(#REF!&amp;"-"&amp;ROW()-108,[2]ワークシート!$C$2:$BW$498,11,0),"")</f>
        <v/>
      </c>
      <c r="G131" s="133"/>
      <c r="H131" s="50" t="str">
        <f>+IFERROR(VLOOKUP(#REF!&amp;"-"&amp;ROW()-108,[2]ワークシート!$C$2:$BW$498,12,0),"")</f>
        <v/>
      </c>
      <c r="I13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31" s="136"/>
      <c r="K131" s="132" t="str">
        <f>+IFERROR(VLOOKUP(#REF!&amp;"-"&amp;ROW()-108,[2]ワークシート!$C$2:$BW$498,19,0),"")</f>
        <v/>
      </c>
      <c r="L131" s="134"/>
      <c r="M131" s="133"/>
      <c r="N131" s="137" t="str">
        <f>+IFERROR(VLOOKUP(#REF!&amp;"-"&amp;ROW()-108,[2]ワークシート!$C$2:$BW$498,24,0),"")</f>
        <v/>
      </c>
      <c r="O131" s="138"/>
      <c r="P131" s="129" t="str">
        <f>+IFERROR(VLOOKUP(#REF!&amp;"-"&amp;ROW()-108,[2]ワークシート!$C$2:$BW$498,25,0),"")</f>
        <v/>
      </c>
      <c r="Q131" s="129"/>
      <c r="R131" s="139" t="str">
        <f>+IFERROR(VLOOKUP(#REF!&amp;"-"&amp;ROW()-108,[2]ワークシート!$C$2:$BW$498,55,0),"")</f>
        <v/>
      </c>
      <c r="S131" s="139"/>
      <c r="T131" s="139"/>
      <c r="U131" s="129" t="str">
        <f>+IFERROR(VLOOKUP(#REF!&amp;"-"&amp;ROW()-108,[2]ワークシート!$C$2:$BW$498,60,0),"")</f>
        <v/>
      </c>
      <c r="V131" s="129"/>
      <c r="W131" s="129" t="str">
        <f>+IFERROR(VLOOKUP(#REF!&amp;"-"&amp;ROW()-108,[2]ワークシート!$C$2:$BW$498,61,0),"")</f>
        <v/>
      </c>
      <c r="X131" s="129"/>
      <c r="Y131" s="129"/>
      <c r="Z131" s="130" t="str">
        <f t="shared" si="0"/>
        <v/>
      </c>
      <c r="AA131" s="130"/>
      <c r="AB131" s="131" t="str">
        <f>+IFERROR(IF(VLOOKUP(#REF!&amp;"-"&amp;ROW()-108,[2]ワークシート!$C$2:$BW$498,13,0)="","",VLOOKUP(#REF!&amp;"-"&amp;ROW()-108,[2]ワークシート!$C$2:$BW$498,13,0)),"")</f>
        <v/>
      </c>
      <c r="AC131" s="131"/>
      <c r="AD131" s="131" t="str">
        <f>+IFERROR(VLOOKUP(#REF!&amp;"-"&amp;ROW()-108,[2]ワークシート!$C$2:$BW$498,30,0),"")</f>
        <v/>
      </c>
      <c r="AE131" s="131"/>
      <c r="AF131" s="130" t="str">
        <f t="shared" si="1"/>
        <v/>
      </c>
      <c r="AG131" s="130"/>
      <c r="AH131" s="131" t="str">
        <f>+IFERROR(IF(VLOOKUP(#REF!&amp;"-"&amp;ROW()-108,[2]ワークシート!$C$2:$BW$498,31,0)="","",VLOOKUP(#REF!&amp;"-"&amp;ROW()-108,[2]ワークシート!$C$2:$BW$498,31,0)),"")</f>
        <v/>
      </c>
      <c r="AI131" s="131"/>
      <c r="AJ131" s="41"/>
      <c r="AK131" s="41"/>
      <c r="AL131" s="41"/>
      <c r="AM131" s="41"/>
      <c r="AN131" s="41"/>
      <c r="AO131" s="41"/>
      <c r="AP131" s="41"/>
      <c r="AQ131" s="41"/>
      <c r="AR131" s="41"/>
      <c r="AS131" s="41"/>
      <c r="AT131" s="41"/>
      <c r="AU131" s="41"/>
      <c r="AV131" s="41"/>
      <c r="AW131" s="41"/>
      <c r="AX131" s="41"/>
      <c r="AY131" s="41"/>
      <c r="AZ131" s="41"/>
      <c r="BA131" s="41"/>
      <c r="BB131" s="41"/>
      <c r="BC131" s="41"/>
      <c r="BD131" s="41"/>
    </row>
    <row r="132" spans="1:56" ht="35.1" hidden="1" customHeight="1">
      <c r="A132" s="41"/>
      <c r="B132" s="132" t="str">
        <f>+IFERROR(VLOOKUP(#REF!&amp;"-"&amp;ROW()-108,[2]ワークシート!$C$2:$BW$498,9,0),"")</f>
        <v/>
      </c>
      <c r="C132" s="133"/>
      <c r="D132" s="134" t="str">
        <f>+IFERROR(IF(VLOOKUP(#REF!&amp;"-"&amp;ROW()-108,[2]ワークシート!$C$2:$BW$498,10,0) = "","",VLOOKUP(#REF!&amp;"-"&amp;ROW()-108,[2]ワークシート!$C$2:$BW$498,10,0)),"")</f>
        <v/>
      </c>
      <c r="E132" s="133"/>
      <c r="F132" s="132" t="str">
        <f>+IFERROR(VLOOKUP(#REF!&amp;"-"&amp;ROW()-108,[2]ワークシート!$C$2:$BW$498,11,0),"")</f>
        <v/>
      </c>
      <c r="G132" s="133"/>
      <c r="H132" s="50" t="str">
        <f>+IFERROR(VLOOKUP(#REF!&amp;"-"&amp;ROW()-108,[2]ワークシート!$C$2:$BW$498,12,0),"")</f>
        <v/>
      </c>
      <c r="I13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32" s="136"/>
      <c r="K132" s="132" t="str">
        <f>+IFERROR(VLOOKUP(#REF!&amp;"-"&amp;ROW()-108,[2]ワークシート!$C$2:$BW$498,19,0),"")</f>
        <v/>
      </c>
      <c r="L132" s="134"/>
      <c r="M132" s="133"/>
      <c r="N132" s="137" t="str">
        <f>+IFERROR(VLOOKUP(#REF!&amp;"-"&amp;ROW()-108,[2]ワークシート!$C$2:$BW$498,24,0),"")</f>
        <v/>
      </c>
      <c r="O132" s="138"/>
      <c r="P132" s="129" t="str">
        <f>+IFERROR(VLOOKUP(#REF!&amp;"-"&amp;ROW()-108,[2]ワークシート!$C$2:$BW$498,25,0),"")</f>
        <v/>
      </c>
      <c r="Q132" s="129"/>
      <c r="R132" s="139" t="str">
        <f>+IFERROR(VLOOKUP(#REF!&amp;"-"&amp;ROW()-108,[2]ワークシート!$C$2:$BW$498,55,0),"")</f>
        <v/>
      </c>
      <c r="S132" s="139"/>
      <c r="T132" s="139"/>
      <c r="U132" s="129" t="str">
        <f>+IFERROR(VLOOKUP(#REF!&amp;"-"&amp;ROW()-108,[2]ワークシート!$C$2:$BW$498,60,0),"")</f>
        <v/>
      </c>
      <c r="V132" s="129"/>
      <c r="W132" s="129" t="str">
        <f>+IFERROR(VLOOKUP(#REF!&amp;"-"&amp;ROW()-108,[2]ワークシート!$C$2:$BW$498,61,0),"")</f>
        <v/>
      </c>
      <c r="X132" s="129"/>
      <c r="Y132" s="129"/>
      <c r="Z132" s="130" t="str">
        <f t="shared" si="0"/>
        <v/>
      </c>
      <c r="AA132" s="130"/>
      <c r="AB132" s="131" t="str">
        <f>+IFERROR(IF(VLOOKUP(#REF!&amp;"-"&amp;ROW()-108,[2]ワークシート!$C$2:$BW$498,13,0)="","",VLOOKUP(#REF!&amp;"-"&amp;ROW()-108,[2]ワークシート!$C$2:$BW$498,13,0)),"")</f>
        <v/>
      </c>
      <c r="AC132" s="131"/>
      <c r="AD132" s="131" t="str">
        <f>+IFERROR(VLOOKUP(#REF!&amp;"-"&amp;ROW()-108,[2]ワークシート!$C$2:$BW$498,30,0),"")</f>
        <v/>
      </c>
      <c r="AE132" s="131"/>
      <c r="AF132" s="130" t="str">
        <f t="shared" si="1"/>
        <v/>
      </c>
      <c r="AG132" s="130"/>
      <c r="AH132" s="131" t="str">
        <f>+IFERROR(IF(VLOOKUP(#REF!&amp;"-"&amp;ROW()-108,[2]ワークシート!$C$2:$BW$498,31,0)="","",VLOOKUP(#REF!&amp;"-"&amp;ROW()-108,[2]ワークシート!$C$2:$BW$498,31,0)),"")</f>
        <v/>
      </c>
      <c r="AI132" s="131"/>
      <c r="AJ132" s="41"/>
      <c r="AK132" s="41"/>
      <c r="AL132" s="41"/>
      <c r="AM132" s="41"/>
      <c r="AN132" s="41"/>
      <c r="AO132" s="41"/>
      <c r="AP132" s="41"/>
      <c r="AQ132" s="41"/>
      <c r="AR132" s="41"/>
      <c r="AS132" s="41"/>
      <c r="AT132" s="41"/>
      <c r="AU132" s="41"/>
      <c r="AV132" s="41"/>
      <c r="AW132" s="41"/>
      <c r="AX132" s="41"/>
      <c r="AY132" s="41"/>
      <c r="AZ132" s="41"/>
      <c r="BA132" s="41"/>
      <c r="BB132" s="41"/>
      <c r="BC132" s="41"/>
      <c r="BD132" s="41"/>
    </row>
    <row r="133" spans="1:56" ht="35.1" hidden="1" customHeight="1">
      <c r="A133" s="41"/>
      <c r="B133" s="132" t="str">
        <f>+IFERROR(VLOOKUP(#REF!&amp;"-"&amp;ROW()-108,[2]ワークシート!$C$2:$BW$498,9,0),"")</f>
        <v/>
      </c>
      <c r="C133" s="133"/>
      <c r="D133" s="134" t="str">
        <f>+IFERROR(IF(VLOOKUP(#REF!&amp;"-"&amp;ROW()-108,[2]ワークシート!$C$2:$BW$498,10,0) = "","",VLOOKUP(#REF!&amp;"-"&amp;ROW()-108,[2]ワークシート!$C$2:$BW$498,10,0)),"")</f>
        <v/>
      </c>
      <c r="E133" s="133"/>
      <c r="F133" s="132" t="str">
        <f>+IFERROR(VLOOKUP(#REF!&amp;"-"&amp;ROW()-108,[2]ワークシート!$C$2:$BW$498,11,0),"")</f>
        <v/>
      </c>
      <c r="G133" s="133"/>
      <c r="H133" s="50" t="str">
        <f>+IFERROR(VLOOKUP(#REF!&amp;"-"&amp;ROW()-108,[2]ワークシート!$C$2:$BW$498,12,0),"")</f>
        <v/>
      </c>
      <c r="I13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33" s="136"/>
      <c r="K133" s="132" t="str">
        <f>+IFERROR(VLOOKUP(#REF!&amp;"-"&amp;ROW()-108,[2]ワークシート!$C$2:$BW$498,19,0),"")</f>
        <v/>
      </c>
      <c r="L133" s="134"/>
      <c r="M133" s="133"/>
      <c r="N133" s="137" t="str">
        <f>+IFERROR(VLOOKUP(#REF!&amp;"-"&amp;ROW()-108,[2]ワークシート!$C$2:$BW$498,24,0),"")</f>
        <v/>
      </c>
      <c r="O133" s="138"/>
      <c r="P133" s="129" t="str">
        <f>+IFERROR(VLOOKUP(#REF!&amp;"-"&amp;ROW()-108,[2]ワークシート!$C$2:$BW$498,25,0),"")</f>
        <v/>
      </c>
      <c r="Q133" s="129"/>
      <c r="R133" s="139" t="str">
        <f>+IFERROR(VLOOKUP(#REF!&amp;"-"&amp;ROW()-108,[2]ワークシート!$C$2:$BW$498,55,0),"")</f>
        <v/>
      </c>
      <c r="S133" s="139"/>
      <c r="T133" s="139"/>
      <c r="U133" s="129" t="str">
        <f>+IFERROR(VLOOKUP(#REF!&amp;"-"&amp;ROW()-108,[2]ワークシート!$C$2:$BW$498,60,0),"")</f>
        <v/>
      </c>
      <c r="V133" s="129"/>
      <c r="W133" s="129" t="str">
        <f>+IFERROR(VLOOKUP(#REF!&amp;"-"&amp;ROW()-108,[2]ワークシート!$C$2:$BW$498,61,0),"")</f>
        <v/>
      </c>
      <c r="X133" s="129"/>
      <c r="Y133" s="129"/>
      <c r="Z133" s="130" t="str">
        <f t="shared" si="0"/>
        <v/>
      </c>
      <c r="AA133" s="130"/>
      <c r="AB133" s="131" t="str">
        <f>+IFERROR(IF(VLOOKUP(#REF!&amp;"-"&amp;ROW()-108,[2]ワークシート!$C$2:$BW$498,13,0)="","",VLOOKUP(#REF!&amp;"-"&amp;ROW()-108,[2]ワークシート!$C$2:$BW$498,13,0)),"")</f>
        <v/>
      </c>
      <c r="AC133" s="131"/>
      <c r="AD133" s="131" t="str">
        <f>+IFERROR(VLOOKUP(#REF!&amp;"-"&amp;ROW()-108,[2]ワークシート!$C$2:$BW$498,30,0),"")</f>
        <v/>
      </c>
      <c r="AE133" s="131"/>
      <c r="AF133" s="130" t="str">
        <f t="shared" si="1"/>
        <v/>
      </c>
      <c r="AG133" s="130"/>
      <c r="AH133" s="131" t="str">
        <f>+IFERROR(IF(VLOOKUP(#REF!&amp;"-"&amp;ROW()-108,[2]ワークシート!$C$2:$BW$498,31,0)="","",VLOOKUP(#REF!&amp;"-"&amp;ROW()-108,[2]ワークシート!$C$2:$BW$498,31,0)),"")</f>
        <v/>
      </c>
      <c r="AI133" s="131"/>
      <c r="AJ133" s="41"/>
      <c r="AK133" s="41"/>
      <c r="AL133" s="41"/>
      <c r="AM133" s="41"/>
      <c r="AN133" s="41"/>
      <c r="AO133" s="41"/>
      <c r="AP133" s="41"/>
      <c r="AQ133" s="41"/>
      <c r="AR133" s="41"/>
      <c r="AS133" s="41"/>
      <c r="AT133" s="41"/>
      <c r="AU133" s="41"/>
      <c r="AV133" s="41"/>
      <c r="AW133" s="41"/>
      <c r="AX133" s="41"/>
      <c r="AY133" s="41"/>
      <c r="AZ133" s="41"/>
      <c r="BA133" s="41"/>
      <c r="BB133" s="41"/>
      <c r="BC133" s="41"/>
      <c r="BD133" s="41"/>
    </row>
    <row r="134" spans="1:56" ht="35.1" hidden="1" customHeight="1">
      <c r="A134" s="41"/>
      <c r="B134" s="132" t="str">
        <f>+IFERROR(VLOOKUP(#REF!&amp;"-"&amp;ROW()-108,[2]ワークシート!$C$2:$BW$498,9,0),"")</f>
        <v/>
      </c>
      <c r="C134" s="133"/>
      <c r="D134" s="134" t="str">
        <f>+IFERROR(IF(VLOOKUP(#REF!&amp;"-"&amp;ROW()-108,[2]ワークシート!$C$2:$BW$498,10,0) = "","",VLOOKUP(#REF!&amp;"-"&amp;ROW()-108,[2]ワークシート!$C$2:$BW$498,10,0)),"")</f>
        <v/>
      </c>
      <c r="E134" s="133"/>
      <c r="F134" s="132" t="str">
        <f>+IFERROR(VLOOKUP(#REF!&amp;"-"&amp;ROW()-108,[2]ワークシート!$C$2:$BW$498,11,0),"")</f>
        <v/>
      </c>
      <c r="G134" s="133"/>
      <c r="H134" s="50" t="str">
        <f>+IFERROR(VLOOKUP(#REF!&amp;"-"&amp;ROW()-108,[2]ワークシート!$C$2:$BW$498,12,0),"")</f>
        <v/>
      </c>
      <c r="I13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34" s="136"/>
      <c r="K134" s="132" t="str">
        <f>+IFERROR(VLOOKUP(#REF!&amp;"-"&amp;ROW()-108,[2]ワークシート!$C$2:$BW$498,19,0),"")</f>
        <v/>
      </c>
      <c r="L134" s="134"/>
      <c r="M134" s="133"/>
      <c r="N134" s="137" t="str">
        <f>+IFERROR(VLOOKUP(#REF!&amp;"-"&amp;ROW()-108,[2]ワークシート!$C$2:$BW$498,24,0),"")</f>
        <v/>
      </c>
      <c r="O134" s="138"/>
      <c r="P134" s="129" t="str">
        <f>+IFERROR(VLOOKUP(#REF!&amp;"-"&amp;ROW()-108,[2]ワークシート!$C$2:$BW$498,25,0),"")</f>
        <v/>
      </c>
      <c r="Q134" s="129"/>
      <c r="R134" s="139" t="str">
        <f>+IFERROR(VLOOKUP(#REF!&amp;"-"&amp;ROW()-108,[2]ワークシート!$C$2:$BW$498,55,0),"")</f>
        <v/>
      </c>
      <c r="S134" s="139"/>
      <c r="T134" s="139"/>
      <c r="U134" s="129" t="str">
        <f>+IFERROR(VLOOKUP(#REF!&amp;"-"&amp;ROW()-108,[2]ワークシート!$C$2:$BW$498,60,0),"")</f>
        <v/>
      </c>
      <c r="V134" s="129"/>
      <c r="W134" s="129" t="str">
        <f>+IFERROR(VLOOKUP(#REF!&amp;"-"&amp;ROW()-108,[2]ワークシート!$C$2:$BW$498,61,0),"")</f>
        <v/>
      </c>
      <c r="X134" s="129"/>
      <c r="Y134" s="129"/>
      <c r="Z134" s="130" t="str">
        <f t="shared" si="0"/>
        <v/>
      </c>
      <c r="AA134" s="130"/>
      <c r="AB134" s="131" t="str">
        <f>+IFERROR(IF(VLOOKUP(#REF!&amp;"-"&amp;ROW()-108,[2]ワークシート!$C$2:$BW$498,13,0)="","",VLOOKUP(#REF!&amp;"-"&amp;ROW()-108,[2]ワークシート!$C$2:$BW$498,13,0)),"")</f>
        <v/>
      </c>
      <c r="AC134" s="131"/>
      <c r="AD134" s="131" t="str">
        <f>+IFERROR(VLOOKUP(#REF!&amp;"-"&amp;ROW()-108,[2]ワークシート!$C$2:$BW$498,30,0),"")</f>
        <v/>
      </c>
      <c r="AE134" s="131"/>
      <c r="AF134" s="130" t="str">
        <f t="shared" si="1"/>
        <v/>
      </c>
      <c r="AG134" s="130"/>
      <c r="AH134" s="131" t="str">
        <f>+IFERROR(IF(VLOOKUP(#REF!&amp;"-"&amp;ROW()-108,[2]ワークシート!$C$2:$BW$498,31,0)="","",VLOOKUP(#REF!&amp;"-"&amp;ROW()-108,[2]ワークシート!$C$2:$BW$498,31,0)),"")</f>
        <v/>
      </c>
      <c r="AI134" s="131"/>
      <c r="AJ134" s="41"/>
      <c r="AK134" s="41"/>
      <c r="AL134" s="41"/>
      <c r="AM134" s="41"/>
      <c r="AN134" s="41"/>
      <c r="AO134" s="41"/>
      <c r="AP134" s="41"/>
      <c r="AQ134" s="41"/>
      <c r="AR134" s="41"/>
      <c r="AS134" s="41"/>
      <c r="AT134" s="41"/>
      <c r="AU134" s="41"/>
      <c r="AV134" s="41"/>
      <c r="AW134" s="41"/>
      <c r="AX134" s="41"/>
      <c r="AY134" s="41"/>
      <c r="AZ134" s="41"/>
      <c r="BA134" s="41"/>
      <c r="BB134" s="41"/>
      <c r="BC134" s="41"/>
      <c r="BD134" s="41"/>
    </row>
    <row r="135" spans="1:56" ht="35.1" hidden="1" customHeight="1">
      <c r="A135" s="41"/>
      <c r="B135" s="132" t="str">
        <f>+IFERROR(VLOOKUP(#REF!&amp;"-"&amp;ROW()-108,[2]ワークシート!$C$2:$BW$498,9,0),"")</f>
        <v/>
      </c>
      <c r="C135" s="133"/>
      <c r="D135" s="134" t="str">
        <f>+IFERROR(IF(VLOOKUP(#REF!&amp;"-"&amp;ROW()-108,[2]ワークシート!$C$2:$BW$498,10,0) = "","",VLOOKUP(#REF!&amp;"-"&amp;ROW()-108,[2]ワークシート!$C$2:$BW$498,10,0)),"")</f>
        <v/>
      </c>
      <c r="E135" s="133"/>
      <c r="F135" s="132" t="str">
        <f>+IFERROR(VLOOKUP(#REF!&amp;"-"&amp;ROW()-108,[2]ワークシート!$C$2:$BW$498,11,0),"")</f>
        <v/>
      </c>
      <c r="G135" s="133"/>
      <c r="H135" s="50" t="str">
        <f>+IFERROR(VLOOKUP(#REF!&amp;"-"&amp;ROW()-108,[2]ワークシート!$C$2:$BW$498,12,0),"")</f>
        <v/>
      </c>
      <c r="I13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35" s="136"/>
      <c r="K135" s="132" t="str">
        <f>+IFERROR(VLOOKUP(#REF!&amp;"-"&amp;ROW()-108,[2]ワークシート!$C$2:$BW$498,19,0),"")</f>
        <v/>
      </c>
      <c r="L135" s="134"/>
      <c r="M135" s="133"/>
      <c r="N135" s="137" t="str">
        <f>+IFERROR(VLOOKUP(#REF!&amp;"-"&amp;ROW()-108,[2]ワークシート!$C$2:$BW$498,24,0),"")</f>
        <v/>
      </c>
      <c r="O135" s="138"/>
      <c r="P135" s="129" t="str">
        <f>+IFERROR(VLOOKUP(#REF!&amp;"-"&amp;ROW()-108,[2]ワークシート!$C$2:$BW$498,25,0),"")</f>
        <v/>
      </c>
      <c r="Q135" s="129"/>
      <c r="R135" s="139" t="str">
        <f>+IFERROR(VLOOKUP(#REF!&amp;"-"&amp;ROW()-108,[2]ワークシート!$C$2:$BW$498,55,0),"")</f>
        <v/>
      </c>
      <c r="S135" s="139"/>
      <c r="T135" s="139"/>
      <c r="U135" s="129" t="str">
        <f>+IFERROR(VLOOKUP(#REF!&amp;"-"&amp;ROW()-108,[2]ワークシート!$C$2:$BW$498,60,0),"")</f>
        <v/>
      </c>
      <c r="V135" s="129"/>
      <c r="W135" s="129" t="str">
        <f>+IFERROR(VLOOKUP(#REF!&amp;"-"&amp;ROW()-108,[2]ワークシート!$C$2:$BW$498,61,0),"")</f>
        <v/>
      </c>
      <c r="X135" s="129"/>
      <c r="Y135" s="129"/>
      <c r="Z135" s="130" t="str">
        <f t="shared" si="0"/>
        <v/>
      </c>
      <c r="AA135" s="130"/>
      <c r="AB135" s="131" t="str">
        <f>+IFERROR(IF(VLOOKUP(#REF!&amp;"-"&amp;ROW()-108,[2]ワークシート!$C$2:$BW$498,13,0)="","",VLOOKUP(#REF!&amp;"-"&amp;ROW()-108,[2]ワークシート!$C$2:$BW$498,13,0)),"")</f>
        <v/>
      </c>
      <c r="AC135" s="131"/>
      <c r="AD135" s="131" t="str">
        <f>+IFERROR(VLOOKUP(#REF!&amp;"-"&amp;ROW()-108,[2]ワークシート!$C$2:$BW$498,30,0),"")</f>
        <v/>
      </c>
      <c r="AE135" s="131"/>
      <c r="AF135" s="130" t="str">
        <f t="shared" si="1"/>
        <v/>
      </c>
      <c r="AG135" s="130"/>
      <c r="AH135" s="131" t="str">
        <f>+IFERROR(IF(VLOOKUP(#REF!&amp;"-"&amp;ROW()-108,[2]ワークシート!$C$2:$BW$498,31,0)="","",VLOOKUP(#REF!&amp;"-"&amp;ROW()-108,[2]ワークシート!$C$2:$BW$498,31,0)),"")</f>
        <v/>
      </c>
      <c r="AI135" s="131"/>
      <c r="AJ135" s="41"/>
      <c r="AK135" s="41"/>
      <c r="AL135" s="41"/>
      <c r="AM135" s="41"/>
      <c r="AN135" s="41"/>
      <c r="AO135" s="41"/>
      <c r="AP135" s="41"/>
      <c r="AQ135" s="41"/>
      <c r="AR135" s="41"/>
      <c r="AS135" s="41"/>
      <c r="AT135" s="41"/>
      <c r="AU135" s="41"/>
      <c r="AV135" s="41"/>
      <c r="AW135" s="41"/>
      <c r="AX135" s="41"/>
      <c r="AY135" s="41"/>
      <c r="AZ135" s="41"/>
      <c r="BA135" s="41"/>
      <c r="BB135" s="41"/>
      <c r="BC135" s="41"/>
      <c r="BD135" s="41"/>
    </row>
    <row r="136" spans="1:56" ht="35.1" hidden="1" customHeight="1">
      <c r="A136" s="41"/>
      <c r="B136" s="132" t="str">
        <f>+IFERROR(VLOOKUP(#REF!&amp;"-"&amp;ROW()-108,[2]ワークシート!$C$2:$BW$498,9,0),"")</f>
        <v/>
      </c>
      <c r="C136" s="133"/>
      <c r="D136" s="134" t="str">
        <f>+IFERROR(IF(VLOOKUP(#REF!&amp;"-"&amp;ROW()-108,[2]ワークシート!$C$2:$BW$498,10,0) = "","",VLOOKUP(#REF!&amp;"-"&amp;ROW()-108,[2]ワークシート!$C$2:$BW$498,10,0)),"")</f>
        <v/>
      </c>
      <c r="E136" s="133"/>
      <c r="F136" s="132" t="str">
        <f>+IFERROR(VLOOKUP(#REF!&amp;"-"&amp;ROW()-108,[2]ワークシート!$C$2:$BW$498,11,0),"")</f>
        <v/>
      </c>
      <c r="G136" s="133"/>
      <c r="H136" s="50" t="str">
        <f>+IFERROR(VLOOKUP(#REF!&amp;"-"&amp;ROW()-108,[2]ワークシート!$C$2:$BW$498,12,0),"")</f>
        <v/>
      </c>
      <c r="I13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36" s="136"/>
      <c r="K136" s="132" t="str">
        <f>+IFERROR(VLOOKUP(#REF!&amp;"-"&amp;ROW()-108,[2]ワークシート!$C$2:$BW$498,19,0),"")</f>
        <v/>
      </c>
      <c r="L136" s="134"/>
      <c r="M136" s="133"/>
      <c r="N136" s="137" t="str">
        <f>+IFERROR(VLOOKUP(#REF!&amp;"-"&amp;ROW()-108,[2]ワークシート!$C$2:$BW$498,24,0),"")</f>
        <v/>
      </c>
      <c r="O136" s="138"/>
      <c r="P136" s="129" t="str">
        <f>+IFERROR(VLOOKUP(#REF!&amp;"-"&amp;ROW()-108,[2]ワークシート!$C$2:$BW$498,25,0),"")</f>
        <v/>
      </c>
      <c r="Q136" s="129"/>
      <c r="R136" s="139" t="str">
        <f>+IFERROR(VLOOKUP(#REF!&amp;"-"&amp;ROW()-108,[2]ワークシート!$C$2:$BW$498,55,0),"")</f>
        <v/>
      </c>
      <c r="S136" s="139"/>
      <c r="T136" s="139"/>
      <c r="U136" s="129" t="str">
        <f>+IFERROR(VLOOKUP(#REF!&amp;"-"&amp;ROW()-108,[2]ワークシート!$C$2:$BW$498,60,0),"")</f>
        <v/>
      </c>
      <c r="V136" s="129"/>
      <c r="W136" s="129" t="str">
        <f>+IFERROR(VLOOKUP(#REF!&amp;"-"&amp;ROW()-108,[2]ワークシート!$C$2:$BW$498,61,0),"")</f>
        <v/>
      </c>
      <c r="X136" s="129"/>
      <c r="Y136" s="129"/>
      <c r="Z136" s="130" t="str">
        <f t="shared" si="0"/>
        <v/>
      </c>
      <c r="AA136" s="130"/>
      <c r="AB136" s="131" t="str">
        <f>+IFERROR(IF(VLOOKUP(#REF!&amp;"-"&amp;ROW()-108,[2]ワークシート!$C$2:$BW$498,13,0)="","",VLOOKUP(#REF!&amp;"-"&amp;ROW()-108,[2]ワークシート!$C$2:$BW$498,13,0)),"")</f>
        <v/>
      </c>
      <c r="AC136" s="131"/>
      <c r="AD136" s="131" t="str">
        <f>+IFERROR(VLOOKUP(#REF!&amp;"-"&amp;ROW()-108,[2]ワークシート!$C$2:$BW$498,30,0),"")</f>
        <v/>
      </c>
      <c r="AE136" s="131"/>
      <c r="AF136" s="130" t="str">
        <f t="shared" si="1"/>
        <v/>
      </c>
      <c r="AG136" s="130"/>
      <c r="AH136" s="131" t="str">
        <f>+IFERROR(IF(VLOOKUP(#REF!&amp;"-"&amp;ROW()-108,[2]ワークシート!$C$2:$BW$498,31,0)="","",VLOOKUP(#REF!&amp;"-"&amp;ROW()-108,[2]ワークシート!$C$2:$BW$498,31,0)),"")</f>
        <v/>
      </c>
      <c r="AI136" s="131"/>
      <c r="AJ136" s="41"/>
      <c r="AK136" s="41"/>
      <c r="AL136" s="41"/>
      <c r="AM136" s="41"/>
      <c r="AN136" s="41"/>
      <c r="AO136" s="41"/>
      <c r="AP136" s="41"/>
      <c r="AQ136" s="41"/>
      <c r="AR136" s="41"/>
      <c r="AS136" s="41"/>
      <c r="AT136" s="41"/>
      <c r="AU136" s="41"/>
      <c r="AV136" s="41"/>
      <c r="AW136" s="41"/>
      <c r="AX136" s="41"/>
      <c r="AY136" s="41"/>
      <c r="AZ136" s="41"/>
      <c r="BA136" s="41"/>
      <c r="BB136" s="41"/>
      <c r="BC136" s="41"/>
      <c r="BD136" s="41"/>
    </row>
    <row r="137" spans="1:56" ht="35.1" hidden="1" customHeight="1">
      <c r="A137" s="41"/>
      <c r="B137" s="132" t="str">
        <f>+IFERROR(VLOOKUP(#REF!&amp;"-"&amp;ROW()-108,[2]ワークシート!$C$2:$BW$498,9,0),"")</f>
        <v/>
      </c>
      <c r="C137" s="133"/>
      <c r="D137" s="134" t="str">
        <f>+IFERROR(IF(VLOOKUP(#REF!&amp;"-"&amp;ROW()-108,[2]ワークシート!$C$2:$BW$498,10,0) = "","",VLOOKUP(#REF!&amp;"-"&amp;ROW()-108,[2]ワークシート!$C$2:$BW$498,10,0)),"")</f>
        <v/>
      </c>
      <c r="E137" s="133"/>
      <c r="F137" s="132" t="str">
        <f>+IFERROR(VLOOKUP(#REF!&amp;"-"&amp;ROW()-108,[2]ワークシート!$C$2:$BW$498,11,0),"")</f>
        <v/>
      </c>
      <c r="G137" s="133"/>
      <c r="H137" s="50" t="str">
        <f>+IFERROR(VLOOKUP(#REF!&amp;"-"&amp;ROW()-108,[2]ワークシート!$C$2:$BW$498,12,0),"")</f>
        <v/>
      </c>
      <c r="I13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37" s="136"/>
      <c r="K137" s="132" t="str">
        <f>+IFERROR(VLOOKUP(#REF!&amp;"-"&amp;ROW()-108,[2]ワークシート!$C$2:$BW$498,19,0),"")</f>
        <v/>
      </c>
      <c r="L137" s="134"/>
      <c r="M137" s="133"/>
      <c r="N137" s="137" t="str">
        <f>+IFERROR(VLOOKUP(#REF!&amp;"-"&amp;ROW()-108,[2]ワークシート!$C$2:$BW$498,24,0),"")</f>
        <v/>
      </c>
      <c r="O137" s="138"/>
      <c r="P137" s="129" t="str">
        <f>+IFERROR(VLOOKUP(#REF!&amp;"-"&amp;ROW()-108,[2]ワークシート!$C$2:$BW$498,25,0),"")</f>
        <v/>
      </c>
      <c r="Q137" s="129"/>
      <c r="R137" s="139" t="str">
        <f>+IFERROR(VLOOKUP(#REF!&amp;"-"&amp;ROW()-108,[2]ワークシート!$C$2:$BW$498,55,0),"")</f>
        <v/>
      </c>
      <c r="S137" s="139"/>
      <c r="T137" s="139"/>
      <c r="U137" s="129" t="str">
        <f>+IFERROR(VLOOKUP(#REF!&amp;"-"&amp;ROW()-108,[2]ワークシート!$C$2:$BW$498,60,0),"")</f>
        <v/>
      </c>
      <c r="V137" s="129"/>
      <c r="W137" s="129" t="str">
        <f>+IFERROR(VLOOKUP(#REF!&amp;"-"&amp;ROW()-108,[2]ワークシート!$C$2:$BW$498,61,0),"")</f>
        <v/>
      </c>
      <c r="X137" s="129"/>
      <c r="Y137" s="129"/>
      <c r="Z137" s="130" t="str">
        <f t="shared" si="0"/>
        <v/>
      </c>
      <c r="AA137" s="130"/>
      <c r="AB137" s="131" t="str">
        <f>+IFERROR(IF(VLOOKUP(#REF!&amp;"-"&amp;ROW()-108,[2]ワークシート!$C$2:$BW$498,13,0)="","",VLOOKUP(#REF!&amp;"-"&amp;ROW()-108,[2]ワークシート!$C$2:$BW$498,13,0)),"")</f>
        <v/>
      </c>
      <c r="AC137" s="131"/>
      <c r="AD137" s="131" t="str">
        <f>+IFERROR(VLOOKUP(#REF!&amp;"-"&amp;ROW()-108,[2]ワークシート!$C$2:$BW$498,30,0),"")</f>
        <v/>
      </c>
      <c r="AE137" s="131"/>
      <c r="AF137" s="130" t="str">
        <f t="shared" si="1"/>
        <v/>
      </c>
      <c r="AG137" s="130"/>
      <c r="AH137" s="131" t="str">
        <f>+IFERROR(IF(VLOOKUP(#REF!&amp;"-"&amp;ROW()-108,[2]ワークシート!$C$2:$BW$498,31,0)="","",VLOOKUP(#REF!&amp;"-"&amp;ROW()-108,[2]ワークシート!$C$2:$BW$498,31,0)),"")</f>
        <v/>
      </c>
      <c r="AI137" s="131"/>
      <c r="AJ137" s="41"/>
      <c r="AK137" s="41"/>
      <c r="AL137" s="41"/>
      <c r="AM137" s="41"/>
      <c r="AN137" s="41"/>
      <c r="AO137" s="41"/>
      <c r="AP137" s="41"/>
      <c r="AQ137" s="41"/>
      <c r="AR137" s="41"/>
      <c r="AS137" s="41"/>
      <c r="AT137" s="41"/>
      <c r="AU137" s="41"/>
      <c r="AV137" s="41"/>
      <c r="AW137" s="41"/>
      <c r="AX137" s="41"/>
      <c r="AY137" s="41"/>
      <c r="AZ137" s="41"/>
      <c r="BA137" s="41"/>
      <c r="BB137" s="41"/>
      <c r="BC137" s="41"/>
      <c r="BD137" s="41"/>
    </row>
    <row r="138" spans="1:56" ht="35.1" hidden="1" customHeight="1">
      <c r="A138" s="41"/>
      <c r="B138" s="132" t="str">
        <f>+IFERROR(VLOOKUP(#REF!&amp;"-"&amp;ROW()-108,[2]ワークシート!$C$2:$BW$498,9,0),"")</f>
        <v/>
      </c>
      <c r="C138" s="133"/>
      <c r="D138" s="134" t="str">
        <f>+IFERROR(IF(VLOOKUP(#REF!&amp;"-"&amp;ROW()-108,[2]ワークシート!$C$2:$BW$498,10,0) = "","",VLOOKUP(#REF!&amp;"-"&amp;ROW()-108,[2]ワークシート!$C$2:$BW$498,10,0)),"")</f>
        <v/>
      </c>
      <c r="E138" s="133"/>
      <c r="F138" s="132" t="str">
        <f>+IFERROR(VLOOKUP(#REF!&amp;"-"&amp;ROW()-108,[2]ワークシート!$C$2:$BW$498,11,0),"")</f>
        <v/>
      </c>
      <c r="G138" s="133"/>
      <c r="H138" s="50" t="str">
        <f>+IFERROR(VLOOKUP(#REF!&amp;"-"&amp;ROW()-108,[2]ワークシート!$C$2:$BW$498,12,0),"")</f>
        <v/>
      </c>
      <c r="I13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38" s="136"/>
      <c r="K138" s="132" t="str">
        <f>+IFERROR(VLOOKUP(#REF!&amp;"-"&amp;ROW()-108,[2]ワークシート!$C$2:$BW$498,19,0),"")</f>
        <v/>
      </c>
      <c r="L138" s="134"/>
      <c r="M138" s="133"/>
      <c r="N138" s="137" t="str">
        <f>+IFERROR(VLOOKUP(#REF!&amp;"-"&amp;ROW()-108,[2]ワークシート!$C$2:$BW$498,24,0),"")</f>
        <v/>
      </c>
      <c r="O138" s="138"/>
      <c r="P138" s="129" t="str">
        <f>+IFERROR(VLOOKUP(#REF!&amp;"-"&amp;ROW()-108,[2]ワークシート!$C$2:$BW$498,25,0),"")</f>
        <v/>
      </c>
      <c r="Q138" s="129"/>
      <c r="R138" s="139" t="str">
        <f>+IFERROR(VLOOKUP(#REF!&amp;"-"&amp;ROW()-108,[2]ワークシート!$C$2:$BW$498,55,0),"")</f>
        <v/>
      </c>
      <c r="S138" s="139"/>
      <c r="T138" s="139"/>
      <c r="U138" s="129" t="str">
        <f>+IFERROR(VLOOKUP(#REF!&amp;"-"&amp;ROW()-108,[2]ワークシート!$C$2:$BW$498,60,0),"")</f>
        <v/>
      </c>
      <c r="V138" s="129"/>
      <c r="W138" s="129" t="str">
        <f>+IFERROR(VLOOKUP(#REF!&amp;"-"&amp;ROW()-108,[2]ワークシート!$C$2:$BW$498,61,0),"")</f>
        <v/>
      </c>
      <c r="X138" s="129"/>
      <c r="Y138" s="129"/>
      <c r="Z138" s="130" t="str">
        <f t="shared" si="0"/>
        <v/>
      </c>
      <c r="AA138" s="130"/>
      <c r="AB138" s="131" t="str">
        <f>+IFERROR(IF(VLOOKUP(#REF!&amp;"-"&amp;ROW()-108,[2]ワークシート!$C$2:$BW$498,13,0)="","",VLOOKUP(#REF!&amp;"-"&amp;ROW()-108,[2]ワークシート!$C$2:$BW$498,13,0)),"")</f>
        <v/>
      </c>
      <c r="AC138" s="131"/>
      <c r="AD138" s="131" t="str">
        <f>+IFERROR(VLOOKUP(#REF!&amp;"-"&amp;ROW()-108,[2]ワークシート!$C$2:$BW$498,30,0),"")</f>
        <v/>
      </c>
      <c r="AE138" s="131"/>
      <c r="AF138" s="130" t="str">
        <f t="shared" si="1"/>
        <v/>
      </c>
      <c r="AG138" s="130"/>
      <c r="AH138" s="131" t="str">
        <f>+IFERROR(IF(VLOOKUP(#REF!&amp;"-"&amp;ROW()-108,[2]ワークシート!$C$2:$BW$498,31,0)="","",VLOOKUP(#REF!&amp;"-"&amp;ROW()-108,[2]ワークシート!$C$2:$BW$498,31,0)),"")</f>
        <v/>
      </c>
      <c r="AI138" s="131"/>
      <c r="AJ138" s="41"/>
      <c r="AK138" s="41"/>
      <c r="AL138" s="41"/>
      <c r="AM138" s="41"/>
      <c r="AN138" s="41"/>
      <c r="AO138" s="41"/>
      <c r="AP138" s="41"/>
      <c r="AQ138" s="41"/>
      <c r="AR138" s="41"/>
      <c r="AS138" s="41"/>
      <c r="AT138" s="41"/>
      <c r="AU138" s="41"/>
      <c r="AV138" s="41"/>
      <c r="AW138" s="41"/>
      <c r="AX138" s="41"/>
      <c r="AY138" s="41"/>
      <c r="AZ138" s="41"/>
      <c r="BA138" s="41"/>
      <c r="BB138" s="41"/>
      <c r="BC138" s="41"/>
      <c r="BD138" s="41"/>
    </row>
    <row r="139" spans="1:56" ht="35.1" hidden="1" customHeight="1">
      <c r="A139" s="41"/>
      <c r="B139" s="132" t="str">
        <f>+IFERROR(VLOOKUP(#REF!&amp;"-"&amp;ROW()-108,[2]ワークシート!$C$2:$BW$498,9,0),"")</f>
        <v/>
      </c>
      <c r="C139" s="133"/>
      <c r="D139" s="134" t="str">
        <f>+IFERROR(IF(VLOOKUP(#REF!&amp;"-"&amp;ROW()-108,[2]ワークシート!$C$2:$BW$498,10,0) = "","",VLOOKUP(#REF!&amp;"-"&amp;ROW()-108,[2]ワークシート!$C$2:$BW$498,10,0)),"")</f>
        <v/>
      </c>
      <c r="E139" s="133"/>
      <c r="F139" s="132" t="str">
        <f>+IFERROR(VLOOKUP(#REF!&amp;"-"&amp;ROW()-108,[2]ワークシート!$C$2:$BW$498,11,0),"")</f>
        <v/>
      </c>
      <c r="G139" s="133"/>
      <c r="H139" s="50" t="str">
        <f>+IFERROR(VLOOKUP(#REF!&amp;"-"&amp;ROW()-108,[2]ワークシート!$C$2:$BW$498,12,0),"")</f>
        <v/>
      </c>
      <c r="I13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39" s="136"/>
      <c r="K139" s="132" t="str">
        <f>+IFERROR(VLOOKUP(#REF!&amp;"-"&amp;ROW()-108,[2]ワークシート!$C$2:$BW$498,19,0),"")</f>
        <v/>
      </c>
      <c r="L139" s="134"/>
      <c r="M139" s="133"/>
      <c r="N139" s="137" t="str">
        <f>+IFERROR(VLOOKUP(#REF!&amp;"-"&amp;ROW()-108,[2]ワークシート!$C$2:$BW$498,24,0),"")</f>
        <v/>
      </c>
      <c r="O139" s="138"/>
      <c r="P139" s="129" t="str">
        <f>+IFERROR(VLOOKUP(#REF!&amp;"-"&amp;ROW()-108,[2]ワークシート!$C$2:$BW$498,25,0),"")</f>
        <v/>
      </c>
      <c r="Q139" s="129"/>
      <c r="R139" s="139" t="str">
        <f>+IFERROR(VLOOKUP(#REF!&amp;"-"&amp;ROW()-108,[2]ワークシート!$C$2:$BW$498,55,0),"")</f>
        <v/>
      </c>
      <c r="S139" s="139"/>
      <c r="T139" s="139"/>
      <c r="U139" s="129" t="str">
        <f>+IFERROR(VLOOKUP(#REF!&amp;"-"&amp;ROW()-108,[2]ワークシート!$C$2:$BW$498,60,0),"")</f>
        <v/>
      </c>
      <c r="V139" s="129"/>
      <c r="W139" s="129" t="str">
        <f>+IFERROR(VLOOKUP(#REF!&amp;"-"&amp;ROW()-108,[2]ワークシート!$C$2:$BW$498,61,0),"")</f>
        <v/>
      </c>
      <c r="X139" s="129"/>
      <c r="Y139" s="129"/>
      <c r="Z139" s="130" t="str">
        <f t="shared" si="0"/>
        <v/>
      </c>
      <c r="AA139" s="130"/>
      <c r="AB139" s="131" t="str">
        <f>+IFERROR(IF(VLOOKUP(#REF!&amp;"-"&amp;ROW()-108,[2]ワークシート!$C$2:$BW$498,13,0)="","",VLOOKUP(#REF!&amp;"-"&amp;ROW()-108,[2]ワークシート!$C$2:$BW$498,13,0)),"")</f>
        <v/>
      </c>
      <c r="AC139" s="131"/>
      <c r="AD139" s="131" t="str">
        <f>+IFERROR(VLOOKUP(#REF!&amp;"-"&amp;ROW()-108,[2]ワークシート!$C$2:$BW$498,30,0),"")</f>
        <v/>
      </c>
      <c r="AE139" s="131"/>
      <c r="AF139" s="130" t="str">
        <f t="shared" si="1"/>
        <v/>
      </c>
      <c r="AG139" s="130"/>
      <c r="AH139" s="131" t="str">
        <f>+IFERROR(IF(VLOOKUP(#REF!&amp;"-"&amp;ROW()-108,[2]ワークシート!$C$2:$BW$498,31,0)="","",VLOOKUP(#REF!&amp;"-"&amp;ROW()-108,[2]ワークシート!$C$2:$BW$498,31,0)),"")</f>
        <v/>
      </c>
      <c r="AI139" s="131"/>
      <c r="AJ139" s="41"/>
      <c r="AK139" s="41"/>
      <c r="AL139" s="41"/>
      <c r="AM139" s="41"/>
      <c r="AN139" s="41"/>
      <c r="AO139" s="41"/>
      <c r="AP139" s="41"/>
      <c r="AQ139" s="41"/>
      <c r="AR139" s="41"/>
      <c r="AS139" s="41"/>
      <c r="AT139" s="41"/>
      <c r="AU139" s="41"/>
      <c r="AV139" s="41"/>
      <c r="AW139" s="41"/>
      <c r="AX139" s="41"/>
      <c r="AY139" s="41"/>
      <c r="AZ139" s="41"/>
      <c r="BA139" s="41"/>
      <c r="BB139" s="41"/>
      <c r="BC139" s="41"/>
      <c r="BD139" s="41"/>
    </row>
    <row r="140" spans="1:56" ht="35.1" hidden="1" customHeight="1">
      <c r="A140" s="41"/>
      <c r="B140" s="132" t="str">
        <f>+IFERROR(VLOOKUP(#REF!&amp;"-"&amp;ROW()-108,[2]ワークシート!$C$2:$BW$498,9,0),"")</f>
        <v/>
      </c>
      <c r="C140" s="133"/>
      <c r="D140" s="134" t="str">
        <f>+IFERROR(IF(VLOOKUP(#REF!&amp;"-"&amp;ROW()-108,[2]ワークシート!$C$2:$BW$498,10,0) = "","",VLOOKUP(#REF!&amp;"-"&amp;ROW()-108,[2]ワークシート!$C$2:$BW$498,10,0)),"")</f>
        <v/>
      </c>
      <c r="E140" s="133"/>
      <c r="F140" s="132" t="str">
        <f>+IFERROR(VLOOKUP(#REF!&amp;"-"&amp;ROW()-108,[2]ワークシート!$C$2:$BW$498,11,0),"")</f>
        <v/>
      </c>
      <c r="G140" s="133"/>
      <c r="H140" s="50" t="str">
        <f>+IFERROR(VLOOKUP(#REF!&amp;"-"&amp;ROW()-108,[2]ワークシート!$C$2:$BW$498,12,0),"")</f>
        <v/>
      </c>
      <c r="I14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40" s="136"/>
      <c r="K140" s="132" t="str">
        <f>+IFERROR(VLOOKUP(#REF!&amp;"-"&amp;ROW()-108,[2]ワークシート!$C$2:$BW$498,19,0),"")</f>
        <v/>
      </c>
      <c r="L140" s="134"/>
      <c r="M140" s="133"/>
      <c r="N140" s="137" t="str">
        <f>+IFERROR(VLOOKUP(#REF!&amp;"-"&amp;ROW()-108,[2]ワークシート!$C$2:$BW$498,24,0),"")</f>
        <v/>
      </c>
      <c r="O140" s="138"/>
      <c r="P140" s="129" t="str">
        <f>+IFERROR(VLOOKUP(#REF!&amp;"-"&amp;ROW()-108,[2]ワークシート!$C$2:$BW$498,25,0),"")</f>
        <v/>
      </c>
      <c r="Q140" s="129"/>
      <c r="R140" s="139" t="str">
        <f>+IFERROR(VLOOKUP(#REF!&amp;"-"&amp;ROW()-108,[2]ワークシート!$C$2:$BW$498,55,0),"")</f>
        <v/>
      </c>
      <c r="S140" s="139"/>
      <c r="T140" s="139"/>
      <c r="U140" s="129" t="str">
        <f>+IFERROR(VLOOKUP(#REF!&amp;"-"&amp;ROW()-108,[2]ワークシート!$C$2:$BW$498,60,0),"")</f>
        <v/>
      </c>
      <c r="V140" s="129"/>
      <c r="W140" s="129" t="str">
        <f>+IFERROR(VLOOKUP(#REF!&amp;"-"&amp;ROW()-108,[2]ワークシート!$C$2:$BW$498,61,0),"")</f>
        <v/>
      </c>
      <c r="X140" s="129"/>
      <c r="Y140" s="129"/>
      <c r="Z140" s="130" t="str">
        <f t="shared" si="0"/>
        <v/>
      </c>
      <c r="AA140" s="130"/>
      <c r="AB140" s="131" t="str">
        <f>+IFERROR(IF(VLOOKUP(#REF!&amp;"-"&amp;ROW()-108,[2]ワークシート!$C$2:$BW$498,13,0)="","",VLOOKUP(#REF!&amp;"-"&amp;ROW()-108,[2]ワークシート!$C$2:$BW$498,13,0)),"")</f>
        <v/>
      </c>
      <c r="AC140" s="131"/>
      <c r="AD140" s="131" t="str">
        <f>+IFERROR(VLOOKUP(#REF!&amp;"-"&amp;ROW()-108,[2]ワークシート!$C$2:$BW$498,30,0),"")</f>
        <v/>
      </c>
      <c r="AE140" s="131"/>
      <c r="AF140" s="130" t="str">
        <f t="shared" si="1"/>
        <v/>
      </c>
      <c r="AG140" s="130"/>
      <c r="AH140" s="131" t="str">
        <f>+IFERROR(IF(VLOOKUP(#REF!&amp;"-"&amp;ROW()-108,[2]ワークシート!$C$2:$BW$498,31,0)="","",VLOOKUP(#REF!&amp;"-"&amp;ROW()-108,[2]ワークシート!$C$2:$BW$498,31,0)),"")</f>
        <v/>
      </c>
      <c r="AI140" s="131"/>
      <c r="AJ140" s="41"/>
      <c r="AK140" s="41"/>
      <c r="AL140" s="41"/>
      <c r="AM140" s="41"/>
      <c r="AN140" s="41"/>
      <c r="AO140" s="41"/>
      <c r="AP140" s="41"/>
      <c r="AQ140" s="41"/>
      <c r="AR140" s="41"/>
      <c r="AS140" s="41"/>
      <c r="AT140" s="41"/>
      <c r="AU140" s="41"/>
      <c r="AV140" s="41"/>
      <c r="AW140" s="41"/>
      <c r="AX140" s="41"/>
      <c r="AY140" s="41"/>
      <c r="AZ140" s="41"/>
      <c r="BA140" s="41"/>
      <c r="BB140" s="41"/>
      <c r="BC140" s="41"/>
      <c r="BD140" s="41"/>
    </row>
    <row r="141" spans="1:56" ht="35.1" hidden="1" customHeight="1">
      <c r="A141" s="41"/>
      <c r="B141" s="132" t="str">
        <f>+IFERROR(VLOOKUP(#REF!&amp;"-"&amp;ROW()-108,[2]ワークシート!$C$2:$BW$498,9,0),"")</f>
        <v/>
      </c>
      <c r="C141" s="133"/>
      <c r="D141" s="134" t="str">
        <f>+IFERROR(IF(VLOOKUP(#REF!&amp;"-"&amp;ROW()-108,[2]ワークシート!$C$2:$BW$498,10,0) = "","",VLOOKUP(#REF!&amp;"-"&amp;ROW()-108,[2]ワークシート!$C$2:$BW$498,10,0)),"")</f>
        <v/>
      </c>
      <c r="E141" s="133"/>
      <c r="F141" s="132" t="str">
        <f>+IFERROR(VLOOKUP(#REF!&amp;"-"&amp;ROW()-108,[2]ワークシート!$C$2:$BW$498,11,0),"")</f>
        <v/>
      </c>
      <c r="G141" s="133"/>
      <c r="H141" s="50" t="str">
        <f>+IFERROR(VLOOKUP(#REF!&amp;"-"&amp;ROW()-108,[2]ワークシート!$C$2:$BW$498,12,0),"")</f>
        <v/>
      </c>
      <c r="I14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41" s="136"/>
      <c r="K141" s="132" t="str">
        <f>+IFERROR(VLOOKUP(#REF!&amp;"-"&amp;ROW()-108,[2]ワークシート!$C$2:$BW$498,19,0),"")</f>
        <v/>
      </c>
      <c r="L141" s="134"/>
      <c r="M141" s="133"/>
      <c r="N141" s="137" t="str">
        <f>+IFERROR(VLOOKUP(#REF!&amp;"-"&amp;ROW()-108,[2]ワークシート!$C$2:$BW$498,24,0),"")</f>
        <v/>
      </c>
      <c r="O141" s="138"/>
      <c r="P141" s="129" t="str">
        <f>+IFERROR(VLOOKUP(#REF!&amp;"-"&amp;ROW()-108,[2]ワークシート!$C$2:$BW$498,25,0),"")</f>
        <v/>
      </c>
      <c r="Q141" s="129"/>
      <c r="R141" s="139" t="str">
        <f>+IFERROR(VLOOKUP(#REF!&amp;"-"&amp;ROW()-108,[2]ワークシート!$C$2:$BW$498,55,0),"")</f>
        <v/>
      </c>
      <c r="S141" s="139"/>
      <c r="T141" s="139"/>
      <c r="U141" s="129" t="str">
        <f>+IFERROR(VLOOKUP(#REF!&amp;"-"&amp;ROW()-108,[2]ワークシート!$C$2:$BW$498,60,0),"")</f>
        <v/>
      </c>
      <c r="V141" s="129"/>
      <c r="W141" s="129" t="str">
        <f>+IFERROR(VLOOKUP(#REF!&amp;"-"&amp;ROW()-108,[2]ワークシート!$C$2:$BW$498,61,0),"")</f>
        <v/>
      </c>
      <c r="X141" s="129"/>
      <c r="Y141" s="129"/>
      <c r="Z141" s="130" t="str">
        <f t="shared" si="0"/>
        <v/>
      </c>
      <c r="AA141" s="130"/>
      <c r="AB141" s="131" t="str">
        <f>+IFERROR(IF(VLOOKUP(#REF!&amp;"-"&amp;ROW()-108,[2]ワークシート!$C$2:$BW$498,13,0)="","",VLOOKUP(#REF!&amp;"-"&amp;ROW()-108,[2]ワークシート!$C$2:$BW$498,13,0)),"")</f>
        <v/>
      </c>
      <c r="AC141" s="131"/>
      <c r="AD141" s="131" t="str">
        <f>+IFERROR(VLOOKUP(#REF!&amp;"-"&amp;ROW()-108,[2]ワークシート!$C$2:$BW$498,30,0),"")</f>
        <v/>
      </c>
      <c r="AE141" s="131"/>
      <c r="AF141" s="130" t="str">
        <f t="shared" si="1"/>
        <v/>
      </c>
      <c r="AG141" s="130"/>
      <c r="AH141" s="131" t="str">
        <f>+IFERROR(IF(VLOOKUP(#REF!&amp;"-"&amp;ROW()-108,[2]ワークシート!$C$2:$BW$498,31,0)="","",VLOOKUP(#REF!&amp;"-"&amp;ROW()-108,[2]ワークシート!$C$2:$BW$498,31,0)),"")</f>
        <v/>
      </c>
      <c r="AI141" s="131"/>
      <c r="AJ141" s="41"/>
      <c r="AK141" s="41"/>
      <c r="AL141" s="41"/>
      <c r="AM141" s="41"/>
      <c r="AN141" s="41"/>
      <c r="AO141" s="41"/>
      <c r="AP141" s="41"/>
      <c r="AQ141" s="41"/>
      <c r="AR141" s="41"/>
      <c r="AS141" s="41"/>
      <c r="AT141" s="41"/>
      <c r="AU141" s="41"/>
      <c r="AV141" s="41"/>
      <c r="AW141" s="41"/>
      <c r="AX141" s="41"/>
      <c r="AY141" s="41"/>
      <c r="AZ141" s="41"/>
      <c r="BA141" s="41"/>
      <c r="BB141" s="41"/>
      <c r="BC141" s="41"/>
      <c r="BD141" s="41"/>
    </row>
    <row r="142" spans="1:56" ht="35.1" hidden="1" customHeight="1">
      <c r="A142" s="41"/>
      <c r="B142" s="132" t="str">
        <f>+IFERROR(VLOOKUP(#REF!&amp;"-"&amp;ROW()-108,[2]ワークシート!$C$2:$BW$498,9,0),"")</f>
        <v/>
      </c>
      <c r="C142" s="133"/>
      <c r="D142" s="134" t="str">
        <f>+IFERROR(IF(VLOOKUP(#REF!&amp;"-"&amp;ROW()-108,[2]ワークシート!$C$2:$BW$498,10,0) = "","",VLOOKUP(#REF!&amp;"-"&amp;ROW()-108,[2]ワークシート!$C$2:$BW$498,10,0)),"")</f>
        <v/>
      </c>
      <c r="E142" s="133"/>
      <c r="F142" s="132" t="str">
        <f>+IFERROR(VLOOKUP(#REF!&amp;"-"&amp;ROW()-108,[2]ワークシート!$C$2:$BW$498,11,0),"")</f>
        <v/>
      </c>
      <c r="G142" s="133"/>
      <c r="H142" s="50" t="str">
        <f>+IFERROR(VLOOKUP(#REF!&amp;"-"&amp;ROW()-108,[2]ワークシート!$C$2:$BW$498,12,0),"")</f>
        <v/>
      </c>
      <c r="I14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42" s="136"/>
      <c r="K142" s="132" t="str">
        <f>+IFERROR(VLOOKUP(#REF!&amp;"-"&amp;ROW()-108,[2]ワークシート!$C$2:$BW$498,19,0),"")</f>
        <v/>
      </c>
      <c r="L142" s="134"/>
      <c r="M142" s="133"/>
      <c r="N142" s="137" t="str">
        <f>+IFERROR(VLOOKUP(#REF!&amp;"-"&amp;ROW()-108,[2]ワークシート!$C$2:$BW$498,24,0),"")</f>
        <v/>
      </c>
      <c r="O142" s="138"/>
      <c r="P142" s="129" t="str">
        <f>+IFERROR(VLOOKUP(#REF!&amp;"-"&amp;ROW()-108,[2]ワークシート!$C$2:$BW$498,25,0),"")</f>
        <v/>
      </c>
      <c r="Q142" s="129"/>
      <c r="R142" s="139" t="str">
        <f>+IFERROR(VLOOKUP(#REF!&amp;"-"&amp;ROW()-108,[2]ワークシート!$C$2:$BW$498,55,0),"")</f>
        <v/>
      </c>
      <c r="S142" s="139"/>
      <c r="T142" s="139"/>
      <c r="U142" s="129" t="str">
        <f>+IFERROR(VLOOKUP(#REF!&amp;"-"&amp;ROW()-108,[2]ワークシート!$C$2:$BW$498,60,0),"")</f>
        <v/>
      </c>
      <c r="V142" s="129"/>
      <c r="W142" s="129" t="str">
        <f>+IFERROR(VLOOKUP(#REF!&amp;"-"&amp;ROW()-108,[2]ワークシート!$C$2:$BW$498,61,0),"")</f>
        <v/>
      </c>
      <c r="X142" s="129"/>
      <c r="Y142" s="129"/>
      <c r="Z142" s="130" t="str">
        <f t="shared" si="0"/>
        <v/>
      </c>
      <c r="AA142" s="130"/>
      <c r="AB142" s="131" t="str">
        <f>+IFERROR(IF(VLOOKUP(#REF!&amp;"-"&amp;ROW()-108,[2]ワークシート!$C$2:$BW$498,13,0)="","",VLOOKUP(#REF!&amp;"-"&amp;ROW()-108,[2]ワークシート!$C$2:$BW$498,13,0)),"")</f>
        <v/>
      </c>
      <c r="AC142" s="131"/>
      <c r="AD142" s="131" t="str">
        <f>+IFERROR(VLOOKUP(#REF!&amp;"-"&amp;ROW()-108,[2]ワークシート!$C$2:$BW$498,30,0),"")</f>
        <v/>
      </c>
      <c r="AE142" s="131"/>
      <c r="AF142" s="130" t="str">
        <f t="shared" si="1"/>
        <v/>
      </c>
      <c r="AG142" s="130"/>
      <c r="AH142" s="131" t="str">
        <f>+IFERROR(IF(VLOOKUP(#REF!&amp;"-"&amp;ROW()-108,[2]ワークシート!$C$2:$BW$498,31,0)="","",VLOOKUP(#REF!&amp;"-"&amp;ROW()-108,[2]ワークシート!$C$2:$BW$498,31,0)),"")</f>
        <v/>
      </c>
      <c r="AI142" s="131"/>
      <c r="AJ142" s="41"/>
      <c r="AK142" s="41"/>
      <c r="AL142" s="41"/>
      <c r="AM142" s="41"/>
      <c r="AN142" s="41"/>
      <c r="AO142" s="41"/>
      <c r="AP142" s="41"/>
      <c r="AQ142" s="41"/>
      <c r="AR142" s="41"/>
      <c r="AS142" s="41"/>
      <c r="AT142" s="41"/>
      <c r="AU142" s="41"/>
      <c r="AV142" s="41"/>
      <c r="AW142" s="41"/>
      <c r="AX142" s="41"/>
      <c r="AY142" s="41"/>
      <c r="AZ142" s="41"/>
      <c r="BA142" s="41"/>
      <c r="BB142" s="41"/>
      <c r="BC142" s="41"/>
      <c r="BD142" s="41"/>
    </row>
    <row r="143" spans="1:56" ht="35.1" hidden="1" customHeight="1">
      <c r="A143" s="41"/>
      <c r="B143" s="132" t="str">
        <f>+IFERROR(VLOOKUP(#REF!&amp;"-"&amp;ROW()-108,[2]ワークシート!$C$2:$BW$498,9,0),"")</f>
        <v/>
      </c>
      <c r="C143" s="133"/>
      <c r="D143" s="134" t="str">
        <f>+IFERROR(IF(VLOOKUP(#REF!&amp;"-"&amp;ROW()-108,[2]ワークシート!$C$2:$BW$498,10,0) = "","",VLOOKUP(#REF!&amp;"-"&amp;ROW()-108,[2]ワークシート!$C$2:$BW$498,10,0)),"")</f>
        <v/>
      </c>
      <c r="E143" s="133"/>
      <c r="F143" s="132" t="str">
        <f>+IFERROR(VLOOKUP(#REF!&amp;"-"&amp;ROW()-108,[2]ワークシート!$C$2:$BW$498,11,0),"")</f>
        <v/>
      </c>
      <c r="G143" s="133"/>
      <c r="H143" s="50" t="str">
        <f>+IFERROR(VLOOKUP(#REF!&amp;"-"&amp;ROW()-108,[2]ワークシート!$C$2:$BW$498,12,0),"")</f>
        <v/>
      </c>
      <c r="I14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43" s="136"/>
      <c r="K143" s="132" t="str">
        <f>+IFERROR(VLOOKUP(#REF!&amp;"-"&amp;ROW()-108,[2]ワークシート!$C$2:$BW$498,19,0),"")</f>
        <v/>
      </c>
      <c r="L143" s="134"/>
      <c r="M143" s="133"/>
      <c r="N143" s="137" t="str">
        <f>+IFERROR(VLOOKUP(#REF!&amp;"-"&amp;ROW()-108,[2]ワークシート!$C$2:$BW$498,24,0),"")</f>
        <v/>
      </c>
      <c r="O143" s="138"/>
      <c r="P143" s="129" t="str">
        <f>+IFERROR(VLOOKUP(#REF!&amp;"-"&amp;ROW()-108,[2]ワークシート!$C$2:$BW$498,25,0),"")</f>
        <v/>
      </c>
      <c r="Q143" s="129"/>
      <c r="R143" s="139" t="str">
        <f>+IFERROR(VLOOKUP(#REF!&amp;"-"&amp;ROW()-108,[2]ワークシート!$C$2:$BW$498,55,0),"")</f>
        <v/>
      </c>
      <c r="S143" s="139"/>
      <c r="T143" s="139"/>
      <c r="U143" s="129" t="str">
        <f>+IFERROR(VLOOKUP(#REF!&amp;"-"&amp;ROW()-108,[2]ワークシート!$C$2:$BW$498,60,0),"")</f>
        <v/>
      </c>
      <c r="V143" s="129"/>
      <c r="W143" s="129" t="str">
        <f>+IFERROR(VLOOKUP(#REF!&amp;"-"&amp;ROW()-108,[2]ワークシート!$C$2:$BW$498,61,0),"")</f>
        <v/>
      </c>
      <c r="X143" s="129"/>
      <c r="Y143" s="129"/>
      <c r="Z143" s="130" t="str">
        <f t="shared" ref="Z143:Z206" si="2">IF(AD143="","",IF(AD143=0,"使用貸借権","賃借権"))</f>
        <v/>
      </c>
      <c r="AA143" s="130"/>
      <c r="AB143" s="131" t="str">
        <f>+IFERROR(IF(VLOOKUP(#REF!&amp;"-"&amp;ROW()-108,[2]ワークシート!$C$2:$BW$498,13,0)="","",VLOOKUP(#REF!&amp;"-"&amp;ROW()-108,[2]ワークシート!$C$2:$BW$498,13,0)),"")</f>
        <v/>
      </c>
      <c r="AC143" s="131"/>
      <c r="AD143" s="131" t="str">
        <f>+IFERROR(VLOOKUP(#REF!&amp;"-"&amp;ROW()-108,[2]ワークシート!$C$2:$BW$498,30,0),"")</f>
        <v/>
      </c>
      <c r="AE143" s="131"/>
      <c r="AF143" s="130" t="str">
        <f t="shared" ref="AF143:AF206" si="3">IF(Z143="","",IF(Z143="使用貸借権","-","口座振込　１２月"))</f>
        <v/>
      </c>
      <c r="AG143" s="130"/>
      <c r="AH143" s="131" t="str">
        <f>+IFERROR(IF(VLOOKUP(#REF!&amp;"-"&amp;ROW()-108,[2]ワークシート!$C$2:$BW$498,31,0)="","",VLOOKUP(#REF!&amp;"-"&amp;ROW()-108,[2]ワークシート!$C$2:$BW$498,31,0)),"")</f>
        <v/>
      </c>
      <c r="AI143" s="131"/>
      <c r="AJ143" s="41"/>
      <c r="AK143" s="41"/>
      <c r="AL143" s="41"/>
      <c r="AM143" s="41"/>
      <c r="AN143" s="41"/>
      <c r="AO143" s="41"/>
      <c r="AP143" s="41"/>
      <c r="AQ143" s="41"/>
      <c r="AR143" s="41"/>
      <c r="AS143" s="41"/>
      <c r="AT143" s="41"/>
      <c r="AU143" s="41"/>
      <c r="AV143" s="41"/>
      <c r="AW143" s="41"/>
      <c r="AX143" s="41"/>
      <c r="AY143" s="41"/>
      <c r="AZ143" s="41"/>
      <c r="BA143" s="41"/>
      <c r="BB143" s="41"/>
      <c r="BC143" s="41"/>
      <c r="BD143" s="41"/>
    </row>
    <row r="144" spans="1:56" ht="35.1" hidden="1" customHeight="1">
      <c r="A144" s="41"/>
      <c r="B144" s="132" t="str">
        <f>+IFERROR(VLOOKUP(#REF!&amp;"-"&amp;ROW()-108,[2]ワークシート!$C$2:$BW$498,9,0),"")</f>
        <v/>
      </c>
      <c r="C144" s="133"/>
      <c r="D144" s="134" t="str">
        <f>+IFERROR(IF(VLOOKUP(#REF!&amp;"-"&amp;ROW()-108,[2]ワークシート!$C$2:$BW$498,10,0) = "","",VLOOKUP(#REF!&amp;"-"&amp;ROW()-108,[2]ワークシート!$C$2:$BW$498,10,0)),"")</f>
        <v/>
      </c>
      <c r="E144" s="133"/>
      <c r="F144" s="132" t="str">
        <f>+IFERROR(VLOOKUP(#REF!&amp;"-"&amp;ROW()-108,[2]ワークシート!$C$2:$BW$498,11,0),"")</f>
        <v/>
      </c>
      <c r="G144" s="133"/>
      <c r="H144" s="50" t="str">
        <f>+IFERROR(VLOOKUP(#REF!&amp;"-"&amp;ROW()-108,[2]ワークシート!$C$2:$BW$498,12,0),"")</f>
        <v/>
      </c>
      <c r="I14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44" s="136"/>
      <c r="K144" s="132" t="str">
        <f>+IFERROR(VLOOKUP(#REF!&amp;"-"&amp;ROW()-108,[2]ワークシート!$C$2:$BW$498,19,0),"")</f>
        <v/>
      </c>
      <c r="L144" s="134"/>
      <c r="M144" s="133"/>
      <c r="N144" s="137" t="str">
        <f>+IFERROR(VLOOKUP(#REF!&amp;"-"&amp;ROW()-108,[2]ワークシート!$C$2:$BW$498,24,0),"")</f>
        <v/>
      </c>
      <c r="O144" s="138"/>
      <c r="P144" s="129" t="str">
        <f>+IFERROR(VLOOKUP(#REF!&amp;"-"&amp;ROW()-108,[2]ワークシート!$C$2:$BW$498,25,0),"")</f>
        <v/>
      </c>
      <c r="Q144" s="129"/>
      <c r="R144" s="139" t="str">
        <f>+IFERROR(VLOOKUP(#REF!&amp;"-"&amp;ROW()-108,[2]ワークシート!$C$2:$BW$498,55,0),"")</f>
        <v/>
      </c>
      <c r="S144" s="139"/>
      <c r="T144" s="139"/>
      <c r="U144" s="129" t="str">
        <f>+IFERROR(VLOOKUP(#REF!&amp;"-"&amp;ROW()-108,[2]ワークシート!$C$2:$BW$498,60,0),"")</f>
        <v/>
      </c>
      <c r="V144" s="129"/>
      <c r="W144" s="129" t="str">
        <f>+IFERROR(VLOOKUP(#REF!&amp;"-"&amp;ROW()-108,[2]ワークシート!$C$2:$BW$498,61,0),"")</f>
        <v/>
      </c>
      <c r="X144" s="129"/>
      <c r="Y144" s="129"/>
      <c r="Z144" s="130" t="str">
        <f t="shared" si="2"/>
        <v/>
      </c>
      <c r="AA144" s="130"/>
      <c r="AB144" s="131" t="str">
        <f>+IFERROR(IF(VLOOKUP(#REF!&amp;"-"&amp;ROW()-108,[2]ワークシート!$C$2:$BW$498,13,0)="","",VLOOKUP(#REF!&amp;"-"&amp;ROW()-108,[2]ワークシート!$C$2:$BW$498,13,0)),"")</f>
        <v/>
      </c>
      <c r="AC144" s="131"/>
      <c r="AD144" s="131" t="str">
        <f>+IFERROR(VLOOKUP(#REF!&amp;"-"&amp;ROW()-108,[2]ワークシート!$C$2:$BW$498,30,0),"")</f>
        <v/>
      </c>
      <c r="AE144" s="131"/>
      <c r="AF144" s="130" t="str">
        <f t="shared" si="3"/>
        <v/>
      </c>
      <c r="AG144" s="130"/>
      <c r="AH144" s="131" t="str">
        <f>+IFERROR(IF(VLOOKUP(#REF!&amp;"-"&amp;ROW()-108,[2]ワークシート!$C$2:$BW$498,31,0)="","",VLOOKUP(#REF!&amp;"-"&amp;ROW()-108,[2]ワークシート!$C$2:$BW$498,31,0)),"")</f>
        <v/>
      </c>
      <c r="AI144" s="131"/>
      <c r="AJ144" s="41"/>
      <c r="AK144" s="41"/>
      <c r="AL144" s="41"/>
      <c r="AM144" s="41"/>
      <c r="AN144" s="41"/>
      <c r="AO144" s="41"/>
      <c r="AP144" s="41"/>
      <c r="AQ144" s="41"/>
      <c r="AR144" s="41"/>
      <c r="AS144" s="41"/>
      <c r="AT144" s="41"/>
      <c r="AU144" s="41"/>
      <c r="AV144" s="41"/>
      <c r="AW144" s="41"/>
      <c r="AX144" s="41"/>
      <c r="AY144" s="41"/>
      <c r="AZ144" s="41"/>
      <c r="BA144" s="41"/>
      <c r="BB144" s="41"/>
      <c r="BC144" s="41"/>
      <c r="BD144" s="41"/>
    </row>
    <row r="145" spans="1:56" ht="35.1" hidden="1" customHeight="1">
      <c r="A145" s="41"/>
      <c r="B145" s="132" t="str">
        <f>+IFERROR(VLOOKUP(#REF!&amp;"-"&amp;ROW()-108,[2]ワークシート!$C$2:$BW$498,9,0),"")</f>
        <v/>
      </c>
      <c r="C145" s="133"/>
      <c r="D145" s="134" t="str">
        <f>+IFERROR(IF(VLOOKUP(#REF!&amp;"-"&amp;ROW()-108,[2]ワークシート!$C$2:$BW$498,10,0) = "","",VLOOKUP(#REF!&amp;"-"&amp;ROW()-108,[2]ワークシート!$C$2:$BW$498,10,0)),"")</f>
        <v/>
      </c>
      <c r="E145" s="133"/>
      <c r="F145" s="132" t="str">
        <f>+IFERROR(VLOOKUP(#REF!&amp;"-"&amp;ROW()-108,[2]ワークシート!$C$2:$BW$498,11,0),"")</f>
        <v/>
      </c>
      <c r="G145" s="133"/>
      <c r="H145" s="50" t="str">
        <f>+IFERROR(VLOOKUP(#REF!&amp;"-"&amp;ROW()-108,[2]ワークシート!$C$2:$BW$498,12,0),"")</f>
        <v/>
      </c>
      <c r="I14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45" s="136"/>
      <c r="K145" s="132" t="str">
        <f>+IFERROR(VLOOKUP(#REF!&amp;"-"&amp;ROW()-108,[2]ワークシート!$C$2:$BW$498,19,0),"")</f>
        <v/>
      </c>
      <c r="L145" s="134"/>
      <c r="M145" s="133"/>
      <c r="N145" s="137" t="str">
        <f>+IFERROR(VLOOKUP(#REF!&amp;"-"&amp;ROW()-108,[2]ワークシート!$C$2:$BW$498,24,0),"")</f>
        <v/>
      </c>
      <c r="O145" s="138"/>
      <c r="P145" s="129" t="str">
        <f>+IFERROR(VLOOKUP(#REF!&amp;"-"&amp;ROW()-108,[2]ワークシート!$C$2:$BW$498,25,0),"")</f>
        <v/>
      </c>
      <c r="Q145" s="129"/>
      <c r="R145" s="139" t="str">
        <f>+IFERROR(VLOOKUP(#REF!&amp;"-"&amp;ROW()-108,[2]ワークシート!$C$2:$BW$498,55,0),"")</f>
        <v/>
      </c>
      <c r="S145" s="139"/>
      <c r="T145" s="139"/>
      <c r="U145" s="129" t="str">
        <f>+IFERROR(VLOOKUP(#REF!&amp;"-"&amp;ROW()-108,[2]ワークシート!$C$2:$BW$498,60,0),"")</f>
        <v/>
      </c>
      <c r="V145" s="129"/>
      <c r="W145" s="129" t="str">
        <f>+IFERROR(VLOOKUP(#REF!&amp;"-"&amp;ROW()-108,[2]ワークシート!$C$2:$BW$498,61,0),"")</f>
        <v/>
      </c>
      <c r="X145" s="129"/>
      <c r="Y145" s="129"/>
      <c r="Z145" s="130" t="str">
        <f t="shared" si="2"/>
        <v/>
      </c>
      <c r="AA145" s="130"/>
      <c r="AB145" s="131" t="str">
        <f>+IFERROR(IF(VLOOKUP(#REF!&amp;"-"&amp;ROW()-108,[2]ワークシート!$C$2:$BW$498,13,0)="","",VLOOKUP(#REF!&amp;"-"&amp;ROW()-108,[2]ワークシート!$C$2:$BW$498,13,0)),"")</f>
        <v/>
      </c>
      <c r="AC145" s="131"/>
      <c r="AD145" s="131" t="str">
        <f>+IFERROR(VLOOKUP(#REF!&amp;"-"&amp;ROW()-108,[2]ワークシート!$C$2:$BW$498,30,0),"")</f>
        <v/>
      </c>
      <c r="AE145" s="131"/>
      <c r="AF145" s="130" t="str">
        <f t="shared" si="3"/>
        <v/>
      </c>
      <c r="AG145" s="130"/>
      <c r="AH145" s="131" t="str">
        <f>+IFERROR(IF(VLOOKUP(#REF!&amp;"-"&amp;ROW()-108,[2]ワークシート!$C$2:$BW$498,31,0)="","",VLOOKUP(#REF!&amp;"-"&amp;ROW()-108,[2]ワークシート!$C$2:$BW$498,31,0)),"")</f>
        <v/>
      </c>
      <c r="AI145" s="131"/>
      <c r="AJ145" s="41"/>
      <c r="AK145" s="41"/>
      <c r="AL145" s="41"/>
      <c r="AM145" s="41"/>
      <c r="AN145" s="41"/>
      <c r="AO145" s="41"/>
      <c r="AP145" s="41"/>
      <c r="AQ145" s="41"/>
      <c r="AR145" s="41"/>
      <c r="AS145" s="41"/>
      <c r="AT145" s="41"/>
      <c r="AU145" s="41"/>
      <c r="AV145" s="41"/>
      <c r="AW145" s="41"/>
      <c r="AX145" s="41"/>
      <c r="AY145" s="41"/>
      <c r="AZ145" s="41"/>
      <c r="BA145" s="41"/>
      <c r="BB145" s="41"/>
      <c r="BC145" s="41"/>
      <c r="BD145" s="41"/>
    </row>
    <row r="146" spans="1:56" ht="35.1" hidden="1" customHeight="1">
      <c r="A146" s="41"/>
      <c r="B146" s="132" t="str">
        <f>+IFERROR(VLOOKUP(#REF!&amp;"-"&amp;ROW()-108,[2]ワークシート!$C$2:$BW$498,9,0),"")</f>
        <v/>
      </c>
      <c r="C146" s="133"/>
      <c r="D146" s="134" t="str">
        <f>+IFERROR(IF(VLOOKUP(#REF!&amp;"-"&amp;ROW()-108,[2]ワークシート!$C$2:$BW$498,10,0) = "","",VLOOKUP(#REF!&amp;"-"&amp;ROW()-108,[2]ワークシート!$C$2:$BW$498,10,0)),"")</f>
        <v/>
      </c>
      <c r="E146" s="133"/>
      <c r="F146" s="132" t="str">
        <f>+IFERROR(VLOOKUP(#REF!&amp;"-"&amp;ROW()-108,[2]ワークシート!$C$2:$BW$498,11,0),"")</f>
        <v/>
      </c>
      <c r="G146" s="133"/>
      <c r="H146" s="50" t="str">
        <f>+IFERROR(VLOOKUP(#REF!&amp;"-"&amp;ROW()-108,[2]ワークシート!$C$2:$BW$498,12,0),"")</f>
        <v/>
      </c>
      <c r="I14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46" s="136"/>
      <c r="K146" s="132" t="str">
        <f>+IFERROR(VLOOKUP(#REF!&amp;"-"&amp;ROW()-108,[2]ワークシート!$C$2:$BW$498,19,0),"")</f>
        <v/>
      </c>
      <c r="L146" s="134"/>
      <c r="M146" s="133"/>
      <c r="N146" s="137" t="str">
        <f>+IFERROR(VLOOKUP(#REF!&amp;"-"&amp;ROW()-108,[2]ワークシート!$C$2:$BW$498,24,0),"")</f>
        <v/>
      </c>
      <c r="O146" s="138"/>
      <c r="P146" s="129" t="str">
        <f>+IFERROR(VLOOKUP(#REF!&amp;"-"&amp;ROW()-108,[2]ワークシート!$C$2:$BW$498,25,0),"")</f>
        <v/>
      </c>
      <c r="Q146" s="129"/>
      <c r="R146" s="139" t="str">
        <f>+IFERROR(VLOOKUP(#REF!&amp;"-"&amp;ROW()-108,[2]ワークシート!$C$2:$BW$498,55,0),"")</f>
        <v/>
      </c>
      <c r="S146" s="139"/>
      <c r="T146" s="139"/>
      <c r="U146" s="129" t="str">
        <f>+IFERROR(VLOOKUP(#REF!&amp;"-"&amp;ROW()-108,[2]ワークシート!$C$2:$BW$498,60,0),"")</f>
        <v/>
      </c>
      <c r="V146" s="129"/>
      <c r="W146" s="129" t="str">
        <f>+IFERROR(VLOOKUP(#REF!&amp;"-"&amp;ROW()-108,[2]ワークシート!$C$2:$BW$498,61,0),"")</f>
        <v/>
      </c>
      <c r="X146" s="129"/>
      <c r="Y146" s="129"/>
      <c r="Z146" s="130" t="str">
        <f t="shared" si="2"/>
        <v/>
      </c>
      <c r="AA146" s="130"/>
      <c r="AB146" s="131" t="str">
        <f>+IFERROR(IF(VLOOKUP(#REF!&amp;"-"&amp;ROW()-108,[2]ワークシート!$C$2:$BW$498,13,0)="","",VLOOKUP(#REF!&amp;"-"&amp;ROW()-108,[2]ワークシート!$C$2:$BW$498,13,0)),"")</f>
        <v/>
      </c>
      <c r="AC146" s="131"/>
      <c r="AD146" s="131" t="str">
        <f>+IFERROR(VLOOKUP(#REF!&amp;"-"&amp;ROW()-108,[2]ワークシート!$C$2:$BW$498,30,0),"")</f>
        <v/>
      </c>
      <c r="AE146" s="131"/>
      <c r="AF146" s="130" t="str">
        <f t="shared" si="3"/>
        <v/>
      </c>
      <c r="AG146" s="130"/>
      <c r="AH146" s="131" t="str">
        <f>+IFERROR(IF(VLOOKUP(#REF!&amp;"-"&amp;ROW()-108,[2]ワークシート!$C$2:$BW$498,31,0)="","",VLOOKUP(#REF!&amp;"-"&amp;ROW()-108,[2]ワークシート!$C$2:$BW$498,31,0)),"")</f>
        <v/>
      </c>
      <c r="AI146" s="131"/>
      <c r="AJ146" s="41"/>
      <c r="AK146" s="41"/>
      <c r="AL146" s="41"/>
      <c r="AM146" s="41"/>
      <c r="AN146" s="41"/>
      <c r="AO146" s="41"/>
      <c r="AP146" s="41"/>
      <c r="AQ146" s="41"/>
      <c r="AR146" s="41"/>
      <c r="AS146" s="41"/>
      <c r="AT146" s="41"/>
      <c r="AU146" s="41"/>
      <c r="AV146" s="41"/>
      <c r="AW146" s="41"/>
      <c r="AX146" s="41"/>
      <c r="AY146" s="41"/>
      <c r="AZ146" s="41"/>
      <c r="BA146" s="41"/>
      <c r="BB146" s="41"/>
      <c r="BC146" s="41"/>
      <c r="BD146" s="41"/>
    </row>
    <row r="147" spans="1:56" ht="35.1" hidden="1" customHeight="1">
      <c r="A147" s="41"/>
      <c r="B147" s="132" t="str">
        <f>+IFERROR(VLOOKUP(#REF!&amp;"-"&amp;ROW()-108,[2]ワークシート!$C$2:$BW$498,9,0),"")</f>
        <v/>
      </c>
      <c r="C147" s="133"/>
      <c r="D147" s="134" t="str">
        <f>+IFERROR(IF(VLOOKUP(#REF!&amp;"-"&amp;ROW()-108,[2]ワークシート!$C$2:$BW$498,10,0) = "","",VLOOKUP(#REF!&amp;"-"&amp;ROW()-108,[2]ワークシート!$C$2:$BW$498,10,0)),"")</f>
        <v/>
      </c>
      <c r="E147" s="133"/>
      <c r="F147" s="132" t="str">
        <f>+IFERROR(VLOOKUP(#REF!&amp;"-"&amp;ROW()-108,[2]ワークシート!$C$2:$BW$498,11,0),"")</f>
        <v/>
      </c>
      <c r="G147" s="133"/>
      <c r="H147" s="50" t="str">
        <f>+IFERROR(VLOOKUP(#REF!&amp;"-"&amp;ROW()-108,[2]ワークシート!$C$2:$BW$498,12,0),"")</f>
        <v/>
      </c>
      <c r="I14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47" s="136"/>
      <c r="K147" s="132" t="str">
        <f>+IFERROR(VLOOKUP(#REF!&amp;"-"&amp;ROW()-108,[2]ワークシート!$C$2:$BW$498,19,0),"")</f>
        <v/>
      </c>
      <c r="L147" s="134"/>
      <c r="M147" s="133"/>
      <c r="N147" s="137" t="str">
        <f>+IFERROR(VLOOKUP(#REF!&amp;"-"&amp;ROW()-108,[2]ワークシート!$C$2:$BW$498,24,0),"")</f>
        <v/>
      </c>
      <c r="O147" s="138"/>
      <c r="P147" s="129" t="str">
        <f>+IFERROR(VLOOKUP(#REF!&amp;"-"&amp;ROW()-108,[2]ワークシート!$C$2:$BW$498,25,0),"")</f>
        <v/>
      </c>
      <c r="Q147" s="129"/>
      <c r="R147" s="139" t="str">
        <f>+IFERROR(VLOOKUP(#REF!&amp;"-"&amp;ROW()-108,[2]ワークシート!$C$2:$BW$498,55,0),"")</f>
        <v/>
      </c>
      <c r="S147" s="139"/>
      <c r="T147" s="139"/>
      <c r="U147" s="129" t="str">
        <f>+IFERROR(VLOOKUP(#REF!&amp;"-"&amp;ROW()-108,[2]ワークシート!$C$2:$BW$498,60,0),"")</f>
        <v/>
      </c>
      <c r="V147" s="129"/>
      <c r="W147" s="129" t="str">
        <f>+IFERROR(VLOOKUP(#REF!&amp;"-"&amp;ROW()-108,[2]ワークシート!$C$2:$BW$498,61,0),"")</f>
        <v/>
      </c>
      <c r="X147" s="129"/>
      <c r="Y147" s="129"/>
      <c r="Z147" s="130" t="str">
        <f t="shared" si="2"/>
        <v/>
      </c>
      <c r="AA147" s="130"/>
      <c r="AB147" s="131" t="str">
        <f>+IFERROR(IF(VLOOKUP(#REF!&amp;"-"&amp;ROW()-108,[2]ワークシート!$C$2:$BW$498,13,0)="","",VLOOKUP(#REF!&amp;"-"&amp;ROW()-108,[2]ワークシート!$C$2:$BW$498,13,0)),"")</f>
        <v/>
      </c>
      <c r="AC147" s="131"/>
      <c r="AD147" s="131" t="str">
        <f>+IFERROR(VLOOKUP(#REF!&amp;"-"&amp;ROW()-108,[2]ワークシート!$C$2:$BW$498,30,0),"")</f>
        <v/>
      </c>
      <c r="AE147" s="131"/>
      <c r="AF147" s="130" t="str">
        <f t="shared" si="3"/>
        <v/>
      </c>
      <c r="AG147" s="130"/>
      <c r="AH147" s="131" t="str">
        <f>+IFERROR(IF(VLOOKUP(#REF!&amp;"-"&amp;ROW()-108,[2]ワークシート!$C$2:$BW$498,31,0)="","",VLOOKUP(#REF!&amp;"-"&amp;ROW()-108,[2]ワークシート!$C$2:$BW$498,31,0)),"")</f>
        <v/>
      </c>
      <c r="AI147" s="131"/>
      <c r="AJ147" s="41"/>
      <c r="AK147" s="41"/>
      <c r="AL147" s="41"/>
      <c r="AM147" s="41"/>
      <c r="AN147" s="41"/>
      <c r="AO147" s="41"/>
      <c r="AP147" s="41"/>
      <c r="AQ147" s="41"/>
      <c r="AR147" s="41"/>
      <c r="AS147" s="41"/>
      <c r="AT147" s="41"/>
      <c r="AU147" s="41"/>
      <c r="AV147" s="41"/>
      <c r="AW147" s="41"/>
      <c r="AX147" s="41"/>
      <c r="AY147" s="41"/>
      <c r="AZ147" s="41"/>
      <c r="BA147" s="41"/>
      <c r="BB147" s="41"/>
      <c r="BC147" s="41"/>
      <c r="BD147" s="41"/>
    </row>
    <row r="148" spans="1:56" ht="35.1" hidden="1" customHeight="1">
      <c r="A148" s="41"/>
      <c r="B148" s="132" t="str">
        <f>+IFERROR(VLOOKUP(#REF!&amp;"-"&amp;ROW()-108,[2]ワークシート!$C$2:$BW$498,9,0),"")</f>
        <v/>
      </c>
      <c r="C148" s="133"/>
      <c r="D148" s="134" t="str">
        <f>+IFERROR(IF(VLOOKUP(#REF!&amp;"-"&amp;ROW()-108,[2]ワークシート!$C$2:$BW$498,10,0) = "","",VLOOKUP(#REF!&amp;"-"&amp;ROW()-108,[2]ワークシート!$C$2:$BW$498,10,0)),"")</f>
        <v/>
      </c>
      <c r="E148" s="133"/>
      <c r="F148" s="132" t="str">
        <f>+IFERROR(VLOOKUP(#REF!&amp;"-"&amp;ROW()-108,[2]ワークシート!$C$2:$BW$498,11,0),"")</f>
        <v/>
      </c>
      <c r="G148" s="133"/>
      <c r="H148" s="50" t="str">
        <f>+IFERROR(VLOOKUP(#REF!&amp;"-"&amp;ROW()-108,[2]ワークシート!$C$2:$BW$498,12,0),"")</f>
        <v/>
      </c>
      <c r="I14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48" s="136"/>
      <c r="K148" s="132" t="str">
        <f>+IFERROR(VLOOKUP(#REF!&amp;"-"&amp;ROW()-108,[2]ワークシート!$C$2:$BW$498,19,0),"")</f>
        <v/>
      </c>
      <c r="L148" s="134"/>
      <c r="M148" s="133"/>
      <c r="N148" s="137" t="str">
        <f>+IFERROR(VLOOKUP(#REF!&amp;"-"&amp;ROW()-108,[2]ワークシート!$C$2:$BW$498,24,0),"")</f>
        <v/>
      </c>
      <c r="O148" s="138"/>
      <c r="P148" s="129" t="str">
        <f>+IFERROR(VLOOKUP(#REF!&amp;"-"&amp;ROW()-108,[2]ワークシート!$C$2:$BW$498,25,0),"")</f>
        <v/>
      </c>
      <c r="Q148" s="129"/>
      <c r="R148" s="139" t="str">
        <f>+IFERROR(VLOOKUP(#REF!&amp;"-"&amp;ROW()-108,[2]ワークシート!$C$2:$BW$498,55,0),"")</f>
        <v/>
      </c>
      <c r="S148" s="139"/>
      <c r="T148" s="139"/>
      <c r="U148" s="129" t="str">
        <f>+IFERROR(VLOOKUP(#REF!&amp;"-"&amp;ROW()-108,[2]ワークシート!$C$2:$BW$498,60,0),"")</f>
        <v/>
      </c>
      <c r="V148" s="129"/>
      <c r="W148" s="129" t="str">
        <f>+IFERROR(VLOOKUP(#REF!&amp;"-"&amp;ROW()-108,[2]ワークシート!$C$2:$BW$498,61,0),"")</f>
        <v/>
      </c>
      <c r="X148" s="129"/>
      <c r="Y148" s="129"/>
      <c r="Z148" s="130" t="str">
        <f t="shared" si="2"/>
        <v/>
      </c>
      <c r="AA148" s="130"/>
      <c r="AB148" s="131" t="str">
        <f>+IFERROR(IF(VLOOKUP(#REF!&amp;"-"&amp;ROW()-108,[2]ワークシート!$C$2:$BW$498,13,0)="","",VLOOKUP(#REF!&amp;"-"&amp;ROW()-108,[2]ワークシート!$C$2:$BW$498,13,0)),"")</f>
        <v/>
      </c>
      <c r="AC148" s="131"/>
      <c r="AD148" s="131" t="str">
        <f>+IFERROR(VLOOKUP(#REF!&amp;"-"&amp;ROW()-108,[2]ワークシート!$C$2:$BW$498,30,0),"")</f>
        <v/>
      </c>
      <c r="AE148" s="131"/>
      <c r="AF148" s="130" t="str">
        <f t="shared" si="3"/>
        <v/>
      </c>
      <c r="AG148" s="130"/>
      <c r="AH148" s="131" t="str">
        <f>+IFERROR(IF(VLOOKUP(#REF!&amp;"-"&amp;ROW()-108,[2]ワークシート!$C$2:$BW$498,31,0)="","",VLOOKUP(#REF!&amp;"-"&amp;ROW()-108,[2]ワークシート!$C$2:$BW$498,31,0)),"")</f>
        <v/>
      </c>
      <c r="AI148" s="131"/>
      <c r="AJ148" s="41"/>
      <c r="AK148" s="41"/>
      <c r="AL148" s="41"/>
      <c r="AM148" s="41"/>
      <c r="AN148" s="41"/>
      <c r="AO148" s="41"/>
      <c r="AP148" s="41"/>
      <c r="AQ148" s="41"/>
      <c r="AR148" s="41"/>
      <c r="AS148" s="41"/>
      <c r="AT148" s="41"/>
      <c r="AU148" s="41"/>
      <c r="AV148" s="41"/>
      <c r="AW148" s="41"/>
      <c r="AX148" s="41"/>
      <c r="AY148" s="41"/>
      <c r="AZ148" s="41"/>
      <c r="BA148" s="41"/>
      <c r="BB148" s="41"/>
      <c r="BC148" s="41"/>
      <c r="BD148" s="41"/>
    </row>
    <row r="149" spans="1:56" ht="35.1" hidden="1" customHeight="1">
      <c r="A149" s="41"/>
      <c r="B149" s="132" t="str">
        <f>+IFERROR(VLOOKUP(#REF!&amp;"-"&amp;ROW()-108,[2]ワークシート!$C$2:$BW$498,9,0),"")</f>
        <v/>
      </c>
      <c r="C149" s="133"/>
      <c r="D149" s="134" t="str">
        <f>+IFERROR(IF(VLOOKUP(#REF!&amp;"-"&amp;ROW()-108,[2]ワークシート!$C$2:$BW$498,10,0) = "","",VLOOKUP(#REF!&amp;"-"&amp;ROW()-108,[2]ワークシート!$C$2:$BW$498,10,0)),"")</f>
        <v/>
      </c>
      <c r="E149" s="133"/>
      <c r="F149" s="132" t="str">
        <f>+IFERROR(VLOOKUP(#REF!&amp;"-"&amp;ROW()-108,[2]ワークシート!$C$2:$BW$498,11,0),"")</f>
        <v/>
      </c>
      <c r="G149" s="133"/>
      <c r="H149" s="50" t="str">
        <f>+IFERROR(VLOOKUP(#REF!&amp;"-"&amp;ROW()-108,[2]ワークシート!$C$2:$BW$498,12,0),"")</f>
        <v/>
      </c>
      <c r="I14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49" s="136"/>
      <c r="K149" s="132" t="str">
        <f>+IFERROR(VLOOKUP(#REF!&amp;"-"&amp;ROW()-108,[2]ワークシート!$C$2:$BW$498,19,0),"")</f>
        <v/>
      </c>
      <c r="L149" s="134"/>
      <c r="M149" s="133"/>
      <c r="N149" s="137" t="str">
        <f>+IFERROR(VLOOKUP(#REF!&amp;"-"&amp;ROW()-108,[2]ワークシート!$C$2:$BW$498,24,0),"")</f>
        <v/>
      </c>
      <c r="O149" s="138"/>
      <c r="P149" s="129" t="str">
        <f>+IFERROR(VLOOKUP(#REF!&amp;"-"&amp;ROW()-108,[2]ワークシート!$C$2:$BW$498,25,0),"")</f>
        <v/>
      </c>
      <c r="Q149" s="129"/>
      <c r="R149" s="139" t="str">
        <f>+IFERROR(VLOOKUP(#REF!&amp;"-"&amp;ROW()-108,[2]ワークシート!$C$2:$BW$498,55,0),"")</f>
        <v/>
      </c>
      <c r="S149" s="139"/>
      <c r="T149" s="139"/>
      <c r="U149" s="129" t="str">
        <f>+IFERROR(VLOOKUP(#REF!&amp;"-"&amp;ROW()-108,[2]ワークシート!$C$2:$BW$498,60,0),"")</f>
        <v/>
      </c>
      <c r="V149" s="129"/>
      <c r="W149" s="129" t="str">
        <f>+IFERROR(VLOOKUP(#REF!&amp;"-"&amp;ROW()-108,[2]ワークシート!$C$2:$BW$498,61,0),"")</f>
        <v/>
      </c>
      <c r="X149" s="129"/>
      <c r="Y149" s="129"/>
      <c r="Z149" s="130" t="str">
        <f t="shared" si="2"/>
        <v/>
      </c>
      <c r="AA149" s="130"/>
      <c r="AB149" s="131" t="str">
        <f>+IFERROR(IF(VLOOKUP(#REF!&amp;"-"&amp;ROW()-108,[2]ワークシート!$C$2:$BW$498,13,0)="","",VLOOKUP(#REF!&amp;"-"&amp;ROW()-108,[2]ワークシート!$C$2:$BW$498,13,0)),"")</f>
        <v/>
      </c>
      <c r="AC149" s="131"/>
      <c r="AD149" s="131" t="str">
        <f>+IFERROR(VLOOKUP(#REF!&amp;"-"&amp;ROW()-108,[2]ワークシート!$C$2:$BW$498,30,0),"")</f>
        <v/>
      </c>
      <c r="AE149" s="131"/>
      <c r="AF149" s="130" t="str">
        <f t="shared" si="3"/>
        <v/>
      </c>
      <c r="AG149" s="130"/>
      <c r="AH149" s="131" t="str">
        <f>+IFERROR(IF(VLOOKUP(#REF!&amp;"-"&amp;ROW()-108,[2]ワークシート!$C$2:$BW$498,31,0)="","",VLOOKUP(#REF!&amp;"-"&amp;ROW()-108,[2]ワークシート!$C$2:$BW$498,31,0)),"")</f>
        <v/>
      </c>
      <c r="AI149" s="131"/>
      <c r="AJ149" s="41"/>
      <c r="AK149" s="41"/>
      <c r="AL149" s="41"/>
      <c r="AM149" s="41"/>
      <c r="AN149" s="41"/>
      <c r="AO149" s="41"/>
      <c r="AP149" s="41"/>
      <c r="AQ149" s="41"/>
      <c r="AR149" s="41"/>
      <c r="AS149" s="41"/>
      <c r="AT149" s="41"/>
      <c r="AU149" s="41"/>
      <c r="AV149" s="41"/>
      <c r="AW149" s="41"/>
      <c r="AX149" s="41"/>
      <c r="AY149" s="41"/>
      <c r="AZ149" s="41"/>
      <c r="BA149" s="41"/>
      <c r="BB149" s="41"/>
      <c r="BC149" s="41"/>
      <c r="BD149" s="41"/>
    </row>
    <row r="150" spans="1:56" ht="35.1" hidden="1" customHeight="1">
      <c r="A150" s="41"/>
      <c r="B150" s="132" t="str">
        <f>+IFERROR(VLOOKUP(#REF!&amp;"-"&amp;ROW()-108,[2]ワークシート!$C$2:$BW$498,9,0),"")</f>
        <v/>
      </c>
      <c r="C150" s="133"/>
      <c r="D150" s="134" t="str">
        <f>+IFERROR(IF(VLOOKUP(#REF!&amp;"-"&amp;ROW()-108,[2]ワークシート!$C$2:$BW$498,10,0) = "","",VLOOKUP(#REF!&amp;"-"&amp;ROW()-108,[2]ワークシート!$C$2:$BW$498,10,0)),"")</f>
        <v/>
      </c>
      <c r="E150" s="133"/>
      <c r="F150" s="132" t="str">
        <f>+IFERROR(VLOOKUP(#REF!&amp;"-"&amp;ROW()-108,[2]ワークシート!$C$2:$BW$498,11,0),"")</f>
        <v/>
      </c>
      <c r="G150" s="133"/>
      <c r="H150" s="50" t="str">
        <f>+IFERROR(VLOOKUP(#REF!&amp;"-"&amp;ROW()-108,[2]ワークシート!$C$2:$BW$498,12,0),"")</f>
        <v/>
      </c>
      <c r="I15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50" s="136"/>
      <c r="K150" s="132" t="str">
        <f>+IFERROR(VLOOKUP(#REF!&amp;"-"&amp;ROW()-108,[2]ワークシート!$C$2:$BW$498,19,0),"")</f>
        <v/>
      </c>
      <c r="L150" s="134"/>
      <c r="M150" s="133"/>
      <c r="N150" s="137" t="str">
        <f>+IFERROR(VLOOKUP(#REF!&amp;"-"&amp;ROW()-108,[2]ワークシート!$C$2:$BW$498,24,0),"")</f>
        <v/>
      </c>
      <c r="O150" s="138"/>
      <c r="P150" s="129" t="str">
        <f>+IFERROR(VLOOKUP(#REF!&amp;"-"&amp;ROW()-108,[2]ワークシート!$C$2:$BW$498,25,0),"")</f>
        <v/>
      </c>
      <c r="Q150" s="129"/>
      <c r="R150" s="139" t="str">
        <f>+IFERROR(VLOOKUP(#REF!&amp;"-"&amp;ROW()-108,[2]ワークシート!$C$2:$BW$498,55,0),"")</f>
        <v/>
      </c>
      <c r="S150" s="139"/>
      <c r="T150" s="139"/>
      <c r="U150" s="129" t="str">
        <f>+IFERROR(VLOOKUP(#REF!&amp;"-"&amp;ROW()-108,[2]ワークシート!$C$2:$BW$498,60,0),"")</f>
        <v/>
      </c>
      <c r="V150" s="129"/>
      <c r="W150" s="129" t="str">
        <f>+IFERROR(VLOOKUP(#REF!&amp;"-"&amp;ROW()-108,[2]ワークシート!$C$2:$BW$498,61,0),"")</f>
        <v/>
      </c>
      <c r="X150" s="129"/>
      <c r="Y150" s="129"/>
      <c r="Z150" s="130" t="str">
        <f t="shared" si="2"/>
        <v/>
      </c>
      <c r="AA150" s="130"/>
      <c r="AB150" s="131" t="str">
        <f>+IFERROR(IF(VLOOKUP(#REF!&amp;"-"&amp;ROW()-108,[2]ワークシート!$C$2:$BW$498,13,0)="","",VLOOKUP(#REF!&amp;"-"&amp;ROW()-108,[2]ワークシート!$C$2:$BW$498,13,0)),"")</f>
        <v/>
      </c>
      <c r="AC150" s="131"/>
      <c r="AD150" s="131" t="str">
        <f>+IFERROR(VLOOKUP(#REF!&amp;"-"&amp;ROW()-108,[2]ワークシート!$C$2:$BW$498,30,0),"")</f>
        <v/>
      </c>
      <c r="AE150" s="131"/>
      <c r="AF150" s="130" t="str">
        <f t="shared" si="3"/>
        <v/>
      </c>
      <c r="AG150" s="130"/>
      <c r="AH150" s="131" t="str">
        <f>+IFERROR(IF(VLOOKUP(#REF!&amp;"-"&amp;ROW()-108,[2]ワークシート!$C$2:$BW$498,31,0)="","",VLOOKUP(#REF!&amp;"-"&amp;ROW()-108,[2]ワークシート!$C$2:$BW$498,31,0)),"")</f>
        <v/>
      </c>
      <c r="AI150" s="131"/>
      <c r="AJ150" s="41"/>
      <c r="AK150" s="41"/>
      <c r="AL150" s="41"/>
      <c r="AM150" s="41"/>
      <c r="AN150" s="41"/>
      <c r="AO150" s="41"/>
      <c r="AP150" s="41"/>
      <c r="AQ150" s="41"/>
      <c r="AR150" s="41"/>
      <c r="AS150" s="41"/>
      <c r="AT150" s="41"/>
      <c r="AU150" s="41"/>
      <c r="AV150" s="41"/>
      <c r="AW150" s="41"/>
      <c r="AX150" s="41"/>
      <c r="AY150" s="41"/>
      <c r="AZ150" s="41"/>
      <c r="BA150" s="41"/>
      <c r="BB150" s="41"/>
      <c r="BC150" s="41"/>
      <c r="BD150" s="41"/>
    </row>
    <row r="151" spans="1:56" ht="35.1" hidden="1" customHeight="1">
      <c r="A151" s="41"/>
      <c r="B151" s="132" t="str">
        <f>+IFERROR(VLOOKUP(#REF!&amp;"-"&amp;ROW()-108,[2]ワークシート!$C$2:$BW$498,9,0),"")</f>
        <v/>
      </c>
      <c r="C151" s="133"/>
      <c r="D151" s="134" t="str">
        <f>+IFERROR(IF(VLOOKUP(#REF!&amp;"-"&amp;ROW()-108,[2]ワークシート!$C$2:$BW$498,10,0) = "","",VLOOKUP(#REF!&amp;"-"&amp;ROW()-108,[2]ワークシート!$C$2:$BW$498,10,0)),"")</f>
        <v/>
      </c>
      <c r="E151" s="133"/>
      <c r="F151" s="132" t="str">
        <f>+IFERROR(VLOOKUP(#REF!&amp;"-"&amp;ROW()-108,[2]ワークシート!$C$2:$BW$498,11,0),"")</f>
        <v/>
      </c>
      <c r="G151" s="133"/>
      <c r="H151" s="50" t="str">
        <f>+IFERROR(VLOOKUP(#REF!&amp;"-"&amp;ROW()-108,[2]ワークシート!$C$2:$BW$498,12,0),"")</f>
        <v/>
      </c>
      <c r="I15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51" s="136"/>
      <c r="K151" s="132" t="str">
        <f>+IFERROR(VLOOKUP(#REF!&amp;"-"&amp;ROW()-108,[2]ワークシート!$C$2:$BW$498,19,0),"")</f>
        <v/>
      </c>
      <c r="L151" s="134"/>
      <c r="M151" s="133"/>
      <c r="N151" s="137" t="str">
        <f>+IFERROR(VLOOKUP(#REF!&amp;"-"&amp;ROW()-108,[2]ワークシート!$C$2:$BW$498,24,0),"")</f>
        <v/>
      </c>
      <c r="O151" s="138"/>
      <c r="P151" s="129" t="str">
        <f>+IFERROR(VLOOKUP(#REF!&amp;"-"&amp;ROW()-108,[2]ワークシート!$C$2:$BW$498,25,0),"")</f>
        <v/>
      </c>
      <c r="Q151" s="129"/>
      <c r="R151" s="139" t="str">
        <f>+IFERROR(VLOOKUP(#REF!&amp;"-"&amp;ROW()-108,[2]ワークシート!$C$2:$BW$498,55,0),"")</f>
        <v/>
      </c>
      <c r="S151" s="139"/>
      <c r="T151" s="139"/>
      <c r="U151" s="129" t="str">
        <f>+IFERROR(VLOOKUP(#REF!&amp;"-"&amp;ROW()-108,[2]ワークシート!$C$2:$BW$498,60,0),"")</f>
        <v/>
      </c>
      <c r="V151" s="129"/>
      <c r="W151" s="129" t="str">
        <f>+IFERROR(VLOOKUP(#REF!&amp;"-"&amp;ROW()-108,[2]ワークシート!$C$2:$BW$498,61,0),"")</f>
        <v/>
      </c>
      <c r="X151" s="129"/>
      <c r="Y151" s="129"/>
      <c r="Z151" s="130" t="str">
        <f t="shared" si="2"/>
        <v/>
      </c>
      <c r="AA151" s="130"/>
      <c r="AB151" s="131" t="str">
        <f>+IFERROR(IF(VLOOKUP(#REF!&amp;"-"&amp;ROW()-108,[2]ワークシート!$C$2:$BW$498,13,0)="","",VLOOKUP(#REF!&amp;"-"&amp;ROW()-108,[2]ワークシート!$C$2:$BW$498,13,0)),"")</f>
        <v/>
      </c>
      <c r="AC151" s="131"/>
      <c r="AD151" s="131" t="str">
        <f>+IFERROR(VLOOKUP(#REF!&amp;"-"&amp;ROW()-108,[2]ワークシート!$C$2:$BW$498,30,0),"")</f>
        <v/>
      </c>
      <c r="AE151" s="131"/>
      <c r="AF151" s="130" t="str">
        <f t="shared" si="3"/>
        <v/>
      </c>
      <c r="AG151" s="130"/>
      <c r="AH151" s="131" t="str">
        <f>+IFERROR(IF(VLOOKUP(#REF!&amp;"-"&amp;ROW()-108,[2]ワークシート!$C$2:$BW$498,31,0)="","",VLOOKUP(#REF!&amp;"-"&amp;ROW()-108,[2]ワークシート!$C$2:$BW$498,31,0)),"")</f>
        <v/>
      </c>
      <c r="AI151" s="131"/>
      <c r="AJ151" s="41"/>
      <c r="AK151" s="41"/>
      <c r="AL151" s="41"/>
      <c r="AM151" s="41"/>
      <c r="AN151" s="41"/>
      <c r="AO151" s="41"/>
      <c r="AP151" s="41"/>
      <c r="AQ151" s="41"/>
      <c r="AR151" s="41"/>
      <c r="AS151" s="41"/>
      <c r="AT151" s="41"/>
      <c r="AU151" s="41"/>
      <c r="AV151" s="41"/>
      <c r="AW151" s="41"/>
      <c r="AX151" s="41"/>
      <c r="AY151" s="41"/>
      <c r="AZ151" s="41"/>
      <c r="BA151" s="41"/>
      <c r="BB151" s="41"/>
      <c r="BC151" s="41"/>
      <c r="BD151" s="41"/>
    </row>
    <row r="152" spans="1:56" ht="35.1" hidden="1" customHeight="1">
      <c r="A152" s="41"/>
      <c r="B152" s="132" t="str">
        <f>+IFERROR(VLOOKUP(#REF!&amp;"-"&amp;ROW()-108,[2]ワークシート!$C$2:$BW$498,9,0),"")</f>
        <v/>
      </c>
      <c r="C152" s="133"/>
      <c r="D152" s="134" t="str">
        <f>+IFERROR(IF(VLOOKUP(#REF!&amp;"-"&amp;ROW()-108,[2]ワークシート!$C$2:$BW$498,10,0) = "","",VLOOKUP(#REF!&amp;"-"&amp;ROW()-108,[2]ワークシート!$C$2:$BW$498,10,0)),"")</f>
        <v/>
      </c>
      <c r="E152" s="133"/>
      <c r="F152" s="132" t="str">
        <f>+IFERROR(VLOOKUP(#REF!&amp;"-"&amp;ROW()-108,[2]ワークシート!$C$2:$BW$498,11,0),"")</f>
        <v/>
      </c>
      <c r="G152" s="133"/>
      <c r="H152" s="50" t="str">
        <f>+IFERROR(VLOOKUP(#REF!&amp;"-"&amp;ROW()-108,[2]ワークシート!$C$2:$BW$498,12,0),"")</f>
        <v/>
      </c>
      <c r="I15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52" s="136"/>
      <c r="K152" s="132" t="str">
        <f>+IFERROR(VLOOKUP(#REF!&amp;"-"&amp;ROW()-108,[2]ワークシート!$C$2:$BW$498,19,0),"")</f>
        <v/>
      </c>
      <c r="L152" s="134"/>
      <c r="M152" s="133"/>
      <c r="N152" s="137" t="str">
        <f>+IFERROR(VLOOKUP(#REF!&amp;"-"&amp;ROW()-108,[2]ワークシート!$C$2:$BW$498,24,0),"")</f>
        <v/>
      </c>
      <c r="O152" s="138"/>
      <c r="P152" s="129" t="str">
        <f>+IFERROR(VLOOKUP(#REF!&amp;"-"&amp;ROW()-108,[2]ワークシート!$C$2:$BW$498,25,0),"")</f>
        <v/>
      </c>
      <c r="Q152" s="129"/>
      <c r="R152" s="139" t="str">
        <f>+IFERROR(VLOOKUP(#REF!&amp;"-"&amp;ROW()-108,[2]ワークシート!$C$2:$BW$498,55,0),"")</f>
        <v/>
      </c>
      <c r="S152" s="139"/>
      <c r="T152" s="139"/>
      <c r="U152" s="129" t="str">
        <f>+IFERROR(VLOOKUP(#REF!&amp;"-"&amp;ROW()-108,[2]ワークシート!$C$2:$BW$498,60,0),"")</f>
        <v/>
      </c>
      <c r="V152" s="129"/>
      <c r="W152" s="129" t="str">
        <f>+IFERROR(VLOOKUP(#REF!&amp;"-"&amp;ROW()-108,[2]ワークシート!$C$2:$BW$498,61,0),"")</f>
        <v/>
      </c>
      <c r="X152" s="129"/>
      <c r="Y152" s="129"/>
      <c r="Z152" s="130" t="str">
        <f t="shared" si="2"/>
        <v/>
      </c>
      <c r="AA152" s="130"/>
      <c r="AB152" s="131" t="str">
        <f>+IFERROR(IF(VLOOKUP(#REF!&amp;"-"&amp;ROW()-108,[2]ワークシート!$C$2:$BW$498,13,0)="","",VLOOKUP(#REF!&amp;"-"&amp;ROW()-108,[2]ワークシート!$C$2:$BW$498,13,0)),"")</f>
        <v/>
      </c>
      <c r="AC152" s="131"/>
      <c r="AD152" s="131" t="str">
        <f>+IFERROR(VLOOKUP(#REF!&amp;"-"&amp;ROW()-108,[2]ワークシート!$C$2:$BW$498,30,0),"")</f>
        <v/>
      </c>
      <c r="AE152" s="131"/>
      <c r="AF152" s="130" t="str">
        <f t="shared" si="3"/>
        <v/>
      </c>
      <c r="AG152" s="130"/>
      <c r="AH152" s="131" t="str">
        <f>+IFERROR(IF(VLOOKUP(#REF!&amp;"-"&amp;ROW()-108,[2]ワークシート!$C$2:$BW$498,31,0)="","",VLOOKUP(#REF!&amp;"-"&amp;ROW()-108,[2]ワークシート!$C$2:$BW$498,31,0)),"")</f>
        <v/>
      </c>
      <c r="AI152" s="131"/>
      <c r="AJ152" s="41"/>
      <c r="AK152" s="41"/>
      <c r="AL152" s="41"/>
      <c r="AM152" s="41"/>
      <c r="AN152" s="41"/>
      <c r="AO152" s="41"/>
      <c r="AP152" s="41"/>
      <c r="AQ152" s="41"/>
      <c r="AR152" s="41"/>
      <c r="AS152" s="41"/>
      <c r="AT152" s="41"/>
      <c r="AU152" s="41"/>
      <c r="AV152" s="41"/>
      <c r="AW152" s="41"/>
      <c r="AX152" s="41"/>
      <c r="AY152" s="41"/>
      <c r="AZ152" s="41"/>
      <c r="BA152" s="41"/>
      <c r="BB152" s="41"/>
      <c r="BC152" s="41"/>
      <c r="BD152" s="41"/>
    </row>
    <row r="153" spans="1:56" ht="35.1" hidden="1" customHeight="1">
      <c r="A153" s="41"/>
      <c r="B153" s="132" t="str">
        <f>+IFERROR(VLOOKUP(#REF!&amp;"-"&amp;ROW()-108,[2]ワークシート!$C$2:$BW$498,9,0),"")</f>
        <v/>
      </c>
      <c r="C153" s="133"/>
      <c r="D153" s="134" t="str">
        <f>+IFERROR(IF(VLOOKUP(#REF!&amp;"-"&amp;ROW()-108,[2]ワークシート!$C$2:$BW$498,10,0) = "","",VLOOKUP(#REF!&amp;"-"&amp;ROW()-108,[2]ワークシート!$C$2:$BW$498,10,0)),"")</f>
        <v/>
      </c>
      <c r="E153" s="133"/>
      <c r="F153" s="132" t="str">
        <f>+IFERROR(VLOOKUP(#REF!&amp;"-"&amp;ROW()-108,[2]ワークシート!$C$2:$BW$498,11,0),"")</f>
        <v/>
      </c>
      <c r="G153" s="133"/>
      <c r="H153" s="50" t="str">
        <f>+IFERROR(VLOOKUP(#REF!&amp;"-"&amp;ROW()-108,[2]ワークシート!$C$2:$BW$498,12,0),"")</f>
        <v/>
      </c>
      <c r="I15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53" s="136"/>
      <c r="K153" s="132" t="str">
        <f>+IFERROR(VLOOKUP(#REF!&amp;"-"&amp;ROW()-108,[2]ワークシート!$C$2:$BW$498,19,0),"")</f>
        <v/>
      </c>
      <c r="L153" s="134"/>
      <c r="M153" s="133"/>
      <c r="N153" s="137" t="str">
        <f>+IFERROR(VLOOKUP(#REF!&amp;"-"&amp;ROW()-108,[2]ワークシート!$C$2:$BW$498,24,0),"")</f>
        <v/>
      </c>
      <c r="O153" s="138"/>
      <c r="P153" s="129" t="str">
        <f>+IFERROR(VLOOKUP(#REF!&amp;"-"&amp;ROW()-108,[2]ワークシート!$C$2:$BW$498,25,0),"")</f>
        <v/>
      </c>
      <c r="Q153" s="129"/>
      <c r="R153" s="139" t="str">
        <f>+IFERROR(VLOOKUP(#REF!&amp;"-"&amp;ROW()-108,[2]ワークシート!$C$2:$BW$498,55,0),"")</f>
        <v/>
      </c>
      <c r="S153" s="139"/>
      <c r="T153" s="139"/>
      <c r="U153" s="129" t="str">
        <f>+IFERROR(VLOOKUP(#REF!&amp;"-"&amp;ROW()-108,[2]ワークシート!$C$2:$BW$498,60,0),"")</f>
        <v/>
      </c>
      <c r="V153" s="129"/>
      <c r="W153" s="129" t="str">
        <f>+IFERROR(VLOOKUP(#REF!&amp;"-"&amp;ROW()-108,[2]ワークシート!$C$2:$BW$498,61,0),"")</f>
        <v/>
      </c>
      <c r="X153" s="129"/>
      <c r="Y153" s="129"/>
      <c r="Z153" s="130" t="str">
        <f t="shared" si="2"/>
        <v/>
      </c>
      <c r="AA153" s="130"/>
      <c r="AB153" s="131" t="str">
        <f>+IFERROR(IF(VLOOKUP(#REF!&amp;"-"&amp;ROW()-108,[2]ワークシート!$C$2:$BW$498,13,0)="","",VLOOKUP(#REF!&amp;"-"&amp;ROW()-108,[2]ワークシート!$C$2:$BW$498,13,0)),"")</f>
        <v/>
      </c>
      <c r="AC153" s="131"/>
      <c r="AD153" s="131" t="str">
        <f>+IFERROR(VLOOKUP(#REF!&amp;"-"&amp;ROW()-108,[2]ワークシート!$C$2:$BW$498,30,0),"")</f>
        <v/>
      </c>
      <c r="AE153" s="131"/>
      <c r="AF153" s="130" t="str">
        <f t="shared" si="3"/>
        <v/>
      </c>
      <c r="AG153" s="130"/>
      <c r="AH153" s="131" t="str">
        <f>+IFERROR(IF(VLOOKUP(#REF!&amp;"-"&amp;ROW()-108,[2]ワークシート!$C$2:$BW$498,31,0)="","",VLOOKUP(#REF!&amp;"-"&amp;ROW()-108,[2]ワークシート!$C$2:$BW$498,31,0)),"")</f>
        <v/>
      </c>
      <c r="AI153" s="131"/>
      <c r="AJ153" s="41"/>
      <c r="AK153" s="41"/>
      <c r="AL153" s="41"/>
      <c r="AM153" s="41"/>
      <c r="AN153" s="41"/>
      <c r="AO153" s="41"/>
      <c r="AP153" s="41"/>
      <c r="AQ153" s="41"/>
      <c r="AR153" s="41"/>
      <c r="AS153" s="41"/>
      <c r="AT153" s="41"/>
      <c r="AU153" s="41"/>
      <c r="AV153" s="41"/>
      <c r="AW153" s="41"/>
      <c r="AX153" s="41"/>
      <c r="AY153" s="41"/>
      <c r="AZ153" s="41"/>
      <c r="BA153" s="41"/>
      <c r="BB153" s="41"/>
      <c r="BC153" s="41"/>
      <c r="BD153" s="41"/>
    </row>
    <row r="154" spans="1:56" ht="35.1" hidden="1" customHeight="1">
      <c r="A154" s="41"/>
      <c r="B154" s="132" t="str">
        <f>+IFERROR(VLOOKUP(#REF!&amp;"-"&amp;ROW()-108,[2]ワークシート!$C$2:$BW$498,9,0),"")</f>
        <v/>
      </c>
      <c r="C154" s="133"/>
      <c r="D154" s="134" t="str">
        <f>+IFERROR(IF(VLOOKUP(#REF!&amp;"-"&amp;ROW()-108,[2]ワークシート!$C$2:$BW$498,10,0) = "","",VLOOKUP(#REF!&amp;"-"&amp;ROW()-108,[2]ワークシート!$C$2:$BW$498,10,0)),"")</f>
        <v/>
      </c>
      <c r="E154" s="133"/>
      <c r="F154" s="132" t="str">
        <f>+IFERROR(VLOOKUP(#REF!&amp;"-"&amp;ROW()-108,[2]ワークシート!$C$2:$BW$498,11,0),"")</f>
        <v/>
      </c>
      <c r="G154" s="133"/>
      <c r="H154" s="50" t="str">
        <f>+IFERROR(VLOOKUP(#REF!&amp;"-"&amp;ROW()-108,[2]ワークシート!$C$2:$BW$498,12,0),"")</f>
        <v/>
      </c>
      <c r="I15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54" s="136"/>
      <c r="K154" s="132" t="str">
        <f>+IFERROR(VLOOKUP(#REF!&amp;"-"&amp;ROW()-108,[2]ワークシート!$C$2:$BW$498,19,0),"")</f>
        <v/>
      </c>
      <c r="L154" s="134"/>
      <c r="M154" s="133"/>
      <c r="N154" s="137" t="str">
        <f>+IFERROR(VLOOKUP(#REF!&amp;"-"&amp;ROW()-108,[2]ワークシート!$C$2:$BW$498,24,0),"")</f>
        <v/>
      </c>
      <c r="O154" s="138"/>
      <c r="P154" s="129" t="str">
        <f>+IFERROR(VLOOKUP(#REF!&amp;"-"&amp;ROW()-108,[2]ワークシート!$C$2:$BW$498,25,0),"")</f>
        <v/>
      </c>
      <c r="Q154" s="129"/>
      <c r="R154" s="139" t="str">
        <f>+IFERROR(VLOOKUP(#REF!&amp;"-"&amp;ROW()-108,[2]ワークシート!$C$2:$BW$498,55,0),"")</f>
        <v/>
      </c>
      <c r="S154" s="139"/>
      <c r="T154" s="139"/>
      <c r="U154" s="129" t="str">
        <f>+IFERROR(VLOOKUP(#REF!&amp;"-"&amp;ROW()-108,[2]ワークシート!$C$2:$BW$498,60,0),"")</f>
        <v/>
      </c>
      <c r="V154" s="129"/>
      <c r="W154" s="129" t="str">
        <f>+IFERROR(VLOOKUP(#REF!&amp;"-"&amp;ROW()-108,[2]ワークシート!$C$2:$BW$498,61,0),"")</f>
        <v/>
      </c>
      <c r="X154" s="129"/>
      <c r="Y154" s="129"/>
      <c r="Z154" s="130" t="str">
        <f t="shared" si="2"/>
        <v/>
      </c>
      <c r="AA154" s="130"/>
      <c r="AB154" s="131" t="str">
        <f>+IFERROR(IF(VLOOKUP(#REF!&amp;"-"&amp;ROW()-108,[2]ワークシート!$C$2:$BW$498,13,0)="","",VLOOKUP(#REF!&amp;"-"&amp;ROW()-108,[2]ワークシート!$C$2:$BW$498,13,0)),"")</f>
        <v/>
      </c>
      <c r="AC154" s="131"/>
      <c r="AD154" s="131" t="str">
        <f>+IFERROR(VLOOKUP(#REF!&amp;"-"&amp;ROW()-108,[2]ワークシート!$C$2:$BW$498,30,0),"")</f>
        <v/>
      </c>
      <c r="AE154" s="131"/>
      <c r="AF154" s="130" t="str">
        <f t="shared" si="3"/>
        <v/>
      </c>
      <c r="AG154" s="130"/>
      <c r="AH154" s="131" t="str">
        <f>+IFERROR(IF(VLOOKUP(#REF!&amp;"-"&amp;ROW()-108,[2]ワークシート!$C$2:$BW$498,31,0)="","",VLOOKUP(#REF!&amp;"-"&amp;ROW()-108,[2]ワークシート!$C$2:$BW$498,31,0)),"")</f>
        <v/>
      </c>
      <c r="AI154" s="131"/>
      <c r="AJ154" s="41"/>
      <c r="AK154" s="41"/>
      <c r="AL154" s="41"/>
      <c r="AM154" s="41"/>
      <c r="AN154" s="41"/>
      <c r="AO154" s="41"/>
      <c r="AP154" s="41"/>
      <c r="AQ154" s="41"/>
      <c r="AR154" s="41"/>
      <c r="AS154" s="41"/>
      <c r="AT154" s="41"/>
      <c r="AU154" s="41"/>
      <c r="AV154" s="41"/>
      <c r="AW154" s="41"/>
      <c r="AX154" s="41"/>
      <c r="AY154" s="41"/>
      <c r="AZ154" s="41"/>
      <c r="BA154" s="41"/>
      <c r="BB154" s="41"/>
      <c r="BC154" s="41"/>
      <c r="BD154" s="41"/>
    </row>
    <row r="155" spans="1:56" ht="35.1" hidden="1" customHeight="1">
      <c r="A155" s="41"/>
      <c r="B155" s="132" t="str">
        <f>+IFERROR(VLOOKUP(#REF!&amp;"-"&amp;ROW()-108,[2]ワークシート!$C$2:$BW$498,9,0),"")</f>
        <v/>
      </c>
      <c r="C155" s="133"/>
      <c r="D155" s="134" t="str">
        <f>+IFERROR(IF(VLOOKUP(#REF!&amp;"-"&amp;ROW()-108,[2]ワークシート!$C$2:$BW$498,10,0) = "","",VLOOKUP(#REF!&amp;"-"&amp;ROW()-108,[2]ワークシート!$C$2:$BW$498,10,0)),"")</f>
        <v/>
      </c>
      <c r="E155" s="133"/>
      <c r="F155" s="132" t="str">
        <f>+IFERROR(VLOOKUP(#REF!&amp;"-"&amp;ROW()-108,[2]ワークシート!$C$2:$BW$498,11,0),"")</f>
        <v/>
      </c>
      <c r="G155" s="133"/>
      <c r="H155" s="50" t="str">
        <f>+IFERROR(VLOOKUP(#REF!&amp;"-"&amp;ROW()-108,[2]ワークシート!$C$2:$BW$498,12,0),"")</f>
        <v/>
      </c>
      <c r="I15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55" s="136"/>
      <c r="K155" s="132" t="str">
        <f>+IFERROR(VLOOKUP(#REF!&amp;"-"&amp;ROW()-108,[2]ワークシート!$C$2:$BW$498,19,0),"")</f>
        <v/>
      </c>
      <c r="L155" s="134"/>
      <c r="M155" s="133"/>
      <c r="N155" s="137" t="str">
        <f>+IFERROR(VLOOKUP(#REF!&amp;"-"&amp;ROW()-108,[2]ワークシート!$C$2:$BW$498,24,0),"")</f>
        <v/>
      </c>
      <c r="O155" s="138"/>
      <c r="P155" s="129" t="str">
        <f>+IFERROR(VLOOKUP(#REF!&amp;"-"&amp;ROW()-108,[2]ワークシート!$C$2:$BW$498,25,0),"")</f>
        <v/>
      </c>
      <c r="Q155" s="129"/>
      <c r="R155" s="139" t="str">
        <f>+IFERROR(VLOOKUP(#REF!&amp;"-"&amp;ROW()-108,[2]ワークシート!$C$2:$BW$498,55,0),"")</f>
        <v/>
      </c>
      <c r="S155" s="139"/>
      <c r="T155" s="139"/>
      <c r="U155" s="129" t="str">
        <f>+IFERROR(VLOOKUP(#REF!&amp;"-"&amp;ROW()-108,[2]ワークシート!$C$2:$BW$498,60,0),"")</f>
        <v/>
      </c>
      <c r="V155" s="129"/>
      <c r="W155" s="129" t="str">
        <f>+IFERROR(VLOOKUP(#REF!&amp;"-"&amp;ROW()-108,[2]ワークシート!$C$2:$BW$498,61,0),"")</f>
        <v/>
      </c>
      <c r="X155" s="129"/>
      <c r="Y155" s="129"/>
      <c r="Z155" s="130" t="str">
        <f t="shared" si="2"/>
        <v/>
      </c>
      <c r="AA155" s="130"/>
      <c r="AB155" s="131" t="str">
        <f>+IFERROR(IF(VLOOKUP(#REF!&amp;"-"&amp;ROW()-108,[2]ワークシート!$C$2:$BW$498,13,0)="","",VLOOKUP(#REF!&amp;"-"&amp;ROW()-108,[2]ワークシート!$C$2:$BW$498,13,0)),"")</f>
        <v/>
      </c>
      <c r="AC155" s="131"/>
      <c r="AD155" s="131" t="str">
        <f>+IFERROR(VLOOKUP(#REF!&amp;"-"&amp;ROW()-108,[2]ワークシート!$C$2:$BW$498,30,0),"")</f>
        <v/>
      </c>
      <c r="AE155" s="131"/>
      <c r="AF155" s="130" t="str">
        <f t="shared" si="3"/>
        <v/>
      </c>
      <c r="AG155" s="130"/>
      <c r="AH155" s="131" t="str">
        <f>+IFERROR(IF(VLOOKUP(#REF!&amp;"-"&amp;ROW()-108,[2]ワークシート!$C$2:$BW$498,31,0)="","",VLOOKUP(#REF!&amp;"-"&amp;ROW()-108,[2]ワークシート!$C$2:$BW$498,31,0)),"")</f>
        <v/>
      </c>
      <c r="AI155" s="131"/>
      <c r="AJ155" s="41"/>
      <c r="AK155" s="41"/>
      <c r="AL155" s="41"/>
      <c r="AM155" s="41"/>
      <c r="AN155" s="41"/>
      <c r="AO155" s="41"/>
      <c r="AP155" s="41"/>
      <c r="AQ155" s="41"/>
      <c r="AR155" s="41"/>
      <c r="AS155" s="41"/>
      <c r="AT155" s="41"/>
      <c r="AU155" s="41"/>
      <c r="AV155" s="41"/>
      <c r="AW155" s="41"/>
      <c r="AX155" s="41"/>
      <c r="AY155" s="41"/>
      <c r="AZ155" s="41"/>
      <c r="BA155" s="41"/>
      <c r="BB155" s="41"/>
      <c r="BC155" s="41"/>
      <c r="BD155" s="41"/>
    </row>
    <row r="156" spans="1:56" ht="35.1" hidden="1" customHeight="1">
      <c r="A156" s="41"/>
      <c r="B156" s="132" t="str">
        <f>+IFERROR(VLOOKUP(#REF!&amp;"-"&amp;ROW()-108,[2]ワークシート!$C$2:$BW$498,9,0),"")</f>
        <v/>
      </c>
      <c r="C156" s="133"/>
      <c r="D156" s="134" t="str">
        <f>+IFERROR(IF(VLOOKUP(#REF!&amp;"-"&amp;ROW()-108,[2]ワークシート!$C$2:$BW$498,10,0) = "","",VLOOKUP(#REF!&amp;"-"&amp;ROW()-108,[2]ワークシート!$C$2:$BW$498,10,0)),"")</f>
        <v/>
      </c>
      <c r="E156" s="133"/>
      <c r="F156" s="132" t="str">
        <f>+IFERROR(VLOOKUP(#REF!&amp;"-"&amp;ROW()-108,[2]ワークシート!$C$2:$BW$498,11,0),"")</f>
        <v/>
      </c>
      <c r="G156" s="133"/>
      <c r="H156" s="50" t="str">
        <f>+IFERROR(VLOOKUP(#REF!&amp;"-"&amp;ROW()-108,[2]ワークシート!$C$2:$BW$498,12,0),"")</f>
        <v/>
      </c>
      <c r="I15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56" s="136"/>
      <c r="K156" s="132" t="str">
        <f>+IFERROR(VLOOKUP(#REF!&amp;"-"&amp;ROW()-108,[2]ワークシート!$C$2:$BW$498,19,0),"")</f>
        <v/>
      </c>
      <c r="L156" s="134"/>
      <c r="M156" s="133"/>
      <c r="N156" s="137" t="str">
        <f>+IFERROR(VLOOKUP(#REF!&amp;"-"&amp;ROW()-108,[2]ワークシート!$C$2:$BW$498,24,0),"")</f>
        <v/>
      </c>
      <c r="O156" s="138"/>
      <c r="P156" s="129" t="str">
        <f>+IFERROR(VLOOKUP(#REF!&amp;"-"&amp;ROW()-108,[2]ワークシート!$C$2:$BW$498,25,0),"")</f>
        <v/>
      </c>
      <c r="Q156" s="129"/>
      <c r="R156" s="139" t="str">
        <f>+IFERROR(VLOOKUP(#REF!&amp;"-"&amp;ROW()-108,[2]ワークシート!$C$2:$BW$498,55,0),"")</f>
        <v/>
      </c>
      <c r="S156" s="139"/>
      <c r="T156" s="139"/>
      <c r="U156" s="129" t="str">
        <f>+IFERROR(VLOOKUP(#REF!&amp;"-"&amp;ROW()-108,[2]ワークシート!$C$2:$BW$498,60,0),"")</f>
        <v/>
      </c>
      <c r="V156" s="129"/>
      <c r="W156" s="129" t="str">
        <f>+IFERROR(VLOOKUP(#REF!&amp;"-"&amp;ROW()-108,[2]ワークシート!$C$2:$BW$498,61,0),"")</f>
        <v/>
      </c>
      <c r="X156" s="129"/>
      <c r="Y156" s="129"/>
      <c r="Z156" s="130" t="str">
        <f t="shared" si="2"/>
        <v/>
      </c>
      <c r="AA156" s="130"/>
      <c r="AB156" s="131" t="str">
        <f>+IFERROR(IF(VLOOKUP(#REF!&amp;"-"&amp;ROW()-108,[2]ワークシート!$C$2:$BW$498,13,0)="","",VLOOKUP(#REF!&amp;"-"&amp;ROW()-108,[2]ワークシート!$C$2:$BW$498,13,0)),"")</f>
        <v/>
      </c>
      <c r="AC156" s="131"/>
      <c r="AD156" s="131" t="str">
        <f>+IFERROR(VLOOKUP(#REF!&amp;"-"&amp;ROW()-108,[2]ワークシート!$C$2:$BW$498,30,0),"")</f>
        <v/>
      </c>
      <c r="AE156" s="131"/>
      <c r="AF156" s="130" t="str">
        <f t="shared" si="3"/>
        <v/>
      </c>
      <c r="AG156" s="130"/>
      <c r="AH156" s="131" t="str">
        <f>+IFERROR(IF(VLOOKUP(#REF!&amp;"-"&amp;ROW()-108,[2]ワークシート!$C$2:$BW$498,31,0)="","",VLOOKUP(#REF!&amp;"-"&amp;ROW()-108,[2]ワークシート!$C$2:$BW$498,31,0)),"")</f>
        <v/>
      </c>
      <c r="AI156" s="131"/>
      <c r="AJ156" s="41"/>
      <c r="AK156" s="41"/>
      <c r="AL156" s="41"/>
      <c r="AM156" s="41"/>
      <c r="AN156" s="41"/>
      <c r="AO156" s="41"/>
      <c r="AP156" s="41"/>
      <c r="AQ156" s="41"/>
      <c r="AR156" s="41"/>
      <c r="AS156" s="41"/>
      <c r="AT156" s="41"/>
      <c r="AU156" s="41"/>
      <c r="AV156" s="41"/>
      <c r="AW156" s="41"/>
      <c r="AX156" s="41"/>
      <c r="AY156" s="41"/>
      <c r="AZ156" s="41"/>
      <c r="BA156" s="41"/>
      <c r="BB156" s="41"/>
      <c r="BC156" s="41"/>
      <c r="BD156" s="41"/>
    </row>
    <row r="157" spans="1:56" ht="35.1" hidden="1" customHeight="1">
      <c r="A157" s="41"/>
      <c r="B157" s="132" t="str">
        <f>+IFERROR(VLOOKUP(#REF!&amp;"-"&amp;ROW()-108,[2]ワークシート!$C$2:$BW$498,9,0),"")</f>
        <v/>
      </c>
      <c r="C157" s="133"/>
      <c r="D157" s="134" t="str">
        <f>+IFERROR(IF(VLOOKUP(#REF!&amp;"-"&amp;ROW()-108,[2]ワークシート!$C$2:$BW$498,10,0) = "","",VLOOKUP(#REF!&amp;"-"&amp;ROW()-108,[2]ワークシート!$C$2:$BW$498,10,0)),"")</f>
        <v/>
      </c>
      <c r="E157" s="133"/>
      <c r="F157" s="132" t="str">
        <f>+IFERROR(VLOOKUP(#REF!&amp;"-"&amp;ROW()-108,[2]ワークシート!$C$2:$BW$498,11,0),"")</f>
        <v/>
      </c>
      <c r="G157" s="133"/>
      <c r="H157" s="50" t="str">
        <f>+IFERROR(VLOOKUP(#REF!&amp;"-"&amp;ROW()-108,[2]ワークシート!$C$2:$BW$498,12,0),"")</f>
        <v/>
      </c>
      <c r="I15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57" s="136"/>
      <c r="K157" s="132" t="str">
        <f>+IFERROR(VLOOKUP(#REF!&amp;"-"&amp;ROW()-108,[2]ワークシート!$C$2:$BW$498,19,0),"")</f>
        <v/>
      </c>
      <c r="L157" s="134"/>
      <c r="M157" s="133"/>
      <c r="N157" s="137" t="str">
        <f>+IFERROR(VLOOKUP(#REF!&amp;"-"&amp;ROW()-108,[2]ワークシート!$C$2:$BW$498,24,0),"")</f>
        <v/>
      </c>
      <c r="O157" s="138"/>
      <c r="P157" s="129" t="str">
        <f>+IFERROR(VLOOKUP(#REF!&amp;"-"&amp;ROW()-108,[2]ワークシート!$C$2:$BW$498,25,0),"")</f>
        <v/>
      </c>
      <c r="Q157" s="129"/>
      <c r="R157" s="139" t="str">
        <f>+IFERROR(VLOOKUP(#REF!&amp;"-"&amp;ROW()-108,[2]ワークシート!$C$2:$BW$498,55,0),"")</f>
        <v/>
      </c>
      <c r="S157" s="139"/>
      <c r="T157" s="139"/>
      <c r="U157" s="129" t="str">
        <f>+IFERROR(VLOOKUP(#REF!&amp;"-"&amp;ROW()-108,[2]ワークシート!$C$2:$BW$498,60,0),"")</f>
        <v/>
      </c>
      <c r="V157" s="129"/>
      <c r="W157" s="129" t="str">
        <f>+IFERROR(VLOOKUP(#REF!&amp;"-"&amp;ROW()-108,[2]ワークシート!$C$2:$BW$498,61,0),"")</f>
        <v/>
      </c>
      <c r="X157" s="129"/>
      <c r="Y157" s="129"/>
      <c r="Z157" s="130" t="str">
        <f t="shared" si="2"/>
        <v/>
      </c>
      <c r="AA157" s="130"/>
      <c r="AB157" s="131" t="str">
        <f>+IFERROR(IF(VLOOKUP(#REF!&amp;"-"&amp;ROW()-108,[2]ワークシート!$C$2:$BW$498,13,0)="","",VLOOKUP(#REF!&amp;"-"&amp;ROW()-108,[2]ワークシート!$C$2:$BW$498,13,0)),"")</f>
        <v/>
      </c>
      <c r="AC157" s="131"/>
      <c r="AD157" s="131" t="str">
        <f>+IFERROR(VLOOKUP(#REF!&amp;"-"&amp;ROW()-108,[2]ワークシート!$C$2:$BW$498,30,0),"")</f>
        <v/>
      </c>
      <c r="AE157" s="131"/>
      <c r="AF157" s="130" t="str">
        <f t="shared" si="3"/>
        <v/>
      </c>
      <c r="AG157" s="130"/>
      <c r="AH157" s="131" t="str">
        <f>+IFERROR(IF(VLOOKUP(#REF!&amp;"-"&amp;ROW()-108,[2]ワークシート!$C$2:$BW$498,31,0)="","",VLOOKUP(#REF!&amp;"-"&amp;ROW()-108,[2]ワークシート!$C$2:$BW$498,31,0)),"")</f>
        <v/>
      </c>
      <c r="AI157" s="131"/>
      <c r="AJ157" s="41"/>
      <c r="AK157" s="41"/>
      <c r="AL157" s="41"/>
      <c r="AM157" s="41"/>
      <c r="AN157" s="41"/>
      <c r="AO157" s="41"/>
      <c r="AP157" s="41"/>
      <c r="AQ157" s="41"/>
      <c r="AR157" s="41"/>
      <c r="AS157" s="41"/>
      <c r="AT157" s="41"/>
      <c r="AU157" s="41"/>
      <c r="AV157" s="41"/>
      <c r="AW157" s="41"/>
      <c r="AX157" s="41"/>
      <c r="AY157" s="41"/>
      <c r="AZ157" s="41"/>
      <c r="BA157" s="41"/>
      <c r="BB157" s="41"/>
      <c r="BC157" s="41"/>
      <c r="BD157" s="41"/>
    </row>
    <row r="158" spans="1:56" ht="35.1" hidden="1" customHeight="1">
      <c r="A158" s="41"/>
      <c r="B158" s="132" t="str">
        <f>+IFERROR(VLOOKUP(#REF!&amp;"-"&amp;ROW()-108,[2]ワークシート!$C$2:$BW$498,9,0),"")</f>
        <v/>
      </c>
      <c r="C158" s="133"/>
      <c r="D158" s="134" t="str">
        <f>+IFERROR(IF(VLOOKUP(#REF!&amp;"-"&amp;ROW()-108,[2]ワークシート!$C$2:$BW$498,10,0) = "","",VLOOKUP(#REF!&amp;"-"&amp;ROW()-108,[2]ワークシート!$C$2:$BW$498,10,0)),"")</f>
        <v/>
      </c>
      <c r="E158" s="133"/>
      <c r="F158" s="132" t="str">
        <f>+IFERROR(VLOOKUP(#REF!&amp;"-"&amp;ROW()-108,[2]ワークシート!$C$2:$BW$498,11,0),"")</f>
        <v/>
      </c>
      <c r="G158" s="133"/>
      <c r="H158" s="50" t="str">
        <f>+IFERROR(VLOOKUP(#REF!&amp;"-"&amp;ROW()-108,[2]ワークシート!$C$2:$BW$498,12,0),"")</f>
        <v/>
      </c>
      <c r="I15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58" s="136"/>
      <c r="K158" s="132" t="str">
        <f>+IFERROR(VLOOKUP(#REF!&amp;"-"&amp;ROW()-108,[2]ワークシート!$C$2:$BW$498,19,0),"")</f>
        <v/>
      </c>
      <c r="L158" s="134"/>
      <c r="M158" s="133"/>
      <c r="N158" s="137" t="str">
        <f>+IFERROR(VLOOKUP(#REF!&amp;"-"&amp;ROW()-108,[2]ワークシート!$C$2:$BW$498,24,0),"")</f>
        <v/>
      </c>
      <c r="O158" s="138"/>
      <c r="P158" s="129" t="str">
        <f>+IFERROR(VLOOKUP(#REF!&amp;"-"&amp;ROW()-108,[2]ワークシート!$C$2:$BW$498,25,0),"")</f>
        <v/>
      </c>
      <c r="Q158" s="129"/>
      <c r="R158" s="139" t="str">
        <f>+IFERROR(VLOOKUP(#REF!&amp;"-"&amp;ROW()-108,[2]ワークシート!$C$2:$BW$498,55,0),"")</f>
        <v/>
      </c>
      <c r="S158" s="139"/>
      <c r="T158" s="139"/>
      <c r="U158" s="129" t="str">
        <f>+IFERROR(VLOOKUP(#REF!&amp;"-"&amp;ROW()-108,[2]ワークシート!$C$2:$BW$498,60,0),"")</f>
        <v/>
      </c>
      <c r="V158" s="129"/>
      <c r="W158" s="129" t="str">
        <f>+IFERROR(VLOOKUP(#REF!&amp;"-"&amp;ROW()-108,[2]ワークシート!$C$2:$BW$498,61,0),"")</f>
        <v/>
      </c>
      <c r="X158" s="129"/>
      <c r="Y158" s="129"/>
      <c r="Z158" s="130" t="str">
        <f t="shared" si="2"/>
        <v/>
      </c>
      <c r="AA158" s="130"/>
      <c r="AB158" s="131" t="str">
        <f>+IFERROR(IF(VLOOKUP(#REF!&amp;"-"&amp;ROW()-108,[2]ワークシート!$C$2:$BW$498,13,0)="","",VLOOKUP(#REF!&amp;"-"&amp;ROW()-108,[2]ワークシート!$C$2:$BW$498,13,0)),"")</f>
        <v/>
      </c>
      <c r="AC158" s="131"/>
      <c r="AD158" s="131" t="str">
        <f>+IFERROR(VLOOKUP(#REF!&amp;"-"&amp;ROW()-108,[2]ワークシート!$C$2:$BW$498,30,0),"")</f>
        <v/>
      </c>
      <c r="AE158" s="131"/>
      <c r="AF158" s="130" t="str">
        <f t="shared" si="3"/>
        <v/>
      </c>
      <c r="AG158" s="130"/>
      <c r="AH158" s="131" t="str">
        <f>+IFERROR(IF(VLOOKUP(#REF!&amp;"-"&amp;ROW()-108,[2]ワークシート!$C$2:$BW$498,31,0)="","",VLOOKUP(#REF!&amp;"-"&amp;ROW()-108,[2]ワークシート!$C$2:$BW$498,31,0)),"")</f>
        <v/>
      </c>
      <c r="AI158" s="131"/>
      <c r="AJ158" s="41"/>
      <c r="AK158" s="41"/>
      <c r="AL158" s="41"/>
      <c r="AM158" s="41"/>
      <c r="AN158" s="41"/>
      <c r="AO158" s="41"/>
      <c r="AP158" s="41"/>
      <c r="AQ158" s="41"/>
      <c r="AR158" s="41"/>
      <c r="AS158" s="41"/>
      <c r="AT158" s="41"/>
      <c r="AU158" s="41"/>
      <c r="AV158" s="41"/>
      <c r="AW158" s="41"/>
      <c r="AX158" s="41"/>
      <c r="AY158" s="41"/>
      <c r="AZ158" s="41"/>
      <c r="BA158" s="41"/>
      <c r="BB158" s="41"/>
      <c r="BC158" s="41"/>
      <c r="BD158" s="41"/>
    </row>
    <row r="159" spans="1:56" ht="35.1" hidden="1" customHeight="1">
      <c r="A159" s="41"/>
      <c r="B159" s="132" t="str">
        <f>+IFERROR(VLOOKUP(#REF!&amp;"-"&amp;ROW()-108,[2]ワークシート!$C$2:$BW$498,9,0),"")</f>
        <v/>
      </c>
      <c r="C159" s="133"/>
      <c r="D159" s="134" t="str">
        <f>+IFERROR(IF(VLOOKUP(#REF!&amp;"-"&amp;ROW()-108,[2]ワークシート!$C$2:$BW$498,10,0) = "","",VLOOKUP(#REF!&amp;"-"&amp;ROW()-108,[2]ワークシート!$C$2:$BW$498,10,0)),"")</f>
        <v/>
      </c>
      <c r="E159" s="133"/>
      <c r="F159" s="132" t="str">
        <f>+IFERROR(VLOOKUP(#REF!&amp;"-"&amp;ROW()-108,[2]ワークシート!$C$2:$BW$498,11,0),"")</f>
        <v/>
      </c>
      <c r="G159" s="133"/>
      <c r="H159" s="50" t="str">
        <f>+IFERROR(VLOOKUP(#REF!&amp;"-"&amp;ROW()-108,[2]ワークシート!$C$2:$BW$498,12,0),"")</f>
        <v/>
      </c>
      <c r="I15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59" s="136"/>
      <c r="K159" s="132" t="str">
        <f>+IFERROR(VLOOKUP(#REF!&amp;"-"&amp;ROW()-108,[2]ワークシート!$C$2:$BW$498,19,0),"")</f>
        <v/>
      </c>
      <c r="L159" s="134"/>
      <c r="M159" s="133"/>
      <c r="N159" s="137" t="str">
        <f>+IFERROR(VLOOKUP(#REF!&amp;"-"&amp;ROW()-108,[2]ワークシート!$C$2:$BW$498,24,0),"")</f>
        <v/>
      </c>
      <c r="O159" s="138"/>
      <c r="P159" s="129" t="str">
        <f>+IFERROR(VLOOKUP(#REF!&amp;"-"&amp;ROW()-108,[2]ワークシート!$C$2:$BW$498,25,0),"")</f>
        <v/>
      </c>
      <c r="Q159" s="129"/>
      <c r="R159" s="139" t="str">
        <f>+IFERROR(VLOOKUP(#REF!&amp;"-"&amp;ROW()-108,[2]ワークシート!$C$2:$BW$498,55,0),"")</f>
        <v/>
      </c>
      <c r="S159" s="139"/>
      <c r="T159" s="139"/>
      <c r="U159" s="129" t="str">
        <f>+IFERROR(VLOOKUP(#REF!&amp;"-"&amp;ROW()-108,[2]ワークシート!$C$2:$BW$498,60,0),"")</f>
        <v/>
      </c>
      <c r="V159" s="129"/>
      <c r="W159" s="129" t="str">
        <f>+IFERROR(VLOOKUP(#REF!&amp;"-"&amp;ROW()-108,[2]ワークシート!$C$2:$BW$498,61,0),"")</f>
        <v/>
      </c>
      <c r="X159" s="129"/>
      <c r="Y159" s="129"/>
      <c r="Z159" s="130" t="str">
        <f t="shared" si="2"/>
        <v/>
      </c>
      <c r="AA159" s="130"/>
      <c r="AB159" s="131" t="str">
        <f>+IFERROR(IF(VLOOKUP(#REF!&amp;"-"&amp;ROW()-108,[2]ワークシート!$C$2:$BW$498,13,0)="","",VLOOKUP(#REF!&amp;"-"&amp;ROW()-108,[2]ワークシート!$C$2:$BW$498,13,0)),"")</f>
        <v/>
      </c>
      <c r="AC159" s="131"/>
      <c r="AD159" s="131" t="str">
        <f>+IFERROR(VLOOKUP(#REF!&amp;"-"&amp;ROW()-108,[2]ワークシート!$C$2:$BW$498,30,0),"")</f>
        <v/>
      </c>
      <c r="AE159" s="131"/>
      <c r="AF159" s="130" t="str">
        <f t="shared" si="3"/>
        <v/>
      </c>
      <c r="AG159" s="130"/>
      <c r="AH159" s="131" t="str">
        <f>+IFERROR(IF(VLOOKUP(#REF!&amp;"-"&amp;ROW()-108,[2]ワークシート!$C$2:$BW$498,31,0)="","",VLOOKUP(#REF!&amp;"-"&amp;ROW()-108,[2]ワークシート!$C$2:$BW$498,31,0)),"")</f>
        <v/>
      </c>
      <c r="AI159" s="131"/>
      <c r="AJ159" s="41"/>
      <c r="AK159" s="41"/>
      <c r="AL159" s="41"/>
      <c r="AM159" s="41"/>
      <c r="AN159" s="41"/>
      <c r="AO159" s="41"/>
      <c r="AP159" s="41"/>
      <c r="AQ159" s="41"/>
      <c r="AR159" s="41"/>
      <c r="AS159" s="41"/>
      <c r="AT159" s="41"/>
      <c r="AU159" s="41"/>
      <c r="AV159" s="41"/>
      <c r="AW159" s="41"/>
      <c r="AX159" s="41"/>
      <c r="AY159" s="41"/>
      <c r="AZ159" s="41"/>
      <c r="BA159" s="41"/>
      <c r="BB159" s="41"/>
      <c r="BC159" s="41"/>
      <c r="BD159" s="41"/>
    </row>
    <row r="160" spans="1:56" ht="35.1" hidden="1" customHeight="1">
      <c r="A160" s="41"/>
      <c r="B160" s="132" t="str">
        <f>+IFERROR(VLOOKUP(#REF!&amp;"-"&amp;ROW()-108,[2]ワークシート!$C$2:$BW$498,9,0),"")</f>
        <v/>
      </c>
      <c r="C160" s="133"/>
      <c r="D160" s="134" t="str">
        <f>+IFERROR(IF(VLOOKUP(#REF!&amp;"-"&amp;ROW()-108,[2]ワークシート!$C$2:$BW$498,10,0) = "","",VLOOKUP(#REF!&amp;"-"&amp;ROW()-108,[2]ワークシート!$C$2:$BW$498,10,0)),"")</f>
        <v/>
      </c>
      <c r="E160" s="133"/>
      <c r="F160" s="132" t="str">
        <f>+IFERROR(VLOOKUP(#REF!&amp;"-"&amp;ROW()-108,[2]ワークシート!$C$2:$BW$498,11,0),"")</f>
        <v/>
      </c>
      <c r="G160" s="133"/>
      <c r="H160" s="50" t="str">
        <f>+IFERROR(VLOOKUP(#REF!&amp;"-"&amp;ROW()-108,[2]ワークシート!$C$2:$BW$498,12,0),"")</f>
        <v/>
      </c>
      <c r="I16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60" s="136"/>
      <c r="K160" s="132" t="str">
        <f>+IFERROR(VLOOKUP(#REF!&amp;"-"&amp;ROW()-108,[2]ワークシート!$C$2:$BW$498,19,0),"")</f>
        <v/>
      </c>
      <c r="L160" s="134"/>
      <c r="M160" s="133"/>
      <c r="N160" s="137" t="str">
        <f>+IFERROR(VLOOKUP(#REF!&amp;"-"&amp;ROW()-108,[2]ワークシート!$C$2:$BW$498,24,0),"")</f>
        <v/>
      </c>
      <c r="O160" s="138"/>
      <c r="P160" s="129" t="str">
        <f>+IFERROR(VLOOKUP(#REF!&amp;"-"&amp;ROW()-108,[2]ワークシート!$C$2:$BW$498,25,0),"")</f>
        <v/>
      </c>
      <c r="Q160" s="129"/>
      <c r="R160" s="139" t="str">
        <f>+IFERROR(VLOOKUP(#REF!&amp;"-"&amp;ROW()-108,[2]ワークシート!$C$2:$BW$498,55,0),"")</f>
        <v/>
      </c>
      <c r="S160" s="139"/>
      <c r="T160" s="139"/>
      <c r="U160" s="129" t="str">
        <f>+IFERROR(VLOOKUP(#REF!&amp;"-"&amp;ROW()-108,[2]ワークシート!$C$2:$BW$498,60,0),"")</f>
        <v/>
      </c>
      <c r="V160" s="129"/>
      <c r="W160" s="129" t="str">
        <f>+IFERROR(VLOOKUP(#REF!&amp;"-"&amp;ROW()-108,[2]ワークシート!$C$2:$BW$498,61,0),"")</f>
        <v/>
      </c>
      <c r="X160" s="129"/>
      <c r="Y160" s="129"/>
      <c r="Z160" s="130" t="str">
        <f t="shared" si="2"/>
        <v/>
      </c>
      <c r="AA160" s="130"/>
      <c r="AB160" s="131" t="str">
        <f>+IFERROR(IF(VLOOKUP(#REF!&amp;"-"&amp;ROW()-108,[2]ワークシート!$C$2:$BW$498,13,0)="","",VLOOKUP(#REF!&amp;"-"&amp;ROW()-108,[2]ワークシート!$C$2:$BW$498,13,0)),"")</f>
        <v/>
      </c>
      <c r="AC160" s="131"/>
      <c r="AD160" s="131" t="str">
        <f>+IFERROR(VLOOKUP(#REF!&amp;"-"&amp;ROW()-108,[2]ワークシート!$C$2:$BW$498,30,0),"")</f>
        <v/>
      </c>
      <c r="AE160" s="131"/>
      <c r="AF160" s="130" t="str">
        <f t="shared" si="3"/>
        <v/>
      </c>
      <c r="AG160" s="130"/>
      <c r="AH160" s="131" t="str">
        <f>+IFERROR(IF(VLOOKUP(#REF!&amp;"-"&amp;ROW()-108,[2]ワークシート!$C$2:$BW$498,31,0)="","",VLOOKUP(#REF!&amp;"-"&amp;ROW()-108,[2]ワークシート!$C$2:$BW$498,31,0)),"")</f>
        <v/>
      </c>
      <c r="AI160" s="131"/>
      <c r="AJ160" s="41"/>
      <c r="AK160" s="41"/>
      <c r="AL160" s="41"/>
      <c r="AM160" s="41"/>
      <c r="AN160" s="41"/>
      <c r="AO160" s="41"/>
      <c r="AP160" s="41"/>
      <c r="AQ160" s="41"/>
      <c r="AR160" s="41"/>
      <c r="AS160" s="41"/>
      <c r="AT160" s="41"/>
      <c r="AU160" s="41"/>
      <c r="AV160" s="41"/>
      <c r="AW160" s="41"/>
      <c r="AX160" s="41"/>
      <c r="AY160" s="41"/>
      <c r="AZ160" s="41"/>
      <c r="BA160" s="41"/>
      <c r="BB160" s="41"/>
      <c r="BC160" s="41"/>
      <c r="BD160" s="41"/>
    </row>
    <row r="161" spans="1:56" ht="35.1" hidden="1" customHeight="1">
      <c r="A161" s="41"/>
      <c r="B161" s="132" t="str">
        <f>+IFERROR(VLOOKUP(#REF!&amp;"-"&amp;ROW()-108,[2]ワークシート!$C$2:$BW$498,9,0),"")</f>
        <v/>
      </c>
      <c r="C161" s="133"/>
      <c r="D161" s="134" t="str">
        <f>+IFERROR(IF(VLOOKUP(#REF!&amp;"-"&amp;ROW()-108,[2]ワークシート!$C$2:$BW$498,10,0) = "","",VLOOKUP(#REF!&amp;"-"&amp;ROW()-108,[2]ワークシート!$C$2:$BW$498,10,0)),"")</f>
        <v/>
      </c>
      <c r="E161" s="133"/>
      <c r="F161" s="132" t="str">
        <f>+IFERROR(VLOOKUP(#REF!&amp;"-"&amp;ROW()-108,[2]ワークシート!$C$2:$BW$498,11,0),"")</f>
        <v/>
      </c>
      <c r="G161" s="133"/>
      <c r="H161" s="50" t="str">
        <f>+IFERROR(VLOOKUP(#REF!&amp;"-"&amp;ROW()-108,[2]ワークシート!$C$2:$BW$498,12,0),"")</f>
        <v/>
      </c>
      <c r="I16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61" s="136"/>
      <c r="K161" s="132" t="str">
        <f>+IFERROR(VLOOKUP(#REF!&amp;"-"&amp;ROW()-108,[2]ワークシート!$C$2:$BW$498,19,0),"")</f>
        <v/>
      </c>
      <c r="L161" s="134"/>
      <c r="M161" s="133"/>
      <c r="N161" s="137" t="str">
        <f>+IFERROR(VLOOKUP(#REF!&amp;"-"&amp;ROW()-108,[2]ワークシート!$C$2:$BW$498,24,0),"")</f>
        <v/>
      </c>
      <c r="O161" s="138"/>
      <c r="P161" s="129" t="str">
        <f>+IFERROR(VLOOKUP(#REF!&amp;"-"&amp;ROW()-108,[2]ワークシート!$C$2:$BW$498,25,0),"")</f>
        <v/>
      </c>
      <c r="Q161" s="129"/>
      <c r="R161" s="139" t="str">
        <f>+IFERROR(VLOOKUP(#REF!&amp;"-"&amp;ROW()-108,[2]ワークシート!$C$2:$BW$498,55,0),"")</f>
        <v/>
      </c>
      <c r="S161" s="139"/>
      <c r="T161" s="139"/>
      <c r="U161" s="129" t="str">
        <f>+IFERROR(VLOOKUP(#REF!&amp;"-"&amp;ROW()-108,[2]ワークシート!$C$2:$BW$498,60,0),"")</f>
        <v/>
      </c>
      <c r="V161" s="129"/>
      <c r="W161" s="129" t="str">
        <f>+IFERROR(VLOOKUP(#REF!&amp;"-"&amp;ROW()-108,[2]ワークシート!$C$2:$BW$498,61,0),"")</f>
        <v/>
      </c>
      <c r="X161" s="129"/>
      <c r="Y161" s="129"/>
      <c r="Z161" s="130" t="str">
        <f t="shared" si="2"/>
        <v/>
      </c>
      <c r="AA161" s="130"/>
      <c r="AB161" s="131" t="str">
        <f>+IFERROR(IF(VLOOKUP(#REF!&amp;"-"&amp;ROW()-108,[2]ワークシート!$C$2:$BW$498,13,0)="","",VLOOKUP(#REF!&amp;"-"&amp;ROW()-108,[2]ワークシート!$C$2:$BW$498,13,0)),"")</f>
        <v/>
      </c>
      <c r="AC161" s="131"/>
      <c r="AD161" s="131" t="str">
        <f>+IFERROR(VLOOKUP(#REF!&amp;"-"&amp;ROW()-108,[2]ワークシート!$C$2:$BW$498,30,0),"")</f>
        <v/>
      </c>
      <c r="AE161" s="131"/>
      <c r="AF161" s="130" t="str">
        <f t="shared" si="3"/>
        <v/>
      </c>
      <c r="AG161" s="130"/>
      <c r="AH161" s="131" t="str">
        <f>+IFERROR(IF(VLOOKUP(#REF!&amp;"-"&amp;ROW()-108,[2]ワークシート!$C$2:$BW$498,31,0)="","",VLOOKUP(#REF!&amp;"-"&amp;ROW()-108,[2]ワークシート!$C$2:$BW$498,31,0)),"")</f>
        <v/>
      </c>
      <c r="AI161" s="131"/>
      <c r="AJ161" s="41"/>
      <c r="AK161" s="41"/>
      <c r="AL161" s="41"/>
      <c r="AM161" s="41"/>
      <c r="AN161" s="41"/>
      <c r="AO161" s="41"/>
      <c r="AP161" s="41"/>
      <c r="AQ161" s="41"/>
      <c r="AR161" s="41"/>
      <c r="AS161" s="41"/>
      <c r="AT161" s="41"/>
      <c r="AU161" s="41"/>
      <c r="AV161" s="41"/>
      <c r="AW161" s="41"/>
      <c r="AX161" s="41"/>
      <c r="AY161" s="41"/>
      <c r="AZ161" s="41"/>
      <c r="BA161" s="41"/>
      <c r="BB161" s="41"/>
      <c r="BC161" s="41"/>
      <c r="BD161" s="41"/>
    </row>
    <row r="162" spans="1:56" ht="35.1" hidden="1" customHeight="1">
      <c r="A162" s="41"/>
      <c r="B162" s="132" t="str">
        <f>+IFERROR(VLOOKUP(#REF!&amp;"-"&amp;ROW()-108,[2]ワークシート!$C$2:$BW$498,9,0),"")</f>
        <v/>
      </c>
      <c r="C162" s="133"/>
      <c r="D162" s="134" t="str">
        <f>+IFERROR(IF(VLOOKUP(#REF!&amp;"-"&amp;ROW()-108,[2]ワークシート!$C$2:$BW$498,10,0) = "","",VLOOKUP(#REF!&amp;"-"&amp;ROW()-108,[2]ワークシート!$C$2:$BW$498,10,0)),"")</f>
        <v/>
      </c>
      <c r="E162" s="133"/>
      <c r="F162" s="132" t="str">
        <f>+IFERROR(VLOOKUP(#REF!&amp;"-"&amp;ROW()-108,[2]ワークシート!$C$2:$BW$498,11,0),"")</f>
        <v/>
      </c>
      <c r="G162" s="133"/>
      <c r="H162" s="50" t="str">
        <f>+IFERROR(VLOOKUP(#REF!&amp;"-"&amp;ROW()-108,[2]ワークシート!$C$2:$BW$498,12,0),"")</f>
        <v/>
      </c>
      <c r="I16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62" s="136"/>
      <c r="K162" s="132" t="str">
        <f>+IFERROR(VLOOKUP(#REF!&amp;"-"&amp;ROW()-108,[2]ワークシート!$C$2:$BW$498,19,0),"")</f>
        <v/>
      </c>
      <c r="L162" s="134"/>
      <c r="M162" s="133"/>
      <c r="N162" s="137" t="str">
        <f>+IFERROR(VLOOKUP(#REF!&amp;"-"&amp;ROW()-108,[2]ワークシート!$C$2:$BW$498,24,0),"")</f>
        <v/>
      </c>
      <c r="O162" s="138"/>
      <c r="P162" s="129" t="str">
        <f>+IFERROR(VLOOKUP(#REF!&amp;"-"&amp;ROW()-108,[2]ワークシート!$C$2:$BW$498,25,0),"")</f>
        <v/>
      </c>
      <c r="Q162" s="129"/>
      <c r="R162" s="139" t="str">
        <f>+IFERROR(VLOOKUP(#REF!&amp;"-"&amp;ROW()-108,[2]ワークシート!$C$2:$BW$498,55,0),"")</f>
        <v/>
      </c>
      <c r="S162" s="139"/>
      <c r="T162" s="139"/>
      <c r="U162" s="129" t="str">
        <f>+IFERROR(VLOOKUP(#REF!&amp;"-"&amp;ROW()-108,[2]ワークシート!$C$2:$BW$498,60,0),"")</f>
        <v/>
      </c>
      <c r="V162" s="129"/>
      <c r="W162" s="129" t="str">
        <f>+IFERROR(VLOOKUP(#REF!&amp;"-"&amp;ROW()-108,[2]ワークシート!$C$2:$BW$498,61,0),"")</f>
        <v/>
      </c>
      <c r="X162" s="129"/>
      <c r="Y162" s="129"/>
      <c r="Z162" s="130" t="str">
        <f t="shared" si="2"/>
        <v/>
      </c>
      <c r="AA162" s="130"/>
      <c r="AB162" s="131" t="str">
        <f>+IFERROR(IF(VLOOKUP(#REF!&amp;"-"&amp;ROW()-108,[2]ワークシート!$C$2:$BW$498,13,0)="","",VLOOKUP(#REF!&amp;"-"&amp;ROW()-108,[2]ワークシート!$C$2:$BW$498,13,0)),"")</f>
        <v/>
      </c>
      <c r="AC162" s="131"/>
      <c r="AD162" s="131" t="str">
        <f>+IFERROR(VLOOKUP(#REF!&amp;"-"&amp;ROW()-108,[2]ワークシート!$C$2:$BW$498,30,0),"")</f>
        <v/>
      </c>
      <c r="AE162" s="131"/>
      <c r="AF162" s="130" t="str">
        <f t="shared" si="3"/>
        <v/>
      </c>
      <c r="AG162" s="130"/>
      <c r="AH162" s="131" t="str">
        <f>+IFERROR(IF(VLOOKUP(#REF!&amp;"-"&amp;ROW()-108,[2]ワークシート!$C$2:$BW$498,31,0)="","",VLOOKUP(#REF!&amp;"-"&amp;ROW()-108,[2]ワークシート!$C$2:$BW$498,31,0)),"")</f>
        <v/>
      </c>
      <c r="AI162" s="131"/>
      <c r="AJ162" s="41"/>
      <c r="AK162" s="41"/>
      <c r="AL162" s="41"/>
      <c r="AM162" s="41"/>
      <c r="AN162" s="41"/>
      <c r="AO162" s="41"/>
      <c r="AP162" s="41"/>
      <c r="AQ162" s="41"/>
      <c r="AR162" s="41"/>
      <c r="AS162" s="41"/>
      <c r="AT162" s="41"/>
      <c r="AU162" s="41"/>
      <c r="AV162" s="41"/>
      <c r="AW162" s="41"/>
      <c r="AX162" s="41"/>
      <c r="AY162" s="41"/>
      <c r="AZ162" s="41"/>
      <c r="BA162" s="41"/>
      <c r="BB162" s="41"/>
      <c r="BC162" s="41"/>
      <c r="BD162" s="41"/>
    </row>
    <row r="163" spans="1:56" ht="35.1" hidden="1" customHeight="1">
      <c r="A163" s="41"/>
      <c r="B163" s="132" t="str">
        <f>+IFERROR(VLOOKUP(#REF!&amp;"-"&amp;ROW()-108,[2]ワークシート!$C$2:$BW$498,9,0),"")</f>
        <v/>
      </c>
      <c r="C163" s="133"/>
      <c r="D163" s="134" t="str">
        <f>+IFERROR(IF(VLOOKUP(#REF!&amp;"-"&amp;ROW()-108,[2]ワークシート!$C$2:$BW$498,10,0) = "","",VLOOKUP(#REF!&amp;"-"&amp;ROW()-108,[2]ワークシート!$C$2:$BW$498,10,0)),"")</f>
        <v/>
      </c>
      <c r="E163" s="133"/>
      <c r="F163" s="132" t="str">
        <f>+IFERROR(VLOOKUP(#REF!&amp;"-"&amp;ROW()-108,[2]ワークシート!$C$2:$BW$498,11,0),"")</f>
        <v/>
      </c>
      <c r="G163" s="133"/>
      <c r="H163" s="50" t="str">
        <f>+IFERROR(VLOOKUP(#REF!&amp;"-"&amp;ROW()-108,[2]ワークシート!$C$2:$BW$498,12,0),"")</f>
        <v/>
      </c>
      <c r="I16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63" s="136"/>
      <c r="K163" s="132" t="str">
        <f>+IFERROR(VLOOKUP(#REF!&amp;"-"&amp;ROW()-108,[2]ワークシート!$C$2:$BW$498,19,0),"")</f>
        <v/>
      </c>
      <c r="L163" s="134"/>
      <c r="M163" s="133"/>
      <c r="N163" s="137" t="str">
        <f>+IFERROR(VLOOKUP(#REF!&amp;"-"&amp;ROW()-108,[2]ワークシート!$C$2:$BW$498,24,0),"")</f>
        <v/>
      </c>
      <c r="O163" s="138"/>
      <c r="P163" s="129" t="str">
        <f>+IFERROR(VLOOKUP(#REF!&amp;"-"&amp;ROW()-108,[2]ワークシート!$C$2:$BW$498,25,0),"")</f>
        <v/>
      </c>
      <c r="Q163" s="129"/>
      <c r="R163" s="139" t="str">
        <f>+IFERROR(VLOOKUP(#REF!&amp;"-"&amp;ROW()-108,[2]ワークシート!$C$2:$BW$498,55,0),"")</f>
        <v/>
      </c>
      <c r="S163" s="139"/>
      <c r="T163" s="139"/>
      <c r="U163" s="129" t="str">
        <f>+IFERROR(VLOOKUP(#REF!&amp;"-"&amp;ROW()-108,[2]ワークシート!$C$2:$BW$498,60,0),"")</f>
        <v/>
      </c>
      <c r="V163" s="129"/>
      <c r="W163" s="129" t="str">
        <f>+IFERROR(VLOOKUP(#REF!&amp;"-"&amp;ROW()-108,[2]ワークシート!$C$2:$BW$498,61,0),"")</f>
        <v/>
      </c>
      <c r="X163" s="129"/>
      <c r="Y163" s="129"/>
      <c r="Z163" s="130" t="str">
        <f t="shared" si="2"/>
        <v/>
      </c>
      <c r="AA163" s="130"/>
      <c r="AB163" s="131" t="str">
        <f>+IFERROR(IF(VLOOKUP(#REF!&amp;"-"&amp;ROW()-108,[2]ワークシート!$C$2:$BW$498,13,0)="","",VLOOKUP(#REF!&amp;"-"&amp;ROW()-108,[2]ワークシート!$C$2:$BW$498,13,0)),"")</f>
        <v/>
      </c>
      <c r="AC163" s="131"/>
      <c r="AD163" s="131" t="str">
        <f>+IFERROR(VLOOKUP(#REF!&amp;"-"&amp;ROW()-108,[2]ワークシート!$C$2:$BW$498,30,0),"")</f>
        <v/>
      </c>
      <c r="AE163" s="131"/>
      <c r="AF163" s="130" t="str">
        <f t="shared" si="3"/>
        <v/>
      </c>
      <c r="AG163" s="130"/>
      <c r="AH163" s="131" t="str">
        <f>+IFERROR(IF(VLOOKUP(#REF!&amp;"-"&amp;ROW()-108,[2]ワークシート!$C$2:$BW$498,31,0)="","",VLOOKUP(#REF!&amp;"-"&amp;ROW()-108,[2]ワークシート!$C$2:$BW$498,31,0)),"")</f>
        <v/>
      </c>
      <c r="AI163" s="131"/>
      <c r="AJ163" s="41"/>
      <c r="AK163" s="41"/>
      <c r="AL163" s="41"/>
      <c r="AM163" s="41"/>
      <c r="AN163" s="41"/>
      <c r="AO163" s="41"/>
      <c r="AP163" s="41"/>
      <c r="AQ163" s="41"/>
      <c r="AR163" s="41"/>
      <c r="AS163" s="41"/>
      <c r="AT163" s="41"/>
      <c r="AU163" s="41"/>
      <c r="AV163" s="41"/>
      <c r="AW163" s="41"/>
      <c r="AX163" s="41"/>
      <c r="AY163" s="41"/>
      <c r="AZ163" s="41"/>
      <c r="BA163" s="41"/>
      <c r="BB163" s="41"/>
      <c r="BC163" s="41"/>
      <c r="BD163" s="41"/>
    </row>
    <row r="164" spans="1:56" ht="35.1" hidden="1" customHeight="1">
      <c r="A164" s="41"/>
      <c r="B164" s="132" t="str">
        <f>+IFERROR(VLOOKUP(#REF!&amp;"-"&amp;ROW()-108,[2]ワークシート!$C$2:$BW$498,9,0),"")</f>
        <v/>
      </c>
      <c r="C164" s="133"/>
      <c r="D164" s="134" t="str">
        <f>+IFERROR(IF(VLOOKUP(#REF!&amp;"-"&amp;ROW()-108,[2]ワークシート!$C$2:$BW$498,10,0) = "","",VLOOKUP(#REF!&amp;"-"&amp;ROW()-108,[2]ワークシート!$C$2:$BW$498,10,0)),"")</f>
        <v/>
      </c>
      <c r="E164" s="133"/>
      <c r="F164" s="132" t="str">
        <f>+IFERROR(VLOOKUP(#REF!&amp;"-"&amp;ROW()-108,[2]ワークシート!$C$2:$BW$498,11,0),"")</f>
        <v/>
      </c>
      <c r="G164" s="133"/>
      <c r="H164" s="50" t="str">
        <f>+IFERROR(VLOOKUP(#REF!&amp;"-"&amp;ROW()-108,[2]ワークシート!$C$2:$BW$498,12,0),"")</f>
        <v/>
      </c>
      <c r="I16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64" s="136"/>
      <c r="K164" s="132" t="str">
        <f>+IFERROR(VLOOKUP(#REF!&amp;"-"&amp;ROW()-108,[2]ワークシート!$C$2:$BW$498,19,0),"")</f>
        <v/>
      </c>
      <c r="L164" s="134"/>
      <c r="M164" s="133"/>
      <c r="N164" s="137" t="str">
        <f>+IFERROR(VLOOKUP(#REF!&amp;"-"&amp;ROW()-108,[2]ワークシート!$C$2:$BW$498,24,0),"")</f>
        <v/>
      </c>
      <c r="O164" s="138"/>
      <c r="P164" s="129" t="str">
        <f>+IFERROR(VLOOKUP(#REF!&amp;"-"&amp;ROW()-108,[2]ワークシート!$C$2:$BW$498,25,0),"")</f>
        <v/>
      </c>
      <c r="Q164" s="129"/>
      <c r="R164" s="139" t="str">
        <f>+IFERROR(VLOOKUP(#REF!&amp;"-"&amp;ROW()-108,[2]ワークシート!$C$2:$BW$498,55,0),"")</f>
        <v/>
      </c>
      <c r="S164" s="139"/>
      <c r="T164" s="139"/>
      <c r="U164" s="129" t="str">
        <f>+IFERROR(VLOOKUP(#REF!&amp;"-"&amp;ROW()-108,[2]ワークシート!$C$2:$BW$498,60,0),"")</f>
        <v/>
      </c>
      <c r="V164" s="129"/>
      <c r="W164" s="129" t="str">
        <f>+IFERROR(VLOOKUP(#REF!&amp;"-"&amp;ROW()-108,[2]ワークシート!$C$2:$BW$498,61,0),"")</f>
        <v/>
      </c>
      <c r="X164" s="129"/>
      <c r="Y164" s="129"/>
      <c r="Z164" s="130" t="str">
        <f t="shared" si="2"/>
        <v/>
      </c>
      <c r="AA164" s="130"/>
      <c r="AB164" s="131" t="str">
        <f>+IFERROR(IF(VLOOKUP(#REF!&amp;"-"&amp;ROW()-108,[2]ワークシート!$C$2:$BW$498,13,0)="","",VLOOKUP(#REF!&amp;"-"&amp;ROW()-108,[2]ワークシート!$C$2:$BW$498,13,0)),"")</f>
        <v/>
      </c>
      <c r="AC164" s="131"/>
      <c r="AD164" s="131" t="str">
        <f>+IFERROR(VLOOKUP(#REF!&amp;"-"&amp;ROW()-108,[2]ワークシート!$C$2:$BW$498,30,0),"")</f>
        <v/>
      </c>
      <c r="AE164" s="131"/>
      <c r="AF164" s="130" t="str">
        <f t="shared" si="3"/>
        <v/>
      </c>
      <c r="AG164" s="130"/>
      <c r="AH164" s="131" t="str">
        <f>+IFERROR(IF(VLOOKUP(#REF!&amp;"-"&amp;ROW()-108,[2]ワークシート!$C$2:$BW$498,31,0)="","",VLOOKUP(#REF!&amp;"-"&amp;ROW()-108,[2]ワークシート!$C$2:$BW$498,31,0)),"")</f>
        <v/>
      </c>
      <c r="AI164" s="131"/>
      <c r="AJ164" s="41"/>
      <c r="AK164" s="41"/>
      <c r="AL164" s="41"/>
      <c r="AM164" s="41"/>
      <c r="AN164" s="41"/>
      <c r="AO164" s="41"/>
      <c r="AP164" s="41"/>
      <c r="AQ164" s="41"/>
      <c r="AR164" s="41"/>
      <c r="AS164" s="41"/>
      <c r="AT164" s="41"/>
      <c r="AU164" s="41"/>
      <c r="AV164" s="41"/>
      <c r="AW164" s="41"/>
      <c r="AX164" s="41"/>
      <c r="AY164" s="41"/>
      <c r="AZ164" s="41"/>
      <c r="BA164" s="41"/>
      <c r="BB164" s="41"/>
      <c r="BC164" s="41"/>
      <c r="BD164" s="41"/>
    </row>
    <row r="165" spans="1:56" ht="35.1" hidden="1" customHeight="1">
      <c r="A165" s="41"/>
      <c r="B165" s="132" t="str">
        <f>+IFERROR(VLOOKUP(#REF!&amp;"-"&amp;ROW()-108,[2]ワークシート!$C$2:$BW$498,9,0),"")</f>
        <v/>
      </c>
      <c r="C165" s="133"/>
      <c r="D165" s="134" t="str">
        <f>+IFERROR(IF(VLOOKUP(#REF!&amp;"-"&amp;ROW()-108,[2]ワークシート!$C$2:$BW$498,10,0) = "","",VLOOKUP(#REF!&amp;"-"&amp;ROW()-108,[2]ワークシート!$C$2:$BW$498,10,0)),"")</f>
        <v/>
      </c>
      <c r="E165" s="133"/>
      <c r="F165" s="132" t="str">
        <f>+IFERROR(VLOOKUP(#REF!&amp;"-"&amp;ROW()-108,[2]ワークシート!$C$2:$BW$498,11,0),"")</f>
        <v/>
      </c>
      <c r="G165" s="133"/>
      <c r="H165" s="50" t="str">
        <f>+IFERROR(VLOOKUP(#REF!&amp;"-"&amp;ROW()-108,[2]ワークシート!$C$2:$BW$498,12,0),"")</f>
        <v/>
      </c>
      <c r="I16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65" s="136"/>
      <c r="K165" s="132" t="str">
        <f>+IFERROR(VLOOKUP(#REF!&amp;"-"&amp;ROW()-108,[2]ワークシート!$C$2:$BW$498,19,0),"")</f>
        <v/>
      </c>
      <c r="L165" s="134"/>
      <c r="M165" s="133"/>
      <c r="N165" s="137" t="str">
        <f>+IFERROR(VLOOKUP(#REF!&amp;"-"&amp;ROW()-108,[2]ワークシート!$C$2:$BW$498,24,0),"")</f>
        <v/>
      </c>
      <c r="O165" s="138"/>
      <c r="P165" s="129" t="str">
        <f>+IFERROR(VLOOKUP(#REF!&amp;"-"&amp;ROW()-108,[2]ワークシート!$C$2:$BW$498,25,0),"")</f>
        <v/>
      </c>
      <c r="Q165" s="129"/>
      <c r="R165" s="139" t="str">
        <f>+IFERROR(VLOOKUP(#REF!&amp;"-"&amp;ROW()-108,[2]ワークシート!$C$2:$BW$498,55,0),"")</f>
        <v/>
      </c>
      <c r="S165" s="139"/>
      <c r="T165" s="139"/>
      <c r="U165" s="129" t="str">
        <f>+IFERROR(VLOOKUP(#REF!&amp;"-"&amp;ROW()-108,[2]ワークシート!$C$2:$BW$498,60,0),"")</f>
        <v/>
      </c>
      <c r="V165" s="129"/>
      <c r="W165" s="129" t="str">
        <f>+IFERROR(VLOOKUP(#REF!&amp;"-"&amp;ROW()-108,[2]ワークシート!$C$2:$BW$498,61,0),"")</f>
        <v/>
      </c>
      <c r="X165" s="129"/>
      <c r="Y165" s="129"/>
      <c r="Z165" s="130" t="str">
        <f t="shared" si="2"/>
        <v/>
      </c>
      <c r="AA165" s="130"/>
      <c r="AB165" s="131" t="str">
        <f>+IFERROR(IF(VLOOKUP(#REF!&amp;"-"&amp;ROW()-108,[2]ワークシート!$C$2:$BW$498,13,0)="","",VLOOKUP(#REF!&amp;"-"&amp;ROW()-108,[2]ワークシート!$C$2:$BW$498,13,0)),"")</f>
        <v/>
      </c>
      <c r="AC165" s="131"/>
      <c r="AD165" s="131" t="str">
        <f>+IFERROR(VLOOKUP(#REF!&amp;"-"&amp;ROW()-108,[2]ワークシート!$C$2:$BW$498,30,0),"")</f>
        <v/>
      </c>
      <c r="AE165" s="131"/>
      <c r="AF165" s="130" t="str">
        <f t="shared" si="3"/>
        <v/>
      </c>
      <c r="AG165" s="130"/>
      <c r="AH165" s="131" t="str">
        <f>+IFERROR(IF(VLOOKUP(#REF!&amp;"-"&amp;ROW()-108,[2]ワークシート!$C$2:$BW$498,31,0)="","",VLOOKUP(#REF!&amp;"-"&amp;ROW()-108,[2]ワークシート!$C$2:$BW$498,31,0)),"")</f>
        <v/>
      </c>
      <c r="AI165" s="131"/>
      <c r="AJ165" s="41"/>
      <c r="AK165" s="41"/>
      <c r="AL165" s="41"/>
      <c r="AM165" s="41"/>
      <c r="AN165" s="41"/>
      <c r="AO165" s="41"/>
      <c r="AP165" s="41"/>
      <c r="AQ165" s="41"/>
      <c r="AR165" s="41"/>
      <c r="AS165" s="41"/>
      <c r="AT165" s="41"/>
      <c r="AU165" s="41"/>
      <c r="AV165" s="41"/>
      <c r="AW165" s="41"/>
      <c r="AX165" s="41"/>
      <c r="AY165" s="41"/>
      <c r="AZ165" s="41"/>
      <c r="BA165" s="41"/>
      <c r="BB165" s="41"/>
      <c r="BC165" s="41"/>
      <c r="BD165" s="41"/>
    </row>
    <row r="166" spans="1:56" ht="35.1" hidden="1" customHeight="1">
      <c r="A166" s="41"/>
      <c r="B166" s="132" t="str">
        <f>+IFERROR(VLOOKUP(#REF!&amp;"-"&amp;ROW()-108,[2]ワークシート!$C$2:$BW$498,9,0),"")</f>
        <v/>
      </c>
      <c r="C166" s="133"/>
      <c r="D166" s="134" t="str">
        <f>+IFERROR(IF(VLOOKUP(#REF!&amp;"-"&amp;ROW()-108,[2]ワークシート!$C$2:$BW$498,10,0) = "","",VLOOKUP(#REF!&amp;"-"&amp;ROW()-108,[2]ワークシート!$C$2:$BW$498,10,0)),"")</f>
        <v/>
      </c>
      <c r="E166" s="133"/>
      <c r="F166" s="132" t="str">
        <f>+IFERROR(VLOOKUP(#REF!&amp;"-"&amp;ROW()-108,[2]ワークシート!$C$2:$BW$498,11,0),"")</f>
        <v/>
      </c>
      <c r="G166" s="133"/>
      <c r="H166" s="50" t="str">
        <f>+IFERROR(VLOOKUP(#REF!&amp;"-"&amp;ROW()-108,[2]ワークシート!$C$2:$BW$498,12,0),"")</f>
        <v/>
      </c>
      <c r="I16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66" s="136"/>
      <c r="K166" s="132" t="str">
        <f>+IFERROR(VLOOKUP(#REF!&amp;"-"&amp;ROW()-108,[2]ワークシート!$C$2:$BW$498,19,0),"")</f>
        <v/>
      </c>
      <c r="L166" s="134"/>
      <c r="M166" s="133"/>
      <c r="N166" s="137" t="str">
        <f>+IFERROR(VLOOKUP(#REF!&amp;"-"&amp;ROW()-108,[2]ワークシート!$C$2:$BW$498,24,0),"")</f>
        <v/>
      </c>
      <c r="O166" s="138"/>
      <c r="P166" s="129" t="str">
        <f>+IFERROR(VLOOKUP(#REF!&amp;"-"&amp;ROW()-108,[2]ワークシート!$C$2:$BW$498,25,0),"")</f>
        <v/>
      </c>
      <c r="Q166" s="129"/>
      <c r="R166" s="139" t="str">
        <f>+IFERROR(VLOOKUP(#REF!&amp;"-"&amp;ROW()-108,[2]ワークシート!$C$2:$BW$498,55,0),"")</f>
        <v/>
      </c>
      <c r="S166" s="139"/>
      <c r="T166" s="139"/>
      <c r="U166" s="129" t="str">
        <f>+IFERROR(VLOOKUP(#REF!&amp;"-"&amp;ROW()-108,[2]ワークシート!$C$2:$BW$498,60,0),"")</f>
        <v/>
      </c>
      <c r="V166" s="129"/>
      <c r="W166" s="129" t="str">
        <f>+IFERROR(VLOOKUP(#REF!&amp;"-"&amp;ROW()-108,[2]ワークシート!$C$2:$BW$498,61,0),"")</f>
        <v/>
      </c>
      <c r="X166" s="129"/>
      <c r="Y166" s="129"/>
      <c r="Z166" s="130" t="str">
        <f t="shared" si="2"/>
        <v/>
      </c>
      <c r="AA166" s="130"/>
      <c r="AB166" s="131" t="str">
        <f>+IFERROR(IF(VLOOKUP(#REF!&amp;"-"&amp;ROW()-108,[2]ワークシート!$C$2:$BW$498,13,0)="","",VLOOKUP(#REF!&amp;"-"&amp;ROW()-108,[2]ワークシート!$C$2:$BW$498,13,0)),"")</f>
        <v/>
      </c>
      <c r="AC166" s="131"/>
      <c r="AD166" s="131" t="str">
        <f>+IFERROR(VLOOKUP(#REF!&amp;"-"&amp;ROW()-108,[2]ワークシート!$C$2:$BW$498,30,0),"")</f>
        <v/>
      </c>
      <c r="AE166" s="131"/>
      <c r="AF166" s="130" t="str">
        <f t="shared" si="3"/>
        <v/>
      </c>
      <c r="AG166" s="130"/>
      <c r="AH166" s="131" t="str">
        <f>+IFERROR(IF(VLOOKUP(#REF!&amp;"-"&amp;ROW()-108,[2]ワークシート!$C$2:$BW$498,31,0)="","",VLOOKUP(#REF!&amp;"-"&amp;ROW()-108,[2]ワークシート!$C$2:$BW$498,31,0)),"")</f>
        <v/>
      </c>
      <c r="AI166" s="131"/>
      <c r="AJ166" s="41"/>
      <c r="AK166" s="41"/>
      <c r="AL166" s="41"/>
      <c r="AM166" s="41"/>
      <c r="AN166" s="41"/>
      <c r="AO166" s="41"/>
      <c r="AP166" s="41"/>
      <c r="AQ166" s="41"/>
      <c r="AR166" s="41"/>
      <c r="AS166" s="41"/>
      <c r="AT166" s="41"/>
      <c r="AU166" s="41"/>
      <c r="AV166" s="41"/>
      <c r="AW166" s="41"/>
      <c r="AX166" s="41"/>
      <c r="AY166" s="41"/>
      <c r="AZ166" s="41"/>
      <c r="BA166" s="41"/>
      <c r="BB166" s="41"/>
      <c r="BC166" s="41"/>
      <c r="BD166" s="41"/>
    </row>
    <row r="167" spans="1:56" ht="35.1" hidden="1" customHeight="1">
      <c r="A167" s="41"/>
      <c r="B167" s="132" t="str">
        <f>+IFERROR(VLOOKUP(#REF!&amp;"-"&amp;ROW()-108,[2]ワークシート!$C$2:$BW$498,9,0),"")</f>
        <v/>
      </c>
      <c r="C167" s="133"/>
      <c r="D167" s="134" t="str">
        <f>+IFERROR(IF(VLOOKUP(#REF!&amp;"-"&amp;ROW()-108,[2]ワークシート!$C$2:$BW$498,10,0) = "","",VLOOKUP(#REF!&amp;"-"&amp;ROW()-108,[2]ワークシート!$C$2:$BW$498,10,0)),"")</f>
        <v/>
      </c>
      <c r="E167" s="133"/>
      <c r="F167" s="132" t="str">
        <f>+IFERROR(VLOOKUP(#REF!&amp;"-"&amp;ROW()-108,[2]ワークシート!$C$2:$BW$498,11,0),"")</f>
        <v/>
      </c>
      <c r="G167" s="133"/>
      <c r="H167" s="50" t="str">
        <f>+IFERROR(VLOOKUP(#REF!&amp;"-"&amp;ROW()-108,[2]ワークシート!$C$2:$BW$498,12,0),"")</f>
        <v/>
      </c>
      <c r="I16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67" s="136"/>
      <c r="K167" s="132" t="str">
        <f>+IFERROR(VLOOKUP(#REF!&amp;"-"&amp;ROW()-108,[2]ワークシート!$C$2:$BW$498,19,0),"")</f>
        <v/>
      </c>
      <c r="L167" s="134"/>
      <c r="M167" s="133"/>
      <c r="N167" s="137" t="str">
        <f>+IFERROR(VLOOKUP(#REF!&amp;"-"&amp;ROW()-108,[2]ワークシート!$C$2:$BW$498,24,0),"")</f>
        <v/>
      </c>
      <c r="O167" s="138"/>
      <c r="P167" s="129" t="str">
        <f>+IFERROR(VLOOKUP(#REF!&amp;"-"&amp;ROW()-108,[2]ワークシート!$C$2:$BW$498,25,0),"")</f>
        <v/>
      </c>
      <c r="Q167" s="129"/>
      <c r="R167" s="139" t="str">
        <f>+IFERROR(VLOOKUP(#REF!&amp;"-"&amp;ROW()-108,[2]ワークシート!$C$2:$BW$498,55,0),"")</f>
        <v/>
      </c>
      <c r="S167" s="139"/>
      <c r="T167" s="139"/>
      <c r="U167" s="129" t="str">
        <f>+IFERROR(VLOOKUP(#REF!&amp;"-"&amp;ROW()-108,[2]ワークシート!$C$2:$BW$498,60,0),"")</f>
        <v/>
      </c>
      <c r="V167" s="129"/>
      <c r="W167" s="129" t="str">
        <f>+IFERROR(VLOOKUP(#REF!&amp;"-"&amp;ROW()-108,[2]ワークシート!$C$2:$BW$498,61,0),"")</f>
        <v/>
      </c>
      <c r="X167" s="129"/>
      <c r="Y167" s="129"/>
      <c r="Z167" s="130" t="str">
        <f t="shared" si="2"/>
        <v/>
      </c>
      <c r="AA167" s="130"/>
      <c r="AB167" s="131" t="str">
        <f>+IFERROR(IF(VLOOKUP(#REF!&amp;"-"&amp;ROW()-108,[2]ワークシート!$C$2:$BW$498,13,0)="","",VLOOKUP(#REF!&amp;"-"&amp;ROW()-108,[2]ワークシート!$C$2:$BW$498,13,0)),"")</f>
        <v/>
      </c>
      <c r="AC167" s="131"/>
      <c r="AD167" s="131" t="str">
        <f>+IFERROR(VLOOKUP(#REF!&amp;"-"&amp;ROW()-108,[2]ワークシート!$C$2:$BW$498,30,0),"")</f>
        <v/>
      </c>
      <c r="AE167" s="131"/>
      <c r="AF167" s="130" t="str">
        <f t="shared" si="3"/>
        <v/>
      </c>
      <c r="AG167" s="130"/>
      <c r="AH167" s="131" t="str">
        <f>+IFERROR(IF(VLOOKUP(#REF!&amp;"-"&amp;ROW()-108,[2]ワークシート!$C$2:$BW$498,31,0)="","",VLOOKUP(#REF!&amp;"-"&amp;ROW()-108,[2]ワークシート!$C$2:$BW$498,31,0)),"")</f>
        <v/>
      </c>
      <c r="AI167" s="131"/>
      <c r="AJ167" s="41"/>
      <c r="AK167" s="41"/>
      <c r="AL167" s="41"/>
      <c r="AM167" s="41"/>
      <c r="AN167" s="41"/>
      <c r="AO167" s="41"/>
      <c r="AP167" s="41"/>
      <c r="AQ167" s="41"/>
      <c r="AR167" s="41"/>
      <c r="AS167" s="41"/>
      <c r="AT167" s="41"/>
      <c r="AU167" s="41"/>
      <c r="AV167" s="41"/>
      <c r="AW167" s="41"/>
      <c r="AX167" s="41"/>
      <c r="AY167" s="41"/>
      <c r="AZ167" s="41"/>
      <c r="BA167" s="41"/>
      <c r="BB167" s="41"/>
      <c r="BC167" s="41"/>
      <c r="BD167" s="41"/>
    </row>
    <row r="168" spans="1:56" ht="35.1" hidden="1" customHeight="1">
      <c r="A168" s="41"/>
      <c r="B168" s="132" t="str">
        <f>+IFERROR(VLOOKUP(#REF!&amp;"-"&amp;ROW()-108,[2]ワークシート!$C$2:$BW$498,9,0),"")</f>
        <v/>
      </c>
      <c r="C168" s="133"/>
      <c r="D168" s="134" t="str">
        <f>+IFERROR(IF(VLOOKUP(#REF!&amp;"-"&amp;ROW()-108,[2]ワークシート!$C$2:$BW$498,10,0) = "","",VLOOKUP(#REF!&amp;"-"&amp;ROW()-108,[2]ワークシート!$C$2:$BW$498,10,0)),"")</f>
        <v/>
      </c>
      <c r="E168" s="133"/>
      <c r="F168" s="132" t="str">
        <f>+IFERROR(VLOOKUP(#REF!&amp;"-"&amp;ROW()-108,[2]ワークシート!$C$2:$BW$498,11,0),"")</f>
        <v/>
      </c>
      <c r="G168" s="133"/>
      <c r="H168" s="50" t="str">
        <f>+IFERROR(VLOOKUP(#REF!&amp;"-"&amp;ROW()-108,[2]ワークシート!$C$2:$BW$498,12,0),"")</f>
        <v/>
      </c>
      <c r="I16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68" s="136"/>
      <c r="K168" s="132" t="str">
        <f>+IFERROR(VLOOKUP(#REF!&amp;"-"&amp;ROW()-108,[2]ワークシート!$C$2:$BW$498,19,0),"")</f>
        <v/>
      </c>
      <c r="L168" s="134"/>
      <c r="M168" s="133"/>
      <c r="N168" s="137" t="str">
        <f>+IFERROR(VLOOKUP(#REF!&amp;"-"&amp;ROW()-108,[2]ワークシート!$C$2:$BW$498,24,0),"")</f>
        <v/>
      </c>
      <c r="O168" s="138"/>
      <c r="P168" s="129" t="str">
        <f>+IFERROR(VLOOKUP(#REF!&amp;"-"&amp;ROW()-108,[2]ワークシート!$C$2:$BW$498,25,0),"")</f>
        <v/>
      </c>
      <c r="Q168" s="129"/>
      <c r="R168" s="139" t="str">
        <f>+IFERROR(VLOOKUP(#REF!&amp;"-"&amp;ROW()-108,[2]ワークシート!$C$2:$BW$498,55,0),"")</f>
        <v/>
      </c>
      <c r="S168" s="139"/>
      <c r="T168" s="139"/>
      <c r="U168" s="129" t="str">
        <f>+IFERROR(VLOOKUP(#REF!&amp;"-"&amp;ROW()-108,[2]ワークシート!$C$2:$BW$498,60,0),"")</f>
        <v/>
      </c>
      <c r="V168" s="129"/>
      <c r="W168" s="129" t="str">
        <f>+IFERROR(VLOOKUP(#REF!&amp;"-"&amp;ROW()-108,[2]ワークシート!$C$2:$BW$498,61,0),"")</f>
        <v/>
      </c>
      <c r="X168" s="129"/>
      <c r="Y168" s="129"/>
      <c r="Z168" s="130" t="str">
        <f t="shared" si="2"/>
        <v/>
      </c>
      <c r="AA168" s="130"/>
      <c r="AB168" s="131" t="str">
        <f>+IFERROR(IF(VLOOKUP(#REF!&amp;"-"&amp;ROW()-108,[2]ワークシート!$C$2:$BW$498,13,0)="","",VLOOKUP(#REF!&amp;"-"&amp;ROW()-108,[2]ワークシート!$C$2:$BW$498,13,0)),"")</f>
        <v/>
      </c>
      <c r="AC168" s="131"/>
      <c r="AD168" s="131" t="str">
        <f>+IFERROR(VLOOKUP(#REF!&amp;"-"&amp;ROW()-108,[2]ワークシート!$C$2:$BW$498,30,0),"")</f>
        <v/>
      </c>
      <c r="AE168" s="131"/>
      <c r="AF168" s="130" t="str">
        <f t="shared" si="3"/>
        <v/>
      </c>
      <c r="AG168" s="130"/>
      <c r="AH168" s="131" t="str">
        <f>+IFERROR(IF(VLOOKUP(#REF!&amp;"-"&amp;ROW()-108,[2]ワークシート!$C$2:$BW$498,31,0)="","",VLOOKUP(#REF!&amp;"-"&amp;ROW()-108,[2]ワークシート!$C$2:$BW$498,31,0)),"")</f>
        <v/>
      </c>
      <c r="AI168" s="131"/>
      <c r="AJ168" s="41"/>
      <c r="AK168" s="41"/>
      <c r="AL168" s="41"/>
      <c r="AM168" s="41"/>
      <c r="AN168" s="41"/>
      <c r="AO168" s="41"/>
      <c r="AP168" s="41"/>
      <c r="AQ168" s="41"/>
      <c r="AR168" s="41"/>
      <c r="AS168" s="41"/>
      <c r="AT168" s="41"/>
      <c r="AU168" s="41"/>
      <c r="AV168" s="41"/>
      <c r="AW168" s="41"/>
      <c r="AX168" s="41"/>
      <c r="AY168" s="41"/>
      <c r="AZ168" s="41"/>
      <c r="BA168" s="41"/>
      <c r="BB168" s="41"/>
      <c r="BC168" s="41"/>
      <c r="BD168" s="41"/>
    </row>
    <row r="169" spans="1:56" ht="35.1" hidden="1" customHeight="1">
      <c r="A169" s="41"/>
      <c r="B169" s="132" t="str">
        <f>+IFERROR(VLOOKUP(#REF!&amp;"-"&amp;ROW()-108,[2]ワークシート!$C$2:$BW$498,9,0),"")</f>
        <v/>
      </c>
      <c r="C169" s="133"/>
      <c r="D169" s="134" t="str">
        <f>+IFERROR(IF(VLOOKUP(#REF!&amp;"-"&amp;ROW()-108,[2]ワークシート!$C$2:$BW$498,10,0) = "","",VLOOKUP(#REF!&amp;"-"&amp;ROW()-108,[2]ワークシート!$C$2:$BW$498,10,0)),"")</f>
        <v/>
      </c>
      <c r="E169" s="133"/>
      <c r="F169" s="132" t="str">
        <f>+IFERROR(VLOOKUP(#REF!&amp;"-"&amp;ROW()-108,[2]ワークシート!$C$2:$BW$498,11,0),"")</f>
        <v/>
      </c>
      <c r="G169" s="133"/>
      <c r="H169" s="50" t="str">
        <f>+IFERROR(VLOOKUP(#REF!&amp;"-"&amp;ROW()-108,[2]ワークシート!$C$2:$BW$498,12,0),"")</f>
        <v/>
      </c>
      <c r="I16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69" s="136"/>
      <c r="K169" s="132" t="str">
        <f>+IFERROR(VLOOKUP(#REF!&amp;"-"&amp;ROW()-108,[2]ワークシート!$C$2:$BW$498,19,0),"")</f>
        <v/>
      </c>
      <c r="L169" s="134"/>
      <c r="M169" s="133"/>
      <c r="N169" s="137" t="str">
        <f>+IFERROR(VLOOKUP(#REF!&amp;"-"&amp;ROW()-108,[2]ワークシート!$C$2:$BW$498,24,0),"")</f>
        <v/>
      </c>
      <c r="O169" s="138"/>
      <c r="P169" s="129" t="str">
        <f>+IFERROR(VLOOKUP(#REF!&amp;"-"&amp;ROW()-108,[2]ワークシート!$C$2:$BW$498,25,0),"")</f>
        <v/>
      </c>
      <c r="Q169" s="129"/>
      <c r="R169" s="139" t="str">
        <f>+IFERROR(VLOOKUP(#REF!&amp;"-"&amp;ROW()-108,[2]ワークシート!$C$2:$BW$498,55,0),"")</f>
        <v/>
      </c>
      <c r="S169" s="139"/>
      <c r="T169" s="139"/>
      <c r="U169" s="129" t="str">
        <f>+IFERROR(VLOOKUP(#REF!&amp;"-"&amp;ROW()-108,[2]ワークシート!$C$2:$BW$498,60,0),"")</f>
        <v/>
      </c>
      <c r="V169" s="129"/>
      <c r="W169" s="129" t="str">
        <f>+IFERROR(VLOOKUP(#REF!&amp;"-"&amp;ROW()-108,[2]ワークシート!$C$2:$BW$498,61,0),"")</f>
        <v/>
      </c>
      <c r="X169" s="129"/>
      <c r="Y169" s="129"/>
      <c r="Z169" s="130" t="str">
        <f t="shared" si="2"/>
        <v/>
      </c>
      <c r="AA169" s="130"/>
      <c r="AB169" s="131" t="str">
        <f>+IFERROR(IF(VLOOKUP(#REF!&amp;"-"&amp;ROW()-108,[2]ワークシート!$C$2:$BW$498,13,0)="","",VLOOKUP(#REF!&amp;"-"&amp;ROW()-108,[2]ワークシート!$C$2:$BW$498,13,0)),"")</f>
        <v/>
      </c>
      <c r="AC169" s="131"/>
      <c r="AD169" s="131" t="str">
        <f>+IFERROR(VLOOKUP(#REF!&amp;"-"&amp;ROW()-108,[2]ワークシート!$C$2:$BW$498,30,0),"")</f>
        <v/>
      </c>
      <c r="AE169" s="131"/>
      <c r="AF169" s="130" t="str">
        <f t="shared" si="3"/>
        <v/>
      </c>
      <c r="AG169" s="130"/>
      <c r="AH169" s="131" t="str">
        <f>+IFERROR(IF(VLOOKUP(#REF!&amp;"-"&amp;ROW()-108,[2]ワークシート!$C$2:$BW$498,31,0)="","",VLOOKUP(#REF!&amp;"-"&amp;ROW()-108,[2]ワークシート!$C$2:$BW$498,31,0)),"")</f>
        <v/>
      </c>
      <c r="AI169" s="131"/>
      <c r="AJ169" s="41"/>
      <c r="AK169" s="41"/>
      <c r="AL169" s="41"/>
      <c r="AM169" s="41"/>
      <c r="AN169" s="41"/>
      <c r="AO169" s="41"/>
      <c r="AP169" s="41"/>
      <c r="AQ169" s="41"/>
      <c r="AR169" s="41"/>
      <c r="AS169" s="41"/>
      <c r="AT169" s="41"/>
      <c r="AU169" s="41"/>
      <c r="AV169" s="41"/>
      <c r="AW169" s="41"/>
      <c r="AX169" s="41"/>
      <c r="AY169" s="41"/>
      <c r="AZ169" s="41"/>
      <c r="BA169" s="41"/>
      <c r="BB169" s="41"/>
      <c r="BC169" s="41"/>
      <c r="BD169" s="41"/>
    </row>
    <row r="170" spans="1:56" ht="35.1" hidden="1" customHeight="1">
      <c r="A170" s="41"/>
      <c r="B170" s="132" t="str">
        <f>+IFERROR(VLOOKUP(#REF!&amp;"-"&amp;ROW()-108,[2]ワークシート!$C$2:$BW$498,9,0),"")</f>
        <v/>
      </c>
      <c r="C170" s="133"/>
      <c r="D170" s="134" t="str">
        <f>+IFERROR(IF(VLOOKUP(#REF!&amp;"-"&amp;ROW()-108,[2]ワークシート!$C$2:$BW$498,10,0) = "","",VLOOKUP(#REF!&amp;"-"&amp;ROW()-108,[2]ワークシート!$C$2:$BW$498,10,0)),"")</f>
        <v/>
      </c>
      <c r="E170" s="133"/>
      <c r="F170" s="132" t="str">
        <f>+IFERROR(VLOOKUP(#REF!&amp;"-"&amp;ROW()-108,[2]ワークシート!$C$2:$BW$498,11,0),"")</f>
        <v/>
      </c>
      <c r="G170" s="133"/>
      <c r="H170" s="50" t="str">
        <f>+IFERROR(VLOOKUP(#REF!&amp;"-"&amp;ROW()-108,[2]ワークシート!$C$2:$BW$498,12,0),"")</f>
        <v/>
      </c>
      <c r="I17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70" s="136"/>
      <c r="K170" s="132" t="str">
        <f>+IFERROR(VLOOKUP(#REF!&amp;"-"&amp;ROW()-108,[2]ワークシート!$C$2:$BW$498,19,0),"")</f>
        <v/>
      </c>
      <c r="L170" s="134"/>
      <c r="M170" s="133"/>
      <c r="N170" s="137" t="str">
        <f>+IFERROR(VLOOKUP(#REF!&amp;"-"&amp;ROW()-108,[2]ワークシート!$C$2:$BW$498,24,0),"")</f>
        <v/>
      </c>
      <c r="O170" s="138"/>
      <c r="P170" s="129" t="str">
        <f>+IFERROR(VLOOKUP(#REF!&amp;"-"&amp;ROW()-108,[2]ワークシート!$C$2:$BW$498,25,0),"")</f>
        <v/>
      </c>
      <c r="Q170" s="129"/>
      <c r="R170" s="139" t="str">
        <f>+IFERROR(VLOOKUP(#REF!&amp;"-"&amp;ROW()-108,[2]ワークシート!$C$2:$BW$498,55,0),"")</f>
        <v/>
      </c>
      <c r="S170" s="139"/>
      <c r="T170" s="139"/>
      <c r="U170" s="129" t="str">
        <f>+IFERROR(VLOOKUP(#REF!&amp;"-"&amp;ROW()-108,[2]ワークシート!$C$2:$BW$498,60,0),"")</f>
        <v/>
      </c>
      <c r="V170" s="129"/>
      <c r="W170" s="129" t="str">
        <f>+IFERROR(VLOOKUP(#REF!&amp;"-"&amp;ROW()-108,[2]ワークシート!$C$2:$BW$498,61,0),"")</f>
        <v/>
      </c>
      <c r="X170" s="129"/>
      <c r="Y170" s="129"/>
      <c r="Z170" s="130" t="str">
        <f t="shared" si="2"/>
        <v/>
      </c>
      <c r="AA170" s="130"/>
      <c r="AB170" s="131" t="str">
        <f>+IFERROR(IF(VLOOKUP(#REF!&amp;"-"&amp;ROW()-108,[2]ワークシート!$C$2:$BW$498,13,0)="","",VLOOKUP(#REF!&amp;"-"&amp;ROW()-108,[2]ワークシート!$C$2:$BW$498,13,0)),"")</f>
        <v/>
      </c>
      <c r="AC170" s="131"/>
      <c r="AD170" s="131" t="str">
        <f>+IFERROR(VLOOKUP(#REF!&amp;"-"&amp;ROW()-108,[2]ワークシート!$C$2:$BW$498,30,0),"")</f>
        <v/>
      </c>
      <c r="AE170" s="131"/>
      <c r="AF170" s="130" t="str">
        <f t="shared" si="3"/>
        <v/>
      </c>
      <c r="AG170" s="130"/>
      <c r="AH170" s="131" t="str">
        <f>+IFERROR(IF(VLOOKUP(#REF!&amp;"-"&amp;ROW()-108,[2]ワークシート!$C$2:$BW$498,31,0)="","",VLOOKUP(#REF!&amp;"-"&amp;ROW()-108,[2]ワークシート!$C$2:$BW$498,31,0)),"")</f>
        <v/>
      </c>
      <c r="AI170" s="131"/>
      <c r="AJ170" s="41"/>
      <c r="AK170" s="41"/>
      <c r="AL170" s="41"/>
      <c r="AM170" s="41"/>
      <c r="AN170" s="41"/>
      <c r="AO170" s="41"/>
      <c r="AP170" s="41"/>
      <c r="AQ170" s="41"/>
      <c r="AR170" s="41"/>
      <c r="AS170" s="41"/>
      <c r="AT170" s="41"/>
      <c r="AU170" s="41"/>
      <c r="AV170" s="41"/>
      <c r="AW170" s="41"/>
      <c r="AX170" s="41"/>
      <c r="AY170" s="41"/>
      <c r="AZ170" s="41"/>
      <c r="BA170" s="41"/>
      <c r="BB170" s="41"/>
      <c r="BC170" s="41"/>
      <c r="BD170" s="41"/>
    </row>
    <row r="171" spans="1:56" ht="35.1" hidden="1" customHeight="1">
      <c r="A171" s="41"/>
      <c r="B171" s="132" t="str">
        <f>+IFERROR(VLOOKUP(#REF!&amp;"-"&amp;ROW()-108,[2]ワークシート!$C$2:$BW$498,9,0),"")</f>
        <v/>
      </c>
      <c r="C171" s="133"/>
      <c r="D171" s="134" t="str">
        <f>+IFERROR(IF(VLOOKUP(#REF!&amp;"-"&amp;ROW()-108,[2]ワークシート!$C$2:$BW$498,10,0) = "","",VLOOKUP(#REF!&amp;"-"&amp;ROW()-108,[2]ワークシート!$C$2:$BW$498,10,0)),"")</f>
        <v/>
      </c>
      <c r="E171" s="133"/>
      <c r="F171" s="132" t="str">
        <f>+IFERROR(VLOOKUP(#REF!&amp;"-"&amp;ROW()-108,[2]ワークシート!$C$2:$BW$498,11,0),"")</f>
        <v/>
      </c>
      <c r="G171" s="133"/>
      <c r="H171" s="50" t="str">
        <f>+IFERROR(VLOOKUP(#REF!&amp;"-"&amp;ROW()-108,[2]ワークシート!$C$2:$BW$498,12,0),"")</f>
        <v/>
      </c>
      <c r="I17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71" s="136"/>
      <c r="K171" s="132" t="str">
        <f>+IFERROR(VLOOKUP(#REF!&amp;"-"&amp;ROW()-108,[2]ワークシート!$C$2:$BW$498,19,0),"")</f>
        <v/>
      </c>
      <c r="L171" s="134"/>
      <c r="M171" s="133"/>
      <c r="N171" s="137" t="str">
        <f>+IFERROR(VLOOKUP(#REF!&amp;"-"&amp;ROW()-108,[2]ワークシート!$C$2:$BW$498,24,0),"")</f>
        <v/>
      </c>
      <c r="O171" s="138"/>
      <c r="P171" s="129" t="str">
        <f>+IFERROR(VLOOKUP(#REF!&amp;"-"&amp;ROW()-108,[2]ワークシート!$C$2:$BW$498,25,0),"")</f>
        <v/>
      </c>
      <c r="Q171" s="129"/>
      <c r="R171" s="139" t="str">
        <f>+IFERROR(VLOOKUP(#REF!&amp;"-"&amp;ROW()-108,[2]ワークシート!$C$2:$BW$498,55,0),"")</f>
        <v/>
      </c>
      <c r="S171" s="139"/>
      <c r="T171" s="139"/>
      <c r="U171" s="129" t="str">
        <f>+IFERROR(VLOOKUP(#REF!&amp;"-"&amp;ROW()-108,[2]ワークシート!$C$2:$BW$498,60,0),"")</f>
        <v/>
      </c>
      <c r="V171" s="129"/>
      <c r="W171" s="129" t="str">
        <f>+IFERROR(VLOOKUP(#REF!&amp;"-"&amp;ROW()-108,[2]ワークシート!$C$2:$BW$498,61,0),"")</f>
        <v/>
      </c>
      <c r="X171" s="129"/>
      <c r="Y171" s="129"/>
      <c r="Z171" s="130" t="str">
        <f t="shared" si="2"/>
        <v/>
      </c>
      <c r="AA171" s="130"/>
      <c r="AB171" s="131" t="str">
        <f>+IFERROR(IF(VLOOKUP(#REF!&amp;"-"&amp;ROW()-108,[2]ワークシート!$C$2:$BW$498,13,0)="","",VLOOKUP(#REF!&amp;"-"&amp;ROW()-108,[2]ワークシート!$C$2:$BW$498,13,0)),"")</f>
        <v/>
      </c>
      <c r="AC171" s="131"/>
      <c r="AD171" s="131" t="str">
        <f>+IFERROR(VLOOKUP(#REF!&amp;"-"&amp;ROW()-108,[2]ワークシート!$C$2:$BW$498,30,0),"")</f>
        <v/>
      </c>
      <c r="AE171" s="131"/>
      <c r="AF171" s="130" t="str">
        <f t="shared" si="3"/>
        <v/>
      </c>
      <c r="AG171" s="130"/>
      <c r="AH171" s="131" t="str">
        <f>+IFERROR(IF(VLOOKUP(#REF!&amp;"-"&amp;ROW()-108,[2]ワークシート!$C$2:$BW$498,31,0)="","",VLOOKUP(#REF!&amp;"-"&amp;ROW()-108,[2]ワークシート!$C$2:$BW$498,31,0)),"")</f>
        <v/>
      </c>
      <c r="AI171" s="131"/>
      <c r="AJ171" s="41"/>
      <c r="AK171" s="41"/>
      <c r="AL171" s="41"/>
      <c r="AM171" s="41"/>
      <c r="AN171" s="41"/>
      <c r="AO171" s="41"/>
      <c r="AP171" s="41"/>
      <c r="AQ171" s="41"/>
      <c r="AR171" s="41"/>
      <c r="AS171" s="41"/>
      <c r="AT171" s="41"/>
      <c r="AU171" s="41"/>
      <c r="AV171" s="41"/>
      <c r="AW171" s="41"/>
      <c r="AX171" s="41"/>
      <c r="AY171" s="41"/>
      <c r="AZ171" s="41"/>
      <c r="BA171" s="41"/>
      <c r="BB171" s="41"/>
      <c r="BC171" s="41"/>
      <c r="BD171" s="41"/>
    </row>
    <row r="172" spans="1:56" ht="35.1" hidden="1" customHeight="1">
      <c r="A172" s="41"/>
      <c r="B172" s="132" t="str">
        <f>+IFERROR(VLOOKUP(#REF!&amp;"-"&amp;ROW()-108,[2]ワークシート!$C$2:$BW$498,9,0),"")</f>
        <v/>
      </c>
      <c r="C172" s="133"/>
      <c r="D172" s="134" t="str">
        <f>+IFERROR(IF(VLOOKUP(#REF!&amp;"-"&amp;ROW()-108,[2]ワークシート!$C$2:$BW$498,10,0) = "","",VLOOKUP(#REF!&amp;"-"&amp;ROW()-108,[2]ワークシート!$C$2:$BW$498,10,0)),"")</f>
        <v/>
      </c>
      <c r="E172" s="133"/>
      <c r="F172" s="132" t="str">
        <f>+IFERROR(VLOOKUP(#REF!&amp;"-"&amp;ROW()-108,[2]ワークシート!$C$2:$BW$498,11,0),"")</f>
        <v/>
      </c>
      <c r="G172" s="133"/>
      <c r="H172" s="50" t="str">
        <f>+IFERROR(VLOOKUP(#REF!&amp;"-"&amp;ROW()-108,[2]ワークシート!$C$2:$BW$498,12,0),"")</f>
        <v/>
      </c>
      <c r="I17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72" s="136"/>
      <c r="K172" s="132" t="str">
        <f>+IFERROR(VLOOKUP(#REF!&amp;"-"&amp;ROW()-108,[2]ワークシート!$C$2:$BW$498,19,0),"")</f>
        <v/>
      </c>
      <c r="L172" s="134"/>
      <c r="M172" s="133"/>
      <c r="N172" s="137" t="str">
        <f>+IFERROR(VLOOKUP(#REF!&amp;"-"&amp;ROW()-108,[2]ワークシート!$C$2:$BW$498,24,0),"")</f>
        <v/>
      </c>
      <c r="O172" s="138"/>
      <c r="P172" s="129" t="str">
        <f>+IFERROR(VLOOKUP(#REF!&amp;"-"&amp;ROW()-108,[2]ワークシート!$C$2:$BW$498,25,0),"")</f>
        <v/>
      </c>
      <c r="Q172" s="129"/>
      <c r="R172" s="139" t="str">
        <f>+IFERROR(VLOOKUP(#REF!&amp;"-"&amp;ROW()-108,[2]ワークシート!$C$2:$BW$498,55,0),"")</f>
        <v/>
      </c>
      <c r="S172" s="139"/>
      <c r="T172" s="139"/>
      <c r="U172" s="129" t="str">
        <f>+IFERROR(VLOOKUP(#REF!&amp;"-"&amp;ROW()-108,[2]ワークシート!$C$2:$BW$498,60,0),"")</f>
        <v/>
      </c>
      <c r="V172" s="129"/>
      <c r="W172" s="129" t="str">
        <f>+IFERROR(VLOOKUP(#REF!&amp;"-"&amp;ROW()-108,[2]ワークシート!$C$2:$BW$498,61,0),"")</f>
        <v/>
      </c>
      <c r="X172" s="129"/>
      <c r="Y172" s="129"/>
      <c r="Z172" s="130" t="str">
        <f t="shared" si="2"/>
        <v/>
      </c>
      <c r="AA172" s="130"/>
      <c r="AB172" s="131" t="str">
        <f>+IFERROR(IF(VLOOKUP(#REF!&amp;"-"&amp;ROW()-108,[2]ワークシート!$C$2:$BW$498,13,0)="","",VLOOKUP(#REF!&amp;"-"&amp;ROW()-108,[2]ワークシート!$C$2:$BW$498,13,0)),"")</f>
        <v/>
      </c>
      <c r="AC172" s="131"/>
      <c r="AD172" s="131" t="str">
        <f>+IFERROR(VLOOKUP(#REF!&amp;"-"&amp;ROW()-108,[2]ワークシート!$C$2:$BW$498,30,0),"")</f>
        <v/>
      </c>
      <c r="AE172" s="131"/>
      <c r="AF172" s="130" t="str">
        <f t="shared" si="3"/>
        <v/>
      </c>
      <c r="AG172" s="130"/>
      <c r="AH172" s="131" t="str">
        <f>+IFERROR(IF(VLOOKUP(#REF!&amp;"-"&amp;ROW()-108,[2]ワークシート!$C$2:$BW$498,31,0)="","",VLOOKUP(#REF!&amp;"-"&amp;ROW()-108,[2]ワークシート!$C$2:$BW$498,31,0)),"")</f>
        <v/>
      </c>
      <c r="AI172" s="131"/>
      <c r="AJ172" s="41"/>
      <c r="AK172" s="41"/>
      <c r="AL172" s="41"/>
      <c r="AM172" s="41"/>
      <c r="AN172" s="41"/>
      <c r="AO172" s="41"/>
      <c r="AP172" s="41"/>
      <c r="AQ172" s="41"/>
      <c r="AR172" s="41"/>
      <c r="AS172" s="41"/>
      <c r="AT172" s="41"/>
      <c r="AU172" s="41"/>
      <c r="AV172" s="41"/>
      <c r="AW172" s="41"/>
      <c r="AX172" s="41"/>
      <c r="AY172" s="41"/>
      <c r="AZ172" s="41"/>
      <c r="BA172" s="41"/>
      <c r="BB172" s="41"/>
      <c r="BC172" s="41"/>
      <c r="BD172" s="41"/>
    </row>
    <row r="173" spans="1:56" ht="35.1" hidden="1" customHeight="1">
      <c r="A173" s="41"/>
      <c r="B173" s="132" t="str">
        <f>+IFERROR(VLOOKUP(#REF!&amp;"-"&amp;ROW()-108,[2]ワークシート!$C$2:$BW$498,9,0),"")</f>
        <v/>
      </c>
      <c r="C173" s="133"/>
      <c r="D173" s="134" t="str">
        <f>+IFERROR(IF(VLOOKUP(#REF!&amp;"-"&amp;ROW()-108,[2]ワークシート!$C$2:$BW$498,10,0) = "","",VLOOKUP(#REF!&amp;"-"&amp;ROW()-108,[2]ワークシート!$C$2:$BW$498,10,0)),"")</f>
        <v/>
      </c>
      <c r="E173" s="133"/>
      <c r="F173" s="132" t="str">
        <f>+IFERROR(VLOOKUP(#REF!&amp;"-"&amp;ROW()-108,[2]ワークシート!$C$2:$BW$498,11,0),"")</f>
        <v/>
      </c>
      <c r="G173" s="133"/>
      <c r="H173" s="50" t="str">
        <f>+IFERROR(VLOOKUP(#REF!&amp;"-"&amp;ROW()-108,[2]ワークシート!$C$2:$BW$498,12,0),"")</f>
        <v/>
      </c>
      <c r="I17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73" s="136"/>
      <c r="K173" s="132" t="str">
        <f>+IFERROR(VLOOKUP(#REF!&amp;"-"&amp;ROW()-108,[2]ワークシート!$C$2:$BW$498,19,0),"")</f>
        <v/>
      </c>
      <c r="L173" s="134"/>
      <c r="M173" s="133"/>
      <c r="N173" s="137" t="str">
        <f>+IFERROR(VLOOKUP(#REF!&amp;"-"&amp;ROW()-108,[2]ワークシート!$C$2:$BW$498,24,0),"")</f>
        <v/>
      </c>
      <c r="O173" s="138"/>
      <c r="P173" s="129" t="str">
        <f>+IFERROR(VLOOKUP(#REF!&amp;"-"&amp;ROW()-108,[2]ワークシート!$C$2:$BW$498,25,0),"")</f>
        <v/>
      </c>
      <c r="Q173" s="129"/>
      <c r="R173" s="139" t="str">
        <f>+IFERROR(VLOOKUP(#REF!&amp;"-"&amp;ROW()-108,[2]ワークシート!$C$2:$BW$498,55,0),"")</f>
        <v/>
      </c>
      <c r="S173" s="139"/>
      <c r="T173" s="139"/>
      <c r="U173" s="129" t="str">
        <f>+IFERROR(VLOOKUP(#REF!&amp;"-"&amp;ROW()-108,[2]ワークシート!$C$2:$BW$498,60,0),"")</f>
        <v/>
      </c>
      <c r="V173" s="129"/>
      <c r="W173" s="129" t="str">
        <f>+IFERROR(VLOOKUP(#REF!&amp;"-"&amp;ROW()-108,[2]ワークシート!$C$2:$BW$498,61,0),"")</f>
        <v/>
      </c>
      <c r="X173" s="129"/>
      <c r="Y173" s="129"/>
      <c r="Z173" s="130" t="str">
        <f t="shared" si="2"/>
        <v/>
      </c>
      <c r="AA173" s="130"/>
      <c r="AB173" s="131" t="str">
        <f>+IFERROR(IF(VLOOKUP(#REF!&amp;"-"&amp;ROW()-108,[2]ワークシート!$C$2:$BW$498,13,0)="","",VLOOKUP(#REF!&amp;"-"&amp;ROW()-108,[2]ワークシート!$C$2:$BW$498,13,0)),"")</f>
        <v/>
      </c>
      <c r="AC173" s="131"/>
      <c r="AD173" s="131" t="str">
        <f>+IFERROR(VLOOKUP(#REF!&amp;"-"&amp;ROW()-108,[2]ワークシート!$C$2:$BW$498,30,0),"")</f>
        <v/>
      </c>
      <c r="AE173" s="131"/>
      <c r="AF173" s="130" t="str">
        <f t="shared" si="3"/>
        <v/>
      </c>
      <c r="AG173" s="130"/>
      <c r="AH173" s="131" t="str">
        <f>+IFERROR(IF(VLOOKUP(#REF!&amp;"-"&amp;ROW()-108,[2]ワークシート!$C$2:$BW$498,31,0)="","",VLOOKUP(#REF!&amp;"-"&amp;ROW()-108,[2]ワークシート!$C$2:$BW$498,31,0)),"")</f>
        <v/>
      </c>
      <c r="AI173" s="131"/>
      <c r="AJ173" s="41"/>
      <c r="AK173" s="41"/>
      <c r="AL173" s="41"/>
      <c r="AM173" s="41"/>
      <c r="AN173" s="41"/>
      <c r="AO173" s="41"/>
      <c r="AP173" s="41"/>
      <c r="AQ173" s="41"/>
      <c r="AR173" s="41"/>
      <c r="AS173" s="41"/>
      <c r="AT173" s="41"/>
      <c r="AU173" s="41"/>
      <c r="AV173" s="41"/>
      <c r="AW173" s="41"/>
      <c r="AX173" s="41"/>
      <c r="AY173" s="41"/>
      <c r="AZ173" s="41"/>
      <c r="BA173" s="41"/>
      <c r="BB173" s="41"/>
      <c r="BC173" s="41"/>
      <c r="BD173" s="41"/>
    </row>
    <row r="174" spans="1:56" ht="35.1" hidden="1" customHeight="1">
      <c r="A174" s="41"/>
      <c r="B174" s="132" t="str">
        <f>+IFERROR(VLOOKUP(#REF!&amp;"-"&amp;ROW()-108,[2]ワークシート!$C$2:$BW$498,9,0),"")</f>
        <v/>
      </c>
      <c r="C174" s="133"/>
      <c r="D174" s="134" t="str">
        <f>+IFERROR(IF(VLOOKUP(#REF!&amp;"-"&amp;ROW()-108,[2]ワークシート!$C$2:$BW$498,10,0) = "","",VLOOKUP(#REF!&amp;"-"&amp;ROW()-108,[2]ワークシート!$C$2:$BW$498,10,0)),"")</f>
        <v/>
      </c>
      <c r="E174" s="133"/>
      <c r="F174" s="132" t="str">
        <f>+IFERROR(VLOOKUP(#REF!&amp;"-"&amp;ROW()-108,[2]ワークシート!$C$2:$BW$498,11,0),"")</f>
        <v/>
      </c>
      <c r="G174" s="133"/>
      <c r="H174" s="50" t="str">
        <f>+IFERROR(VLOOKUP(#REF!&amp;"-"&amp;ROW()-108,[2]ワークシート!$C$2:$BW$498,12,0),"")</f>
        <v/>
      </c>
      <c r="I17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74" s="136"/>
      <c r="K174" s="132" t="str">
        <f>+IFERROR(VLOOKUP(#REF!&amp;"-"&amp;ROW()-108,[2]ワークシート!$C$2:$BW$498,19,0),"")</f>
        <v/>
      </c>
      <c r="L174" s="134"/>
      <c r="M174" s="133"/>
      <c r="N174" s="137" t="str">
        <f>+IFERROR(VLOOKUP(#REF!&amp;"-"&amp;ROW()-108,[2]ワークシート!$C$2:$BW$498,24,0),"")</f>
        <v/>
      </c>
      <c r="O174" s="138"/>
      <c r="P174" s="129" t="str">
        <f>+IFERROR(VLOOKUP(#REF!&amp;"-"&amp;ROW()-108,[2]ワークシート!$C$2:$BW$498,25,0),"")</f>
        <v/>
      </c>
      <c r="Q174" s="129"/>
      <c r="R174" s="139" t="str">
        <f>+IFERROR(VLOOKUP(#REF!&amp;"-"&amp;ROW()-108,[2]ワークシート!$C$2:$BW$498,55,0),"")</f>
        <v/>
      </c>
      <c r="S174" s="139"/>
      <c r="T174" s="139"/>
      <c r="U174" s="129" t="str">
        <f>+IFERROR(VLOOKUP(#REF!&amp;"-"&amp;ROW()-108,[2]ワークシート!$C$2:$BW$498,60,0),"")</f>
        <v/>
      </c>
      <c r="V174" s="129"/>
      <c r="W174" s="129" t="str">
        <f>+IFERROR(VLOOKUP(#REF!&amp;"-"&amp;ROW()-108,[2]ワークシート!$C$2:$BW$498,61,0),"")</f>
        <v/>
      </c>
      <c r="X174" s="129"/>
      <c r="Y174" s="129"/>
      <c r="Z174" s="130" t="str">
        <f t="shared" si="2"/>
        <v/>
      </c>
      <c r="AA174" s="130"/>
      <c r="AB174" s="131" t="str">
        <f>+IFERROR(IF(VLOOKUP(#REF!&amp;"-"&amp;ROW()-108,[2]ワークシート!$C$2:$BW$498,13,0)="","",VLOOKUP(#REF!&amp;"-"&amp;ROW()-108,[2]ワークシート!$C$2:$BW$498,13,0)),"")</f>
        <v/>
      </c>
      <c r="AC174" s="131"/>
      <c r="AD174" s="131" t="str">
        <f>+IFERROR(VLOOKUP(#REF!&amp;"-"&amp;ROW()-108,[2]ワークシート!$C$2:$BW$498,30,0),"")</f>
        <v/>
      </c>
      <c r="AE174" s="131"/>
      <c r="AF174" s="130" t="str">
        <f t="shared" si="3"/>
        <v/>
      </c>
      <c r="AG174" s="130"/>
      <c r="AH174" s="131" t="str">
        <f>+IFERROR(IF(VLOOKUP(#REF!&amp;"-"&amp;ROW()-108,[2]ワークシート!$C$2:$BW$498,31,0)="","",VLOOKUP(#REF!&amp;"-"&amp;ROW()-108,[2]ワークシート!$C$2:$BW$498,31,0)),"")</f>
        <v/>
      </c>
      <c r="AI174" s="131"/>
      <c r="AJ174" s="41"/>
      <c r="AK174" s="41"/>
      <c r="AL174" s="41"/>
      <c r="AM174" s="41"/>
      <c r="AN174" s="41"/>
      <c r="AO174" s="41"/>
      <c r="AP174" s="41"/>
      <c r="AQ174" s="41"/>
      <c r="AR174" s="41"/>
      <c r="AS174" s="41"/>
      <c r="AT174" s="41"/>
      <c r="AU174" s="41"/>
      <c r="AV174" s="41"/>
      <c r="AW174" s="41"/>
      <c r="AX174" s="41"/>
      <c r="AY174" s="41"/>
      <c r="AZ174" s="41"/>
      <c r="BA174" s="41"/>
      <c r="BB174" s="41"/>
      <c r="BC174" s="41"/>
      <c r="BD174" s="41"/>
    </row>
    <row r="175" spans="1:56" ht="35.1" hidden="1" customHeight="1">
      <c r="A175" s="41"/>
      <c r="B175" s="132" t="str">
        <f>+IFERROR(VLOOKUP(#REF!&amp;"-"&amp;ROW()-108,[2]ワークシート!$C$2:$BW$498,9,0),"")</f>
        <v/>
      </c>
      <c r="C175" s="133"/>
      <c r="D175" s="134" t="str">
        <f>+IFERROR(IF(VLOOKUP(#REF!&amp;"-"&amp;ROW()-108,[2]ワークシート!$C$2:$BW$498,10,0) = "","",VLOOKUP(#REF!&amp;"-"&amp;ROW()-108,[2]ワークシート!$C$2:$BW$498,10,0)),"")</f>
        <v/>
      </c>
      <c r="E175" s="133"/>
      <c r="F175" s="132" t="str">
        <f>+IFERROR(VLOOKUP(#REF!&amp;"-"&amp;ROW()-108,[2]ワークシート!$C$2:$BW$498,11,0),"")</f>
        <v/>
      </c>
      <c r="G175" s="133"/>
      <c r="H175" s="50" t="str">
        <f>+IFERROR(VLOOKUP(#REF!&amp;"-"&amp;ROW()-108,[2]ワークシート!$C$2:$BW$498,12,0),"")</f>
        <v/>
      </c>
      <c r="I17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75" s="136"/>
      <c r="K175" s="132" t="str">
        <f>+IFERROR(VLOOKUP(#REF!&amp;"-"&amp;ROW()-108,[2]ワークシート!$C$2:$BW$498,19,0),"")</f>
        <v/>
      </c>
      <c r="L175" s="134"/>
      <c r="M175" s="133"/>
      <c r="N175" s="137" t="str">
        <f>+IFERROR(VLOOKUP(#REF!&amp;"-"&amp;ROW()-108,[2]ワークシート!$C$2:$BW$498,24,0),"")</f>
        <v/>
      </c>
      <c r="O175" s="138"/>
      <c r="P175" s="129" t="str">
        <f>+IFERROR(VLOOKUP(#REF!&amp;"-"&amp;ROW()-108,[2]ワークシート!$C$2:$BW$498,25,0),"")</f>
        <v/>
      </c>
      <c r="Q175" s="129"/>
      <c r="R175" s="139" t="str">
        <f>+IFERROR(VLOOKUP(#REF!&amp;"-"&amp;ROW()-108,[2]ワークシート!$C$2:$BW$498,55,0),"")</f>
        <v/>
      </c>
      <c r="S175" s="139"/>
      <c r="T175" s="139"/>
      <c r="U175" s="129" t="str">
        <f>+IFERROR(VLOOKUP(#REF!&amp;"-"&amp;ROW()-108,[2]ワークシート!$C$2:$BW$498,60,0),"")</f>
        <v/>
      </c>
      <c r="V175" s="129"/>
      <c r="W175" s="129" t="str">
        <f>+IFERROR(VLOOKUP(#REF!&amp;"-"&amp;ROW()-108,[2]ワークシート!$C$2:$BW$498,61,0),"")</f>
        <v/>
      </c>
      <c r="X175" s="129"/>
      <c r="Y175" s="129"/>
      <c r="Z175" s="130" t="str">
        <f t="shared" si="2"/>
        <v/>
      </c>
      <c r="AA175" s="130"/>
      <c r="AB175" s="131" t="str">
        <f>+IFERROR(IF(VLOOKUP(#REF!&amp;"-"&amp;ROW()-108,[2]ワークシート!$C$2:$BW$498,13,0)="","",VLOOKUP(#REF!&amp;"-"&amp;ROW()-108,[2]ワークシート!$C$2:$BW$498,13,0)),"")</f>
        <v/>
      </c>
      <c r="AC175" s="131"/>
      <c r="AD175" s="131" t="str">
        <f>+IFERROR(VLOOKUP(#REF!&amp;"-"&amp;ROW()-108,[2]ワークシート!$C$2:$BW$498,30,0),"")</f>
        <v/>
      </c>
      <c r="AE175" s="131"/>
      <c r="AF175" s="130" t="str">
        <f t="shared" si="3"/>
        <v/>
      </c>
      <c r="AG175" s="130"/>
      <c r="AH175" s="131" t="str">
        <f>+IFERROR(IF(VLOOKUP(#REF!&amp;"-"&amp;ROW()-108,[2]ワークシート!$C$2:$BW$498,31,0)="","",VLOOKUP(#REF!&amp;"-"&amp;ROW()-108,[2]ワークシート!$C$2:$BW$498,31,0)),"")</f>
        <v/>
      </c>
      <c r="AI175" s="131"/>
      <c r="AJ175" s="41"/>
      <c r="AK175" s="41"/>
      <c r="AL175" s="41"/>
      <c r="AM175" s="41"/>
      <c r="AN175" s="41"/>
      <c r="AO175" s="41"/>
      <c r="AP175" s="41"/>
      <c r="AQ175" s="41"/>
      <c r="AR175" s="41"/>
      <c r="AS175" s="41"/>
      <c r="AT175" s="41"/>
      <c r="AU175" s="41"/>
      <c r="AV175" s="41"/>
      <c r="AW175" s="41"/>
      <c r="AX175" s="41"/>
      <c r="AY175" s="41"/>
      <c r="AZ175" s="41"/>
      <c r="BA175" s="41"/>
      <c r="BB175" s="41"/>
      <c r="BC175" s="41"/>
      <c r="BD175" s="41"/>
    </row>
    <row r="176" spans="1:56" ht="35.1" hidden="1" customHeight="1">
      <c r="A176" s="41"/>
      <c r="B176" s="132" t="str">
        <f>+IFERROR(VLOOKUP(#REF!&amp;"-"&amp;ROW()-108,[2]ワークシート!$C$2:$BW$498,9,0),"")</f>
        <v/>
      </c>
      <c r="C176" s="133"/>
      <c r="D176" s="134" t="str">
        <f>+IFERROR(IF(VLOOKUP(#REF!&amp;"-"&amp;ROW()-108,[2]ワークシート!$C$2:$BW$498,10,0) = "","",VLOOKUP(#REF!&amp;"-"&amp;ROW()-108,[2]ワークシート!$C$2:$BW$498,10,0)),"")</f>
        <v/>
      </c>
      <c r="E176" s="133"/>
      <c r="F176" s="132" t="str">
        <f>+IFERROR(VLOOKUP(#REF!&amp;"-"&amp;ROW()-108,[2]ワークシート!$C$2:$BW$498,11,0),"")</f>
        <v/>
      </c>
      <c r="G176" s="133"/>
      <c r="H176" s="50" t="str">
        <f>+IFERROR(VLOOKUP(#REF!&amp;"-"&amp;ROW()-108,[2]ワークシート!$C$2:$BW$498,12,0),"")</f>
        <v/>
      </c>
      <c r="I17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76" s="136"/>
      <c r="K176" s="132" t="str">
        <f>+IFERROR(VLOOKUP(#REF!&amp;"-"&amp;ROW()-108,[2]ワークシート!$C$2:$BW$498,19,0),"")</f>
        <v/>
      </c>
      <c r="L176" s="134"/>
      <c r="M176" s="133"/>
      <c r="N176" s="137" t="str">
        <f>+IFERROR(VLOOKUP(#REF!&amp;"-"&amp;ROW()-108,[2]ワークシート!$C$2:$BW$498,24,0),"")</f>
        <v/>
      </c>
      <c r="O176" s="138"/>
      <c r="P176" s="129" t="str">
        <f>+IFERROR(VLOOKUP(#REF!&amp;"-"&amp;ROW()-108,[2]ワークシート!$C$2:$BW$498,25,0),"")</f>
        <v/>
      </c>
      <c r="Q176" s="129"/>
      <c r="R176" s="139" t="str">
        <f>+IFERROR(VLOOKUP(#REF!&amp;"-"&amp;ROW()-108,[2]ワークシート!$C$2:$BW$498,55,0),"")</f>
        <v/>
      </c>
      <c r="S176" s="139"/>
      <c r="T176" s="139"/>
      <c r="U176" s="129" t="str">
        <f>+IFERROR(VLOOKUP(#REF!&amp;"-"&amp;ROW()-108,[2]ワークシート!$C$2:$BW$498,60,0),"")</f>
        <v/>
      </c>
      <c r="V176" s="129"/>
      <c r="W176" s="129" t="str">
        <f>+IFERROR(VLOOKUP(#REF!&amp;"-"&amp;ROW()-108,[2]ワークシート!$C$2:$BW$498,61,0),"")</f>
        <v/>
      </c>
      <c r="X176" s="129"/>
      <c r="Y176" s="129"/>
      <c r="Z176" s="130" t="str">
        <f t="shared" si="2"/>
        <v/>
      </c>
      <c r="AA176" s="130"/>
      <c r="AB176" s="131" t="str">
        <f>+IFERROR(IF(VLOOKUP(#REF!&amp;"-"&amp;ROW()-108,[2]ワークシート!$C$2:$BW$498,13,0)="","",VLOOKUP(#REF!&amp;"-"&amp;ROW()-108,[2]ワークシート!$C$2:$BW$498,13,0)),"")</f>
        <v/>
      </c>
      <c r="AC176" s="131"/>
      <c r="AD176" s="131" t="str">
        <f>+IFERROR(VLOOKUP(#REF!&amp;"-"&amp;ROW()-108,[2]ワークシート!$C$2:$BW$498,30,0),"")</f>
        <v/>
      </c>
      <c r="AE176" s="131"/>
      <c r="AF176" s="130" t="str">
        <f t="shared" si="3"/>
        <v/>
      </c>
      <c r="AG176" s="130"/>
      <c r="AH176" s="131" t="str">
        <f>+IFERROR(IF(VLOOKUP(#REF!&amp;"-"&amp;ROW()-108,[2]ワークシート!$C$2:$BW$498,31,0)="","",VLOOKUP(#REF!&amp;"-"&amp;ROW()-108,[2]ワークシート!$C$2:$BW$498,31,0)),"")</f>
        <v/>
      </c>
      <c r="AI176" s="131"/>
      <c r="AJ176" s="41"/>
      <c r="AK176" s="41"/>
      <c r="AL176" s="41"/>
      <c r="AM176" s="41"/>
      <c r="AN176" s="41"/>
      <c r="AO176" s="41"/>
      <c r="AP176" s="41"/>
      <c r="AQ176" s="41"/>
      <c r="AR176" s="41"/>
      <c r="AS176" s="41"/>
      <c r="AT176" s="41"/>
      <c r="AU176" s="41"/>
      <c r="AV176" s="41"/>
      <c r="AW176" s="41"/>
      <c r="AX176" s="41"/>
      <c r="AY176" s="41"/>
      <c r="AZ176" s="41"/>
      <c r="BA176" s="41"/>
      <c r="BB176" s="41"/>
      <c r="BC176" s="41"/>
      <c r="BD176" s="41"/>
    </row>
    <row r="177" spans="1:56" ht="35.1" hidden="1" customHeight="1">
      <c r="A177" s="41"/>
      <c r="B177" s="132" t="str">
        <f>+IFERROR(VLOOKUP(#REF!&amp;"-"&amp;ROW()-108,[2]ワークシート!$C$2:$BW$498,9,0),"")</f>
        <v/>
      </c>
      <c r="C177" s="133"/>
      <c r="D177" s="134" t="str">
        <f>+IFERROR(IF(VLOOKUP(#REF!&amp;"-"&amp;ROW()-108,[2]ワークシート!$C$2:$BW$498,10,0) = "","",VLOOKUP(#REF!&amp;"-"&amp;ROW()-108,[2]ワークシート!$C$2:$BW$498,10,0)),"")</f>
        <v/>
      </c>
      <c r="E177" s="133"/>
      <c r="F177" s="132" t="str">
        <f>+IFERROR(VLOOKUP(#REF!&amp;"-"&amp;ROW()-108,[2]ワークシート!$C$2:$BW$498,11,0),"")</f>
        <v/>
      </c>
      <c r="G177" s="133"/>
      <c r="H177" s="50" t="str">
        <f>+IFERROR(VLOOKUP(#REF!&amp;"-"&amp;ROW()-108,[2]ワークシート!$C$2:$BW$498,12,0),"")</f>
        <v/>
      </c>
      <c r="I17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77" s="136"/>
      <c r="K177" s="132" t="str">
        <f>+IFERROR(VLOOKUP(#REF!&amp;"-"&amp;ROW()-108,[2]ワークシート!$C$2:$BW$498,19,0),"")</f>
        <v/>
      </c>
      <c r="L177" s="134"/>
      <c r="M177" s="133"/>
      <c r="N177" s="137" t="str">
        <f>+IFERROR(VLOOKUP(#REF!&amp;"-"&amp;ROW()-108,[2]ワークシート!$C$2:$BW$498,24,0),"")</f>
        <v/>
      </c>
      <c r="O177" s="138"/>
      <c r="P177" s="129" t="str">
        <f>+IFERROR(VLOOKUP(#REF!&amp;"-"&amp;ROW()-108,[2]ワークシート!$C$2:$BW$498,25,0),"")</f>
        <v/>
      </c>
      <c r="Q177" s="129"/>
      <c r="R177" s="139" t="str">
        <f>+IFERROR(VLOOKUP(#REF!&amp;"-"&amp;ROW()-108,[2]ワークシート!$C$2:$BW$498,55,0),"")</f>
        <v/>
      </c>
      <c r="S177" s="139"/>
      <c r="T177" s="139"/>
      <c r="U177" s="129" t="str">
        <f>+IFERROR(VLOOKUP(#REF!&amp;"-"&amp;ROW()-108,[2]ワークシート!$C$2:$BW$498,60,0),"")</f>
        <v/>
      </c>
      <c r="V177" s="129"/>
      <c r="W177" s="129" t="str">
        <f>+IFERROR(VLOOKUP(#REF!&amp;"-"&amp;ROW()-108,[2]ワークシート!$C$2:$BW$498,61,0),"")</f>
        <v/>
      </c>
      <c r="X177" s="129"/>
      <c r="Y177" s="129"/>
      <c r="Z177" s="130" t="str">
        <f t="shared" si="2"/>
        <v/>
      </c>
      <c r="AA177" s="130"/>
      <c r="AB177" s="131" t="str">
        <f>+IFERROR(IF(VLOOKUP(#REF!&amp;"-"&amp;ROW()-108,[2]ワークシート!$C$2:$BW$498,13,0)="","",VLOOKUP(#REF!&amp;"-"&amp;ROW()-108,[2]ワークシート!$C$2:$BW$498,13,0)),"")</f>
        <v/>
      </c>
      <c r="AC177" s="131"/>
      <c r="AD177" s="131" t="str">
        <f>+IFERROR(VLOOKUP(#REF!&amp;"-"&amp;ROW()-108,[2]ワークシート!$C$2:$BW$498,30,0),"")</f>
        <v/>
      </c>
      <c r="AE177" s="131"/>
      <c r="AF177" s="130" t="str">
        <f t="shared" si="3"/>
        <v/>
      </c>
      <c r="AG177" s="130"/>
      <c r="AH177" s="131" t="str">
        <f>+IFERROR(IF(VLOOKUP(#REF!&amp;"-"&amp;ROW()-108,[2]ワークシート!$C$2:$BW$498,31,0)="","",VLOOKUP(#REF!&amp;"-"&amp;ROW()-108,[2]ワークシート!$C$2:$BW$498,31,0)),"")</f>
        <v/>
      </c>
      <c r="AI177" s="131"/>
      <c r="AJ177" s="41"/>
      <c r="AK177" s="41"/>
      <c r="AL177" s="41"/>
      <c r="AM177" s="41"/>
      <c r="AN177" s="41"/>
      <c r="AO177" s="41"/>
      <c r="AP177" s="41"/>
      <c r="AQ177" s="41"/>
      <c r="AR177" s="41"/>
      <c r="AS177" s="41"/>
      <c r="AT177" s="41"/>
      <c r="AU177" s="41"/>
      <c r="AV177" s="41"/>
      <c r="AW177" s="41"/>
      <c r="AX177" s="41"/>
      <c r="AY177" s="41"/>
      <c r="AZ177" s="41"/>
      <c r="BA177" s="41"/>
      <c r="BB177" s="41"/>
      <c r="BC177" s="41"/>
      <c r="BD177" s="41"/>
    </row>
    <row r="178" spans="1:56" ht="35.1" hidden="1" customHeight="1">
      <c r="A178" s="41"/>
      <c r="B178" s="132" t="str">
        <f>+IFERROR(VLOOKUP(#REF!&amp;"-"&amp;ROW()-108,[2]ワークシート!$C$2:$BW$498,9,0),"")</f>
        <v/>
      </c>
      <c r="C178" s="133"/>
      <c r="D178" s="134" t="str">
        <f>+IFERROR(IF(VLOOKUP(#REF!&amp;"-"&amp;ROW()-108,[2]ワークシート!$C$2:$BW$498,10,0) = "","",VLOOKUP(#REF!&amp;"-"&amp;ROW()-108,[2]ワークシート!$C$2:$BW$498,10,0)),"")</f>
        <v/>
      </c>
      <c r="E178" s="133"/>
      <c r="F178" s="132" t="str">
        <f>+IFERROR(VLOOKUP(#REF!&amp;"-"&amp;ROW()-108,[2]ワークシート!$C$2:$BW$498,11,0),"")</f>
        <v/>
      </c>
      <c r="G178" s="133"/>
      <c r="H178" s="50" t="str">
        <f>+IFERROR(VLOOKUP(#REF!&amp;"-"&amp;ROW()-108,[2]ワークシート!$C$2:$BW$498,12,0),"")</f>
        <v/>
      </c>
      <c r="I17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78" s="136"/>
      <c r="K178" s="132" t="str">
        <f>+IFERROR(VLOOKUP(#REF!&amp;"-"&amp;ROW()-108,[2]ワークシート!$C$2:$BW$498,19,0),"")</f>
        <v/>
      </c>
      <c r="L178" s="134"/>
      <c r="M178" s="133"/>
      <c r="N178" s="137" t="str">
        <f>+IFERROR(VLOOKUP(#REF!&amp;"-"&amp;ROW()-108,[2]ワークシート!$C$2:$BW$498,24,0),"")</f>
        <v/>
      </c>
      <c r="O178" s="138"/>
      <c r="P178" s="129" t="str">
        <f>+IFERROR(VLOOKUP(#REF!&amp;"-"&amp;ROW()-108,[2]ワークシート!$C$2:$BW$498,25,0),"")</f>
        <v/>
      </c>
      <c r="Q178" s="129"/>
      <c r="R178" s="139" t="str">
        <f>+IFERROR(VLOOKUP(#REF!&amp;"-"&amp;ROW()-108,[2]ワークシート!$C$2:$BW$498,55,0),"")</f>
        <v/>
      </c>
      <c r="S178" s="139"/>
      <c r="T178" s="139"/>
      <c r="U178" s="129" t="str">
        <f>+IFERROR(VLOOKUP(#REF!&amp;"-"&amp;ROW()-108,[2]ワークシート!$C$2:$BW$498,60,0),"")</f>
        <v/>
      </c>
      <c r="V178" s="129"/>
      <c r="W178" s="129" t="str">
        <f>+IFERROR(VLOOKUP(#REF!&amp;"-"&amp;ROW()-108,[2]ワークシート!$C$2:$BW$498,61,0),"")</f>
        <v/>
      </c>
      <c r="X178" s="129"/>
      <c r="Y178" s="129"/>
      <c r="Z178" s="130" t="str">
        <f t="shared" si="2"/>
        <v/>
      </c>
      <c r="AA178" s="130"/>
      <c r="AB178" s="131" t="str">
        <f>+IFERROR(IF(VLOOKUP(#REF!&amp;"-"&amp;ROW()-108,[2]ワークシート!$C$2:$BW$498,13,0)="","",VLOOKUP(#REF!&amp;"-"&amp;ROW()-108,[2]ワークシート!$C$2:$BW$498,13,0)),"")</f>
        <v/>
      </c>
      <c r="AC178" s="131"/>
      <c r="AD178" s="131" t="str">
        <f>+IFERROR(VLOOKUP(#REF!&amp;"-"&amp;ROW()-108,[2]ワークシート!$C$2:$BW$498,30,0),"")</f>
        <v/>
      </c>
      <c r="AE178" s="131"/>
      <c r="AF178" s="130" t="str">
        <f t="shared" si="3"/>
        <v/>
      </c>
      <c r="AG178" s="130"/>
      <c r="AH178" s="131" t="str">
        <f>+IFERROR(IF(VLOOKUP(#REF!&amp;"-"&amp;ROW()-108,[2]ワークシート!$C$2:$BW$498,31,0)="","",VLOOKUP(#REF!&amp;"-"&amp;ROW()-108,[2]ワークシート!$C$2:$BW$498,31,0)),"")</f>
        <v/>
      </c>
      <c r="AI178" s="131"/>
      <c r="AJ178" s="41"/>
      <c r="AK178" s="41"/>
      <c r="AL178" s="41"/>
      <c r="AM178" s="41"/>
      <c r="AN178" s="41"/>
      <c r="AO178" s="41"/>
      <c r="AP178" s="41"/>
      <c r="AQ178" s="41"/>
      <c r="AR178" s="41"/>
      <c r="AS178" s="41"/>
      <c r="AT178" s="41"/>
      <c r="AU178" s="41"/>
      <c r="AV178" s="41"/>
      <c r="AW178" s="41"/>
      <c r="AX178" s="41"/>
      <c r="AY178" s="41"/>
      <c r="AZ178" s="41"/>
      <c r="BA178" s="41"/>
      <c r="BB178" s="41"/>
      <c r="BC178" s="41"/>
      <c r="BD178" s="41"/>
    </row>
    <row r="179" spans="1:56" ht="35.1" hidden="1" customHeight="1">
      <c r="A179" s="41"/>
      <c r="B179" s="132" t="str">
        <f>+IFERROR(VLOOKUP(#REF!&amp;"-"&amp;ROW()-108,[2]ワークシート!$C$2:$BW$498,9,0),"")</f>
        <v/>
      </c>
      <c r="C179" s="133"/>
      <c r="D179" s="134" t="str">
        <f>+IFERROR(IF(VLOOKUP(#REF!&amp;"-"&amp;ROW()-108,[2]ワークシート!$C$2:$BW$498,10,0) = "","",VLOOKUP(#REF!&amp;"-"&amp;ROW()-108,[2]ワークシート!$C$2:$BW$498,10,0)),"")</f>
        <v/>
      </c>
      <c r="E179" s="133"/>
      <c r="F179" s="132" t="str">
        <f>+IFERROR(VLOOKUP(#REF!&amp;"-"&amp;ROW()-108,[2]ワークシート!$C$2:$BW$498,11,0),"")</f>
        <v/>
      </c>
      <c r="G179" s="133"/>
      <c r="H179" s="50" t="str">
        <f>+IFERROR(VLOOKUP(#REF!&amp;"-"&amp;ROW()-108,[2]ワークシート!$C$2:$BW$498,12,0),"")</f>
        <v/>
      </c>
      <c r="I17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79" s="136"/>
      <c r="K179" s="132" t="str">
        <f>+IFERROR(VLOOKUP(#REF!&amp;"-"&amp;ROW()-108,[2]ワークシート!$C$2:$BW$498,19,0),"")</f>
        <v/>
      </c>
      <c r="L179" s="134"/>
      <c r="M179" s="133"/>
      <c r="N179" s="137" t="str">
        <f>+IFERROR(VLOOKUP(#REF!&amp;"-"&amp;ROW()-108,[2]ワークシート!$C$2:$BW$498,24,0),"")</f>
        <v/>
      </c>
      <c r="O179" s="138"/>
      <c r="P179" s="129" t="str">
        <f>+IFERROR(VLOOKUP(#REF!&amp;"-"&amp;ROW()-108,[2]ワークシート!$C$2:$BW$498,25,0),"")</f>
        <v/>
      </c>
      <c r="Q179" s="129"/>
      <c r="R179" s="139" t="str">
        <f>+IFERROR(VLOOKUP(#REF!&amp;"-"&amp;ROW()-108,[2]ワークシート!$C$2:$BW$498,55,0),"")</f>
        <v/>
      </c>
      <c r="S179" s="139"/>
      <c r="T179" s="139"/>
      <c r="U179" s="129" t="str">
        <f>+IFERROR(VLOOKUP(#REF!&amp;"-"&amp;ROW()-108,[2]ワークシート!$C$2:$BW$498,60,0),"")</f>
        <v/>
      </c>
      <c r="V179" s="129"/>
      <c r="W179" s="129" t="str">
        <f>+IFERROR(VLOOKUP(#REF!&amp;"-"&amp;ROW()-108,[2]ワークシート!$C$2:$BW$498,61,0),"")</f>
        <v/>
      </c>
      <c r="X179" s="129"/>
      <c r="Y179" s="129"/>
      <c r="Z179" s="130" t="str">
        <f t="shared" si="2"/>
        <v/>
      </c>
      <c r="AA179" s="130"/>
      <c r="AB179" s="131" t="str">
        <f>+IFERROR(IF(VLOOKUP(#REF!&amp;"-"&amp;ROW()-108,[2]ワークシート!$C$2:$BW$498,13,0)="","",VLOOKUP(#REF!&amp;"-"&amp;ROW()-108,[2]ワークシート!$C$2:$BW$498,13,0)),"")</f>
        <v/>
      </c>
      <c r="AC179" s="131"/>
      <c r="AD179" s="131" t="str">
        <f>+IFERROR(VLOOKUP(#REF!&amp;"-"&amp;ROW()-108,[2]ワークシート!$C$2:$BW$498,30,0),"")</f>
        <v/>
      </c>
      <c r="AE179" s="131"/>
      <c r="AF179" s="130" t="str">
        <f t="shared" si="3"/>
        <v/>
      </c>
      <c r="AG179" s="130"/>
      <c r="AH179" s="131" t="str">
        <f>+IFERROR(IF(VLOOKUP(#REF!&amp;"-"&amp;ROW()-108,[2]ワークシート!$C$2:$BW$498,31,0)="","",VLOOKUP(#REF!&amp;"-"&amp;ROW()-108,[2]ワークシート!$C$2:$BW$498,31,0)),"")</f>
        <v/>
      </c>
      <c r="AI179" s="131"/>
      <c r="AJ179" s="41"/>
      <c r="AK179" s="41"/>
      <c r="AL179" s="41"/>
      <c r="AM179" s="41"/>
      <c r="AN179" s="41"/>
      <c r="AO179" s="41"/>
      <c r="AP179" s="41"/>
      <c r="AQ179" s="41"/>
      <c r="AR179" s="41"/>
      <c r="AS179" s="41"/>
      <c r="AT179" s="41"/>
      <c r="AU179" s="41"/>
      <c r="AV179" s="41"/>
      <c r="AW179" s="41"/>
      <c r="AX179" s="41"/>
      <c r="AY179" s="41"/>
      <c r="AZ179" s="41"/>
      <c r="BA179" s="41"/>
      <c r="BB179" s="41"/>
      <c r="BC179" s="41"/>
      <c r="BD179" s="41"/>
    </row>
    <row r="180" spans="1:56" ht="35.1" hidden="1" customHeight="1">
      <c r="A180" s="41"/>
      <c r="B180" s="132" t="str">
        <f>+IFERROR(VLOOKUP(#REF!&amp;"-"&amp;ROW()-108,[2]ワークシート!$C$2:$BW$498,9,0),"")</f>
        <v/>
      </c>
      <c r="C180" s="133"/>
      <c r="D180" s="134" t="str">
        <f>+IFERROR(IF(VLOOKUP(#REF!&amp;"-"&amp;ROW()-108,[2]ワークシート!$C$2:$BW$498,10,0) = "","",VLOOKUP(#REF!&amp;"-"&amp;ROW()-108,[2]ワークシート!$C$2:$BW$498,10,0)),"")</f>
        <v/>
      </c>
      <c r="E180" s="133"/>
      <c r="F180" s="132" t="str">
        <f>+IFERROR(VLOOKUP(#REF!&amp;"-"&amp;ROW()-108,[2]ワークシート!$C$2:$BW$498,11,0),"")</f>
        <v/>
      </c>
      <c r="G180" s="133"/>
      <c r="H180" s="50" t="str">
        <f>+IFERROR(VLOOKUP(#REF!&amp;"-"&amp;ROW()-108,[2]ワークシート!$C$2:$BW$498,12,0),"")</f>
        <v/>
      </c>
      <c r="I18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80" s="136"/>
      <c r="K180" s="132" t="str">
        <f>+IFERROR(VLOOKUP(#REF!&amp;"-"&amp;ROW()-108,[2]ワークシート!$C$2:$BW$498,19,0),"")</f>
        <v/>
      </c>
      <c r="L180" s="134"/>
      <c r="M180" s="133"/>
      <c r="N180" s="137" t="str">
        <f>+IFERROR(VLOOKUP(#REF!&amp;"-"&amp;ROW()-108,[2]ワークシート!$C$2:$BW$498,24,0),"")</f>
        <v/>
      </c>
      <c r="O180" s="138"/>
      <c r="P180" s="129" t="str">
        <f>+IFERROR(VLOOKUP(#REF!&amp;"-"&amp;ROW()-108,[2]ワークシート!$C$2:$BW$498,25,0),"")</f>
        <v/>
      </c>
      <c r="Q180" s="129"/>
      <c r="R180" s="139" t="str">
        <f>+IFERROR(VLOOKUP(#REF!&amp;"-"&amp;ROW()-108,[2]ワークシート!$C$2:$BW$498,55,0),"")</f>
        <v/>
      </c>
      <c r="S180" s="139"/>
      <c r="T180" s="139"/>
      <c r="U180" s="129" t="str">
        <f>+IFERROR(VLOOKUP(#REF!&amp;"-"&amp;ROW()-108,[2]ワークシート!$C$2:$BW$498,60,0),"")</f>
        <v/>
      </c>
      <c r="V180" s="129"/>
      <c r="W180" s="129" t="str">
        <f>+IFERROR(VLOOKUP(#REF!&amp;"-"&amp;ROW()-108,[2]ワークシート!$C$2:$BW$498,61,0),"")</f>
        <v/>
      </c>
      <c r="X180" s="129"/>
      <c r="Y180" s="129"/>
      <c r="Z180" s="130" t="str">
        <f t="shared" si="2"/>
        <v/>
      </c>
      <c r="AA180" s="130"/>
      <c r="AB180" s="131" t="str">
        <f>+IFERROR(IF(VLOOKUP(#REF!&amp;"-"&amp;ROW()-108,[2]ワークシート!$C$2:$BW$498,13,0)="","",VLOOKUP(#REF!&amp;"-"&amp;ROW()-108,[2]ワークシート!$C$2:$BW$498,13,0)),"")</f>
        <v/>
      </c>
      <c r="AC180" s="131"/>
      <c r="AD180" s="131" t="str">
        <f>+IFERROR(VLOOKUP(#REF!&amp;"-"&amp;ROW()-108,[2]ワークシート!$C$2:$BW$498,30,0),"")</f>
        <v/>
      </c>
      <c r="AE180" s="131"/>
      <c r="AF180" s="130" t="str">
        <f t="shared" si="3"/>
        <v/>
      </c>
      <c r="AG180" s="130"/>
      <c r="AH180" s="131" t="str">
        <f>+IFERROR(IF(VLOOKUP(#REF!&amp;"-"&amp;ROW()-108,[2]ワークシート!$C$2:$BW$498,31,0)="","",VLOOKUP(#REF!&amp;"-"&amp;ROW()-108,[2]ワークシート!$C$2:$BW$498,31,0)),"")</f>
        <v/>
      </c>
      <c r="AI180" s="131"/>
      <c r="AJ180" s="41"/>
      <c r="AK180" s="41"/>
      <c r="AL180" s="41"/>
      <c r="AM180" s="41"/>
      <c r="AN180" s="41"/>
      <c r="AO180" s="41"/>
      <c r="AP180" s="41"/>
      <c r="AQ180" s="41"/>
      <c r="AR180" s="41"/>
      <c r="AS180" s="41"/>
      <c r="AT180" s="41"/>
      <c r="AU180" s="41"/>
      <c r="AV180" s="41"/>
      <c r="AW180" s="41"/>
      <c r="AX180" s="41"/>
      <c r="AY180" s="41"/>
      <c r="AZ180" s="41"/>
      <c r="BA180" s="41"/>
      <c r="BB180" s="41"/>
      <c r="BC180" s="41"/>
      <c r="BD180" s="41"/>
    </row>
    <row r="181" spans="1:56" ht="35.1" hidden="1" customHeight="1">
      <c r="A181" s="41"/>
      <c r="B181" s="132" t="str">
        <f>+IFERROR(VLOOKUP(#REF!&amp;"-"&amp;ROW()-108,[2]ワークシート!$C$2:$BW$498,9,0),"")</f>
        <v/>
      </c>
      <c r="C181" s="133"/>
      <c r="D181" s="134" t="str">
        <f>+IFERROR(IF(VLOOKUP(#REF!&amp;"-"&amp;ROW()-108,[2]ワークシート!$C$2:$BW$498,10,0) = "","",VLOOKUP(#REF!&amp;"-"&amp;ROW()-108,[2]ワークシート!$C$2:$BW$498,10,0)),"")</f>
        <v/>
      </c>
      <c r="E181" s="133"/>
      <c r="F181" s="132" t="str">
        <f>+IFERROR(VLOOKUP(#REF!&amp;"-"&amp;ROW()-108,[2]ワークシート!$C$2:$BW$498,11,0),"")</f>
        <v/>
      </c>
      <c r="G181" s="133"/>
      <c r="H181" s="50" t="str">
        <f>+IFERROR(VLOOKUP(#REF!&amp;"-"&amp;ROW()-108,[2]ワークシート!$C$2:$BW$498,12,0),"")</f>
        <v/>
      </c>
      <c r="I18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81" s="136"/>
      <c r="K181" s="132" t="str">
        <f>+IFERROR(VLOOKUP(#REF!&amp;"-"&amp;ROW()-108,[2]ワークシート!$C$2:$BW$498,19,0),"")</f>
        <v/>
      </c>
      <c r="L181" s="134"/>
      <c r="M181" s="133"/>
      <c r="N181" s="137" t="str">
        <f>+IFERROR(VLOOKUP(#REF!&amp;"-"&amp;ROW()-108,[2]ワークシート!$C$2:$BW$498,24,0),"")</f>
        <v/>
      </c>
      <c r="O181" s="138"/>
      <c r="P181" s="129" t="str">
        <f>+IFERROR(VLOOKUP(#REF!&amp;"-"&amp;ROW()-108,[2]ワークシート!$C$2:$BW$498,25,0),"")</f>
        <v/>
      </c>
      <c r="Q181" s="129"/>
      <c r="R181" s="139" t="str">
        <f>+IFERROR(VLOOKUP(#REF!&amp;"-"&amp;ROW()-108,[2]ワークシート!$C$2:$BW$498,55,0),"")</f>
        <v/>
      </c>
      <c r="S181" s="139"/>
      <c r="T181" s="139"/>
      <c r="U181" s="129" t="str">
        <f>+IFERROR(VLOOKUP(#REF!&amp;"-"&amp;ROW()-108,[2]ワークシート!$C$2:$BW$498,60,0),"")</f>
        <v/>
      </c>
      <c r="V181" s="129"/>
      <c r="W181" s="129" t="str">
        <f>+IFERROR(VLOOKUP(#REF!&amp;"-"&amp;ROW()-108,[2]ワークシート!$C$2:$BW$498,61,0),"")</f>
        <v/>
      </c>
      <c r="X181" s="129"/>
      <c r="Y181" s="129"/>
      <c r="Z181" s="130" t="str">
        <f t="shared" si="2"/>
        <v/>
      </c>
      <c r="AA181" s="130"/>
      <c r="AB181" s="131" t="str">
        <f>+IFERROR(IF(VLOOKUP(#REF!&amp;"-"&amp;ROW()-108,[2]ワークシート!$C$2:$BW$498,13,0)="","",VLOOKUP(#REF!&amp;"-"&amp;ROW()-108,[2]ワークシート!$C$2:$BW$498,13,0)),"")</f>
        <v/>
      </c>
      <c r="AC181" s="131"/>
      <c r="AD181" s="131" t="str">
        <f>+IFERROR(VLOOKUP(#REF!&amp;"-"&amp;ROW()-108,[2]ワークシート!$C$2:$BW$498,30,0),"")</f>
        <v/>
      </c>
      <c r="AE181" s="131"/>
      <c r="AF181" s="130" t="str">
        <f t="shared" si="3"/>
        <v/>
      </c>
      <c r="AG181" s="130"/>
      <c r="AH181" s="131" t="str">
        <f>+IFERROR(IF(VLOOKUP(#REF!&amp;"-"&amp;ROW()-108,[2]ワークシート!$C$2:$BW$498,31,0)="","",VLOOKUP(#REF!&amp;"-"&amp;ROW()-108,[2]ワークシート!$C$2:$BW$498,31,0)),"")</f>
        <v/>
      </c>
      <c r="AI181" s="131"/>
      <c r="AJ181" s="41"/>
      <c r="AK181" s="41"/>
      <c r="AL181" s="41"/>
      <c r="AM181" s="41"/>
      <c r="AN181" s="41"/>
      <c r="AO181" s="41"/>
      <c r="AP181" s="41"/>
      <c r="AQ181" s="41"/>
      <c r="AR181" s="41"/>
      <c r="AS181" s="41"/>
      <c r="AT181" s="41"/>
      <c r="AU181" s="41"/>
      <c r="AV181" s="41"/>
      <c r="AW181" s="41"/>
      <c r="AX181" s="41"/>
      <c r="AY181" s="41"/>
      <c r="AZ181" s="41"/>
      <c r="BA181" s="41"/>
      <c r="BB181" s="41"/>
      <c r="BC181" s="41"/>
      <c r="BD181" s="41"/>
    </row>
    <row r="182" spans="1:56" ht="35.1" hidden="1" customHeight="1">
      <c r="A182" s="41"/>
      <c r="B182" s="132" t="str">
        <f>+IFERROR(VLOOKUP(#REF!&amp;"-"&amp;ROW()-108,[2]ワークシート!$C$2:$BW$498,9,0),"")</f>
        <v/>
      </c>
      <c r="C182" s="133"/>
      <c r="D182" s="134" t="str">
        <f>+IFERROR(IF(VLOOKUP(#REF!&amp;"-"&amp;ROW()-108,[2]ワークシート!$C$2:$BW$498,10,0) = "","",VLOOKUP(#REF!&amp;"-"&amp;ROW()-108,[2]ワークシート!$C$2:$BW$498,10,0)),"")</f>
        <v/>
      </c>
      <c r="E182" s="133"/>
      <c r="F182" s="132" t="str">
        <f>+IFERROR(VLOOKUP(#REF!&amp;"-"&amp;ROW()-108,[2]ワークシート!$C$2:$BW$498,11,0),"")</f>
        <v/>
      </c>
      <c r="G182" s="133"/>
      <c r="H182" s="50" t="str">
        <f>+IFERROR(VLOOKUP(#REF!&amp;"-"&amp;ROW()-108,[2]ワークシート!$C$2:$BW$498,12,0),"")</f>
        <v/>
      </c>
      <c r="I18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82" s="136"/>
      <c r="K182" s="132" t="str">
        <f>+IFERROR(VLOOKUP(#REF!&amp;"-"&amp;ROW()-108,[2]ワークシート!$C$2:$BW$498,19,0),"")</f>
        <v/>
      </c>
      <c r="L182" s="134"/>
      <c r="M182" s="133"/>
      <c r="N182" s="137" t="str">
        <f>+IFERROR(VLOOKUP(#REF!&amp;"-"&amp;ROW()-108,[2]ワークシート!$C$2:$BW$498,24,0),"")</f>
        <v/>
      </c>
      <c r="O182" s="138"/>
      <c r="P182" s="129" t="str">
        <f>+IFERROR(VLOOKUP(#REF!&amp;"-"&amp;ROW()-108,[2]ワークシート!$C$2:$BW$498,25,0),"")</f>
        <v/>
      </c>
      <c r="Q182" s="129"/>
      <c r="R182" s="139" t="str">
        <f>+IFERROR(VLOOKUP(#REF!&amp;"-"&amp;ROW()-108,[2]ワークシート!$C$2:$BW$498,55,0),"")</f>
        <v/>
      </c>
      <c r="S182" s="139"/>
      <c r="T182" s="139"/>
      <c r="U182" s="129" t="str">
        <f>+IFERROR(VLOOKUP(#REF!&amp;"-"&amp;ROW()-108,[2]ワークシート!$C$2:$BW$498,60,0),"")</f>
        <v/>
      </c>
      <c r="V182" s="129"/>
      <c r="W182" s="129" t="str">
        <f>+IFERROR(VLOOKUP(#REF!&amp;"-"&amp;ROW()-108,[2]ワークシート!$C$2:$BW$498,61,0),"")</f>
        <v/>
      </c>
      <c r="X182" s="129"/>
      <c r="Y182" s="129"/>
      <c r="Z182" s="130" t="str">
        <f t="shared" si="2"/>
        <v/>
      </c>
      <c r="AA182" s="130"/>
      <c r="AB182" s="131" t="str">
        <f>+IFERROR(IF(VLOOKUP(#REF!&amp;"-"&amp;ROW()-108,[2]ワークシート!$C$2:$BW$498,13,0)="","",VLOOKUP(#REF!&amp;"-"&amp;ROW()-108,[2]ワークシート!$C$2:$BW$498,13,0)),"")</f>
        <v/>
      </c>
      <c r="AC182" s="131"/>
      <c r="AD182" s="131" t="str">
        <f>+IFERROR(VLOOKUP(#REF!&amp;"-"&amp;ROW()-108,[2]ワークシート!$C$2:$BW$498,30,0),"")</f>
        <v/>
      </c>
      <c r="AE182" s="131"/>
      <c r="AF182" s="130" t="str">
        <f t="shared" si="3"/>
        <v/>
      </c>
      <c r="AG182" s="130"/>
      <c r="AH182" s="131" t="str">
        <f>+IFERROR(IF(VLOOKUP(#REF!&amp;"-"&amp;ROW()-108,[2]ワークシート!$C$2:$BW$498,31,0)="","",VLOOKUP(#REF!&amp;"-"&amp;ROW()-108,[2]ワークシート!$C$2:$BW$498,31,0)),"")</f>
        <v/>
      </c>
      <c r="AI182" s="131"/>
      <c r="AJ182" s="41"/>
      <c r="AK182" s="41"/>
      <c r="AL182" s="41"/>
      <c r="AM182" s="41"/>
      <c r="AN182" s="41"/>
      <c r="AO182" s="41"/>
      <c r="AP182" s="41"/>
      <c r="AQ182" s="41"/>
      <c r="AR182" s="41"/>
      <c r="AS182" s="41"/>
      <c r="AT182" s="41"/>
      <c r="AU182" s="41"/>
      <c r="AV182" s="41"/>
      <c r="AW182" s="41"/>
      <c r="AX182" s="41"/>
      <c r="AY182" s="41"/>
      <c r="AZ182" s="41"/>
      <c r="BA182" s="41"/>
      <c r="BB182" s="41"/>
      <c r="BC182" s="41"/>
      <c r="BD182" s="41"/>
    </row>
    <row r="183" spans="1:56" ht="35.1" hidden="1" customHeight="1">
      <c r="A183" s="41"/>
      <c r="B183" s="132" t="str">
        <f>+IFERROR(VLOOKUP(#REF!&amp;"-"&amp;ROW()-108,[2]ワークシート!$C$2:$BW$498,9,0),"")</f>
        <v/>
      </c>
      <c r="C183" s="133"/>
      <c r="D183" s="134" t="str">
        <f>+IFERROR(IF(VLOOKUP(#REF!&amp;"-"&amp;ROW()-108,[2]ワークシート!$C$2:$BW$498,10,0) = "","",VLOOKUP(#REF!&amp;"-"&amp;ROW()-108,[2]ワークシート!$C$2:$BW$498,10,0)),"")</f>
        <v/>
      </c>
      <c r="E183" s="133"/>
      <c r="F183" s="132" t="str">
        <f>+IFERROR(VLOOKUP(#REF!&amp;"-"&amp;ROW()-108,[2]ワークシート!$C$2:$BW$498,11,0),"")</f>
        <v/>
      </c>
      <c r="G183" s="133"/>
      <c r="H183" s="50" t="str">
        <f>+IFERROR(VLOOKUP(#REF!&amp;"-"&amp;ROW()-108,[2]ワークシート!$C$2:$BW$498,12,0),"")</f>
        <v/>
      </c>
      <c r="I18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83" s="136"/>
      <c r="K183" s="132" t="str">
        <f>+IFERROR(VLOOKUP(#REF!&amp;"-"&amp;ROW()-108,[2]ワークシート!$C$2:$BW$498,19,0),"")</f>
        <v/>
      </c>
      <c r="L183" s="134"/>
      <c r="M183" s="133"/>
      <c r="N183" s="137" t="str">
        <f>+IFERROR(VLOOKUP(#REF!&amp;"-"&amp;ROW()-108,[2]ワークシート!$C$2:$BW$498,24,0),"")</f>
        <v/>
      </c>
      <c r="O183" s="138"/>
      <c r="P183" s="129" t="str">
        <f>+IFERROR(VLOOKUP(#REF!&amp;"-"&amp;ROW()-108,[2]ワークシート!$C$2:$BW$498,25,0),"")</f>
        <v/>
      </c>
      <c r="Q183" s="129"/>
      <c r="R183" s="139" t="str">
        <f>+IFERROR(VLOOKUP(#REF!&amp;"-"&amp;ROW()-108,[2]ワークシート!$C$2:$BW$498,55,0),"")</f>
        <v/>
      </c>
      <c r="S183" s="139"/>
      <c r="T183" s="139"/>
      <c r="U183" s="129" t="str">
        <f>+IFERROR(VLOOKUP(#REF!&amp;"-"&amp;ROW()-108,[2]ワークシート!$C$2:$BW$498,60,0),"")</f>
        <v/>
      </c>
      <c r="V183" s="129"/>
      <c r="W183" s="129" t="str">
        <f>+IFERROR(VLOOKUP(#REF!&amp;"-"&amp;ROW()-108,[2]ワークシート!$C$2:$BW$498,61,0),"")</f>
        <v/>
      </c>
      <c r="X183" s="129"/>
      <c r="Y183" s="129"/>
      <c r="Z183" s="130" t="str">
        <f t="shared" si="2"/>
        <v/>
      </c>
      <c r="AA183" s="130"/>
      <c r="AB183" s="131" t="str">
        <f>+IFERROR(IF(VLOOKUP(#REF!&amp;"-"&amp;ROW()-108,[2]ワークシート!$C$2:$BW$498,13,0)="","",VLOOKUP(#REF!&amp;"-"&amp;ROW()-108,[2]ワークシート!$C$2:$BW$498,13,0)),"")</f>
        <v/>
      </c>
      <c r="AC183" s="131"/>
      <c r="AD183" s="131" t="str">
        <f>+IFERROR(VLOOKUP(#REF!&amp;"-"&amp;ROW()-108,[2]ワークシート!$C$2:$BW$498,30,0),"")</f>
        <v/>
      </c>
      <c r="AE183" s="131"/>
      <c r="AF183" s="130" t="str">
        <f t="shared" si="3"/>
        <v/>
      </c>
      <c r="AG183" s="130"/>
      <c r="AH183" s="131" t="str">
        <f>+IFERROR(IF(VLOOKUP(#REF!&amp;"-"&amp;ROW()-108,[2]ワークシート!$C$2:$BW$498,31,0)="","",VLOOKUP(#REF!&amp;"-"&amp;ROW()-108,[2]ワークシート!$C$2:$BW$498,31,0)),"")</f>
        <v/>
      </c>
      <c r="AI183" s="131"/>
      <c r="AJ183" s="41"/>
      <c r="AK183" s="41"/>
      <c r="AL183" s="41"/>
      <c r="AM183" s="41"/>
      <c r="AN183" s="41"/>
      <c r="AO183" s="41"/>
      <c r="AP183" s="41"/>
      <c r="AQ183" s="41"/>
      <c r="AR183" s="41"/>
      <c r="AS183" s="41"/>
      <c r="AT183" s="41"/>
      <c r="AU183" s="41"/>
      <c r="AV183" s="41"/>
      <c r="AW183" s="41"/>
      <c r="AX183" s="41"/>
      <c r="AY183" s="41"/>
      <c r="AZ183" s="41"/>
      <c r="BA183" s="41"/>
      <c r="BB183" s="41"/>
      <c r="BC183" s="41"/>
      <c r="BD183" s="41"/>
    </row>
    <row r="184" spans="1:56" ht="35.1" hidden="1" customHeight="1">
      <c r="A184" s="41"/>
      <c r="B184" s="132" t="str">
        <f>+IFERROR(VLOOKUP(#REF!&amp;"-"&amp;ROW()-108,[2]ワークシート!$C$2:$BW$498,9,0),"")</f>
        <v/>
      </c>
      <c r="C184" s="133"/>
      <c r="D184" s="134" t="str">
        <f>+IFERROR(IF(VLOOKUP(#REF!&amp;"-"&amp;ROW()-108,[2]ワークシート!$C$2:$BW$498,10,0) = "","",VLOOKUP(#REF!&amp;"-"&amp;ROW()-108,[2]ワークシート!$C$2:$BW$498,10,0)),"")</f>
        <v/>
      </c>
      <c r="E184" s="133"/>
      <c r="F184" s="132" t="str">
        <f>+IFERROR(VLOOKUP(#REF!&amp;"-"&amp;ROW()-108,[2]ワークシート!$C$2:$BW$498,11,0),"")</f>
        <v/>
      </c>
      <c r="G184" s="133"/>
      <c r="H184" s="50" t="str">
        <f>+IFERROR(VLOOKUP(#REF!&amp;"-"&amp;ROW()-108,[2]ワークシート!$C$2:$BW$498,12,0),"")</f>
        <v/>
      </c>
      <c r="I18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84" s="136"/>
      <c r="K184" s="132" t="str">
        <f>+IFERROR(VLOOKUP(#REF!&amp;"-"&amp;ROW()-108,[2]ワークシート!$C$2:$BW$498,19,0),"")</f>
        <v/>
      </c>
      <c r="L184" s="134"/>
      <c r="M184" s="133"/>
      <c r="N184" s="137" t="str">
        <f>+IFERROR(VLOOKUP(#REF!&amp;"-"&amp;ROW()-108,[2]ワークシート!$C$2:$BW$498,24,0),"")</f>
        <v/>
      </c>
      <c r="O184" s="138"/>
      <c r="P184" s="129" t="str">
        <f>+IFERROR(VLOOKUP(#REF!&amp;"-"&amp;ROW()-108,[2]ワークシート!$C$2:$BW$498,25,0),"")</f>
        <v/>
      </c>
      <c r="Q184" s="129"/>
      <c r="R184" s="139" t="str">
        <f>+IFERROR(VLOOKUP(#REF!&amp;"-"&amp;ROW()-108,[2]ワークシート!$C$2:$BW$498,55,0),"")</f>
        <v/>
      </c>
      <c r="S184" s="139"/>
      <c r="T184" s="139"/>
      <c r="U184" s="129" t="str">
        <f>+IFERROR(VLOOKUP(#REF!&amp;"-"&amp;ROW()-108,[2]ワークシート!$C$2:$BW$498,60,0),"")</f>
        <v/>
      </c>
      <c r="V184" s="129"/>
      <c r="W184" s="129" t="str">
        <f>+IFERROR(VLOOKUP(#REF!&amp;"-"&amp;ROW()-108,[2]ワークシート!$C$2:$BW$498,61,0),"")</f>
        <v/>
      </c>
      <c r="X184" s="129"/>
      <c r="Y184" s="129"/>
      <c r="Z184" s="130" t="str">
        <f t="shared" si="2"/>
        <v/>
      </c>
      <c r="AA184" s="130"/>
      <c r="AB184" s="131" t="str">
        <f>+IFERROR(IF(VLOOKUP(#REF!&amp;"-"&amp;ROW()-108,[2]ワークシート!$C$2:$BW$498,13,0)="","",VLOOKUP(#REF!&amp;"-"&amp;ROW()-108,[2]ワークシート!$C$2:$BW$498,13,0)),"")</f>
        <v/>
      </c>
      <c r="AC184" s="131"/>
      <c r="AD184" s="131" t="str">
        <f>+IFERROR(VLOOKUP(#REF!&amp;"-"&amp;ROW()-108,[2]ワークシート!$C$2:$BW$498,30,0),"")</f>
        <v/>
      </c>
      <c r="AE184" s="131"/>
      <c r="AF184" s="130" t="str">
        <f t="shared" si="3"/>
        <v/>
      </c>
      <c r="AG184" s="130"/>
      <c r="AH184" s="131" t="str">
        <f>+IFERROR(IF(VLOOKUP(#REF!&amp;"-"&amp;ROW()-108,[2]ワークシート!$C$2:$BW$498,31,0)="","",VLOOKUP(#REF!&amp;"-"&amp;ROW()-108,[2]ワークシート!$C$2:$BW$498,31,0)),"")</f>
        <v/>
      </c>
      <c r="AI184" s="131"/>
      <c r="AJ184" s="41"/>
      <c r="AK184" s="41"/>
      <c r="AL184" s="41"/>
      <c r="AM184" s="41"/>
      <c r="AN184" s="41"/>
      <c r="AO184" s="41"/>
      <c r="AP184" s="41"/>
      <c r="AQ184" s="41"/>
      <c r="AR184" s="41"/>
      <c r="AS184" s="41"/>
      <c r="AT184" s="41"/>
      <c r="AU184" s="41"/>
      <c r="AV184" s="41"/>
      <c r="AW184" s="41"/>
      <c r="AX184" s="41"/>
      <c r="AY184" s="41"/>
      <c r="AZ184" s="41"/>
      <c r="BA184" s="41"/>
      <c r="BB184" s="41"/>
      <c r="BC184" s="41"/>
      <c r="BD184" s="41"/>
    </row>
    <row r="185" spans="1:56" ht="35.1" hidden="1" customHeight="1">
      <c r="A185" s="41"/>
      <c r="B185" s="132" t="str">
        <f>+IFERROR(VLOOKUP(#REF!&amp;"-"&amp;ROW()-108,[2]ワークシート!$C$2:$BW$498,9,0),"")</f>
        <v/>
      </c>
      <c r="C185" s="133"/>
      <c r="D185" s="134" t="str">
        <f>+IFERROR(IF(VLOOKUP(#REF!&amp;"-"&amp;ROW()-108,[2]ワークシート!$C$2:$BW$498,10,0) = "","",VLOOKUP(#REF!&amp;"-"&amp;ROW()-108,[2]ワークシート!$C$2:$BW$498,10,0)),"")</f>
        <v/>
      </c>
      <c r="E185" s="133"/>
      <c r="F185" s="132" t="str">
        <f>+IFERROR(VLOOKUP(#REF!&amp;"-"&amp;ROW()-108,[2]ワークシート!$C$2:$BW$498,11,0),"")</f>
        <v/>
      </c>
      <c r="G185" s="133"/>
      <c r="H185" s="50" t="str">
        <f>+IFERROR(VLOOKUP(#REF!&amp;"-"&amp;ROW()-108,[2]ワークシート!$C$2:$BW$498,12,0),"")</f>
        <v/>
      </c>
      <c r="I18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85" s="136"/>
      <c r="K185" s="132" t="str">
        <f>+IFERROR(VLOOKUP(#REF!&amp;"-"&amp;ROW()-108,[2]ワークシート!$C$2:$BW$498,19,0),"")</f>
        <v/>
      </c>
      <c r="L185" s="134"/>
      <c r="M185" s="133"/>
      <c r="N185" s="137" t="str">
        <f>+IFERROR(VLOOKUP(#REF!&amp;"-"&amp;ROW()-108,[2]ワークシート!$C$2:$BW$498,24,0),"")</f>
        <v/>
      </c>
      <c r="O185" s="138"/>
      <c r="P185" s="129" t="str">
        <f>+IFERROR(VLOOKUP(#REF!&amp;"-"&amp;ROW()-108,[2]ワークシート!$C$2:$BW$498,25,0),"")</f>
        <v/>
      </c>
      <c r="Q185" s="129"/>
      <c r="R185" s="139" t="str">
        <f>+IFERROR(VLOOKUP(#REF!&amp;"-"&amp;ROW()-108,[2]ワークシート!$C$2:$BW$498,55,0),"")</f>
        <v/>
      </c>
      <c r="S185" s="139"/>
      <c r="T185" s="139"/>
      <c r="U185" s="129" t="str">
        <f>+IFERROR(VLOOKUP(#REF!&amp;"-"&amp;ROW()-108,[2]ワークシート!$C$2:$BW$498,60,0),"")</f>
        <v/>
      </c>
      <c r="V185" s="129"/>
      <c r="W185" s="129" t="str">
        <f>+IFERROR(VLOOKUP(#REF!&amp;"-"&amp;ROW()-108,[2]ワークシート!$C$2:$BW$498,61,0),"")</f>
        <v/>
      </c>
      <c r="X185" s="129"/>
      <c r="Y185" s="129"/>
      <c r="Z185" s="130" t="str">
        <f t="shared" si="2"/>
        <v/>
      </c>
      <c r="AA185" s="130"/>
      <c r="AB185" s="131" t="str">
        <f>+IFERROR(IF(VLOOKUP(#REF!&amp;"-"&amp;ROW()-108,[2]ワークシート!$C$2:$BW$498,13,0)="","",VLOOKUP(#REF!&amp;"-"&amp;ROW()-108,[2]ワークシート!$C$2:$BW$498,13,0)),"")</f>
        <v/>
      </c>
      <c r="AC185" s="131"/>
      <c r="AD185" s="131" t="str">
        <f>+IFERROR(VLOOKUP(#REF!&amp;"-"&amp;ROW()-108,[2]ワークシート!$C$2:$BW$498,30,0),"")</f>
        <v/>
      </c>
      <c r="AE185" s="131"/>
      <c r="AF185" s="130" t="str">
        <f t="shared" si="3"/>
        <v/>
      </c>
      <c r="AG185" s="130"/>
      <c r="AH185" s="131" t="str">
        <f>+IFERROR(IF(VLOOKUP(#REF!&amp;"-"&amp;ROW()-108,[2]ワークシート!$C$2:$BW$498,31,0)="","",VLOOKUP(#REF!&amp;"-"&amp;ROW()-108,[2]ワークシート!$C$2:$BW$498,31,0)),"")</f>
        <v/>
      </c>
      <c r="AI185" s="131"/>
      <c r="AJ185" s="41"/>
      <c r="AK185" s="41"/>
      <c r="AL185" s="41"/>
      <c r="AM185" s="41"/>
      <c r="AN185" s="41"/>
      <c r="AO185" s="41"/>
      <c r="AP185" s="41"/>
      <c r="AQ185" s="41"/>
      <c r="AR185" s="41"/>
      <c r="AS185" s="41"/>
      <c r="AT185" s="41"/>
      <c r="AU185" s="41"/>
      <c r="AV185" s="41"/>
      <c r="AW185" s="41"/>
      <c r="AX185" s="41"/>
      <c r="AY185" s="41"/>
      <c r="AZ185" s="41"/>
      <c r="BA185" s="41"/>
      <c r="BB185" s="41"/>
      <c r="BC185" s="41"/>
      <c r="BD185" s="41"/>
    </row>
    <row r="186" spans="1:56" ht="35.1" hidden="1" customHeight="1">
      <c r="A186" s="41"/>
      <c r="B186" s="132" t="str">
        <f>+IFERROR(VLOOKUP(#REF!&amp;"-"&amp;ROW()-108,[2]ワークシート!$C$2:$BW$498,9,0),"")</f>
        <v/>
      </c>
      <c r="C186" s="133"/>
      <c r="D186" s="134" t="str">
        <f>+IFERROR(IF(VLOOKUP(#REF!&amp;"-"&amp;ROW()-108,[2]ワークシート!$C$2:$BW$498,10,0) = "","",VLOOKUP(#REF!&amp;"-"&amp;ROW()-108,[2]ワークシート!$C$2:$BW$498,10,0)),"")</f>
        <v/>
      </c>
      <c r="E186" s="133"/>
      <c r="F186" s="132" t="str">
        <f>+IFERROR(VLOOKUP(#REF!&amp;"-"&amp;ROW()-108,[2]ワークシート!$C$2:$BW$498,11,0),"")</f>
        <v/>
      </c>
      <c r="G186" s="133"/>
      <c r="H186" s="50" t="str">
        <f>+IFERROR(VLOOKUP(#REF!&amp;"-"&amp;ROW()-108,[2]ワークシート!$C$2:$BW$498,12,0),"")</f>
        <v/>
      </c>
      <c r="I18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86" s="136"/>
      <c r="K186" s="132" t="str">
        <f>+IFERROR(VLOOKUP(#REF!&amp;"-"&amp;ROW()-108,[2]ワークシート!$C$2:$BW$498,19,0),"")</f>
        <v/>
      </c>
      <c r="L186" s="134"/>
      <c r="M186" s="133"/>
      <c r="N186" s="137" t="str">
        <f>+IFERROR(VLOOKUP(#REF!&amp;"-"&amp;ROW()-108,[2]ワークシート!$C$2:$BW$498,24,0),"")</f>
        <v/>
      </c>
      <c r="O186" s="138"/>
      <c r="P186" s="129" t="str">
        <f>+IFERROR(VLOOKUP(#REF!&amp;"-"&amp;ROW()-108,[2]ワークシート!$C$2:$BW$498,25,0),"")</f>
        <v/>
      </c>
      <c r="Q186" s="129"/>
      <c r="R186" s="139" t="str">
        <f>+IFERROR(VLOOKUP(#REF!&amp;"-"&amp;ROW()-108,[2]ワークシート!$C$2:$BW$498,55,0),"")</f>
        <v/>
      </c>
      <c r="S186" s="139"/>
      <c r="T186" s="139"/>
      <c r="U186" s="129" t="str">
        <f>+IFERROR(VLOOKUP(#REF!&amp;"-"&amp;ROW()-108,[2]ワークシート!$C$2:$BW$498,60,0),"")</f>
        <v/>
      </c>
      <c r="V186" s="129"/>
      <c r="W186" s="129" t="str">
        <f>+IFERROR(VLOOKUP(#REF!&amp;"-"&amp;ROW()-108,[2]ワークシート!$C$2:$BW$498,61,0),"")</f>
        <v/>
      </c>
      <c r="X186" s="129"/>
      <c r="Y186" s="129"/>
      <c r="Z186" s="130" t="str">
        <f t="shared" si="2"/>
        <v/>
      </c>
      <c r="AA186" s="130"/>
      <c r="AB186" s="131" t="str">
        <f>+IFERROR(IF(VLOOKUP(#REF!&amp;"-"&amp;ROW()-108,[2]ワークシート!$C$2:$BW$498,13,0)="","",VLOOKUP(#REF!&amp;"-"&amp;ROW()-108,[2]ワークシート!$C$2:$BW$498,13,0)),"")</f>
        <v/>
      </c>
      <c r="AC186" s="131"/>
      <c r="AD186" s="131" t="str">
        <f>+IFERROR(VLOOKUP(#REF!&amp;"-"&amp;ROW()-108,[2]ワークシート!$C$2:$BW$498,30,0),"")</f>
        <v/>
      </c>
      <c r="AE186" s="131"/>
      <c r="AF186" s="130" t="str">
        <f t="shared" si="3"/>
        <v/>
      </c>
      <c r="AG186" s="130"/>
      <c r="AH186" s="131" t="str">
        <f>+IFERROR(IF(VLOOKUP(#REF!&amp;"-"&amp;ROW()-108,[2]ワークシート!$C$2:$BW$498,31,0)="","",VLOOKUP(#REF!&amp;"-"&amp;ROW()-108,[2]ワークシート!$C$2:$BW$498,31,0)),"")</f>
        <v/>
      </c>
      <c r="AI186" s="131"/>
      <c r="AJ186" s="41"/>
      <c r="AK186" s="41"/>
      <c r="AL186" s="41"/>
      <c r="AM186" s="41"/>
      <c r="AN186" s="41"/>
      <c r="AO186" s="41"/>
      <c r="AP186" s="41"/>
      <c r="AQ186" s="41"/>
      <c r="AR186" s="41"/>
      <c r="AS186" s="41"/>
      <c r="AT186" s="41"/>
      <c r="AU186" s="41"/>
      <c r="AV186" s="41"/>
      <c r="AW186" s="41"/>
      <c r="AX186" s="41"/>
      <c r="AY186" s="41"/>
      <c r="AZ186" s="41"/>
      <c r="BA186" s="41"/>
      <c r="BB186" s="41"/>
      <c r="BC186" s="41"/>
      <c r="BD186" s="41"/>
    </row>
    <row r="187" spans="1:56" ht="35.1" hidden="1" customHeight="1">
      <c r="A187" s="41"/>
      <c r="B187" s="132" t="str">
        <f>+IFERROR(VLOOKUP(#REF!&amp;"-"&amp;ROW()-108,[2]ワークシート!$C$2:$BW$498,9,0),"")</f>
        <v/>
      </c>
      <c r="C187" s="133"/>
      <c r="D187" s="134" t="str">
        <f>+IFERROR(IF(VLOOKUP(#REF!&amp;"-"&amp;ROW()-108,[2]ワークシート!$C$2:$BW$498,10,0) = "","",VLOOKUP(#REF!&amp;"-"&amp;ROW()-108,[2]ワークシート!$C$2:$BW$498,10,0)),"")</f>
        <v/>
      </c>
      <c r="E187" s="133"/>
      <c r="F187" s="132" t="str">
        <f>+IFERROR(VLOOKUP(#REF!&amp;"-"&amp;ROW()-108,[2]ワークシート!$C$2:$BW$498,11,0),"")</f>
        <v/>
      </c>
      <c r="G187" s="133"/>
      <c r="H187" s="50" t="str">
        <f>+IFERROR(VLOOKUP(#REF!&amp;"-"&amp;ROW()-108,[2]ワークシート!$C$2:$BW$498,12,0),"")</f>
        <v/>
      </c>
      <c r="I18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87" s="136"/>
      <c r="K187" s="132" t="str">
        <f>+IFERROR(VLOOKUP(#REF!&amp;"-"&amp;ROW()-108,[2]ワークシート!$C$2:$BW$498,19,0),"")</f>
        <v/>
      </c>
      <c r="L187" s="134"/>
      <c r="M187" s="133"/>
      <c r="N187" s="137" t="str">
        <f>+IFERROR(VLOOKUP(#REF!&amp;"-"&amp;ROW()-108,[2]ワークシート!$C$2:$BW$498,24,0),"")</f>
        <v/>
      </c>
      <c r="O187" s="138"/>
      <c r="P187" s="129" t="str">
        <f>+IFERROR(VLOOKUP(#REF!&amp;"-"&amp;ROW()-108,[2]ワークシート!$C$2:$BW$498,25,0),"")</f>
        <v/>
      </c>
      <c r="Q187" s="129"/>
      <c r="R187" s="139" t="str">
        <f>+IFERROR(VLOOKUP(#REF!&amp;"-"&amp;ROW()-108,[2]ワークシート!$C$2:$BW$498,55,0),"")</f>
        <v/>
      </c>
      <c r="S187" s="139"/>
      <c r="T187" s="139"/>
      <c r="U187" s="129" t="str">
        <f>+IFERROR(VLOOKUP(#REF!&amp;"-"&amp;ROW()-108,[2]ワークシート!$C$2:$BW$498,60,0),"")</f>
        <v/>
      </c>
      <c r="V187" s="129"/>
      <c r="W187" s="129" t="str">
        <f>+IFERROR(VLOOKUP(#REF!&amp;"-"&amp;ROW()-108,[2]ワークシート!$C$2:$BW$498,61,0),"")</f>
        <v/>
      </c>
      <c r="X187" s="129"/>
      <c r="Y187" s="129"/>
      <c r="Z187" s="130" t="str">
        <f t="shared" si="2"/>
        <v/>
      </c>
      <c r="AA187" s="130"/>
      <c r="AB187" s="131" t="str">
        <f>+IFERROR(IF(VLOOKUP(#REF!&amp;"-"&amp;ROW()-108,[2]ワークシート!$C$2:$BW$498,13,0)="","",VLOOKUP(#REF!&amp;"-"&amp;ROW()-108,[2]ワークシート!$C$2:$BW$498,13,0)),"")</f>
        <v/>
      </c>
      <c r="AC187" s="131"/>
      <c r="AD187" s="131" t="str">
        <f>+IFERROR(VLOOKUP(#REF!&amp;"-"&amp;ROW()-108,[2]ワークシート!$C$2:$BW$498,30,0),"")</f>
        <v/>
      </c>
      <c r="AE187" s="131"/>
      <c r="AF187" s="130" t="str">
        <f t="shared" si="3"/>
        <v/>
      </c>
      <c r="AG187" s="130"/>
      <c r="AH187" s="131" t="str">
        <f>+IFERROR(IF(VLOOKUP(#REF!&amp;"-"&amp;ROW()-108,[2]ワークシート!$C$2:$BW$498,31,0)="","",VLOOKUP(#REF!&amp;"-"&amp;ROW()-108,[2]ワークシート!$C$2:$BW$498,31,0)),"")</f>
        <v/>
      </c>
      <c r="AI187" s="131"/>
      <c r="AJ187" s="41"/>
      <c r="AK187" s="41"/>
      <c r="AL187" s="41"/>
      <c r="AM187" s="41"/>
      <c r="AN187" s="41"/>
      <c r="AO187" s="41"/>
      <c r="AP187" s="41"/>
      <c r="AQ187" s="41"/>
      <c r="AR187" s="41"/>
      <c r="AS187" s="41"/>
      <c r="AT187" s="41"/>
      <c r="AU187" s="41"/>
      <c r="AV187" s="41"/>
      <c r="AW187" s="41"/>
      <c r="AX187" s="41"/>
      <c r="AY187" s="41"/>
      <c r="AZ187" s="41"/>
      <c r="BA187" s="41"/>
      <c r="BB187" s="41"/>
      <c r="BC187" s="41"/>
      <c r="BD187" s="41"/>
    </row>
    <row r="188" spans="1:56" ht="35.1" hidden="1" customHeight="1">
      <c r="A188" s="41"/>
      <c r="B188" s="132" t="str">
        <f>+IFERROR(VLOOKUP(#REF!&amp;"-"&amp;ROW()-108,[2]ワークシート!$C$2:$BW$498,9,0),"")</f>
        <v/>
      </c>
      <c r="C188" s="133"/>
      <c r="D188" s="134" t="str">
        <f>+IFERROR(IF(VLOOKUP(#REF!&amp;"-"&amp;ROW()-108,[2]ワークシート!$C$2:$BW$498,10,0) = "","",VLOOKUP(#REF!&amp;"-"&amp;ROW()-108,[2]ワークシート!$C$2:$BW$498,10,0)),"")</f>
        <v/>
      </c>
      <c r="E188" s="133"/>
      <c r="F188" s="132" t="str">
        <f>+IFERROR(VLOOKUP(#REF!&amp;"-"&amp;ROW()-108,[2]ワークシート!$C$2:$BW$498,11,0),"")</f>
        <v/>
      </c>
      <c r="G188" s="133"/>
      <c r="H188" s="50" t="str">
        <f>+IFERROR(VLOOKUP(#REF!&amp;"-"&amp;ROW()-108,[2]ワークシート!$C$2:$BW$498,12,0),"")</f>
        <v/>
      </c>
      <c r="I18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88" s="136"/>
      <c r="K188" s="132" t="str">
        <f>+IFERROR(VLOOKUP(#REF!&amp;"-"&amp;ROW()-108,[2]ワークシート!$C$2:$BW$498,19,0),"")</f>
        <v/>
      </c>
      <c r="L188" s="134"/>
      <c r="M188" s="133"/>
      <c r="N188" s="137" t="str">
        <f>+IFERROR(VLOOKUP(#REF!&amp;"-"&amp;ROW()-108,[2]ワークシート!$C$2:$BW$498,24,0),"")</f>
        <v/>
      </c>
      <c r="O188" s="138"/>
      <c r="P188" s="129" t="str">
        <f>+IFERROR(VLOOKUP(#REF!&amp;"-"&amp;ROW()-108,[2]ワークシート!$C$2:$BW$498,25,0),"")</f>
        <v/>
      </c>
      <c r="Q188" s="129"/>
      <c r="R188" s="139" t="str">
        <f>+IFERROR(VLOOKUP(#REF!&amp;"-"&amp;ROW()-108,[2]ワークシート!$C$2:$BW$498,55,0),"")</f>
        <v/>
      </c>
      <c r="S188" s="139"/>
      <c r="T188" s="139"/>
      <c r="U188" s="129" t="str">
        <f>+IFERROR(VLOOKUP(#REF!&amp;"-"&amp;ROW()-108,[2]ワークシート!$C$2:$BW$498,60,0),"")</f>
        <v/>
      </c>
      <c r="V188" s="129"/>
      <c r="W188" s="129" t="str">
        <f>+IFERROR(VLOOKUP(#REF!&amp;"-"&amp;ROW()-108,[2]ワークシート!$C$2:$BW$498,61,0),"")</f>
        <v/>
      </c>
      <c r="X188" s="129"/>
      <c r="Y188" s="129"/>
      <c r="Z188" s="130" t="str">
        <f t="shared" si="2"/>
        <v/>
      </c>
      <c r="AA188" s="130"/>
      <c r="AB188" s="131" t="str">
        <f>+IFERROR(IF(VLOOKUP(#REF!&amp;"-"&amp;ROW()-108,[2]ワークシート!$C$2:$BW$498,13,0)="","",VLOOKUP(#REF!&amp;"-"&amp;ROW()-108,[2]ワークシート!$C$2:$BW$498,13,0)),"")</f>
        <v/>
      </c>
      <c r="AC188" s="131"/>
      <c r="AD188" s="131" t="str">
        <f>+IFERROR(VLOOKUP(#REF!&amp;"-"&amp;ROW()-108,[2]ワークシート!$C$2:$BW$498,30,0),"")</f>
        <v/>
      </c>
      <c r="AE188" s="131"/>
      <c r="AF188" s="130" t="str">
        <f t="shared" si="3"/>
        <v/>
      </c>
      <c r="AG188" s="130"/>
      <c r="AH188" s="131" t="str">
        <f>+IFERROR(IF(VLOOKUP(#REF!&amp;"-"&amp;ROW()-108,[2]ワークシート!$C$2:$BW$498,31,0)="","",VLOOKUP(#REF!&amp;"-"&amp;ROW()-108,[2]ワークシート!$C$2:$BW$498,31,0)),"")</f>
        <v/>
      </c>
      <c r="AI188" s="131"/>
      <c r="AJ188" s="41"/>
      <c r="AK188" s="41"/>
      <c r="AL188" s="41"/>
      <c r="AM188" s="41"/>
      <c r="AN188" s="41"/>
      <c r="AO188" s="41"/>
      <c r="AP188" s="41"/>
      <c r="AQ188" s="41"/>
      <c r="AR188" s="41"/>
      <c r="AS188" s="41"/>
      <c r="AT188" s="41"/>
      <c r="AU188" s="41"/>
      <c r="AV188" s="41"/>
      <c r="AW188" s="41"/>
      <c r="AX188" s="41"/>
      <c r="AY188" s="41"/>
      <c r="AZ188" s="41"/>
      <c r="BA188" s="41"/>
      <c r="BB188" s="41"/>
      <c r="BC188" s="41"/>
      <c r="BD188" s="41"/>
    </row>
    <row r="189" spans="1:56" ht="35.1" hidden="1" customHeight="1">
      <c r="A189" s="41"/>
      <c r="B189" s="132" t="str">
        <f>+IFERROR(VLOOKUP(#REF!&amp;"-"&amp;ROW()-108,[2]ワークシート!$C$2:$BW$498,9,0),"")</f>
        <v/>
      </c>
      <c r="C189" s="133"/>
      <c r="D189" s="134" t="str">
        <f>+IFERROR(IF(VLOOKUP(#REF!&amp;"-"&amp;ROW()-108,[2]ワークシート!$C$2:$BW$498,10,0) = "","",VLOOKUP(#REF!&amp;"-"&amp;ROW()-108,[2]ワークシート!$C$2:$BW$498,10,0)),"")</f>
        <v/>
      </c>
      <c r="E189" s="133"/>
      <c r="F189" s="132" t="str">
        <f>+IFERROR(VLOOKUP(#REF!&amp;"-"&amp;ROW()-108,[2]ワークシート!$C$2:$BW$498,11,0),"")</f>
        <v/>
      </c>
      <c r="G189" s="133"/>
      <c r="H189" s="50" t="str">
        <f>+IFERROR(VLOOKUP(#REF!&amp;"-"&amp;ROW()-108,[2]ワークシート!$C$2:$BW$498,12,0),"")</f>
        <v/>
      </c>
      <c r="I18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89" s="136"/>
      <c r="K189" s="132" t="str">
        <f>+IFERROR(VLOOKUP(#REF!&amp;"-"&amp;ROW()-108,[2]ワークシート!$C$2:$BW$498,19,0),"")</f>
        <v/>
      </c>
      <c r="L189" s="134"/>
      <c r="M189" s="133"/>
      <c r="N189" s="137" t="str">
        <f>+IFERROR(VLOOKUP(#REF!&amp;"-"&amp;ROW()-108,[2]ワークシート!$C$2:$BW$498,24,0),"")</f>
        <v/>
      </c>
      <c r="O189" s="138"/>
      <c r="P189" s="129" t="str">
        <f>+IFERROR(VLOOKUP(#REF!&amp;"-"&amp;ROW()-108,[2]ワークシート!$C$2:$BW$498,25,0),"")</f>
        <v/>
      </c>
      <c r="Q189" s="129"/>
      <c r="R189" s="139" t="str">
        <f>+IFERROR(VLOOKUP(#REF!&amp;"-"&amp;ROW()-108,[2]ワークシート!$C$2:$BW$498,55,0),"")</f>
        <v/>
      </c>
      <c r="S189" s="139"/>
      <c r="T189" s="139"/>
      <c r="U189" s="129" t="str">
        <f>+IFERROR(VLOOKUP(#REF!&amp;"-"&amp;ROW()-108,[2]ワークシート!$C$2:$BW$498,60,0),"")</f>
        <v/>
      </c>
      <c r="V189" s="129"/>
      <c r="W189" s="129" t="str">
        <f>+IFERROR(VLOOKUP(#REF!&amp;"-"&amp;ROW()-108,[2]ワークシート!$C$2:$BW$498,61,0),"")</f>
        <v/>
      </c>
      <c r="X189" s="129"/>
      <c r="Y189" s="129"/>
      <c r="Z189" s="130" t="str">
        <f t="shared" si="2"/>
        <v/>
      </c>
      <c r="AA189" s="130"/>
      <c r="AB189" s="131" t="str">
        <f>+IFERROR(IF(VLOOKUP(#REF!&amp;"-"&amp;ROW()-108,[2]ワークシート!$C$2:$BW$498,13,0)="","",VLOOKUP(#REF!&amp;"-"&amp;ROW()-108,[2]ワークシート!$C$2:$BW$498,13,0)),"")</f>
        <v/>
      </c>
      <c r="AC189" s="131"/>
      <c r="AD189" s="131" t="str">
        <f>+IFERROR(VLOOKUP(#REF!&amp;"-"&amp;ROW()-108,[2]ワークシート!$C$2:$BW$498,30,0),"")</f>
        <v/>
      </c>
      <c r="AE189" s="131"/>
      <c r="AF189" s="130" t="str">
        <f t="shared" si="3"/>
        <v/>
      </c>
      <c r="AG189" s="130"/>
      <c r="AH189" s="131" t="str">
        <f>+IFERROR(IF(VLOOKUP(#REF!&amp;"-"&amp;ROW()-108,[2]ワークシート!$C$2:$BW$498,31,0)="","",VLOOKUP(#REF!&amp;"-"&amp;ROW()-108,[2]ワークシート!$C$2:$BW$498,31,0)),"")</f>
        <v/>
      </c>
      <c r="AI189" s="131"/>
      <c r="AJ189" s="41"/>
      <c r="AK189" s="41"/>
      <c r="AL189" s="41"/>
      <c r="AM189" s="41"/>
      <c r="AN189" s="41"/>
      <c r="AO189" s="41"/>
      <c r="AP189" s="41"/>
      <c r="AQ189" s="41"/>
      <c r="AR189" s="41"/>
      <c r="AS189" s="41"/>
      <c r="AT189" s="41"/>
      <c r="AU189" s="41"/>
      <c r="AV189" s="41"/>
      <c r="AW189" s="41"/>
      <c r="AX189" s="41"/>
      <c r="AY189" s="41"/>
      <c r="AZ189" s="41"/>
      <c r="BA189" s="41"/>
      <c r="BB189" s="41"/>
      <c r="BC189" s="41"/>
      <c r="BD189" s="41"/>
    </row>
    <row r="190" spans="1:56" ht="35.1" hidden="1" customHeight="1">
      <c r="A190" s="41"/>
      <c r="B190" s="132" t="str">
        <f>+IFERROR(VLOOKUP(#REF!&amp;"-"&amp;ROW()-108,[2]ワークシート!$C$2:$BW$498,9,0),"")</f>
        <v/>
      </c>
      <c r="C190" s="133"/>
      <c r="D190" s="134" t="str">
        <f>+IFERROR(IF(VLOOKUP(#REF!&amp;"-"&amp;ROW()-108,[2]ワークシート!$C$2:$BW$498,10,0) = "","",VLOOKUP(#REF!&amp;"-"&amp;ROW()-108,[2]ワークシート!$C$2:$BW$498,10,0)),"")</f>
        <v/>
      </c>
      <c r="E190" s="133"/>
      <c r="F190" s="132" t="str">
        <f>+IFERROR(VLOOKUP(#REF!&amp;"-"&amp;ROW()-108,[2]ワークシート!$C$2:$BW$498,11,0),"")</f>
        <v/>
      </c>
      <c r="G190" s="133"/>
      <c r="H190" s="50" t="str">
        <f>+IFERROR(VLOOKUP(#REF!&amp;"-"&amp;ROW()-108,[2]ワークシート!$C$2:$BW$498,12,0),"")</f>
        <v/>
      </c>
      <c r="I19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90" s="136"/>
      <c r="K190" s="132" t="str">
        <f>+IFERROR(VLOOKUP(#REF!&amp;"-"&amp;ROW()-108,[2]ワークシート!$C$2:$BW$498,19,0),"")</f>
        <v/>
      </c>
      <c r="L190" s="134"/>
      <c r="M190" s="133"/>
      <c r="N190" s="137" t="str">
        <f>+IFERROR(VLOOKUP(#REF!&amp;"-"&amp;ROW()-108,[2]ワークシート!$C$2:$BW$498,24,0),"")</f>
        <v/>
      </c>
      <c r="O190" s="138"/>
      <c r="P190" s="129" t="str">
        <f>+IFERROR(VLOOKUP(#REF!&amp;"-"&amp;ROW()-108,[2]ワークシート!$C$2:$BW$498,25,0),"")</f>
        <v/>
      </c>
      <c r="Q190" s="129"/>
      <c r="R190" s="139" t="str">
        <f>+IFERROR(VLOOKUP(#REF!&amp;"-"&amp;ROW()-108,[2]ワークシート!$C$2:$BW$498,55,0),"")</f>
        <v/>
      </c>
      <c r="S190" s="139"/>
      <c r="T190" s="139"/>
      <c r="U190" s="129" t="str">
        <f>+IFERROR(VLOOKUP(#REF!&amp;"-"&amp;ROW()-108,[2]ワークシート!$C$2:$BW$498,60,0),"")</f>
        <v/>
      </c>
      <c r="V190" s="129"/>
      <c r="W190" s="129" t="str">
        <f>+IFERROR(VLOOKUP(#REF!&amp;"-"&amp;ROW()-108,[2]ワークシート!$C$2:$BW$498,61,0),"")</f>
        <v/>
      </c>
      <c r="X190" s="129"/>
      <c r="Y190" s="129"/>
      <c r="Z190" s="130" t="str">
        <f t="shared" si="2"/>
        <v/>
      </c>
      <c r="AA190" s="130"/>
      <c r="AB190" s="131" t="str">
        <f>+IFERROR(IF(VLOOKUP(#REF!&amp;"-"&amp;ROW()-108,[2]ワークシート!$C$2:$BW$498,13,0)="","",VLOOKUP(#REF!&amp;"-"&amp;ROW()-108,[2]ワークシート!$C$2:$BW$498,13,0)),"")</f>
        <v/>
      </c>
      <c r="AC190" s="131"/>
      <c r="AD190" s="131" t="str">
        <f>+IFERROR(VLOOKUP(#REF!&amp;"-"&amp;ROW()-108,[2]ワークシート!$C$2:$BW$498,30,0),"")</f>
        <v/>
      </c>
      <c r="AE190" s="131"/>
      <c r="AF190" s="130" t="str">
        <f t="shared" si="3"/>
        <v/>
      </c>
      <c r="AG190" s="130"/>
      <c r="AH190" s="131" t="str">
        <f>+IFERROR(IF(VLOOKUP(#REF!&amp;"-"&amp;ROW()-108,[2]ワークシート!$C$2:$BW$498,31,0)="","",VLOOKUP(#REF!&amp;"-"&amp;ROW()-108,[2]ワークシート!$C$2:$BW$498,31,0)),"")</f>
        <v/>
      </c>
      <c r="AI190" s="131"/>
      <c r="AJ190" s="41"/>
      <c r="AK190" s="41"/>
      <c r="AL190" s="41"/>
      <c r="AM190" s="41"/>
      <c r="AN190" s="41"/>
      <c r="AO190" s="41"/>
      <c r="AP190" s="41"/>
      <c r="AQ190" s="41"/>
      <c r="AR190" s="41"/>
      <c r="AS190" s="41"/>
      <c r="AT190" s="41"/>
      <c r="AU190" s="41"/>
      <c r="AV190" s="41"/>
      <c r="AW190" s="41"/>
      <c r="AX190" s="41"/>
      <c r="AY190" s="41"/>
      <c r="AZ190" s="41"/>
      <c r="BA190" s="41"/>
      <c r="BB190" s="41"/>
      <c r="BC190" s="41"/>
      <c r="BD190" s="41"/>
    </row>
    <row r="191" spans="1:56" ht="35.1" hidden="1" customHeight="1">
      <c r="A191" s="41"/>
      <c r="B191" s="132" t="str">
        <f>+IFERROR(VLOOKUP(#REF!&amp;"-"&amp;ROW()-108,[2]ワークシート!$C$2:$BW$498,9,0),"")</f>
        <v/>
      </c>
      <c r="C191" s="133"/>
      <c r="D191" s="134" t="str">
        <f>+IFERROR(IF(VLOOKUP(#REF!&amp;"-"&amp;ROW()-108,[2]ワークシート!$C$2:$BW$498,10,0) = "","",VLOOKUP(#REF!&amp;"-"&amp;ROW()-108,[2]ワークシート!$C$2:$BW$498,10,0)),"")</f>
        <v/>
      </c>
      <c r="E191" s="133"/>
      <c r="F191" s="132" t="str">
        <f>+IFERROR(VLOOKUP(#REF!&amp;"-"&amp;ROW()-108,[2]ワークシート!$C$2:$BW$498,11,0),"")</f>
        <v/>
      </c>
      <c r="G191" s="133"/>
      <c r="H191" s="50" t="str">
        <f>+IFERROR(VLOOKUP(#REF!&amp;"-"&amp;ROW()-108,[2]ワークシート!$C$2:$BW$498,12,0),"")</f>
        <v/>
      </c>
      <c r="I19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91" s="136"/>
      <c r="K191" s="132" t="str">
        <f>+IFERROR(VLOOKUP(#REF!&amp;"-"&amp;ROW()-108,[2]ワークシート!$C$2:$BW$498,19,0),"")</f>
        <v/>
      </c>
      <c r="L191" s="134"/>
      <c r="M191" s="133"/>
      <c r="N191" s="137" t="str">
        <f>+IFERROR(VLOOKUP(#REF!&amp;"-"&amp;ROW()-108,[2]ワークシート!$C$2:$BW$498,24,0),"")</f>
        <v/>
      </c>
      <c r="O191" s="138"/>
      <c r="P191" s="129" t="str">
        <f>+IFERROR(VLOOKUP(#REF!&amp;"-"&amp;ROW()-108,[2]ワークシート!$C$2:$BW$498,25,0),"")</f>
        <v/>
      </c>
      <c r="Q191" s="129"/>
      <c r="R191" s="139" t="str">
        <f>+IFERROR(VLOOKUP(#REF!&amp;"-"&amp;ROW()-108,[2]ワークシート!$C$2:$BW$498,55,0),"")</f>
        <v/>
      </c>
      <c r="S191" s="139"/>
      <c r="T191" s="139"/>
      <c r="U191" s="129" t="str">
        <f>+IFERROR(VLOOKUP(#REF!&amp;"-"&amp;ROW()-108,[2]ワークシート!$C$2:$BW$498,60,0),"")</f>
        <v/>
      </c>
      <c r="V191" s="129"/>
      <c r="W191" s="129" t="str">
        <f>+IFERROR(VLOOKUP(#REF!&amp;"-"&amp;ROW()-108,[2]ワークシート!$C$2:$BW$498,61,0),"")</f>
        <v/>
      </c>
      <c r="X191" s="129"/>
      <c r="Y191" s="129"/>
      <c r="Z191" s="130" t="str">
        <f t="shared" si="2"/>
        <v/>
      </c>
      <c r="AA191" s="130"/>
      <c r="AB191" s="131" t="str">
        <f>+IFERROR(IF(VLOOKUP(#REF!&amp;"-"&amp;ROW()-108,[2]ワークシート!$C$2:$BW$498,13,0)="","",VLOOKUP(#REF!&amp;"-"&amp;ROW()-108,[2]ワークシート!$C$2:$BW$498,13,0)),"")</f>
        <v/>
      </c>
      <c r="AC191" s="131"/>
      <c r="AD191" s="131" t="str">
        <f>+IFERROR(VLOOKUP(#REF!&amp;"-"&amp;ROW()-108,[2]ワークシート!$C$2:$BW$498,30,0),"")</f>
        <v/>
      </c>
      <c r="AE191" s="131"/>
      <c r="AF191" s="130" t="str">
        <f t="shared" si="3"/>
        <v/>
      </c>
      <c r="AG191" s="130"/>
      <c r="AH191" s="131" t="str">
        <f>+IFERROR(IF(VLOOKUP(#REF!&amp;"-"&amp;ROW()-108,[2]ワークシート!$C$2:$BW$498,31,0)="","",VLOOKUP(#REF!&amp;"-"&amp;ROW()-108,[2]ワークシート!$C$2:$BW$498,31,0)),"")</f>
        <v/>
      </c>
      <c r="AI191" s="131"/>
      <c r="AJ191" s="41"/>
      <c r="AK191" s="41"/>
      <c r="AL191" s="41"/>
      <c r="AM191" s="41"/>
      <c r="AN191" s="41"/>
      <c r="AO191" s="41"/>
      <c r="AP191" s="41"/>
      <c r="AQ191" s="41"/>
      <c r="AR191" s="41"/>
      <c r="AS191" s="41"/>
      <c r="AT191" s="41"/>
      <c r="AU191" s="41"/>
      <c r="AV191" s="41"/>
      <c r="AW191" s="41"/>
      <c r="AX191" s="41"/>
      <c r="AY191" s="41"/>
      <c r="AZ191" s="41"/>
      <c r="BA191" s="41"/>
      <c r="BB191" s="41"/>
      <c r="BC191" s="41"/>
      <c r="BD191" s="41"/>
    </row>
    <row r="192" spans="1:56" ht="35.1" hidden="1" customHeight="1">
      <c r="A192" s="41"/>
      <c r="B192" s="132" t="str">
        <f>+IFERROR(VLOOKUP(#REF!&amp;"-"&amp;ROW()-108,[2]ワークシート!$C$2:$BW$498,9,0),"")</f>
        <v/>
      </c>
      <c r="C192" s="133"/>
      <c r="D192" s="134" t="str">
        <f>+IFERROR(IF(VLOOKUP(#REF!&amp;"-"&amp;ROW()-108,[2]ワークシート!$C$2:$BW$498,10,0) = "","",VLOOKUP(#REF!&amp;"-"&amp;ROW()-108,[2]ワークシート!$C$2:$BW$498,10,0)),"")</f>
        <v/>
      </c>
      <c r="E192" s="133"/>
      <c r="F192" s="132" t="str">
        <f>+IFERROR(VLOOKUP(#REF!&amp;"-"&amp;ROW()-108,[2]ワークシート!$C$2:$BW$498,11,0),"")</f>
        <v/>
      </c>
      <c r="G192" s="133"/>
      <c r="H192" s="50" t="str">
        <f>+IFERROR(VLOOKUP(#REF!&amp;"-"&amp;ROW()-108,[2]ワークシート!$C$2:$BW$498,12,0),"")</f>
        <v/>
      </c>
      <c r="I19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92" s="136"/>
      <c r="K192" s="132" t="str">
        <f>+IFERROR(VLOOKUP(#REF!&amp;"-"&amp;ROW()-108,[2]ワークシート!$C$2:$BW$498,19,0),"")</f>
        <v/>
      </c>
      <c r="L192" s="134"/>
      <c r="M192" s="133"/>
      <c r="N192" s="137" t="str">
        <f>+IFERROR(VLOOKUP(#REF!&amp;"-"&amp;ROW()-108,[2]ワークシート!$C$2:$BW$498,24,0),"")</f>
        <v/>
      </c>
      <c r="O192" s="138"/>
      <c r="P192" s="129" t="str">
        <f>+IFERROR(VLOOKUP(#REF!&amp;"-"&amp;ROW()-108,[2]ワークシート!$C$2:$BW$498,25,0),"")</f>
        <v/>
      </c>
      <c r="Q192" s="129"/>
      <c r="R192" s="139" t="str">
        <f>+IFERROR(VLOOKUP(#REF!&amp;"-"&amp;ROW()-108,[2]ワークシート!$C$2:$BW$498,55,0),"")</f>
        <v/>
      </c>
      <c r="S192" s="139"/>
      <c r="T192" s="139"/>
      <c r="U192" s="129" t="str">
        <f>+IFERROR(VLOOKUP(#REF!&amp;"-"&amp;ROW()-108,[2]ワークシート!$C$2:$BW$498,60,0),"")</f>
        <v/>
      </c>
      <c r="V192" s="129"/>
      <c r="W192" s="129" t="str">
        <f>+IFERROR(VLOOKUP(#REF!&amp;"-"&amp;ROW()-108,[2]ワークシート!$C$2:$BW$498,61,0),"")</f>
        <v/>
      </c>
      <c r="X192" s="129"/>
      <c r="Y192" s="129"/>
      <c r="Z192" s="130" t="str">
        <f t="shared" si="2"/>
        <v/>
      </c>
      <c r="AA192" s="130"/>
      <c r="AB192" s="131" t="str">
        <f>+IFERROR(IF(VLOOKUP(#REF!&amp;"-"&amp;ROW()-108,[2]ワークシート!$C$2:$BW$498,13,0)="","",VLOOKUP(#REF!&amp;"-"&amp;ROW()-108,[2]ワークシート!$C$2:$BW$498,13,0)),"")</f>
        <v/>
      </c>
      <c r="AC192" s="131"/>
      <c r="AD192" s="131" t="str">
        <f>+IFERROR(VLOOKUP(#REF!&amp;"-"&amp;ROW()-108,[2]ワークシート!$C$2:$BW$498,30,0),"")</f>
        <v/>
      </c>
      <c r="AE192" s="131"/>
      <c r="AF192" s="130" t="str">
        <f t="shared" si="3"/>
        <v/>
      </c>
      <c r="AG192" s="130"/>
      <c r="AH192" s="131" t="str">
        <f>+IFERROR(IF(VLOOKUP(#REF!&amp;"-"&amp;ROW()-108,[2]ワークシート!$C$2:$BW$498,31,0)="","",VLOOKUP(#REF!&amp;"-"&amp;ROW()-108,[2]ワークシート!$C$2:$BW$498,31,0)),"")</f>
        <v/>
      </c>
      <c r="AI192" s="131"/>
      <c r="AJ192" s="41"/>
      <c r="AK192" s="41"/>
      <c r="AL192" s="41"/>
      <c r="AM192" s="41"/>
      <c r="AN192" s="41"/>
      <c r="AO192" s="41"/>
      <c r="AP192" s="41"/>
      <c r="AQ192" s="41"/>
      <c r="AR192" s="41"/>
      <c r="AS192" s="41"/>
      <c r="AT192" s="41"/>
      <c r="AU192" s="41"/>
      <c r="AV192" s="41"/>
      <c r="AW192" s="41"/>
      <c r="AX192" s="41"/>
      <c r="AY192" s="41"/>
      <c r="AZ192" s="41"/>
      <c r="BA192" s="41"/>
      <c r="BB192" s="41"/>
      <c r="BC192" s="41"/>
      <c r="BD192" s="41"/>
    </row>
    <row r="193" spans="1:56" ht="35.1" hidden="1" customHeight="1">
      <c r="A193" s="41"/>
      <c r="B193" s="132" t="str">
        <f>+IFERROR(VLOOKUP(#REF!&amp;"-"&amp;ROW()-108,[2]ワークシート!$C$2:$BW$498,9,0),"")</f>
        <v/>
      </c>
      <c r="C193" s="133"/>
      <c r="D193" s="134" t="str">
        <f>+IFERROR(IF(VLOOKUP(#REF!&amp;"-"&amp;ROW()-108,[2]ワークシート!$C$2:$BW$498,10,0) = "","",VLOOKUP(#REF!&amp;"-"&amp;ROW()-108,[2]ワークシート!$C$2:$BW$498,10,0)),"")</f>
        <v/>
      </c>
      <c r="E193" s="133"/>
      <c r="F193" s="132" t="str">
        <f>+IFERROR(VLOOKUP(#REF!&amp;"-"&amp;ROW()-108,[2]ワークシート!$C$2:$BW$498,11,0),"")</f>
        <v/>
      </c>
      <c r="G193" s="133"/>
      <c r="H193" s="50" t="str">
        <f>+IFERROR(VLOOKUP(#REF!&amp;"-"&amp;ROW()-108,[2]ワークシート!$C$2:$BW$498,12,0),"")</f>
        <v/>
      </c>
      <c r="I19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93" s="136"/>
      <c r="K193" s="132" t="str">
        <f>+IFERROR(VLOOKUP(#REF!&amp;"-"&amp;ROW()-108,[2]ワークシート!$C$2:$BW$498,19,0),"")</f>
        <v/>
      </c>
      <c r="L193" s="134"/>
      <c r="M193" s="133"/>
      <c r="N193" s="137" t="str">
        <f>+IFERROR(VLOOKUP(#REF!&amp;"-"&amp;ROW()-108,[2]ワークシート!$C$2:$BW$498,24,0),"")</f>
        <v/>
      </c>
      <c r="O193" s="138"/>
      <c r="P193" s="129" t="str">
        <f>+IFERROR(VLOOKUP(#REF!&amp;"-"&amp;ROW()-108,[2]ワークシート!$C$2:$BW$498,25,0),"")</f>
        <v/>
      </c>
      <c r="Q193" s="129"/>
      <c r="R193" s="139" t="str">
        <f>+IFERROR(VLOOKUP(#REF!&amp;"-"&amp;ROW()-108,[2]ワークシート!$C$2:$BW$498,55,0),"")</f>
        <v/>
      </c>
      <c r="S193" s="139"/>
      <c r="T193" s="139"/>
      <c r="U193" s="129" t="str">
        <f>+IFERROR(VLOOKUP(#REF!&amp;"-"&amp;ROW()-108,[2]ワークシート!$C$2:$BW$498,60,0),"")</f>
        <v/>
      </c>
      <c r="V193" s="129"/>
      <c r="W193" s="129" t="str">
        <f>+IFERROR(VLOOKUP(#REF!&amp;"-"&amp;ROW()-108,[2]ワークシート!$C$2:$BW$498,61,0),"")</f>
        <v/>
      </c>
      <c r="X193" s="129"/>
      <c r="Y193" s="129"/>
      <c r="Z193" s="130" t="str">
        <f t="shared" si="2"/>
        <v/>
      </c>
      <c r="AA193" s="130"/>
      <c r="AB193" s="131" t="str">
        <f>+IFERROR(IF(VLOOKUP(#REF!&amp;"-"&amp;ROW()-108,[2]ワークシート!$C$2:$BW$498,13,0)="","",VLOOKUP(#REF!&amp;"-"&amp;ROW()-108,[2]ワークシート!$C$2:$BW$498,13,0)),"")</f>
        <v/>
      </c>
      <c r="AC193" s="131"/>
      <c r="AD193" s="131" t="str">
        <f>+IFERROR(VLOOKUP(#REF!&amp;"-"&amp;ROW()-108,[2]ワークシート!$C$2:$BW$498,30,0),"")</f>
        <v/>
      </c>
      <c r="AE193" s="131"/>
      <c r="AF193" s="130" t="str">
        <f t="shared" si="3"/>
        <v/>
      </c>
      <c r="AG193" s="130"/>
      <c r="AH193" s="131" t="str">
        <f>+IFERROR(IF(VLOOKUP(#REF!&amp;"-"&amp;ROW()-108,[2]ワークシート!$C$2:$BW$498,31,0)="","",VLOOKUP(#REF!&amp;"-"&amp;ROW()-108,[2]ワークシート!$C$2:$BW$498,31,0)),"")</f>
        <v/>
      </c>
      <c r="AI193" s="131"/>
      <c r="AJ193" s="41"/>
      <c r="AK193" s="41"/>
      <c r="AL193" s="41"/>
      <c r="AM193" s="41"/>
      <c r="AN193" s="41"/>
      <c r="AO193" s="41"/>
      <c r="AP193" s="41"/>
      <c r="AQ193" s="41"/>
      <c r="AR193" s="41"/>
      <c r="AS193" s="41"/>
      <c r="AT193" s="41"/>
      <c r="AU193" s="41"/>
      <c r="AV193" s="41"/>
      <c r="AW193" s="41"/>
      <c r="AX193" s="41"/>
      <c r="AY193" s="41"/>
      <c r="AZ193" s="41"/>
      <c r="BA193" s="41"/>
      <c r="BB193" s="41"/>
      <c r="BC193" s="41"/>
      <c r="BD193" s="41"/>
    </row>
    <row r="194" spans="1:56" ht="35.1" hidden="1" customHeight="1">
      <c r="A194" s="41"/>
      <c r="B194" s="132" t="str">
        <f>+IFERROR(VLOOKUP(#REF!&amp;"-"&amp;ROW()-108,[2]ワークシート!$C$2:$BW$498,9,0),"")</f>
        <v/>
      </c>
      <c r="C194" s="133"/>
      <c r="D194" s="134" t="str">
        <f>+IFERROR(IF(VLOOKUP(#REF!&amp;"-"&amp;ROW()-108,[2]ワークシート!$C$2:$BW$498,10,0) = "","",VLOOKUP(#REF!&amp;"-"&amp;ROW()-108,[2]ワークシート!$C$2:$BW$498,10,0)),"")</f>
        <v/>
      </c>
      <c r="E194" s="133"/>
      <c r="F194" s="132" t="str">
        <f>+IFERROR(VLOOKUP(#REF!&amp;"-"&amp;ROW()-108,[2]ワークシート!$C$2:$BW$498,11,0),"")</f>
        <v/>
      </c>
      <c r="G194" s="133"/>
      <c r="H194" s="50" t="str">
        <f>+IFERROR(VLOOKUP(#REF!&amp;"-"&amp;ROW()-108,[2]ワークシート!$C$2:$BW$498,12,0),"")</f>
        <v/>
      </c>
      <c r="I19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94" s="136"/>
      <c r="K194" s="132" t="str">
        <f>+IFERROR(VLOOKUP(#REF!&amp;"-"&amp;ROW()-108,[2]ワークシート!$C$2:$BW$498,19,0),"")</f>
        <v/>
      </c>
      <c r="L194" s="134"/>
      <c r="M194" s="133"/>
      <c r="N194" s="137" t="str">
        <f>+IFERROR(VLOOKUP(#REF!&amp;"-"&amp;ROW()-108,[2]ワークシート!$C$2:$BW$498,24,0),"")</f>
        <v/>
      </c>
      <c r="O194" s="138"/>
      <c r="P194" s="129" t="str">
        <f>+IFERROR(VLOOKUP(#REF!&amp;"-"&amp;ROW()-108,[2]ワークシート!$C$2:$BW$498,25,0),"")</f>
        <v/>
      </c>
      <c r="Q194" s="129"/>
      <c r="R194" s="139" t="str">
        <f>+IFERROR(VLOOKUP(#REF!&amp;"-"&amp;ROW()-108,[2]ワークシート!$C$2:$BW$498,55,0),"")</f>
        <v/>
      </c>
      <c r="S194" s="139"/>
      <c r="T194" s="139"/>
      <c r="U194" s="129" t="str">
        <f>+IFERROR(VLOOKUP(#REF!&amp;"-"&amp;ROW()-108,[2]ワークシート!$C$2:$BW$498,60,0),"")</f>
        <v/>
      </c>
      <c r="V194" s="129"/>
      <c r="W194" s="129" t="str">
        <f>+IFERROR(VLOOKUP(#REF!&amp;"-"&amp;ROW()-108,[2]ワークシート!$C$2:$BW$498,61,0),"")</f>
        <v/>
      </c>
      <c r="X194" s="129"/>
      <c r="Y194" s="129"/>
      <c r="Z194" s="130" t="str">
        <f t="shared" si="2"/>
        <v/>
      </c>
      <c r="AA194" s="130"/>
      <c r="AB194" s="131" t="str">
        <f>+IFERROR(IF(VLOOKUP(#REF!&amp;"-"&amp;ROW()-108,[2]ワークシート!$C$2:$BW$498,13,0)="","",VLOOKUP(#REF!&amp;"-"&amp;ROW()-108,[2]ワークシート!$C$2:$BW$498,13,0)),"")</f>
        <v/>
      </c>
      <c r="AC194" s="131"/>
      <c r="AD194" s="131" t="str">
        <f>+IFERROR(VLOOKUP(#REF!&amp;"-"&amp;ROW()-108,[2]ワークシート!$C$2:$BW$498,30,0),"")</f>
        <v/>
      </c>
      <c r="AE194" s="131"/>
      <c r="AF194" s="130" t="str">
        <f t="shared" si="3"/>
        <v/>
      </c>
      <c r="AG194" s="130"/>
      <c r="AH194" s="131" t="str">
        <f>+IFERROR(IF(VLOOKUP(#REF!&amp;"-"&amp;ROW()-108,[2]ワークシート!$C$2:$BW$498,31,0)="","",VLOOKUP(#REF!&amp;"-"&amp;ROW()-108,[2]ワークシート!$C$2:$BW$498,31,0)),"")</f>
        <v/>
      </c>
      <c r="AI194" s="131"/>
      <c r="AJ194" s="41"/>
      <c r="AK194" s="41"/>
      <c r="AL194" s="41"/>
      <c r="AM194" s="41"/>
      <c r="AN194" s="41"/>
      <c r="AO194" s="41"/>
      <c r="AP194" s="41"/>
      <c r="AQ194" s="41"/>
      <c r="AR194" s="41"/>
      <c r="AS194" s="41"/>
      <c r="AT194" s="41"/>
      <c r="AU194" s="41"/>
      <c r="AV194" s="41"/>
      <c r="AW194" s="41"/>
      <c r="AX194" s="41"/>
      <c r="AY194" s="41"/>
      <c r="AZ194" s="41"/>
      <c r="BA194" s="41"/>
      <c r="BB194" s="41"/>
      <c r="BC194" s="41"/>
      <c r="BD194" s="41"/>
    </row>
    <row r="195" spans="1:56" ht="35.1" hidden="1" customHeight="1">
      <c r="A195" s="41"/>
      <c r="B195" s="132" t="str">
        <f>+IFERROR(VLOOKUP(#REF!&amp;"-"&amp;ROW()-108,[2]ワークシート!$C$2:$BW$498,9,0),"")</f>
        <v/>
      </c>
      <c r="C195" s="133"/>
      <c r="D195" s="134" t="str">
        <f>+IFERROR(IF(VLOOKUP(#REF!&amp;"-"&amp;ROW()-108,[2]ワークシート!$C$2:$BW$498,10,0) = "","",VLOOKUP(#REF!&amp;"-"&amp;ROW()-108,[2]ワークシート!$C$2:$BW$498,10,0)),"")</f>
        <v/>
      </c>
      <c r="E195" s="133"/>
      <c r="F195" s="132" t="str">
        <f>+IFERROR(VLOOKUP(#REF!&amp;"-"&amp;ROW()-108,[2]ワークシート!$C$2:$BW$498,11,0),"")</f>
        <v/>
      </c>
      <c r="G195" s="133"/>
      <c r="H195" s="50" t="str">
        <f>+IFERROR(VLOOKUP(#REF!&amp;"-"&amp;ROW()-108,[2]ワークシート!$C$2:$BW$498,12,0),"")</f>
        <v/>
      </c>
      <c r="I19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95" s="136"/>
      <c r="K195" s="132" t="str">
        <f>+IFERROR(VLOOKUP(#REF!&amp;"-"&amp;ROW()-108,[2]ワークシート!$C$2:$BW$498,19,0),"")</f>
        <v/>
      </c>
      <c r="L195" s="134"/>
      <c r="M195" s="133"/>
      <c r="N195" s="137" t="str">
        <f>+IFERROR(VLOOKUP(#REF!&amp;"-"&amp;ROW()-108,[2]ワークシート!$C$2:$BW$498,24,0),"")</f>
        <v/>
      </c>
      <c r="O195" s="138"/>
      <c r="P195" s="129" t="str">
        <f>+IFERROR(VLOOKUP(#REF!&amp;"-"&amp;ROW()-108,[2]ワークシート!$C$2:$BW$498,25,0),"")</f>
        <v/>
      </c>
      <c r="Q195" s="129"/>
      <c r="R195" s="139" t="str">
        <f>+IFERROR(VLOOKUP(#REF!&amp;"-"&amp;ROW()-108,[2]ワークシート!$C$2:$BW$498,55,0),"")</f>
        <v/>
      </c>
      <c r="S195" s="139"/>
      <c r="T195" s="139"/>
      <c r="U195" s="129" t="str">
        <f>+IFERROR(VLOOKUP(#REF!&amp;"-"&amp;ROW()-108,[2]ワークシート!$C$2:$BW$498,60,0),"")</f>
        <v/>
      </c>
      <c r="V195" s="129"/>
      <c r="W195" s="129" t="str">
        <f>+IFERROR(VLOOKUP(#REF!&amp;"-"&amp;ROW()-108,[2]ワークシート!$C$2:$BW$498,61,0),"")</f>
        <v/>
      </c>
      <c r="X195" s="129"/>
      <c r="Y195" s="129"/>
      <c r="Z195" s="130" t="str">
        <f t="shared" si="2"/>
        <v/>
      </c>
      <c r="AA195" s="130"/>
      <c r="AB195" s="131" t="str">
        <f>+IFERROR(IF(VLOOKUP(#REF!&amp;"-"&amp;ROW()-108,[2]ワークシート!$C$2:$BW$498,13,0)="","",VLOOKUP(#REF!&amp;"-"&amp;ROW()-108,[2]ワークシート!$C$2:$BW$498,13,0)),"")</f>
        <v/>
      </c>
      <c r="AC195" s="131"/>
      <c r="AD195" s="131" t="str">
        <f>+IFERROR(VLOOKUP(#REF!&amp;"-"&amp;ROW()-108,[2]ワークシート!$C$2:$BW$498,30,0),"")</f>
        <v/>
      </c>
      <c r="AE195" s="131"/>
      <c r="AF195" s="130" t="str">
        <f t="shared" si="3"/>
        <v/>
      </c>
      <c r="AG195" s="130"/>
      <c r="AH195" s="131" t="str">
        <f>+IFERROR(IF(VLOOKUP(#REF!&amp;"-"&amp;ROW()-108,[2]ワークシート!$C$2:$BW$498,31,0)="","",VLOOKUP(#REF!&amp;"-"&amp;ROW()-108,[2]ワークシート!$C$2:$BW$498,31,0)),"")</f>
        <v/>
      </c>
      <c r="AI195" s="131"/>
      <c r="AJ195" s="41"/>
      <c r="AK195" s="41"/>
      <c r="AL195" s="41"/>
      <c r="AM195" s="41"/>
      <c r="AN195" s="41"/>
      <c r="AO195" s="41"/>
      <c r="AP195" s="41"/>
      <c r="AQ195" s="41"/>
      <c r="AR195" s="41"/>
      <c r="AS195" s="41"/>
      <c r="AT195" s="41"/>
      <c r="AU195" s="41"/>
      <c r="AV195" s="41"/>
      <c r="AW195" s="41"/>
      <c r="AX195" s="41"/>
      <c r="AY195" s="41"/>
      <c r="AZ195" s="41"/>
      <c r="BA195" s="41"/>
      <c r="BB195" s="41"/>
      <c r="BC195" s="41"/>
      <c r="BD195" s="41"/>
    </row>
    <row r="196" spans="1:56" ht="35.1" hidden="1" customHeight="1">
      <c r="A196" s="41"/>
      <c r="B196" s="132" t="str">
        <f>+IFERROR(VLOOKUP(#REF!&amp;"-"&amp;ROW()-108,[2]ワークシート!$C$2:$BW$498,9,0),"")</f>
        <v/>
      </c>
      <c r="C196" s="133"/>
      <c r="D196" s="134" t="str">
        <f>+IFERROR(IF(VLOOKUP(#REF!&amp;"-"&amp;ROW()-108,[2]ワークシート!$C$2:$BW$498,10,0) = "","",VLOOKUP(#REF!&amp;"-"&amp;ROW()-108,[2]ワークシート!$C$2:$BW$498,10,0)),"")</f>
        <v/>
      </c>
      <c r="E196" s="133"/>
      <c r="F196" s="132" t="str">
        <f>+IFERROR(VLOOKUP(#REF!&amp;"-"&amp;ROW()-108,[2]ワークシート!$C$2:$BW$498,11,0),"")</f>
        <v/>
      </c>
      <c r="G196" s="133"/>
      <c r="H196" s="50" t="str">
        <f>+IFERROR(VLOOKUP(#REF!&amp;"-"&amp;ROW()-108,[2]ワークシート!$C$2:$BW$498,12,0),"")</f>
        <v/>
      </c>
      <c r="I19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96" s="136"/>
      <c r="K196" s="132" t="str">
        <f>+IFERROR(VLOOKUP(#REF!&amp;"-"&amp;ROW()-108,[2]ワークシート!$C$2:$BW$498,19,0),"")</f>
        <v/>
      </c>
      <c r="L196" s="134"/>
      <c r="M196" s="133"/>
      <c r="N196" s="137" t="str">
        <f>+IFERROR(VLOOKUP(#REF!&amp;"-"&amp;ROW()-108,[2]ワークシート!$C$2:$BW$498,24,0),"")</f>
        <v/>
      </c>
      <c r="O196" s="138"/>
      <c r="P196" s="129" t="str">
        <f>+IFERROR(VLOOKUP(#REF!&amp;"-"&amp;ROW()-108,[2]ワークシート!$C$2:$BW$498,25,0),"")</f>
        <v/>
      </c>
      <c r="Q196" s="129"/>
      <c r="R196" s="139" t="str">
        <f>+IFERROR(VLOOKUP(#REF!&amp;"-"&amp;ROW()-108,[2]ワークシート!$C$2:$BW$498,55,0),"")</f>
        <v/>
      </c>
      <c r="S196" s="139"/>
      <c r="T196" s="139"/>
      <c r="U196" s="129" t="str">
        <f>+IFERROR(VLOOKUP(#REF!&amp;"-"&amp;ROW()-108,[2]ワークシート!$C$2:$BW$498,60,0),"")</f>
        <v/>
      </c>
      <c r="V196" s="129"/>
      <c r="W196" s="129" t="str">
        <f>+IFERROR(VLOOKUP(#REF!&amp;"-"&amp;ROW()-108,[2]ワークシート!$C$2:$BW$498,61,0),"")</f>
        <v/>
      </c>
      <c r="X196" s="129"/>
      <c r="Y196" s="129"/>
      <c r="Z196" s="130" t="str">
        <f t="shared" si="2"/>
        <v/>
      </c>
      <c r="AA196" s="130"/>
      <c r="AB196" s="131" t="str">
        <f>+IFERROR(IF(VLOOKUP(#REF!&amp;"-"&amp;ROW()-108,[2]ワークシート!$C$2:$BW$498,13,0)="","",VLOOKUP(#REF!&amp;"-"&amp;ROW()-108,[2]ワークシート!$C$2:$BW$498,13,0)),"")</f>
        <v/>
      </c>
      <c r="AC196" s="131"/>
      <c r="AD196" s="131" t="str">
        <f>+IFERROR(VLOOKUP(#REF!&amp;"-"&amp;ROW()-108,[2]ワークシート!$C$2:$BW$498,30,0),"")</f>
        <v/>
      </c>
      <c r="AE196" s="131"/>
      <c r="AF196" s="130" t="str">
        <f t="shared" si="3"/>
        <v/>
      </c>
      <c r="AG196" s="130"/>
      <c r="AH196" s="131" t="str">
        <f>+IFERROR(IF(VLOOKUP(#REF!&amp;"-"&amp;ROW()-108,[2]ワークシート!$C$2:$BW$498,31,0)="","",VLOOKUP(#REF!&amp;"-"&amp;ROW()-108,[2]ワークシート!$C$2:$BW$498,31,0)),"")</f>
        <v/>
      </c>
      <c r="AI196" s="131"/>
      <c r="AJ196" s="41"/>
      <c r="AK196" s="41"/>
      <c r="AL196" s="41"/>
      <c r="AM196" s="41"/>
      <c r="AN196" s="41"/>
      <c r="AO196" s="41"/>
      <c r="AP196" s="41"/>
      <c r="AQ196" s="41"/>
      <c r="AR196" s="41"/>
      <c r="AS196" s="41"/>
      <c r="AT196" s="41"/>
      <c r="AU196" s="41"/>
      <c r="AV196" s="41"/>
      <c r="AW196" s="41"/>
      <c r="AX196" s="41"/>
      <c r="AY196" s="41"/>
      <c r="AZ196" s="41"/>
      <c r="BA196" s="41"/>
      <c r="BB196" s="41"/>
      <c r="BC196" s="41"/>
      <c r="BD196" s="41"/>
    </row>
    <row r="197" spans="1:56" ht="35.1" hidden="1" customHeight="1">
      <c r="A197" s="41"/>
      <c r="B197" s="132" t="str">
        <f>+IFERROR(VLOOKUP(#REF!&amp;"-"&amp;ROW()-108,[2]ワークシート!$C$2:$BW$498,9,0),"")</f>
        <v/>
      </c>
      <c r="C197" s="133"/>
      <c r="D197" s="134" t="str">
        <f>+IFERROR(IF(VLOOKUP(#REF!&amp;"-"&amp;ROW()-108,[2]ワークシート!$C$2:$BW$498,10,0) = "","",VLOOKUP(#REF!&amp;"-"&amp;ROW()-108,[2]ワークシート!$C$2:$BW$498,10,0)),"")</f>
        <v/>
      </c>
      <c r="E197" s="133"/>
      <c r="F197" s="132" t="str">
        <f>+IFERROR(VLOOKUP(#REF!&amp;"-"&amp;ROW()-108,[2]ワークシート!$C$2:$BW$498,11,0),"")</f>
        <v/>
      </c>
      <c r="G197" s="133"/>
      <c r="H197" s="50" t="str">
        <f>+IFERROR(VLOOKUP(#REF!&amp;"-"&amp;ROW()-108,[2]ワークシート!$C$2:$BW$498,12,0),"")</f>
        <v/>
      </c>
      <c r="I19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97" s="136"/>
      <c r="K197" s="132" t="str">
        <f>+IFERROR(VLOOKUP(#REF!&amp;"-"&amp;ROW()-108,[2]ワークシート!$C$2:$BW$498,19,0),"")</f>
        <v/>
      </c>
      <c r="L197" s="134"/>
      <c r="M197" s="133"/>
      <c r="N197" s="137" t="str">
        <f>+IFERROR(VLOOKUP(#REF!&amp;"-"&amp;ROW()-108,[2]ワークシート!$C$2:$BW$498,24,0),"")</f>
        <v/>
      </c>
      <c r="O197" s="138"/>
      <c r="P197" s="129" t="str">
        <f>+IFERROR(VLOOKUP(#REF!&amp;"-"&amp;ROW()-108,[2]ワークシート!$C$2:$BW$498,25,0),"")</f>
        <v/>
      </c>
      <c r="Q197" s="129"/>
      <c r="R197" s="139" t="str">
        <f>+IFERROR(VLOOKUP(#REF!&amp;"-"&amp;ROW()-108,[2]ワークシート!$C$2:$BW$498,55,0),"")</f>
        <v/>
      </c>
      <c r="S197" s="139"/>
      <c r="T197" s="139"/>
      <c r="U197" s="129" t="str">
        <f>+IFERROR(VLOOKUP(#REF!&amp;"-"&amp;ROW()-108,[2]ワークシート!$C$2:$BW$498,60,0),"")</f>
        <v/>
      </c>
      <c r="V197" s="129"/>
      <c r="W197" s="129" t="str">
        <f>+IFERROR(VLOOKUP(#REF!&amp;"-"&amp;ROW()-108,[2]ワークシート!$C$2:$BW$498,61,0),"")</f>
        <v/>
      </c>
      <c r="X197" s="129"/>
      <c r="Y197" s="129"/>
      <c r="Z197" s="130" t="str">
        <f t="shared" si="2"/>
        <v/>
      </c>
      <c r="AA197" s="130"/>
      <c r="AB197" s="131" t="str">
        <f>+IFERROR(IF(VLOOKUP(#REF!&amp;"-"&amp;ROW()-108,[2]ワークシート!$C$2:$BW$498,13,0)="","",VLOOKUP(#REF!&amp;"-"&amp;ROW()-108,[2]ワークシート!$C$2:$BW$498,13,0)),"")</f>
        <v/>
      </c>
      <c r="AC197" s="131"/>
      <c r="AD197" s="131" t="str">
        <f>+IFERROR(VLOOKUP(#REF!&amp;"-"&amp;ROW()-108,[2]ワークシート!$C$2:$BW$498,30,0),"")</f>
        <v/>
      </c>
      <c r="AE197" s="131"/>
      <c r="AF197" s="130" t="str">
        <f t="shared" si="3"/>
        <v/>
      </c>
      <c r="AG197" s="130"/>
      <c r="AH197" s="131" t="str">
        <f>+IFERROR(IF(VLOOKUP(#REF!&amp;"-"&amp;ROW()-108,[2]ワークシート!$C$2:$BW$498,31,0)="","",VLOOKUP(#REF!&amp;"-"&amp;ROW()-108,[2]ワークシート!$C$2:$BW$498,31,0)),"")</f>
        <v/>
      </c>
      <c r="AI197" s="131"/>
      <c r="AJ197" s="41"/>
      <c r="AK197" s="41"/>
      <c r="AL197" s="41"/>
      <c r="AM197" s="41"/>
      <c r="AN197" s="41"/>
      <c r="AO197" s="41"/>
      <c r="AP197" s="41"/>
      <c r="AQ197" s="41"/>
      <c r="AR197" s="41"/>
      <c r="AS197" s="41"/>
      <c r="AT197" s="41"/>
      <c r="AU197" s="41"/>
      <c r="AV197" s="41"/>
      <c r="AW197" s="41"/>
      <c r="AX197" s="41"/>
      <c r="AY197" s="41"/>
      <c r="AZ197" s="41"/>
      <c r="BA197" s="41"/>
      <c r="BB197" s="41"/>
      <c r="BC197" s="41"/>
      <c r="BD197" s="41"/>
    </row>
    <row r="198" spans="1:56" ht="35.1" hidden="1" customHeight="1">
      <c r="A198" s="41"/>
      <c r="B198" s="132" t="str">
        <f>+IFERROR(VLOOKUP(#REF!&amp;"-"&amp;ROW()-108,[2]ワークシート!$C$2:$BW$498,9,0),"")</f>
        <v/>
      </c>
      <c r="C198" s="133"/>
      <c r="D198" s="134" t="str">
        <f>+IFERROR(IF(VLOOKUP(#REF!&amp;"-"&amp;ROW()-108,[2]ワークシート!$C$2:$BW$498,10,0) = "","",VLOOKUP(#REF!&amp;"-"&amp;ROW()-108,[2]ワークシート!$C$2:$BW$498,10,0)),"")</f>
        <v/>
      </c>
      <c r="E198" s="133"/>
      <c r="F198" s="132" t="str">
        <f>+IFERROR(VLOOKUP(#REF!&amp;"-"&amp;ROW()-108,[2]ワークシート!$C$2:$BW$498,11,0),"")</f>
        <v/>
      </c>
      <c r="G198" s="133"/>
      <c r="H198" s="50" t="str">
        <f>+IFERROR(VLOOKUP(#REF!&amp;"-"&amp;ROW()-108,[2]ワークシート!$C$2:$BW$498,12,0),"")</f>
        <v/>
      </c>
      <c r="I19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98" s="136"/>
      <c r="K198" s="132" t="str">
        <f>+IFERROR(VLOOKUP(#REF!&amp;"-"&amp;ROW()-108,[2]ワークシート!$C$2:$BW$498,19,0),"")</f>
        <v/>
      </c>
      <c r="L198" s="134"/>
      <c r="M198" s="133"/>
      <c r="N198" s="137" t="str">
        <f>+IFERROR(VLOOKUP(#REF!&amp;"-"&amp;ROW()-108,[2]ワークシート!$C$2:$BW$498,24,0),"")</f>
        <v/>
      </c>
      <c r="O198" s="138"/>
      <c r="P198" s="129" t="str">
        <f>+IFERROR(VLOOKUP(#REF!&amp;"-"&amp;ROW()-108,[2]ワークシート!$C$2:$BW$498,25,0),"")</f>
        <v/>
      </c>
      <c r="Q198" s="129"/>
      <c r="R198" s="139" t="str">
        <f>+IFERROR(VLOOKUP(#REF!&amp;"-"&amp;ROW()-108,[2]ワークシート!$C$2:$BW$498,55,0),"")</f>
        <v/>
      </c>
      <c r="S198" s="139"/>
      <c r="T198" s="139"/>
      <c r="U198" s="129" t="str">
        <f>+IFERROR(VLOOKUP(#REF!&amp;"-"&amp;ROW()-108,[2]ワークシート!$C$2:$BW$498,60,0),"")</f>
        <v/>
      </c>
      <c r="V198" s="129"/>
      <c r="W198" s="129" t="str">
        <f>+IFERROR(VLOOKUP(#REF!&amp;"-"&amp;ROW()-108,[2]ワークシート!$C$2:$BW$498,61,0),"")</f>
        <v/>
      </c>
      <c r="X198" s="129"/>
      <c r="Y198" s="129"/>
      <c r="Z198" s="130" t="str">
        <f t="shared" si="2"/>
        <v/>
      </c>
      <c r="AA198" s="130"/>
      <c r="AB198" s="131" t="str">
        <f>+IFERROR(IF(VLOOKUP(#REF!&amp;"-"&amp;ROW()-108,[2]ワークシート!$C$2:$BW$498,13,0)="","",VLOOKUP(#REF!&amp;"-"&amp;ROW()-108,[2]ワークシート!$C$2:$BW$498,13,0)),"")</f>
        <v/>
      </c>
      <c r="AC198" s="131"/>
      <c r="AD198" s="131" t="str">
        <f>+IFERROR(VLOOKUP(#REF!&amp;"-"&amp;ROW()-108,[2]ワークシート!$C$2:$BW$498,30,0),"")</f>
        <v/>
      </c>
      <c r="AE198" s="131"/>
      <c r="AF198" s="130" t="str">
        <f t="shared" si="3"/>
        <v/>
      </c>
      <c r="AG198" s="130"/>
      <c r="AH198" s="131" t="str">
        <f>+IFERROR(IF(VLOOKUP(#REF!&amp;"-"&amp;ROW()-108,[2]ワークシート!$C$2:$BW$498,31,0)="","",VLOOKUP(#REF!&amp;"-"&amp;ROW()-108,[2]ワークシート!$C$2:$BW$498,31,0)),"")</f>
        <v/>
      </c>
      <c r="AI198" s="131"/>
      <c r="AJ198" s="41"/>
      <c r="AK198" s="41"/>
      <c r="AL198" s="41"/>
      <c r="AM198" s="41"/>
      <c r="AN198" s="41"/>
      <c r="AO198" s="41"/>
      <c r="AP198" s="41"/>
      <c r="AQ198" s="41"/>
      <c r="AR198" s="41"/>
      <c r="AS198" s="41"/>
      <c r="AT198" s="41"/>
      <c r="AU198" s="41"/>
      <c r="AV198" s="41"/>
      <c r="AW198" s="41"/>
      <c r="AX198" s="41"/>
      <c r="AY198" s="41"/>
      <c r="AZ198" s="41"/>
      <c r="BA198" s="41"/>
      <c r="BB198" s="41"/>
      <c r="BC198" s="41"/>
      <c r="BD198" s="41"/>
    </row>
    <row r="199" spans="1:56" ht="35.1" hidden="1" customHeight="1">
      <c r="A199" s="41"/>
      <c r="B199" s="132" t="str">
        <f>+IFERROR(VLOOKUP(#REF!&amp;"-"&amp;ROW()-108,[2]ワークシート!$C$2:$BW$498,9,0),"")</f>
        <v/>
      </c>
      <c r="C199" s="133"/>
      <c r="D199" s="134" t="str">
        <f>+IFERROR(IF(VLOOKUP(#REF!&amp;"-"&amp;ROW()-108,[2]ワークシート!$C$2:$BW$498,10,0) = "","",VLOOKUP(#REF!&amp;"-"&amp;ROW()-108,[2]ワークシート!$C$2:$BW$498,10,0)),"")</f>
        <v/>
      </c>
      <c r="E199" s="133"/>
      <c r="F199" s="132" t="str">
        <f>+IFERROR(VLOOKUP(#REF!&amp;"-"&amp;ROW()-108,[2]ワークシート!$C$2:$BW$498,11,0),"")</f>
        <v/>
      </c>
      <c r="G199" s="133"/>
      <c r="H199" s="50" t="str">
        <f>+IFERROR(VLOOKUP(#REF!&amp;"-"&amp;ROW()-108,[2]ワークシート!$C$2:$BW$498,12,0),"")</f>
        <v/>
      </c>
      <c r="I19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99" s="136"/>
      <c r="K199" s="132" t="str">
        <f>+IFERROR(VLOOKUP(#REF!&amp;"-"&amp;ROW()-108,[2]ワークシート!$C$2:$BW$498,19,0),"")</f>
        <v/>
      </c>
      <c r="L199" s="134"/>
      <c r="M199" s="133"/>
      <c r="N199" s="137" t="str">
        <f>+IFERROR(VLOOKUP(#REF!&amp;"-"&amp;ROW()-108,[2]ワークシート!$C$2:$BW$498,24,0),"")</f>
        <v/>
      </c>
      <c r="O199" s="138"/>
      <c r="P199" s="129" t="str">
        <f>+IFERROR(VLOOKUP(#REF!&amp;"-"&amp;ROW()-108,[2]ワークシート!$C$2:$BW$498,25,0),"")</f>
        <v/>
      </c>
      <c r="Q199" s="129"/>
      <c r="R199" s="139" t="str">
        <f>+IFERROR(VLOOKUP(#REF!&amp;"-"&amp;ROW()-108,[2]ワークシート!$C$2:$BW$498,55,0),"")</f>
        <v/>
      </c>
      <c r="S199" s="139"/>
      <c r="T199" s="139"/>
      <c r="U199" s="129" t="str">
        <f>+IFERROR(VLOOKUP(#REF!&amp;"-"&amp;ROW()-108,[2]ワークシート!$C$2:$BW$498,60,0),"")</f>
        <v/>
      </c>
      <c r="V199" s="129"/>
      <c r="W199" s="129" t="str">
        <f>+IFERROR(VLOOKUP(#REF!&amp;"-"&amp;ROW()-108,[2]ワークシート!$C$2:$BW$498,61,0),"")</f>
        <v/>
      </c>
      <c r="X199" s="129"/>
      <c r="Y199" s="129"/>
      <c r="Z199" s="130" t="str">
        <f t="shared" si="2"/>
        <v/>
      </c>
      <c r="AA199" s="130"/>
      <c r="AB199" s="131" t="str">
        <f>+IFERROR(IF(VLOOKUP(#REF!&amp;"-"&amp;ROW()-108,[2]ワークシート!$C$2:$BW$498,13,0)="","",VLOOKUP(#REF!&amp;"-"&amp;ROW()-108,[2]ワークシート!$C$2:$BW$498,13,0)),"")</f>
        <v/>
      </c>
      <c r="AC199" s="131"/>
      <c r="AD199" s="131" t="str">
        <f>+IFERROR(VLOOKUP(#REF!&amp;"-"&amp;ROW()-108,[2]ワークシート!$C$2:$BW$498,30,0),"")</f>
        <v/>
      </c>
      <c r="AE199" s="131"/>
      <c r="AF199" s="130" t="str">
        <f t="shared" si="3"/>
        <v/>
      </c>
      <c r="AG199" s="130"/>
      <c r="AH199" s="131" t="str">
        <f>+IFERROR(IF(VLOOKUP(#REF!&amp;"-"&amp;ROW()-108,[2]ワークシート!$C$2:$BW$498,31,0)="","",VLOOKUP(#REF!&amp;"-"&amp;ROW()-108,[2]ワークシート!$C$2:$BW$498,31,0)),"")</f>
        <v/>
      </c>
      <c r="AI199" s="131"/>
      <c r="AJ199" s="41"/>
      <c r="AK199" s="41"/>
      <c r="AL199" s="41"/>
      <c r="AM199" s="41"/>
      <c r="AN199" s="41"/>
      <c r="AO199" s="41"/>
      <c r="AP199" s="41"/>
      <c r="AQ199" s="41"/>
      <c r="AR199" s="41"/>
      <c r="AS199" s="41"/>
      <c r="AT199" s="41"/>
      <c r="AU199" s="41"/>
      <c r="AV199" s="41"/>
      <c r="AW199" s="41"/>
      <c r="AX199" s="41"/>
      <c r="AY199" s="41"/>
      <c r="AZ199" s="41"/>
      <c r="BA199" s="41"/>
      <c r="BB199" s="41"/>
      <c r="BC199" s="41"/>
      <c r="BD199" s="41"/>
    </row>
    <row r="200" spans="1:56" ht="35.1" hidden="1" customHeight="1">
      <c r="A200" s="41"/>
      <c r="B200" s="132" t="str">
        <f>+IFERROR(VLOOKUP(#REF!&amp;"-"&amp;ROW()-108,[2]ワークシート!$C$2:$BW$498,9,0),"")</f>
        <v/>
      </c>
      <c r="C200" s="133"/>
      <c r="D200" s="134" t="str">
        <f>+IFERROR(IF(VLOOKUP(#REF!&amp;"-"&amp;ROW()-108,[2]ワークシート!$C$2:$BW$498,10,0) = "","",VLOOKUP(#REF!&amp;"-"&amp;ROW()-108,[2]ワークシート!$C$2:$BW$498,10,0)),"")</f>
        <v/>
      </c>
      <c r="E200" s="133"/>
      <c r="F200" s="132" t="str">
        <f>+IFERROR(VLOOKUP(#REF!&amp;"-"&amp;ROW()-108,[2]ワークシート!$C$2:$BW$498,11,0),"")</f>
        <v/>
      </c>
      <c r="G200" s="133"/>
      <c r="H200" s="50" t="str">
        <f>+IFERROR(VLOOKUP(#REF!&amp;"-"&amp;ROW()-108,[2]ワークシート!$C$2:$BW$498,12,0),"")</f>
        <v/>
      </c>
      <c r="I20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00" s="136"/>
      <c r="K200" s="132" t="str">
        <f>+IFERROR(VLOOKUP(#REF!&amp;"-"&amp;ROW()-108,[2]ワークシート!$C$2:$BW$498,19,0),"")</f>
        <v/>
      </c>
      <c r="L200" s="134"/>
      <c r="M200" s="133"/>
      <c r="N200" s="137" t="str">
        <f>+IFERROR(VLOOKUP(#REF!&amp;"-"&amp;ROW()-108,[2]ワークシート!$C$2:$BW$498,24,0),"")</f>
        <v/>
      </c>
      <c r="O200" s="138"/>
      <c r="P200" s="129" t="str">
        <f>+IFERROR(VLOOKUP(#REF!&amp;"-"&amp;ROW()-108,[2]ワークシート!$C$2:$BW$498,25,0),"")</f>
        <v/>
      </c>
      <c r="Q200" s="129"/>
      <c r="R200" s="139" t="str">
        <f>+IFERROR(VLOOKUP(#REF!&amp;"-"&amp;ROW()-108,[2]ワークシート!$C$2:$BW$498,55,0),"")</f>
        <v/>
      </c>
      <c r="S200" s="139"/>
      <c r="T200" s="139"/>
      <c r="U200" s="129" t="str">
        <f>+IFERROR(VLOOKUP(#REF!&amp;"-"&amp;ROW()-108,[2]ワークシート!$C$2:$BW$498,60,0),"")</f>
        <v/>
      </c>
      <c r="V200" s="129"/>
      <c r="W200" s="129" t="str">
        <f>+IFERROR(VLOOKUP(#REF!&amp;"-"&amp;ROW()-108,[2]ワークシート!$C$2:$BW$498,61,0),"")</f>
        <v/>
      </c>
      <c r="X200" s="129"/>
      <c r="Y200" s="129"/>
      <c r="Z200" s="130" t="str">
        <f t="shared" si="2"/>
        <v/>
      </c>
      <c r="AA200" s="130"/>
      <c r="AB200" s="131" t="str">
        <f>+IFERROR(IF(VLOOKUP(#REF!&amp;"-"&amp;ROW()-108,[2]ワークシート!$C$2:$BW$498,13,0)="","",VLOOKUP(#REF!&amp;"-"&amp;ROW()-108,[2]ワークシート!$C$2:$BW$498,13,0)),"")</f>
        <v/>
      </c>
      <c r="AC200" s="131"/>
      <c r="AD200" s="131" t="str">
        <f>+IFERROR(VLOOKUP(#REF!&amp;"-"&amp;ROW()-108,[2]ワークシート!$C$2:$BW$498,30,0),"")</f>
        <v/>
      </c>
      <c r="AE200" s="131"/>
      <c r="AF200" s="130" t="str">
        <f t="shared" si="3"/>
        <v/>
      </c>
      <c r="AG200" s="130"/>
      <c r="AH200" s="131" t="str">
        <f>+IFERROR(IF(VLOOKUP(#REF!&amp;"-"&amp;ROW()-108,[2]ワークシート!$C$2:$BW$498,31,0)="","",VLOOKUP(#REF!&amp;"-"&amp;ROW()-108,[2]ワークシート!$C$2:$BW$498,31,0)),"")</f>
        <v/>
      </c>
      <c r="AI200" s="131"/>
      <c r="AJ200" s="41"/>
      <c r="AK200" s="41"/>
      <c r="AL200" s="41"/>
      <c r="AM200" s="41"/>
      <c r="AN200" s="41"/>
      <c r="AO200" s="41"/>
      <c r="AP200" s="41"/>
      <c r="AQ200" s="41"/>
      <c r="AR200" s="41"/>
      <c r="AS200" s="41"/>
      <c r="AT200" s="41"/>
      <c r="AU200" s="41"/>
      <c r="AV200" s="41"/>
      <c r="AW200" s="41"/>
      <c r="AX200" s="41"/>
      <c r="AY200" s="41"/>
      <c r="AZ200" s="41"/>
      <c r="BA200" s="41"/>
      <c r="BB200" s="41"/>
      <c r="BC200" s="41"/>
      <c r="BD200" s="41"/>
    </row>
    <row r="201" spans="1:56" ht="35.1" hidden="1" customHeight="1">
      <c r="A201" s="41"/>
      <c r="B201" s="132" t="str">
        <f>+IFERROR(VLOOKUP(#REF!&amp;"-"&amp;ROW()-108,[2]ワークシート!$C$2:$BW$498,9,0),"")</f>
        <v/>
      </c>
      <c r="C201" s="133"/>
      <c r="D201" s="134" t="str">
        <f>+IFERROR(IF(VLOOKUP(#REF!&amp;"-"&amp;ROW()-108,[2]ワークシート!$C$2:$BW$498,10,0) = "","",VLOOKUP(#REF!&amp;"-"&amp;ROW()-108,[2]ワークシート!$C$2:$BW$498,10,0)),"")</f>
        <v/>
      </c>
      <c r="E201" s="133"/>
      <c r="F201" s="132" t="str">
        <f>+IFERROR(VLOOKUP(#REF!&amp;"-"&amp;ROW()-108,[2]ワークシート!$C$2:$BW$498,11,0),"")</f>
        <v/>
      </c>
      <c r="G201" s="133"/>
      <c r="H201" s="50" t="str">
        <f>+IFERROR(VLOOKUP(#REF!&amp;"-"&amp;ROW()-108,[2]ワークシート!$C$2:$BW$498,12,0),"")</f>
        <v/>
      </c>
      <c r="I20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01" s="136"/>
      <c r="K201" s="132" t="str">
        <f>+IFERROR(VLOOKUP(#REF!&amp;"-"&amp;ROW()-108,[2]ワークシート!$C$2:$BW$498,19,0),"")</f>
        <v/>
      </c>
      <c r="L201" s="134"/>
      <c r="M201" s="133"/>
      <c r="N201" s="137" t="str">
        <f>+IFERROR(VLOOKUP(#REF!&amp;"-"&amp;ROW()-108,[2]ワークシート!$C$2:$BW$498,24,0),"")</f>
        <v/>
      </c>
      <c r="O201" s="138"/>
      <c r="P201" s="129" t="str">
        <f>+IFERROR(VLOOKUP(#REF!&amp;"-"&amp;ROW()-108,[2]ワークシート!$C$2:$BW$498,25,0),"")</f>
        <v/>
      </c>
      <c r="Q201" s="129"/>
      <c r="R201" s="139" t="str">
        <f>+IFERROR(VLOOKUP(#REF!&amp;"-"&amp;ROW()-108,[2]ワークシート!$C$2:$BW$498,55,0),"")</f>
        <v/>
      </c>
      <c r="S201" s="139"/>
      <c r="T201" s="139"/>
      <c r="U201" s="129" t="str">
        <f>+IFERROR(VLOOKUP(#REF!&amp;"-"&amp;ROW()-108,[2]ワークシート!$C$2:$BW$498,60,0),"")</f>
        <v/>
      </c>
      <c r="V201" s="129"/>
      <c r="W201" s="129" t="str">
        <f>+IFERROR(VLOOKUP(#REF!&amp;"-"&amp;ROW()-108,[2]ワークシート!$C$2:$BW$498,61,0),"")</f>
        <v/>
      </c>
      <c r="X201" s="129"/>
      <c r="Y201" s="129"/>
      <c r="Z201" s="130" t="str">
        <f t="shared" si="2"/>
        <v/>
      </c>
      <c r="AA201" s="130"/>
      <c r="AB201" s="131" t="str">
        <f>+IFERROR(IF(VLOOKUP(#REF!&amp;"-"&amp;ROW()-108,[2]ワークシート!$C$2:$BW$498,13,0)="","",VLOOKUP(#REF!&amp;"-"&amp;ROW()-108,[2]ワークシート!$C$2:$BW$498,13,0)),"")</f>
        <v/>
      </c>
      <c r="AC201" s="131"/>
      <c r="AD201" s="131" t="str">
        <f>+IFERROR(VLOOKUP(#REF!&amp;"-"&amp;ROW()-108,[2]ワークシート!$C$2:$BW$498,30,0),"")</f>
        <v/>
      </c>
      <c r="AE201" s="131"/>
      <c r="AF201" s="130" t="str">
        <f t="shared" si="3"/>
        <v/>
      </c>
      <c r="AG201" s="130"/>
      <c r="AH201" s="131" t="str">
        <f>+IFERROR(IF(VLOOKUP(#REF!&amp;"-"&amp;ROW()-108,[2]ワークシート!$C$2:$BW$498,31,0)="","",VLOOKUP(#REF!&amp;"-"&amp;ROW()-108,[2]ワークシート!$C$2:$BW$498,31,0)),"")</f>
        <v/>
      </c>
      <c r="AI201" s="131"/>
      <c r="AJ201" s="41"/>
      <c r="AK201" s="41"/>
      <c r="AL201" s="41"/>
      <c r="AM201" s="41"/>
      <c r="AN201" s="41"/>
      <c r="AO201" s="41"/>
      <c r="AP201" s="41"/>
      <c r="AQ201" s="41"/>
      <c r="AR201" s="41"/>
      <c r="AS201" s="41"/>
      <c r="AT201" s="41"/>
      <c r="AU201" s="41"/>
      <c r="AV201" s="41"/>
      <c r="AW201" s="41"/>
      <c r="AX201" s="41"/>
      <c r="AY201" s="41"/>
      <c r="AZ201" s="41"/>
      <c r="BA201" s="41"/>
      <c r="BB201" s="41"/>
      <c r="BC201" s="41"/>
      <c r="BD201" s="41"/>
    </row>
    <row r="202" spans="1:56" ht="35.1" hidden="1" customHeight="1">
      <c r="A202" s="41"/>
      <c r="B202" s="132" t="str">
        <f>+IFERROR(VLOOKUP(#REF!&amp;"-"&amp;ROW()-108,[2]ワークシート!$C$2:$BW$498,9,0),"")</f>
        <v/>
      </c>
      <c r="C202" s="133"/>
      <c r="D202" s="134" t="str">
        <f>+IFERROR(IF(VLOOKUP(#REF!&amp;"-"&amp;ROW()-108,[2]ワークシート!$C$2:$BW$498,10,0) = "","",VLOOKUP(#REF!&amp;"-"&amp;ROW()-108,[2]ワークシート!$C$2:$BW$498,10,0)),"")</f>
        <v/>
      </c>
      <c r="E202" s="133"/>
      <c r="F202" s="132" t="str">
        <f>+IFERROR(VLOOKUP(#REF!&amp;"-"&amp;ROW()-108,[2]ワークシート!$C$2:$BW$498,11,0),"")</f>
        <v/>
      </c>
      <c r="G202" s="133"/>
      <c r="H202" s="50" t="str">
        <f>+IFERROR(VLOOKUP(#REF!&amp;"-"&amp;ROW()-108,[2]ワークシート!$C$2:$BW$498,12,0),"")</f>
        <v/>
      </c>
      <c r="I20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02" s="136"/>
      <c r="K202" s="132" t="str">
        <f>+IFERROR(VLOOKUP(#REF!&amp;"-"&amp;ROW()-108,[2]ワークシート!$C$2:$BW$498,19,0),"")</f>
        <v/>
      </c>
      <c r="L202" s="134"/>
      <c r="M202" s="133"/>
      <c r="N202" s="137" t="str">
        <f>+IFERROR(VLOOKUP(#REF!&amp;"-"&amp;ROW()-108,[2]ワークシート!$C$2:$BW$498,24,0),"")</f>
        <v/>
      </c>
      <c r="O202" s="138"/>
      <c r="P202" s="129" t="str">
        <f>+IFERROR(VLOOKUP(#REF!&amp;"-"&amp;ROW()-108,[2]ワークシート!$C$2:$BW$498,25,0),"")</f>
        <v/>
      </c>
      <c r="Q202" s="129"/>
      <c r="R202" s="139" t="str">
        <f>+IFERROR(VLOOKUP(#REF!&amp;"-"&amp;ROW()-108,[2]ワークシート!$C$2:$BW$498,55,0),"")</f>
        <v/>
      </c>
      <c r="S202" s="139"/>
      <c r="T202" s="139"/>
      <c r="U202" s="129" t="str">
        <f>+IFERROR(VLOOKUP(#REF!&amp;"-"&amp;ROW()-108,[2]ワークシート!$C$2:$BW$498,60,0),"")</f>
        <v/>
      </c>
      <c r="V202" s="129"/>
      <c r="W202" s="129" t="str">
        <f>+IFERROR(VLOOKUP(#REF!&amp;"-"&amp;ROW()-108,[2]ワークシート!$C$2:$BW$498,61,0),"")</f>
        <v/>
      </c>
      <c r="X202" s="129"/>
      <c r="Y202" s="129"/>
      <c r="Z202" s="130" t="str">
        <f t="shared" si="2"/>
        <v/>
      </c>
      <c r="AA202" s="130"/>
      <c r="AB202" s="131" t="str">
        <f>+IFERROR(IF(VLOOKUP(#REF!&amp;"-"&amp;ROW()-108,[2]ワークシート!$C$2:$BW$498,13,0)="","",VLOOKUP(#REF!&amp;"-"&amp;ROW()-108,[2]ワークシート!$C$2:$BW$498,13,0)),"")</f>
        <v/>
      </c>
      <c r="AC202" s="131"/>
      <c r="AD202" s="131" t="str">
        <f>+IFERROR(VLOOKUP(#REF!&amp;"-"&amp;ROW()-108,[2]ワークシート!$C$2:$BW$498,30,0),"")</f>
        <v/>
      </c>
      <c r="AE202" s="131"/>
      <c r="AF202" s="130" t="str">
        <f t="shared" si="3"/>
        <v/>
      </c>
      <c r="AG202" s="130"/>
      <c r="AH202" s="131" t="str">
        <f>+IFERROR(IF(VLOOKUP(#REF!&amp;"-"&amp;ROW()-108,[2]ワークシート!$C$2:$BW$498,31,0)="","",VLOOKUP(#REF!&amp;"-"&amp;ROW()-108,[2]ワークシート!$C$2:$BW$498,31,0)),"")</f>
        <v/>
      </c>
      <c r="AI202" s="131"/>
      <c r="AJ202" s="41"/>
      <c r="AK202" s="41"/>
      <c r="AL202" s="41"/>
      <c r="AM202" s="41"/>
      <c r="AN202" s="41"/>
      <c r="AO202" s="41"/>
      <c r="AP202" s="41"/>
      <c r="AQ202" s="41"/>
      <c r="AR202" s="41"/>
      <c r="AS202" s="41"/>
      <c r="AT202" s="41"/>
      <c r="AU202" s="41"/>
      <c r="AV202" s="41"/>
      <c r="AW202" s="41"/>
      <c r="AX202" s="41"/>
      <c r="AY202" s="41"/>
      <c r="AZ202" s="41"/>
      <c r="BA202" s="41"/>
      <c r="BB202" s="41"/>
      <c r="BC202" s="41"/>
      <c r="BD202" s="41"/>
    </row>
    <row r="203" spans="1:56" ht="35.1" hidden="1" customHeight="1">
      <c r="A203" s="41"/>
      <c r="B203" s="132" t="str">
        <f>+IFERROR(VLOOKUP(#REF!&amp;"-"&amp;ROW()-108,[2]ワークシート!$C$2:$BW$498,9,0),"")</f>
        <v/>
      </c>
      <c r="C203" s="133"/>
      <c r="D203" s="134" t="str">
        <f>+IFERROR(IF(VLOOKUP(#REF!&amp;"-"&amp;ROW()-108,[2]ワークシート!$C$2:$BW$498,10,0) = "","",VLOOKUP(#REF!&amp;"-"&amp;ROW()-108,[2]ワークシート!$C$2:$BW$498,10,0)),"")</f>
        <v/>
      </c>
      <c r="E203" s="133"/>
      <c r="F203" s="132" t="str">
        <f>+IFERROR(VLOOKUP(#REF!&amp;"-"&amp;ROW()-108,[2]ワークシート!$C$2:$BW$498,11,0),"")</f>
        <v/>
      </c>
      <c r="G203" s="133"/>
      <c r="H203" s="50" t="str">
        <f>+IFERROR(VLOOKUP(#REF!&amp;"-"&amp;ROW()-108,[2]ワークシート!$C$2:$BW$498,12,0),"")</f>
        <v/>
      </c>
      <c r="I20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03" s="136"/>
      <c r="K203" s="132" t="str">
        <f>+IFERROR(VLOOKUP(#REF!&amp;"-"&amp;ROW()-108,[2]ワークシート!$C$2:$BW$498,19,0),"")</f>
        <v/>
      </c>
      <c r="L203" s="134"/>
      <c r="M203" s="133"/>
      <c r="N203" s="137" t="str">
        <f>+IFERROR(VLOOKUP(#REF!&amp;"-"&amp;ROW()-108,[2]ワークシート!$C$2:$BW$498,24,0),"")</f>
        <v/>
      </c>
      <c r="O203" s="138"/>
      <c r="P203" s="129" t="str">
        <f>+IFERROR(VLOOKUP(#REF!&amp;"-"&amp;ROW()-108,[2]ワークシート!$C$2:$BW$498,25,0),"")</f>
        <v/>
      </c>
      <c r="Q203" s="129"/>
      <c r="R203" s="139" t="str">
        <f>+IFERROR(VLOOKUP(#REF!&amp;"-"&amp;ROW()-108,[2]ワークシート!$C$2:$BW$498,55,0),"")</f>
        <v/>
      </c>
      <c r="S203" s="139"/>
      <c r="T203" s="139"/>
      <c r="U203" s="129" t="str">
        <f>+IFERROR(VLOOKUP(#REF!&amp;"-"&amp;ROW()-108,[2]ワークシート!$C$2:$BW$498,60,0),"")</f>
        <v/>
      </c>
      <c r="V203" s="129"/>
      <c r="W203" s="129" t="str">
        <f>+IFERROR(VLOOKUP(#REF!&amp;"-"&amp;ROW()-108,[2]ワークシート!$C$2:$BW$498,61,0),"")</f>
        <v/>
      </c>
      <c r="X203" s="129"/>
      <c r="Y203" s="129"/>
      <c r="Z203" s="130" t="str">
        <f t="shared" si="2"/>
        <v/>
      </c>
      <c r="AA203" s="130"/>
      <c r="AB203" s="131" t="str">
        <f>+IFERROR(IF(VLOOKUP(#REF!&amp;"-"&amp;ROW()-108,[2]ワークシート!$C$2:$BW$498,13,0)="","",VLOOKUP(#REF!&amp;"-"&amp;ROW()-108,[2]ワークシート!$C$2:$BW$498,13,0)),"")</f>
        <v/>
      </c>
      <c r="AC203" s="131"/>
      <c r="AD203" s="131" t="str">
        <f>+IFERROR(VLOOKUP(#REF!&amp;"-"&amp;ROW()-108,[2]ワークシート!$C$2:$BW$498,30,0),"")</f>
        <v/>
      </c>
      <c r="AE203" s="131"/>
      <c r="AF203" s="130" t="str">
        <f t="shared" si="3"/>
        <v/>
      </c>
      <c r="AG203" s="130"/>
      <c r="AH203" s="131" t="str">
        <f>+IFERROR(IF(VLOOKUP(#REF!&amp;"-"&amp;ROW()-108,[2]ワークシート!$C$2:$BW$498,31,0)="","",VLOOKUP(#REF!&amp;"-"&amp;ROW()-108,[2]ワークシート!$C$2:$BW$498,31,0)),"")</f>
        <v/>
      </c>
      <c r="AI203" s="131"/>
      <c r="AJ203" s="41"/>
      <c r="AK203" s="41"/>
      <c r="AL203" s="41"/>
      <c r="AM203" s="41"/>
      <c r="AN203" s="41"/>
      <c r="AO203" s="41"/>
      <c r="AP203" s="41"/>
      <c r="AQ203" s="41"/>
      <c r="AR203" s="41"/>
      <c r="AS203" s="41"/>
      <c r="AT203" s="41"/>
      <c r="AU203" s="41"/>
      <c r="AV203" s="41"/>
      <c r="AW203" s="41"/>
      <c r="AX203" s="41"/>
      <c r="AY203" s="41"/>
      <c r="AZ203" s="41"/>
      <c r="BA203" s="41"/>
      <c r="BB203" s="41"/>
      <c r="BC203" s="41"/>
      <c r="BD203" s="41"/>
    </row>
    <row r="204" spans="1:56" ht="35.1" hidden="1" customHeight="1">
      <c r="A204" s="41"/>
      <c r="B204" s="132" t="str">
        <f>+IFERROR(VLOOKUP(#REF!&amp;"-"&amp;ROW()-108,[2]ワークシート!$C$2:$BW$498,9,0),"")</f>
        <v/>
      </c>
      <c r="C204" s="133"/>
      <c r="D204" s="134" t="str">
        <f>+IFERROR(IF(VLOOKUP(#REF!&amp;"-"&amp;ROW()-108,[2]ワークシート!$C$2:$BW$498,10,0) = "","",VLOOKUP(#REF!&amp;"-"&amp;ROW()-108,[2]ワークシート!$C$2:$BW$498,10,0)),"")</f>
        <v/>
      </c>
      <c r="E204" s="133"/>
      <c r="F204" s="132" t="str">
        <f>+IFERROR(VLOOKUP(#REF!&amp;"-"&amp;ROW()-108,[2]ワークシート!$C$2:$BW$498,11,0),"")</f>
        <v/>
      </c>
      <c r="G204" s="133"/>
      <c r="H204" s="50" t="str">
        <f>+IFERROR(VLOOKUP(#REF!&amp;"-"&amp;ROW()-108,[2]ワークシート!$C$2:$BW$498,12,0),"")</f>
        <v/>
      </c>
      <c r="I20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04" s="136"/>
      <c r="K204" s="132" t="str">
        <f>+IFERROR(VLOOKUP(#REF!&amp;"-"&amp;ROW()-108,[2]ワークシート!$C$2:$BW$498,19,0),"")</f>
        <v/>
      </c>
      <c r="L204" s="134"/>
      <c r="M204" s="133"/>
      <c r="N204" s="137" t="str">
        <f>+IFERROR(VLOOKUP(#REF!&amp;"-"&amp;ROW()-108,[2]ワークシート!$C$2:$BW$498,24,0),"")</f>
        <v/>
      </c>
      <c r="O204" s="138"/>
      <c r="P204" s="129" t="str">
        <f>+IFERROR(VLOOKUP(#REF!&amp;"-"&amp;ROW()-108,[2]ワークシート!$C$2:$BW$498,25,0),"")</f>
        <v/>
      </c>
      <c r="Q204" s="129"/>
      <c r="R204" s="139" t="str">
        <f>+IFERROR(VLOOKUP(#REF!&amp;"-"&amp;ROW()-108,[2]ワークシート!$C$2:$BW$498,55,0),"")</f>
        <v/>
      </c>
      <c r="S204" s="139"/>
      <c r="T204" s="139"/>
      <c r="U204" s="129" t="str">
        <f>+IFERROR(VLOOKUP(#REF!&amp;"-"&amp;ROW()-108,[2]ワークシート!$C$2:$BW$498,60,0),"")</f>
        <v/>
      </c>
      <c r="V204" s="129"/>
      <c r="W204" s="129" t="str">
        <f>+IFERROR(VLOOKUP(#REF!&amp;"-"&amp;ROW()-108,[2]ワークシート!$C$2:$BW$498,61,0),"")</f>
        <v/>
      </c>
      <c r="X204" s="129"/>
      <c r="Y204" s="129"/>
      <c r="Z204" s="130" t="str">
        <f t="shared" si="2"/>
        <v/>
      </c>
      <c r="AA204" s="130"/>
      <c r="AB204" s="131" t="str">
        <f>+IFERROR(IF(VLOOKUP(#REF!&amp;"-"&amp;ROW()-108,[2]ワークシート!$C$2:$BW$498,13,0)="","",VLOOKUP(#REF!&amp;"-"&amp;ROW()-108,[2]ワークシート!$C$2:$BW$498,13,0)),"")</f>
        <v/>
      </c>
      <c r="AC204" s="131"/>
      <c r="AD204" s="131" t="str">
        <f>+IFERROR(VLOOKUP(#REF!&amp;"-"&amp;ROW()-108,[2]ワークシート!$C$2:$BW$498,30,0),"")</f>
        <v/>
      </c>
      <c r="AE204" s="131"/>
      <c r="AF204" s="130" t="str">
        <f t="shared" si="3"/>
        <v/>
      </c>
      <c r="AG204" s="130"/>
      <c r="AH204" s="131" t="str">
        <f>+IFERROR(IF(VLOOKUP(#REF!&amp;"-"&amp;ROW()-108,[2]ワークシート!$C$2:$BW$498,31,0)="","",VLOOKUP(#REF!&amp;"-"&amp;ROW()-108,[2]ワークシート!$C$2:$BW$498,31,0)),"")</f>
        <v/>
      </c>
      <c r="AI204" s="131"/>
      <c r="AJ204" s="41"/>
      <c r="AK204" s="41"/>
      <c r="AL204" s="41"/>
      <c r="AM204" s="41"/>
      <c r="AN204" s="41"/>
      <c r="AO204" s="41"/>
      <c r="AP204" s="41"/>
      <c r="AQ204" s="41"/>
      <c r="AR204" s="41"/>
      <c r="AS204" s="41"/>
      <c r="AT204" s="41"/>
      <c r="AU204" s="41"/>
      <c r="AV204" s="41"/>
      <c r="AW204" s="41"/>
      <c r="AX204" s="41"/>
      <c r="AY204" s="41"/>
      <c r="AZ204" s="41"/>
      <c r="BA204" s="41"/>
      <c r="BB204" s="41"/>
      <c r="BC204" s="41"/>
      <c r="BD204" s="41"/>
    </row>
    <row r="205" spans="1:56" ht="35.1" hidden="1" customHeight="1">
      <c r="A205" s="41"/>
      <c r="B205" s="132" t="str">
        <f>+IFERROR(VLOOKUP(#REF!&amp;"-"&amp;ROW()-108,[2]ワークシート!$C$2:$BW$498,9,0),"")</f>
        <v/>
      </c>
      <c r="C205" s="133"/>
      <c r="D205" s="134" t="str">
        <f>+IFERROR(IF(VLOOKUP(#REF!&amp;"-"&amp;ROW()-108,[2]ワークシート!$C$2:$BW$498,10,0) = "","",VLOOKUP(#REF!&amp;"-"&amp;ROW()-108,[2]ワークシート!$C$2:$BW$498,10,0)),"")</f>
        <v/>
      </c>
      <c r="E205" s="133"/>
      <c r="F205" s="132" t="str">
        <f>+IFERROR(VLOOKUP(#REF!&amp;"-"&amp;ROW()-108,[2]ワークシート!$C$2:$BW$498,11,0),"")</f>
        <v/>
      </c>
      <c r="G205" s="133"/>
      <c r="H205" s="50" t="str">
        <f>+IFERROR(VLOOKUP(#REF!&amp;"-"&amp;ROW()-108,[2]ワークシート!$C$2:$BW$498,12,0),"")</f>
        <v/>
      </c>
      <c r="I20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05" s="136"/>
      <c r="K205" s="132" t="str">
        <f>+IFERROR(VLOOKUP(#REF!&amp;"-"&amp;ROW()-108,[2]ワークシート!$C$2:$BW$498,19,0),"")</f>
        <v/>
      </c>
      <c r="L205" s="134"/>
      <c r="M205" s="133"/>
      <c r="N205" s="137" t="str">
        <f>+IFERROR(VLOOKUP(#REF!&amp;"-"&amp;ROW()-108,[2]ワークシート!$C$2:$BW$498,24,0),"")</f>
        <v/>
      </c>
      <c r="O205" s="138"/>
      <c r="P205" s="129" t="str">
        <f>+IFERROR(VLOOKUP(#REF!&amp;"-"&amp;ROW()-108,[2]ワークシート!$C$2:$BW$498,25,0),"")</f>
        <v/>
      </c>
      <c r="Q205" s="129"/>
      <c r="R205" s="139" t="str">
        <f>+IFERROR(VLOOKUP(#REF!&amp;"-"&amp;ROW()-108,[2]ワークシート!$C$2:$BW$498,55,0),"")</f>
        <v/>
      </c>
      <c r="S205" s="139"/>
      <c r="T205" s="139"/>
      <c r="U205" s="129" t="str">
        <f>+IFERROR(VLOOKUP(#REF!&amp;"-"&amp;ROW()-108,[2]ワークシート!$C$2:$BW$498,60,0),"")</f>
        <v/>
      </c>
      <c r="V205" s="129"/>
      <c r="W205" s="129" t="str">
        <f>+IFERROR(VLOOKUP(#REF!&amp;"-"&amp;ROW()-108,[2]ワークシート!$C$2:$BW$498,61,0),"")</f>
        <v/>
      </c>
      <c r="X205" s="129"/>
      <c r="Y205" s="129"/>
      <c r="Z205" s="130" t="str">
        <f t="shared" si="2"/>
        <v/>
      </c>
      <c r="AA205" s="130"/>
      <c r="AB205" s="131" t="str">
        <f>+IFERROR(IF(VLOOKUP(#REF!&amp;"-"&amp;ROW()-108,[2]ワークシート!$C$2:$BW$498,13,0)="","",VLOOKUP(#REF!&amp;"-"&amp;ROW()-108,[2]ワークシート!$C$2:$BW$498,13,0)),"")</f>
        <v/>
      </c>
      <c r="AC205" s="131"/>
      <c r="AD205" s="131" t="str">
        <f>+IFERROR(VLOOKUP(#REF!&amp;"-"&amp;ROW()-108,[2]ワークシート!$C$2:$BW$498,30,0),"")</f>
        <v/>
      </c>
      <c r="AE205" s="131"/>
      <c r="AF205" s="130" t="str">
        <f t="shared" si="3"/>
        <v/>
      </c>
      <c r="AG205" s="130"/>
      <c r="AH205" s="131" t="str">
        <f>+IFERROR(IF(VLOOKUP(#REF!&amp;"-"&amp;ROW()-108,[2]ワークシート!$C$2:$BW$498,31,0)="","",VLOOKUP(#REF!&amp;"-"&amp;ROW()-108,[2]ワークシート!$C$2:$BW$498,31,0)),"")</f>
        <v/>
      </c>
      <c r="AI205" s="131"/>
      <c r="AJ205" s="41"/>
      <c r="AK205" s="41"/>
      <c r="AL205" s="41"/>
      <c r="AM205" s="41"/>
      <c r="AN205" s="41"/>
      <c r="AO205" s="41"/>
      <c r="AP205" s="41"/>
      <c r="AQ205" s="41"/>
      <c r="AR205" s="41"/>
      <c r="AS205" s="41"/>
      <c r="AT205" s="41"/>
      <c r="AU205" s="41"/>
      <c r="AV205" s="41"/>
      <c r="AW205" s="41"/>
      <c r="AX205" s="41"/>
      <c r="AY205" s="41"/>
      <c r="AZ205" s="41"/>
      <c r="BA205" s="41"/>
      <c r="BB205" s="41"/>
      <c r="BC205" s="41"/>
      <c r="BD205" s="41"/>
    </row>
    <row r="206" spans="1:56" ht="35.1" hidden="1" customHeight="1">
      <c r="A206" s="41"/>
      <c r="B206" s="132" t="str">
        <f>+IFERROR(VLOOKUP(#REF!&amp;"-"&amp;ROW()-108,[2]ワークシート!$C$2:$BW$498,9,0),"")</f>
        <v/>
      </c>
      <c r="C206" s="133"/>
      <c r="D206" s="134" t="str">
        <f>+IFERROR(IF(VLOOKUP(#REF!&amp;"-"&amp;ROW()-108,[2]ワークシート!$C$2:$BW$498,10,0) = "","",VLOOKUP(#REF!&amp;"-"&amp;ROW()-108,[2]ワークシート!$C$2:$BW$498,10,0)),"")</f>
        <v/>
      </c>
      <c r="E206" s="133"/>
      <c r="F206" s="132" t="str">
        <f>+IFERROR(VLOOKUP(#REF!&amp;"-"&amp;ROW()-108,[2]ワークシート!$C$2:$BW$498,11,0),"")</f>
        <v/>
      </c>
      <c r="G206" s="133"/>
      <c r="H206" s="50" t="str">
        <f>+IFERROR(VLOOKUP(#REF!&amp;"-"&amp;ROW()-108,[2]ワークシート!$C$2:$BW$498,12,0),"")</f>
        <v/>
      </c>
      <c r="I20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06" s="136"/>
      <c r="K206" s="132" t="str">
        <f>+IFERROR(VLOOKUP(#REF!&amp;"-"&amp;ROW()-108,[2]ワークシート!$C$2:$BW$498,19,0),"")</f>
        <v/>
      </c>
      <c r="L206" s="134"/>
      <c r="M206" s="133"/>
      <c r="N206" s="137" t="str">
        <f>+IFERROR(VLOOKUP(#REF!&amp;"-"&amp;ROW()-108,[2]ワークシート!$C$2:$BW$498,24,0),"")</f>
        <v/>
      </c>
      <c r="O206" s="138"/>
      <c r="P206" s="129" t="str">
        <f>+IFERROR(VLOOKUP(#REF!&amp;"-"&amp;ROW()-108,[2]ワークシート!$C$2:$BW$498,25,0),"")</f>
        <v/>
      </c>
      <c r="Q206" s="129"/>
      <c r="R206" s="139" t="str">
        <f>+IFERROR(VLOOKUP(#REF!&amp;"-"&amp;ROW()-108,[2]ワークシート!$C$2:$BW$498,55,0),"")</f>
        <v/>
      </c>
      <c r="S206" s="139"/>
      <c r="T206" s="139"/>
      <c r="U206" s="129" t="str">
        <f>+IFERROR(VLOOKUP(#REF!&amp;"-"&amp;ROW()-108,[2]ワークシート!$C$2:$BW$498,60,0),"")</f>
        <v/>
      </c>
      <c r="V206" s="129"/>
      <c r="W206" s="129" t="str">
        <f>+IFERROR(VLOOKUP(#REF!&amp;"-"&amp;ROW()-108,[2]ワークシート!$C$2:$BW$498,61,0),"")</f>
        <v/>
      </c>
      <c r="X206" s="129"/>
      <c r="Y206" s="129"/>
      <c r="Z206" s="130" t="str">
        <f t="shared" si="2"/>
        <v/>
      </c>
      <c r="AA206" s="130"/>
      <c r="AB206" s="131" t="str">
        <f>+IFERROR(IF(VLOOKUP(#REF!&amp;"-"&amp;ROW()-108,[2]ワークシート!$C$2:$BW$498,13,0)="","",VLOOKUP(#REF!&amp;"-"&amp;ROW()-108,[2]ワークシート!$C$2:$BW$498,13,0)),"")</f>
        <v/>
      </c>
      <c r="AC206" s="131"/>
      <c r="AD206" s="131" t="str">
        <f>+IFERROR(VLOOKUP(#REF!&amp;"-"&amp;ROW()-108,[2]ワークシート!$C$2:$BW$498,30,0),"")</f>
        <v/>
      </c>
      <c r="AE206" s="131"/>
      <c r="AF206" s="130" t="str">
        <f t="shared" si="3"/>
        <v/>
      </c>
      <c r="AG206" s="130"/>
      <c r="AH206" s="131" t="str">
        <f>+IFERROR(IF(VLOOKUP(#REF!&amp;"-"&amp;ROW()-108,[2]ワークシート!$C$2:$BW$498,31,0)="","",VLOOKUP(#REF!&amp;"-"&amp;ROW()-108,[2]ワークシート!$C$2:$BW$498,31,0)),"")</f>
        <v/>
      </c>
      <c r="AI206" s="131"/>
      <c r="AJ206" s="41"/>
      <c r="AK206" s="41"/>
      <c r="AL206" s="41"/>
      <c r="AM206" s="41"/>
      <c r="AN206" s="41"/>
      <c r="AO206" s="41"/>
      <c r="AP206" s="41"/>
      <c r="AQ206" s="41"/>
      <c r="AR206" s="41"/>
      <c r="AS206" s="41"/>
      <c r="AT206" s="41"/>
      <c r="AU206" s="41"/>
      <c r="AV206" s="41"/>
      <c r="AW206" s="41"/>
      <c r="AX206" s="41"/>
      <c r="AY206" s="41"/>
      <c r="AZ206" s="41"/>
      <c r="BA206" s="41"/>
      <c r="BB206" s="41"/>
      <c r="BC206" s="41"/>
      <c r="BD206" s="41"/>
    </row>
    <row r="207" spans="1:56" ht="35.1" hidden="1" customHeight="1">
      <c r="A207" s="41"/>
      <c r="B207" s="132" t="str">
        <f>+IFERROR(VLOOKUP(#REF!&amp;"-"&amp;ROW()-108,[2]ワークシート!$C$2:$BW$498,9,0),"")</f>
        <v/>
      </c>
      <c r="C207" s="133"/>
      <c r="D207" s="134" t="str">
        <f>+IFERROR(IF(VLOOKUP(#REF!&amp;"-"&amp;ROW()-108,[2]ワークシート!$C$2:$BW$498,10,0) = "","",VLOOKUP(#REF!&amp;"-"&amp;ROW()-108,[2]ワークシート!$C$2:$BW$498,10,0)),"")</f>
        <v/>
      </c>
      <c r="E207" s="133"/>
      <c r="F207" s="132" t="str">
        <f>+IFERROR(VLOOKUP(#REF!&amp;"-"&amp;ROW()-108,[2]ワークシート!$C$2:$BW$498,11,0),"")</f>
        <v/>
      </c>
      <c r="G207" s="133"/>
      <c r="H207" s="50" t="str">
        <f>+IFERROR(VLOOKUP(#REF!&amp;"-"&amp;ROW()-108,[2]ワークシート!$C$2:$BW$498,12,0),"")</f>
        <v/>
      </c>
      <c r="I20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07" s="136"/>
      <c r="K207" s="132" t="str">
        <f>+IFERROR(VLOOKUP(#REF!&amp;"-"&amp;ROW()-108,[2]ワークシート!$C$2:$BW$498,19,0),"")</f>
        <v/>
      </c>
      <c r="L207" s="134"/>
      <c r="M207" s="133"/>
      <c r="N207" s="137" t="str">
        <f>+IFERROR(VLOOKUP(#REF!&amp;"-"&amp;ROW()-108,[2]ワークシート!$C$2:$BW$498,24,0),"")</f>
        <v/>
      </c>
      <c r="O207" s="138"/>
      <c r="P207" s="129" t="str">
        <f>+IFERROR(VLOOKUP(#REF!&amp;"-"&amp;ROW()-108,[2]ワークシート!$C$2:$BW$498,25,0),"")</f>
        <v/>
      </c>
      <c r="Q207" s="129"/>
      <c r="R207" s="139" t="str">
        <f>+IFERROR(VLOOKUP(#REF!&amp;"-"&amp;ROW()-108,[2]ワークシート!$C$2:$BW$498,55,0),"")</f>
        <v/>
      </c>
      <c r="S207" s="139"/>
      <c r="T207" s="139"/>
      <c r="U207" s="129" t="str">
        <f>+IFERROR(VLOOKUP(#REF!&amp;"-"&amp;ROW()-108,[2]ワークシート!$C$2:$BW$498,60,0),"")</f>
        <v/>
      </c>
      <c r="V207" s="129"/>
      <c r="W207" s="129" t="str">
        <f>+IFERROR(VLOOKUP(#REF!&amp;"-"&amp;ROW()-108,[2]ワークシート!$C$2:$BW$498,61,0),"")</f>
        <v/>
      </c>
      <c r="X207" s="129"/>
      <c r="Y207" s="129"/>
      <c r="Z207" s="130" t="str">
        <f t="shared" ref="Z207:Z270" si="4">IF(AD207="","",IF(AD207=0,"使用貸借権","賃借権"))</f>
        <v/>
      </c>
      <c r="AA207" s="130"/>
      <c r="AB207" s="131" t="str">
        <f>+IFERROR(IF(VLOOKUP(#REF!&amp;"-"&amp;ROW()-108,[2]ワークシート!$C$2:$BW$498,13,0)="","",VLOOKUP(#REF!&amp;"-"&amp;ROW()-108,[2]ワークシート!$C$2:$BW$498,13,0)),"")</f>
        <v/>
      </c>
      <c r="AC207" s="131"/>
      <c r="AD207" s="131" t="str">
        <f>+IFERROR(VLOOKUP(#REF!&amp;"-"&amp;ROW()-108,[2]ワークシート!$C$2:$BW$498,30,0),"")</f>
        <v/>
      </c>
      <c r="AE207" s="131"/>
      <c r="AF207" s="130" t="str">
        <f t="shared" ref="AF207:AF270" si="5">IF(Z207="","",IF(Z207="使用貸借権","-","口座振込　１２月"))</f>
        <v/>
      </c>
      <c r="AG207" s="130"/>
      <c r="AH207" s="131" t="str">
        <f>+IFERROR(IF(VLOOKUP(#REF!&amp;"-"&amp;ROW()-108,[2]ワークシート!$C$2:$BW$498,31,0)="","",VLOOKUP(#REF!&amp;"-"&amp;ROW()-108,[2]ワークシート!$C$2:$BW$498,31,0)),"")</f>
        <v/>
      </c>
      <c r="AI207" s="131"/>
      <c r="AJ207" s="41"/>
      <c r="AK207" s="41"/>
      <c r="AL207" s="41"/>
      <c r="AM207" s="41"/>
      <c r="AN207" s="41"/>
      <c r="AO207" s="41"/>
      <c r="AP207" s="41"/>
      <c r="AQ207" s="41"/>
      <c r="AR207" s="41"/>
      <c r="AS207" s="41"/>
      <c r="AT207" s="41"/>
      <c r="AU207" s="41"/>
      <c r="AV207" s="41"/>
      <c r="AW207" s="41"/>
      <c r="AX207" s="41"/>
      <c r="AY207" s="41"/>
      <c r="AZ207" s="41"/>
      <c r="BA207" s="41"/>
      <c r="BB207" s="41"/>
      <c r="BC207" s="41"/>
      <c r="BD207" s="41"/>
    </row>
    <row r="208" spans="1:56" ht="35.1" hidden="1" customHeight="1">
      <c r="A208" s="41"/>
      <c r="B208" s="132" t="str">
        <f>+IFERROR(VLOOKUP(#REF!&amp;"-"&amp;ROW()-108,[2]ワークシート!$C$2:$BW$498,9,0),"")</f>
        <v/>
      </c>
      <c r="C208" s="133"/>
      <c r="D208" s="134" t="str">
        <f>+IFERROR(IF(VLOOKUP(#REF!&amp;"-"&amp;ROW()-108,[2]ワークシート!$C$2:$BW$498,10,0) = "","",VLOOKUP(#REF!&amp;"-"&amp;ROW()-108,[2]ワークシート!$C$2:$BW$498,10,0)),"")</f>
        <v/>
      </c>
      <c r="E208" s="133"/>
      <c r="F208" s="132" t="str">
        <f>+IFERROR(VLOOKUP(#REF!&amp;"-"&amp;ROW()-108,[2]ワークシート!$C$2:$BW$498,11,0),"")</f>
        <v/>
      </c>
      <c r="G208" s="133"/>
      <c r="H208" s="50" t="str">
        <f>+IFERROR(VLOOKUP(#REF!&amp;"-"&amp;ROW()-108,[2]ワークシート!$C$2:$BW$498,12,0),"")</f>
        <v/>
      </c>
      <c r="I20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08" s="136"/>
      <c r="K208" s="132" t="str">
        <f>+IFERROR(VLOOKUP(#REF!&amp;"-"&amp;ROW()-108,[2]ワークシート!$C$2:$BW$498,19,0),"")</f>
        <v/>
      </c>
      <c r="L208" s="134"/>
      <c r="M208" s="133"/>
      <c r="N208" s="137" t="str">
        <f>+IFERROR(VLOOKUP(#REF!&amp;"-"&amp;ROW()-108,[2]ワークシート!$C$2:$BW$498,24,0),"")</f>
        <v/>
      </c>
      <c r="O208" s="138"/>
      <c r="P208" s="129" t="str">
        <f>+IFERROR(VLOOKUP(#REF!&amp;"-"&amp;ROW()-108,[2]ワークシート!$C$2:$BW$498,25,0),"")</f>
        <v/>
      </c>
      <c r="Q208" s="129"/>
      <c r="R208" s="139" t="str">
        <f>+IFERROR(VLOOKUP(#REF!&amp;"-"&amp;ROW()-108,[2]ワークシート!$C$2:$BW$498,55,0),"")</f>
        <v/>
      </c>
      <c r="S208" s="139"/>
      <c r="T208" s="139"/>
      <c r="U208" s="129" t="str">
        <f>+IFERROR(VLOOKUP(#REF!&amp;"-"&amp;ROW()-108,[2]ワークシート!$C$2:$BW$498,60,0),"")</f>
        <v/>
      </c>
      <c r="V208" s="129"/>
      <c r="W208" s="129" t="str">
        <f>+IFERROR(VLOOKUP(#REF!&amp;"-"&amp;ROW()-108,[2]ワークシート!$C$2:$BW$498,61,0),"")</f>
        <v/>
      </c>
      <c r="X208" s="129"/>
      <c r="Y208" s="129"/>
      <c r="Z208" s="130" t="str">
        <f t="shared" si="4"/>
        <v/>
      </c>
      <c r="AA208" s="130"/>
      <c r="AB208" s="131" t="str">
        <f>+IFERROR(IF(VLOOKUP(#REF!&amp;"-"&amp;ROW()-108,[2]ワークシート!$C$2:$BW$498,13,0)="","",VLOOKUP(#REF!&amp;"-"&amp;ROW()-108,[2]ワークシート!$C$2:$BW$498,13,0)),"")</f>
        <v/>
      </c>
      <c r="AC208" s="131"/>
      <c r="AD208" s="131" t="str">
        <f>+IFERROR(VLOOKUP(#REF!&amp;"-"&amp;ROW()-108,[2]ワークシート!$C$2:$BW$498,30,0),"")</f>
        <v/>
      </c>
      <c r="AE208" s="131"/>
      <c r="AF208" s="130" t="str">
        <f t="shared" si="5"/>
        <v/>
      </c>
      <c r="AG208" s="130"/>
      <c r="AH208" s="131" t="str">
        <f>+IFERROR(IF(VLOOKUP(#REF!&amp;"-"&amp;ROW()-108,[2]ワークシート!$C$2:$BW$498,31,0)="","",VLOOKUP(#REF!&amp;"-"&amp;ROW()-108,[2]ワークシート!$C$2:$BW$498,31,0)),"")</f>
        <v/>
      </c>
      <c r="AI208" s="131"/>
      <c r="AJ208" s="41"/>
      <c r="AK208" s="41"/>
      <c r="AL208" s="41"/>
      <c r="AM208" s="41"/>
      <c r="AN208" s="41"/>
      <c r="AO208" s="41"/>
      <c r="AP208" s="41"/>
      <c r="AQ208" s="41"/>
      <c r="AR208" s="41"/>
      <c r="AS208" s="41"/>
      <c r="AT208" s="41"/>
      <c r="AU208" s="41"/>
      <c r="AV208" s="41"/>
      <c r="AW208" s="41"/>
      <c r="AX208" s="41"/>
      <c r="AY208" s="41"/>
      <c r="AZ208" s="41"/>
      <c r="BA208" s="41"/>
      <c r="BB208" s="41"/>
      <c r="BC208" s="41"/>
      <c r="BD208" s="41"/>
    </row>
    <row r="209" spans="1:56" ht="35.1" hidden="1" customHeight="1">
      <c r="A209" s="41"/>
      <c r="B209" s="132" t="str">
        <f>+IFERROR(VLOOKUP(#REF!&amp;"-"&amp;ROW()-108,[2]ワークシート!$C$2:$BW$498,9,0),"")</f>
        <v/>
      </c>
      <c r="C209" s="133"/>
      <c r="D209" s="134" t="str">
        <f>+IFERROR(IF(VLOOKUP(#REF!&amp;"-"&amp;ROW()-108,[2]ワークシート!$C$2:$BW$498,10,0) = "","",VLOOKUP(#REF!&amp;"-"&amp;ROW()-108,[2]ワークシート!$C$2:$BW$498,10,0)),"")</f>
        <v/>
      </c>
      <c r="E209" s="133"/>
      <c r="F209" s="132" t="str">
        <f>+IFERROR(VLOOKUP(#REF!&amp;"-"&amp;ROW()-108,[2]ワークシート!$C$2:$BW$498,11,0),"")</f>
        <v/>
      </c>
      <c r="G209" s="133"/>
      <c r="H209" s="50" t="str">
        <f>+IFERROR(VLOOKUP(#REF!&amp;"-"&amp;ROW()-108,[2]ワークシート!$C$2:$BW$498,12,0),"")</f>
        <v/>
      </c>
      <c r="I20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09" s="136"/>
      <c r="K209" s="132" t="str">
        <f>+IFERROR(VLOOKUP(#REF!&amp;"-"&amp;ROW()-108,[2]ワークシート!$C$2:$BW$498,19,0),"")</f>
        <v/>
      </c>
      <c r="L209" s="134"/>
      <c r="M209" s="133"/>
      <c r="N209" s="137" t="str">
        <f>+IFERROR(VLOOKUP(#REF!&amp;"-"&amp;ROW()-108,[2]ワークシート!$C$2:$BW$498,24,0),"")</f>
        <v/>
      </c>
      <c r="O209" s="138"/>
      <c r="P209" s="129" t="str">
        <f>+IFERROR(VLOOKUP(#REF!&amp;"-"&amp;ROW()-108,[2]ワークシート!$C$2:$BW$498,25,0),"")</f>
        <v/>
      </c>
      <c r="Q209" s="129"/>
      <c r="R209" s="139" t="str">
        <f>+IFERROR(VLOOKUP(#REF!&amp;"-"&amp;ROW()-108,[2]ワークシート!$C$2:$BW$498,55,0),"")</f>
        <v/>
      </c>
      <c r="S209" s="139"/>
      <c r="T209" s="139"/>
      <c r="U209" s="129" t="str">
        <f>+IFERROR(VLOOKUP(#REF!&amp;"-"&amp;ROW()-108,[2]ワークシート!$C$2:$BW$498,60,0),"")</f>
        <v/>
      </c>
      <c r="V209" s="129"/>
      <c r="W209" s="129" t="str">
        <f>+IFERROR(VLOOKUP(#REF!&amp;"-"&amp;ROW()-108,[2]ワークシート!$C$2:$BW$498,61,0),"")</f>
        <v/>
      </c>
      <c r="X209" s="129"/>
      <c r="Y209" s="129"/>
      <c r="Z209" s="130" t="str">
        <f t="shared" si="4"/>
        <v/>
      </c>
      <c r="AA209" s="130"/>
      <c r="AB209" s="131" t="str">
        <f>+IFERROR(IF(VLOOKUP(#REF!&amp;"-"&amp;ROW()-108,[2]ワークシート!$C$2:$BW$498,13,0)="","",VLOOKUP(#REF!&amp;"-"&amp;ROW()-108,[2]ワークシート!$C$2:$BW$498,13,0)),"")</f>
        <v/>
      </c>
      <c r="AC209" s="131"/>
      <c r="AD209" s="131" t="str">
        <f>+IFERROR(VLOOKUP(#REF!&amp;"-"&amp;ROW()-108,[2]ワークシート!$C$2:$BW$498,30,0),"")</f>
        <v/>
      </c>
      <c r="AE209" s="131"/>
      <c r="AF209" s="130" t="str">
        <f t="shared" si="5"/>
        <v/>
      </c>
      <c r="AG209" s="130"/>
      <c r="AH209" s="131" t="str">
        <f>+IFERROR(IF(VLOOKUP(#REF!&amp;"-"&amp;ROW()-108,[2]ワークシート!$C$2:$BW$498,31,0)="","",VLOOKUP(#REF!&amp;"-"&amp;ROW()-108,[2]ワークシート!$C$2:$BW$498,31,0)),"")</f>
        <v/>
      </c>
      <c r="AI209" s="131"/>
      <c r="AJ209" s="41"/>
      <c r="AK209" s="41"/>
      <c r="AL209" s="41"/>
      <c r="AM209" s="41"/>
      <c r="AN209" s="41"/>
      <c r="AO209" s="41"/>
      <c r="AP209" s="41"/>
      <c r="AQ209" s="41"/>
      <c r="AR209" s="41"/>
      <c r="AS209" s="41"/>
      <c r="AT209" s="41"/>
      <c r="AU209" s="41"/>
      <c r="AV209" s="41"/>
      <c r="AW209" s="41"/>
      <c r="AX209" s="41"/>
      <c r="AY209" s="41"/>
      <c r="AZ209" s="41"/>
      <c r="BA209" s="41"/>
      <c r="BB209" s="41"/>
      <c r="BC209" s="41"/>
      <c r="BD209" s="41"/>
    </row>
    <row r="210" spans="1:56" ht="35.1" hidden="1" customHeight="1">
      <c r="A210" s="41"/>
      <c r="B210" s="132" t="str">
        <f>+IFERROR(VLOOKUP(#REF!&amp;"-"&amp;ROW()-108,[2]ワークシート!$C$2:$BW$498,9,0),"")</f>
        <v/>
      </c>
      <c r="C210" s="133"/>
      <c r="D210" s="134" t="str">
        <f>+IFERROR(IF(VLOOKUP(#REF!&amp;"-"&amp;ROW()-108,[2]ワークシート!$C$2:$BW$498,10,0) = "","",VLOOKUP(#REF!&amp;"-"&amp;ROW()-108,[2]ワークシート!$C$2:$BW$498,10,0)),"")</f>
        <v/>
      </c>
      <c r="E210" s="133"/>
      <c r="F210" s="132" t="str">
        <f>+IFERROR(VLOOKUP(#REF!&amp;"-"&amp;ROW()-108,[2]ワークシート!$C$2:$BW$498,11,0),"")</f>
        <v/>
      </c>
      <c r="G210" s="133"/>
      <c r="H210" s="50" t="str">
        <f>+IFERROR(VLOOKUP(#REF!&amp;"-"&amp;ROW()-108,[2]ワークシート!$C$2:$BW$498,12,0),"")</f>
        <v/>
      </c>
      <c r="I21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10" s="136"/>
      <c r="K210" s="132" t="str">
        <f>+IFERROR(VLOOKUP(#REF!&amp;"-"&amp;ROW()-108,[2]ワークシート!$C$2:$BW$498,19,0),"")</f>
        <v/>
      </c>
      <c r="L210" s="134"/>
      <c r="M210" s="133"/>
      <c r="N210" s="137" t="str">
        <f>+IFERROR(VLOOKUP(#REF!&amp;"-"&amp;ROW()-108,[2]ワークシート!$C$2:$BW$498,24,0),"")</f>
        <v/>
      </c>
      <c r="O210" s="138"/>
      <c r="P210" s="129" t="str">
        <f>+IFERROR(VLOOKUP(#REF!&amp;"-"&amp;ROW()-108,[2]ワークシート!$C$2:$BW$498,25,0),"")</f>
        <v/>
      </c>
      <c r="Q210" s="129"/>
      <c r="R210" s="139" t="str">
        <f>+IFERROR(VLOOKUP(#REF!&amp;"-"&amp;ROW()-108,[2]ワークシート!$C$2:$BW$498,55,0),"")</f>
        <v/>
      </c>
      <c r="S210" s="139"/>
      <c r="T210" s="139"/>
      <c r="U210" s="129" t="str">
        <f>+IFERROR(VLOOKUP(#REF!&amp;"-"&amp;ROW()-108,[2]ワークシート!$C$2:$BW$498,60,0),"")</f>
        <v/>
      </c>
      <c r="V210" s="129"/>
      <c r="W210" s="129" t="str">
        <f>+IFERROR(VLOOKUP(#REF!&amp;"-"&amp;ROW()-108,[2]ワークシート!$C$2:$BW$498,61,0),"")</f>
        <v/>
      </c>
      <c r="X210" s="129"/>
      <c r="Y210" s="129"/>
      <c r="Z210" s="130" t="str">
        <f t="shared" si="4"/>
        <v/>
      </c>
      <c r="AA210" s="130"/>
      <c r="AB210" s="131" t="str">
        <f>+IFERROR(IF(VLOOKUP(#REF!&amp;"-"&amp;ROW()-108,[2]ワークシート!$C$2:$BW$498,13,0)="","",VLOOKUP(#REF!&amp;"-"&amp;ROW()-108,[2]ワークシート!$C$2:$BW$498,13,0)),"")</f>
        <v/>
      </c>
      <c r="AC210" s="131"/>
      <c r="AD210" s="131" t="str">
        <f>+IFERROR(VLOOKUP(#REF!&amp;"-"&amp;ROW()-108,[2]ワークシート!$C$2:$BW$498,30,0),"")</f>
        <v/>
      </c>
      <c r="AE210" s="131"/>
      <c r="AF210" s="130" t="str">
        <f t="shared" si="5"/>
        <v/>
      </c>
      <c r="AG210" s="130"/>
      <c r="AH210" s="131" t="str">
        <f>+IFERROR(IF(VLOOKUP(#REF!&amp;"-"&amp;ROW()-108,[2]ワークシート!$C$2:$BW$498,31,0)="","",VLOOKUP(#REF!&amp;"-"&amp;ROW()-108,[2]ワークシート!$C$2:$BW$498,31,0)),"")</f>
        <v/>
      </c>
      <c r="AI210" s="131"/>
      <c r="AJ210" s="41"/>
      <c r="AK210" s="41"/>
      <c r="AL210" s="41"/>
      <c r="AM210" s="41"/>
      <c r="AN210" s="41"/>
      <c r="AO210" s="41"/>
      <c r="AP210" s="41"/>
      <c r="AQ210" s="41"/>
      <c r="AR210" s="41"/>
      <c r="AS210" s="41"/>
      <c r="AT210" s="41"/>
      <c r="AU210" s="41"/>
      <c r="AV210" s="41"/>
      <c r="AW210" s="41"/>
      <c r="AX210" s="41"/>
      <c r="AY210" s="41"/>
      <c r="AZ210" s="41"/>
      <c r="BA210" s="41"/>
      <c r="BB210" s="41"/>
      <c r="BC210" s="41"/>
      <c r="BD210" s="41"/>
    </row>
    <row r="211" spans="1:56" ht="35.1" hidden="1" customHeight="1">
      <c r="A211" s="41"/>
      <c r="B211" s="132" t="str">
        <f>+IFERROR(VLOOKUP(#REF!&amp;"-"&amp;ROW()-108,[2]ワークシート!$C$2:$BW$498,9,0),"")</f>
        <v/>
      </c>
      <c r="C211" s="133"/>
      <c r="D211" s="134" t="str">
        <f>+IFERROR(IF(VLOOKUP(#REF!&amp;"-"&amp;ROW()-108,[2]ワークシート!$C$2:$BW$498,10,0) = "","",VLOOKUP(#REF!&amp;"-"&amp;ROW()-108,[2]ワークシート!$C$2:$BW$498,10,0)),"")</f>
        <v/>
      </c>
      <c r="E211" s="133"/>
      <c r="F211" s="132" t="str">
        <f>+IFERROR(VLOOKUP(#REF!&amp;"-"&amp;ROW()-108,[2]ワークシート!$C$2:$BW$498,11,0),"")</f>
        <v/>
      </c>
      <c r="G211" s="133"/>
      <c r="H211" s="50" t="str">
        <f>+IFERROR(VLOOKUP(#REF!&amp;"-"&amp;ROW()-108,[2]ワークシート!$C$2:$BW$498,12,0),"")</f>
        <v/>
      </c>
      <c r="I21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11" s="136"/>
      <c r="K211" s="132" t="str">
        <f>+IFERROR(VLOOKUP(#REF!&amp;"-"&amp;ROW()-108,[2]ワークシート!$C$2:$BW$498,19,0),"")</f>
        <v/>
      </c>
      <c r="L211" s="134"/>
      <c r="M211" s="133"/>
      <c r="N211" s="137" t="str">
        <f>+IFERROR(VLOOKUP(#REF!&amp;"-"&amp;ROW()-108,[2]ワークシート!$C$2:$BW$498,24,0),"")</f>
        <v/>
      </c>
      <c r="O211" s="138"/>
      <c r="P211" s="129" t="str">
        <f>+IFERROR(VLOOKUP(#REF!&amp;"-"&amp;ROW()-108,[2]ワークシート!$C$2:$BW$498,25,0),"")</f>
        <v/>
      </c>
      <c r="Q211" s="129"/>
      <c r="R211" s="139" t="str">
        <f>+IFERROR(VLOOKUP(#REF!&amp;"-"&amp;ROW()-108,[2]ワークシート!$C$2:$BW$498,55,0),"")</f>
        <v/>
      </c>
      <c r="S211" s="139"/>
      <c r="T211" s="139"/>
      <c r="U211" s="129" t="str">
        <f>+IFERROR(VLOOKUP(#REF!&amp;"-"&amp;ROW()-108,[2]ワークシート!$C$2:$BW$498,60,0),"")</f>
        <v/>
      </c>
      <c r="V211" s="129"/>
      <c r="W211" s="129" t="str">
        <f>+IFERROR(VLOOKUP(#REF!&amp;"-"&amp;ROW()-108,[2]ワークシート!$C$2:$BW$498,61,0),"")</f>
        <v/>
      </c>
      <c r="X211" s="129"/>
      <c r="Y211" s="129"/>
      <c r="Z211" s="130" t="str">
        <f t="shared" si="4"/>
        <v/>
      </c>
      <c r="AA211" s="130"/>
      <c r="AB211" s="131" t="str">
        <f>+IFERROR(IF(VLOOKUP(#REF!&amp;"-"&amp;ROW()-108,[2]ワークシート!$C$2:$BW$498,13,0)="","",VLOOKUP(#REF!&amp;"-"&amp;ROW()-108,[2]ワークシート!$C$2:$BW$498,13,0)),"")</f>
        <v/>
      </c>
      <c r="AC211" s="131"/>
      <c r="AD211" s="131" t="str">
        <f>+IFERROR(VLOOKUP(#REF!&amp;"-"&amp;ROW()-108,[2]ワークシート!$C$2:$BW$498,30,0),"")</f>
        <v/>
      </c>
      <c r="AE211" s="131"/>
      <c r="AF211" s="130" t="str">
        <f t="shared" si="5"/>
        <v/>
      </c>
      <c r="AG211" s="130"/>
      <c r="AH211" s="131" t="str">
        <f>+IFERROR(IF(VLOOKUP(#REF!&amp;"-"&amp;ROW()-108,[2]ワークシート!$C$2:$BW$498,31,0)="","",VLOOKUP(#REF!&amp;"-"&amp;ROW()-108,[2]ワークシート!$C$2:$BW$498,31,0)),"")</f>
        <v/>
      </c>
      <c r="AI211" s="131"/>
      <c r="AJ211" s="41"/>
      <c r="AK211" s="41"/>
      <c r="AL211" s="41"/>
      <c r="AM211" s="41"/>
      <c r="AN211" s="41"/>
      <c r="AO211" s="41"/>
      <c r="AP211" s="41"/>
      <c r="AQ211" s="41"/>
      <c r="AR211" s="41"/>
      <c r="AS211" s="41"/>
      <c r="AT211" s="41"/>
      <c r="AU211" s="41"/>
      <c r="AV211" s="41"/>
      <c r="AW211" s="41"/>
      <c r="AX211" s="41"/>
      <c r="AY211" s="41"/>
      <c r="AZ211" s="41"/>
      <c r="BA211" s="41"/>
      <c r="BB211" s="41"/>
      <c r="BC211" s="41"/>
      <c r="BD211" s="41"/>
    </row>
    <row r="212" spans="1:56" ht="35.1" hidden="1" customHeight="1">
      <c r="A212" s="41"/>
      <c r="B212" s="132" t="str">
        <f>+IFERROR(VLOOKUP(#REF!&amp;"-"&amp;ROW()-108,[2]ワークシート!$C$2:$BW$498,9,0),"")</f>
        <v/>
      </c>
      <c r="C212" s="133"/>
      <c r="D212" s="134" t="str">
        <f>+IFERROR(IF(VLOOKUP(#REF!&amp;"-"&amp;ROW()-108,[2]ワークシート!$C$2:$BW$498,10,0) = "","",VLOOKUP(#REF!&amp;"-"&amp;ROW()-108,[2]ワークシート!$C$2:$BW$498,10,0)),"")</f>
        <v/>
      </c>
      <c r="E212" s="133"/>
      <c r="F212" s="132" t="str">
        <f>+IFERROR(VLOOKUP(#REF!&amp;"-"&amp;ROW()-108,[2]ワークシート!$C$2:$BW$498,11,0),"")</f>
        <v/>
      </c>
      <c r="G212" s="133"/>
      <c r="H212" s="50" t="str">
        <f>+IFERROR(VLOOKUP(#REF!&amp;"-"&amp;ROW()-108,[2]ワークシート!$C$2:$BW$498,12,0),"")</f>
        <v/>
      </c>
      <c r="I21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12" s="136"/>
      <c r="K212" s="132" t="str">
        <f>+IFERROR(VLOOKUP(#REF!&amp;"-"&amp;ROW()-108,[2]ワークシート!$C$2:$BW$498,19,0),"")</f>
        <v/>
      </c>
      <c r="L212" s="134"/>
      <c r="M212" s="133"/>
      <c r="N212" s="137" t="str">
        <f>+IFERROR(VLOOKUP(#REF!&amp;"-"&amp;ROW()-108,[2]ワークシート!$C$2:$BW$498,24,0),"")</f>
        <v/>
      </c>
      <c r="O212" s="138"/>
      <c r="P212" s="129" t="str">
        <f>+IFERROR(VLOOKUP(#REF!&amp;"-"&amp;ROW()-108,[2]ワークシート!$C$2:$BW$498,25,0),"")</f>
        <v/>
      </c>
      <c r="Q212" s="129"/>
      <c r="R212" s="139" t="str">
        <f>+IFERROR(VLOOKUP(#REF!&amp;"-"&amp;ROW()-108,[2]ワークシート!$C$2:$BW$498,55,0),"")</f>
        <v/>
      </c>
      <c r="S212" s="139"/>
      <c r="T212" s="139"/>
      <c r="U212" s="129" t="str">
        <f>+IFERROR(VLOOKUP(#REF!&amp;"-"&amp;ROW()-108,[2]ワークシート!$C$2:$BW$498,60,0),"")</f>
        <v/>
      </c>
      <c r="V212" s="129"/>
      <c r="W212" s="129" t="str">
        <f>+IFERROR(VLOOKUP(#REF!&amp;"-"&amp;ROW()-108,[2]ワークシート!$C$2:$BW$498,61,0),"")</f>
        <v/>
      </c>
      <c r="X212" s="129"/>
      <c r="Y212" s="129"/>
      <c r="Z212" s="130" t="str">
        <f t="shared" si="4"/>
        <v/>
      </c>
      <c r="AA212" s="130"/>
      <c r="AB212" s="131" t="str">
        <f>+IFERROR(IF(VLOOKUP(#REF!&amp;"-"&amp;ROW()-108,[2]ワークシート!$C$2:$BW$498,13,0)="","",VLOOKUP(#REF!&amp;"-"&amp;ROW()-108,[2]ワークシート!$C$2:$BW$498,13,0)),"")</f>
        <v/>
      </c>
      <c r="AC212" s="131"/>
      <c r="AD212" s="131" t="str">
        <f>+IFERROR(VLOOKUP(#REF!&amp;"-"&amp;ROW()-108,[2]ワークシート!$C$2:$BW$498,30,0),"")</f>
        <v/>
      </c>
      <c r="AE212" s="131"/>
      <c r="AF212" s="130" t="str">
        <f t="shared" si="5"/>
        <v/>
      </c>
      <c r="AG212" s="130"/>
      <c r="AH212" s="131" t="str">
        <f>+IFERROR(IF(VLOOKUP(#REF!&amp;"-"&amp;ROW()-108,[2]ワークシート!$C$2:$BW$498,31,0)="","",VLOOKUP(#REF!&amp;"-"&amp;ROW()-108,[2]ワークシート!$C$2:$BW$498,31,0)),"")</f>
        <v/>
      </c>
      <c r="AI212" s="131"/>
      <c r="AJ212" s="41"/>
      <c r="AK212" s="41"/>
      <c r="AL212" s="41"/>
      <c r="AM212" s="41"/>
      <c r="AN212" s="41"/>
      <c r="AO212" s="41"/>
      <c r="AP212" s="41"/>
      <c r="AQ212" s="41"/>
      <c r="AR212" s="41"/>
      <c r="AS212" s="41"/>
      <c r="AT212" s="41"/>
      <c r="AU212" s="41"/>
      <c r="AV212" s="41"/>
      <c r="AW212" s="41"/>
      <c r="AX212" s="41"/>
      <c r="AY212" s="41"/>
      <c r="AZ212" s="41"/>
      <c r="BA212" s="41"/>
      <c r="BB212" s="41"/>
      <c r="BC212" s="41"/>
      <c r="BD212" s="41"/>
    </row>
    <row r="213" spans="1:56" ht="35.1" hidden="1" customHeight="1">
      <c r="A213" s="41"/>
      <c r="B213" s="132" t="str">
        <f>+IFERROR(VLOOKUP(#REF!&amp;"-"&amp;ROW()-108,[2]ワークシート!$C$2:$BW$498,9,0),"")</f>
        <v/>
      </c>
      <c r="C213" s="133"/>
      <c r="D213" s="134" t="str">
        <f>+IFERROR(IF(VLOOKUP(#REF!&amp;"-"&amp;ROW()-108,[2]ワークシート!$C$2:$BW$498,10,0) = "","",VLOOKUP(#REF!&amp;"-"&amp;ROW()-108,[2]ワークシート!$C$2:$BW$498,10,0)),"")</f>
        <v/>
      </c>
      <c r="E213" s="133"/>
      <c r="F213" s="132" t="str">
        <f>+IFERROR(VLOOKUP(#REF!&amp;"-"&amp;ROW()-108,[2]ワークシート!$C$2:$BW$498,11,0),"")</f>
        <v/>
      </c>
      <c r="G213" s="133"/>
      <c r="H213" s="50" t="str">
        <f>+IFERROR(VLOOKUP(#REF!&amp;"-"&amp;ROW()-108,[2]ワークシート!$C$2:$BW$498,12,0),"")</f>
        <v/>
      </c>
      <c r="I21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13" s="136"/>
      <c r="K213" s="132" t="str">
        <f>+IFERROR(VLOOKUP(#REF!&amp;"-"&amp;ROW()-108,[2]ワークシート!$C$2:$BW$498,19,0),"")</f>
        <v/>
      </c>
      <c r="L213" s="134"/>
      <c r="M213" s="133"/>
      <c r="N213" s="137" t="str">
        <f>+IFERROR(VLOOKUP(#REF!&amp;"-"&amp;ROW()-108,[2]ワークシート!$C$2:$BW$498,24,0),"")</f>
        <v/>
      </c>
      <c r="O213" s="138"/>
      <c r="P213" s="129" t="str">
        <f>+IFERROR(VLOOKUP(#REF!&amp;"-"&amp;ROW()-108,[2]ワークシート!$C$2:$BW$498,25,0),"")</f>
        <v/>
      </c>
      <c r="Q213" s="129"/>
      <c r="R213" s="139" t="str">
        <f>+IFERROR(VLOOKUP(#REF!&amp;"-"&amp;ROW()-108,[2]ワークシート!$C$2:$BW$498,55,0),"")</f>
        <v/>
      </c>
      <c r="S213" s="139"/>
      <c r="T213" s="139"/>
      <c r="U213" s="129" t="str">
        <f>+IFERROR(VLOOKUP(#REF!&amp;"-"&amp;ROW()-108,[2]ワークシート!$C$2:$BW$498,60,0),"")</f>
        <v/>
      </c>
      <c r="V213" s="129"/>
      <c r="W213" s="129" t="str">
        <f>+IFERROR(VLOOKUP(#REF!&amp;"-"&amp;ROW()-108,[2]ワークシート!$C$2:$BW$498,61,0),"")</f>
        <v/>
      </c>
      <c r="X213" s="129"/>
      <c r="Y213" s="129"/>
      <c r="Z213" s="130" t="str">
        <f t="shared" si="4"/>
        <v/>
      </c>
      <c r="AA213" s="130"/>
      <c r="AB213" s="131" t="str">
        <f>+IFERROR(IF(VLOOKUP(#REF!&amp;"-"&amp;ROW()-108,[2]ワークシート!$C$2:$BW$498,13,0)="","",VLOOKUP(#REF!&amp;"-"&amp;ROW()-108,[2]ワークシート!$C$2:$BW$498,13,0)),"")</f>
        <v/>
      </c>
      <c r="AC213" s="131"/>
      <c r="AD213" s="131" t="str">
        <f>+IFERROR(VLOOKUP(#REF!&amp;"-"&amp;ROW()-108,[2]ワークシート!$C$2:$BW$498,30,0),"")</f>
        <v/>
      </c>
      <c r="AE213" s="131"/>
      <c r="AF213" s="130" t="str">
        <f t="shared" si="5"/>
        <v/>
      </c>
      <c r="AG213" s="130"/>
      <c r="AH213" s="131" t="str">
        <f>+IFERROR(IF(VLOOKUP(#REF!&amp;"-"&amp;ROW()-108,[2]ワークシート!$C$2:$BW$498,31,0)="","",VLOOKUP(#REF!&amp;"-"&amp;ROW()-108,[2]ワークシート!$C$2:$BW$498,31,0)),"")</f>
        <v/>
      </c>
      <c r="AI213" s="131"/>
      <c r="AJ213" s="41"/>
      <c r="AK213" s="41"/>
      <c r="AL213" s="41"/>
      <c r="AM213" s="41"/>
      <c r="AN213" s="41"/>
      <c r="AO213" s="41"/>
      <c r="AP213" s="41"/>
      <c r="AQ213" s="41"/>
      <c r="AR213" s="41"/>
      <c r="AS213" s="41"/>
      <c r="AT213" s="41"/>
      <c r="AU213" s="41"/>
      <c r="AV213" s="41"/>
      <c r="AW213" s="41"/>
      <c r="AX213" s="41"/>
      <c r="AY213" s="41"/>
      <c r="AZ213" s="41"/>
      <c r="BA213" s="41"/>
      <c r="BB213" s="41"/>
      <c r="BC213" s="41"/>
      <c r="BD213" s="41"/>
    </row>
    <row r="214" spans="1:56" ht="35.1" hidden="1" customHeight="1">
      <c r="A214" s="41"/>
      <c r="B214" s="132" t="str">
        <f>+IFERROR(VLOOKUP(#REF!&amp;"-"&amp;ROW()-108,[2]ワークシート!$C$2:$BW$498,9,0),"")</f>
        <v/>
      </c>
      <c r="C214" s="133"/>
      <c r="D214" s="134" t="str">
        <f>+IFERROR(IF(VLOOKUP(#REF!&amp;"-"&amp;ROW()-108,[2]ワークシート!$C$2:$BW$498,10,0) = "","",VLOOKUP(#REF!&amp;"-"&amp;ROW()-108,[2]ワークシート!$C$2:$BW$498,10,0)),"")</f>
        <v/>
      </c>
      <c r="E214" s="133"/>
      <c r="F214" s="132" t="str">
        <f>+IFERROR(VLOOKUP(#REF!&amp;"-"&amp;ROW()-108,[2]ワークシート!$C$2:$BW$498,11,0),"")</f>
        <v/>
      </c>
      <c r="G214" s="133"/>
      <c r="H214" s="50" t="str">
        <f>+IFERROR(VLOOKUP(#REF!&amp;"-"&amp;ROW()-108,[2]ワークシート!$C$2:$BW$498,12,0),"")</f>
        <v/>
      </c>
      <c r="I21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14" s="136"/>
      <c r="K214" s="132" t="str">
        <f>+IFERROR(VLOOKUP(#REF!&amp;"-"&amp;ROW()-108,[2]ワークシート!$C$2:$BW$498,19,0),"")</f>
        <v/>
      </c>
      <c r="L214" s="134"/>
      <c r="M214" s="133"/>
      <c r="N214" s="137" t="str">
        <f>+IFERROR(VLOOKUP(#REF!&amp;"-"&amp;ROW()-108,[2]ワークシート!$C$2:$BW$498,24,0),"")</f>
        <v/>
      </c>
      <c r="O214" s="138"/>
      <c r="P214" s="129" t="str">
        <f>+IFERROR(VLOOKUP(#REF!&amp;"-"&amp;ROW()-108,[2]ワークシート!$C$2:$BW$498,25,0),"")</f>
        <v/>
      </c>
      <c r="Q214" s="129"/>
      <c r="R214" s="139" t="str">
        <f>+IFERROR(VLOOKUP(#REF!&amp;"-"&amp;ROW()-108,[2]ワークシート!$C$2:$BW$498,55,0),"")</f>
        <v/>
      </c>
      <c r="S214" s="139"/>
      <c r="T214" s="139"/>
      <c r="U214" s="129" t="str">
        <f>+IFERROR(VLOOKUP(#REF!&amp;"-"&amp;ROW()-108,[2]ワークシート!$C$2:$BW$498,60,0),"")</f>
        <v/>
      </c>
      <c r="V214" s="129"/>
      <c r="W214" s="129" t="str">
        <f>+IFERROR(VLOOKUP(#REF!&amp;"-"&amp;ROW()-108,[2]ワークシート!$C$2:$BW$498,61,0),"")</f>
        <v/>
      </c>
      <c r="X214" s="129"/>
      <c r="Y214" s="129"/>
      <c r="Z214" s="130" t="str">
        <f t="shared" si="4"/>
        <v/>
      </c>
      <c r="AA214" s="130"/>
      <c r="AB214" s="131" t="str">
        <f>+IFERROR(IF(VLOOKUP(#REF!&amp;"-"&amp;ROW()-108,[2]ワークシート!$C$2:$BW$498,13,0)="","",VLOOKUP(#REF!&amp;"-"&amp;ROW()-108,[2]ワークシート!$C$2:$BW$498,13,0)),"")</f>
        <v/>
      </c>
      <c r="AC214" s="131"/>
      <c r="AD214" s="131" t="str">
        <f>+IFERROR(VLOOKUP(#REF!&amp;"-"&amp;ROW()-108,[2]ワークシート!$C$2:$BW$498,30,0),"")</f>
        <v/>
      </c>
      <c r="AE214" s="131"/>
      <c r="AF214" s="130" t="str">
        <f t="shared" si="5"/>
        <v/>
      </c>
      <c r="AG214" s="130"/>
      <c r="AH214" s="131" t="str">
        <f>+IFERROR(IF(VLOOKUP(#REF!&amp;"-"&amp;ROW()-108,[2]ワークシート!$C$2:$BW$498,31,0)="","",VLOOKUP(#REF!&amp;"-"&amp;ROW()-108,[2]ワークシート!$C$2:$BW$498,31,0)),"")</f>
        <v/>
      </c>
      <c r="AI214" s="131"/>
      <c r="AJ214" s="41"/>
      <c r="AK214" s="41"/>
      <c r="AL214" s="41"/>
      <c r="AM214" s="41"/>
      <c r="AN214" s="41"/>
      <c r="AO214" s="41"/>
      <c r="AP214" s="41"/>
      <c r="AQ214" s="41"/>
      <c r="AR214" s="41"/>
      <c r="AS214" s="41"/>
      <c r="AT214" s="41"/>
      <c r="AU214" s="41"/>
      <c r="AV214" s="41"/>
      <c r="AW214" s="41"/>
      <c r="AX214" s="41"/>
      <c r="AY214" s="41"/>
      <c r="AZ214" s="41"/>
      <c r="BA214" s="41"/>
      <c r="BB214" s="41"/>
      <c r="BC214" s="41"/>
      <c r="BD214" s="41"/>
    </row>
    <row r="215" spans="1:56" ht="35.1" hidden="1" customHeight="1">
      <c r="A215" s="41"/>
      <c r="B215" s="132" t="str">
        <f>+IFERROR(VLOOKUP(#REF!&amp;"-"&amp;ROW()-108,[2]ワークシート!$C$2:$BW$498,9,0),"")</f>
        <v/>
      </c>
      <c r="C215" s="133"/>
      <c r="D215" s="134" t="str">
        <f>+IFERROR(IF(VLOOKUP(#REF!&amp;"-"&amp;ROW()-108,[2]ワークシート!$C$2:$BW$498,10,0) = "","",VLOOKUP(#REF!&amp;"-"&amp;ROW()-108,[2]ワークシート!$C$2:$BW$498,10,0)),"")</f>
        <v/>
      </c>
      <c r="E215" s="133"/>
      <c r="F215" s="132" t="str">
        <f>+IFERROR(VLOOKUP(#REF!&amp;"-"&amp;ROW()-108,[2]ワークシート!$C$2:$BW$498,11,0),"")</f>
        <v/>
      </c>
      <c r="G215" s="133"/>
      <c r="H215" s="50" t="str">
        <f>+IFERROR(VLOOKUP(#REF!&amp;"-"&amp;ROW()-108,[2]ワークシート!$C$2:$BW$498,12,0),"")</f>
        <v/>
      </c>
      <c r="I21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15" s="136"/>
      <c r="K215" s="132" t="str">
        <f>+IFERROR(VLOOKUP(#REF!&amp;"-"&amp;ROW()-108,[2]ワークシート!$C$2:$BW$498,19,0),"")</f>
        <v/>
      </c>
      <c r="L215" s="134"/>
      <c r="M215" s="133"/>
      <c r="N215" s="137" t="str">
        <f>+IFERROR(VLOOKUP(#REF!&amp;"-"&amp;ROW()-108,[2]ワークシート!$C$2:$BW$498,24,0),"")</f>
        <v/>
      </c>
      <c r="O215" s="138"/>
      <c r="P215" s="129" t="str">
        <f>+IFERROR(VLOOKUP(#REF!&amp;"-"&amp;ROW()-108,[2]ワークシート!$C$2:$BW$498,25,0),"")</f>
        <v/>
      </c>
      <c r="Q215" s="129"/>
      <c r="R215" s="139" t="str">
        <f>+IFERROR(VLOOKUP(#REF!&amp;"-"&amp;ROW()-108,[2]ワークシート!$C$2:$BW$498,55,0),"")</f>
        <v/>
      </c>
      <c r="S215" s="139"/>
      <c r="T215" s="139"/>
      <c r="U215" s="129" t="str">
        <f>+IFERROR(VLOOKUP(#REF!&amp;"-"&amp;ROW()-108,[2]ワークシート!$C$2:$BW$498,60,0),"")</f>
        <v/>
      </c>
      <c r="V215" s="129"/>
      <c r="W215" s="129" t="str">
        <f>+IFERROR(VLOOKUP(#REF!&amp;"-"&amp;ROW()-108,[2]ワークシート!$C$2:$BW$498,61,0),"")</f>
        <v/>
      </c>
      <c r="X215" s="129"/>
      <c r="Y215" s="129"/>
      <c r="Z215" s="130" t="str">
        <f t="shared" si="4"/>
        <v/>
      </c>
      <c r="AA215" s="130"/>
      <c r="AB215" s="131" t="str">
        <f>+IFERROR(IF(VLOOKUP(#REF!&amp;"-"&amp;ROW()-108,[2]ワークシート!$C$2:$BW$498,13,0)="","",VLOOKUP(#REF!&amp;"-"&amp;ROW()-108,[2]ワークシート!$C$2:$BW$498,13,0)),"")</f>
        <v/>
      </c>
      <c r="AC215" s="131"/>
      <c r="AD215" s="131" t="str">
        <f>+IFERROR(VLOOKUP(#REF!&amp;"-"&amp;ROW()-108,[2]ワークシート!$C$2:$BW$498,30,0),"")</f>
        <v/>
      </c>
      <c r="AE215" s="131"/>
      <c r="AF215" s="130" t="str">
        <f t="shared" si="5"/>
        <v/>
      </c>
      <c r="AG215" s="130"/>
      <c r="AH215" s="131" t="str">
        <f>+IFERROR(IF(VLOOKUP(#REF!&amp;"-"&amp;ROW()-108,[2]ワークシート!$C$2:$BW$498,31,0)="","",VLOOKUP(#REF!&amp;"-"&amp;ROW()-108,[2]ワークシート!$C$2:$BW$498,31,0)),"")</f>
        <v/>
      </c>
      <c r="AI215" s="131"/>
      <c r="AJ215" s="41"/>
      <c r="AK215" s="41"/>
      <c r="AL215" s="41"/>
      <c r="AM215" s="41"/>
      <c r="AN215" s="41"/>
      <c r="AO215" s="41"/>
      <c r="AP215" s="41"/>
      <c r="AQ215" s="41"/>
      <c r="AR215" s="41"/>
      <c r="AS215" s="41"/>
      <c r="AT215" s="41"/>
      <c r="AU215" s="41"/>
      <c r="AV215" s="41"/>
      <c r="AW215" s="41"/>
      <c r="AX215" s="41"/>
      <c r="AY215" s="41"/>
      <c r="AZ215" s="41"/>
      <c r="BA215" s="41"/>
      <c r="BB215" s="41"/>
      <c r="BC215" s="41"/>
      <c r="BD215" s="41"/>
    </row>
    <row r="216" spans="1:56" ht="35.1" hidden="1" customHeight="1">
      <c r="A216" s="41"/>
      <c r="B216" s="132" t="str">
        <f>+IFERROR(VLOOKUP(#REF!&amp;"-"&amp;ROW()-108,[2]ワークシート!$C$2:$BW$498,9,0),"")</f>
        <v/>
      </c>
      <c r="C216" s="133"/>
      <c r="D216" s="134" t="str">
        <f>+IFERROR(IF(VLOOKUP(#REF!&amp;"-"&amp;ROW()-108,[2]ワークシート!$C$2:$BW$498,10,0) = "","",VLOOKUP(#REF!&amp;"-"&amp;ROW()-108,[2]ワークシート!$C$2:$BW$498,10,0)),"")</f>
        <v/>
      </c>
      <c r="E216" s="133"/>
      <c r="F216" s="132" t="str">
        <f>+IFERROR(VLOOKUP(#REF!&amp;"-"&amp;ROW()-108,[2]ワークシート!$C$2:$BW$498,11,0),"")</f>
        <v/>
      </c>
      <c r="G216" s="133"/>
      <c r="H216" s="50" t="str">
        <f>+IFERROR(VLOOKUP(#REF!&amp;"-"&amp;ROW()-108,[2]ワークシート!$C$2:$BW$498,12,0),"")</f>
        <v/>
      </c>
      <c r="I21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16" s="136"/>
      <c r="K216" s="132" t="str">
        <f>+IFERROR(VLOOKUP(#REF!&amp;"-"&amp;ROW()-108,[2]ワークシート!$C$2:$BW$498,19,0),"")</f>
        <v/>
      </c>
      <c r="L216" s="134"/>
      <c r="M216" s="133"/>
      <c r="N216" s="137" t="str">
        <f>+IFERROR(VLOOKUP(#REF!&amp;"-"&amp;ROW()-108,[2]ワークシート!$C$2:$BW$498,24,0),"")</f>
        <v/>
      </c>
      <c r="O216" s="138"/>
      <c r="P216" s="129" t="str">
        <f>+IFERROR(VLOOKUP(#REF!&amp;"-"&amp;ROW()-108,[2]ワークシート!$C$2:$BW$498,25,0),"")</f>
        <v/>
      </c>
      <c r="Q216" s="129"/>
      <c r="R216" s="139" t="str">
        <f>+IFERROR(VLOOKUP(#REF!&amp;"-"&amp;ROW()-108,[2]ワークシート!$C$2:$BW$498,55,0),"")</f>
        <v/>
      </c>
      <c r="S216" s="139"/>
      <c r="T216" s="139"/>
      <c r="U216" s="129" t="str">
        <f>+IFERROR(VLOOKUP(#REF!&amp;"-"&amp;ROW()-108,[2]ワークシート!$C$2:$BW$498,60,0),"")</f>
        <v/>
      </c>
      <c r="V216" s="129"/>
      <c r="W216" s="129" t="str">
        <f>+IFERROR(VLOOKUP(#REF!&amp;"-"&amp;ROW()-108,[2]ワークシート!$C$2:$BW$498,61,0),"")</f>
        <v/>
      </c>
      <c r="X216" s="129"/>
      <c r="Y216" s="129"/>
      <c r="Z216" s="130" t="str">
        <f t="shared" si="4"/>
        <v/>
      </c>
      <c r="AA216" s="130"/>
      <c r="AB216" s="131" t="str">
        <f>+IFERROR(IF(VLOOKUP(#REF!&amp;"-"&amp;ROW()-108,[2]ワークシート!$C$2:$BW$498,13,0)="","",VLOOKUP(#REF!&amp;"-"&amp;ROW()-108,[2]ワークシート!$C$2:$BW$498,13,0)),"")</f>
        <v/>
      </c>
      <c r="AC216" s="131"/>
      <c r="AD216" s="131" t="str">
        <f>+IFERROR(VLOOKUP(#REF!&amp;"-"&amp;ROW()-108,[2]ワークシート!$C$2:$BW$498,30,0),"")</f>
        <v/>
      </c>
      <c r="AE216" s="131"/>
      <c r="AF216" s="130" t="str">
        <f t="shared" si="5"/>
        <v/>
      </c>
      <c r="AG216" s="130"/>
      <c r="AH216" s="131" t="str">
        <f>+IFERROR(IF(VLOOKUP(#REF!&amp;"-"&amp;ROW()-108,[2]ワークシート!$C$2:$BW$498,31,0)="","",VLOOKUP(#REF!&amp;"-"&amp;ROW()-108,[2]ワークシート!$C$2:$BW$498,31,0)),"")</f>
        <v/>
      </c>
      <c r="AI216" s="131"/>
      <c r="AJ216" s="41"/>
      <c r="AK216" s="41"/>
      <c r="AL216" s="41"/>
      <c r="AM216" s="41"/>
      <c r="AN216" s="41"/>
      <c r="AO216" s="41"/>
      <c r="AP216" s="41"/>
      <c r="AQ216" s="41"/>
      <c r="AR216" s="41"/>
      <c r="AS216" s="41"/>
      <c r="AT216" s="41"/>
      <c r="AU216" s="41"/>
      <c r="AV216" s="41"/>
      <c r="AW216" s="41"/>
      <c r="AX216" s="41"/>
      <c r="AY216" s="41"/>
      <c r="AZ216" s="41"/>
      <c r="BA216" s="41"/>
      <c r="BB216" s="41"/>
      <c r="BC216" s="41"/>
      <c r="BD216" s="41"/>
    </row>
    <row r="217" spans="1:56" ht="35.1" hidden="1" customHeight="1">
      <c r="A217" s="41"/>
      <c r="B217" s="132" t="str">
        <f>+IFERROR(VLOOKUP(#REF!&amp;"-"&amp;ROW()-108,[2]ワークシート!$C$2:$BW$498,9,0),"")</f>
        <v/>
      </c>
      <c r="C217" s="133"/>
      <c r="D217" s="134" t="str">
        <f>+IFERROR(IF(VLOOKUP(#REF!&amp;"-"&amp;ROW()-108,[2]ワークシート!$C$2:$BW$498,10,0) = "","",VLOOKUP(#REF!&amp;"-"&amp;ROW()-108,[2]ワークシート!$C$2:$BW$498,10,0)),"")</f>
        <v/>
      </c>
      <c r="E217" s="133"/>
      <c r="F217" s="132" t="str">
        <f>+IFERROR(VLOOKUP(#REF!&amp;"-"&amp;ROW()-108,[2]ワークシート!$C$2:$BW$498,11,0),"")</f>
        <v/>
      </c>
      <c r="G217" s="133"/>
      <c r="H217" s="50" t="str">
        <f>+IFERROR(VLOOKUP(#REF!&amp;"-"&amp;ROW()-108,[2]ワークシート!$C$2:$BW$498,12,0),"")</f>
        <v/>
      </c>
      <c r="I21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17" s="136"/>
      <c r="K217" s="132" t="str">
        <f>+IFERROR(VLOOKUP(#REF!&amp;"-"&amp;ROW()-108,[2]ワークシート!$C$2:$BW$498,19,0),"")</f>
        <v/>
      </c>
      <c r="L217" s="134"/>
      <c r="M217" s="133"/>
      <c r="N217" s="137" t="str">
        <f>+IFERROR(VLOOKUP(#REF!&amp;"-"&amp;ROW()-108,[2]ワークシート!$C$2:$BW$498,24,0),"")</f>
        <v/>
      </c>
      <c r="O217" s="138"/>
      <c r="P217" s="129" t="str">
        <f>+IFERROR(VLOOKUP(#REF!&amp;"-"&amp;ROW()-108,[2]ワークシート!$C$2:$BW$498,25,0),"")</f>
        <v/>
      </c>
      <c r="Q217" s="129"/>
      <c r="R217" s="139" t="str">
        <f>+IFERROR(VLOOKUP(#REF!&amp;"-"&amp;ROW()-108,[2]ワークシート!$C$2:$BW$498,55,0),"")</f>
        <v/>
      </c>
      <c r="S217" s="139"/>
      <c r="T217" s="139"/>
      <c r="U217" s="129" t="str">
        <f>+IFERROR(VLOOKUP(#REF!&amp;"-"&amp;ROW()-108,[2]ワークシート!$C$2:$BW$498,60,0),"")</f>
        <v/>
      </c>
      <c r="V217" s="129"/>
      <c r="W217" s="129" t="str">
        <f>+IFERROR(VLOOKUP(#REF!&amp;"-"&amp;ROW()-108,[2]ワークシート!$C$2:$BW$498,61,0),"")</f>
        <v/>
      </c>
      <c r="X217" s="129"/>
      <c r="Y217" s="129"/>
      <c r="Z217" s="130" t="str">
        <f t="shared" si="4"/>
        <v/>
      </c>
      <c r="AA217" s="130"/>
      <c r="AB217" s="131" t="str">
        <f>+IFERROR(IF(VLOOKUP(#REF!&amp;"-"&amp;ROW()-108,[2]ワークシート!$C$2:$BW$498,13,0)="","",VLOOKUP(#REF!&amp;"-"&amp;ROW()-108,[2]ワークシート!$C$2:$BW$498,13,0)),"")</f>
        <v/>
      </c>
      <c r="AC217" s="131"/>
      <c r="AD217" s="131" t="str">
        <f>+IFERROR(VLOOKUP(#REF!&amp;"-"&amp;ROW()-108,[2]ワークシート!$C$2:$BW$498,30,0),"")</f>
        <v/>
      </c>
      <c r="AE217" s="131"/>
      <c r="AF217" s="130" t="str">
        <f t="shared" si="5"/>
        <v/>
      </c>
      <c r="AG217" s="130"/>
      <c r="AH217" s="131" t="str">
        <f>+IFERROR(IF(VLOOKUP(#REF!&amp;"-"&amp;ROW()-108,[2]ワークシート!$C$2:$BW$498,31,0)="","",VLOOKUP(#REF!&amp;"-"&amp;ROW()-108,[2]ワークシート!$C$2:$BW$498,31,0)),"")</f>
        <v/>
      </c>
      <c r="AI217" s="131"/>
      <c r="AJ217" s="41"/>
      <c r="AK217" s="41"/>
      <c r="AL217" s="41"/>
      <c r="AM217" s="41"/>
      <c r="AN217" s="41"/>
      <c r="AO217" s="41"/>
      <c r="AP217" s="41"/>
      <c r="AQ217" s="41"/>
      <c r="AR217" s="41"/>
      <c r="AS217" s="41"/>
      <c r="AT217" s="41"/>
      <c r="AU217" s="41"/>
      <c r="AV217" s="41"/>
      <c r="AW217" s="41"/>
      <c r="AX217" s="41"/>
      <c r="AY217" s="41"/>
      <c r="AZ217" s="41"/>
      <c r="BA217" s="41"/>
      <c r="BB217" s="41"/>
      <c r="BC217" s="41"/>
      <c r="BD217" s="41"/>
    </row>
    <row r="218" spans="1:56" ht="35.1" hidden="1" customHeight="1">
      <c r="A218" s="41"/>
      <c r="B218" s="132" t="str">
        <f>+IFERROR(VLOOKUP(#REF!&amp;"-"&amp;ROW()-108,[2]ワークシート!$C$2:$BW$498,9,0),"")</f>
        <v/>
      </c>
      <c r="C218" s="133"/>
      <c r="D218" s="134" t="str">
        <f>+IFERROR(IF(VLOOKUP(#REF!&amp;"-"&amp;ROW()-108,[2]ワークシート!$C$2:$BW$498,10,0) = "","",VLOOKUP(#REF!&amp;"-"&amp;ROW()-108,[2]ワークシート!$C$2:$BW$498,10,0)),"")</f>
        <v/>
      </c>
      <c r="E218" s="133"/>
      <c r="F218" s="132" t="str">
        <f>+IFERROR(VLOOKUP(#REF!&amp;"-"&amp;ROW()-108,[2]ワークシート!$C$2:$BW$498,11,0),"")</f>
        <v/>
      </c>
      <c r="G218" s="133"/>
      <c r="H218" s="50" t="str">
        <f>+IFERROR(VLOOKUP(#REF!&amp;"-"&amp;ROW()-108,[2]ワークシート!$C$2:$BW$498,12,0),"")</f>
        <v/>
      </c>
      <c r="I21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18" s="136"/>
      <c r="K218" s="132" t="str">
        <f>+IFERROR(VLOOKUP(#REF!&amp;"-"&amp;ROW()-108,[2]ワークシート!$C$2:$BW$498,19,0),"")</f>
        <v/>
      </c>
      <c r="L218" s="134"/>
      <c r="M218" s="133"/>
      <c r="N218" s="137" t="str">
        <f>+IFERROR(VLOOKUP(#REF!&amp;"-"&amp;ROW()-108,[2]ワークシート!$C$2:$BW$498,24,0),"")</f>
        <v/>
      </c>
      <c r="O218" s="138"/>
      <c r="P218" s="129" t="str">
        <f>+IFERROR(VLOOKUP(#REF!&amp;"-"&amp;ROW()-108,[2]ワークシート!$C$2:$BW$498,25,0),"")</f>
        <v/>
      </c>
      <c r="Q218" s="129"/>
      <c r="R218" s="139" t="str">
        <f>+IFERROR(VLOOKUP(#REF!&amp;"-"&amp;ROW()-108,[2]ワークシート!$C$2:$BW$498,55,0),"")</f>
        <v/>
      </c>
      <c r="S218" s="139"/>
      <c r="T218" s="139"/>
      <c r="U218" s="129" t="str">
        <f>+IFERROR(VLOOKUP(#REF!&amp;"-"&amp;ROW()-108,[2]ワークシート!$C$2:$BW$498,60,0),"")</f>
        <v/>
      </c>
      <c r="V218" s="129"/>
      <c r="W218" s="129" t="str">
        <f>+IFERROR(VLOOKUP(#REF!&amp;"-"&amp;ROW()-108,[2]ワークシート!$C$2:$BW$498,61,0),"")</f>
        <v/>
      </c>
      <c r="X218" s="129"/>
      <c r="Y218" s="129"/>
      <c r="Z218" s="130" t="str">
        <f t="shared" si="4"/>
        <v/>
      </c>
      <c r="AA218" s="130"/>
      <c r="AB218" s="131" t="str">
        <f>+IFERROR(IF(VLOOKUP(#REF!&amp;"-"&amp;ROW()-108,[2]ワークシート!$C$2:$BW$498,13,0)="","",VLOOKUP(#REF!&amp;"-"&amp;ROW()-108,[2]ワークシート!$C$2:$BW$498,13,0)),"")</f>
        <v/>
      </c>
      <c r="AC218" s="131"/>
      <c r="AD218" s="131" t="str">
        <f>+IFERROR(VLOOKUP(#REF!&amp;"-"&amp;ROW()-108,[2]ワークシート!$C$2:$BW$498,30,0),"")</f>
        <v/>
      </c>
      <c r="AE218" s="131"/>
      <c r="AF218" s="130" t="str">
        <f t="shared" si="5"/>
        <v/>
      </c>
      <c r="AG218" s="130"/>
      <c r="AH218" s="131" t="str">
        <f>+IFERROR(IF(VLOOKUP(#REF!&amp;"-"&amp;ROW()-108,[2]ワークシート!$C$2:$BW$498,31,0)="","",VLOOKUP(#REF!&amp;"-"&amp;ROW()-108,[2]ワークシート!$C$2:$BW$498,31,0)),"")</f>
        <v/>
      </c>
      <c r="AI218" s="131"/>
      <c r="AJ218" s="41"/>
      <c r="AK218" s="41"/>
      <c r="AL218" s="41"/>
      <c r="AM218" s="41"/>
      <c r="AN218" s="41"/>
      <c r="AO218" s="41"/>
      <c r="AP218" s="41"/>
      <c r="AQ218" s="41"/>
      <c r="AR218" s="41"/>
      <c r="AS218" s="41"/>
      <c r="AT218" s="41"/>
      <c r="AU218" s="41"/>
      <c r="AV218" s="41"/>
      <c r="AW218" s="41"/>
      <c r="AX218" s="41"/>
      <c r="AY218" s="41"/>
      <c r="AZ218" s="41"/>
      <c r="BA218" s="41"/>
      <c r="BB218" s="41"/>
      <c r="BC218" s="41"/>
      <c r="BD218" s="41"/>
    </row>
    <row r="219" spans="1:56" ht="35.1" hidden="1" customHeight="1">
      <c r="A219" s="41"/>
      <c r="B219" s="132" t="str">
        <f>+IFERROR(VLOOKUP(#REF!&amp;"-"&amp;ROW()-108,[2]ワークシート!$C$2:$BW$498,9,0),"")</f>
        <v/>
      </c>
      <c r="C219" s="133"/>
      <c r="D219" s="134" t="str">
        <f>+IFERROR(IF(VLOOKUP(#REF!&amp;"-"&amp;ROW()-108,[2]ワークシート!$C$2:$BW$498,10,0) = "","",VLOOKUP(#REF!&amp;"-"&amp;ROW()-108,[2]ワークシート!$C$2:$BW$498,10,0)),"")</f>
        <v/>
      </c>
      <c r="E219" s="133"/>
      <c r="F219" s="132" t="str">
        <f>+IFERROR(VLOOKUP(#REF!&amp;"-"&amp;ROW()-108,[2]ワークシート!$C$2:$BW$498,11,0),"")</f>
        <v/>
      </c>
      <c r="G219" s="133"/>
      <c r="H219" s="50" t="str">
        <f>+IFERROR(VLOOKUP(#REF!&amp;"-"&amp;ROW()-108,[2]ワークシート!$C$2:$BW$498,12,0),"")</f>
        <v/>
      </c>
      <c r="I21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19" s="136"/>
      <c r="K219" s="132" t="str">
        <f>+IFERROR(VLOOKUP(#REF!&amp;"-"&amp;ROW()-108,[2]ワークシート!$C$2:$BW$498,19,0),"")</f>
        <v/>
      </c>
      <c r="L219" s="134"/>
      <c r="M219" s="133"/>
      <c r="N219" s="137" t="str">
        <f>+IFERROR(VLOOKUP(#REF!&amp;"-"&amp;ROW()-108,[2]ワークシート!$C$2:$BW$498,24,0),"")</f>
        <v/>
      </c>
      <c r="O219" s="138"/>
      <c r="P219" s="129" t="str">
        <f>+IFERROR(VLOOKUP(#REF!&amp;"-"&amp;ROW()-108,[2]ワークシート!$C$2:$BW$498,25,0),"")</f>
        <v/>
      </c>
      <c r="Q219" s="129"/>
      <c r="R219" s="139" t="str">
        <f>+IFERROR(VLOOKUP(#REF!&amp;"-"&amp;ROW()-108,[2]ワークシート!$C$2:$BW$498,55,0),"")</f>
        <v/>
      </c>
      <c r="S219" s="139"/>
      <c r="T219" s="139"/>
      <c r="U219" s="129" t="str">
        <f>+IFERROR(VLOOKUP(#REF!&amp;"-"&amp;ROW()-108,[2]ワークシート!$C$2:$BW$498,60,0),"")</f>
        <v/>
      </c>
      <c r="V219" s="129"/>
      <c r="W219" s="129" t="str">
        <f>+IFERROR(VLOOKUP(#REF!&amp;"-"&amp;ROW()-108,[2]ワークシート!$C$2:$BW$498,61,0),"")</f>
        <v/>
      </c>
      <c r="X219" s="129"/>
      <c r="Y219" s="129"/>
      <c r="Z219" s="130" t="str">
        <f t="shared" si="4"/>
        <v/>
      </c>
      <c r="AA219" s="130"/>
      <c r="AB219" s="131" t="str">
        <f>+IFERROR(IF(VLOOKUP(#REF!&amp;"-"&amp;ROW()-108,[2]ワークシート!$C$2:$BW$498,13,0)="","",VLOOKUP(#REF!&amp;"-"&amp;ROW()-108,[2]ワークシート!$C$2:$BW$498,13,0)),"")</f>
        <v/>
      </c>
      <c r="AC219" s="131"/>
      <c r="AD219" s="131" t="str">
        <f>+IFERROR(VLOOKUP(#REF!&amp;"-"&amp;ROW()-108,[2]ワークシート!$C$2:$BW$498,30,0),"")</f>
        <v/>
      </c>
      <c r="AE219" s="131"/>
      <c r="AF219" s="130" t="str">
        <f t="shared" si="5"/>
        <v/>
      </c>
      <c r="AG219" s="130"/>
      <c r="AH219" s="131" t="str">
        <f>+IFERROR(IF(VLOOKUP(#REF!&amp;"-"&amp;ROW()-108,[2]ワークシート!$C$2:$BW$498,31,0)="","",VLOOKUP(#REF!&amp;"-"&amp;ROW()-108,[2]ワークシート!$C$2:$BW$498,31,0)),"")</f>
        <v/>
      </c>
      <c r="AI219" s="131"/>
      <c r="AJ219" s="41"/>
      <c r="AK219" s="41"/>
      <c r="AL219" s="41"/>
      <c r="AM219" s="41"/>
      <c r="AN219" s="41"/>
      <c r="AO219" s="41"/>
      <c r="AP219" s="41"/>
      <c r="AQ219" s="41"/>
      <c r="AR219" s="41"/>
      <c r="AS219" s="41"/>
      <c r="AT219" s="41"/>
      <c r="AU219" s="41"/>
      <c r="AV219" s="41"/>
      <c r="AW219" s="41"/>
      <c r="AX219" s="41"/>
      <c r="AY219" s="41"/>
      <c r="AZ219" s="41"/>
      <c r="BA219" s="41"/>
      <c r="BB219" s="41"/>
      <c r="BC219" s="41"/>
      <c r="BD219" s="41"/>
    </row>
    <row r="220" spans="1:56" ht="35.1" hidden="1" customHeight="1">
      <c r="A220" s="41"/>
      <c r="B220" s="132" t="str">
        <f>+IFERROR(VLOOKUP(#REF!&amp;"-"&amp;ROW()-108,[2]ワークシート!$C$2:$BW$498,9,0),"")</f>
        <v/>
      </c>
      <c r="C220" s="133"/>
      <c r="D220" s="134" t="str">
        <f>+IFERROR(IF(VLOOKUP(#REF!&amp;"-"&amp;ROW()-108,[2]ワークシート!$C$2:$BW$498,10,0) = "","",VLOOKUP(#REF!&amp;"-"&amp;ROW()-108,[2]ワークシート!$C$2:$BW$498,10,0)),"")</f>
        <v/>
      </c>
      <c r="E220" s="133"/>
      <c r="F220" s="132" t="str">
        <f>+IFERROR(VLOOKUP(#REF!&amp;"-"&amp;ROW()-108,[2]ワークシート!$C$2:$BW$498,11,0),"")</f>
        <v/>
      </c>
      <c r="G220" s="133"/>
      <c r="H220" s="50" t="str">
        <f>+IFERROR(VLOOKUP(#REF!&amp;"-"&amp;ROW()-108,[2]ワークシート!$C$2:$BW$498,12,0),"")</f>
        <v/>
      </c>
      <c r="I22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20" s="136"/>
      <c r="K220" s="132" t="str">
        <f>+IFERROR(VLOOKUP(#REF!&amp;"-"&amp;ROW()-108,[2]ワークシート!$C$2:$BW$498,19,0),"")</f>
        <v/>
      </c>
      <c r="L220" s="134"/>
      <c r="M220" s="133"/>
      <c r="N220" s="137" t="str">
        <f>+IFERROR(VLOOKUP(#REF!&amp;"-"&amp;ROW()-108,[2]ワークシート!$C$2:$BW$498,24,0),"")</f>
        <v/>
      </c>
      <c r="O220" s="138"/>
      <c r="P220" s="129" t="str">
        <f>+IFERROR(VLOOKUP(#REF!&amp;"-"&amp;ROW()-108,[2]ワークシート!$C$2:$BW$498,25,0),"")</f>
        <v/>
      </c>
      <c r="Q220" s="129"/>
      <c r="R220" s="139" t="str">
        <f>+IFERROR(VLOOKUP(#REF!&amp;"-"&amp;ROW()-108,[2]ワークシート!$C$2:$BW$498,55,0),"")</f>
        <v/>
      </c>
      <c r="S220" s="139"/>
      <c r="T220" s="139"/>
      <c r="U220" s="129" t="str">
        <f>+IFERROR(VLOOKUP(#REF!&amp;"-"&amp;ROW()-108,[2]ワークシート!$C$2:$BW$498,60,0),"")</f>
        <v/>
      </c>
      <c r="V220" s="129"/>
      <c r="W220" s="129" t="str">
        <f>+IFERROR(VLOOKUP(#REF!&amp;"-"&amp;ROW()-108,[2]ワークシート!$C$2:$BW$498,61,0),"")</f>
        <v/>
      </c>
      <c r="X220" s="129"/>
      <c r="Y220" s="129"/>
      <c r="Z220" s="130" t="str">
        <f t="shared" si="4"/>
        <v/>
      </c>
      <c r="AA220" s="130"/>
      <c r="AB220" s="131" t="str">
        <f>+IFERROR(IF(VLOOKUP(#REF!&amp;"-"&amp;ROW()-108,[2]ワークシート!$C$2:$BW$498,13,0)="","",VLOOKUP(#REF!&amp;"-"&amp;ROW()-108,[2]ワークシート!$C$2:$BW$498,13,0)),"")</f>
        <v/>
      </c>
      <c r="AC220" s="131"/>
      <c r="AD220" s="131" t="str">
        <f>+IFERROR(VLOOKUP(#REF!&amp;"-"&amp;ROW()-108,[2]ワークシート!$C$2:$BW$498,30,0),"")</f>
        <v/>
      </c>
      <c r="AE220" s="131"/>
      <c r="AF220" s="130" t="str">
        <f t="shared" si="5"/>
        <v/>
      </c>
      <c r="AG220" s="130"/>
      <c r="AH220" s="131" t="str">
        <f>+IFERROR(IF(VLOOKUP(#REF!&amp;"-"&amp;ROW()-108,[2]ワークシート!$C$2:$BW$498,31,0)="","",VLOOKUP(#REF!&amp;"-"&amp;ROW()-108,[2]ワークシート!$C$2:$BW$498,31,0)),"")</f>
        <v/>
      </c>
      <c r="AI220" s="131"/>
      <c r="AJ220" s="41"/>
      <c r="AK220" s="41"/>
      <c r="AL220" s="41"/>
      <c r="AM220" s="41"/>
      <c r="AN220" s="41"/>
      <c r="AO220" s="41"/>
      <c r="AP220" s="41"/>
      <c r="AQ220" s="41"/>
      <c r="AR220" s="41"/>
      <c r="AS220" s="41"/>
      <c r="AT220" s="41"/>
      <c r="AU220" s="41"/>
      <c r="AV220" s="41"/>
      <c r="AW220" s="41"/>
      <c r="AX220" s="41"/>
      <c r="AY220" s="41"/>
      <c r="AZ220" s="41"/>
      <c r="BA220" s="41"/>
      <c r="BB220" s="41"/>
      <c r="BC220" s="41"/>
      <c r="BD220" s="41"/>
    </row>
    <row r="221" spans="1:56" ht="35.1" hidden="1" customHeight="1">
      <c r="A221" s="41"/>
      <c r="B221" s="132" t="str">
        <f>+IFERROR(VLOOKUP(#REF!&amp;"-"&amp;ROW()-108,[2]ワークシート!$C$2:$BW$498,9,0),"")</f>
        <v/>
      </c>
      <c r="C221" s="133"/>
      <c r="D221" s="134" t="str">
        <f>+IFERROR(IF(VLOOKUP(#REF!&amp;"-"&amp;ROW()-108,[2]ワークシート!$C$2:$BW$498,10,0) = "","",VLOOKUP(#REF!&amp;"-"&amp;ROW()-108,[2]ワークシート!$C$2:$BW$498,10,0)),"")</f>
        <v/>
      </c>
      <c r="E221" s="133"/>
      <c r="F221" s="132" t="str">
        <f>+IFERROR(VLOOKUP(#REF!&amp;"-"&amp;ROW()-108,[2]ワークシート!$C$2:$BW$498,11,0),"")</f>
        <v/>
      </c>
      <c r="G221" s="133"/>
      <c r="H221" s="50" t="str">
        <f>+IFERROR(VLOOKUP(#REF!&amp;"-"&amp;ROW()-108,[2]ワークシート!$C$2:$BW$498,12,0),"")</f>
        <v/>
      </c>
      <c r="I22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21" s="136"/>
      <c r="K221" s="132" t="str">
        <f>+IFERROR(VLOOKUP(#REF!&amp;"-"&amp;ROW()-108,[2]ワークシート!$C$2:$BW$498,19,0),"")</f>
        <v/>
      </c>
      <c r="L221" s="134"/>
      <c r="M221" s="133"/>
      <c r="N221" s="137" t="str">
        <f>+IFERROR(VLOOKUP(#REF!&amp;"-"&amp;ROW()-108,[2]ワークシート!$C$2:$BW$498,24,0),"")</f>
        <v/>
      </c>
      <c r="O221" s="138"/>
      <c r="P221" s="129" t="str">
        <f>+IFERROR(VLOOKUP(#REF!&amp;"-"&amp;ROW()-108,[2]ワークシート!$C$2:$BW$498,25,0),"")</f>
        <v/>
      </c>
      <c r="Q221" s="129"/>
      <c r="R221" s="139" t="str">
        <f>+IFERROR(VLOOKUP(#REF!&amp;"-"&amp;ROW()-108,[2]ワークシート!$C$2:$BW$498,55,0),"")</f>
        <v/>
      </c>
      <c r="S221" s="139"/>
      <c r="T221" s="139"/>
      <c r="U221" s="129" t="str">
        <f>+IFERROR(VLOOKUP(#REF!&amp;"-"&amp;ROW()-108,[2]ワークシート!$C$2:$BW$498,60,0),"")</f>
        <v/>
      </c>
      <c r="V221" s="129"/>
      <c r="W221" s="129" t="str">
        <f>+IFERROR(VLOOKUP(#REF!&amp;"-"&amp;ROW()-108,[2]ワークシート!$C$2:$BW$498,61,0),"")</f>
        <v/>
      </c>
      <c r="X221" s="129"/>
      <c r="Y221" s="129"/>
      <c r="Z221" s="130" t="str">
        <f t="shared" si="4"/>
        <v/>
      </c>
      <c r="AA221" s="130"/>
      <c r="AB221" s="131" t="str">
        <f>+IFERROR(IF(VLOOKUP(#REF!&amp;"-"&amp;ROW()-108,[2]ワークシート!$C$2:$BW$498,13,0)="","",VLOOKUP(#REF!&amp;"-"&amp;ROW()-108,[2]ワークシート!$C$2:$BW$498,13,0)),"")</f>
        <v/>
      </c>
      <c r="AC221" s="131"/>
      <c r="AD221" s="131" t="str">
        <f>+IFERROR(VLOOKUP(#REF!&amp;"-"&amp;ROW()-108,[2]ワークシート!$C$2:$BW$498,30,0),"")</f>
        <v/>
      </c>
      <c r="AE221" s="131"/>
      <c r="AF221" s="130" t="str">
        <f t="shared" si="5"/>
        <v/>
      </c>
      <c r="AG221" s="130"/>
      <c r="AH221" s="131" t="str">
        <f>+IFERROR(IF(VLOOKUP(#REF!&amp;"-"&amp;ROW()-108,[2]ワークシート!$C$2:$BW$498,31,0)="","",VLOOKUP(#REF!&amp;"-"&amp;ROW()-108,[2]ワークシート!$C$2:$BW$498,31,0)),"")</f>
        <v/>
      </c>
      <c r="AI221" s="131"/>
      <c r="AJ221" s="41"/>
      <c r="AK221" s="41"/>
      <c r="AL221" s="41"/>
      <c r="AM221" s="41"/>
      <c r="AN221" s="41"/>
      <c r="AO221" s="41"/>
      <c r="AP221" s="41"/>
      <c r="AQ221" s="41"/>
      <c r="AR221" s="41"/>
      <c r="AS221" s="41"/>
      <c r="AT221" s="41"/>
      <c r="AU221" s="41"/>
      <c r="AV221" s="41"/>
      <c r="AW221" s="41"/>
      <c r="AX221" s="41"/>
      <c r="AY221" s="41"/>
      <c r="AZ221" s="41"/>
      <c r="BA221" s="41"/>
      <c r="BB221" s="41"/>
      <c r="BC221" s="41"/>
      <c r="BD221" s="41"/>
    </row>
    <row r="222" spans="1:56" ht="35.1" hidden="1" customHeight="1">
      <c r="A222" s="41"/>
      <c r="B222" s="132" t="str">
        <f>+IFERROR(VLOOKUP(#REF!&amp;"-"&amp;ROW()-108,[2]ワークシート!$C$2:$BW$498,9,0),"")</f>
        <v/>
      </c>
      <c r="C222" s="133"/>
      <c r="D222" s="134" t="str">
        <f>+IFERROR(IF(VLOOKUP(#REF!&amp;"-"&amp;ROW()-108,[2]ワークシート!$C$2:$BW$498,10,0) = "","",VLOOKUP(#REF!&amp;"-"&amp;ROW()-108,[2]ワークシート!$C$2:$BW$498,10,0)),"")</f>
        <v/>
      </c>
      <c r="E222" s="133"/>
      <c r="F222" s="132" t="str">
        <f>+IFERROR(VLOOKUP(#REF!&amp;"-"&amp;ROW()-108,[2]ワークシート!$C$2:$BW$498,11,0),"")</f>
        <v/>
      </c>
      <c r="G222" s="133"/>
      <c r="H222" s="50" t="str">
        <f>+IFERROR(VLOOKUP(#REF!&amp;"-"&amp;ROW()-108,[2]ワークシート!$C$2:$BW$498,12,0),"")</f>
        <v/>
      </c>
      <c r="I22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22" s="136"/>
      <c r="K222" s="132" t="str">
        <f>+IFERROR(VLOOKUP(#REF!&amp;"-"&amp;ROW()-108,[2]ワークシート!$C$2:$BW$498,19,0),"")</f>
        <v/>
      </c>
      <c r="L222" s="134"/>
      <c r="M222" s="133"/>
      <c r="N222" s="137" t="str">
        <f>+IFERROR(VLOOKUP(#REF!&amp;"-"&amp;ROW()-108,[2]ワークシート!$C$2:$BW$498,24,0),"")</f>
        <v/>
      </c>
      <c r="O222" s="138"/>
      <c r="P222" s="129" t="str">
        <f>+IFERROR(VLOOKUP(#REF!&amp;"-"&amp;ROW()-108,[2]ワークシート!$C$2:$BW$498,25,0),"")</f>
        <v/>
      </c>
      <c r="Q222" s="129"/>
      <c r="R222" s="139" t="str">
        <f>+IFERROR(VLOOKUP(#REF!&amp;"-"&amp;ROW()-108,[2]ワークシート!$C$2:$BW$498,55,0),"")</f>
        <v/>
      </c>
      <c r="S222" s="139"/>
      <c r="T222" s="139"/>
      <c r="U222" s="129" t="str">
        <f>+IFERROR(VLOOKUP(#REF!&amp;"-"&amp;ROW()-108,[2]ワークシート!$C$2:$BW$498,60,0),"")</f>
        <v/>
      </c>
      <c r="V222" s="129"/>
      <c r="W222" s="129" t="str">
        <f>+IFERROR(VLOOKUP(#REF!&amp;"-"&amp;ROW()-108,[2]ワークシート!$C$2:$BW$498,61,0),"")</f>
        <v/>
      </c>
      <c r="X222" s="129"/>
      <c r="Y222" s="129"/>
      <c r="Z222" s="130" t="str">
        <f t="shared" si="4"/>
        <v/>
      </c>
      <c r="AA222" s="130"/>
      <c r="AB222" s="131" t="str">
        <f>+IFERROR(IF(VLOOKUP(#REF!&amp;"-"&amp;ROW()-108,[2]ワークシート!$C$2:$BW$498,13,0)="","",VLOOKUP(#REF!&amp;"-"&amp;ROW()-108,[2]ワークシート!$C$2:$BW$498,13,0)),"")</f>
        <v/>
      </c>
      <c r="AC222" s="131"/>
      <c r="AD222" s="131" t="str">
        <f>+IFERROR(VLOOKUP(#REF!&amp;"-"&amp;ROW()-108,[2]ワークシート!$C$2:$BW$498,30,0),"")</f>
        <v/>
      </c>
      <c r="AE222" s="131"/>
      <c r="AF222" s="130" t="str">
        <f t="shared" si="5"/>
        <v/>
      </c>
      <c r="AG222" s="130"/>
      <c r="AH222" s="131" t="str">
        <f>+IFERROR(IF(VLOOKUP(#REF!&amp;"-"&amp;ROW()-108,[2]ワークシート!$C$2:$BW$498,31,0)="","",VLOOKUP(#REF!&amp;"-"&amp;ROW()-108,[2]ワークシート!$C$2:$BW$498,31,0)),"")</f>
        <v/>
      </c>
      <c r="AI222" s="131"/>
      <c r="AJ222" s="41"/>
      <c r="AK222" s="41"/>
      <c r="AL222" s="41"/>
      <c r="AM222" s="41"/>
      <c r="AN222" s="41"/>
      <c r="AO222" s="41"/>
      <c r="AP222" s="41"/>
      <c r="AQ222" s="41"/>
      <c r="AR222" s="41"/>
      <c r="AS222" s="41"/>
      <c r="AT222" s="41"/>
      <c r="AU222" s="41"/>
      <c r="AV222" s="41"/>
      <c r="AW222" s="41"/>
      <c r="AX222" s="41"/>
      <c r="AY222" s="41"/>
      <c r="AZ222" s="41"/>
      <c r="BA222" s="41"/>
      <c r="BB222" s="41"/>
      <c r="BC222" s="41"/>
      <c r="BD222" s="41"/>
    </row>
    <row r="223" spans="1:56" ht="35.1" hidden="1" customHeight="1">
      <c r="A223" s="41"/>
      <c r="B223" s="132" t="str">
        <f>+IFERROR(VLOOKUP(#REF!&amp;"-"&amp;ROW()-108,[2]ワークシート!$C$2:$BW$498,9,0),"")</f>
        <v/>
      </c>
      <c r="C223" s="133"/>
      <c r="D223" s="134" t="str">
        <f>+IFERROR(IF(VLOOKUP(#REF!&amp;"-"&amp;ROW()-108,[2]ワークシート!$C$2:$BW$498,10,0) = "","",VLOOKUP(#REF!&amp;"-"&amp;ROW()-108,[2]ワークシート!$C$2:$BW$498,10,0)),"")</f>
        <v/>
      </c>
      <c r="E223" s="133"/>
      <c r="F223" s="132" t="str">
        <f>+IFERROR(VLOOKUP(#REF!&amp;"-"&amp;ROW()-108,[2]ワークシート!$C$2:$BW$498,11,0),"")</f>
        <v/>
      </c>
      <c r="G223" s="133"/>
      <c r="H223" s="50" t="str">
        <f>+IFERROR(VLOOKUP(#REF!&amp;"-"&amp;ROW()-108,[2]ワークシート!$C$2:$BW$498,12,0),"")</f>
        <v/>
      </c>
      <c r="I22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23" s="136"/>
      <c r="K223" s="132" t="str">
        <f>+IFERROR(VLOOKUP(#REF!&amp;"-"&amp;ROW()-108,[2]ワークシート!$C$2:$BW$498,19,0),"")</f>
        <v/>
      </c>
      <c r="L223" s="134"/>
      <c r="M223" s="133"/>
      <c r="N223" s="137" t="str">
        <f>+IFERROR(VLOOKUP(#REF!&amp;"-"&amp;ROW()-108,[2]ワークシート!$C$2:$BW$498,24,0),"")</f>
        <v/>
      </c>
      <c r="O223" s="138"/>
      <c r="P223" s="129" t="str">
        <f>+IFERROR(VLOOKUP(#REF!&amp;"-"&amp;ROW()-108,[2]ワークシート!$C$2:$BW$498,25,0),"")</f>
        <v/>
      </c>
      <c r="Q223" s="129"/>
      <c r="R223" s="139" t="str">
        <f>+IFERROR(VLOOKUP(#REF!&amp;"-"&amp;ROW()-108,[2]ワークシート!$C$2:$BW$498,55,0),"")</f>
        <v/>
      </c>
      <c r="S223" s="139"/>
      <c r="T223" s="139"/>
      <c r="U223" s="129" t="str">
        <f>+IFERROR(VLOOKUP(#REF!&amp;"-"&amp;ROW()-108,[2]ワークシート!$C$2:$BW$498,60,0),"")</f>
        <v/>
      </c>
      <c r="V223" s="129"/>
      <c r="W223" s="129" t="str">
        <f>+IFERROR(VLOOKUP(#REF!&amp;"-"&amp;ROW()-108,[2]ワークシート!$C$2:$BW$498,61,0),"")</f>
        <v/>
      </c>
      <c r="X223" s="129"/>
      <c r="Y223" s="129"/>
      <c r="Z223" s="130" t="str">
        <f t="shared" si="4"/>
        <v/>
      </c>
      <c r="AA223" s="130"/>
      <c r="AB223" s="131" t="str">
        <f>+IFERROR(IF(VLOOKUP(#REF!&amp;"-"&amp;ROW()-108,[2]ワークシート!$C$2:$BW$498,13,0)="","",VLOOKUP(#REF!&amp;"-"&amp;ROW()-108,[2]ワークシート!$C$2:$BW$498,13,0)),"")</f>
        <v/>
      </c>
      <c r="AC223" s="131"/>
      <c r="AD223" s="131" t="str">
        <f>+IFERROR(VLOOKUP(#REF!&amp;"-"&amp;ROW()-108,[2]ワークシート!$C$2:$BW$498,30,0),"")</f>
        <v/>
      </c>
      <c r="AE223" s="131"/>
      <c r="AF223" s="130" t="str">
        <f t="shared" si="5"/>
        <v/>
      </c>
      <c r="AG223" s="130"/>
      <c r="AH223" s="131" t="str">
        <f>+IFERROR(IF(VLOOKUP(#REF!&amp;"-"&amp;ROW()-108,[2]ワークシート!$C$2:$BW$498,31,0)="","",VLOOKUP(#REF!&amp;"-"&amp;ROW()-108,[2]ワークシート!$C$2:$BW$498,31,0)),"")</f>
        <v/>
      </c>
      <c r="AI223" s="131"/>
      <c r="AJ223" s="41"/>
      <c r="AK223" s="41"/>
      <c r="AL223" s="41"/>
      <c r="AM223" s="41"/>
      <c r="AN223" s="41"/>
      <c r="AO223" s="41"/>
      <c r="AP223" s="41"/>
      <c r="AQ223" s="41"/>
      <c r="AR223" s="41"/>
      <c r="AS223" s="41"/>
      <c r="AT223" s="41"/>
      <c r="AU223" s="41"/>
      <c r="AV223" s="41"/>
      <c r="AW223" s="41"/>
      <c r="AX223" s="41"/>
      <c r="AY223" s="41"/>
      <c r="AZ223" s="41"/>
      <c r="BA223" s="41"/>
      <c r="BB223" s="41"/>
      <c r="BC223" s="41"/>
      <c r="BD223" s="41"/>
    </row>
    <row r="224" spans="1:56" ht="35.1" hidden="1" customHeight="1">
      <c r="A224" s="41"/>
      <c r="B224" s="132" t="str">
        <f>+IFERROR(VLOOKUP(#REF!&amp;"-"&amp;ROW()-108,[2]ワークシート!$C$2:$BW$498,9,0),"")</f>
        <v/>
      </c>
      <c r="C224" s="133"/>
      <c r="D224" s="134" t="str">
        <f>+IFERROR(IF(VLOOKUP(#REF!&amp;"-"&amp;ROW()-108,[2]ワークシート!$C$2:$BW$498,10,0) = "","",VLOOKUP(#REF!&amp;"-"&amp;ROW()-108,[2]ワークシート!$C$2:$BW$498,10,0)),"")</f>
        <v/>
      </c>
      <c r="E224" s="133"/>
      <c r="F224" s="132" t="str">
        <f>+IFERROR(VLOOKUP(#REF!&amp;"-"&amp;ROW()-108,[2]ワークシート!$C$2:$BW$498,11,0),"")</f>
        <v/>
      </c>
      <c r="G224" s="133"/>
      <c r="H224" s="50" t="str">
        <f>+IFERROR(VLOOKUP(#REF!&amp;"-"&amp;ROW()-108,[2]ワークシート!$C$2:$BW$498,12,0),"")</f>
        <v/>
      </c>
      <c r="I22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24" s="136"/>
      <c r="K224" s="132" t="str">
        <f>+IFERROR(VLOOKUP(#REF!&amp;"-"&amp;ROW()-108,[2]ワークシート!$C$2:$BW$498,19,0),"")</f>
        <v/>
      </c>
      <c r="L224" s="134"/>
      <c r="M224" s="133"/>
      <c r="N224" s="137" t="str">
        <f>+IFERROR(VLOOKUP(#REF!&amp;"-"&amp;ROW()-108,[2]ワークシート!$C$2:$BW$498,24,0),"")</f>
        <v/>
      </c>
      <c r="O224" s="138"/>
      <c r="P224" s="129" t="str">
        <f>+IFERROR(VLOOKUP(#REF!&amp;"-"&amp;ROW()-108,[2]ワークシート!$C$2:$BW$498,25,0),"")</f>
        <v/>
      </c>
      <c r="Q224" s="129"/>
      <c r="R224" s="139" t="str">
        <f>+IFERROR(VLOOKUP(#REF!&amp;"-"&amp;ROW()-108,[2]ワークシート!$C$2:$BW$498,55,0),"")</f>
        <v/>
      </c>
      <c r="S224" s="139"/>
      <c r="T224" s="139"/>
      <c r="U224" s="129" t="str">
        <f>+IFERROR(VLOOKUP(#REF!&amp;"-"&amp;ROW()-108,[2]ワークシート!$C$2:$BW$498,60,0),"")</f>
        <v/>
      </c>
      <c r="V224" s="129"/>
      <c r="W224" s="129" t="str">
        <f>+IFERROR(VLOOKUP(#REF!&amp;"-"&amp;ROW()-108,[2]ワークシート!$C$2:$BW$498,61,0),"")</f>
        <v/>
      </c>
      <c r="X224" s="129"/>
      <c r="Y224" s="129"/>
      <c r="Z224" s="130" t="str">
        <f t="shared" si="4"/>
        <v/>
      </c>
      <c r="AA224" s="130"/>
      <c r="AB224" s="131" t="str">
        <f>+IFERROR(IF(VLOOKUP(#REF!&amp;"-"&amp;ROW()-108,[2]ワークシート!$C$2:$BW$498,13,0)="","",VLOOKUP(#REF!&amp;"-"&amp;ROW()-108,[2]ワークシート!$C$2:$BW$498,13,0)),"")</f>
        <v/>
      </c>
      <c r="AC224" s="131"/>
      <c r="AD224" s="131" t="str">
        <f>+IFERROR(VLOOKUP(#REF!&amp;"-"&amp;ROW()-108,[2]ワークシート!$C$2:$BW$498,30,0),"")</f>
        <v/>
      </c>
      <c r="AE224" s="131"/>
      <c r="AF224" s="130" t="str">
        <f t="shared" si="5"/>
        <v/>
      </c>
      <c r="AG224" s="130"/>
      <c r="AH224" s="131" t="str">
        <f>+IFERROR(IF(VLOOKUP(#REF!&amp;"-"&amp;ROW()-108,[2]ワークシート!$C$2:$BW$498,31,0)="","",VLOOKUP(#REF!&amp;"-"&amp;ROW()-108,[2]ワークシート!$C$2:$BW$498,31,0)),"")</f>
        <v/>
      </c>
      <c r="AI224" s="131"/>
      <c r="AJ224" s="41"/>
      <c r="AK224" s="41"/>
      <c r="AL224" s="41"/>
      <c r="AM224" s="41"/>
      <c r="AN224" s="41"/>
      <c r="AO224" s="41"/>
      <c r="AP224" s="41"/>
      <c r="AQ224" s="41"/>
      <c r="AR224" s="41"/>
      <c r="AS224" s="41"/>
      <c r="AT224" s="41"/>
      <c r="AU224" s="41"/>
      <c r="AV224" s="41"/>
      <c r="AW224" s="41"/>
      <c r="AX224" s="41"/>
      <c r="AY224" s="41"/>
      <c r="AZ224" s="41"/>
      <c r="BA224" s="41"/>
      <c r="BB224" s="41"/>
      <c r="BC224" s="41"/>
      <c r="BD224" s="41"/>
    </row>
    <row r="225" spans="1:56" ht="35.1" hidden="1" customHeight="1">
      <c r="A225" s="41"/>
      <c r="B225" s="132" t="str">
        <f>+IFERROR(VLOOKUP(#REF!&amp;"-"&amp;ROW()-108,[2]ワークシート!$C$2:$BW$498,9,0),"")</f>
        <v/>
      </c>
      <c r="C225" s="133"/>
      <c r="D225" s="134" t="str">
        <f>+IFERROR(IF(VLOOKUP(#REF!&amp;"-"&amp;ROW()-108,[2]ワークシート!$C$2:$BW$498,10,0) = "","",VLOOKUP(#REF!&amp;"-"&amp;ROW()-108,[2]ワークシート!$C$2:$BW$498,10,0)),"")</f>
        <v/>
      </c>
      <c r="E225" s="133"/>
      <c r="F225" s="132" t="str">
        <f>+IFERROR(VLOOKUP(#REF!&amp;"-"&amp;ROW()-108,[2]ワークシート!$C$2:$BW$498,11,0),"")</f>
        <v/>
      </c>
      <c r="G225" s="133"/>
      <c r="H225" s="50" t="str">
        <f>+IFERROR(VLOOKUP(#REF!&amp;"-"&amp;ROW()-108,[2]ワークシート!$C$2:$BW$498,12,0),"")</f>
        <v/>
      </c>
      <c r="I22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25" s="136"/>
      <c r="K225" s="132" t="str">
        <f>+IFERROR(VLOOKUP(#REF!&amp;"-"&amp;ROW()-108,[2]ワークシート!$C$2:$BW$498,19,0),"")</f>
        <v/>
      </c>
      <c r="L225" s="134"/>
      <c r="M225" s="133"/>
      <c r="N225" s="137" t="str">
        <f>+IFERROR(VLOOKUP(#REF!&amp;"-"&amp;ROW()-108,[2]ワークシート!$C$2:$BW$498,24,0),"")</f>
        <v/>
      </c>
      <c r="O225" s="138"/>
      <c r="P225" s="129" t="str">
        <f>+IFERROR(VLOOKUP(#REF!&amp;"-"&amp;ROW()-108,[2]ワークシート!$C$2:$BW$498,25,0),"")</f>
        <v/>
      </c>
      <c r="Q225" s="129"/>
      <c r="R225" s="139" t="str">
        <f>+IFERROR(VLOOKUP(#REF!&amp;"-"&amp;ROW()-108,[2]ワークシート!$C$2:$BW$498,55,0),"")</f>
        <v/>
      </c>
      <c r="S225" s="139"/>
      <c r="T225" s="139"/>
      <c r="U225" s="129" t="str">
        <f>+IFERROR(VLOOKUP(#REF!&amp;"-"&amp;ROW()-108,[2]ワークシート!$C$2:$BW$498,60,0),"")</f>
        <v/>
      </c>
      <c r="V225" s="129"/>
      <c r="W225" s="129" t="str">
        <f>+IFERROR(VLOOKUP(#REF!&amp;"-"&amp;ROW()-108,[2]ワークシート!$C$2:$BW$498,61,0),"")</f>
        <v/>
      </c>
      <c r="X225" s="129"/>
      <c r="Y225" s="129"/>
      <c r="Z225" s="130" t="str">
        <f t="shared" si="4"/>
        <v/>
      </c>
      <c r="AA225" s="130"/>
      <c r="AB225" s="131" t="str">
        <f>+IFERROR(IF(VLOOKUP(#REF!&amp;"-"&amp;ROW()-108,[2]ワークシート!$C$2:$BW$498,13,0)="","",VLOOKUP(#REF!&amp;"-"&amp;ROW()-108,[2]ワークシート!$C$2:$BW$498,13,0)),"")</f>
        <v/>
      </c>
      <c r="AC225" s="131"/>
      <c r="AD225" s="131" t="str">
        <f>+IFERROR(VLOOKUP(#REF!&amp;"-"&amp;ROW()-108,[2]ワークシート!$C$2:$BW$498,30,0),"")</f>
        <v/>
      </c>
      <c r="AE225" s="131"/>
      <c r="AF225" s="130" t="str">
        <f t="shared" si="5"/>
        <v/>
      </c>
      <c r="AG225" s="130"/>
      <c r="AH225" s="131" t="str">
        <f>+IFERROR(IF(VLOOKUP(#REF!&amp;"-"&amp;ROW()-108,[2]ワークシート!$C$2:$BW$498,31,0)="","",VLOOKUP(#REF!&amp;"-"&amp;ROW()-108,[2]ワークシート!$C$2:$BW$498,31,0)),"")</f>
        <v/>
      </c>
      <c r="AI225" s="131"/>
      <c r="AJ225" s="41"/>
      <c r="AK225" s="41"/>
      <c r="AL225" s="41"/>
      <c r="AM225" s="41"/>
      <c r="AN225" s="41"/>
      <c r="AO225" s="41"/>
      <c r="AP225" s="41"/>
      <c r="AQ225" s="41"/>
      <c r="AR225" s="41"/>
      <c r="AS225" s="41"/>
      <c r="AT225" s="41"/>
      <c r="AU225" s="41"/>
      <c r="AV225" s="41"/>
      <c r="AW225" s="41"/>
      <c r="AX225" s="41"/>
      <c r="AY225" s="41"/>
      <c r="AZ225" s="41"/>
      <c r="BA225" s="41"/>
      <c r="BB225" s="41"/>
      <c r="BC225" s="41"/>
      <c r="BD225" s="41"/>
    </row>
    <row r="226" spans="1:56" ht="35.1" hidden="1" customHeight="1">
      <c r="A226" s="41"/>
      <c r="B226" s="132" t="str">
        <f>+IFERROR(VLOOKUP(#REF!&amp;"-"&amp;ROW()-108,[2]ワークシート!$C$2:$BW$498,9,0),"")</f>
        <v/>
      </c>
      <c r="C226" s="133"/>
      <c r="D226" s="134" t="str">
        <f>+IFERROR(IF(VLOOKUP(#REF!&amp;"-"&amp;ROW()-108,[2]ワークシート!$C$2:$BW$498,10,0) = "","",VLOOKUP(#REF!&amp;"-"&amp;ROW()-108,[2]ワークシート!$C$2:$BW$498,10,0)),"")</f>
        <v/>
      </c>
      <c r="E226" s="133"/>
      <c r="F226" s="132" t="str">
        <f>+IFERROR(VLOOKUP(#REF!&amp;"-"&amp;ROW()-108,[2]ワークシート!$C$2:$BW$498,11,0),"")</f>
        <v/>
      </c>
      <c r="G226" s="133"/>
      <c r="H226" s="50" t="str">
        <f>+IFERROR(VLOOKUP(#REF!&amp;"-"&amp;ROW()-108,[2]ワークシート!$C$2:$BW$498,12,0),"")</f>
        <v/>
      </c>
      <c r="I22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26" s="136"/>
      <c r="K226" s="132" t="str">
        <f>+IFERROR(VLOOKUP(#REF!&amp;"-"&amp;ROW()-108,[2]ワークシート!$C$2:$BW$498,19,0),"")</f>
        <v/>
      </c>
      <c r="L226" s="134"/>
      <c r="M226" s="133"/>
      <c r="N226" s="137" t="str">
        <f>+IFERROR(VLOOKUP(#REF!&amp;"-"&amp;ROW()-108,[2]ワークシート!$C$2:$BW$498,24,0),"")</f>
        <v/>
      </c>
      <c r="O226" s="138"/>
      <c r="P226" s="129" t="str">
        <f>+IFERROR(VLOOKUP(#REF!&amp;"-"&amp;ROW()-108,[2]ワークシート!$C$2:$BW$498,25,0),"")</f>
        <v/>
      </c>
      <c r="Q226" s="129"/>
      <c r="R226" s="139" t="str">
        <f>+IFERROR(VLOOKUP(#REF!&amp;"-"&amp;ROW()-108,[2]ワークシート!$C$2:$BW$498,55,0),"")</f>
        <v/>
      </c>
      <c r="S226" s="139"/>
      <c r="T226" s="139"/>
      <c r="U226" s="129" t="str">
        <f>+IFERROR(VLOOKUP(#REF!&amp;"-"&amp;ROW()-108,[2]ワークシート!$C$2:$BW$498,60,0),"")</f>
        <v/>
      </c>
      <c r="V226" s="129"/>
      <c r="W226" s="129" t="str">
        <f>+IFERROR(VLOOKUP(#REF!&amp;"-"&amp;ROW()-108,[2]ワークシート!$C$2:$BW$498,61,0),"")</f>
        <v/>
      </c>
      <c r="X226" s="129"/>
      <c r="Y226" s="129"/>
      <c r="Z226" s="130" t="str">
        <f t="shared" si="4"/>
        <v/>
      </c>
      <c r="AA226" s="130"/>
      <c r="AB226" s="131" t="str">
        <f>+IFERROR(IF(VLOOKUP(#REF!&amp;"-"&amp;ROW()-108,[2]ワークシート!$C$2:$BW$498,13,0)="","",VLOOKUP(#REF!&amp;"-"&amp;ROW()-108,[2]ワークシート!$C$2:$BW$498,13,0)),"")</f>
        <v/>
      </c>
      <c r="AC226" s="131"/>
      <c r="AD226" s="131" t="str">
        <f>+IFERROR(VLOOKUP(#REF!&amp;"-"&amp;ROW()-108,[2]ワークシート!$C$2:$BW$498,30,0),"")</f>
        <v/>
      </c>
      <c r="AE226" s="131"/>
      <c r="AF226" s="130" t="str">
        <f t="shared" si="5"/>
        <v/>
      </c>
      <c r="AG226" s="130"/>
      <c r="AH226" s="131" t="str">
        <f>+IFERROR(IF(VLOOKUP(#REF!&amp;"-"&amp;ROW()-108,[2]ワークシート!$C$2:$BW$498,31,0)="","",VLOOKUP(#REF!&amp;"-"&amp;ROW()-108,[2]ワークシート!$C$2:$BW$498,31,0)),"")</f>
        <v/>
      </c>
      <c r="AI226" s="131"/>
      <c r="AJ226" s="41"/>
      <c r="AK226" s="41"/>
      <c r="AL226" s="41"/>
      <c r="AM226" s="41"/>
      <c r="AN226" s="41"/>
      <c r="AO226" s="41"/>
      <c r="AP226" s="41"/>
      <c r="AQ226" s="41"/>
      <c r="AR226" s="41"/>
      <c r="AS226" s="41"/>
      <c r="AT226" s="41"/>
      <c r="AU226" s="41"/>
      <c r="AV226" s="41"/>
      <c r="AW226" s="41"/>
      <c r="AX226" s="41"/>
      <c r="AY226" s="41"/>
      <c r="AZ226" s="41"/>
      <c r="BA226" s="41"/>
      <c r="BB226" s="41"/>
      <c r="BC226" s="41"/>
      <c r="BD226" s="41"/>
    </row>
    <row r="227" spans="1:56" ht="35.1" hidden="1" customHeight="1">
      <c r="A227" s="41"/>
      <c r="B227" s="132" t="str">
        <f>+IFERROR(VLOOKUP(#REF!&amp;"-"&amp;ROW()-108,[2]ワークシート!$C$2:$BW$498,9,0),"")</f>
        <v/>
      </c>
      <c r="C227" s="133"/>
      <c r="D227" s="134" t="str">
        <f>+IFERROR(IF(VLOOKUP(#REF!&amp;"-"&amp;ROW()-108,[2]ワークシート!$C$2:$BW$498,10,0) = "","",VLOOKUP(#REF!&amp;"-"&amp;ROW()-108,[2]ワークシート!$C$2:$BW$498,10,0)),"")</f>
        <v/>
      </c>
      <c r="E227" s="133"/>
      <c r="F227" s="132" t="str">
        <f>+IFERROR(VLOOKUP(#REF!&amp;"-"&amp;ROW()-108,[2]ワークシート!$C$2:$BW$498,11,0),"")</f>
        <v/>
      </c>
      <c r="G227" s="133"/>
      <c r="H227" s="50" t="str">
        <f>+IFERROR(VLOOKUP(#REF!&amp;"-"&amp;ROW()-108,[2]ワークシート!$C$2:$BW$498,12,0),"")</f>
        <v/>
      </c>
      <c r="I22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27" s="136"/>
      <c r="K227" s="132" t="str">
        <f>+IFERROR(VLOOKUP(#REF!&amp;"-"&amp;ROW()-108,[2]ワークシート!$C$2:$BW$498,19,0),"")</f>
        <v/>
      </c>
      <c r="L227" s="134"/>
      <c r="M227" s="133"/>
      <c r="N227" s="137" t="str">
        <f>+IFERROR(VLOOKUP(#REF!&amp;"-"&amp;ROW()-108,[2]ワークシート!$C$2:$BW$498,24,0),"")</f>
        <v/>
      </c>
      <c r="O227" s="138"/>
      <c r="P227" s="129" t="str">
        <f>+IFERROR(VLOOKUP(#REF!&amp;"-"&amp;ROW()-108,[2]ワークシート!$C$2:$BW$498,25,0),"")</f>
        <v/>
      </c>
      <c r="Q227" s="129"/>
      <c r="R227" s="139" t="str">
        <f>+IFERROR(VLOOKUP(#REF!&amp;"-"&amp;ROW()-108,[2]ワークシート!$C$2:$BW$498,55,0),"")</f>
        <v/>
      </c>
      <c r="S227" s="139"/>
      <c r="T227" s="139"/>
      <c r="U227" s="129" t="str">
        <f>+IFERROR(VLOOKUP(#REF!&amp;"-"&amp;ROW()-108,[2]ワークシート!$C$2:$BW$498,60,0),"")</f>
        <v/>
      </c>
      <c r="V227" s="129"/>
      <c r="W227" s="129" t="str">
        <f>+IFERROR(VLOOKUP(#REF!&amp;"-"&amp;ROW()-108,[2]ワークシート!$C$2:$BW$498,61,0),"")</f>
        <v/>
      </c>
      <c r="X227" s="129"/>
      <c r="Y227" s="129"/>
      <c r="Z227" s="130" t="str">
        <f t="shared" si="4"/>
        <v/>
      </c>
      <c r="AA227" s="130"/>
      <c r="AB227" s="131" t="str">
        <f>+IFERROR(IF(VLOOKUP(#REF!&amp;"-"&amp;ROW()-108,[2]ワークシート!$C$2:$BW$498,13,0)="","",VLOOKUP(#REF!&amp;"-"&amp;ROW()-108,[2]ワークシート!$C$2:$BW$498,13,0)),"")</f>
        <v/>
      </c>
      <c r="AC227" s="131"/>
      <c r="AD227" s="131" t="str">
        <f>+IFERROR(VLOOKUP(#REF!&amp;"-"&amp;ROW()-108,[2]ワークシート!$C$2:$BW$498,30,0),"")</f>
        <v/>
      </c>
      <c r="AE227" s="131"/>
      <c r="AF227" s="130" t="str">
        <f t="shared" si="5"/>
        <v/>
      </c>
      <c r="AG227" s="130"/>
      <c r="AH227" s="131" t="str">
        <f>+IFERROR(IF(VLOOKUP(#REF!&amp;"-"&amp;ROW()-108,[2]ワークシート!$C$2:$BW$498,31,0)="","",VLOOKUP(#REF!&amp;"-"&amp;ROW()-108,[2]ワークシート!$C$2:$BW$498,31,0)),"")</f>
        <v/>
      </c>
      <c r="AI227" s="131"/>
      <c r="AJ227" s="41"/>
      <c r="AK227" s="41"/>
      <c r="AL227" s="41"/>
      <c r="AM227" s="41"/>
      <c r="AN227" s="41"/>
      <c r="AO227" s="41"/>
      <c r="AP227" s="41"/>
      <c r="AQ227" s="41"/>
      <c r="AR227" s="41"/>
      <c r="AS227" s="41"/>
      <c r="AT227" s="41"/>
      <c r="AU227" s="41"/>
      <c r="AV227" s="41"/>
      <c r="AW227" s="41"/>
      <c r="AX227" s="41"/>
      <c r="AY227" s="41"/>
      <c r="AZ227" s="41"/>
      <c r="BA227" s="41"/>
      <c r="BB227" s="41"/>
      <c r="BC227" s="41"/>
      <c r="BD227" s="41"/>
    </row>
    <row r="228" spans="1:56" ht="35.1" hidden="1" customHeight="1">
      <c r="A228" s="41"/>
      <c r="B228" s="132" t="str">
        <f>+IFERROR(VLOOKUP(#REF!&amp;"-"&amp;ROW()-108,[2]ワークシート!$C$2:$BW$498,9,0),"")</f>
        <v/>
      </c>
      <c r="C228" s="133"/>
      <c r="D228" s="134" t="str">
        <f>+IFERROR(IF(VLOOKUP(#REF!&amp;"-"&amp;ROW()-108,[2]ワークシート!$C$2:$BW$498,10,0) = "","",VLOOKUP(#REF!&amp;"-"&amp;ROW()-108,[2]ワークシート!$C$2:$BW$498,10,0)),"")</f>
        <v/>
      </c>
      <c r="E228" s="133"/>
      <c r="F228" s="132" t="str">
        <f>+IFERROR(VLOOKUP(#REF!&amp;"-"&amp;ROW()-108,[2]ワークシート!$C$2:$BW$498,11,0),"")</f>
        <v/>
      </c>
      <c r="G228" s="133"/>
      <c r="H228" s="50" t="str">
        <f>+IFERROR(VLOOKUP(#REF!&amp;"-"&amp;ROW()-108,[2]ワークシート!$C$2:$BW$498,12,0),"")</f>
        <v/>
      </c>
      <c r="I22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28" s="136"/>
      <c r="K228" s="132" t="str">
        <f>+IFERROR(VLOOKUP(#REF!&amp;"-"&amp;ROW()-108,[2]ワークシート!$C$2:$BW$498,19,0),"")</f>
        <v/>
      </c>
      <c r="L228" s="134"/>
      <c r="M228" s="133"/>
      <c r="N228" s="137" t="str">
        <f>+IFERROR(VLOOKUP(#REF!&amp;"-"&amp;ROW()-108,[2]ワークシート!$C$2:$BW$498,24,0),"")</f>
        <v/>
      </c>
      <c r="O228" s="138"/>
      <c r="P228" s="129" t="str">
        <f>+IFERROR(VLOOKUP(#REF!&amp;"-"&amp;ROW()-108,[2]ワークシート!$C$2:$BW$498,25,0),"")</f>
        <v/>
      </c>
      <c r="Q228" s="129"/>
      <c r="R228" s="139" t="str">
        <f>+IFERROR(VLOOKUP(#REF!&amp;"-"&amp;ROW()-108,[2]ワークシート!$C$2:$BW$498,55,0),"")</f>
        <v/>
      </c>
      <c r="S228" s="139"/>
      <c r="T228" s="139"/>
      <c r="U228" s="129" t="str">
        <f>+IFERROR(VLOOKUP(#REF!&amp;"-"&amp;ROW()-108,[2]ワークシート!$C$2:$BW$498,60,0),"")</f>
        <v/>
      </c>
      <c r="V228" s="129"/>
      <c r="W228" s="129" t="str">
        <f>+IFERROR(VLOOKUP(#REF!&amp;"-"&amp;ROW()-108,[2]ワークシート!$C$2:$BW$498,61,0),"")</f>
        <v/>
      </c>
      <c r="X228" s="129"/>
      <c r="Y228" s="129"/>
      <c r="Z228" s="130" t="str">
        <f t="shared" si="4"/>
        <v/>
      </c>
      <c r="AA228" s="130"/>
      <c r="AB228" s="131" t="str">
        <f>+IFERROR(IF(VLOOKUP(#REF!&amp;"-"&amp;ROW()-108,[2]ワークシート!$C$2:$BW$498,13,0)="","",VLOOKUP(#REF!&amp;"-"&amp;ROW()-108,[2]ワークシート!$C$2:$BW$498,13,0)),"")</f>
        <v/>
      </c>
      <c r="AC228" s="131"/>
      <c r="AD228" s="131" t="str">
        <f>+IFERROR(VLOOKUP(#REF!&amp;"-"&amp;ROW()-108,[2]ワークシート!$C$2:$BW$498,30,0),"")</f>
        <v/>
      </c>
      <c r="AE228" s="131"/>
      <c r="AF228" s="130" t="str">
        <f t="shared" si="5"/>
        <v/>
      </c>
      <c r="AG228" s="130"/>
      <c r="AH228" s="131" t="str">
        <f>+IFERROR(IF(VLOOKUP(#REF!&amp;"-"&amp;ROW()-108,[2]ワークシート!$C$2:$BW$498,31,0)="","",VLOOKUP(#REF!&amp;"-"&amp;ROW()-108,[2]ワークシート!$C$2:$BW$498,31,0)),"")</f>
        <v/>
      </c>
      <c r="AI228" s="131"/>
      <c r="AJ228" s="41"/>
      <c r="AK228" s="41"/>
      <c r="AL228" s="41"/>
      <c r="AM228" s="41"/>
      <c r="AN228" s="41"/>
      <c r="AO228" s="41"/>
      <c r="AP228" s="41"/>
      <c r="AQ228" s="41"/>
      <c r="AR228" s="41"/>
      <c r="AS228" s="41"/>
      <c r="AT228" s="41"/>
      <c r="AU228" s="41"/>
      <c r="AV228" s="41"/>
      <c r="AW228" s="41"/>
      <c r="AX228" s="41"/>
      <c r="AY228" s="41"/>
      <c r="AZ228" s="41"/>
      <c r="BA228" s="41"/>
      <c r="BB228" s="41"/>
      <c r="BC228" s="41"/>
      <c r="BD228" s="41"/>
    </row>
    <row r="229" spans="1:56" ht="35.1" hidden="1" customHeight="1">
      <c r="A229" s="41"/>
      <c r="B229" s="132" t="str">
        <f>+IFERROR(VLOOKUP(#REF!&amp;"-"&amp;ROW()-108,[2]ワークシート!$C$2:$BW$498,9,0),"")</f>
        <v/>
      </c>
      <c r="C229" s="133"/>
      <c r="D229" s="134" t="str">
        <f>+IFERROR(IF(VLOOKUP(#REF!&amp;"-"&amp;ROW()-108,[2]ワークシート!$C$2:$BW$498,10,0) = "","",VLOOKUP(#REF!&amp;"-"&amp;ROW()-108,[2]ワークシート!$C$2:$BW$498,10,0)),"")</f>
        <v/>
      </c>
      <c r="E229" s="133"/>
      <c r="F229" s="132" t="str">
        <f>+IFERROR(VLOOKUP(#REF!&amp;"-"&amp;ROW()-108,[2]ワークシート!$C$2:$BW$498,11,0),"")</f>
        <v/>
      </c>
      <c r="G229" s="133"/>
      <c r="H229" s="50" t="str">
        <f>+IFERROR(VLOOKUP(#REF!&amp;"-"&amp;ROW()-108,[2]ワークシート!$C$2:$BW$498,12,0),"")</f>
        <v/>
      </c>
      <c r="I22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29" s="136"/>
      <c r="K229" s="132" t="str">
        <f>+IFERROR(VLOOKUP(#REF!&amp;"-"&amp;ROW()-108,[2]ワークシート!$C$2:$BW$498,19,0),"")</f>
        <v/>
      </c>
      <c r="L229" s="134"/>
      <c r="M229" s="133"/>
      <c r="N229" s="137" t="str">
        <f>+IFERROR(VLOOKUP(#REF!&amp;"-"&amp;ROW()-108,[2]ワークシート!$C$2:$BW$498,24,0),"")</f>
        <v/>
      </c>
      <c r="O229" s="138"/>
      <c r="P229" s="129" t="str">
        <f>+IFERROR(VLOOKUP(#REF!&amp;"-"&amp;ROW()-108,[2]ワークシート!$C$2:$BW$498,25,0),"")</f>
        <v/>
      </c>
      <c r="Q229" s="129"/>
      <c r="R229" s="139" t="str">
        <f>+IFERROR(VLOOKUP(#REF!&amp;"-"&amp;ROW()-108,[2]ワークシート!$C$2:$BW$498,55,0),"")</f>
        <v/>
      </c>
      <c r="S229" s="139"/>
      <c r="T229" s="139"/>
      <c r="U229" s="129" t="str">
        <f>+IFERROR(VLOOKUP(#REF!&amp;"-"&amp;ROW()-108,[2]ワークシート!$C$2:$BW$498,60,0),"")</f>
        <v/>
      </c>
      <c r="V229" s="129"/>
      <c r="W229" s="129" t="str">
        <f>+IFERROR(VLOOKUP(#REF!&amp;"-"&amp;ROW()-108,[2]ワークシート!$C$2:$BW$498,61,0),"")</f>
        <v/>
      </c>
      <c r="X229" s="129"/>
      <c r="Y229" s="129"/>
      <c r="Z229" s="130" t="str">
        <f t="shared" si="4"/>
        <v/>
      </c>
      <c r="AA229" s="130"/>
      <c r="AB229" s="131" t="str">
        <f>+IFERROR(IF(VLOOKUP(#REF!&amp;"-"&amp;ROW()-108,[2]ワークシート!$C$2:$BW$498,13,0)="","",VLOOKUP(#REF!&amp;"-"&amp;ROW()-108,[2]ワークシート!$C$2:$BW$498,13,0)),"")</f>
        <v/>
      </c>
      <c r="AC229" s="131"/>
      <c r="AD229" s="131" t="str">
        <f>+IFERROR(VLOOKUP(#REF!&amp;"-"&amp;ROW()-108,[2]ワークシート!$C$2:$BW$498,30,0),"")</f>
        <v/>
      </c>
      <c r="AE229" s="131"/>
      <c r="AF229" s="130" t="str">
        <f t="shared" si="5"/>
        <v/>
      </c>
      <c r="AG229" s="130"/>
      <c r="AH229" s="131" t="str">
        <f>+IFERROR(IF(VLOOKUP(#REF!&amp;"-"&amp;ROW()-108,[2]ワークシート!$C$2:$BW$498,31,0)="","",VLOOKUP(#REF!&amp;"-"&amp;ROW()-108,[2]ワークシート!$C$2:$BW$498,31,0)),"")</f>
        <v/>
      </c>
      <c r="AI229" s="131"/>
      <c r="AJ229" s="41"/>
      <c r="AK229" s="41"/>
      <c r="AL229" s="41"/>
      <c r="AM229" s="41"/>
      <c r="AN229" s="41"/>
      <c r="AO229" s="41"/>
      <c r="AP229" s="41"/>
      <c r="AQ229" s="41"/>
      <c r="AR229" s="41"/>
      <c r="AS229" s="41"/>
      <c r="AT229" s="41"/>
      <c r="AU229" s="41"/>
      <c r="AV229" s="41"/>
      <c r="AW229" s="41"/>
      <c r="AX229" s="41"/>
      <c r="AY229" s="41"/>
      <c r="AZ229" s="41"/>
      <c r="BA229" s="41"/>
      <c r="BB229" s="41"/>
      <c r="BC229" s="41"/>
      <c r="BD229" s="41"/>
    </row>
    <row r="230" spans="1:56" ht="35.1" hidden="1" customHeight="1">
      <c r="A230" s="41"/>
      <c r="B230" s="132" t="str">
        <f>+IFERROR(VLOOKUP(#REF!&amp;"-"&amp;ROW()-108,[2]ワークシート!$C$2:$BW$498,9,0),"")</f>
        <v/>
      </c>
      <c r="C230" s="133"/>
      <c r="D230" s="134" t="str">
        <f>+IFERROR(IF(VLOOKUP(#REF!&amp;"-"&amp;ROW()-108,[2]ワークシート!$C$2:$BW$498,10,0) = "","",VLOOKUP(#REF!&amp;"-"&amp;ROW()-108,[2]ワークシート!$C$2:$BW$498,10,0)),"")</f>
        <v/>
      </c>
      <c r="E230" s="133"/>
      <c r="F230" s="132" t="str">
        <f>+IFERROR(VLOOKUP(#REF!&amp;"-"&amp;ROW()-108,[2]ワークシート!$C$2:$BW$498,11,0),"")</f>
        <v/>
      </c>
      <c r="G230" s="133"/>
      <c r="H230" s="50" t="str">
        <f>+IFERROR(VLOOKUP(#REF!&amp;"-"&amp;ROW()-108,[2]ワークシート!$C$2:$BW$498,12,0),"")</f>
        <v/>
      </c>
      <c r="I23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30" s="136"/>
      <c r="K230" s="132" t="str">
        <f>+IFERROR(VLOOKUP(#REF!&amp;"-"&amp;ROW()-108,[2]ワークシート!$C$2:$BW$498,19,0),"")</f>
        <v/>
      </c>
      <c r="L230" s="134"/>
      <c r="M230" s="133"/>
      <c r="N230" s="137" t="str">
        <f>+IFERROR(VLOOKUP(#REF!&amp;"-"&amp;ROW()-108,[2]ワークシート!$C$2:$BW$498,24,0),"")</f>
        <v/>
      </c>
      <c r="O230" s="138"/>
      <c r="P230" s="129" t="str">
        <f>+IFERROR(VLOOKUP(#REF!&amp;"-"&amp;ROW()-108,[2]ワークシート!$C$2:$BW$498,25,0),"")</f>
        <v/>
      </c>
      <c r="Q230" s="129"/>
      <c r="R230" s="139" t="str">
        <f>+IFERROR(VLOOKUP(#REF!&amp;"-"&amp;ROW()-108,[2]ワークシート!$C$2:$BW$498,55,0),"")</f>
        <v/>
      </c>
      <c r="S230" s="139"/>
      <c r="T230" s="139"/>
      <c r="U230" s="129" t="str">
        <f>+IFERROR(VLOOKUP(#REF!&amp;"-"&amp;ROW()-108,[2]ワークシート!$C$2:$BW$498,60,0),"")</f>
        <v/>
      </c>
      <c r="V230" s="129"/>
      <c r="W230" s="129" t="str">
        <f>+IFERROR(VLOOKUP(#REF!&amp;"-"&amp;ROW()-108,[2]ワークシート!$C$2:$BW$498,61,0),"")</f>
        <v/>
      </c>
      <c r="X230" s="129"/>
      <c r="Y230" s="129"/>
      <c r="Z230" s="130" t="str">
        <f t="shared" si="4"/>
        <v/>
      </c>
      <c r="AA230" s="130"/>
      <c r="AB230" s="131" t="str">
        <f>+IFERROR(IF(VLOOKUP(#REF!&amp;"-"&amp;ROW()-108,[2]ワークシート!$C$2:$BW$498,13,0)="","",VLOOKUP(#REF!&amp;"-"&amp;ROW()-108,[2]ワークシート!$C$2:$BW$498,13,0)),"")</f>
        <v/>
      </c>
      <c r="AC230" s="131"/>
      <c r="AD230" s="131" t="str">
        <f>+IFERROR(VLOOKUP(#REF!&amp;"-"&amp;ROW()-108,[2]ワークシート!$C$2:$BW$498,30,0),"")</f>
        <v/>
      </c>
      <c r="AE230" s="131"/>
      <c r="AF230" s="130" t="str">
        <f t="shared" si="5"/>
        <v/>
      </c>
      <c r="AG230" s="130"/>
      <c r="AH230" s="131" t="str">
        <f>+IFERROR(IF(VLOOKUP(#REF!&amp;"-"&amp;ROW()-108,[2]ワークシート!$C$2:$BW$498,31,0)="","",VLOOKUP(#REF!&amp;"-"&amp;ROW()-108,[2]ワークシート!$C$2:$BW$498,31,0)),"")</f>
        <v/>
      </c>
      <c r="AI230" s="131"/>
      <c r="AJ230" s="41"/>
      <c r="AK230" s="41"/>
      <c r="AL230" s="41"/>
      <c r="AM230" s="41"/>
      <c r="AN230" s="41"/>
      <c r="AO230" s="41"/>
      <c r="AP230" s="41"/>
      <c r="AQ230" s="41"/>
      <c r="AR230" s="41"/>
      <c r="AS230" s="41"/>
      <c r="AT230" s="41"/>
      <c r="AU230" s="41"/>
      <c r="AV230" s="41"/>
      <c r="AW230" s="41"/>
      <c r="AX230" s="41"/>
      <c r="AY230" s="41"/>
      <c r="AZ230" s="41"/>
      <c r="BA230" s="41"/>
      <c r="BB230" s="41"/>
      <c r="BC230" s="41"/>
      <c r="BD230" s="41"/>
    </row>
    <row r="231" spans="1:56" ht="35.1" hidden="1" customHeight="1">
      <c r="A231" s="41"/>
      <c r="B231" s="132" t="str">
        <f>+IFERROR(VLOOKUP(#REF!&amp;"-"&amp;ROW()-108,[2]ワークシート!$C$2:$BW$498,9,0),"")</f>
        <v/>
      </c>
      <c r="C231" s="133"/>
      <c r="D231" s="134" t="str">
        <f>+IFERROR(IF(VLOOKUP(#REF!&amp;"-"&amp;ROW()-108,[2]ワークシート!$C$2:$BW$498,10,0) = "","",VLOOKUP(#REF!&amp;"-"&amp;ROW()-108,[2]ワークシート!$C$2:$BW$498,10,0)),"")</f>
        <v/>
      </c>
      <c r="E231" s="133"/>
      <c r="F231" s="132" t="str">
        <f>+IFERROR(VLOOKUP(#REF!&amp;"-"&amp;ROW()-108,[2]ワークシート!$C$2:$BW$498,11,0),"")</f>
        <v/>
      </c>
      <c r="G231" s="133"/>
      <c r="H231" s="50" t="str">
        <f>+IFERROR(VLOOKUP(#REF!&amp;"-"&amp;ROW()-108,[2]ワークシート!$C$2:$BW$498,12,0),"")</f>
        <v/>
      </c>
      <c r="I23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31" s="136"/>
      <c r="K231" s="132" t="str">
        <f>+IFERROR(VLOOKUP(#REF!&amp;"-"&amp;ROW()-108,[2]ワークシート!$C$2:$BW$498,19,0),"")</f>
        <v/>
      </c>
      <c r="L231" s="134"/>
      <c r="M231" s="133"/>
      <c r="N231" s="137" t="str">
        <f>+IFERROR(VLOOKUP(#REF!&amp;"-"&amp;ROW()-108,[2]ワークシート!$C$2:$BW$498,24,0),"")</f>
        <v/>
      </c>
      <c r="O231" s="138"/>
      <c r="P231" s="129" t="str">
        <f>+IFERROR(VLOOKUP(#REF!&amp;"-"&amp;ROW()-108,[2]ワークシート!$C$2:$BW$498,25,0),"")</f>
        <v/>
      </c>
      <c r="Q231" s="129"/>
      <c r="R231" s="139" t="str">
        <f>+IFERROR(VLOOKUP(#REF!&amp;"-"&amp;ROW()-108,[2]ワークシート!$C$2:$BW$498,55,0),"")</f>
        <v/>
      </c>
      <c r="S231" s="139"/>
      <c r="T231" s="139"/>
      <c r="U231" s="129" t="str">
        <f>+IFERROR(VLOOKUP(#REF!&amp;"-"&amp;ROW()-108,[2]ワークシート!$C$2:$BW$498,60,0),"")</f>
        <v/>
      </c>
      <c r="V231" s="129"/>
      <c r="W231" s="129" t="str">
        <f>+IFERROR(VLOOKUP(#REF!&amp;"-"&amp;ROW()-108,[2]ワークシート!$C$2:$BW$498,61,0),"")</f>
        <v/>
      </c>
      <c r="X231" s="129"/>
      <c r="Y231" s="129"/>
      <c r="Z231" s="130" t="str">
        <f t="shared" si="4"/>
        <v/>
      </c>
      <c r="AA231" s="130"/>
      <c r="AB231" s="131" t="str">
        <f>+IFERROR(IF(VLOOKUP(#REF!&amp;"-"&amp;ROW()-108,[2]ワークシート!$C$2:$BW$498,13,0)="","",VLOOKUP(#REF!&amp;"-"&amp;ROW()-108,[2]ワークシート!$C$2:$BW$498,13,0)),"")</f>
        <v/>
      </c>
      <c r="AC231" s="131"/>
      <c r="AD231" s="131" t="str">
        <f>+IFERROR(VLOOKUP(#REF!&amp;"-"&amp;ROW()-108,[2]ワークシート!$C$2:$BW$498,30,0),"")</f>
        <v/>
      </c>
      <c r="AE231" s="131"/>
      <c r="AF231" s="130" t="str">
        <f t="shared" si="5"/>
        <v/>
      </c>
      <c r="AG231" s="130"/>
      <c r="AH231" s="131" t="str">
        <f>+IFERROR(IF(VLOOKUP(#REF!&amp;"-"&amp;ROW()-108,[2]ワークシート!$C$2:$BW$498,31,0)="","",VLOOKUP(#REF!&amp;"-"&amp;ROW()-108,[2]ワークシート!$C$2:$BW$498,31,0)),"")</f>
        <v/>
      </c>
      <c r="AI231" s="131"/>
      <c r="AJ231" s="41"/>
      <c r="AK231" s="41"/>
      <c r="AL231" s="41"/>
      <c r="AM231" s="41"/>
      <c r="AN231" s="41"/>
      <c r="AO231" s="41"/>
      <c r="AP231" s="41"/>
      <c r="AQ231" s="41"/>
      <c r="AR231" s="41"/>
      <c r="AS231" s="41"/>
      <c r="AT231" s="41"/>
      <c r="AU231" s="41"/>
      <c r="AV231" s="41"/>
      <c r="AW231" s="41"/>
      <c r="AX231" s="41"/>
      <c r="AY231" s="41"/>
      <c r="AZ231" s="41"/>
      <c r="BA231" s="41"/>
      <c r="BB231" s="41"/>
      <c r="BC231" s="41"/>
      <c r="BD231" s="41"/>
    </row>
    <row r="232" spans="1:56" ht="35.1" hidden="1" customHeight="1">
      <c r="A232" s="41"/>
      <c r="B232" s="132" t="str">
        <f>+IFERROR(VLOOKUP(#REF!&amp;"-"&amp;ROW()-108,[2]ワークシート!$C$2:$BW$498,9,0),"")</f>
        <v/>
      </c>
      <c r="C232" s="133"/>
      <c r="D232" s="134" t="str">
        <f>+IFERROR(IF(VLOOKUP(#REF!&amp;"-"&amp;ROW()-108,[2]ワークシート!$C$2:$BW$498,10,0) = "","",VLOOKUP(#REF!&amp;"-"&amp;ROW()-108,[2]ワークシート!$C$2:$BW$498,10,0)),"")</f>
        <v/>
      </c>
      <c r="E232" s="133"/>
      <c r="F232" s="132" t="str">
        <f>+IFERROR(VLOOKUP(#REF!&amp;"-"&amp;ROW()-108,[2]ワークシート!$C$2:$BW$498,11,0),"")</f>
        <v/>
      </c>
      <c r="G232" s="133"/>
      <c r="H232" s="50" t="str">
        <f>+IFERROR(VLOOKUP(#REF!&amp;"-"&amp;ROW()-108,[2]ワークシート!$C$2:$BW$498,12,0),"")</f>
        <v/>
      </c>
      <c r="I23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32" s="136"/>
      <c r="K232" s="132" t="str">
        <f>+IFERROR(VLOOKUP(#REF!&amp;"-"&amp;ROW()-108,[2]ワークシート!$C$2:$BW$498,19,0),"")</f>
        <v/>
      </c>
      <c r="L232" s="134"/>
      <c r="M232" s="133"/>
      <c r="N232" s="137" t="str">
        <f>+IFERROR(VLOOKUP(#REF!&amp;"-"&amp;ROW()-108,[2]ワークシート!$C$2:$BW$498,24,0),"")</f>
        <v/>
      </c>
      <c r="O232" s="138"/>
      <c r="P232" s="129" t="str">
        <f>+IFERROR(VLOOKUP(#REF!&amp;"-"&amp;ROW()-108,[2]ワークシート!$C$2:$BW$498,25,0),"")</f>
        <v/>
      </c>
      <c r="Q232" s="129"/>
      <c r="R232" s="139" t="str">
        <f>+IFERROR(VLOOKUP(#REF!&amp;"-"&amp;ROW()-108,[2]ワークシート!$C$2:$BW$498,55,0),"")</f>
        <v/>
      </c>
      <c r="S232" s="139"/>
      <c r="T232" s="139"/>
      <c r="U232" s="129" t="str">
        <f>+IFERROR(VLOOKUP(#REF!&amp;"-"&amp;ROW()-108,[2]ワークシート!$C$2:$BW$498,60,0),"")</f>
        <v/>
      </c>
      <c r="V232" s="129"/>
      <c r="W232" s="129" t="str">
        <f>+IFERROR(VLOOKUP(#REF!&amp;"-"&amp;ROW()-108,[2]ワークシート!$C$2:$BW$498,61,0),"")</f>
        <v/>
      </c>
      <c r="X232" s="129"/>
      <c r="Y232" s="129"/>
      <c r="Z232" s="130" t="str">
        <f t="shared" si="4"/>
        <v/>
      </c>
      <c r="AA232" s="130"/>
      <c r="AB232" s="131" t="str">
        <f>+IFERROR(IF(VLOOKUP(#REF!&amp;"-"&amp;ROW()-108,[2]ワークシート!$C$2:$BW$498,13,0)="","",VLOOKUP(#REF!&amp;"-"&amp;ROW()-108,[2]ワークシート!$C$2:$BW$498,13,0)),"")</f>
        <v/>
      </c>
      <c r="AC232" s="131"/>
      <c r="AD232" s="131" t="str">
        <f>+IFERROR(VLOOKUP(#REF!&amp;"-"&amp;ROW()-108,[2]ワークシート!$C$2:$BW$498,30,0),"")</f>
        <v/>
      </c>
      <c r="AE232" s="131"/>
      <c r="AF232" s="130" t="str">
        <f t="shared" si="5"/>
        <v/>
      </c>
      <c r="AG232" s="130"/>
      <c r="AH232" s="131" t="str">
        <f>+IFERROR(IF(VLOOKUP(#REF!&amp;"-"&amp;ROW()-108,[2]ワークシート!$C$2:$BW$498,31,0)="","",VLOOKUP(#REF!&amp;"-"&amp;ROW()-108,[2]ワークシート!$C$2:$BW$498,31,0)),"")</f>
        <v/>
      </c>
      <c r="AI232" s="131"/>
      <c r="AJ232" s="41"/>
      <c r="AK232" s="41"/>
      <c r="AL232" s="41"/>
      <c r="AM232" s="41"/>
      <c r="AN232" s="41"/>
      <c r="AO232" s="41"/>
      <c r="AP232" s="41"/>
      <c r="AQ232" s="41"/>
      <c r="AR232" s="41"/>
      <c r="AS232" s="41"/>
      <c r="AT232" s="41"/>
      <c r="AU232" s="41"/>
      <c r="AV232" s="41"/>
      <c r="AW232" s="41"/>
      <c r="AX232" s="41"/>
      <c r="AY232" s="41"/>
      <c r="AZ232" s="41"/>
      <c r="BA232" s="41"/>
      <c r="BB232" s="41"/>
      <c r="BC232" s="41"/>
      <c r="BD232" s="41"/>
    </row>
    <row r="233" spans="1:56" ht="35.1" hidden="1" customHeight="1">
      <c r="A233" s="41"/>
      <c r="B233" s="132" t="str">
        <f>+IFERROR(VLOOKUP(#REF!&amp;"-"&amp;ROW()-108,[2]ワークシート!$C$2:$BW$498,9,0),"")</f>
        <v/>
      </c>
      <c r="C233" s="133"/>
      <c r="D233" s="134" t="str">
        <f>+IFERROR(IF(VLOOKUP(#REF!&amp;"-"&amp;ROW()-108,[2]ワークシート!$C$2:$BW$498,10,0) = "","",VLOOKUP(#REF!&amp;"-"&amp;ROW()-108,[2]ワークシート!$C$2:$BW$498,10,0)),"")</f>
        <v/>
      </c>
      <c r="E233" s="133"/>
      <c r="F233" s="132" t="str">
        <f>+IFERROR(VLOOKUP(#REF!&amp;"-"&amp;ROW()-108,[2]ワークシート!$C$2:$BW$498,11,0),"")</f>
        <v/>
      </c>
      <c r="G233" s="133"/>
      <c r="H233" s="50" t="str">
        <f>+IFERROR(VLOOKUP(#REF!&amp;"-"&amp;ROW()-108,[2]ワークシート!$C$2:$BW$498,12,0),"")</f>
        <v/>
      </c>
      <c r="I23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33" s="136"/>
      <c r="K233" s="132" t="str">
        <f>+IFERROR(VLOOKUP(#REF!&amp;"-"&amp;ROW()-108,[2]ワークシート!$C$2:$BW$498,19,0),"")</f>
        <v/>
      </c>
      <c r="L233" s="134"/>
      <c r="M233" s="133"/>
      <c r="N233" s="137" t="str">
        <f>+IFERROR(VLOOKUP(#REF!&amp;"-"&amp;ROW()-108,[2]ワークシート!$C$2:$BW$498,24,0),"")</f>
        <v/>
      </c>
      <c r="O233" s="138"/>
      <c r="P233" s="129" t="str">
        <f>+IFERROR(VLOOKUP(#REF!&amp;"-"&amp;ROW()-108,[2]ワークシート!$C$2:$BW$498,25,0),"")</f>
        <v/>
      </c>
      <c r="Q233" s="129"/>
      <c r="R233" s="139" t="str">
        <f>+IFERROR(VLOOKUP(#REF!&amp;"-"&amp;ROW()-108,[2]ワークシート!$C$2:$BW$498,55,0),"")</f>
        <v/>
      </c>
      <c r="S233" s="139"/>
      <c r="T233" s="139"/>
      <c r="U233" s="129" t="str">
        <f>+IFERROR(VLOOKUP(#REF!&amp;"-"&amp;ROW()-108,[2]ワークシート!$C$2:$BW$498,60,0),"")</f>
        <v/>
      </c>
      <c r="V233" s="129"/>
      <c r="W233" s="129" t="str">
        <f>+IFERROR(VLOOKUP(#REF!&amp;"-"&amp;ROW()-108,[2]ワークシート!$C$2:$BW$498,61,0),"")</f>
        <v/>
      </c>
      <c r="X233" s="129"/>
      <c r="Y233" s="129"/>
      <c r="Z233" s="130" t="str">
        <f t="shared" si="4"/>
        <v/>
      </c>
      <c r="AA233" s="130"/>
      <c r="AB233" s="131" t="str">
        <f>+IFERROR(IF(VLOOKUP(#REF!&amp;"-"&amp;ROW()-108,[2]ワークシート!$C$2:$BW$498,13,0)="","",VLOOKUP(#REF!&amp;"-"&amp;ROW()-108,[2]ワークシート!$C$2:$BW$498,13,0)),"")</f>
        <v/>
      </c>
      <c r="AC233" s="131"/>
      <c r="AD233" s="131" t="str">
        <f>+IFERROR(VLOOKUP(#REF!&amp;"-"&amp;ROW()-108,[2]ワークシート!$C$2:$BW$498,30,0),"")</f>
        <v/>
      </c>
      <c r="AE233" s="131"/>
      <c r="AF233" s="130" t="str">
        <f t="shared" si="5"/>
        <v/>
      </c>
      <c r="AG233" s="130"/>
      <c r="AH233" s="131" t="str">
        <f>+IFERROR(IF(VLOOKUP(#REF!&amp;"-"&amp;ROW()-108,[2]ワークシート!$C$2:$BW$498,31,0)="","",VLOOKUP(#REF!&amp;"-"&amp;ROW()-108,[2]ワークシート!$C$2:$BW$498,31,0)),"")</f>
        <v/>
      </c>
      <c r="AI233" s="131"/>
      <c r="AJ233" s="41"/>
      <c r="AK233" s="41"/>
      <c r="AL233" s="41"/>
      <c r="AM233" s="41"/>
      <c r="AN233" s="41"/>
      <c r="AO233" s="41"/>
      <c r="AP233" s="41"/>
      <c r="AQ233" s="41"/>
      <c r="AR233" s="41"/>
      <c r="AS233" s="41"/>
      <c r="AT233" s="41"/>
      <c r="AU233" s="41"/>
      <c r="AV233" s="41"/>
      <c r="AW233" s="41"/>
      <c r="AX233" s="41"/>
      <c r="AY233" s="41"/>
      <c r="AZ233" s="41"/>
      <c r="BA233" s="41"/>
      <c r="BB233" s="41"/>
      <c r="BC233" s="41"/>
      <c r="BD233" s="41"/>
    </row>
    <row r="234" spans="1:56" ht="35.1" hidden="1" customHeight="1">
      <c r="A234" s="41"/>
      <c r="B234" s="132" t="str">
        <f>+IFERROR(VLOOKUP(#REF!&amp;"-"&amp;ROW()-108,[2]ワークシート!$C$2:$BW$498,9,0),"")</f>
        <v/>
      </c>
      <c r="C234" s="133"/>
      <c r="D234" s="134" t="str">
        <f>+IFERROR(IF(VLOOKUP(#REF!&amp;"-"&amp;ROW()-108,[2]ワークシート!$C$2:$BW$498,10,0) = "","",VLOOKUP(#REF!&amp;"-"&amp;ROW()-108,[2]ワークシート!$C$2:$BW$498,10,0)),"")</f>
        <v/>
      </c>
      <c r="E234" s="133"/>
      <c r="F234" s="132" t="str">
        <f>+IFERROR(VLOOKUP(#REF!&amp;"-"&amp;ROW()-108,[2]ワークシート!$C$2:$BW$498,11,0),"")</f>
        <v/>
      </c>
      <c r="G234" s="133"/>
      <c r="H234" s="50" t="str">
        <f>+IFERROR(VLOOKUP(#REF!&amp;"-"&amp;ROW()-108,[2]ワークシート!$C$2:$BW$498,12,0),"")</f>
        <v/>
      </c>
      <c r="I23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34" s="136"/>
      <c r="K234" s="132" t="str">
        <f>+IFERROR(VLOOKUP(#REF!&amp;"-"&amp;ROW()-108,[2]ワークシート!$C$2:$BW$498,19,0),"")</f>
        <v/>
      </c>
      <c r="L234" s="134"/>
      <c r="M234" s="133"/>
      <c r="N234" s="137" t="str">
        <f>+IFERROR(VLOOKUP(#REF!&amp;"-"&amp;ROW()-108,[2]ワークシート!$C$2:$BW$498,24,0),"")</f>
        <v/>
      </c>
      <c r="O234" s="138"/>
      <c r="P234" s="129" t="str">
        <f>+IFERROR(VLOOKUP(#REF!&amp;"-"&amp;ROW()-108,[2]ワークシート!$C$2:$BW$498,25,0),"")</f>
        <v/>
      </c>
      <c r="Q234" s="129"/>
      <c r="R234" s="139" t="str">
        <f>+IFERROR(VLOOKUP(#REF!&amp;"-"&amp;ROW()-108,[2]ワークシート!$C$2:$BW$498,55,0),"")</f>
        <v/>
      </c>
      <c r="S234" s="139"/>
      <c r="T234" s="139"/>
      <c r="U234" s="129" t="str">
        <f>+IFERROR(VLOOKUP(#REF!&amp;"-"&amp;ROW()-108,[2]ワークシート!$C$2:$BW$498,60,0),"")</f>
        <v/>
      </c>
      <c r="V234" s="129"/>
      <c r="W234" s="129" t="str">
        <f>+IFERROR(VLOOKUP(#REF!&amp;"-"&amp;ROW()-108,[2]ワークシート!$C$2:$BW$498,61,0),"")</f>
        <v/>
      </c>
      <c r="X234" s="129"/>
      <c r="Y234" s="129"/>
      <c r="Z234" s="130" t="str">
        <f t="shared" si="4"/>
        <v/>
      </c>
      <c r="AA234" s="130"/>
      <c r="AB234" s="131" t="str">
        <f>+IFERROR(IF(VLOOKUP(#REF!&amp;"-"&amp;ROW()-108,[2]ワークシート!$C$2:$BW$498,13,0)="","",VLOOKUP(#REF!&amp;"-"&amp;ROW()-108,[2]ワークシート!$C$2:$BW$498,13,0)),"")</f>
        <v/>
      </c>
      <c r="AC234" s="131"/>
      <c r="AD234" s="131" t="str">
        <f>+IFERROR(VLOOKUP(#REF!&amp;"-"&amp;ROW()-108,[2]ワークシート!$C$2:$BW$498,30,0),"")</f>
        <v/>
      </c>
      <c r="AE234" s="131"/>
      <c r="AF234" s="130" t="str">
        <f t="shared" si="5"/>
        <v/>
      </c>
      <c r="AG234" s="130"/>
      <c r="AH234" s="131" t="str">
        <f>+IFERROR(IF(VLOOKUP(#REF!&amp;"-"&amp;ROW()-108,[2]ワークシート!$C$2:$BW$498,31,0)="","",VLOOKUP(#REF!&amp;"-"&amp;ROW()-108,[2]ワークシート!$C$2:$BW$498,31,0)),"")</f>
        <v/>
      </c>
      <c r="AI234" s="131"/>
      <c r="AJ234" s="41"/>
      <c r="AK234" s="41"/>
      <c r="AL234" s="41"/>
      <c r="AM234" s="41"/>
      <c r="AN234" s="41"/>
      <c r="AO234" s="41"/>
      <c r="AP234" s="41"/>
      <c r="AQ234" s="41"/>
      <c r="AR234" s="41"/>
      <c r="AS234" s="41"/>
      <c r="AT234" s="41"/>
      <c r="AU234" s="41"/>
      <c r="AV234" s="41"/>
      <c r="AW234" s="41"/>
      <c r="AX234" s="41"/>
      <c r="AY234" s="41"/>
      <c r="AZ234" s="41"/>
      <c r="BA234" s="41"/>
      <c r="BB234" s="41"/>
      <c r="BC234" s="41"/>
      <c r="BD234" s="41"/>
    </row>
    <row r="235" spans="1:56" ht="35.1" hidden="1" customHeight="1">
      <c r="A235" s="41"/>
      <c r="B235" s="132" t="str">
        <f>+IFERROR(VLOOKUP(#REF!&amp;"-"&amp;ROW()-108,[2]ワークシート!$C$2:$BW$498,9,0),"")</f>
        <v/>
      </c>
      <c r="C235" s="133"/>
      <c r="D235" s="134" t="str">
        <f>+IFERROR(IF(VLOOKUP(#REF!&amp;"-"&amp;ROW()-108,[2]ワークシート!$C$2:$BW$498,10,0) = "","",VLOOKUP(#REF!&amp;"-"&amp;ROW()-108,[2]ワークシート!$C$2:$BW$498,10,0)),"")</f>
        <v/>
      </c>
      <c r="E235" s="133"/>
      <c r="F235" s="132" t="str">
        <f>+IFERROR(VLOOKUP(#REF!&amp;"-"&amp;ROW()-108,[2]ワークシート!$C$2:$BW$498,11,0),"")</f>
        <v/>
      </c>
      <c r="G235" s="133"/>
      <c r="H235" s="50" t="str">
        <f>+IFERROR(VLOOKUP(#REF!&amp;"-"&amp;ROW()-108,[2]ワークシート!$C$2:$BW$498,12,0),"")</f>
        <v/>
      </c>
      <c r="I23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35" s="136"/>
      <c r="K235" s="132" t="str">
        <f>+IFERROR(VLOOKUP(#REF!&amp;"-"&amp;ROW()-108,[2]ワークシート!$C$2:$BW$498,19,0),"")</f>
        <v/>
      </c>
      <c r="L235" s="134"/>
      <c r="M235" s="133"/>
      <c r="N235" s="137" t="str">
        <f>+IFERROR(VLOOKUP(#REF!&amp;"-"&amp;ROW()-108,[2]ワークシート!$C$2:$BW$498,24,0),"")</f>
        <v/>
      </c>
      <c r="O235" s="138"/>
      <c r="P235" s="129" t="str">
        <f>+IFERROR(VLOOKUP(#REF!&amp;"-"&amp;ROW()-108,[2]ワークシート!$C$2:$BW$498,25,0),"")</f>
        <v/>
      </c>
      <c r="Q235" s="129"/>
      <c r="R235" s="139" t="str">
        <f>+IFERROR(VLOOKUP(#REF!&amp;"-"&amp;ROW()-108,[2]ワークシート!$C$2:$BW$498,55,0),"")</f>
        <v/>
      </c>
      <c r="S235" s="139"/>
      <c r="T235" s="139"/>
      <c r="U235" s="129" t="str">
        <f>+IFERROR(VLOOKUP(#REF!&amp;"-"&amp;ROW()-108,[2]ワークシート!$C$2:$BW$498,60,0),"")</f>
        <v/>
      </c>
      <c r="V235" s="129"/>
      <c r="W235" s="129" t="str">
        <f>+IFERROR(VLOOKUP(#REF!&amp;"-"&amp;ROW()-108,[2]ワークシート!$C$2:$BW$498,61,0),"")</f>
        <v/>
      </c>
      <c r="X235" s="129"/>
      <c r="Y235" s="129"/>
      <c r="Z235" s="130" t="str">
        <f t="shared" si="4"/>
        <v/>
      </c>
      <c r="AA235" s="130"/>
      <c r="AB235" s="131" t="str">
        <f>+IFERROR(IF(VLOOKUP(#REF!&amp;"-"&amp;ROW()-108,[2]ワークシート!$C$2:$BW$498,13,0)="","",VLOOKUP(#REF!&amp;"-"&amp;ROW()-108,[2]ワークシート!$C$2:$BW$498,13,0)),"")</f>
        <v/>
      </c>
      <c r="AC235" s="131"/>
      <c r="AD235" s="131" t="str">
        <f>+IFERROR(VLOOKUP(#REF!&amp;"-"&amp;ROW()-108,[2]ワークシート!$C$2:$BW$498,30,0),"")</f>
        <v/>
      </c>
      <c r="AE235" s="131"/>
      <c r="AF235" s="130" t="str">
        <f t="shared" si="5"/>
        <v/>
      </c>
      <c r="AG235" s="130"/>
      <c r="AH235" s="131" t="str">
        <f>+IFERROR(IF(VLOOKUP(#REF!&amp;"-"&amp;ROW()-108,[2]ワークシート!$C$2:$BW$498,31,0)="","",VLOOKUP(#REF!&amp;"-"&amp;ROW()-108,[2]ワークシート!$C$2:$BW$498,31,0)),"")</f>
        <v/>
      </c>
      <c r="AI235" s="131"/>
      <c r="AJ235" s="41"/>
      <c r="AK235" s="41"/>
      <c r="AL235" s="41"/>
      <c r="AM235" s="41"/>
      <c r="AN235" s="41"/>
      <c r="AO235" s="41"/>
      <c r="AP235" s="41"/>
      <c r="AQ235" s="41"/>
      <c r="AR235" s="41"/>
      <c r="AS235" s="41"/>
      <c r="AT235" s="41"/>
      <c r="AU235" s="41"/>
      <c r="AV235" s="41"/>
      <c r="AW235" s="41"/>
      <c r="AX235" s="41"/>
      <c r="AY235" s="41"/>
      <c r="AZ235" s="41"/>
      <c r="BA235" s="41"/>
      <c r="BB235" s="41"/>
      <c r="BC235" s="41"/>
      <c r="BD235" s="41"/>
    </row>
    <row r="236" spans="1:56" ht="35.1" hidden="1" customHeight="1">
      <c r="A236" s="41"/>
      <c r="B236" s="132" t="str">
        <f>+IFERROR(VLOOKUP(#REF!&amp;"-"&amp;ROW()-108,[2]ワークシート!$C$2:$BW$498,9,0),"")</f>
        <v/>
      </c>
      <c r="C236" s="133"/>
      <c r="D236" s="134" t="str">
        <f>+IFERROR(IF(VLOOKUP(#REF!&amp;"-"&amp;ROW()-108,[2]ワークシート!$C$2:$BW$498,10,0) = "","",VLOOKUP(#REF!&amp;"-"&amp;ROW()-108,[2]ワークシート!$C$2:$BW$498,10,0)),"")</f>
        <v/>
      </c>
      <c r="E236" s="133"/>
      <c r="F236" s="132" t="str">
        <f>+IFERROR(VLOOKUP(#REF!&amp;"-"&amp;ROW()-108,[2]ワークシート!$C$2:$BW$498,11,0),"")</f>
        <v/>
      </c>
      <c r="G236" s="133"/>
      <c r="H236" s="50" t="str">
        <f>+IFERROR(VLOOKUP(#REF!&amp;"-"&amp;ROW()-108,[2]ワークシート!$C$2:$BW$498,12,0),"")</f>
        <v/>
      </c>
      <c r="I23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36" s="136"/>
      <c r="K236" s="132" t="str">
        <f>+IFERROR(VLOOKUP(#REF!&amp;"-"&amp;ROW()-108,[2]ワークシート!$C$2:$BW$498,19,0),"")</f>
        <v/>
      </c>
      <c r="L236" s="134"/>
      <c r="M236" s="133"/>
      <c r="N236" s="137" t="str">
        <f>+IFERROR(VLOOKUP(#REF!&amp;"-"&amp;ROW()-108,[2]ワークシート!$C$2:$BW$498,24,0),"")</f>
        <v/>
      </c>
      <c r="O236" s="138"/>
      <c r="P236" s="129" t="str">
        <f>+IFERROR(VLOOKUP(#REF!&amp;"-"&amp;ROW()-108,[2]ワークシート!$C$2:$BW$498,25,0),"")</f>
        <v/>
      </c>
      <c r="Q236" s="129"/>
      <c r="R236" s="139" t="str">
        <f>+IFERROR(VLOOKUP(#REF!&amp;"-"&amp;ROW()-108,[2]ワークシート!$C$2:$BW$498,55,0),"")</f>
        <v/>
      </c>
      <c r="S236" s="139"/>
      <c r="T236" s="139"/>
      <c r="U236" s="129" t="str">
        <f>+IFERROR(VLOOKUP(#REF!&amp;"-"&amp;ROW()-108,[2]ワークシート!$C$2:$BW$498,60,0),"")</f>
        <v/>
      </c>
      <c r="V236" s="129"/>
      <c r="W236" s="129" t="str">
        <f>+IFERROR(VLOOKUP(#REF!&amp;"-"&amp;ROW()-108,[2]ワークシート!$C$2:$BW$498,61,0),"")</f>
        <v/>
      </c>
      <c r="X236" s="129"/>
      <c r="Y236" s="129"/>
      <c r="Z236" s="130" t="str">
        <f t="shared" si="4"/>
        <v/>
      </c>
      <c r="AA236" s="130"/>
      <c r="AB236" s="131" t="str">
        <f>+IFERROR(IF(VLOOKUP(#REF!&amp;"-"&amp;ROW()-108,[2]ワークシート!$C$2:$BW$498,13,0)="","",VLOOKUP(#REF!&amp;"-"&amp;ROW()-108,[2]ワークシート!$C$2:$BW$498,13,0)),"")</f>
        <v/>
      </c>
      <c r="AC236" s="131"/>
      <c r="AD236" s="131" t="str">
        <f>+IFERROR(VLOOKUP(#REF!&amp;"-"&amp;ROW()-108,[2]ワークシート!$C$2:$BW$498,30,0),"")</f>
        <v/>
      </c>
      <c r="AE236" s="131"/>
      <c r="AF236" s="130" t="str">
        <f t="shared" si="5"/>
        <v/>
      </c>
      <c r="AG236" s="130"/>
      <c r="AH236" s="131" t="str">
        <f>+IFERROR(IF(VLOOKUP(#REF!&amp;"-"&amp;ROW()-108,[2]ワークシート!$C$2:$BW$498,31,0)="","",VLOOKUP(#REF!&amp;"-"&amp;ROW()-108,[2]ワークシート!$C$2:$BW$498,31,0)),"")</f>
        <v/>
      </c>
      <c r="AI236" s="131"/>
      <c r="AJ236" s="41"/>
      <c r="AK236" s="41"/>
      <c r="AL236" s="41"/>
      <c r="AM236" s="41"/>
      <c r="AN236" s="41"/>
      <c r="AO236" s="41"/>
      <c r="AP236" s="41"/>
      <c r="AQ236" s="41"/>
      <c r="AR236" s="41"/>
      <c r="AS236" s="41"/>
      <c r="AT236" s="41"/>
      <c r="AU236" s="41"/>
      <c r="AV236" s="41"/>
      <c r="AW236" s="41"/>
      <c r="AX236" s="41"/>
      <c r="AY236" s="41"/>
      <c r="AZ236" s="41"/>
      <c r="BA236" s="41"/>
      <c r="BB236" s="41"/>
      <c r="BC236" s="41"/>
      <c r="BD236" s="41"/>
    </row>
    <row r="237" spans="1:56" ht="35.1" hidden="1" customHeight="1">
      <c r="A237" s="41"/>
      <c r="B237" s="132" t="str">
        <f>+IFERROR(VLOOKUP(#REF!&amp;"-"&amp;ROW()-108,[2]ワークシート!$C$2:$BW$498,9,0),"")</f>
        <v/>
      </c>
      <c r="C237" s="133"/>
      <c r="D237" s="134" t="str">
        <f>+IFERROR(IF(VLOOKUP(#REF!&amp;"-"&amp;ROW()-108,[2]ワークシート!$C$2:$BW$498,10,0) = "","",VLOOKUP(#REF!&amp;"-"&amp;ROW()-108,[2]ワークシート!$C$2:$BW$498,10,0)),"")</f>
        <v/>
      </c>
      <c r="E237" s="133"/>
      <c r="F237" s="132" t="str">
        <f>+IFERROR(VLOOKUP(#REF!&amp;"-"&amp;ROW()-108,[2]ワークシート!$C$2:$BW$498,11,0),"")</f>
        <v/>
      </c>
      <c r="G237" s="133"/>
      <c r="H237" s="50" t="str">
        <f>+IFERROR(VLOOKUP(#REF!&amp;"-"&amp;ROW()-108,[2]ワークシート!$C$2:$BW$498,12,0),"")</f>
        <v/>
      </c>
      <c r="I23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37" s="136"/>
      <c r="K237" s="132" t="str">
        <f>+IFERROR(VLOOKUP(#REF!&amp;"-"&amp;ROW()-108,[2]ワークシート!$C$2:$BW$498,19,0),"")</f>
        <v/>
      </c>
      <c r="L237" s="134"/>
      <c r="M237" s="133"/>
      <c r="N237" s="137" t="str">
        <f>+IFERROR(VLOOKUP(#REF!&amp;"-"&amp;ROW()-108,[2]ワークシート!$C$2:$BW$498,24,0),"")</f>
        <v/>
      </c>
      <c r="O237" s="138"/>
      <c r="P237" s="129" t="str">
        <f>+IFERROR(VLOOKUP(#REF!&amp;"-"&amp;ROW()-108,[2]ワークシート!$C$2:$BW$498,25,0),"")</f>
        <v/>
      </c>
      <c r="Q237" s="129"/>
      <c r="R237" s="139" t="str">
        <f>+IFERROR(VLOOKUP(#REF!&amp;"-"&amp;ROW()-108,[2]ワークシート!$C$2:$BW$498,55,0),"")</f>
        <v/>
      </c>
      <c r="S237" s="139"/>
      <c r="T237" s="139"/>
      <c r="U237" s="129" t="str">
        <f>+IFERROR(VLOOKUP(#REF!&amp;"-"&amp;ROW()-108,[2]ワークシート!$C$2:$BW$498,60,0),"")</f>
        <v/>
      </c>
      <c r="V237" s="129"/>
      <c r="W237" s="129" t="str">
        <f>+IFERROR(VLOOKUP(#REF!&amp;"-"&amp;ROW()-108,[2]ワークシート!$C$2:$BW$498,61,0),"")</f>
        <v/>
      </c>
      <c r="X237" s="129"/>
      <c r="Y237" s="129"/>
      <c r="Z237" s="130" t="str">
        <f t="shared" si="4"/>
        <v/>
      </c>
      <c r="AA237" s="130"/>
      <c r="AB237" s="131" t="str">
        <f>+IFERROR(IF(VLOOKUP(#REF!&amp;"-"&amp;ROW()-108,[2]ワークシート!$C$2:$BW$498,13,0)="","",VLOOKUP(#REF!&amp;"-"&amp;ROW()-108,[2]ワークシート!$C$2:$BW$498,13,0)),"")</f>
        <v/>
      </c>
      <c r="AC237" s="131"/>
      <c r="AD237" s="131" t="str">
        <f>+IFERROR(VLOOKUP(#REF!&amp;"-"&amp;ROW()-108,[2]ワークシート!$C$2:$BW$498,30,0),"")</f>
        <v/>
      </c>
      <c r="AE237" s="131"/>
      <c r="AF237" s="130" t="str">
        <f t="shared" si="5"/>
        <v/>
      </c>
      <c r="AG237" s="130"/>
      <c r="AH237" s="131" t="str">
        <f>+IFERROR(IF(VLOOKUP(#REF!&amp;"-"&amp;ROW()-108,[2]ワークシート!$C$2:$BW$498,31,0)="","",VLOOKUP(#REF!&amp;"-"&amp;ROW()-108,[2]ワークシート!$C$2:$BW$498,31,0)),"")</f>
        <v/>
      </c>
      <c r="AI237" s="131"/>
      <c r="AJ237" s="41"/>
      <c r="AK237" s="41"/>
      <c r="AL237" s="41"/>
      <c r="AM237" s="41"/>
      <c r="AN237" s="41"/>
      <c r="AO237" s="41"/>
      <c r="AP237" s="41"/>
      <c r="AQ237" s="41"/>
      <c r="AR237" s="41"/>
      <c r="AS237" s="41"/>
      <c r="AT237" s="41"/>
      <c r="AU237" s="41"/>
      <c r="AV237" s="41"/>
      <c r="AW237" s="41"/>
      <c r="AX237" s="41"/>
      <c r="AY237" s="41"/>
      <c r="AZ237" s="41"/>
      <c r="BA237" s="41"/>
      <c r="BB237" s="41"/>
      <c r="BC237" s="41"/>
      <c r="BD237" s="41"/>
    </row>
    <row r="238" spans="1:56" ht="35.1" hidden="1" customHeight="1">
      <c r="A238" s="41"/>
      <c r="B238" s="132" t="str">
        <f>+IFERROR(VLOOKUP(#REF!&amp;"-"&amp;ROW()-108,[2]ワークシート!$C$2:$BW$498,9,0),"")</f>
        <v/>
      </c>
      <c r="C238" s="133"/>
      <c r="D238" s="134" t="str">
        <f>+IFERROR(IF(VLOOKUP(#REF!&amp;"-"&amp;ROW()-108,[2]ワークシート!$C$2:$BW$498,10,0) = "","",VLOOKUP(#REF!&amp;"-"&amp;ROW()-108,[2]ワークシート!$C$2:$BW$498,10,0)),"")</f>
        <v/>
      </c>
      <c r="E238" s="133"/>
      <c r="F238" s="132" t="str">
        <f>+IFERROR(VLOOKUP(#REF!&amp;"-"&amp;ROW()-108,[2]ワークシート!$C$2:$BW$498,11,0),"")</f>
        <v/>
      </c>
      <c r="G238" s="133"/>
      <c r="H238" s="50" t="str">
        <f>+IFERROR(VLOOKUP(#REF!&amp;"-"&amp;ROW()-108,[2]ワークシート!$C$2:$BW$498,12,0),"")</f>
        <v/>
      </c>
      <c r="I23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38" s="136"/>
      <c r="K238" s="132" t="str">
        <f>+IFERROR(VLOOKUP(#REF!&amp;"-"&amp;ROW()-108,[2]ワークシート!$C$2:$BW$498,19,0),"")</f>
        <v/>
      </c>
      <c r="L238" s="134"/>
      <c r="M238" s="133"/>
      <c r="N238" s="137" t="str">
        <f>+IFERROR(VLOOKUP(#REF!&amp;"-"&amp;ROW()-108,[2]ワークシート!$C$2:$BW$498,24,0),"")</f>
        <v/>
      </c>
      <c r="O238" s="138"/>
      <c r="P238" s="129" t="str">
        <f>+IFERROR(VLOOKUP(#REF!&amp;"-"&amp;ROW()-108,[2]ワークシート!$C$2:$BW$498,25,0),"")</f>
        <v/>
      </c>
      <c r="Q238" s="129"/>
      <c r="R238" s="139" t="str">
        <f>+IFERROR(VLOOKUP(#REF!&amp;"-"&amp;ROW()-108,[2]ワークシート!$C$2:$BW$498,55,0),"")</f>
        <v/>
      </c>
      <c r="S238" s="139"/>
      <c r="T238" s="139"/>
      <c r="U238" s="129" t="str">
        <f>+IFERROR(VLOOKUP(#REF!&amp;"-"&amp;ROW()-108,[2]ワークシート!$C$2:$BW$498,60,0),"")</f>
        <v/>
      </c>
      <c r="V238" s="129"/>
      <c r="W238" s="129" t="str">
        <f>+IFERROR(VLOOKUP(#REF!&amp;"-"&amp;ROW()-108,[2]ワークシート!$C$2:$BW$498,61,0),"")</f>
        <v/>
      </c>
      <c r="X238" s="129"/>
      <c r="Y238" s="129"/>
      <c r="Z238" s="130" t="str">
        <f t="shared" si="4"/>
        <v/>
      </c>
      <c r="AA238" s="130"/>
      <c r="AB238" s="131" t="str">
        <f>+IFERROR(IF(VLOOKUP(#REF!&amp;"-"&amp;ROW()-108,[2]ワークシート!$C$2:$BW$498,13,0)="","",VLOOKUP(#REF!&amp;"-"&amp;ROW()-108,[2]ワークシート!$C$2:$BW$498,13,0)),"")</f>
        <v/>
      </c>
      <c r="AC238" s="131"/>
      <c r="AD238" s="131" t="str">
        <f>+IFERROR(VLOOKUP(#REF!&amp;"-"&amp;ROW()-108,[2]ワークシート!$C$2:$BW$498,30,0),"")</f>
        <v/>
      </c>
      <c r="AE238" s="131"/>
      <c r="AF238" s="130" t="str">
        <f t="shared" si="5"/>
        <v/>
      </c>
      <c r="AG238" s="130"/>
      <c r="AH238" s="131" t="str">
        <f>+IFERROR(IF(VLOOKUP(#REF!&amp;"-"&amp;ROW()-108,[2]ワークシート!$C$2:$BW$498,31,0)="","",VLOOKUP(#REF!&amp;"-"&amp;ROW()-108,[2]ワークシート!$C$2:$BW$498,31,0)),"")</f>
        <v/>
      </c>
      <c r="AI238" s="131"/>
      <c r="AJ238" s="41"/>
      <c r="AK238" s="41"/>
      <c r="AL238" s="41"/>
      <c r="AM238" s="41"/>
      <c r="AN238" s="41"/>
      <c r="AO238" s="41"/>
      <c r="AP238" s="41"/>
      <c r="AQ238" s="41"/>
      <c r="AR238" s="41"/>
      <c r="AS238" s="41"/>
      <c r="AT238" s="41"/>
      <c r="AU238" s="41"/>
      <c r="AV238" s="41"/>
      <c r="AW238" s="41"/>
      <c r="AX238" s="41"/>
      <c r="AY238" s="41"/>
      <c r="AZ238" s="41"/>
      <c r="BA238" s="41"/>
      <c r="BB238" s="41"/>
      <c r="BC238" s="41"/>
      <c r="BD238" s="41"/>
    </row>
    <row r="239" spans="1:56" ht="35.1" hidden="1" customHeight="1">
      <c r="A239" s="41"/>
      <c r="B239" s="132" t="str">
        <f>+IFERROR(VLOOKUP(#REF!&amp;"-"&amp;ROW()-108,[2]ワークシート!$C$2:$BW$498,9,0),"")</f>
        <v/>
      </c>
      <c r="C239" s="133"/>
      <c r="D239" s="134" t="str">
        <f>+IFERROR(IF(VLOOKUP(#REF!&amp;"-"&amp;ROW()-108,[2]ワークシート!$C$2:$BW$498,10,0) = "","",VLOOKUP(#REF!&amp;"-"&amp;ROW()-108,[2]ワークシート!$C$2:$BW$498,10,0)),"")</f>
        <v/>
      </c>
      <c r="E239" s="133"/>
      <c r="F239" s="132" t="str">
        <f>+IFERROR(VLOOKUP(#REF!&amp;"-"&amp;ROW()-108,[2]ワークシート!$C$2:$BW$498,11,0),"")</f>
        <v/>
      </c>
      <c r="G239" s="133"/>
      <c r="H239" s="50" t="str">
        <f>+IFERROR(VLOOKUP(#REF!&amp;"-"&amp;ROW()-108,[2]ワークシート!$C$2:$BW$498,12,0),"")</f>
        <v/>
      </c>
      <c r="I23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39" s="136"/>
      <c r="K239" s="132" t="str">
        <f>+IFERROR(VLOOKUP(#REF!&amp;"-"&amp;ROW()-108,[2]ワークシート!$C$2:$BW$498,19,0),"")</f>
        <v/>
      </c>
      <c r="L239" s="134"/>
      <c r="M239" s="133"/>
      <c r="N239" s="137" t="str">
        <f>+IFERROR(VLOOKUP(#REF!&amp;"-"&amp;ROW()-108,[2]ワークシート!$C$2:$BW$498,24,0),"")</f>
        <v/>
      </c>
      <c r="O239" s="138"/>
      <c r="P239" s="129" t="str">
        <f>+IFERROR(VLOOKUP(#REF!&amp;"-"&amp;ROW()-108,[2]ワークシート!$C$2:$BW$498,25,0),"")</f>
        <v/>
      </c>
      <c r="Q239" s="129"/>
      <c r="R239" s="139" t="str">
        <f>+IFERROR(VLOOKUP(#REF!&amp;"-"&amp;ROW()-108,[2]ワークシート!$C$2:$BW$498,55,0),"")</f>
        <v/>
      </c>
      <c r="S239" s="139"/>
      <c r="T239" s="139"/>
      <c r="U239" s="129" t="str">
        <f>+IFERROR(VLOOKUP(#REF!&amp;"-"&amp;ROW()-108,[2]ワークシート!$C$2:$BW$498,60,0),"")</f>
        <v/>
      </c>
      <c r="V239" s="129"/>
      <c r="W239" s="129" t="str">
        <f>+IFERROR(VLOOKUP(#REF!&amp;"-"&amp;ROW()-108,[2]ワークシート!$C$2:$BW$498,61,0),"")</f>
        <v/>
      </c>
      <c r="X239" s="129"/>
      <c r="Y239" s="129"/>
      <c r="Z239" s="130" t="str">
        <f t="shared" si="4"/>
        <v/>
      </c>
      <c r="AA239" s="130"/>
      <c r="AB239" s="131" t="str">
        <f>+IFERROR(IF(VLOOKUP(#REF!&amp;"-"&amp;ROW()-108,[2]ワークシート!$C$2:$BW$498,13,0)="","",VLOOKUP(#REF!&amp;"-"&amp;ROW()-108,[2]ワークシート!$C$2:$BW$498,13,0)),"")</f>
        <v/>
      </c>
      <c r="AC239" s="131"/>
      <c r="AD239" s="131" t="str">
        <f>+IFERROR(VLOOKUP(#REF!&amp;"-"&amp;ROW()-108,[2]ワークシート!$C$2:$BW$498,30,0),"")</f>
        <v/>
      </c>
      <c r="AE239" s="131"/>
      <c r="AF239" s="130" t="str">
        <f t="shared" si="5"/>
        <v/>
      </c>
      <c r="AG239" s="130"/>
      <c r="AH239" s="131" t="str">
        <f>+IFERROR(IF(VLOOKUP(#REF!&amp;"-"&amp;ROW()-108,[2]ワークシート!$C$2:$BW$498,31,0)="","",VLOOKUP(#REF!&amp;"-"&amp;ROW()-108,[2]ワークシート!$C$2:$BW$498,31,0)),"")</f>
        <v/>
      </c>
      <c r="AI239" s="131"/>
      <c r="AJ239" s="41"/>
      <c r="AK239" s="41"/>
      <c r="AL239" s="41"/>
      <c r="AM239" s="41"/>
      <c r="AN239" s="41"/>
      <c r="AO239" s="41"/>
      <c r="AP239" s="41"/>
      <c r="AQ239" s="41"/>
      <c r="AR239" s="41"/>
      <c r="AS239" s="41"/>
      <c r="AT239" s="41"/>
      <c r="AU239" s="41"/>
      <c r="AV239" s="41"/>
      <c r="AW239" s="41"/>
      <c r="AX239" s="41"/>
      <c r="AY239" s="41"/>
      <c r="AZ239" s="41"/>
      <c r="BA239" s="41"/>
      <c r="BB239" s="41"/>
      <c r="BC239" s="41"/>
      <c r="BD239" s="41"/>
    </row>
    <row r="240" spans="1:56" ht="35.1" hidden="1" customHeight="1">
      <c r="A240" s="41"/>
      <c r="B240" s="132" t="str">
        <f>+IFERROR(VLOOKUP(#REF!&amp;"-"&amp;ROW()-108,[2]ワークシート!$C$2:$BW$498,9,0),"")</f>
        <v/>
      </c>
      <c r="C240" s="133"/>
      <c r="D240" s="134" t="str">
        <f>+IFERROR(IF(VLOOKUP(#REF!&amp;"-"&amp;ROW()-108,[2]ワークシート!$C$2:$BW$498,10,0) = "","",VLOOKUP(#REF!&amp;"-"&amp;ROW()-108,[2]ワークシート!$C$2:$BW$498,10,0)),"")</f>
        <v/>
      </c>
      <c r="E240" s="133"/>
      <c r="F240" s="132" t="str">
        <f>+IFERROR(VLOOKUP(#REF!&amp;"-"&amp;ROW()-108,[2]ワークシート!$C$2:$BW$498,11,0),"")</f>
        <v/>
      </c>
      <c r="G240" s="133"/>
      <c r="H240" s="50" t="str">
        <f>+IFERROR(VLOOKUP(#REF!&amp;"-"&amp;ROW()-108,[2]ワークシート!$C$2:$BW$498,12,0),"")</f>
        <v/>
      </c>
      <c r="I24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40" s="136"/>
      <c r="K240" s="132" t="str">
        <f>+IFERROR(VLOOKUP(#REF!&amp;"-"&amp;ROW()-108,[2]ワークシート!$C$2:$BW$498,19,0),"")</f>
        <v/>
      </c>
      <c r="L240" s="134"/>
      <c r="M240" s="133"/>
      <c r="N240" s="137" t="str">
        <f>+IFERROR(VLOOKUP(#REF!&amp;"-"&amp;ROW()-108,[2]ワークシート!$C$2:$BW$498,24,0),"")</f>
        <v/>
      </c>
      <c r="O240" s="138"/>
      <c r="P240" s="129" t="str">
        <f>+IFERROR(VLOOKUP(#REF!&amp;"-"&amp;ROW()-108,[2]ワークシート!$C$2:$BW$498,25,0),"")</f>
        <v/>
      </c>
      <c r="Q240" s="129"/>
      <c r="R240" s="139" t="str">
        <f>+IFERROR(VLOOKUP(#REF!&amp;"-"&amp;ROW()-108,[2]ワークシート!$C$2:$BW$498,55,0),"")</f>
        <v/>
      </c>
      <c r="S240" s="139"/>
      <c r="T240" s="139"/>
      <c r="U240" s="129" t="str">
        <f>+IFERROR(VLOOKUP(#REF!&amp;"-"&amp;ROW()-108,[2]ワークシート!$C$2:$BW$498,60,0),"")</f>
        <v/>
      </c>
      <c r="V240" s="129"/>
      <c r="W240" s="129" t="str">
        <f>+IFERROR(VLOOKUP(#REF!&amp;"-"&amp;ROW()-108,[2]ワークシート!$C$2:$BW$498,61,0),"")</f>
        <v/>
      </c>
      <c r="X240" s="129"/>
      <c r="Y240" s="129"/>
      <c r="Z240" s="130" t="str">
        <f t="shared" si="4"/>
        <v/>
      </c>
      <c r="AA240" s="130"/>
      <c r="AB240" s="131" t="str">
        <f>+IFERROR(IF(VLOOKUP(#REF!&amp;"-"&amp;ROW()-108,[2]ワークシート!$C$2:$BW$498,13,0)="","",VLOOKUP(#REF!&amp;"-"&amp;ROW()-108,[2]ワークシート!$C$2:$BW$498,13,0)),"")</f>
        <v/>
      </c>
      <c r="AC240" s="131"/>
      <c r="AD240" s="131" t="str">
        <f>+IFERROR(VLOOKUP(#REF!&amp;"-"&amp;ROW()-108,[2]ワークシート!$C$2:$BW$498,30,0),"")</f>
        <v/>
      </c>
      <c r="AE240" s="131"/>
      <c r="AF240" s="130" t="str">
        <f t="shared" si="5"/>
        <v/>
      </c>
      <c r="AG240" s="130"/>
      <c r="AH240" s="131" t="str">
        <f>+IFERROR(IF(VLOOKUP(#REF!&amp;"-"&amp;ROW()-108,[2]ワークシート!$C$2:$BW$498,31,0)="","",VLOOKUP(#REF!&amp;"-"&amp;ROW()-108,[2]ワークシート!$C$2:$BW$498,31,0)),"")</f>
        <v/>
      </c>
      <c r="AI240" s="131"/>
      <c r="AJ240" s="41"/>
      <c r="AK240" s="41"/>
      <c r="AL240" s="41"/>
      <c r="AM240" s="41"/>
      <c r="AN240" s="41"/>
      <c r="AO240" s="41"/>
      <c r="AP240" s="41"/>
      <c r="AQ240" s="41"/>
      <c r="AR240" s="41"/>
      <c r="AS240" s="41"/>
      <c r="AT240" s="41"/>
      <c r="AU240" s="41"/>
      <c r="AV240" s="41"/>
      <c r="AW240" s="41"/>
      <c r="AX240" s="41"/>
      <c r="AY240" s="41"/>
      <c r="AZ240" s="41"/>
      <c r="BA240" s="41"/>
      <c r="BB240" s="41"/>
      <c r="BC240" s="41"/>
      <c r="BD240" s="41"/>
    </row>
    <row r="241" spans="1:56" ht="35.1" hidden="1" customHeight="1">
      <c r="A241" s="41"/>
      <c r="B241" s="132" t="str">
        <f>+IFERROR(VLOOKUP(#REF!&amp;"-"&amp;ROW()-108,[2]ワークシート!$C$2:$BW$498,9,0),"")</f>
        <v/>
      </c>
      <c r="C241" s="133"/>
      <c r="D241" s="134" t="str">
        <f>+IFERROR(IF(VLOOKUP(#REF!&amp;"-"&amp;ROW()-108,[2]ワークシート!$C$2:$BW$498,10,0) = "","",VLOOKUP(#REF!&amp;"-"&amp;ROW()-108,[2]ワークシート!$C$2:$BW$498,10,0)),"")</f>
        <v/>
      </c>
      <c r="E241" s="133"/>
      <c r="F241" s="132" t="str">
        <f>+IFERROR(VLOOKUP(#REF!&amp;"-"&amp;ROW()-108,[2]ワークシート!$C$2:$BW$498,11,0),"")</f>
        <v/>
      </c>
      <c r="G241" s="133"/>
      <c r="H241" s="50" t="str">
        <f>+IFERROR(VLOOKUP(#REF!&amp;"-"&amp;ROW()-108,[2]ワークシート!$C$2:$BW$498,12,0),"")</f>
        <v/>
      </c>
      <c r="I24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41" s="136"/>
      <c r="K241" s="132" t="str">
        <f>+IFERROR(VLOOKUP(#REF!&amp;"-"&amp;ROW()-108,[2]ワークシート!$C$2:$BW$498,19,0),"")</f>
        <v/>
      </c>
      <c r="L241" s="134"/>
      <c r="M241" s="133"/>
      <c r="N241" s="137" t="str">
        <f>+IFERROR(VLOOKUP(#REF!&amp;"-"&amp;ROW()-108,[2]ワークシート!$C$2:$BW$498,24,0),"")</f>
        <v/>
      </c>
      <c r="O241" s="138"/>
      <c r="P241" s="129" t="str">
        <f>+IFERROR(VLOOKUP(#REF!&amp;"-"&amp;ROW()-108,[2]ワークシート!$C$2:$BW$498,25,0),"")</f>
        <v/>
      </c>
      <c r="Q241" s="129"/>
      <c r="R241" s="139" t="str">
        <f>+IFERROR(VLOOKUP(#REF!&amp;"-"&amp;ROW()-108,[2]ワークシート!$C$2:$BW$498,55,0),"")</f>
        <v/>
      </c>
      <c r="S241" s="139"/>
      <c r="T241" s="139"/>
      <c r="U241" s="129" t="str">
        <f>+IFERROR(VLOOKUP(#REF!&amp;"-"&amp;ROW()-108,[2]ワークシート!$C$2:$BW$498,60,0),"")</f>
        <v/>
      </c>
      <c r="V241" s="129"/>
      <c r="W241" s="129" t="str">
        <f>+IFERROR(VLOOKUP(#REF!&amp;"-"&amp;ROW()-108,[2]ワークシート!$C$2:$BW$498,61,0),"")</f>
        <v/>
      </c>
      <c r="X241" s="129"/>
      <c r="Y241" s="129"/>
      <c r="Z241" s="130" t="str">
        <f t="shared" si="4"/>
        <v/>
      </c>
      <c r="AA241" s="130"/>
      <c r="AB241" s="131" t="str">
        <f>+IFERROR(IF(VLOOKUP(#REF!&amp;"-"&amp;ROW()-108,[2]ワークシート!$C$2:$BW$498,13,0)="","",VLOOKUP(#REF!&amp;"-"&amp;ROW()-108,[2]ワークシート!$C$2:$BW$498,13,0)),"")</f>
        <v/>
      </c>
      <c r="AC241" s="131"/>
      <c r="AD241" s="131" t="str">
        <f>+IFERROR(VLOOKUP(#REF!&amp;"-"&amp;ROW()-108,[2]ワークシート!$C$2:$BW$498,30,0),"")</f>
        <v/>
      </c>
      <c r="AE241" s="131"/>
      <c r="AF241" s="130" t="str">
        <f t="shared" si="5"/>
        <v/>
      </c>
      <c r="AG241" s="130"/>
      <c r="AH241" s="131" t="str">
        <f>+IFERROR(IF(VLOOKUP(#REF!&amp;"-"&amp;ROW()-108,[2]ワークシート!$C$2:$BW$498,31,0)="","",VLOOKUP(#REF!&amp;"-"&amp;ROW()-108,[2]ワークシート!$C$2:$BW$498,31,0)),"")</f>
        <v/>
      </c>
      <c r="AI241" s="131"/>
      <c r="AJ241" s="41"/>
      <c r="AK241" s="41"/>
      <c r="AL241" s="41"/>
      <c r="AM241" s="41"/>
      <c r="AN241" s="41"/>
      <c r="AO241" s="41"/>
      <c r="AP241" s="41"/>
      <c r="AQ241" s="41"/>
      <c r="AR241" s="41"/>
      <c r="AS241" s="41"/>
      <c r="AT241" s="41"/>
      <c r="AU241" s="41"/>
      <c r="AV241" s="41"/>
      <c r="AW241" s="41"/>
      <c r="AX241" s="41"/>
      <c r="AY241" s="41"/>
      <c r="AZ241" s="41"/>
      <c r="BA241" s="41"/>
      <c r="BB241" s="41"/>
      <c r="BC241" s="41"/>
      <c r="BD241" s="41"/>
    </row>
    <row r="242" spans="1:56" ht="35.1" hidden="1" customHeight="1">
      <c r="A242" s="41"/>
      <c r="B242" s="132" t="str">
        <f>+IFERROR(VLOOKUP(#REF!&amp;"-"&amp;ROW()-108,[2]ワークシート!$C$2:$BW$498,9,0),"")</f>
        <v/>
      </c>
      <c r="C242" s="133"/>
      <c r="D242" s="134" t="str">
        <f>+IFERROR(IF(VLOOKUP(#REF!&amp;"-"&amp;ROW()-108,[2]ワークシート!$C$2:$BW$498,10,0) = "","",VLOOKUP(#REF!&amp;"-"&amp;ROW()-108,[2]ワークシート!$C$2:$BW$498,10,0)),"")</f>
        <v/>
      </c>
      <c r="E242" s="133"/>
      <c r="F242" s="132" t="str">
        <f>+IFERROR(VLOOKUP(#REF!&amp;"-"&amp;ROW()-108,[2]ワークシート!$C$2:$BW$498,11,0),"")</f>
        <v/>
      </c>
      <c r="G242" s="133"/>
      <c r="H242" s="50" t="str">
        <f>+IFERROR(VLOOKUP(#REF!&amp;"-"&amp;ROW()-108,[2]ワークシート!$C$2:$BW$498,12,0),"")</f>
        <v/>
      </c>
      <c r="I24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42" s="136"/>
      <c r="K242" s="132" t="str">
        <f>+IFERROR(VLOOKUP(#REF!&amp;"-"&amp;ROW()-108,[2]ワークシート!$C$2:$BW$498,19,0),"")</f>
        <v/>
      </c>
      <c r="L242" s="134"/>
      <c r="M242" s="133"/>
      <c r="N242" s="137" t="str">
        <f>+IFERROR(VLOOKUP(#REF!&amp;"-"&amp;ROW()-108,[2]ワークシート!$C$2:$BW$498,24,0),"")</f>
        <v/>
      </c>
      <c r="O242" s="138"/>
      <c r="P242" s="129" t="str">
        <f>+IFERROR(VLOOKUP(#REF!&amp;"-"&amp;ROW()-108,[2]ワークシート!$C$2:$BW$498,25,0),"")</f>
        <v/>
      </c>
      <c r="Q242" s="129"/>
      <c r="R242" s="139" t="str">
        <f>+IFERROR(VLOOKUP(#REF!&amp;"-"&amp;ROW()-108,[2]ワークシート!$C$2:$BW$498,55,0),"")</f>
        <v/>
      </c>
      <c r="S242" s="139"/>
      <c r="T242" s="139"/>
      <c r="U242" s="129" t="str">
        <f>+IFERROR(VLOOKUP(#REF!&amp;"-"&amp;ROW()-108,[2]ワークシート!$C$2:$BW$498,60,0),"")</f>
        <v/>
      </c>
      <c r="V242" s="129"/>
      <c r="W242" s="129" t="str">
        <f>+IFERROR(VLOOKUP(#REF!&amp;"-"&amp;ROW()-108,[2]ワークシート!$C$2:$BW$498,61,0),"")</f>
        <v/>
      </c>
      <c r="X242" s="129"/>
      <c r="Y242" s="129"/>
      <c r="Z242" s="130" t="str">
        <f t="shared" si="4"/>
        <v/>
      </c>
      <c r="AA242" s="130"/>
      <c r="AB242" s="131" t="str">
        <f>+IFERROR(IF(VLOOKUP(#REF!&amp;"-"&amp;ROW()-108,[2]ワークシート!$C$2:$BW$498,13,0)="","",VLOOKUP(#REF!&amp;"-"&amp;ROW()-108,[2]ワークシート!$C$2:$BW$498,13,0)),"")</f>
        <v/>
      </c>
      <c r="AC242" s="131"/>
      <c r="AD242" s="131" t="str">
        <f>+IFERROR(VLOOKUP(#REF!&amp;"-"&amp;ROW()-108,[2]ワークシート!$C$2:$BW$498,30,0),"")</f>
        <v/>
      </c>
      <c r="AE242" s="131"/>
      <c r="AF242" s="130" t="str">
        <f t="shared" si="5"/>
        <v/>
      </c>
      <c r="AG242" s="130"/>
      <c r="AH242" s="131" t="str">
        <f>+IFERROR(IF(VLOOKUP(#REF!&amp;"-"&amp;ROW()-108,[2]ワークシート!$C$2:$BW$498,31,0)="","",VLOOKUP(#REF!&amp;"-"&amp;ROW()-108,[2]ワークシート!$C$2:$BW$498,31,0)),"")</f>
        <v/>
      </c>
      <c r="AI242" s="131"/>
      <c r="AJ242" s="41"/>
      <c r="AK242" s="41"/>
      <c r="AL242" s="41"/>
      <c r="AM242" s="41"/>
      <c r="AN242" s="41"/>
      <c r="AO242" s="41"/>
      <c r="AP242" s="41"/>
      <c r="AQ242" s="41"/>
      <c r="AR242" s="41"/>
      <c r="AS242" s="41"/>
      <c r="AT242" s="41"/>
      <c r="AU242" s="41"/>
      <c r="AV242" s="41"/>
      <c r="AW242" s="41"/>
      <c r="AX242" s="41"/>
      <c r="AY242" s="41"/>
      <c r="AZ242" s="41"/>
      <c r="BA242" s="41"/>
      <c r="BB242" s="41"/>
      <c r="BC242" s="41"/>
      <c r="BD242" s="41"/>
    </row>
    <row r="243" spans="1:56" ht="35.1" hidden="1" customHeight="1">
      <c r="A243" s="41"/>
      <c r="B243" s="132" t="str">
        <f>+IFERROR(VLOOKUP(#REF!&amp;"-"&amp;ROW()-108,[2]ワークシート!$C$2:$BW$498,9,0),"")</f>
        <v/>
      </c>
      <c r="C243" s="133"/>
      <c r="D243" s="134" t="str">
        <f>+IFERROR(IF(VLOOKUP(#REF!&amp;"-"&amp;ROW()-108,[2]ワークシート!$C$2:$BW$498,10,0) = "","",VLOOKUP(#REF!&amp;"-"&amp;ROW()-108,[2]ワークシート!$C$2:$BW$498,10,0)),"")</f>
        <v/>
      </c>
      <c r="E243" s="133"/>
      <c r="F243" s="132" t="str">
        <f>+IFERROR(VLOOKUP(#REF!&amp;"-"&amp;ROW()-108,[2]ワークシート!$C$2:$BW$498,11,0),"")</f>
        <v/>
      </c>
      <c r="G243" s="133"/>
      <c r="H243" s="50" t="str">
        <f>+IFERROR(VLOOKUP(#REF!&amp;"-"&amp;ROW()-108,[2]ワークシート!$C$2:$BW$498,12,0),"")</f>
        <v/>
      </c>
      <c r="I24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43" s="136"/>
      <c r="K243" s="132" t="str">
        <f>+IFERROR(VLOOKUP(#REF!&amp;"-"&amp;ROW()-108,[2]ワークシート!$C$2:$BW$498,19,0),"")</f>
        <v/>
      </c>
      <c r="L243" s="134"/>
      <c r="M243" s="133"/>
      <c r="N243" s="137" t="str">
        <f>+IFERROR(VLOOKUP(#REF!&amp;"-"&amp;ROW()-108,[2]ワークシート!$C$2:$BW$498,24,0),"")</f>
        <v/>
      </c>
      <c r="O243" s="138"/>
      <c r="P243" s="129" t="str">
        <f>+IFERROR(VLOOKUP(#REF!&amp;"-"&amp;ROW()-108,[2]ワークシート!$C$2:$BW$498,25,0),"")</f>
        <v/>
      </c>
      <c r="Q243" s="129"/>
      <c r="R243" s="139" t="str">
        <f>+IFERROR(VLOOKUP(#REF!&amp;"-"&amp;ROW()-108,[2]ワークシート!$C$2:$BW$498,55,0),"")</f>
        <v/>
      </c>
      <c r="S243" s="139"/>
      <c r="T243" s="139"/>
      <c r="U243" s="129" t="str">
        <f>+IFERROR(VLOOKUP(#REF!&amp;"-"&amp;ROW()-108,[2]ワークシート!$C$2:$BW$498,60,0),"")</f>
        <v/>
      </c>
      <c r="V243" s="129"/>
      <c r="W243" s="129" t="str">
        <f>+IFERROR(VLOOKUP(#REF!&amp;"-"&amp;ROW()-108,[2]ワークシート!$C$2:$BW$498,61,0),"")</f>
        <v/>
      </c>
      <c r="X243" s="129"/>
      <c r="Y243" s="129"/>
      <c r="Z243" s="130" t="str">
        <f t="shared" si="4"/>
        <v/>
      </c>
      <c r="AA243" s="130"/>
      <c r="AB243" s="131" t="str">
        <f>+IFERROR(IF(VLOOKUP(#REF!&amp;"-"&amp;ROW()-108,[2]ワークシート!$C$2:$BW$498,13,0)="","",VLOOKUP(#REF!&amp;"-"&amp;ROW()-108,[2]ワークシート!$C$2:$BW$498,13,0)),"")</f>
        <v/>
      </c>
      <c r="AC243" s="131"/>
      <c r="AD243" s="131" t="str">
        <f>+IFERROR(VLOOKUP(#REF!&amp;"-"&amp;ROW()-108,[2]ワークシート!$C$2:$BW$498,30,0),"")</f>
        <v/>
      </c>
      <c r="AE243" s="131"/>
      <c r="AF243" s="130" t="str">
        <f t="shared" si="5"/>
        <v/>
      </c>
      <c r="AG243" s="130"/>
      <c r="AH243" s="131" t="str">
        <f>+IFERROR(IF(VLOOKUP(#REF!&amp;"-"&amp;ROW()-108,[2]ワークシート!$C$2:$BW$498,31,0)="","",VLOOKUP(#REF!&amp;"-"&amp;ROW()-108,[2]ワークシート!$C$2:$BW$498,31,0)),"")</f>
        <v/>
      </c>
      <c r="AI243" s="131"/>
      <c r="AJ243" s="41"/>
      <c r="AK243" s="41"/>
      <c r="AL243" s="41"/>
      <c r="AM243" s="41"/>
      <c r="AN243" s="41"/>
      <c r="AO243" s="41"/>
      <c r="AP243" s="41"/>
      <c r="AQ243" s="41"/>
      <c r="AR243" s="41"/>
      <c r="AS243" s="41"/>
      <c r="AT243" s="41"/>
      <c r="AU243" s="41"/>
      <c r="AV243" s="41"/>
      <c r="AW243" s="41"/>
      <c r="AX243" s="41"/>
      <c r="AY243" s="41"/>
      <c r="AZ243" s="41"/>
      <c r="BA243" s="41"/>
      <c r="BB243" s="41"/>
      <c r="BC243" s="41"/>
      <c r="BD243" s="41"/>
    </row>
    <row r="244" spans="1:56" ht="35.1" hidden="1" customHeight="1">
      <c r="A244" s="41"/>
      <c r="B244" s="132" t="str">
        <f>+IFERROR(VLOOKUP(#REF!&amp;"-"&amp;ROW()-108,[2]ワークシート!$C$2:$BW$498,9,0),"")</f>
        <v/>
      </c>
      <c r="C244" s="133"/>
      <c r="D244" s="134" t="str">
        <f>+IFERROR(IF(VLOOKUP(#REF!&amp;"-"&amp;ROW()-108,[2]ワークシート!$C$2:$BW$498,10,0) = "","",VLOOKUP(#REF!&amp;"-"&amp;ROW()-108,[2]ワークシート!$C$2:$BW$498,10,0)),"")</f>
        <v/>
      </c>
      <c r="E244" s="133"/>
      <c r="F244" s="132" t="str">
        <f>+IFERROR(VLOOKUP(#REF!&amp;"-"&amp;ROW()-108,[2]ワークシート!$C$2:$BW$498,11,0),"")</f>
        <v/>
      </c>
      <c r="G244" s="133"/>
      <c r="H244" s="50" t="str">
        <f>+IFERROR(VLOOKUP(#REF!&amp;"-"&amp;ROW()-108,[2]ワークシート!$C$2:$BW$498,12,0),"")</f>
        <v/>
      </c>
      <c r="I24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44" s="136"/>
      <c r="K244" s="132" t="str">
        <f>+IFERROR(VLOOKUP(#REF!&amp;"-"&amp;ROW()-108,[2]ワークシート!$C$2:$BW$498,19,0),"")</f>
        <v/>
      </c>
      <c r="L244" s="134"/>
      <c r="M244" s="133"/>
      <c r="N244" s="137" t="str">
        <f>+IFERROR(VLOOKUP(#REF!&amp;"-"&amp;ROW()-108,[2]ワークシート!$C$2:$BW$498,24,0),"")</f>
        <v/>
      </c>
      <c r="O244" s="138"/>
      <c r="P244" s="129" t="str">
        <f>+IFERROR(VLOOKUP(#REF!&amp;"-"&amp;ROW()-108,[2]ワークシート!$C$2:$BW$498,25,0),"")</f>
        <v/>
      </c>
      <c r="Q244" s="129"/>
      <c r="R244" s="139" t="str">
        <f>+IFERROR(VLOOKUP(#REF!&amp;"-"&amp;ROW()-108,[2]ワークシート!$C$2:$BW$498,55,0),"")</f>
        <v/>
      </c>
      <c r="S244" s="139"/>
      <c r="T244" s="139"/>
      <c r="U244" s="129" t="str">
        <f>+IFERROR(VLOOKUP(#REF!&amp;"-"&amp;ROW()-108,[2]ワークシート!$C$2:$BW$498,60,0),"")</f>
        <v/>
      </c>
      <c r="V244" s="129"/>
      <c r="W244" s="129" t="str">
        <f>+IFERROR(VLOOKUP(#REF!&amp;"-"&amp;ROW()-108,[2]ワークシート!$C$2:$BW$498,61,0),"")</f>
        <v/>
      </c>
      <c r="X244" s="129"/>
      <c r="Y244" s="129"/>
      <c r="Z244" s="130" t="str">
        <f t="shared" si="4"/>
        <v/>
      </c>
      <c r="AA244" s="130"/>
      <c r="AB244" s="131" t="str">
        <f>+IFERROR(IF(VLOOKUP(#REF!&amp;"-"&amp;ROW()-108,[2]ワークシート!$C$2:$BW$498,13,0)="","",VLOOKUP(#REF!&amp;"-"&amp;ROW()-108,[2]ワークシート!$C$2:$BW$498,13,0)),"")</f>
        <v/>
      </c>
      <c r="AC244" s="131"/>
      <c r="AD244" s="131" t="str">
        <f>+IFERROR(VLOOKUP(#REF!&amp;"-"&amp;ROW()-108,[2]ワークシート!$C$2:$BW$498,30,0),"")</f>
        <v/>
      </c>
      <c r="AE244" s="131"/>
      <c r="AF244" s="130" t="str">
        <f t="shared" si="5"/>
        <v/>
      </c>
      <c r="AG244" s="130"/>
      <c r="AH244" s="131" t="str">
        <f>+IFERROR(IF(VLOOKUP(#REF!&amp;"-"&amp;ROW()-108,[2]ワークシート!$C$2:$BW$498,31,0)="","",VLOOKUP(#REF!&amp;"-"&amp;ROW()-108,[2]ワークシート!$C$2:$BW$498,31,0)),"")</f>
        <v/>
      </c>
      <c r="AI244" s="131"/>
      <c r="AJ244" s="41"/>
      <c r="AK244" s="41"/>
      <c r="AL244" s="41"/>
      <c r="AM244" s="41"/>
      <c r="AN244" s="41"/>
      <c r="AO244" s="41"/>
      <c r="AP244" s="41"/>
      <c r="AQ244" s="41"/>
      <c r="AR244" s="41"/>
      <c r="AS244" s="41"/>
      <c r="AT244" s="41"/>
      <c r="AU244" s="41"/>
      <c r="AV244" s="41"/>
      <c r="AW244" s="41"/>
      <c r="AX244" s="41"/>
      <c r="AY244" s="41"/>
      <c r="AZ244" s="41"/>
      <c r="BA244" s="41"/>
      <c r="BB244" s="41"/>
      <c r="BC244" s="41"/>
      <c r="BD244" s="41"/>
    </row>
    <row r="245" spans="1:56" ht="35.1" hidden="1" customHeight="1">
      <c r="A245" s="41"/>
      <c r="B245" s="132" t="str">
        <f>+IFERROR(VLOOKUP(#REF!&amp;"-"&amp;ROW()-108,[2]ワークシート!$C$2:$BW$498,9,0),"")</f>
        <v/>
      </c>
      <c r="C245" s="133"/>
      <c r="D245" s="134" t="str">
        <f>+IFERROR(IF(VLOOKUP(#REF!&amp;"-"&amp;ROW()-108,[2]ワークシート!$C$2:$BW$498,10,0) = "","",VLOOKUP(#REF!&amp;"-"&amp;ROW()-108,[2]ワークシート!$C$2:$BW$498,10,0)),"")</f>
        <v/>
      </c>
      <c r="E245" s="133"/>
      <c r="F245" s="132" t="str">
        <f>+IFERROR(VLOOKUP(#REF!&amp;"-"&amp;ROW()-108,[2]ワークシート!$C$2:$BW$498,11,0),"")</f>
        <v/>
      </c>
      <c r="G245" s="133"/>
      <c r="H245" s="50" t="str">
        <f>+IFERROR(VLOOKUP(#REF!&amp;"-"&amp;ROW()-108,[2]ワークシート!$C$2:$BW$498,12,0),"")</f>
        <v/>
      </c>
      <c r="I24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45" s="136"/>
      <c r="K245" s="132" t="str">
        <f>+IFERROR(VLOOKUP(#REF!&amp;"-"&amp;ROW()-108,[2]ワークシート!$C$2:$BW$498,19,0),"")</f>
        <v/>
      </c>
      <c r="L245" s="134"/>
      <c r="M245" s="133"/>
      <c r="N245" s="137" t="str">
        <f>+IFERROR(VLOOKUP(#REF!&amp;"-"&amp;ROW()-108,[2]ワークシート!$C$2:$BW$498,24,0),"")</f>
        <v/>
      </c>
      <c r="O245" s="138"/>
      <c r="P245" s="129" t="str">
        <f>+IFERROR(VLOOKUP(#REF!&amp;"-"&amp;ROW()-108,[2]ワークシート!$C$2:$BW$498,25,0),"")</f>
        <v/>
      </c>
      <c r="Q245" s="129"/>
      <c r="R245" s="139" t="str">
        <f>+IFERROR(VLOOKUP(#REF!&amp;"-"&amp;ROW()-108,[2]ワークシート!$C$2:$BW$498,55,0),"")</f>
        <v/>
      </c>
      <c r="S245" s="139"/>
      <c r="T245" s="139"/>
      <c r="U245" s="129" t="str">
        <f>+IFERROR(VLOOKUP(#REF!&amp;"-"&amp;ROW()-108,[2]ワークシート!$C$2:$BW$498,60,0),"")</f>
        <v/>
      </c>
      <c r="V245" s="129"/>
      <c r="W245" s="129" t="str">
        <f>+IFERROR(VLOOKUP(#REF!&amp;"-"&amp;ROW()-108,[2]ワークシート!$C$2:$BW$498,61,0),"")</f>
        <v/>
      </c>
      <c r="X245" s="129"/>
      <c r="Y245" s="129"/>
      <c r="Z245" s="130" t="str">
        <f t="shared" si="4"/>
        <v/>
      </c>
      <c r="AA245" s="130"/>
      <c r="AB245" s="131" t="str">
        <f>+IFERROR(IF(VLOOKUP(#REF!&amp;"-"&amp;ROW()-108,[2]ワークシート!$C$2:$BW$498,13,0)="","",VLOOKUP(#REF!&amp;"-"&amp;ROW()-108,[2]ワークシート!$C$2:$BW$498,13,0)),"")</f>
        <v/>
      </c>
      <c r="AC245" s="131"/>
      <c r="AD245" s="131" t="str">
        <f>+IFERROR(VLOOKUP(#REF!&amp;"-"&amp;ROW()-108,[2]ワークシート!$C$2:$BW$498,30,0),"")</f>
        <v/>
      </c>
      <c r="AE245" s="131"/>
      <c r="AF245" s="130" t="str">
        <f t="shared" si="5"/>
        <v/>
      </c>
      <c r="AG245" s="130"/>
      <c r="AH245" s="131" t="str">
        <f>+IFERROR(IF(VLOOKUP(#REF!&amp;"-"&amp;ROW()-108,[2]ワークシート!$C$2:$BW$498,31,0)="","",VLOOKUP(#REF!&amp;"-"&amp;ROW()-108,[2]ワークシート!$C$2:$BW$498,31,0)),"")</f>
        <v/>
      </c>
      <c r="AI245" s="131"/>
      <c r="AJ245" s="41"/>
      <c r="AK245" s="41"/>
      <c r="AL245" s="41"/>
      <c r="AM245" s="41"/>
      <c r="AN245" s="41"/>
      <c r="AO245" s="41"/>
      <c r="AP245" s="41"/>
      <c r="AQ245" s="41"/>
      <c r="AR245" s="41"/>
      <c r="AS245" s="41"/>
      <c r="AT245" s="41"/>
      <c r="AU245" s="41"/>
      <c r="AV245" s="41"/>
      <c r="AW245" s="41"/>
      <c r="AX245" s="41"/>
      <c r="AY245" s="41"/>
      <c r="AZ245" s="41"/>
      <c r="BA245" s="41"/>
      <c r="BB245" s="41"/>
      <c r="BC245" s="41"/>
      <c r="BD245" s="41"/>
    </row>
    <row r="246" spans="1:56" ht="35.1" hidden="1" customHeight="1">
      <c r="A246" s="41"/>
      <c r="B246" s="132" t="str">
        <f>+IFERROR(VLOOKUP(#REF!&amp;"-"&amp;ROW()-108,[2]ワークシート!$C$2:$BW$498,9,0),"")</f>
        <v/>
      </c>
      <c r="C246" s="133"/>
      <c r="D246" s="134" t="str">
        <f>+IFERROR(IF(VLOOKUP(#REF!&amp;"-"&amp;ROW()-108,[2]ワークシート!$C$2:$BW$498,10,0) = "","",VLOOKUP(#REF!&amp;"-"&amp;ROW()-108,[2]ワークシート!$C$2:$BW$498,10,0)),"")</f>
        <v/>
      </c>
      <c r="E246" s="133"/>
      <c r="F246" s="132" t="str">
        <f>+IFERROR(VLOOKUP(#REF!&amp;"-"&amp;ROW()-108,[2]ワークシート!$C$2:$BW$498,11,0),"")</f>
        <v/>
      </c>
      <c r="G246" s="133"/>
      <c r="H246" s="50" t="str">
        <f>+IFERROR(VLOOKUP(#REF!&amp;"-"&amp;ROW()-108,[2]ワークシート!$C$2:$BW$498,12,0),"")</f>
        <v/>
      </c>
      <c r="I24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46" s="136"/>
      <c r="K246" s="132" t="str">
        <f>+IFERROR(VLOOKUP(#REF!&amp;"-"&amp;ROW()-108,[2]ワークシート!$C$2:$BW$498,19,0),"")</f>
        <v/>
      </c>
      <c r="L246" s="134"/>
      <c r="M246" s="133"/>
      <c r="N246" s="137" t="str">
        <f>+IFERROR(VLOOKUP(#REF!&amp;"-"&amp;ROW()-108,[2]ワークシート!$C$2:$BW$498,24,0),"")</f>
        <v/>
      </c>
      <c r="O246" s="138"/>
      <c r="P246" s="129" t="str">
        <f>+IFERROR(VLOOKUP(#REF!&amp;"-"&amp;ROW()-108,[2]ワークシート!$C$2:$BW$498,25,0),"")</f>
        <v/>
      </c>
      <c r="Q246" s="129"/>
      <c r="R246" s="139" t="str">
        <f>+IFERROR(VLOOKUP(#REF!&amp;"-"&amp;ROW()-108,[2]ワークシート!$C$2:$BW$498,55,0),"")</f>
        <v/>
      </c>
      <c r="S246" s="139"/>
      <c r="T246" s="139"/>
      <c r="U246" s="129" t="str">
        <f>+IFERROR(VLOOKUP(#REF!&amp;"-"&amp;ROW()-108,[2]ワークシート!$C$2:$BW$498,60,0),"")</f>
        <v/>
      </c>
      <c r="V246" s="129"/>
      <c r="W246" s="129" t="str">
        <f>+IFERROR(VLOOKUP(#REF!&amp;"-"&amp;ROW()-108,[2]ワークシート!$C$2:$BW$498,61,0),"")</f>
        <v/>
      </c>
      <c r="X246" s="129"/>
      <c r="Y246" s="129"/>
      <c r="Z246" s="130" t="str">
        <f t="shared" si="4"/>
        <v/>
      </c>
      <c r="AA246" s="130"/>
      <c r="AB246" s="131" t="str">
        <f>+IFERROR(IF(VLOOKUP(#REF!&amp;"-"&amp;ROW()-108,[2]ワークシート!$C$2:$BW$498,13,0)="","",VLOOKUP(#REF!&amp;"-"&amp;ROW()-108,[2]ワークシート!$C$2:$BW$498,13,0)),"")</f>
        <v/>
      </c>
      <c r="AC246" s="131"/>
      <c r="AD246" s="131" t="str">
        <f>+IFERROR(VLOOKUP(#REF!&amp;"-"&amp;ROW()-108,[2]ワークシート!$C$2:$BW$498,30,0),"")</f>
        <v/>
      </c>
      <c r="AE246" s="131"/>
      <c r="AF246" s="130" t="str">
        <f t="shared" si="5"/>
        <v/>
      </c>
      <c r="AG246" s="130"/>
      <c r="AH246" s="131" t="str">
        <f>+IFERROR(IF(VLOOKUP(#REF!&amp;"-"&amp;ROW()-108,[2]ワークシート!$C$2:$BW$498,31,0)="","",VLOOKUP(#REF!&amp;"-"&amp;ROW()-108,[2]ワークシート!$C$2:$BW$498,31,0)),"")</f>
        <v/>
      </c>
      <c r="AI246" s="131"/>
      <c r="AJ246" s="41"/>
      <c r="AK246" s="41"/>
      <c r="AL246" s="41"/>
      <c r="AM246" s="41"/>
      <c r="AN246" s="41"/>
      <c r="AO246" s="41"/>
      <c r="AP246" s="41"/>
      <c r="AQ246" s="41"/>
      <c r="AR246" s="41"/>
      <c r="AS246" s="41"/>
      <c r="AT246" s="41"/>
      <c r="AU246" s="41"/>
      <c r="AV246" s="41"/>
      <c r="AW246" s="41"/>
      <c r="AX246" s="41"/>
      <c r="AY246" s="41"/>
      <c r="AZ246" s="41"/>
      <c r="BA246" s="41"/>
      <c r="BB246" s="41"/>
      <c r="BC246" s="41"/>
      <c r="BD246" s="41"/>
    </row>
    <row r="247" spans="1:56" ht="35.1" hidden="1" customHeight="1">
      <c r="A247" s="41"/>
      <c r="B247" s="132" t="str">
        <f>+IFERROR(VLOOKUP(#REF!&amp;"-"&amp;ROW()-108,[2]ワークシート!$C$2:$BW$498,9,0),"")</f>
        <v/>
      </c>
      <c r="C247" s="133"/>
      <c r="D247" s="134" t="str">
        <f>+IFERROR(IF(VLOOKUP(#REF!&amp;"-"&amp;ROW()-108,[2]ワークシート!$C$2:$BW$498,10,0) = "","",VLOOKUP(#REF!&amp;"-"&amp;ROW()-108,[2]ワークシート!$C$2:$BW$498,10,0)),"")</f>
        <v/>
      </c>
      <c r="E247" s="133"/>
      <c r="F247" s="132" t="str">
        <f>+IFERROR(VLOOKUP(#REF!&amp;"-"&amp;ROW()-108,[2]ワークシート!$C$2:$BW$498,11,0),"")</f>
        <v/>
      </c>
      <c r="G247" s="133"/>
      <c r="H247" s="50" t="str">
        <f>+IFERROR(VLOOKUP(#REF!&amp;"-"&amp;ROW()-108,[2]ワークシート!$C$2:$BW$498,12,0),"")</f>
        <v/>
      </c>
      <c r="I24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47" s="136"/>
      <c r="K247" s="132" t="str">
        <f>+IFERROR(VLOOKUP(#REF!&amp;"-"&amp;ROW()-108,[2]ワークシート!$C$2:$BW$498,19,0),"")</f>
        <v/>
      </c>
      <c r="L247" s="134"/>
      <c r="M247" s="133"/>
      <c r="N247" s="137" t="str">
        <f>+IFERROR(VLOOKUP(#REF!&amp;"-"&amp;ROW()-108,[2]ワークシート!$C$2:$BW$498,24,0),"")</f>
        <v/>
      </c>
      <c r="O247" s="138"/>
      <c r="P247" s="129" t="str">
        <f>+IFERROR(VLOOKUP(#REF!&amp;"-"&amp;ROW()-108,[2]ワークシート!$C$2:$BW$498,25,0),"")</f>
        <v/>
      </c>
      <c r="Q247" s="129"/>
      <c r="R247" s="139" t="str">
        <f>+IFERROR(VLOOKUP(#REF!&amp;"-"&amp;ROW()-108,[2]ワークシート!$C$2:$BW$498,55,0),"")</f>
        <v/>
      </c>
      <c r="S247" s="139"/>
      <c r="T247" s="139"/>
      <c r="U247" s="129" t="str">
        <f>+IFERROR(VLOOKUP(#REF!&amp;"-"&amp;ROW()-108,[2]ワークシート!$C$2:$BW$498,60,0),"")</f>
        <v/>
      </c>
      <c r="V247" s="129"/>
      <c r="W247" s="129" t="str">
        <f>+IFERROR(VLOOKUP(#REF!&amp;"-"&amp;ROW()-108,[2]ワークシート!$C$2:$BW$498,61,0),"")</f>
        <v/>
      </c>
      <c r="X247" s="129"/>
      <c r="Y247" s="129"/>
      <c r="Z247" s="130" t="str">
        <f t="shared" si="4"/>
        <v/>
      </c>
      <c r="AA247" s="130"/>
      <c r="AB247" s="131" t="str">
        <f>+IFERROR(IF(VLOOKUP(#REF!&amp;"-"&amp;ROW()-108,[2]ワークシート!$C$2:$BW$498,13,0)="","",VLOOKUP(#REF!&amp;"-"&amp;ROW()-108,[2]ワークシート!$C$2:$BW$498,13,0)),"")</f>
        <v/>
      </c>
      <c r="AC247" s="131"/>
      <c r="AD247" s="131" t="str">
        <f>+IFERROR(VLOOKUP(#REF!&amp;"-"&amp;ROW()-108,[2]ワークシート!$C$2:$BW$498,30,0),"")</f>
        <v/>
      </c>
      <c r="AE247" s="131"/>
      <c r="AF247" s="130" t="str">
        <f t="shared" si="5"/>
        <v/>
      </c>
      <c r="AG247" s="130"/>
      <c r="AH247" s="131" t="str">
        <f>+IFERROR(IF(VLOOKUP(#REF!&amp;"-"&amp;ROW()-108,[2]ワークシート!$C$2:$BW$498,31,0)="","",VLOOKUP(#REF!&amp;"-"&amp;ROW()-108,[2]ワークシート!$C$2:$BW$498,31,0)),"")</f>
        <v/>
      </c>
      <c r="AI247" s="131"/>
      <c r="AJ247" s="41"/>
      <c r="AK247" s="41"/>
      <c r="AL247" s="41"/>
      <c r="AM247" s="41"/>
      <c r="AN247" s="41"/>
      <c r="AO247" s="41"/>
      <c r="AP247" s="41"/>
      <c r="AQ247" s="41"/>
      <c r="AR247" s="41"/>
      <c r="AS247" s="41"/>
      <c r="AT247" s="41"/>
      <c r="AU247" s="41"/>
      <c r="AV247" s="41"/>
      <c r="AW247" s="41"/>
      <c r="AX247" s="41"/>
      <c r="AY247" s="41"/>
      <c r="AZ247" s="41"/>
      <c r="BA247" s="41"/>
      <c r="BB247" s="41"/>
      <c r="BC247" s="41"/>
      <c r="BD247" s="41"/>
    </row>
    <row r="248" spans="1:56" ht="35.1" hidden="1" customHeight="1">
      <c r="A248" s="41"/>
      <c r="B248" s="132" t="str">
        <f>+IFERROR(VLOOKUP(#REF!&amp;"-"&amp;ROW()-108,[2]ワークシート!$C$2:$BW$498,9,0),"")</f>
        <v/>
      </c>
      <c r="C248" s="133"/>
      <c r="D248" s="134" t="str">
        <f>+IFERROR(IF(VLOOKUP(#REF!&amp;"-"&amp;ROW()-108,[2]ワークシート!$C$2:$BW$498,10,0) = "","",VLOOKUP(#REF!&amp;"-"&amp;ROW()-108,[2]ワークシート!$C$2:$BW$498,10,0)),"")</f>
        <v/>
      </c>
      <c r="E248" s="133"/>
      <c r="F248" s="132" t="str">
        <f>+IFERROR(VLOOKUP(#REF!&amp;"-"&amp;ROW()-108,[2]ワークシート!$C$2:$BW$498,11,0),"")</f>
        <v/>
      </c>
      <c r="G248" s="133"/>
      <c r="H248" s="50" t="str">
        <f>+IFERROR(VLOOKUP(#REF!&amp;"-"&amp;ROW()-108,[2]ワークシート!$C$2:$BW$498,12,0),"")</f>
        <v/>
      </c>
      <c r="I24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48" s="136"/>
      <c r="K248" s="132" t="str">
        <f>+IFERROR(VLOOKUP(#REF!&amp;"-"&amp;ROW()-108,[2]ワークシート!$C$2:$BW$498,19,0),"")</f>
        <v/>
      </c>
      <c r="L248" s="134"/>
      <c r="M248" s="133"/>
      <c r="N248" s="137" t="str">
        <f>+IFERROR(VLOOKUP(#REF!&amp;"-"&amp;ROW()-108,[2]ワークシート!$C$2:$BW$498,24,0),"")</f>
        <v/>
      </c>
      <c r="O248" s="138"/>
      <c r="P248" s="129" t="str">
        <f>+IFERROR(VLOOKUP(#REF!&amp;"-"&amp;ROW()-108,[2]ワークシート!$C$2:$BW$498,25,0),"")</f>
        <v/>
      </c>
      <c r="Q248" s="129"/>
      <c r="R248" s="139" t="str">
        <f>+IFERROR(VLOOKUP(#REF!&amp;"-"&amp;ROW()-108,[2]ワークシート!$C$2:$BW$498,55,0),"")</f>
        <v/>
      </c>
      <c r="S248" s="139"/>
      <c r="T248" s="139"/>
      <c r="U248" s="129" t="str">
        <f>+IFERROR(VLOOKUP(#REF!&amp;"-"&amp;ROW()-108,[2]ワークシート!$C$2:$BW$498,60,0),"")</f>
        <v/>
      </c>
      <c r="V248" s="129"/>
      <c r="W248" s="129" t="str">
        <f>+IFERROR(VLOOKUP(#REF!&amp;"-"&amp;ROW()-108,[2]ワークシート!$C$2:$BW$498,61,0),"")</f>
        <v/>
      </c>
      <c r="X248" s="129"/>
      <c r="Y248" s="129"/>
      <c r="Z248" s="130" t="str">
        <f t="shared" si="4"/>
        <v/>
      </c>
      <c r="AA248" s="130"/>
      <c r="AB248" s="131" t="str">
        <f>+IFERROR(IF(VLOOKUP(#REF!&amp;"-"&amp;ROW()-108,[2]ワークシート!$C$2:$BW$498,13,0)="","",VLOOKUP(#REF!&amp;"-"&amp;ROW()-108,[2]ワークシート!$C$2:$BW$498,13,0)),"")</f>
        <v/>
      </c>
      <c r="AC248" s="131"/>
      <c r="AD248" s="131" t="str">
        <f>+IFERROR(VLOOKUP(#REF!&amp;"-"&amp;ROW()-108,[2]ワークシート!$C$2:$BW$498,30,0),"")</f>
        <v/>
      </c>
      <c r="AE248" s="131"/>
      <c r="AF248" s="130" t="str">
        <f t="shared" si="5"/>
        <v/>
      </c>
      <c r="AG248" s="130"/>
      <c r="AH248" s="131" t="str">
        <f>+IFERROR(IF(VLOOKUP(#REF!&amp;"-"&amp;ROW()-108,[2]ワークシート!$C$2:$BW$498,31,0)="","",VLOOKUP(#REF!&amp;"-"&amp;ROW()-108,[2]ワークシート!$C$2:$BW$498,31,0)),"")</f>
        <v/>
      </c>
      <c r="AI248" s="131"/>
      <c r="AJ248" s="41"/>
      <c r="AK248" s="41"/>
      <c r="AL248" s="41"/>
      <c r="AM248" s="41"/>
      <c r="AN248" s="41"/>
      <c r="AO248" s="41"/>
      <c r="AP248" s="41"/>
      <c r="AQ248" s="41"/>
      <c r="AR248" s="41"/>
      <c r="AS248" s="41"/>
      <c r="AT248" s="41"/>
      <c r="AU248" s="41"/>
      <c r="AV248" s="41"/>
      <c r="AW248" s="41"/>
      <c r="AX248" s="41"/>
      <c r="AY248" s="41"/>
      <c r="AZ248" s="41"/>
      <c r="BA248" s="41"/>
      <c r="BB248" s="41"/>
      <c r="BC248" s="41"/>
      <c r="BD248" s="41"/>
    </row>
    <row r="249" spans="1:56" ht="35.1" hidden="1" customHeight="1">
      <c r="A249" s="41"/>
      <c r="B249" s="132" t="str">
        <f>+IFERROR(VLOOKUP(#REF!&amp;"-"&amp;ROW()-108,[2]ワークシート!$C$2:$BW$498,9,0),"")</f>
        <v/>
      </c>
      <c r="C249" s="133"/>
      <c r="D249" s="134" t="str">
        <f>+IFERROR(IF(VLOOKUP(#REF!&amp;"-"&amp;ROW()-108,[2]ワークシート!$C$2:$BW$498,10,0) = "","",VLOOKUP(#REF!&amp;"-"&amp;ROW()-108,[2]ワークシート!$C$2:$BW$498,10,0)),"")</f>
        <v/>
      </c>
      <c r="E249" s="133"/>
      <c r="F249" s="132" t="str">
        <f>+IFERROR(VLOOKUP(#REF!&amp;"-"&amp;ROW()-108,[2]ワークシート!$C$2:$BW$498,11,0),"")</f>
        <v/>
      </c>
      <c r="G249" s="133"/>
      <c r="H249" s="50" t="str">
        <f>+IFERROR(VLOOKUP(#REF!&amp;"-"&amp;ROW()-108,[2]ワークシート!$C$2:$BW$498,12,0),"")</f>
        <v/>
      </c>
      <c r="I24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49" s="136"/>
      <c r="K249" s="132" t="str">
        <f>+IFERROR(VLOOKUP(#REF!&amp;"-"&amp;ROW()-108,[2]ワークシート!$C$2:$BW$498,19,0),"")</f>
        <v/>
      </c>
      <c r="L249" s="134"/>
      <c r="M249" s="133"/>
      <c r="N249" s="137" t="str">
        <f>+IFERROR(VLOOKUP(#REF!&amp;"-"&amp;ROW()-108,[2]ワークシート!$C$2:$BW$498,24,0),"")</f>
        <v/>
      </c>
      <c r="O249" s="138"/>
      <c r="P249" s="129" t="str">
        <f>+IFERROR(VLOOKUP(#REF!&amp;"-"&amp;ROW()-108,[2]ワークシート!$C$2:$BW$498,25,0),"")</f>
        <v/>
      </c>
      <c r="Q249" s="129"/>
      <c r="R249" s="139" t="str">
        <f>+IFERROR(VLOOKUP(#REF!&amp;"-"&amp;ROW()-108,[2]ワークシート!$C$2:$BW$498,55,0),"")</f>
        <v/>
      </c>
      <c r="S249" s="139"/>
      <c r="T249" s="139"/>
      <c r="U249" s="129" t="str">
        <f>+IFERROR(VLOOKUP(#REF!&amp;"-"&amp;ROW()-108,[2]ワークシート!$C$2:$BW$498,60,0),"")</f>
        <v/>
      </c>
      <c r="V249" s="129"/>
      <c r="W249" s="129" t="str">
        <f>+IFERROR(VLOOKUP(#REF!&amp;"-"&amp;ROW()-108,[2]ワークシート!$C$2:$BW$498,61,0),"")</f>
        <v/>
      </c>
      <c r="X249" s="129"/>
      <c r="Y249" s="129"/>
      <c r="Z249" s="130" t="str">
        <f t="shared" si="4"/>
        <v/>
      </c>
      <c r="AA249" s="130"/>
      <c r="AB249" s="131" t="str">
        <f>+IFERROR(IF(VLOOKUP(#REF!&amp;"-"&amp;ROW()-108,[2]ワークシート!$C$2:$BW$498,13,0)="","",VLOOKUP(#REF!&amp;"-"&amp;ROW()-108,[2]ワークシート!$C$2:$BW$498,13,0)),"")</f>
        <v/>
      </c>
      <c r="AC249" s="131"/>
      <c r="AD249" s="131" t="str">
        <f>+IFERROR(VLOOKUP(#REF!&amp;"-"&amp;ROW()-108,[2]ワークシート!$C$2:$BW$498,30,0),"")</f>
        <v/>
      </c>
      <c r="AE249" s="131"/>
      <c r="AF249" s="130" t="str">
        <f t="shared" si="5"/>
        <v/>
      </c>
      <c r="AG249" s="130"/>
      <c r="AH249" s="131" t="str">
        <f>+IFERROR(IF(VLOOKUP(#REF!&amp;"-"&amp;ROW()-108,[2]ワークシート!$C$2:$BW$498,31,0)="","",VLOOKUP(#REF!&amp;"-"&amp;ROW()-108,[2]ワークシート!$C$2:$BW$498,31,0)),"")</f>
        <v/>
      </c>
      <c r="AI249" s="131"/>
      <c r="AJ249" s="41"/>
      <c r="AK249" s="41"/>
      <c r="AL249" s="41"/>
      <c r="AM249" s="41"/>
      <c r="AN249" s="41"/>
      <c r="AO249" s="41"/>
      <c r="AP249" s="41"/>
      <c r="AQ249" s="41"/>
      <c r="AR249" s="41"/>
      <c r="AS249" s="41"/>
      <c r="AT249" s="41"/>
      <c r="AU249" s="41"/>
      <c r="AV249" s="41"/>
      <c r="AW249" s="41"/>
      <c r="AX249" s="41"/>
      <c r="AY249" s="41"/>
      <c r="AZ249" s="41"/>
      <c r="BA249" s="41"/>
      <c r="BB249" s="41"/>
      <c r="BC249" s="41"/>
      <c r="BD249" s="41"/>
    </row>
    <row r="250" spans="1:56" ht="35.1" hidden="1" customHeight="1">
      <c r="A250" s="41"/>
      <c r="B250" s="132" t="str">
        <f>+IFERROR(VLOOKUP(#REF!&amp;"-"&amp;ROW()-108,[2]ワークシート!$C$2:$BW$498,9,0),"")</f>
        <v/>
      </c>
      <c r="C250" s="133"/>
      <c r="D250" s="134" t="str">
        <f>+IFERROR(IF(VLOOKUP(#REF!&amp;"-"&amp;ROW()-108,[2]ワークシート!$C$2:$BW$498,10,0) = "","",VLOOKUP(#REF!&amp;"-"&amp;ROW()-108,[2]ワークシート!$C$2:$BW$498,10,0)),"")</f>
        <v/>
      </c>
      <c r="E250" s="133"/>
      <c r="F250" s="132" t="str">
        <f>+IFERROR(VLOOKUP(#REF!&amp;"-"&amp;ROW()-108,[2]ワークシート!$C$2:$BW$498,11,0),"")</f>
        <v/>
      </c>
      <c r="G250" s="133"/>
      <c r="H250" s="50" t="str">
        <f>+IFERROR(VLOOKUP(#REF!&amp;"-"&amp;ROW()-108,[2]ワークシート!$C$2:$BW$498,12,0),"")</f>
        <v/>
      </c>
      <c r="I25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50" s="136"/>
      <c r="K250" s="132" t="str">
        <f>+IFERROR(VLOOKUP(#REF!&amp;"-"&amp;ROW()-108,[2]ワークシート!$C$2:$BW$498,19,0),"")</f>
        <v/>
      </c>
      <c r="L250" s="134"/>
      <c r="M250" s="133"/>
      <c r="N250" s="137" t="str">
        <f>+IFERROR(VLOOKUP(#REF!&amp;"-"&amp;ROW()-108,[2]ワークシート!$C$2:$BW$498,24,0),"")</f>
        <v/>
      </c>
      <c r="O250" s="138"/>
      <c r="P250" s="129" t="str">
        <f>+IFERROR(VLOOKUP(#REF!&amp;"-"&amp;ROW()-108,[2]ワークシート!$C$2:$BW$498,25,0),"")</f>
        <v/>
      </c>
      <c r="Q250" s="129"/>
      <c r="R250" s="139" t="str">
        <f>+IFERROR(VLOOKUP(#REF!&amp;"-"&amp;ROW()-108,[2]ワークシート!$C$2:$BW$498,55,0),"")</f>
        <v/>
      </c>
      <c r="S250" s="139"/>
      <c r="T250" s="139"/>
      <c r="U250" s="129" t="str">
        <f>+IFERROR(VLOOKUP(#REF!&amp;"-"&amp;ROW()-108,[2]ワークシート!$C$2:$BW$498,60,0),"")</f>
        <v/>
      </c>
      <c r="V250" s="129"/>
      <c r="W250" s="129" t="str">
        <f>+IFERROR(VLOOKUP(#REF!&amp;"-"&amp;ROW()-108,[2]ワークシート!$C$2:$BW$498,61,0),"")</f>
        <v/>
      </c>
      <c r="X250" s="129"/>
      <c r="Y250" s="129"/>
      <c r="Z250" s="130" t="str">
        <f t="shared" si="4"/>
        <v/>
      </c>
      <c r="AA250" s="130"/>
      <c r="AB250" s="131" t="str">
        <f>+IFERROR(IF(VLOOKUP(#REF!&amp;"-"&amp;ROW()-108,[2]ワークシート!$C$2:$BW$498,13,0)="","",VLOOKUP(#REF!&amp;"-"&amp;ROW()-108,[2]ワークシート!$C$2:$BW$498,13,0)),"")</f>
        <v/>
      </c>
      <c r="AC250" s="131"/>
      <c r="AD250" s="131" t="str">
        <f>+IFERROR(VLOOKUP(#REF!&amp;"-"&amp;ROW()-108,[2]ワークシート!$C$2:$BW$498,30,0),"")</f>
        <v/>
      </c>
      <c r="AE250" s="131"/>
      <c r="AF250" s="130" t="str">
        <f t="shared" si="5"/>
        <v/>
      </c>
      <c r="AG250" s="130"/>
      <c r="AH250" s="131" t="str">
        <f>+IFERROR(IF(VLOOKUP(#REF!&amp;"-"&amp;ROW()-108,[2]ワークシート!$C$2:$BW$498,31,0)="","",VLOOKUP(#REF!&amp;"-"&amp;ROW()-108,[2]ワークシート!$C$2:$BW$498,31,0)),"")</f>
        <v/>
      </c>
      <c r="AI250" s="131"/>
      <c r="AJ250" s="41"/>
      <c r="AK250" s="41"/>
      <c r="AL250" s="41"/>
      <c r="AM250" s="41"/>
      <c r="AN250" s="41"/>
      <c r="AO250" s="41"/>
      <c r="AP250" s="41"/>
      <c r="AQ250" s="41"/>
      <c r="AR250" s="41"/>
      <c r="AS250" s="41"/>
      <c r="AT250" s="41"/>
      <c r="AU250" s="41"/>
      <c r="AV250" s="41"/>
      <c r="AW250" s="41"/>
      <c r="AX250" s="41"/>
      <c r="AY250" s="41"/>
      <c r="AZ250" s="41"/>
      <c r="BA250" s="41"/>
      <c r="BB250" s="41"/>
      <c r="BC250" s="41"/>
      <c r="BD250" s="41"/>
    </row>
    <row r="251" spans="1:56" ht="35.1" hidden="1" customHeight="1">
      <c r="A251" s="41"/>
      <c r="B251" s="132" t="str">
        <f>+IFERROR(VLOOKUP(#REF!&amp;"-"&amp;ROW()-108,[2]ワークシート!$C$2:$BW$498,9,0),"")</f>
        <v/>
      </c>
      <c r="C251" s="133"/>
      <c r="D251" s="134" t="str">
        <f>+IFERROR(IF(VLOOKUP(#REF!&amp;"-"&amp;ROW()-108,[2]ワークシート!$C$2:$BW$498,10,0) = "","",VLOOKUP(#REF!&amp;"-"&amp;ROW()-108,[2]ワークシート!$C$2:$BW$498,10,0)),"")</f>
        <v/>
      </c>
      <c r="E251" s="133"/>
      <c r="F251" s="132" t="str">
        <f>+IFERROR(VLOOKUP(#REF!&amp;"-"&amp;ROW()-108,[2]ワークシート!$C$2:$BW$498,11,0),"")</f>
        <v/>
      </c>
      <c r="G251" s="133"/>
      <c r="H251" s="50" t="str">
        <f>+IFERROR(VLOOKUP(#REF!&amp;"-"&amp;ROW()-108,[2]ワークシート!$C$2:$BW$498,12,0),"")</f>
        <v/>
      </c>
      <c r="I25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51" s="136"/>
      <c r="K251" s="132" t="str">
        <f>+IFERROR(VLOOKUP(#REF!&amp;"-"&amp;ROW()-108,[2]ワークシート!$C$2:$BW$498,19,0),"")</f>
        <v/>
      </c>
      <c r="L251" s="134"/>
      <c r="M251" s="133"/>
      <c r="N251" s="137" t="str">
        <f>+IFERROR(VLOOKUP(#REF!&amp;"-"&amp;ROW()-108,[2]ワークシート!$C$2:$BW$498,24,0),"")</f>
        <v/>
      </c>
      <c r="O251" s="138"/>
      <c r="P251" s="129" t="str">
        <f>+IFERROR(VLOOKUP(#REF!&amp;"-"&amp;ROW()-108,[2]ワークシート!$C$2:$BW$498,25,0),"")</f>
        <v/>
      </c>
      <c r="Q251" s="129"/>
      <c r="R251" s="139" t="str">
        <f>+IFERROR(VLOOKUP(#REF!&amp;"-"&amp;ROW()-108,[2]ワークシート!$C$2:$BW$498,55,0),"")</f>
        <v/>
      </c>
      <c r="S251" s="139"/>
      <c r="T251" s="139"/>
      <c r="U251" s="129" t="str">
        <f>+IFERROR(VLOOKUP(#REF!&amp;"-"&amp;ROW()-108,[2]ワークシート!$C$2:$BW$498,60,0),"")</f>
        <v/>
      </c>
      <c r="V251" s="129"/>
      <c r="W251" s="129" t="str">
        <f>+IFERROR(VLOOKUP(#REF!&amp;"-"&amp;ROW()-108,[2]ワークシート!$C$2:$BW$498,61,0),"")</f>
        <v/>
      </c>
      <c r="X251" s="129"/>
      <c r="Y251" s="129"/>
      <c r="Z251" s="130" t="str">
        <f t="shared" si="4"/>
        <v/>
      </c>
      <c r="AA251" s="130"/>
      <c r="AB251" s="131" t="str">
        <f>+IFERROR(IF(VLOOKUP(#REF!&amp;"-"&amp;ROW()-108,[2]ワークシート!$C$2:$BW$498,13,0)="","",VLOOKUP(#REF!&amp;"-"&amp;ROW()-108,[2]ワークシート!$C$2:$BW$498,13,0)),"")</f>
        <v/>
      </c>
      <c r="AC251" s="131"/>
      <c r="AD251" s="131" t="str">
        <f>+IFERROR(VLOOKUP(#REF!&amp;"-"&amp;ROW()-108,[2]ワークシート!$C$2:$BW$498,30,0),"")</f>
        <v/>
      </c>
      <c r="AE251" s="131"/>
      <c r="AF251" s="130" t="str">
        <f t="shared" si="5"/>
        <v/>
      </c>
      <c r="AG251" s="130"/>
      <c r="AH251" s="131" t="str">
        <f>+IFERROR(IF(VLOOKUP(#REF!&amp;"-"&amp;ROW()-108,[2]ワークシート!$C$2:$BW$498,31,0)="","",VLOOKUP(#REF!&amp;"-"&amp;ROW()-108,[2]ワークシート!$C$2:$BW$498,31,0)),"")</f>
        <v/>
      </c>
      <c r="AI251" s="131"/>
      <c r="AJ251" s="41"/>
      <c r="AK251" s="41"/>
      <c r="AL251" s="41"/>
      <c r="AM251" s="41"/>
      <c r="AN251" s="41"/>
      <c r="AO251" s="41"/>
      <c r="AP251" s="41"/>
      <c r="AQ251" s="41"/>
      <c r="AR251" s="41"/>
      <c r="AS251" s="41"/>
      <c r="AT251" s="41"/>
      <c r="AU251" s="41"/>
      <c r="AV251" s="41"/>
      <c r="AW251" s="41"/>
      <c r="AX251" s="41"/>
      <c r="AY251" s="41"/>
      <c r="AZ251" s="41"/>
      <c r="BA251" s="41"/>
      <c r="BB251" s="41"/>
      <c r="BC251" s="41"/>
      <c r="BD251" s="41"/>
    </row>
    <row r="252" spans="1:56" ht="35.1" hidden="1" customHeight="1">
      <c r="A252" s="41"/>
      <c r="B252" s="132" t="str">
        <f>+IFERROR(VLOOKUP(#REF!&amp;"-"&amp;ROW()-108,[2]ワークシート!$C$2:$BW$498,9,0),"")</f>
        <v/>
      </c>
      <c r="C252" s="133"/>
      <c r="D252" s="134" t="str">
        <f>+IFERROR(IF(VLOOKUP(#REF!&amp;"-"&amp;ROW()-108,[2]ワークシート!$C$2:$BW$498,10,0) = "","",VLOOKUP(#REF!&amp;"-"&amp;ROW()-108,[2]ワークシート!$C$2:$BW$498,10,0)),"")</f>
        <v/>
      </c>
      <c r="E252" s="133"/>
      <c r="F252" s="132" t="str">
        <f>+IFERROR(VLOOKUP(#REF!&amp;"-"&amp;ROW()-108,[2]ワークシート!$C$2:$BW$498,11,0),"")</f>
        <v/>
      </c>
      <c r="G252" s="133"/>
      <c r="H252" s="50" t="str">
        <f>+IFERROR(VLOOKUP(#REF!&amp;"-"&amp;ROW()-108,[2]ワークシート!$C$2:$BW$498,12,0),"")</f>
        <v/>
      </c>
      <c r="I25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52" s="136"/>
      <c r="K252" s="132" t="str">
        <f>+IFERROR(VLOOKUP(#REF!&amp;"-"&amp;ROW()-108,[2]ワークシート!$C$2:$BW$498,19,0),"")</f>
        <v/>
      </c>
      <c r="L252" s="134"/>
      <c r="M252" s="133"/>
      <c r="N252" s="137" t="str">
        <f>+IFERROR(VLOOKUP(#REF!&amp;"-"&amp;ROW()-108,[2]ワークシート!$C$2:$BW$498,24,0),"")</f>
        <v/>
      </c>
      <c r="O252" s="138"/>
      <c r="P252" s="129" t="str">
        <f>+IFERROR(VLOOKUP(#REF!&amp;"-"&amp;ROW()-108,[2]ワークシート!$C$2:$BW$498,25,0),"")</f>
        <v/>
      </c>
      <c r="Q252" s="129"/>
      <c r="R252" s="139" t="str">
        <f>+IFERROR(VLOOKUP(#REF!&amp;"-"&amp;ROW()-108,[2]ワークシート!$C$2:$BW$498,55,0),"")</f>
        <v/>
      </c>
      <c r="S252" s="139"/>
      <c r="T252" s="139"/>
      <c r="U252" s="129" t="str">
        <f>+IFERROR(VLOOKUP(#REF!&amp;"-"&amp;ROW()-108,[2]ワークシート!$C$2:$BW$498,60,0),"")</f>
        <v/>
      </c>
      <c r="V252" s="129"/>
      <c r="W252" s="129" t="str">
        <f>+IFERROR(VLOOKUP(#REF!&amp;"-"&amp;ROW()-108,[2]ワークシート!$C$2:$BW$498,61,0),"")</f>
        <v/>
      </c>
      <c r="X252" s="129"/>
      <c r="Y252" s="129"/>
      <c r="Z252" s="130" t="str">
        <f t="shared" si="4"/>
        <v/>
      </c>
      <c r="AA252" s="130"/>
      <c r="AB252" s="131" t="str">
        <f>+IFERROR(IF(VLOOKUP(#REF!&amp;"-"&amp;ROW()-108,[2]ワークシート!$C$2:$BW$498,13,0)="","",VLOOKUP(#REF!&amp;"-"&amp;ROW()-108,[2]ワークシート!$C$2:$BW$498,13,0)),"")</f>
        <v/>
      </c>
      <c r="AC252" s="131"/>
      <c r="AD252" s="131" t="str">
        <f>+IFERROR(VLOOKUP(#REF!&amp;"-"&amp;ROW()-108,[2]ワークシート!$C$2:$BW$498,30,0),"")</f>
        <v/>
      </c>
      <c r="AE252" s="131"/>
      <c r="AF252" s="130" t="str">
        <f t="shared" si="5"/>
        <v/>
      </c>
      <c r="AG252" s="130"/>
      <c r="AH252" s="131" t="str">
        <f>+IFERROR(IF(VLOOKUP(#REF!&amp;"-"&amp;ROW()-108,[2]ワークシート!$C$2:$BW$498,31,0)="","",VLOOKUP(#REF!&amp;"-"&amp;ROW()-108,[2]ワークシート!$C$2:$BW$498,31,0)),"")</f>
        <v/>
      </c>
      <c r="AI252" s="131"/>
      <c r="AJ252" s="41"/>
      <c r="AK252" s="41"/>
      <c r="AL252" s="41"/>
      <c r="AM252" s="41"/>
      <c r="AN252" s="41"/>
      <c r="AO252" s="41"/>
      <c r="AP252" s="41"/>
      <c r="AQ252" s="41"/>
      <c r="AR252" s="41"/>
      <c r="AS252" s="41"/>
      <c r="AT252" s="41"/>
      <c r="AU252" s="41"/>
      <c r="AV252" s="41"/>
      <c r="AW252" s="41"/>
      <c r="AX252" s="41"/>
      <c r="AY252" s="41"/>
      <c r="AZ252" s="41"/>
      <c r="BA252" s="41"/>
      <c r="BB252" s="41"/>
      <c r="BC252" s="41"/>
      <c r="BD252" s="41"/>
    </row>
    <row r="253" spans="1:56" ht="35.1" hidden="1" customHeight="1">
      <c r="A253" s="41"/>
      <c r="B253" s="132" t="str">
        <f>+IFERROR(VLOOKUP(#REF!&amp;"-"&amp;ROW()-108,[2]ワークシート!$C$2:$BW$498,9,0),"")</f>
        <v/>
      </c>
      <c r="C253" s="133"/>
      <c r="D253" s="134" t="str">
        <f>+IFERROR(IF(VLOOKUP(#REF!&amp;"-"&amp;ROW()-108,[2]ワークシート!$C$2:$BW$498,10,0) = "","",VLOOKUP(#REF!&amp;"-"&amp;ROW()-108,[2]ワークシート!$C$2:$BW$498,10,0)),"")</f>
        <v/>
      </c>
      <c r="E253" s="133"/>
      <c r="F253" s="132" t="str">
        <f>+IFERROR(VLOOKUP(#REF!&amp;"-"&amp;ROW()-108,[2]ワークシート!$C$2:$BW$498,11,0),"")</f>
        <v/>
      </c>
      <c r="G253" s="133"/>
      <c r="H253" s="50" t="str">
        <f>+IFERROR(VLOOKUP(#REF!&amp;"-"&amp;ROW()-108,[2]ワークシート!$C$2:$BW$498,12,0),"")</f>
        <v/>
      </c>
      <c r="I25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53" s="136"/>
      <c r="K253" s="132" t="str">
        <f>+IFERROR(VLOOKUP(#REF!&amp;"-"&amp;ROW()-108,[2]ワークシート!$C$2:$BW$498,19,0),"")</f>
        <v/>
      </c>
      <c r="L253" s="134"/>
      <c r="M253" s="133"/>
      <c r="N253" s="137" t="str">
        <f>+IFERROR(VLOOKUP(#REF!&amp;"-"&amp;ROW()-108,[2]ワークシート!$C$2:$BW$498,24,0),"")</f>
        <v/>
      </c>
      <c r="O253" s="138"/>
      <c r="P253" s="129" t="str">
        <f>+IFERROR(VLOOKUP(#REF!&amp;"-"&amp;ROW()-108,[2]ワークシート!$C$2:$BW$498,25,0),"")</f>
        <v/>
      </c>
      <c r="Q253" s="129"/>
      <c r="R253" s="139" t="str">
        <f>+IFERROR(VLOOKUP(#REF!&amp;"-"&amp;ROW()-108,[2]ワークシート!$C$2:$BW$498,55,0),"")</f>
        <v/>
      </c>
      <c r="S253" s="139"/>
      <c r="T253" s="139"/>
      <c r="U253" s="129" t="str">
        <f>+IFERROR(VLOOKUP(#REF!&amp;"-"&amp;ROW()-108,[2]ワークシート!$C$2:$BW$498,60,0),"")</f>
        <v/>
      </c>
      <c r="V253" s="129"/>
      <c r="W253" s="129" t="str">
        <f>+IFERROR(VLOOKUP(#REF!&amp;"-"&amp;ROW()-108,[2]ワークシート!$C$2:$BW$498,61,0),"")</f>
        <v/>
      </c>
      <c r="X253" s="129"/>
      <c r="Y253" s="129"/>
      <c r="Z253" s="130" t="str">
        <f t="shared" si="4"/>
        <v/>
      </c>
      <c r="AA253" s="130"/>
      <c r="AB253" s="131" t="str">
        <f>+IFERROR(IF(VLOOKUP(#REF!&amp;"-"&amp;ROW()-108,[2]ワークシート!$C$2:$BW$498,13,0)="","",VLOOKUP(#REF!&amp;"-"&amp;ROW()-108,[2]ワークシート!$C$2:$BW$498,13,0)),"")</f>
        <v/>
      </c>
      <c r="AC253" s="131"/>
      <c r="AD253" s="131" t="str">
        <f>+IFERROR(VLOOKUP(#REF!&amp;"-"&amp;ROW()-108,[2]ワークシート!$C$2:$BW$498,30,0),"")</f>
        <v/>
      </c>
      <c r="AE253" s="131"/>
      <c r="AF253" s="130" t="str">
        <f t="shared" si="5"/>
        <v/>
      </c>
      <c r="AG253" s="130"/>
      <c r="AH253" s="131" t="str">
        <f>+IFERROR(IF(VLOOKUP(#REF!&amp;"-"&amp;ROW()-108,[2]ワークシート!$C$2:$BW$498,31,0)="","",VLOOKUP(#REF!&amp;"-"&amp;ROW()-108,[2]ワークシート!$C$2:$BW$498,31,0)),"")</f>
        <v/>
      </c>
      <c r="AI253" s="131"/>
      <c r="AJ253" s="41"/>
      <c r="AK253" s="41"/>
      <c r="AL253" s="41"/>
      <c r="AM253" s="41"/>
      <c r="AN253" s="41"/>
      <c r="AO253" s="41"/>
      <c r="AP253" s="41"/>
      <c r="AQ253" s="41"/>
      <c r="AR253" s="41"/>
      <c r="AS253" s="41"/>
      <c r="AT253" s="41"/>
      <c r="AU253" s="41"/>
      <c r="AV253" s="41"/>
      <c r="AW253" s="41"/>
      <c r="AX253" s="41"/>
      <c r="AY253" s="41"/>
      <c r="AZ253" s="41"/>
      <c r="BA253" s="41"/>
      <c r="BB253" s="41"/>
      <c r="BC253" s="41"/>
      <c r="BD253" s="41"/>
    </row>
    <row r="254" spans="1:56" ht="35.1" hidden="1" customHeight="1">
      <c r="A254" s="41"/>
      <c r="B254" s="132" t="str">
        <f>+IFERROR(VLOOKUP(#REF!&amp;"-"&amp;ROW()-108,[2]ワークシート!$C$2:$BW$498,9,0),"")</f>
        <v/>
      </c>
      <c r="C254" s="133"/>
      <c r="D254" s="134" t="str">
        <f>+IFERROR(IF(VLOOKUP(#REF!&amp;"-"&amp;ROW()-108,[2]ワークシート!$C$2:$BW$498,10,0) = "","",VLOOKUP(#REF!&amp;"-"&amp;ROW()-108,[2]ワークシート!$C$2:$BW$498,10,0)),"")</f>
        <v/>
      </c>
      <c r="E254" s="133"/>
      <c r="F254" s="132" t="str">
        <f>+IFERROR(VLOOKUP(#REF!&amp;"-"&amp;ROW()-108,[2]ワークシート!$C$2:$BW$498,11,0),"")</f>
        <v/>
      </c>
      <c r="G254" s="133"/>
      <c r="H254" s="50" t="str">
        <f>+IFERROR(VLOOKUP(#REF!&amp;"-"&amp;ROW()-108,[2]ワークシート!$C$2:$BW$498,12,0),"")</f>
        <v/>
      </c>
      <c r="I25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54" s="136"/>
      <c r="K254" s="132" t="str">
        <f>+IFERROR(VLOOKUP(#REF!&amp;"-"&amp;ROW()-108,[2]ワークシート!$C$2:$BW$498,19,0),"")</f>
        <v/>
      </c>
      <c r="L254" s="134"/>
      <c r="M254" s="133"/>
      <c r="N254" s="137" t="str">
        <f>+IFERROR(VLOOKUP(#REF!&amp;"-"&amp;ROW()-108,[2]ワークシート!$C$2:$BW$498,24,0),"")</f>
        <v/>
      </c>
      <c r="O254" s="138"/>
      <c r="P254" s="129" t="str">
        <f>+IFERROR(VLOOKUP(#REF!&amp;"-"&amp;ROW()-108,[2]ワークシート!$C$2:$BW$498,25,0),"")</f>
        <v/>
      </c>
      <c r="Q254" s="129"/>
      <c r="R254" s="139" t="str">
        <f>+IFERROR(VLOOKUP(#REF!&amp;"-"&amp;ROW()-108,[2]ワークシート!$C$2:$BW$498,55,0),"")</f>
        <v/>
      </c>
      <c r="S254" s="139"/>
      <c r="T254" s="139"/>
      <c r="U254" s="129" t="str">
        <f>+IFERROR(VLOOKUP(#REF!&amp;"-"&amp;ROW()-108,[2]ワークシート!$C$2:$BW$498,60,0),"")</f>
        <v/>
      </c>
      <c r="V254" s="129"/>
      <c r="W254" s="129" t="str">
        <f>+IFERROR(VLOOKUP(#REF!&amp;"-"&amp;ROW()-108,[2]ワークシート!$C$2:$BW$498,61,0),"")</f>
        <v/>
      </c>
      <c r="X254" s="129"/>
      <c r="Y254" s="129"/>
      <c r="Z254" s="130" t="str">
        <f t="shared" si="4"/>
        <v/>
      </c>
      <c r="AA254" s="130"/>
      <c r="AB254" s="131" t="str">
        <f>+IFERROR(IF(VLOOKUP(#REF!&amp;"-"&amp;ROW()-108,[2]ワークシート!$C$2:$BW$498,13,0)="","",VLOOKUP(#REF!&amp;"-"&amp;ROW()-108,[2]ワークシート!$C$2:$BW$498,13,0)),"")</f>
        <v/>
      </c>
      <c r="AC254" s="131"/>
      <c r="AD254" s="131" t="str">
        <f>+IFERROR(VLOOKUP(#REF!&amp;"-"&amp;ROW()-108,[2]ワークシート!$C$2:$BW$498,30,0),"")</f>
        <v/>
      </c>
      <c r="AE254" s="131"/>
      <c r="AF254" s="130" t="str">
        <f t="shared" si="5"/>
        <v/>
      </c>
      <c r="AG254" s="130"/>
      <c r="AH254" s="131" t="str">
        <f>+IFERROR(IF(VLOOKUP(#REF!&amp;"-"&amp;ROW()-108,[2]ワークシート!$C$2:$BW$498,31,0)="","",VLOOKUP(#REF!&amp;"-"&amp;ROW()-108,[2]ワークシート!$C$2:$BW$498,31,0)),"")</f>
        <v/>
      </c>
      <c r="AI254" s="131"/>
      <c r="AJ254" s="41"/>
      <c r="AK254" s="41"/>
      <c r="AL254" s="41"/>
      <c r="AM254" s="41"/>
      <c r="AN254" s="41"/>
      <c r="AO254" s="41"/>
      <c r="AP254" s="41"/>
      <c r="AQ254" s="41"/>
      <c r="AR254" s="41"/>
      <c r="AS254" s="41"/>
      <c r="AT254" s="41"/>
      <c r="AU254" s="41"/>
      <c r="AV254" s="41"/>
      <c r="AW254" s="41"/>
      <c r="AX254" s="41"/>
      <c r="AY254" s="41"/>
      <c r="AZ254" s="41"/>
      <c r="BA254" s="41"/>
      <c r="BB254" s="41"/>
      <c r="BC254" s="41"/>
      <c r="BD254" s="41"/>
    </row>
    <row r="255" spans="1:56" ht="35.1" hidden="1" customHeight="1">
      <c r="A255" s="41"/>
      <c r="B255" s="132" t="str">
        <f>+IFERROR(VLOOKUP(#REF!&amp;"-"&amp;ROW()-108,[2]ワークシート!$C$2:$BW$498,9,0),"")</f>
        <v/>
      </c>
      <c r="C255" s="133"/>
      <c r="D255" s="134" t="str">
        <f>+IFERROR(IF(VLOOKUP(#REF!&amp;"-"&amp;ROW()-108,[2]ワークシート!$C$2:$BW$498,10,0) = "","",VLOOKUP(#REF!&amp;"-"&amp;ROW()-108,[2]ワークシート!$C$2:$BW$498,10,0)),"")</f>
        <v/>
      </c>
      <c r="E255" s="133"/>
      <c r="F255" s="132" t="str">
        <f>+IFERROR(VLOOKUP(#REF!&amp;"-"&amp;ROW()-108,[2]ワークシート!$C$2:$BW$498,11,0),"")</f>
        <v/>
      </c>
      <c r="G255" s="133"/>
      <c r="H255" s="50" t="str">
        <f>+IFERROR(VLOOKUP(#REF!&amp;"-"&amp;ROW()-108,[2]ワークシート!$C$2:$BW$498,12,0),"")</f>
        <v/>
      </c>
      <c r="I25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55" s="136"/>
      <c r="K255" s="132" t="str">
        <f>+IFERROR(VLOOKUP(#REF!&amp;"-"&amp;ROW()-108,[2]ワークシート!$C$2:$BW$498,19,0),"")</f>
        <v/>
      </c>
      <c r="L255" s="134"/>
      <c r="M255" s="133"/>
      <c r="N255" s="137" t="str">
        <f>+IFERROR(VLOOKUP(#REF!&amp;"-"&amp;ROW()-108,[2]ワークシート!$C$2:$BW$498,24,0),"")</f>
        <v/>
      </c>
      <c r="O255" s="138"/>
      <c r="P255" s="129" t="str">
        <f>+IFERROR(VLOOKUP(#REF!&amp;"-"&amp;ROW()-108,[2]ワークシート!$C$2:$BW$498,25,0),"")</f>
        <v/>
      </c>
      <c r="Q255" s="129"/>
      <c r="R255" s="139" t="str">
        <f>+IFERROR(VLOOKUP(#REF!&amp;"-"&amp;ROW()-108,[2]ワークシート!$C$2:$BW$498,55,0),"")</f>
        <v/>
      </c>
      <c r="S255" s="139"/>
      <c r="T255" s="139"/>
      <c r="U255" s="129" t="str">
        <f>+IFERROR(VLOOKUP(#REF!&amp;"-"&amp;ROW()-108,[2]ワークシート!$C$2:$BW$498,60,0),"")</f>
        <v/>
      </c>
      <c r="V255" s="129"/>
      <c r="W255" s="129" t="str">
        <f>+IFERROR(VLOOKUP(#REF!&amp;"-"&amp;ROW()-108,[2]ワークシート!$C$2:$BW$498,61,0),"")</f>
        <v/>
      </c>
      <c r="X255" s="129"/>
      <c r="Y255" s="129"/>
      <c r="Z255" s="130" t="str">
        <f t="shared" si="4"/>
        <v/>
      </c>
      <c r="AA255" s="130"/>
      <c r="AB255" s="131" t="str">
        <f>+IFERROR(IF(VLOOKUP(#REF!&amp;"-"&amp;ROW()-108,[2]ワークシート!$C$2:$BW$498,13,0)="","",VLOOKUP(#REF!&amp;"-"&amp;ROW()-108,[2]ワークシート!$C$2:$BW$498,13,0)),"")</f>
        <v/>
      </c>
      <c r="AC255" s="131"/>
      <c r="AD255" s="131" t="str">
        <f>+IFERROR(VLOOKUP(#REF!&amp;"-"&amp;ROW()-108,[2]ワークシート!$C$2:$BW$498,30,0),"")</f>
        <v/>
      </c>
      <c r="AE255" s="131"/>
      <c r="AF255" s="130" t="str">
        <f t="shared" si="5"/>
        <v/>
      </c>
      <c r="AG255" s="130"/>
      <c r="AH255" s="131" t="str">
        <f>+IFERROR(IF(VLOOKUP(#REF!&amp;"-"&amp;ROW()-108,[2]ワークシート!$C$2:$BW$498,31,0)="","",VLOOKUP(#REF!&amp;"-"&amp;ROW()-108,[2]ワークシート!$C$2:$BW$498,31,0)),"")</f>
        <v/>
      </c>
      <c r="AI255" s="131"/>
      <c r="AJ255" s="41"/>
      <c r="AK255" s="41"/>
      <c r="AL255" s="41"/>
      <c r="AM255" s="41"/>
      <c r="AN255" s="41"/>
      <c r="AO255" s="41"/>
      <c r="AP255" s="41"/>
      <c r="AQ255" s="41"/>
      <c r="AR255" s="41"/>
      <c r="AS255" s="41"/>
      <c r="AT255" s="41"/>
      <c r="AU255" s="41"/>
      <c r="AV255" s="41"/>
      <c r="AW255" s="41"/>
      <c r="AX255" s="41"/>
      <c r="AY255" s="41"/>
      <c r="AZ255" s="41"/>
      <c r="BA255" s="41"/>
      <c r="BB255" s="41"/>
      <c r="BC255" s="41"/>
      <c r="BD255" s="41"/>
    </row>
    <row r="256" spans="1:56" ht="35.1" hidden="1" customHeight="1">
      <c r="A256" s="41"/>
      <c r="B256" s="132" t="str">
        <f>+IFERROR(VLOOKUP(#REF!&amp;"-"&amp;ROW()-108,[2]ワークシート!$C$2:$BW$498,9,0),"")</f>
        <v/>
      </c>
      <c r="C256" s="133"/>
      <c r="D256" s="134" t="str">
        <f>+IFERROR(IF(VLOOKUP(#REF!&amp;"-"&amp;ROW()-108,[2]ワークシート!$C$2:$BW$498,10,0) = "","",VLOOKUP(#REF!&amp;"-"&amp;ROW()-108,[2]ワークシート!$C$2:$BW$498,10,0)),"")</f>
        <v/>
      </c>
      <c r="E256" s="133"/>
      <c r="F256" s="132" t="str">
        <f>+IFERROR(VLOOKUP(#REF!&amp;"-"&amp;ROW()-108,[2]ワークシート!$C$2:$BW$498,11,0),"")</f>
        <v/>
      </c>
      <c r="G256" s="133"/>
      <c r="H256" s="50" t="str">
        <f>+IFERROR(VLOOKUP(#REF!&amp;"-"&amp;ROW()-108,[2]ワークシート!$C$2:$BW$498,12,0),"")</f>
        <v/>
      </c>
      <c r="I25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56" s="136"/>
      <c r="K256" s="132" t="str">
        <f>+IFERROR(VLOOKUP(#REF!&amp;"-"&amp;ROW()-108,[2]ワークシート!$C$2:$BW$498,19,0),"")</f>
        <v/>
      </c>
      <c r="L256" s="134"/>
      <c r="M256" s="133"/>
      <c r="N256" s="137" t="str">
        <f>+IFERROR(VLOOKUP(#REF!&amp;"-"&amp;ROW()-108,[2]ワークシート!$C$2:$BW$498,24,0),"")</f>
        <v/>
      </c>
      <c r="O256" s="138"/>
      <c r="P256" s="129" t="str">
        <f>+IFERROR(VLOOKUP(#REF!&amp;"-"&amp;ROW()-108,[2]ワークシート!$C$2:$BW$498,25,0),"")</f>
        <v/>
      </c>
      <c r="Q256" s="129"/>
      <c r="R256" s="139" t="str">
        <f>+IFERROR(VLOOKUP(#REF!&amp;"-"&amp;ROW()-108,[2]ワークシート!$C$2:$BW$498,55,0),"")</f>
        <v/>
      </c>
      <c r="S256" s="139"/>
      <c r="T256" s="139"/>
      <c r="U256" s="129" t="str">
        <f>+IFERROR(VLOOKUP(#REF!&amp;"-"&amp;ROW()-108,[2]ワークシート!$C$2:$BW$498,60,0),"")</f>
        <v/>
      </c>
      <c r="V256" s="129"/>
      <c r="W256" s="129" t="str">
        <f>+IFERROR(VLOOKUP(#REF!&amp;"-"&amp;ROW()-108,[2]ワークシート!$C$2:$BW$498,61,0),"")</f>
        <v/>
      </c>
      <c r="X256" s="129"/>
      <c r="Y256" s="129"/>
      <c r="Z256" s="130" t="str">
        <f t="shared" si="4"/>
        <v/>
      </c>
      <c r="AA256" s="130"/>
      <c r="AB256" s="131" t="str">
        <f>+IFERROR(IF(VLOOKUP(#REF!&amp;"-"&amp;ROW()-108,[2]ワークシート!$C$2:$BW$498,13,0)="","",VLOOKUP(#REF!&amp;"-"&amp;ROW()-108,[2]ワークシート!$C$2:$BW$498,13,0)),"")</f>
        <v/>
      </c>
      <c r="AC256" s="131"/>
      <c r="AD256" s="131" t="str">
        <f>+IFERROR(VLOOKUP(#REF!&amp;"-"&amp;ROW()-108,[2]ワークシート!$C$2:$BW$498,30,0),"")</f>
        <v/>
      </c>
      <c r="AE256" s="131"/>
      <c r="AF256" s="130" t="str">
        <f t="shared" si="5"/>
        <v/>
      </c>
      <c r="AG256" s="130"/>
      <c r="AH256" s="131" t="str">
        <f>+IFERROR(IF(VLOOKUP(#REF!&amp;"-"&amp;ROW()-108,[2]ワークシート!$C$2:$BW$498,31,0)="","",VLOOKUP(#REF!&amp;"-"&amp;ROW()-108,[2]ワークシート!$C$2:$BW$498,31,0)),"")</f>
        <v/>
      </c>
      <c r="AI256" s="131"/>
      <c r="AJ256" s="41"/>
      <c r="AK256" s="41"/>
      <c r="AL256" s="41"/>
      <c r="AM256" s="41"/>
      <c r="AN256" s="41"/>
      <c r="AO256" s="41"/>
      <c r="AP256" s="41"/>
      <c r="AQ256" s="41"/>
      <c r="AR256" s="41"/>
      <c r="AS256" s="41"/>
      <c r="AT256" s="41"/>
      <c r="AU256" s="41"/>
      <c r="AV256" s="41"/>
      <c r="AW256" s="41"/>
      <c r="AX256" s="41"/>
      <c r="AY256" s="41"/>
      <c r="AZ256" s="41"/>
      <c r="BA256" s="41"/>
      <c r="BB256" s="41"/>
      <c r="BC256" s="41"/>
      <c r="BD256" s="41"/>
    </row>
    <row r="257" spans="1:56" ht="35.1" hidden="1" customHeight="1">
      <c r="A257" s="41"/>
      <c r="B257" s="132" t="str">
        <f>+IFERROR(VLOOKUP(#REF!&amp;"-"&amp;ROW()-108,[2]ワークシート!$C$2:$BW$498,9,0),"")</f>
        <v/>
      </c>
      <c r="C257" s="133"/>
      <c r="D257" s="134" t="str">
        <f>+IFERROR(IF(VLOOKUP(#REF!&amp;"-"&amp;ROW()-108,[2]ワークシート!$C$2:$BW$498,10,0) = "","",VLOOKUP(#REF!&amp;"-"&amp;ROW()-108,[2]ワークシート!$C$2:$BW$498,10,0)),"")</f>
        <v/>
      </c>
      <c r="E257" s="133"/>
      <c r="F257" s="132" t="str">
        <f>+IFERROR(VLOOKUP(#REF!&amp;"-"&amp;ROW()-108,[2]ワークシート!$C$2:$BW$498,11,0),"")</f>
        <v/>
      </c>
      <c r="G257" s="133"/>
      <c r="H257" s="50" t="str">
        <f>+IFERROR(VLOOKUP(#REF!&amp;"-"&amp;ROW()-108,[2]ワークシート!$C$2:$BW$498,12,0),"")</f>
        <v/>
      </c>
      <c r="I25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57" s="136"/>
      <c r="K257" s="132" t="str">
        <f>+IFERROR(VLOOKUP(#REF!&amp;"-"&amp;ROW()-108,[2]ワークシート!$C$2:$BW$498,19,0),"")</f>
        <v/>
      </c>
      <c r="L257" s="134"/>
      <c r="M257" s="133"/>
      <c r="N257" s="137" t="str">
        <f>+IFERROR(VLOOKUP(#REF!&amp;"-"&amp;ROW()-108,[2]ワークシート!$C$2:$BW$498,24,0),"")</f>
        <v/>
      </c>
      <c r="O257" s="138"/>
      <c r="P257" s="129" t="str">
        <f>+IFERROR(VLOOKUP(#REF!&amp;"-"&amp;ROW()-108,[2]ワークシート!$C$2:$BW$498,25,0),"")</f>
        <v/>
      </c>
      <c r="Q257" s="129"/>
      <c r="R257" s="139" t="str">
        <f>+IFERROR(VLOOKUP(#REF!&amp;"-"&amp;ROW()-108,[2]ワークシート!$C$2:$BW$498,55,0),"")</f>
        <v/>
      </c>
      <c r="S257" s="139"/>
      <c r="T257" s="139"/>
      <c r="U257" s="129" t="str">
        <f>+IFERROR(VLOOKUP(#REF!&amp;"-"&amp;ROW()-108,[2]ワークシート!$C$2:$BW$498,60,0),"")</f>
        <v/>
      </c>
      <c r="V257" s="129"/>
      <c r="W257" s="129" t="str">
        <f>+IFERROR(VLOOKUP(#REF!&amp;"-"&amp;ROW()-108,[2]ワークシート!$C$2:$BW$498,61,0),"")</f>
        <v/>
      </c>
      <c r="X257" s="129"/>
      <c r="Y257" s="129"/>
      <c r="Z257" s="130" t="str">
        <f t="shared" si="4"/>
        <v/>
      </c>
      <c r="AA257" s="130"/>
      <c r="AB257" s="131" t="str">
        <f>+IFERROR(IF(VLOOKUP(#REF!&amp;"-"&amp;ROW()-108,[2]ワークシート!$C$2:$BW$498,13,0)="","",VLOOKUP(#REF!&amp;"-"&amp;ROW()-108,[2]ワークシート!$C$2:$BW$498,13,0)),"")</f>
        <v/>
      </c>
      <c r="AC257" s="131"/>
      <c r="AD257" s="131" t="str">
        <f>+IFERROR(VLOOKUP(#REF!&amp;"-"&amp;ROW()-108,[2]ワークシート!$C$2:$BW$498,30,0),"")</f>
        <v/>
      </c>
      <c r="AE257" s="131"/>
      <c r="AF257" s="130" t="str">
        <f t="shared" si="5"/>
        <v/>
      </c>
      <c r="AG257" s="130"/>
      <c r="AH257" s="131" t="str">
        <f>+IFERROR(IF(VLOOKUP(#REF!&amp;"-"&amp;ROW()-108,[2]ワークシート!$C$2:$BW$498,31,0)="","",VLOOKUP(#REF!&amp;"-"&amp;ROW()-108,[2]ワークシート!$C$2:$BW$498,31,0)),"")</f>
        <v/>
      </c>
      <c r="AI257" s="131"/>
      <c r="AJ257" s="41"/>
      <c r="AK257" s="41"/>
      <c r="AL257" s="41"/>
      <c r="AM257" s="41"/>
      <c r="AN257" s="41"/>
      <c r="AO257" s="41"/>
      <c r="AP257" s="41"/>
      <c r="AQ257" s="41"/>
      <c r="AR257" s="41"/>
      <c r="AS257" s="41"/>
      <c r="AT257" s="41"/>
      <c r="AU257" s="41"/>
      <c r="AV257" s="41"/>
      <c r="AW257" s="41"/>
      <c r="AX257" s="41"/>
      <c r="AY257" s="41"/>
      <c r="AZ257" s="41"/>
      <c r="BA257" s="41"/>
      <c r="BB257" s="41"/>
      <c r="BC257" s="41"/>
      <c r="BD257" s="41"/>
    </row>
    <row r="258" spans="1:56" ht="35.1" hidden="1" customHeight="1">
      <c r="A258" s="41"/>
      <c r="B258" s="132" t="str">
        <f>+IFERROR(VLOOKUP(#REF!&amp;"-"&amp;ROW()-108,[2]ワークシート!$C$2:$BW$498,9,0),"")</f>
        <v/>
      </c>
      <c r="C258" s="133"/>
      <c r="D258" s="134" t="str">
        <f>+IFERROR(IF(VLOOKUP(#REF!&amp;"-"&amp;ROW()-108,[2]ワークシート!$C$2:$BW$498,10,0) = "","",VLOOKUP(#REF!&amp;"-"&amp;ROW()-108,[2]ワークシート!$C$2:$BW$498,10,0)),"")</f>
        <v/>
      </c>
      <c r="E258" s="133"/>
      <c r="F258" s="132" t="str">
        <f>+IFERROR(VLOOKUP(#REF!&amp;"-"&amp;ROW()-108,[2]ワークシート!$C$2:$BW$498,11,0),"")</f>
        <v/>
      </c>
      <c r="G258" s="133"/>
      <c r="H258" s="50" t="str">
        <f>+IFERROR(VLOOKUP(#REF!&amp;"-"&amp;ROW()-108,[2]ワークシート!$C$2:$BW$498,12,0),"")</f>
        <v/>
      </c>
      <c r="I25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58" s="136"/>
      <c r="K258" s="132" t="str">
        <f>+IFERROR(VLOOKUP(#REF!&amp;"-"&amp;ROW()-108,[2]ワークシート!$C$2:$BW$498,19,0),"")</f>
        <v/>
      </c>
      <c r="L258" s="134"/>
      <c r="M258" s="133"/>
      <c r="N258" s="137" t="str">
        <f>+IFERROR(VLOOKUP(#REF!&amp;"-"&amp;ROW()-108,[2]ワークシート!$C$2:$BW$498,24,0),"")</f>
        <v/>
      </c>
      <c r="O258" s="138"/>
      <c r="P258" s="129" t="str">
        <f>+IFERROR(VLOOKUP(#REF!&amp;"-"&amp;ROW()-108,[2]ワークシート!$C$2:$BW$498,25,0),"")</f>
        <v/>
      </c>
      <c r="Q258" s="129"/>
      <c r="R258" s="139" t="str">
        <f>+IFERROR(VLOOKUP(#REF!&amp;"-"&amp;ROW()-108,[2]ワークシート!$C$2:$BW$498,55,0),"")</f>
        <v/>
      </c>
      <c r="S258" s="139"/>
      <c r="T258" s="139"/>
      <c r="U258" s="129" t="str">
        <f>+IFERROR(VLOOKUP(#REF!&amp;"-"&amp;ROW()-108,[2]ワークシート!$C$2:$BW$498,60,0),"")</f>
        <v/>
      </c>
      <c r="V258" s="129"/>
      <c r="W258" s="129" t="str">
        <f>+IFERROR(VLOOKUP(#REF!&amp;"-"&amp;ROW()-108,[2]ワークシート!$C$2:$BW$498,61,0),"")</f>
        <v/>
      </c>
      <c r="X258" s="129"/>
      <c r="Y258" s="129"/>
      <c r="Z258" s="130" t="str">
        <f t="shared" si="4"/>
        <v/>
      </c>
      <c r="AA258" s="130"/>
      <c r="AB258" s="131" t="str">
        <f>+IFERROR(IF(VLOOKUP(#REF!&amp;"-"&amp;ROW()-108,[2]ワークシート!$C$2:$BW$498,13,0)="","",VLOOKUP(#REF!&amp;"-"&amp;ROW()-108,[2]ワークシート!$C$2:$BW$498,13,0)),"")</f>
        <v/>
      </c>
      <c r="AC258" s="131"/>
      <c r="AD258" s="131" t="str">
        <f>+IFERROR(VLOOKUP(#REF!&amp;"-"&amp;ROW()-108,[2]ワークシート!$C$2:$BW$498,30,0),"")</f>
        <v/>
      </c>
      <c r="AE258" s="131"/>
      <c r="AF258" s="130" t="str">
        <f t="shared" si="5"/>
        <v/>
      </c>
      <c r="AG258" s="130"/>
      <c r="AH258" s="131" t="str">
        <f>+IFERROR(IF(VLOOKUP(#REF!&amp;"-"&amp;ROW()-108,[2]ワークシート!$C$2:$BW$498,31,0)="","",VLOOKUP(#REF!&amp;"-"&amp;ROW()-108,[2]ワークシート!$C$2:$BW$498,31,0)),"")</f>
        <v/>
      </c>
      <c r="AI258" s="131"/>
      <c r="AJ258" s="41"/>
      <c r="AK258" s="41"/>
      <c r="AL258" s="41"/>
      <c r="AM258" s="41"/>
      <c r="AN258" s="41"/>
      <c r="AO258" s="41"/>
      <c r="AP258" s="41"/>
      <c r="AQ258" s="41"/>
      <c r="AR258" s="41"/>
      <c r="AS258" s="41"/>
      <c r="AT258" s="41"/>
      <c r="AU258" s="41"/>
      <c r="AV258" s="41"/>
      <c r="AW258" s="41"/>
      <c r="AX258" s="41"/>
      <c r="AY258" s="41"/>
      <c r="AZ258" s="41"/>
      <c r="BA258" s="41"/>
      <c r="BB258" s="41"/>
      <c r="BC258" s="41"/>
      <c r="BD258" s="41"/>
    </row>
    <row r="259" spans="1:56" ht="35.1" hidden="1" customHeight="1">
      <c r="A259" s="41"/>
      <c r="B259" s="132" t="str">
        <f>+IFERROR(VLOOKUP(#REF!&amp;"-"&amp;ROW()-108,[2]ワークシート!$C$2:$BW$498,9,0),"")</f>
        <v/>
      </c>
      <c r="C259" s="133"/>
      <c r="D259" s="134" t="str">
        <f>+IFERROR(IF(VLOOKUP(#REF!&amp;"-"&amp;ROW()-108,[2]ワークシート!$C$2:$BW$498,10,0) = "","",VLOOKUP(#REF!&amp;"-"&amp;ROW()-108,[2]ワークシート!$C$2:$BW$498,10,0)),"")</f>
        <v/>
      </c>
      <c r="E259" s="133"/>
      <c r="F259" s="132" t="str">
        <f>+IFERROR(VLOOKUP(#REF!&amp;"-"&amp;ROW()-108,[2]ワークシート!$C$2:$BW$498,11,0),"")</f>
        <v/>
      </c>
      <c r="G259" s="133"/>
      <c r="H259" s="50" t="str">
        <f>+IFERROR(VLOOKUP(#REF!&amp;"-"&amp;ROW()-108,[2]ワークシート!$C$2:$BW$498,12,0),"")</f>
        <v/>
      </c>
      <c r="I25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59" s="136"/>
      <c r="K259" s="132" t="str">
        <f>+IFERROR(VLOOKUP(#REF!&amp;"-"&amp;ROW()-108,[2]ワークシート!$C$2:$BW$498,19,0),"")</f>
        <v/>
      </c>
      <c r="L259" s="134"/>
      <c r="M259" s="133"/>
      <c r="N259" s="137" t="str">
        <f>+IFERROR(VLOOKUP(#REF!&amp;"-"&amp;ROW()-108,[2]ワークシート!$C$2:$BW$498,24,0),"")</f>
        <v/>
      </c>
      <c r="O259" s="138"/>
      <c r="P259" s="129" t="str">
        <f>+IFERROR(VLOOKUP(#REF!&amp;"-"&amp;ROW()-108,[2]ワークシート!$C$2:$BW$498,25,0),"")</f>
        <v/>
      </c>
      <c r="Q259" s="129"/>
      <c r="R259" s="139" t="str">
        <f>+IFERROR(VLOOKUP(#REF!&amp;"-"&amp;ROW()-108,[2]ワークシート!$C$2:$BW$498,55,0),"")</f>
        <v/>
      </c>
      <c r="S259" s="139"/>
      <c r="T259" s="139"/>
      <c r="U259" s="129" t="str">
        <f>+IFERROR(VLOOKUP(#REF!&amp;"-"&amp;ROW()-108,[2]ワークシート!$C$2:$BW$498,60,0),"")</f>
        <v/>
      </c>
      <c r="V259" s="129"/>
      <c r="W259" s="129" t="str">
        <f>+IFERROR(VLOOKUP(#REF!&amp;"-"&amp;ROW()-108,[2]ワークシート!$C$2:$BW$498,61,0),"")</f>
        <v/>
      </c>
      <c r="X259" s="129"/>
      <c r="Y259" s="129"/>
      <c r="Z259" s="130" t="str">
        <f t="shared" si="4"/>
        <v/>
      </c>
      <c r="AA259" s="130"/>
      <c r="AB259" s="131" t="str">
        <f>+IFERROR(IF(VLOOKUP(#REF!&amp;"-"&amp;ROW()-108,[2]ワークシート!$C$2:$BW$498,13,0)="","",VLOOKUP(#REF!&amp;"-"&amp;ROW()-108,[2]ワークシート!$C$2:$BW$498,13,0)),"")</f>
        <v/>
      </c>
      <c r="AC259" s="131"/>
      <c r="AD259" s="131" t="str">
        <f>+IFERROR(VLOOKUP(#REF!&amp;"-"&amp;ROW()-108,[2]ワークシート!$C$2:$BW$498,30,0),"")</f>
        <v/>
      </c>
      <c r="AE259" s="131"/>
      <c r="AF259" s="130" t="str">
        <f t="shared" si="5"/>
        <v/>
      </c>
      <c r="AG259" s="130"/>
      <c r="AH259" s="131" t="str">
        <f>+IFERROR(IF(VLOOKUP(#REF!&amp;"-"&amp;ROW()-108,[2]ワークシート!$C$2:$BW$498,31,0)="","",VLOOKUP(#REF!&amp;"-"&amp;ROW()-108,[2]ワークシート!$C$2:$BW$498,31,0)),"")</f>
        <v/>
      </c>
      <c r="AI259" s="131"/>
      <c r="AJ259" s="41"/>
      <c r="AK259" s="41"/>
      <c r="AL259" s="41"/>
      <c r="AM259" s="41"/>
      <c r="AN259" s="41"/>
      <c r="AO259" s="41"/>
      <c r="AP259" s="41"/>
      <c r="AQ259" s="41"/>
      <c r="AR259" s="41"/>
      <c r="AS259" s="41"/>
      <c r="AT259" s="41"/>
      <c r="AU259" s="41"/>
      <c r="AV259" s="41"/>
      <c r="AW259" s="41"/>
      <c r="AX259" s="41"/>
      <c r="AY259" s="41"/>
      <c r="AZ259" s="41"/>
      <c r="BA259" s="41"/>
      <c r="BB259" s="41"/>
      <c r="BC259" s="41"/>
      <c r="BD259" s="41"/>
    </row>
    <row r="260" spans="1:56" ht="35.1" hidden="1" customHeight="1">
      <c r="A260" s="41"/>
      <c r="B260" s="132" t="str">
        <f>+IFERROR(VLOOKUP(#REF!&amp;"-"&amp;ROW()-108,[2]ワークシート!$C$2:$BW$498,9,0),"")</f>
        <v/>
      </c>
      <c r="C260" s="133"/>
      <c r="D260" s="134" t="str">
        <f>+IFERROR(IF(VLOOKUP(#REF!&amp;"-"&amp;ROW()-108,[2]ワークシート!$C$2:$BW$498,10,0) = "","",VLOOKUP(#REF!&amp;"-"&amp;ROW()-108,[2]ワークシート!$C$2:$BW$498,10,0)),"")</f>
        <v/>
      </c>
      <c r="E260" s="133"/>
      <c r="F260" s="132" t="str">
        <f>+IFERROR(VLOOKUP(#REF!&amp;"-"&amp;ROW()-108,[2]ワークシート!$C$2:$BW$498,11,0),"")</f>
        <v/>
      </c>
      <c r="G260" s="133"/>
      <c r="H260" s="50" t="str">
        <f>+IFERROR(VLOOKUP(#REF!&amp;"-"&amp;ROW()-108,[2]ワークシート!$C$2:$BW$498,12,0),"")</f>
        <v/>
      </c>
      <c r="I26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60" s="136"/>
      <c r="K260" s="132" t="str">
        <f>+IFERROR(VLOOKUP(#REF!&amp;"-"&amp;ROW()-108,[2]ワークシート!$C$2:$BW$498,19,0),"")</f>
        <v/>
      </c>
      <c r="L260" s="134"/>
      <c r="M260" s="133"/>
      <c r="N260" s="137" t="str">
        <f>+IFERROR(VLOOKUP(#REF!&amp;"-"&amp;ROW()-108,[2]ワークシート!$C$2:$BW$498,24,0),"")</f>
        <v/>
      </c>
      <c r="O260" s="138"/>
      <c r="P260" s="129" t="str">
        <f>+IFERROR(VLOOKUP(#REF!&amp;"-"&amp;ROW()-108,[2]ワークシート!$C$2:$BW$498,25,0),"")</f>
        <v/>
      </c>
      <c r="Q260" s="129"/>
      <c r="R260" s="139" t="str">
        <f>+IFERROR(VLOOKUP(#REF!&amp;"-"&amp;ROW()-108,[2]ワークシート!$C$2:$BW$498,55,0),"")</f>
        <v/>
      </c>
      <c r="S260" s="139"/>
      <c r="T260" s="139"/>
      <c r="U260" s="129" t="str">
        <f>+IFERROR(VLOOKUP(#REF!&amp;"-"&amp;ROW()-108,[2]ワークシート!$C$2:$BW$498,60,0),"")</f>
        <v/>
      </c>
      <c r="V260" s="129"/>
      <c r="W260" s="129" t="str">
        <f>+IFERROR(VLOOKUP(#REF!&amp;"-"&amp;ROW()-108,[2]ワークシート!$C$2:$BW$498,61,0),"")</f>
        <v/>
      </c>
      <c r="X260" s="129"/>
      <c r="Y260" s="129"/>
      <c r="Z260" s="130" t="str">
        <f t="shared" si="4"/>
        <v/>
      </c>
      <c r="AA260" s="130"/>
      <c r="AB260" s="131" t="str">
        <f>+IFERROR(IF(VLOOKUP(#REF!&amp;"-"&amp;ROW()-108,[2]ワークシート!$C$2:$BW$498,13,0)="","",VLOOKUP(#REF!&amp;"-"&amp;ROW()-108,[2]ワークシート!$C$2:$BW$498,13,0)),"")</f>
        <v/>
      </c>
      <c r="AC260" s="131"/>
      <c r="AD260" s="131" t="str">
        <f>+IFERROR(VLOOKUP(#REF!&amp;"-"&amp;ROW()-108,[2]ワークシート!$C$2:$BW$498,30,0),"")</f>
        <v/>
      </c>
      <c r="AE260" s="131"/>
      <c r="AF260" s="130" t="str">
        <f t="shared" si="5"/>
        <v/>
      </c>
      <c r="AG260" s="130"/>
      <c r="AH260" s="131" t="str">
        <f>+IFERROR(IF(VLOOKUP(#REF!&amp;"-"&amp;ROW()-108,[2]ワークシート!$C$2:$BW$498,31,0)="","",VLOOKUP(#REF!&amp;"-"&amp;ROW()-108,[2]ワークシート!$C$2:$BW$498,31,0)),"")</f>
        <v/>
      </c>
      <c r="AI260" s="131"/>
      <c r="AJ260" s="41"/>
      <c r="AK260" s="41"/>
      <c r="AL260" s="41"/>
      <c r="AM260" s="41"/>
      <c r="AN260" s="41"/>
      <c r="AO260" s="41"/>
      <c r="AP260" s="41"/>
      <c r="AQ260" s="41"/>
      <c r="AR260" s="41"/>
      <c r="AS260" s="41"/>
      <c r="AT260" s="41"/>
      <c r="AU260" s="41"/>
      <c r="AV260" s="41"/>
      <c r="AW260" s="41"/>
      <c r="AX260" s="41"/>
      <c r="AY260" s="41"/>
      <c r="AZ260" s="41"/>
      <c r="BA260" s="41"/>
      <c r="BB260" s="41"/>
      <c r="BC260" s="41"/>
      <c r="BD260" s="41"/>
    </row>
    <row r="261" spans="1:56" ht="35.1" hidden="1" customHeight="1">
      <c r="A261" s="41"/>
      <c r="B261" s="132" t="str">
        <f>+IFERROR(VLOOKUP(#REF!&amp;"-"&amp;ROW()-108,[2]ワークシート!$C$2:$BW$498,9,0),"")</f>
        <v/>
      </c>
      <c r="C261" s="133"/>
      <c r="D261" s="134" t="str">
        <f>+IFERROR(IF(VLOOKUP(#REF!&amp;"-"&amp;ROW()-108,[2]ワークシート!$C$2:$BW$498,10,0) = "","",VLOOKUP(#REF!&amp;"-"&amp;ROW()-108,[2]ワークシート!$C$2:$BW$498,10,0)),"")</f>
        <v/>
      </c>
      <c r="E261" s="133"/>
      <c r="F261" s="132" t="str">
        <f>+IFERROR(VLOOKUP(#REF!&amp;"-"&amp;ROW()-108,[2]ワークシート!$C$2:$BW$498,11,0),"")</f>
        <v/>
      </c>
      <c r="G261" s="133"/>
      <c r="H261" s="50" t="str">
        <f>+IFERROR(VLOOKUP(#REF!&amp;"-"&amp;ROW()-108,[2]ワークシート!$C$2:$BW$498,12,0),"")</f>
        <v/>
      </c>
      <c r="I26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61" s="136"/>
      <c r="K261" s="132" t="str">
        <f>+IFERROR(VLOOKUP(#REF!&amp;"-"&amp;ROW()-108,[2]ワークシート!$C$2:$BW$498,19,0),"")</f>
        <v/>
      </c>
      <c r="L261" s="134"/>
      <c r="M261" s="133"/>
      <c r="N261" s="137" t="str">
        <f>+IFERROR(VLOOKUP(#REF!&amp;"-"&amp;ROW()-108,[2]ワークシート!$C$2:$BW$498,24,0),"")</f>
        <v/>
      </c>
      <c r="O261" s="138"/>
      <c r="P261" s="129" t="str">
        <f>+IFERROR(VLOOKUP(#REF!&amp;"-"&amp;ROW()-108,[2]ワークシート!$C$2:$BW$498,25,0),"")</f>
        <v/>
      </c>
      <c r="Q261" s="129"/>
      <c r="R261" s="139" t="str">
        <f>+IFERROR(VLOOKUP(#REF!&amp;"-"&amp;ROW()-108,[2]ワークシート!$C$2:$BW$498,55,0),"")</f>
        <v/>
      </c>
      <c r="S261" s="139"/>
      <c r="T261" s="139"/>
      <c r="U261" s="129" t="str">
        <f>+IFERROR(VLOOKUP(#REF!&amp;"-"&amp;ROW()-108,[2]ワークシート!$C$2:$BW$498,60,0),"")</f>
        <v/>
      </c>
      <c r="V261" s="129"/>
      <c r="W261" s="129" t="str">
        <f>+IFERROR(VLOOKUP(#REF!&amp;"-"&amp;ROW()-108,[2]ワークシート!$C$2:$BW$498,61,0),"")</f>
        <v/>
      </c>
      <c r="X261" s="129"/>
      <c r="Y261" s="129"/>
      <c r="Z261" s="130" t="str">
        <f t="shared" si="4"/>
        <v/>
      </c>
      <c r="AA261" s="130"/>
      <c r="AB261" s="131" t="str">
        <f>+IFERROR(IF(VLOOKUP(#REF!&amp;"-"&amp;ROW()-108,[2]ワークシート!$C$2:$BW$498,13,0)="","",VLOOKUP(#REF!&amp;"-"&amp;ROW()-108,[2]ワークシート!$C$2:$BW$498,13,0)),"")</f>
        <v/>
      </c>
      <c r="AC261" s="131"/>
      <c r="AD261" s="131" t="str">
        <f>+IFERROR(VLOOKUP(#REF!&amp;"-"&amp;ROW()-108,[2]ワークシート!$C$2:$BW$498,30,0),"")</f>
        <v/>
      </c>
      <c r="AE261" s="131"/>
      <c r="AF261" s="130" t="str">
        <f t="shared" si="5"/>
        <v/>
      </c>
      <c r="AG261" s="130"/>
      <c r="AH261" s="131" t="str">
        <f>+IFERROR(IF(VLOOKUP(#REF!&amp;"-"&amp;ROW()-108,[2]ワークシート!$C$2:$BW$498,31,0)="","",VLOOKUP(#REF!&amp;"-"&amp;ROW()-108,[2]ワークシート!$C$2:$BW$498,31,0)),"")</f>
        <v/>
      </c>
      <c r="AI261" s="131"/>
      <c r="AJ261" s="41"/>
      <c r="AK261" s="41"/>
      <c r="AL261" s="41"/>
      <c r="AM261" s="41"/>
      <c r="AN261" s="41"/>
      <c r="AO261" s="41"/>
      <c r="AP261" s="41"/>
      <c r="AQ261" s="41"/>
      <c r="AR261" s="41"/>
      <c r="AS261" s="41"/>
      <c r="AT261" s="41"/>
      <c r="AU261" s="41"/>
      <c r="AV261" s="41"/>
      <c r="AW261" s="41"/>
      <c r="AX261" s="41"/>
      <c r="AY261" s="41"/>
      <c r="AZ261" s="41"/>
      <c r="BA261" s="41"/>
      <c r="BB261" s="41"/>
      <c r="BC261" s="41"/>
      <c r="BD261" s="41"/>
    </row>
    <row r="262" spans="1:56" ht="35.1" hidden="1" customHeight="1">
      <c r="A262" s="41"/>
      <c r="B262" s="132" t="str">
        <f>+IFERROR(VLOOKUP(#REF!&amp;"-"&amp;ROW()-108,[2]ワークシート!$C$2:$BW$498,9,0),"")</f>
        <v/>
      </c>
      <c r="C262" s="133"/>
      <c r="D262" s="134" t="str">
        <f>+IFERROR(IF(VLOOKUP(#REF!&amp;"-"&amp;ROW()-108,[2]ワークシート!$C$2:$BW$498,10,0) = "","",VLOOKUP(#REF!&amp;"-"&amp;ROW()-108,[2]ワークシート!$C$2:$BW$498,10,0)),"")</f>
        <v/>
      </c>
      <c r="E262" s="133"/>
      <c r="F262" s="132" t="str">
        <f>+IFERROR(VLOOKUP(#REF!&amp;"-"&amp;ROW()-108,[2]ワークシート!$C$2:$BW$498,11,0),"")</f>
        <v/>
      </c>
      <c r="G262" s="133"/>
      <c r="H262" s="50" t="str">
        <f>+IFERROR(VLOOKUP(#REF!&amp;"-"&amp;ROW()-108,[2]ワークシート!$C$2:$BW$498,12,0),"")</f>
        <v/>
      </c>
      <c r="I26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62" s="136"/>
      <c r="K262" s="132" t="str">
        <f>+IFERROR(VLOOKUP(#REF!&amp;"-"&amp;ROW()-108,[2]ワークシート!$C$2:$BW$498,19,0),"")</f>
        <v/>
      </c>
      <c r="L262" s="134"/>
      <c r="M262" s="133"/>
      <c r="N262" s="137" t="str">
        <f>+IFERROR(VLOOKUP(#REF!&amp;"-"&amp;ROW()-108,[2]ワークシート!$C$2:$BW$498,24,0),"")</f>
        <v/>
      </c>
      <c r="O262" s="138"/>
      <c r="P262" s="129" t="str">
        <f>+IFERROR(VLOOKUP(#REF!&amp;"-"&amp;ROW()-108,[2]ワークシート!$C$2:$BW$498,25,0),"")</f>
        <v/>
      </c>
      <c r="Q262" s="129"/>
      <c r="R262" s="139" t="str">
        <f>+IFERROR(VLOOKUP(#REF!&amp;"-"&amp;ROW()-108,[2]ワークシート!$C$2:$BW$498,55,0),"")</f>
        <v/>
      </c>
      <c r="S262" s="139"/>
      <c r="T262" s="139"/>
      <c r="U262" s="129" t="str">
        <f>+IFERROR(VLOOKUP(#REF!&amp;"-"&amp;ROW()-108,[2]ワークシート!$C$2:$BW$498,60,0),"")</f>
        <v/>
      </c>
      <c r="V262" s="129"/>
      <c r="W262" s="129" t="str">
        <f>+IFERROR(VLOOKUP(#REF!&amp;"-"&amp;ROW()-108,[2]ワークシート!$C$2:$BW$498,61,0),"")</f>
        <v/>
      </c>
      <c r="X262" s="129"/>
      <c r="Y262" s="129"/>
      <c r="Z262" s="130" t="str">
        <f t="shared" si="4"/>
        <v/>
      </c>
      <c r="AA262" s="130"/>
      <c r="AB262" s="131" t="str">
        <f>+IFERROR(IF(VLOOKUP(#REF!&amp;"-"&amp;ROW()-108,[2]ワークシート!$C$2:$BW$498,13,0)="","",VLOOKUP(#REF!&amp;"-"&amp;ROW()-108,[2]ワークシート!$C$2:$BW$498,13,0)),"")</f>
        <v/>
      </c>
      <c r="AC262" s="131"/>
      <c r="AD262" s="131" t="str">
        <f>+IFERROR(VLOOKUP(#REF!&amp;"-"&amp;ROW()-108,[2]ワークシート!$C$2:$BW$498,30,0),"")</f>
        <v/>
      </c>
      <c r="AE262" s="131"/>
      <c r="AF262" s="130" t="str">
        <f t="shared" si="5"/>
        <v/>
      </c>
      <c r="AG262" s="130"/>
      <c r="AH262" s="131" t="str">
        <f>+IFERROR(IF(VLOOKUP(#REF!&amp;"-"&amp;ROW()-108,[2]ワークシート!$C$2:$BW$498,31,0)="","",VLOOKUP(#REF!&amp;"-"&amp;ROW()-108,[2]ワークシート!$C$2:$BW$498,31,0)),"")</f>
        <v/>
      </c>
      <c r="AI262" s="131"/>
      <c r="AJ262" s="41"/>
      <c r="AK262" s="41"/>
      <c r="AL262" s="41"/>
      <c r="AM262" s="41"/>
      <c r="AN262" s="41"/>
      <c r="AO262" s="41"/>
      <c r="AP262" s="41"/>
      <c r="AQ262" s="41"/>
      <c r="AR262" s="41"/>
      <c r="AS262" s="41"/>
      <c r="AT262" s="41"/>
      <c r="AU262" s="41"/>
      <c r="AV262" s="41"/>
      <c r="AW262" s="41"/>
      <c r="AX262" s="41"/>
      <c r="AY262" s="41"/>
      <c r="AZ262" s="41"/>
      <c r="BA262" s="41"/>
      <c r="BB262" s="41"/>
      <c r="BC262" s="41"/>
      <c r="BD262" s="41"/>
    </row>
    <row r="263" spans="1:56" ht="35.1" hidden="1" customHeight="1">
      <c r="A263" s="41"/>
      <c r="B263" s="132" t="str">
        <f>+IFERROR(VLOOKUP(#REF!&amp;"-"&amp;ROW()-108,[2]ワークシート!$C$2:$BW$498,9,0),"")</f>
        <v/>
      </c>
      <c r="C263" s="133"/>
      <c r="D263" s="134" t="str">
        <f>+IFERROR(IF(VLOOKUP(#REF!&amp;"-"&amp;ROW()-108,[2]ワークシート!$C$2:$BW$498,10,0) = "","",VLOOKUP(#REF!&amp;"-"&amp;ROW()-108,[2]ワークシート!$C$2:$BW$498,10,0)),"")</f>
        <v/>
      </c>
      <c r="E263" s="133"/>
      <c r="F263" s="132" t="str">
        <f>+IFERROR(VLOOKUP(#REF!&amp;"-"&amp;ROW()-108,[2]ワークシート!$C$2:$BW$498,11,0),"")</f>
        <v/>
      </c>
      <c r="G263" s="133"/>
      <c r="H263" s="50" t="str">
        <f>+IFERROR(VLOOKUP(#REF!&amp;"-"&amp;ROW()-108,[2]ワークシート!$C$2:$BW$498,12,0),"")</f>
        <v/>
      </c>
      <c r="I26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63" s="136"/>
      <c r="K263" s="132" t="str">
        <f>+IFERROR(VLOOKUP(#REF!&amp;"-"&amp;ROW()-108,[2]ワークシート!$C$2:$BW$498,19,0),"")</f>
        <v/>
      </c>
      <c r="L263" s="134"/>
      <c r="M263" s="133"/>
      <c r="N263" s="137" t="str">
        <f>+IFERROR(VLOOKUP(#REF!&amp;"-"&amp;ROW()-108,[2]ワークシート!$C$2:$BW$498,24,0),"")</f>
        <v/>
      </c>
      <c r="O263" s="138"/>
      <c r="P263" s="129" t="str">
        <f>+IFERROR(VLOOKUP(#REF!&amp;"-"&amp;ROW()-108,[2]ワークシート!$C$2:$BW$498,25,0),"")</f>
        <v/>
      </c>
      <c r="Q263" s="129"/>
      <c r="R263" s="139" t="str">
        <f>+IFERROR(VLOOKUP(#REF!&amp;"-"&amp;ROW()-108,[2]ワークシート!$C$2:$BW$498,55,0),"")</f>
        <v/>
      </c>
      <c r="S263" s="139"/>
      <c r="T263" s="139"/>
      <c r="U263" s="129" t="str">
        <f>+IFERROR(VLOOKUP(#REF!&amp;"-"&amp;ROW()-108,[2]ワークシート!$C$2:$BW$498,60,0),"")</f>
        <v/>
      </c>
      <c r="V263" s="129"/>
      <c r="W263" s="129" t="str">
        <f>+IFERROR(VLOOKUP(#REF!&amp;"-"&amp;ROW()-108,[2]ワークシート!$C$2:$BW$498,61,0),"")</f>
        <v/>
      </c>
      <c r="X263" s="129"/>
      <c r="Y263" s="129"/>
      <c r="Z263" s="130" t="str">
        <f t="shared" si="4"/>
        <v/>
      </c>
      <c r="AA263" s="130"/>
      <c r="AB263" s="131" t="str">
        <f>+IFERROR(IF(VLOOKUP(#REF!&amp;"-"&amp;ROW()-108,[2]ワークシート!$C$2:$BW$498,13,0)="","",VLOOKUP(#REF!&amp;"-"&amp;ROW()-108,[2]ワークシート!$C$2:$BW$498,13,0)),"")</f>
        <v/>
      </c>
      <c r="AC263" s="131"/>
      <c r="AD263" s="131" t="str">
        <f>+IFERROR(VLOOKUP(#REF!&amp;"-"&amp;ROW()-108,[2]ワークシート!$C$2:$BW$498,30,0),"")</f>
        <v/>
      </c>
      <c r="AE263" s="131"/>
      <c r="AF263" s="130" t="str">
        <f t="shared" si="5"/>
        <v/>
      </c>
      <c r="AG263" s="130"/>
      <c r="AH263" s="131" t="str">
        <f>+IFERROR(IF(VLOOKUP(#REF!&amp;"-"&amp;ROW()-108,[2]ワークシート!$C$2:$BW$498,31,0)="","",VLOOKUP(#REF!&amp;"-"&amp;ROW()-108,[2]ワークシート!$C$2:$BW$498,31,0)),"")</f>
        <v/>
      </c>
      <c r="AI263" s="131"/>
      <c r="AJ263" s="41"/>
      <c r="AK263" s="41"/>
      <c r="AL263" s="41"/>
      <c r="AM263" s="41"/>
      <c r="AN263" s="41"/>
      <c r="AO263" s="41"/>
      <c r="AP263" s="41"/>
      <c r="AQ263" s="41"/>
      <c r="AR263" s="41"/>
      <c r="AS263" s="41"/>
      <c r="AT263" s="41"/>
      <c r="AU263" s="41"/>
      <c r="AV263" s="41"/>
      <c r="AW263" s="41"/>
      <c r="AX263" s="41"/>
      <c r="AY263" s="41"/>
      <c r="AZ263" s="41"/>
      <c r="BA263" s="41"/>
      <c r="BB263" s="41"/>
      <c r="BC263" s="41"/>
      <c r="BD263" s="41"/>
    </row>
    <row r="264" spans="1:56" ht="35.1" hidden="1" customHeight="1">
      <c r="A264" s="41"/>
      <c r="B264" s="132" t="str">
        <f>+IFERROR(VLOOKUP(#REF!&amp;"-"&amp;ROW()-108,[2]ワークシート!$C$2:$BW$498,9,0),"")</f>
        <v/>
      </c>
      <c r="C264" s="133"/>
      <c r="D264" s="134" t="str">
        <f>+IFERROR(IF(VLOOKUP(#REF!&amp;"-"&amp;ROW()-108,[2]ワークシート!$C$2:$BW$498,10,0) = "","",VLOOKUP(#REF!&amp;"-"&amp;ROW()-108,[2]ワークシート!$C$2:$BW$498,10,0)),"")</f>
        <v/>
      </c>
      <c r="E264" s="133"/>
      <c r="F264" s="132" t="str">
        <f>+IFERROR(VLOOKUP(#REF!&amp;"-"&amp;ROW()-108,[2]ワークシート!$C$2:$BW$498,11,0),"")</f>
        <v/>
      </c>
      <c r="G264" s="133"/>
      <c r="H264" s="50" t="str">
        <f>+IFERROR(VLOOKUP(#REF!&amp;"-"&amp;ROW()-108,[2]ワークシート!$C$2:$BW$498,12,0),"")</f>
        <v/>
      </c>
      <c r="I26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64" s="136"/>
      <c r="K264" s="132" t="str">
        <f>+IFERROR(VLOOKUP(#REF!&amp;"-"&amp;ROW()-108,[2]ワークシート!$C$2:$BW$498,19,0),"")</f>
        <v/>
      </c>
      <c r="L264" s="134"/>
      <c r="M264" s="133"/>
      <c r="N264" s="137" t="str">
        <f>+IFERROR(VLOOKUP(#REF!&amp;"-"&amp;ROW()-108,[2]ワークシート!$C$2:$BW$498,24,0),"")</f>
        <v/>
      </c>
      <c r="O264" s="138"/>
      <c r="P264" s="129" t="str">
        <f>+IFERROR(VLOOKUP(#REF!&amp;"-"&amp;ROW()-108,[2]ワークシート!$C$2:$BW$498,25,0),"")</f>
        <v/>
      </c>
      <c r="Q264" s="129"/>
      <c r="R264" s="139" t="str">
        <f>+IFERROR(VLOOKUP(#REF!&amp;"-"&amp;ROW()-108,[2]ワークシート!$C$2:$BW$498,55,0),"")</f>
        <v/>
      </c>
      <c r="S264" s="139"/>
      <c r="T264" s="139"/>
      <c r="U264" s="129" t="str">
        <f>+IFERROR(VLOOKUP(#REF!&amp;"-"&amp;ROW()-108,[2]ワークシート!$C$2:$BW$498,60,0),"")</f>
        <v/>
      </c>
      <c r="V264" s="129"/>
      <c r="W264" s="129" t="str">
        <f>+IFERROR(VLOOKUP(#REF!&amp;"-"&amp;ROW()-108,[2]ワークシート!$C$2:$BW$498,61,0),"")</f>
        <v/>
      </c>
      <c r="X264" s="129"/>
      <c r="Y264" s="129"/>
      <c r="Z264" s="130" t="str">
        <f t="shared" si="4"/>
        <v/>
      </c>
      <c r="AA264" s="130"/>
      <c r="AB264" s="131" t="str">
        <f>+IFERROR(IF(VLOOKUP(#REF!&amp;"-"&amp;ROW()-108,[2]ワークシート!$C$2:$BW$498,13,0)="","",VLOOKUP(#REF!&amp;"-"&amp;ROW()-108,[2]ワークシート!$C$2:$BW$498,13,0)),"")</f>
        <v/>
      </c>
      <c r="AC264" s="131"/>
      <c r="AD264" s="131" t="str">
        <f>+IFERROR(VLOOKUP(#REF!&amp;"-"&amp;ROW()-108,[2]ワークシート!$C$2:$BW$498,30,0),"")</f>
        <v/>
      </c>
      <c r="AE264" s="131"/>
      <c r="AF264" s="130" t="str">
        <f t="shared" si="5"/>
        <v/>
      </c>
      <c r="AG264" s="130"/>
      <c r="AH264" s="131" t="str">
        <f>+IFERROR(IF(VLOOKUP(#REF!&amp;"-"&amp;ROW()-108,[2]ワークシート!$C$2:$BW$498,31,0)="","",VLOOKUP(#REF!&amp;"-"&amp;ROW()-108,[2]ワークシート!$C$2:$BW$498,31,0)),"")</f>
        <v/>
      </c>
      <c r="AI264" s="131"/>
      <c r="AJ264" s="41"/>
      <c r="AK264" s="41"/>
      <c r="AL264" s="41"/>
      <c r="AM264" s="41"/>
      <c r="AN264" s="41"/>
      <c r="AO264" s="41"/>
      <c r="AP264" s="41"/>
      <c r="AQ264" s="41"/>
      <c r="AR264" s="41"/>
      <c r="AS264" s="41"/>
      <c r="AT264" s="41"/>
      <c r="AU264" s="41"/>
      <c r="AV264" s="41"/>
      <c r="AW264" s="41"/>
      <c r="AX264" s="41"/>
      <c r="AY264" s="41"/>
      <c r="AZ264" s="41"/>
      <c r="BA264" s="41"/>
      <c r="BB264" s="41"/>
      <c r="BC264" s="41"/>
      <c r="BD264" s="41"/>
    </row>
    <row r="265" spans="1:56" ht="35.1" hidden="1" customHeight="1">
      <c r="A265" s="41"/>
      <c r="B265" s="132" t="str">
        <f>+IFERROR(VLOOKUP(#REF!&amp;"-"&amp;ROW()-108,[2]ワークシート!$C$2:$BW$498,9,0),"")</f>
        <v/>
      </c>
      <c r="C265" s="133"/>
      <c r="D265" s="134" t="str">
        <f>+IFERROR(IF(VLOOKUP(#REF!&amp;"-"&amp;ROW()-108,[2]ワークシート!$C$2:$BW$498,10,0) = "","",VLOOKUP(#REF!&amp;"-"&amp;ROW()-108,[2]ワークシート!$C$2:$BW$498,10,0)),"")</f>
        <v/>
      </c>
      <c r="E265" s="133"/>
      <c r="F265" s="132" t="str">
        <f>+IFERROR(VLOOKUP(#REF!&amp;"-"&amp;ROW()-108,[2]ワークシート!$C$2:$BW$498,11,0),"")</f>
        <v/>
      </c>
      <c r="G265" s="133"/>
      <c r="H265" s="50" t="str">
        <f>+IFERROR(VLOOKUP(#REF!&amp;"-"&amp;ROW()-108,[2]ワークシート!$C$2:$BW$498,12,0),"")</f>
        <v/>
      </c>
      <c r="I26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65" s="136"/>
      <c r="K265" s="132" t="str">
        <f>+IFERROR(VLOOKUP(#REF!&amp;"-"&amp;ROW()-108,[2]ワークシート!$C$2:$BW$498,19,0),"")</f>
        <v/>
      </c>
      <c r="L265" s="134"/>
      <c r="M265" s="133"/>
      <c r="N265" s="137" t="str">
        <f>+IFERROR(VLOOKUP(#REF!&amp;"-"&amp;ROW()-108,[2]ワークシート!$C$2:$BW$498,24,0),"")</f>
        <v/>
      </c>
      <c r="O265" s="138"/>
      <c r="P265" s="129" t="str">
        <f>+IFERROR(VLOOKUP(#REF!&amp;"-"&amp;ROW()-108,[2]ワークシート!$C$2:$BW$498,25,0),"")</f>
        <v/>
      </c>
      <c r="Q265" s="129"/>
      <c r="R265" s="139" t="str">
        <f>+IFERROR(VLOOKUP(#REF!&amp;"-"&amp;ROW()-108,[2]ワークシート!$C$2:$BW$498,55,0),"")</f>
        <v/>
      </c>
      <c r="S265" s="139"/>
      <c r="T265" s="139"/>
      <c r="U265" s="129" t="str">
        <f>+IFERROR(VLOOKUP(#REF!&amp;"-"&amp;ROW()-108,[2]ワークシート!$C$2:$BW$498,60,0),"")</f>
        <v/>
      </c>
      <c r="V265" s="129"/>
      <c r="W265" s="129" t="str">
        <f>+IFERROR(VLOOKUP(#REF!&amp;"-"&amp;ROW()-108,[2]ワークシート!$C$2:$BW$498,61,0),"")</f>
        <v/>
      </c>
      <c r="X265" s="129"/>
      <c r="Y265" s="129"/>
      <c r="Z265" s="130" t="str">
        <f t="shared" si="4"/>
        <v/>
      </c>
      <c r="AA265" s="130"/>
      <c r="AB265" s="131" t="str">
        <f>+IFERROR(IF(VLOOKUP(#REF!&amp;"-"&amp;ROW()-108,[2]ワークシート!$C$2:$BW$498,13,0)="","",VLOOKUP(#REF!&amp;"-"&amp;ROW()-108,[2]ワークシート!$C$2:$BW$498,13,0)),"")</f>
        <v/>
      </c>
      <c r="AC265" s="131"/>
      <c r="AD265" s="131" t="str">
        <f>+IFERROR(VLOOKUP(#REF!&amp;"-"&amp;ROW()-108,[2]ワークシート!$C$2:$BW$498,30,0),"")</f>
        <v/>
      </c>
      <c r="AE265" s="131"/>
      <c r="AF265" s="130" t="str">
        <f t="shared" si="5"/>
        <v/>
      </c>
      <c r="AG265" s="130"/>
      <c r="AH265" s="131" t="str">
        <f>+IFERROR(IF(VLOOKUP(#REF!&amp;"-"&amp;ROW()-108,[2]ワークシート!$C$2:$BW$498,31,0)="","",VLOOKUP(#REF!&amp;"-"&amp;ROW()-108,[2]ワークシート!$C$2:$BW$498,31,0)),"")</f>
        <v/>
      </c>
      <c r="AI265" s="131"/>
      <c r="AJ265" s="41"/>
      <c r="AK265" s="41"/>
      <c r="AL265" s="41"/>
      <c r="AM265" s="41"/>
      <c r="AN265" s="41"/>
      <c r="AO265" s="41"/>
      <c r="AP265" s="41"/>
      <c r="AQ265" s="41"/>
      <c r="AR265" s="41"/>
      <c r="AS265" s="41"/>
      <c r="AT265" s="41"/>
      <c r="AU265" s="41"/>
      <c r="AV265" s="41"/>
      <c r="AW265" s="41"/>
      <c r="AX265" s="41"/>
      <c r="AY265" s="41"/>
      <c r="AZ265" s="41"/>
      <c r="BA265" s="41"/>
      <c r="BB265" s="41"/>
      <c r="BC265" s="41"/>
      <c r="BD265" s="41"/>
    </row>
    <row r="266" spans="1:56" ht="35.1" hidden="1" customHeight="1">
      <c r="A266" s="41"/>
      <c r="B266" s="132" t="str">
        <f>+IFERROR(VLOOKUP(#REF!&amp;"-"&amp;ROW()-108,[2]ワークシート!$C$2:$BW$498,9,0),"")</f>
        <v/>
      </c>
      <c r="C266" s="133"/>
      <c r="D266" s="134" t="str">
        <f>+IFERROR(IF(VLOOKUP(#REF!&amp;"-"&amp;ROW()-108,[2]ワークシート!$C$2:$BW$498,10,0) = "","",VLOOKUP(#REF!&amp;"-"&amp;ROW()-108,[2]ワークシート!$C$2:$BW$498,10,0)),"")</f>
        <v/>
      </c>
      <c r="E266" s="133"/>
      <c r="F266" s="132" t="str">
        <f>+IFERROR(VLOOKUP(#REF!&amp;"-"&amp;ROW()-108,[2]ワークシート!$C$2:$BW$498,11,0),"")</f>
        <v/>
      </c>
      <c r="G266" s="133"/>
      <c r="H266" s="50" t="str">
        <f>+IFERROR(VLOOKUP(#REF!&amp;"-"&amp;ROW()-108,[2]ワークシート!$C$2:$BW$498,12,0),"")</f>
        <v/>
      </c>
      <c r="I26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66" s="136"/>
      <c r="K266" s="132" t="str">
        <f>+IFERROR(VLOOKUP(#REF!&amp;"-"&amp;ROW()-108,[2]ワークシート!$C$2:$BW$498,19,0),"")</f>
        <v/>
      </c>
      <c r="L266" s="134"/>
      <c r="M266" s="133"/>
      <c r="N266" s="137" t="str">
        <f>+IFERROR(VLOOKUP(#REF!&amp;"-"&amp;ROW()-108,[2]ワークシート!$C$2:$BW$498,24,0),"")</f>
        <v/>
      </c>
      <c r="O266" s="138"/>
      <c r="P266" s="129" t="str">
        <f>+IFERROR(VLOOKUP(#REF!&amp;"-"&amp;ROW()-108,[2]ワークシート!$C$2:$BW$498,25,0),"")</f>
        <v/>
      </c>
      <c r="Q266" s="129"/>
      <c r="R266" s="139" t="str">
        <f>+IFERROR(VLOOKUP(#REF!&amp;"-"&amp;ROW()-108,[2]ワークシート!$C$2:$BW$498,55,0),"")</f>
        <v/>
      </c>
      <c r="S266" s="139"/>
      <c r="T266" s="139"/>
      <c r="U266" s="129" t="str">
        <f>+IFERROR(VLOOKUP(#REF!&amp;"-"&amp;ROW()-108,[2]ワークシート!$C$2:$BW$498,60,0),"")</f>
        <v/>
      </c>
      <c r="V266" s="129"/>
      <c r="W266" s="129" t="str">
        <f>+IFERROR(VLOOKUP(#REF!&amp;"-"&amp;ROW()-108,[2]ワークシート!$C$2:$BW$498,61,0),"")</f>
        <v/>
      </c>
      <c r="X266" s="129"/>
      <c r="Y266" s="129"/>
      <c r="Z266" s="130" t="str">
        <f t="shared" si="4"/>
        <v/>
      </c>
      <c r="AA266" s="130"/>
      <c r="AB266" s="131" t="str">
        <f>+IFERROR(IF(VLOOKUP(#REF!&amp;"-"&amp;ROW()-108,[2]ワークシート!$C$2:$BW$498,13,0)="","",VLOOKUP(#REF!&amp;"-"&amp;ROW()-108,[2]ワークシート!$C$2:$BW$498,13,0)),"")</f>
        <v/>
      </c>
      <c r="AC266" s="131"/>
      <c r="AD266" s="131" t="str">
        <f>+IFERROR(VLOOKUP(#REF!&amp;"-"&amp;ROW()-108,[2]ワークシート!$C$2:$BW$498,30,0),"")</f>
        <v/>
      </c>
      <c r="AE266" s="131"/>
      <c r="AF266" s="130" t="str">
        <f t="shared" si="5"/>
        <v/>
      </c>
      <c r="AG266" s="130"/>
      <c r="AH266" s="131" t="str">
        <f>+IFERROR(IF(VLOOKUP(#REF!&amp;"-"&amp;ROW()-108,[2]ワークシート!$C$2:$BW$498,31,0)="","",VLOOKUP(#REF!&amp;"-"&amp;ROW()-108,[2]ワークシート!$C$2:$BW$498,31,0)),"")</f>
        <v/>
      </c>
      <c r="AI266" s="131"/>
      <c r="AJ266" s="41"/>
      <c r="AK266" s="41"/>
      <c r="AL266" s="41"/>
      <c r="AM266" s="41"/>
      <c r="AN266" s="41"/>
      <c r="AO266" s="41"/>
      <c r="AP266" s="41"/>
      <c r="AQ266" s="41"/>
      <c r="AR266" s="41"/>
      <c r="AS266" s="41"/>
      <c r="AT266" s="41"/>
      <c r="AU266" s="41"/>
      <c r="AV266" s="41"/>
      <c r="AW266" s="41"/>
      <c r="AX266" s="41"/>
      <c r="AY266" s="41"/>
      <c r="AZ266" s="41"/>
      <c r="BA266" s="41"/>
      <c r="BB266" s="41"/>
      <c r="BC266" s="41"/>
      <c r="BD266" s="41"/>
    </row>
    <row r="267" spans="1:56" ht="35.1" hidden="1" customHeight="1">
      <c r="A267" s="41"/>
      <c r="B267" s="132" t="str">
        <f>+IFERROR(VLOOKUP(#REF!&amp;"-"&amp;ROW()-108,[2]ワークシート!$C$2:$BW$498,9,0),"")</f>
        <v/>
      </c>
      <c r="C267" s="133"/>
      <c r="D267" s="134" t="str">
        <f>+IFERROR(IF(VLOOKUP(#REF!&amp;"-"&amp;ROW()-108,[2]ワークシート!$C$2:$BW$498,10,0) = "","",VLOOKUP(#REF!&amp;"-"&amp;ROW()-108,[2]ワークシート!$C$2:$BW$498,10,0)),"")</f>
        <v/>
      </c>
      <c r="E267" s="133"/>
      <c r="F267" s="132" t="str">
        <f>+IFERROR(VLOOKUP(#REF!&amp;"-"&amp;ROW()-108,[2]ワークシート!$C$2:$BW$498,11,0),"")</f>
        <v/>
      </c>
      <c r="G267" s="133"/>
      <c r="H267" s="50" t="str">
        <f>+IFERROR(VLOOKUP(#REF!&amp;"-"&amp;ROW()-108,[2]ワークシート!$C$2:$BW$498,12,0),"")</f>
        <v/>
      </c>
      <c r="I26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67" s="136"/>
      <c r="K267" s="132" t="str">
        <f>+IFERROR(VLOOKUP(#REF!&amp;"-"&amp;ROW()-108,[2]ワークシート!$C$2:$BW$498,19,0),"")</f>
        <v/>
      </c>
      <c r="L267" s="134"/>
      <c r="M267" s="133"/>
      <c r="N267" s="137" t="str">
        <f>+IFERROR(VLOOKUP(#REF!&amp;"-"&amp;ROW()-108,[2]ワークシート!$C$2:$BW$498,24,0),"")</f>
        <v/>
      </c>
      <c r="O267" s="138"/>
      <c r="P267" s="129" t="str">
        <f>+IFERROR(VLOOKUP(#REF!&amp;"-"&amp;ROW()-108,[2]ワークシート!$C$2:$BW$498,25,0),"")</f>
        <v/>
      </c>
      <c r="Q267" s="129"/>
      <c r="R267" s="139" t="str">
        <f>+IFERROR(VLOOKUP(#REF!&amp;"-"&amp;ROW()-108,[2]ワークシート!$C$2:$BW$498,55,0),"")</f>
        <v/>
      </c>
      <c r="S267" s="139"/>
      <c r="T267" s="139"/>
      <c r="U267" s="129" t="str">
        <f>+IFERROR(VLOOKUP(#REF!&amp;"-"&amp;ROW()-108,[2]ワークシート!$C$2:$BW$498,60,0),"")</f>
        <v/>
      </c>
      <c r="V267" s="129"/>
      <c r="W267" s="129" t="str">
        <f>+IFERROR(VLOOKUP(#REF!&amp;"-"&amp;ROW()-108,[2]ワークシート!$C$2:$BW$498,61,0),"")</f>
        <v/>
      </c>
      <c r="X267" s="129"/>
      <c r="Y267" s="129"/>
      <c r="Z267" s="130" t="str">
        <f t="shared" si="4"/>
        <v/>
      </c>
      <c r="AA267" s="130"/>
      <c r="AB267" s="131" t="str">
        <f>+IFERROR(IF(VLOOKUP(#REF!&amp;"-"&amp;ROW()-108,[2]ワークシート!$C$2:$BW$498,13,0)="","",VLOOKUP(#REF!&amp;"-"&amp;ROW()-108,[2]ワークシート!$C$2:$BW$498,13,0)),"")</f>
        <v/>
      </c>
      <c r="AC267" s="131"/>
      <c r="AD267" s="131" t="str">
        <f>+IFERROR(VLOOKUP(#REF!&amp;"-"&amp;ROW()-108,[2]ワークシート!$C$2:$BW$498,30,0),"")</f>
        <v/>
      </c>
      <c r="AE267" s="131"/>
      <c r="AF267" s="130" t="str">
        <f t="shared" si="5"/>
        <v/>
      </c>
      <c r="AG267" s="130"/>
      <c r="AH267" s="131" t="str">
        <f>+IFERROR(IF(VLOOKUP(#REF!&amp;"-"&amp;ROW()-108,[2]ワークシート!$C$2:$BW$498,31,0)="","",VLOOKUP(#REF!&amp;"-"&amp;ROW()-108,[2]ワークシート!$C$2:$BW$498,31,0)),"")</f>
        <v/>
      </c>
      <c r="AI267" s="131"/>
      <c r="AJ267" s="41"/>
      <c r="AK267" s="41"/>
      <c r="AL267" s="41"/>
      <c r="AM267" s="41"/>
      <c r="AN267" s="41"/>
      <c r="AO267" s="41"/>
      <c r="AP267" s="41"/>
      <c r="AQ267" s="41"/>
      <c r="AR267" s="41"/>
      <c r="AS267" s="41"/>
      <c r="AT267" s="41"/>
      <c r="AU267" s="41"/>
      <c r="AV267" s="41"/>
      <c r="AW267" s="41"/>
      <c r="AX267" s="41"/>
      <c r="AY267" s="41"/>
      <c r="AZ267" s="41"/>
      <c r="BA267" s="41"/>
      <c r="BB267" s="41"/>
      <c r="BC267" s="41"/>
      <c r="BD267" s="41"/>
    </row>
    <row r="268" spans="1:56" ht="35.1" hidden="1" customHeight="1">
      <c r="A268" s="41"/>
      <c r="B268" s="132" t="str">
        <f>+IFERROR(VLOOKUP(#REF!&amp;"-"&amp;ROW()-108,[2]ワークシート!$C$2:$BW$498,9,0),"")</f>
        <v/>
      </c>
      <c r="C268" s="133"/>
      <c r="D268" s="134" t="str">
        <f>+IFERROR(IF(VLOOKUP(#REF!&amp;"-"&amp;ROW()-108,[2]ワークシート!$C$2:$BW$498,10,0) = "","",VLOOKUP(#REF!&amp;"-"&amp;ROW()-108,[2]ワークシート!$C$2:$BW$498,10,0)),"")</f>
        <v/>
      </c>
      <c r="E268" s="133"/>
      <c r="F268" s="132" t="str">
        <f>+IFERROR(VLOOKUP(#REF!&amp;"-"&amp;ROW()-108,[2]ワークシート!$C$2:$BW$498,11,0),"")</f>
        <v/>
      </c>
      <c r="G268" s="133"/>
      <c r="H268" s="50" t="str">
        <f>+IFERROR(VLOOKUP(#REF!&amp;"-"&amp;ROW()-108,[2]ワークシート!$C$2:$BW$498,12,0),"")</f>
        <v/>
      </c>
      <c r="I26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68" s="136"/>
      <c r="K268" s="132" t="str">
        <f>+IFERROR(VLOOKUP(#REF!&amp;"-"&amp;ROW()-108,[2]ワークシート!$C$2:$BW$498,19,0),"")</f>
        <v/>
      </c>
      <c r="L268" s="134"/>
      <c r="M268" s="133"/>
      <c r="N268" s="137" t="str">
        <f>+IFERROR(VLOOKUP(#REF!&amp;"-"&amp;ROW()-108,[2]ワークシート!$C$2:$BW$498,24,0),"")</f>
        <v/>
      </c>
      <c r="O268" s="138"/>
      <c r="P268" s="129" t="str">
        <f>+IFERROR(VLOOKUP(#REF!&amp;"-"&amp;ROW()-108,[2]ワークシート!$C$2:$BW$498,25,0),"")</f>
        <v/>
      </c>
      <c r="Q268" s="129"/>
      <c r="R268" s="139" t="str">
        <f>+IFERROR(VLOOKUP(#REF!&amp;"-"&amp;ROW()-108,[2]ワークシート!$C$2:$BW$498,55,0),"")</f>
        <v/>
      </c>
      <c r="S268" s="139"/>
      <c r="T268" s="139"/>
      <c r="U268" s="129" t="str">
        <f>+IFERROR(VLOOKUP(#REF!&amp;"-"&amp;ROW()-108,[2]ワークシート!$C$2:$BW$498,60,0),"")</f>
        <v/>
      </c>
      <c r="V268" s="129"/>
      <c r="W268" s="129" t="str">
        <f>+IFERROR(VLOOKUP(#REF!&amp;"-"&amp;ROW()-108,[2]ワークシート!$C$2:$BW$498,61,0),"")</f>
        <v/>
      </c>
      <c r="X268" s="129"/>
      <c r="Y268" s="129"/>
      <c r="Z268" s="130" t="str">
        <f t="shared" si="4"/>
        <v/>
      </c>
      <c r="AA268" s="130"/>
      <c r="AB268" s="131" t="str">
        <f>+IFERROR(IF(VLOOKUP(#REF!&amp;"-"&amp;ROW()-108,[2]ワークシート!$C$2:$BW$498,13,0)="","",VLOOKUP(#REF!&amp;"-"&amp;ROW()-108,[2]ワークシート!$C$2:$BW$498,13,0)),"")</f>
        <v/>
      </c>
      <c r="AC268" s="131"/>
      <c r="AD268" s="131" t="str">
        <f>+IFERROR(VLOOKUP(#REF!&amp;"-"&amp;ROW()-108,[2]ワークシート!$C$2:$BW$498,30,0),"")</f>
        <v/>
      </c>
      <c r="AE268" s="131"/>
      <c r="AF268" s="130" t="str">
        <f t="shared" si="5"/>
        <v/>
      </c>
      <c r="AG268" s="130"/>
      <c r="AH268" s="131" t="str">
        <f>+IFERROR(IF(VLOOKUP(#REF!&amp;"-"&amp;ROW()-108,[2]ワークシート!$C$2:$BW$498,31,0)="","",VLOOKUP(#REF!&amp;"-"&amp;ROW()-108,[2]ワークシート!$C$2:$BW$498,31,0)),"")</f>
        <v/>
      </c>
      <c r="AI268" s="131"/>
      <c r="AJ268" s="41"/>
      <c r="AK268" s="41"/>
      <c r="AL268" s="41"/>
      <c r="AM268" s="41"/>
      <c r="AN268" s="41"/>
      <c r="AO268" s="41"/>
      <c r="AP268" s="41"/>
      <c r="AQ268" s="41"/>
      <c r="AR268" s="41"/>
      <c r="AS268" s="41"/>
      <c r="AT268" s="41"/>
      <c r="AU268" s="41"/>
      <c r="AV268" s="41"/>
      <c r="AW268" s="41"/>
      <c r="AX268" s="41"/>
      <c r="AY268" s="41"/>
      <c r="AZ268" s="41"/>
      <c r="BA268" s="41"/>
      <c r="BB268" s="41"/>
      <c r="BC268" s="41"/>
      <c r="BD268" s="41"/>
    </row>
    <row r="269" spans="1:56" ht="35.1" hidden="1" customHeight="1">
      <c r="A269" s="41"/>
      <c r="B269" s="132" t="str">
        <f>+IFERROR(VLOOKUP(#REF!&amp;"-"&amp;ROW()-108,[2]ワークシート!$C$2:$BW$498,9,0),"")</f>
        <v/>
      </c>
      <c r="C269" s="133"/>
      <c r="D269" s="134" t="str">
        <f>+IFERROR(IF(VLOOKUP(#REF!&amp;"-"&amp;ROW()-108,[2]ワークシート!$C$2:$BW$498,10,0) = "","",VLOOKUP(#REF!&amp;"-"&amp;ROW()-108,[2]ワークシート!$C$2:$BW$498,10,0)),"")</f>
        <v/>
      </c>
      <c r="E269" s="133"/>
      <c r="F269" s="132" t="str">
        <f>+IFERROR(VLOOKUP(#REF!&amp;"-"&amp;ROW()-108,[2]ワークシート!$C$2:$BW$498,11,0),"")</f>
        <v/>
      </c>
      <c r="G269" s="133"/>
      <c r="H269" s="50" t="str">
        <f>+IFERROR(VLOOKUP(#REF!&amp;"-"&amp;ROW()-108,[2]ワークシート!$C$2:$BW$498,12,0),"")</f>
        <v/>
      </c>
      <c r="I26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69" s="136"/>
      <c r="K269" s="132" t="str">
        <f>+IFERROR(VLOOKUP(#REF!&amp;"-"&amp;ROW()-108,[2]ワークシート!$C$2:$BW$498,19,0),"")</f>
        <v/>
      </c>
      <c r="L269" s="134"/>
      <c r="M269" s="133"/>
      <c r="N269" s="137" t="str">
        <f>+IFERROR(VLOOKUP(#REF!&amp;"-"&amp;ROW()-108,[2]ワークシート!$C$2:$BW$498,24,0),"")</f>
        <v/>
      </c>
      <c r="O269" s="138"/>
      <c r="P269" s="129" t="str">
        <f>+IFERROR(VLOOKUP(#REF!&amp;"-"&amp;ROW()-108,[2]ワークシート!$C$2:$BW$498,25,0),"")</f>
        <v/>
      </c>
      <c r="Q269" s="129"/>
      <c r="R269" s="139" t="str">
        <f>+IFERROR(VLOOKUP(#REF!&amp;"-"&amp;ROW()-108,[2]ワークシート!$C$2:$BW$498,55,0),"")</f>
        <v/>
      </c>
      <c r="S269" s="139"/>
      <c r="T269" s="139"/>
      <c r="U269" s="129" t="str">
        <f>+IFERROR(VLOOKUP(#REF!&amp;"-"&amp;ROW()-108,[2]ワークシート!$C$2:$BW$498,60,0),"")</f>
        <v/>
      </c>
      <c r="V269" s="129"/>
      <c r="W269" s="129" t="str">
        <f>+IFERROR(VLOOKUP(#REF!&amp;"-"&amp;ROW()-108,[2]ワークシート!$C$2:$BW$498,61,0),"")</f>
        <v/>
      </c>
      <c r="X269" s="129"/>
      <c r="Y269" s="129"/>
      <c r="Z269" s="130" t="str">
        <f t="shared" si="4"/>
        <v/>
      </c>
      <c r="AA269" s="130"/>
      <c r="AB269" s="131" t="str">
        <f>+IFERROR(IF(VLOOKUP(#REF!&amp;"-"&amp;ROW()-108,[2]ワークシート!$C$2:$BW$498,13,0)="","",VLOOKUP(#REF!&amp;"-"&amp;ROW()-108,[2]ワークシート!$C$2:$BW$498,13,0)),"")</f>
        <v/>
      </c>
      <c r="AC269" s="131"/>
      <c r="AD269" s="131" t="str">
        <f>+IFERROR(VLOOKUP(#REF!&amp;"-"&amp;ROW()-108,[2]ワークシート!$C$2:$BW$498,30,0),"")</f>
        <v/>
      </c>
      <c r="AE269" s="131"/>
      <c r="AF269" s="130" t="str">
        <f t="shared" si="5"/>
        <v/>
      </c>
      <c r="AG269" s="130"/>
      <c r="AH269" s="131" t="str">
        <f>+IFERROR(IF(VLOOKUP(#REF!&amp;"-"&amp;ROW()-108,[2]ワークシート!$C$2:$BW$498,31,0)="","",VLOOKUP(#REF!&amp;"-"&amp;ROW()-108,[2]ワークシート!$C$2:$BW$498,31,0)),"")</f>
        <v/>
      </c>
      <c r="AI269" s="131"/>
      <c r="AJ269" s="41"/>
      <c r="AK269" s="41"/>
      <c r="AL269" s="41"/>
      <c r="AM269" s="41"/>
      <c r="AN269" s="41"/>
      <c r="AO269" s="41"/>
      <c r="AP269" s="41"/>
      <c r="AQ269" s="41"/>
      <c r="AR269" s="41"/>
      <c r="AS269" s="41"/>
      <c r="AT269" s="41"/>
      <c r="AU269" s="41"/>
      <c r="AV269" s="41"/>
      <c r="AW269" s="41"/>
      <c r="AX269" s="41"/>
      <c r="AY269" s="41"/>
      <c r="AZ269" s="41"/>
      <c r="BA269" s="41"/>
      <c r="BB269" s="41"/>
      <c r="BC269" s="41"/>
      <c r="BD269" s="41"/>
    </row>
    <row r="270" spans="1:56" ht="35.1" hidden="1" customHeight="1">
      <c r="A270" s="41"/>
      <c r="B270" s="132" t="str">
        <f>+IFERROR(VLOOKUP(#REF!&amp;"-"&amp;ROW()-108,[2]ワークシート!$C$2:$BW$498,9,0),"")</f>
        <v/>
      </c>
      <c r="C270" s="133"/>
      <c r="D270" s="134" t="str">
        <f>+IFERROR(IF(VLOOKUP(#REF!&amp;"-"&amp;ROW()-108,[2]ワークシート!$C$2:$BW$498,10,0) = "","",VLOOKUP(#REF!&amp;"-"&amp;ROW()-108,[2]ワークシート!$C$2:$BW$498,10,0)),"")</f>
        <v/>
      </c>
      <c r="E270" s="133"/>
      <c r="F270" s="132" t="str">
        <f>+IFERROR(VLOOKUP(#REF!&amp;"-"&amp;ROW()-108,[2]ワークシート!$C$2:$BW$498,11,0),"")</f>
        <v/>
      </c>
      <c r="G270" s="133"/>
      <c r="H270" s="50" t="str">
        <f>+IFERROR(VLOOKUP(#REF!&amp;"-"&amp;ROW()-108,[2]ワークシート!$C$2:$BW$498,12,0),"")</f>
        <v/>
      </c>
      <c r="I27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70" s="136"/>
      <c r="K270" s="132" t="str">
        <f>+IFERROR(VLOOKUP(#REF!&amp;"-"&amp;ROW()-108,[2]ワークシート!$C$2:$BW$498,19,0),"")</f>
        <v/>
      </c>
      <c r="L270" s="134"/>
      <c r="M270" s="133"/>
      <c r="N270" s="137" t="str">
        <f>+IFERROR(VLOOKUP(#REF!&amp;"-"&amp;ROW()-108,[2]ワークシート!$C$2:$BW$498,24,0),"")</f>
        <v/>
      </c>
      <c r="O270" s="138"/>
      <c r="P270" s="129" t="str">
        <f>+IFERROR(VLOOKUP(#REF!&amp;"-"&amp;ROW()-108,[2]ワークシート!$C$2:$BW$498,25,0),"")</f>
        <v/>
      </c>
      <c r="Q270" s="129"/>
      <c r="R270" s="139" t="str">
        <f>+IFERROR(VLOOKUP(#REF!&amp;"-"&amp;ROW()-108,[2]ワークシート!$C$2:$BW$498,55,0),"")</f>
        <v/>
      </c>
      <c r="S270" s="139"/>
      <c r="T270" s="139"/>
      <c r="U270" s="129" t="str">
        <f>+IFERROR(VLOOKUP(#REF!&amp;"-"&amp;ROW()-108,[2]ワークシート!$C$2:$BW$498,60,0),"")</f>
        <v/>
      </c>
      <c r="V270" s="129"/>
      <c r="W270" s="129" t="str">
        <f>+IFERROR(VLOOKUP(#REF!&amp;"-"&amp;ROW()-108,[2]ワークシート!$C$2:$BW$498,61,0),"")</f>
        <v/>
      </c>
      <c r="X270" s="129"/>
      <c r="Y270" s="129"/>
      <c r="Z270" s="130" t="str">
        <f t="shared" si="4"/>
        <v/>
      </c>
      <c r="AA270" s="130"/>
      <c r="AB270" s="131" t="str">
        <f>+IFERROR(IF(VLOOKUP(#REF!&amp;"-"&amp;ROW()-108,[2]ワークシート!$C$2:$BW$498,13,0)="","",VLOOKUP(#REF!&amp;"-"&amp;ROW()-108,[2]ワークシート!$C$2:$BW$498,13,0)),"")</f>
        <v/>
      </c>
      <c r="AC270" s="131"/>
      <c r="AD270" s="131" t="str">
        <f>+IFERROR(VLOOKUP(#REF!&amp;"-"&amp;ROW()-108,[2]ワークシート!$C$2:$BW$498,30,0),"")</f>
        <v/>
      </c>
      <c r="AE270" s="131"/>
      <c r="AF270" s="130" t="str">
        <f t="shared" si="5"/>
        <v/>
      </c>
      <c r="AG270" s="130"/>
      <c r="AH270" s="131" t="str">
        <f>+IFERROR(IF(VLOOKUP(#REF!&amp;"-"&amp;ROW()-108,[2]ワークシート!$C$2:$BW$498,31,0)="","",VLOOKUP(#REF!&amp;"-"&amp;ROW()-108,[2]ワークシート!$C$2:$BW$498,31,0)),"")</f>
        <v/>
      </c>
      <c r="AI270" s="131"/>
      <c r="AJ270" s="41"/>
      <c r="AK270" s="41"/>
      <c r="AL270" s="41"/>
      <c r="AM270" s="41"/>
      <c r="AN270" s="41"/>
      <c r="AO270" s="41"/>
      <c r="AP270" s="41"/>
      <c r="AQ270" s="41"/>
      <c r="AR270" s="41"/>
      <c r="AS270" s="41"/>
      <c r="AT270" s="41"/>
      <c r="AU270" s="41"/>
      <c r="AV270" s="41"/>
      <c r="AW270" s="41"/>
      <c r="AX270" s="41"/>
      <c r="AY270" s="41"/>
      <c r="AZ270" s="41"/>
      <c r="BA270" s="41"/>
      <c r="BB270" s="41"/>
      <c r="BC270" s="41"/>
      <c r="BD270" s="41"/>
    </row>
    <row r="271" spans="1:56" ht="35.1" hidden="1" customHeight="1">
      <c r="A271" s="41"/>
      <c r="B271" s="132" t="str">
        <f>+IFERROR(VLOOKUP(#REF!&amp;"-"&amp;ROW()-108,[2]ワークシート!$C$2:$BW$498,9,0),"")</f>
        <v/>
      </c>
      <c r="C271" s="133"/>
      <c r="D271" s="134" t="str">
        <f>+IFERROR(IF(VLOOKUP(#REF!&amp;"-"&amp;ROW()-108,[2]ワークシート!$C$2:$BW$498,10,0) = "","",VLOOKUP(#REF!&amp;"-"&amp;ROW()-108,[2]ワークシート!$C$2:$BW$498,10,0)),"")</f>
        <v/>
      </c>
      <c r="E271" s="133"/>
      <c r="F271" s="132" t="str">
        <f>+IFERROR(VLOOKUP(#REF!&amp;"-"&amp;ROW()-108,[2]ワークシート!$C$2:$BW$498,11,0),"")</f>
        <v/>
      </c>
      <c r="G271" s="133"/>
      <c r="H271" s="50" t="str">
        <f>+IFERROR(VLOOKUP(#REF!&amp;"-"&amp;ROW()-108,[2]ワークシート!$C$2:$BW$498,12,0),"")</f>
        <v/>
      </c>
      <c r="I27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71" s="136"/>
      <c r="K271" s="132" t="str">
        <f>+IFERROR(VLOOKUP(#REF!&amp;"-"&amp;ROW()-108,[2]ワークシート!$C$2:$BW$498,19,0),"")</f>
        <v/>
      </c>
      <c r="L271" s="134"/>
      <c r="M271" s="133"/>
      <c r="N271" s="137" t="str">
        <f>+IFERROR(VLOOKUP(#REF!&amp;"-"&amp;ROW()-108,[2]ワークシート!$C$2:$BW$498,24,0),"")</f>
        <v/>
      </c>
      <c r="O271" s="138"/>
      <c r="P271" s="129" t="str">
        <f>+IFERROR(VLOOKUP(#REF!&amp;"-"&amp;ROW()-108,[2]ワークシート!$C$2:$BW$498,25,0),"")</f>
        <v/>
      </c>
      <c r="Q271" s="129"/>
      <c r="R271" s="139" t="str">
        <f>+IFERROR(VLOOKUP(#REF!&amp;"-"&amp;ROW()-108,[2]ワークシート!$C$2:$BW$498,55,0),"")</f>
        <v/>
      </c>
      <c r="S271" s="139"/>
      <c r="T271" s="139"/>
      <c r="U271" s="129" t="str">
        <f>+IFERROR(VLOOKUP(#REF!&amp;"-"&amp;ROW()-108,[2]ワークシート!$C$2:$BW$498,60,0),"")</f>
        <v/>
      </c>
      <c r="V271" s="129"/>
      <c r="W271" s="129" t="str">
        <f>+IFERROR(VLOOKUP(#REF!&amp;"-"&amp;ROW()-108,[2]ワークシート!$C$2:$BW$498,61,0),"")</f>
        <v/>
      </c>
      <c r="X271" s="129"/>
      <c r="Y271" s="129"/>
      <c r="Z271" s="130" t="str">
        <f t="shared" ref="Z271:Z334" si="6">IF(AD271="","",IF(AD271=0,"使用貸借権","賃借権"))</f>
        <v/>
      </c>
      <c r="AA271" s="130"/>
      <c r="AB271" s="131" t="str">
        <f>+IFERROR(IF(VLOOKUP(#REF!&amp;"-"&amp;ROW()-108,[2]ワークシート!$C$2:$BW$498,13,0)="","",VLOOKUP(#REF!&amp;"-"&amp;ROW()-108,[2]ワークシート!$C$2:$BW$498,13,0)),"")</f>
        <v/>
      </c>
      <c r="AC271" s="131"/>
      <c r="AD271" s="131" t="str">
        <f>+IFERROR(VLOOKUP(#REF!&amp;"-"&amp;ROW()-108,[2]ワークシート!$C$2:$BW$498,30,0),"")</f>
        <v/>
      </c>
      <c r="AE271" s="131"/>
      <c r="AF271" s="130" t="str">
        <f t="shared" ref="AF271:AF334" si="7">IF(Z271="","",IF(Z271="使用貸借権","-","口座振込　１２月"))</f>
        <v/>
      </c>
      <c r="AG271" s="130"/>
      <c r="AH271" s="131" t="str">
        <f>+IFERROR(IF(VLOOKUP(#REF!&amp;"-"&amp;ROW()-108,[2]ワークシート!$C$2:$BW$498,31,0)="","",VLOOKUP(#REF!&amp;"-"&amp;ROW()-108,[2]ワークシート!$C$2:$BW$498,31,0)),"")</f>
        <v/>
      </c>
      <c r="AI271" s="131"/>
      <c r="AJ271" s="41"/>
      <c r="AK271" s="41"/>
      <c r="AL271" s="41"/>
      <c r="AM271" s="41"/>
      <c r="AN271" s="41"/>
      <c r="AO271" s="41"/>
      <c r="AP271" s="41"/>
      <c r="AQ271" s="41"/>
      <c r="AR271" s="41"/>
      <c r="AS271" s="41"/>
      <c r="AT271" s="41"/>
      <c r="AU271" s="41"/>
      <c r="AV271" s="41"/>
      <c r="AW271" s="41"/>
      <c r="AX271" s="41"/>
      <c r="AY271" s="41"/>
      <c r="AZ271" s="41"/>
      <c r="BA271" s="41"/>
      <c r="BB271" s="41"/>
      <c r="BC271" s="41"/>
      <c r="BD271" s="41"/>
    </row>
    <row r="272" spans="1:56" ht="35.1" hidden="1" customHeight="1">
      <c r="A272" s="41"/>
      <c r="B272" s="132" t="str">
        <f>+IFERROR(VLOOKUP(#REF!&amp;"-"&amp;ROW()-108,[2]ワークシート!$C$2:$BW$498,9,0),"")</f>
        <v/>
      </c>
      <c r="C272" s="133"/>
      <c r="D272" s="134" t="str">
        <f>+IFERROR(IF(VLOOKUP(#REF!&amp;"-"&amp;ROW()-108,[2]ワークシート!$C$2:$BW$498,10,0) = "","",VLOOKUP(#REF!&amp;"-"&amp;ROW()-108,[2]ワークシート!$C$2:$BW$498,10,0)),"")</f>
        <v/>
      </c>
      <c r="E272" s="133"/>
      <c r="F272" s="132" t="str">
        <f>+IFERROR(VLOOKUP(#REF!&amp;"-"&amp;ROW()-108,[2]ワークシート!$C$2:$BW$498,11,0),"")</f>
        <v/>
      </c>
      <c r="G272" s="133"/>
      <c r="H272" s="50" t="str">
        <f>+IFERROR(VLOOKUP(#REF!&amp;"-"&amp;ROW()-108,[2]ワークシート!$C$2:$BW$498,12,0),"")</f>
        <v/>
      </c>
      <c r="I27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72" s="136"/>
      <c r="K272" s="132" t="str">
        <f>+IFERROR(VLOOKUP(#REF!&amp;"-"&amp;ROW()-108,[2]ワークシート!$C$2:$BW$498,19,0),"")</f>
        <v/>
      </c>
      <c r="L272" s="134"/>
      <c r="M272" s="133"/>
      <c r="N272" s="137" t="str">
        <f>+IFERROR(VLOOKUP(#REF!&amp;"-"&amp;ROW()-108,[2]ワークシート!$C$2:$BW$498,24,0),"")</f>
        <v/>
      </c>
      <c r="O272" s="138"/>
      <c r="P272" s="129" t="str">
        <f>+IFERROR(VLOOKUP(#REF!&amp;"-"&amp;ROW()-108,[2]ワークシート!$C$2:$BW$498,25,0),"")</f>
        <v/>
      </c>
      <c r="Q272" s="129"/>
      <c r="R272" s="139" t="str">
        <f>+IFERROR(VLOOKUP(#REF!&amp;"-"&amp;ROW()-108,[2]ワークシート!$C$2:$BW$498,55,0),"")</f>
        <v/>
      </c>
      <c r="S272" s="139"/>
      <c r="T272" s="139"/>
      <c r="U272" s="129" t="str">
        <f>+IFERROR(VLOOKUP(#REF!&amp;"-"&amp;ROW()-108,[2]ワークシート!$C$2:$BW$498,60,0),"")</f>
        <v/>
      </c>
      <c r="V272" s="129"/>
      <c r="W272" s="129" t="str">
        <f>+IFERROR(VLOOKUP(#REF!&amp;"-"&amp;ROW()-108,[2]ワークシート!$C$2:$BW$498,61,0),"")</f>
        <v/>
      </c>
      <c r="X272" s="129"/>
      <c r="Y272" s="129"/>
      <c r="Z272" s="130" t="str">
        <f t="shared" si="6"/>
        <v/>
      </c>
      <c r="AA272" s="130"/>
      <c r="AB272" s="131" t="str">
        <f>+IFERROR(IF(VLOOKUP(#REF!&amp;"-"&amp;ROW()-108,[2]ワークシート!$C$2:$BW$498,13,0)="","",VLOOKUP(#REF!&amp;"-"&amp;ROW()-108,[2]ワークシート!$C$2:$BW$498,13,0)),"")</f>
        <v/>
      </c>
      <c r="AC272" s="131"/>
      <c r="AD272" s="131" t="str">
        <f>+IFERROR(VLOOKUP(#REF!&amp;"-"&amp;ROW()-108,[2]ワークシート!$C$2:$BW$498,30,0),"")</f>
        <v/>
      </c>
      <c r="AE272" s="131"/>
      <c r="AF272" s="130" t="str">
        <f t="shared" si="7"/>
        <v/>
      </c>
      <c r="AG272" s="130"/>
      <c r="AH272" s="131" t="str">
        <f>+IFERROR(IF(VLOOKUP(#REF!&amp;"-"&amp;ROW()-108,[2]ワークシート!$C$2:$BW$498,31,0)="","",VLOOKUP(#REF!&amp;"-"&amp;ROW()-108,[2]ワークシート!$C$2:$BW$498,31,0)),"")</f>
        <v/>
      </c>
      <c r="AI272" s="131"/>
      <c r="AJ272" s="41"/>
      <c r="AK272" s="41"/>
      <c r="AL272" s="41"/>
      <c r="AM272" s="41"/>
      <c r="AN272" s="41"/>
      <c r="AO272" s="41"/>
      <c r="AP272" s="41"/>
      <c r="AQ272" s="41"/>
      <c r="AR272" s="41"/>
      <c r="AS272" s="41"/>
      <c r="AT272" s="41"/>
      <c r="AU272" s="41"/>
      <c r="AV272" s="41"/>
      <c r="AW272" s="41"/>
      <c r="AX272" s="41"/>
      <c r="AY272" s="41"/>
      <c r="AZ272" s="41"/>
      <c r="BA272" s="41"/>
      <c r="BB272" s="41"/>
      <c r="BC272" s="41"/>
      <c r="BD272" s="41"/>
    </row>
    <row r="273" spans="1:56" ht="35.1" hidden="1" customHeight="1">
      <c r="A273" s="41"/>
      <c r="B273" s="132" t="str">
        <f>+IFERROR(VLOOKUP(#REF!&amp;"-"&amp;ROW()-108,[2]ワークシート!$C$2:$BW$498,9,0),"")</f>
        <v/>
      </c>
      <c r="C273" s="133"/>
      <c r="D273" s="134" t="str">
        <f>+IFERROR(IF(VLOOKUP(#REF!&amp;"-"&amp;ROW()-108,[2]ワークシート!$C$2:$BW$498,10,0) = "","",VLOOKUP(#REF!&amp;"-"&amp;ROW()-108,[2]ワークシート!$C$2:$BW$498,10,0)),"")</f>
        <v/>
      </c>
      <c r="E273" s="133"/>
      <c r="F273" s="132" t="str">
        <f>+IFERROR(VLOOKUP(#REF!&amp;"-"&amp;ROW()-108,[2]ワークシート!$C$2:$BW$498,11,0),"")</f>
        <v/>
      </c>
      <c r="G273" s="133"/>
      <c r="H273" s="50" t="str">
        <f>+IFERROR(VLOOKUP(#REF!&amp;"-"&amp;ROW()-108,[2]ワークシート!$C$2:$BW$498,12,0),"")</f>
        <v/>
      </c>
      <c r="I27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73" s="136"/>
      <c r="K273" s="132" t="str">
        <f>+IFERROR(VLOOKUP(#REF!&amp;"-"&amp;ROW()-108,[2]ワークシート!$C$2:$BW$498,19,0),"")</f>
        <v/>
      </c>
      <c r="L273" s="134"/>
      <c r="M273" s="133"/>
      <c r="N273" s="137" t="str">
        <f>+IFERROR(VLOOKUP(#REF!&amp;"-"&amp;ROW()-108,[2]ワークシート!$C$2:$BW$498,24,0),"")</f>
        <v/>
      </c>
      <c r="O273" s="138"/>
      <c r="P273" s="129" t="str">
        <f>+IFERROR(VLOOKUP(#REF!&amp;"-"&amp;ROW()-108,[2]ワークシート!$C$2:$BW$498,25,0),"")</f>
        <v/>
      </c>
      <c r="Q273" s="129"/>
      <c r="R273" s="139" t="str">
        <f>+IFERROR(VLOOKUP(#REF!&amp;"-"&amp;ROW()-108,[2]ワークシート!$C$2:$BW$498,55,0),"")</f>
        <v/>
      </c>
      <c r="S273" s="139"/>
      <c r="T273" s="139"/>
      <c r="U273" s="129" t="str">
        <f>+IFERROR(VLOOKUP(#REF!&amp;"-"&amp;ROW()-108,[2]ワークシート!$C$2:$BW$498,60,0),"")</f>
        <v/>
      </c>
      <c r="V273" s="129"/>
      <c r="W273" s="129" t="str">
        <f>+IFERROR(VLOOKUP(#REF!&amp;"-"&amp;ROW()-108,[2]ワークシート!$C$2:$BW$498,61,0),"")</f>
        <v/>
      </c>
      <c r="X273" s="129"/>
      <c r="Y273" s="129"/>
      <c r="Z273" s="130" t="str">
        <f t="shared" si="6"/>
        <v/>
      </c>
      <c r="AA273" s="130"/>
      <c r="AB273" s="131" t="str">
        <f>+IFERROR(IF(VLOOKUP(#REF!&amp;"-"&amp;ROW()-108,[2]ワークシート!$C$2:$BW$498,13,0)="","",VLOOKUP(#REF!&amp;"-"&amp;ROW()-108,[2]ワークシート!$C$2:$BW$498,13,0)),"")</f>
        <v/>
      </c>
      <c r="AC273" s="131"/>
      <c r="AD273" s="131" t="str">
        <f>+IFERROR(VLOOKUP(#REF!&amp;"-"&amp;ROW()-108,[2]ワークシート!$C$2:$BW$498,30,0),"")</f>
        <v/>
      </c>
      <c r="AE273" s="131"/>
      <c r="AF273" s="130" t="str">
        <f t="shared" si="7"/>
        <v/>
      </c>
      <c r="AG273" s="130"/>
      <c r="AH273" s="131" t="str">
        <f>+IFERROR(IF(VLOOKUP(#REF!&amp;"-"&amp;ROW()-108,[2]ワークシート!$C$2:$BW$498,31,0)="","",VLOOKUP(#REF!&amp;"-"&amp;ROW()-108,[2]ワークシート!$C$2:$BW$498,31,0)),"")</f>
        <v/>
      </c>
      <c r="AI273" s="131"/>
      <c r="AJ273" s="41"/>
      <c r="AK273" s="41"/>
      <c r="AL273" s="41"/>
      <c r="AM273" s="41"/>
      <c r="AN273" s="41"/>
      <c r="AO273" s="41"/>
      <c r="AP273" s="41"/>
      <c r="AQ273" s="41"/>
      <c r="AR273" s="41"/>
      <c r="AS273" s="41"/>
      <c r="AT273" s="41"/>
      <c r="AU273" s="41"/>
      <c r="AV273" s="41"/>
      <c r="AW273" s="41"/>
      <c r="AX273" s="41"/>
      <c r="AY273" s="41"/>
      <c r="AZ273" s="41"/>
      <c r="BA273" s="41"/>
      <c r="BB273" s="41"/>
      <c r="BC273" s="41"/>
      <c r="BD273" s="41"/>
    </row>
    <row r="274" spans="1:56" ht="35.1" hidden="1" customHeight="1">
      <c r="A274" s="41"/>
      <c r="B274" s="132" t="str">
        <f>+IFERROR(VLOOKUP(#REF!&amp;"-"&amp;ROW()-108,[2]ワークシート!$C$2:$BW$498,9,0),"")</f>
        <v/>
      </c>
      <c r="C274" s="133"/>
      <c r="D274" s="134" t="str">
        <f>+IFERROR(IF(VLOOKUP(#REF!&amp;"-"&amp;ROW()-108,[2]ワークシート!$C$2:$BW$498,10,0) = "","",VLOOKUP(#REF!&amp;"-"&amp;ROW()-108,[2]ワークシート!$C$2:$BW$498,10,0)),"")</f>
        <v/>
      </c>
      <c r="E274" s="133"/>
      <c r="F274" s="132" t="str">
        <f>+IFERROR(VLOOKUP(#REF!&amp;"-"&amp;ROW()-108,[2]ワークシート!$C$2:$BW$498,11,0),"")</f>
        <v/>
      </c>
      <c r="G274" s="133"/>
      <c r="H274" s="50" t="str">
        <f>+IFERROR(VLOOKUP(#REF!&amp;"-"&amp;ROW()-108,[2]ワークシート!$C$2:$BW$498,12,0),"")</f>
        <v/>
      </c>
      <c r="I27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74" s="136"/>
      <c r="K274" s="132" t="str">
        <f>+IFERROR(VLOOKUP(#REF!&amp;"-"&amp;ROW()-108,[2]ワークシート!$C$2:$BW$498,19,0),"")</f>
        <v/>
      </c>
      <c r="L274" s="134"/>
      <c r="M274" s="133"/>
      <c r="N274" s="137" t="str">
        <f>+IFERROR(VLOOKUP(#REF!&amp;"-"&amp;ROW()-108,[2]ワークシート!$C$2:$BW$498,24,0),"")</f>
        <v/>
      </c>
      <c r="O274" s="138"/>
      <c r="P274" s="129" t="str">
        <f>+IFERROR(VLOOKUP(#REF!&amp;"-"&amp;ROW()-108,[2]ワークシート!$C$2:$BW$498,25,0),"")</f>
        <v/>
      </c>
      <c r="Q274" s="129"/>
      <c r="R274" s="139" t="str">
        <f>+IFERROR(VLOOKUP(#REF!&amp;"-"&amp;ROW()-108,[2]ワークシート!$C$2:$BW$498,55,0),"")</f>
        <v/>
      </c>
      <c r="S274" s="139"/>
      <c r="T274" s="139"/>
      <c r="U274" s="129" t="str">
        <f>+IFERROR(VLOOKUP(#REF!&amp;"-"&amp;ROW()-108,[2]ワークシート!$C$2:$BW$498,60,0),"")</f>
        <v/>
      </c>
      <c r="V274" s="129"/>
      <c r="W274" s="129" t="str">
        <f>+IFERROR(VLOOKUP(#REF!&amp;"-"&amp;ROW()-108,[2]ワークシート!$C$2:$BW$498,61,0),"")</f>
        <v/>
      </c>
      <c r="X274" s="129"/>
      <c r="Y274" s="129"/>
      <c r="Z274" s="130" t="str">
        <f t="shared" si="6"/>
        <v/>
      </c>
      <c r="AA274" s="130"/>
      <c r="AB274" s="131" t="str">
        <f>+IFERROR(IF(VLOOKUP(#REF!&amp;"-"&amp;ROW()-108,[2]ワークシート!$C$2:$BW$498,13,0)="","",VLOOKUP(#REF!&amp;"-"&amp;ROW()-108,[2]ワークシート!$C$2:$BW$498,13,0)),"")</f>
        <v/>
      </c>
      <c r="AC274" s="131"/>
      <c r="AD274" s="131" t="str">
        <f>+IFERROR(VLOOKUP(#REF!&amp;"-"&amp;ROW()-108,[2]ワークシート!$C$2:$BW$498,30,0),"")</f>
        <v/>
      </c>
      <c r="AE274" s="131"/>
      <c r="AF274" s="130" t="str">
        <f t="shared" si="7"/>
        <v/>
      </c>
      <c r="AG274" s="130"/>
      <c r="AH274" s="131" t="str">
        <f>+IFERROR(IF(VLOOKUP(#REF!&amp;"-"&amp;ROW()-108,[2]ワークシート!$C$2:$BW$498,31,0)="","",VLOOKUP(#REF!&amp;"-"&amp;ROW()-108,[2]ワークシート!$C$2:$BW$498,31,0)),"")</f>
        <v/>
      </c>
      <c r="AI274" s="131"/>
      <c r="AJ274" s="41"/>
      <c r="AK274" s="41"/>
      <c r="AL274" s="41"/>
      <c r="AM274" s="41"/>
      <c r="AN274" s="41"/>
      <c r="AO274" s="41"/>
      <c r="AP274" s="41"/>
      <c r="AQ274" s="41"/>
      <c r="AR274" s="41"/>
      <c r="AS274" s="41"/>
      <c r="AT274" s="41"/>
      <c r="AU274" s="41"/>
      <c r="AV274" s="41"/>
      <c r="AW274" s="41"/>
      <c r="AX274" s="41"/>
      <c r="AY274" s="41"/>
      <c r="AZ274" s="41"/>
      <c r="BA274" s="41"/>
      <c r="BB274" s="41"/>
      <c r="BC274" s="41"/>
      <c r="BD274" s="41"/>
    </row>
    <row r="275" spans="1:56" ht="35.1" hidden="1" customHeight="1">
      <c r="A275" s="41"/>
      <c r="B275" s="132" t="str">
        <f>+IFERROR(VLOOKUP(#REF!&amp;"-"&amp;ROW()-108,[2]ワークシート!$C$2:$BW$498,9,0),"")</f>
        <v/>
      </c>
      <c r="C275" s="133"/>
      <c r="D275" s="134" t="str">
        <f>+IFERROR(IF(VLOOKUP(#REF!&amp;"-"&amp;ROW()-108,[2]ワークシート!$C$2:$BW$498,10,0) = "","",VLOOKUP(#REF!&amp;"-"&amp;ROW()-108,[2]ワークシート!$C$2:$BW$498,10,0)),"")</f>
        <v/>
      </c>
      <c r="E275" s="133"/>
      <c r="F275" s="132" t="str">
        <f>+IFERROR(VLOOKUP(#REF!&amp;"-"&amp;ROW()-108,[2]ワークシート!$C$2:$BW$498,11,0),"")</f>
        <v/>
      </c>
      <c r="G275" s="133"/>
      <c r="H275" s="50" t="str">
        <f>+IFERROR(VLOOKUP(#REF!&amp;"-"&amp;ROW()-108,[2]ワークシート!$C$2:$BW$498,12,0),"")</f>
        <v/>
      </c>
      <c r="I27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75" s="136"/>
      <c r="K275" s="132" t="str">
        <f>+IFERROR(VLOOKUP(#REF!&amp;"-"&amp;ROW()-108,[2]ワークシート!$C$2:$BW$498,19,0),"")</f>
        <v/>
      </c>
      <c r="L275" s="134"/>
      <c r="M275" s="133"/>
      <c r="N275" s="137" t="str">
        <f>+IFERROR(VLOOKUP(#REF!&amp;"-"&amp;ROW()-108,[2]ワークシート!$C$2:$BW$498,24,0),"")</f>
        <v/>
      </c>
      <c r="O275" s="138"/>
      <c r="P275" s="129" t="str">
        <f>+IFERROR(VLOOKUP(#REF!&amp;"-"&amp;ROW()-108,[2]ワークシート!$C$2:$BW$498,25,0),"")</f>
        <v/>
      </c>
      <c r="Q275" s="129"/>
      <c r="R275" s="139" t="str">
        <f>+IFERROR(VLOOKUP(#REF!&amp;"-"&amp;ROW()-108,[2]ワークシート!$C$2:$BW$498,55,0),"")</f>
        <v/>
      </c>
      <c r="S275" s="139"/>
      <c r="T275" s="139"/>
      <c r="U275" s="129" t="str">
        <f>+IFERROR(VLOOKUP(#REF!&amp;"-"&amp;ROW()-108,[2]ワークシート!$C$2:$BW$498,60,0),"")</f>
        <v/>
      </c>
      <c r="V275" s="129"/>
      <c r="W275" s="129" t="str">
        <f>+IFERROR(VLOOKUP(#REF!&amp;"-"&amp;ROW()-108,[2]ワークシート!$C$2:$BW$498,61,0),"")</f>
        <v/>
      </c>
      <c r="X275" s="129"/>
      <c r="Y275" s="129"/>
      <c r="Z275" s="130" t="str">
        <f t="shared" si="6"/>
        <v/>
      </c>
      <c r="AA275" s="130"/>
      <c r="AB275" s="131" t="str">
        <f>+IFERROR(IF(VLOOKUP(#REF!&amp;"-"&amp;ROW()-108,[2]ワークシート!$C$2:$BW$498,13,0)="","",VLOOKUP(#REF!&amp;"-"&amp;ROW()-108,[2]ワークシート!$C$2:$BW$498,13,0)),"")</f>
        <v/>
      </c>
      <c r="AC275" s="131"/>
      <c r="AD275" s="131" t="str">
        <f>+IFERROR(VLOOKUP(#REF!&amp;"-"&amp;ROW()-108,[2]ワークシート!$C$2:$BW$498,30,0),"")</f>
        <v/>
      </c>
      <c r="AE275" s="131"/>
      <c r="AF275" s="130" t="str">
        <f t="shared" si="7"/>
        <v/>
      </c>
      <c r="AG275" s="130"/>
      <c r="AH275" s="131" t="str">
        <f>+IFERROR(IF(VLOOKUP(#REF!&amp;"-"&amp;ROW()-108,[2]ワークシート!$C$2:$BW$498,31,0)="","",VLOOKUP(#REF!&amp;"-"&amp;ROW()-108,[2]ワークシート!$C$2:$BW$498,31,0)),"")</f>
        <v/>
      </c>
      <c r="AI275" s="131"/>
      <c r="AJ275" s="41"/>
      <c r="AK275" s="41"/>
      <c r="AL275" s="41"/>
      <c r="AM275" s="41"/>
      <c r="AN275" s="41"/>
      <c r="AO275" s="41"/>
      <c r="AP275" s="41"/>
      <c r="AQ275" s="41"/>
      <c r="AR275" s="41"/>
      <c r="AS275" s="41"/>
      <c r="AT275" s="41"/>
      <c r="AU275" s="41"/>
      <c r="AV275" s="41"/>
      <c r="AW275" s="41"/>
      <c r="AX275" s="41"/>
      <c r="AY275" s="41"/>
      <c r="AZ275" s="41"/>
      <c r="BA275" s="41"/>
      <c r="BB275" s="41"/>
      <c r="BC275" s="41"/>
      <c r="BD275" s="41"/>
    </row>
    <row r="276" spans="1:56" ht="35.1" hidden="1" customHeight="1">
      <c r="A276" s="41"/>
      <c r="B276" s="132" t="str">
        <f>+IFERROR(VLOOKUP(#REF!&amp;"-"&amp;ROW()-108,[2]ワークシート!$C$2:$BW$498,9,0),"")</f>
        <v/>
      </c>
      <c r="C276" s="133"/>
      <c r="D276" s="134" t="str">
        <f>+IFERROR(IF(VLOOKUP(#REF!&amp;"-"&amp;ROW()-108,[2]ワークシート!$C$2:$BW$498,10,0) = "","",VLOOKUP(#REF!&amp;"-"&amp;ROW()-108,[2]ワークシート!$C$2:$BW$498,10,0)),"")</f>
        <v/>
      </c>
      <c r="E276" s="133"/>
      <c r="F276" s="132" t="str">
        <f>+IFERROR(VLOOKUP(#REF!&amp;"-"&amp;ROW()-108,[2]ワークシート!$C$2:$BW$498,11,0),"")</f>
        <v/>
      </c>
      <c r="G276" s="133"/>
      <c r="H276" s="50" t="str">
        <f>+IFERROR(VLOOKUP(#REF!&amp;"-"&amp;ROW()-108,[2]ワークシート!$C$2:$BW$498,12,0),"")</f>
        <v/>
      </c>
      <c r="I27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76" s="136"/>
      <c r="K276" s="132" t="str">
        <f>+IFERROR(VLOOKUP(#REF!&amp;"-"&amp;ROW()-108,[2]ワークシート!$C$2:$BW$498,19,0),"")</f>
        <v/>
      </c>
      <c r="L276" s="134"/>
      <c r="M276" s="133"/>
      <c r="N276" s="137" t="str">
        <f>+IFERROR(VLOOKUP(#REF!&amp;"-"&amp;ROW()-108,[2]ワークシート!$C$2:$BW$498,24,0),"")</f>
        <v/>
      </c>
      <c r="O276" s="138"/>
      <c r="P276" s="129" t="str">
        <f>+IFERROR(VLOOKUP(#REF!&amp;"-"&amp;ROW()-108,[2]ワークシート!$C$2:$BW$498,25,0),"")</f>
        <v/>
      </c>
      <c r="Q276" s="129"/>
      <c r="R276" s="139" t="str">
        <f>+IFERROR(VLOOKUP(#REF!&amp;"-"&amp;ROW()-108,[2]ワークシート!$C$2:$BW$498,55,0),"")</f>
        <v/>
      </c>
      <c r="S276" s="139"/>
      <c r="T276" s="139"/>
      <c r="U276" s="129" t="str">
        <f>+IFERROR(VLOOKUP(#REF!&amp;"-"&amp;ROW()-108,[2]ワークシート!$C$2:$BW$498,60,0),"")</f>
        <v/>
      </c>
      <c r="V276" s="129"/>
      <c r="W276" s="129" t="str">
        <f>+IFERROR(VLOOKUP(#REF!&amp;"-"&amp;ROW()-108,[2]ワークシート!$C$2:$BW$498,61,0),"")</f>
        <v/>
      </c>
      <c r="X276" s="129"/>
      <c r="Y276" s="129"/>
      <c r="Z276" s="130" t="str">
        <f t="shared" si="6"/>
        <v/>
      </c>
      <c r="AA276" s="130"/>
      <c r="AB276" s="131" t="str">
        <f>+IFERROR(IF(VLOOKUP(#REF!&amp;"-"&amp;ROW()-108,[2]ワークシート!$C$2:$BW$498,13,0)="","",VLOOKUP(#REF!&amp;"-"&amp;ROW()-108,[2]ワークシート!$C$2:$BW$498,13,0)),"")</f>
        <v/>
      </c>
      <c r="AC276" s="131"/>
      <c r="AD276" s="131" t="str">
        <f>+IFERROR(VLOOKUP(#REF!&amp;"-"&amp;ROW()-108,[2]ワークシート!$C$2:$BW$498,30,0),"")</f>
        <v/>
      </c>
      <c r="AE276" s="131"/>
      <c r="AF276" s="130" t="str">
        <f t="shared" si="7"/>
        <v/>
      </c>
      <c r="AG276" s="130"/>
      <c r="AH276" s="131" t="str">
        <f>+IFERROR(IF(VLOOKUP(#REF!&amp;"-"&amp;ROW()-108,[2]ワークシート!$C$2:$BW$498,31,0)="","",VLOOKUP(#REF!&amp;"-"&amp;ROW()-108,[2]ワークシート!$C$2:$BW$498,31,0)),"")</f>
        <v/>
      </c>
      <c r="AI276" s="131"/>
      <c r="AJ276" s="41"/>
      <c r="AK276" s="41"/>
      <c r="AL276" s="41"/>
      <c r="AM276" s="41"/>
      <c r="AN276" s="41"/>
      <c r="AO276" s="41"/>
      <c r="AP276" s="41"/>
      <c r="AQ276" s="41"/>
      <c r="AR276" s="41"/>
      <c r="AS276" s="41"/>
      <c r="AT276" s="41"/>
      <c r="AU276" s="41"/>
      <c r="AV276" s="41"/>
      <c r="AW276" s="41"/>
      <c r="AX276" s="41"/>
      <c r="AY276" s="41"/>
      <c r="AZ276" s="41"/>
      <c r="BA276" s="41"/>
      <c r="BB276" s="41"/>
      <c r="BC276" s="41"/>
      <c r="BD276" s="41"/>
    </row>
    <row r="277" spans="1:56" ht="35.1" hidden="1" customHeight="1">
      <c r="A277" s="41"/>
      <c r="B277" s="132" t="str">
        <f>+IFERROR(VLOOKUP(#REF!&amp;"-"&amp;ROW()-108,[2]ワークシート!$C$2:$BW$498,9,0),"")</f>
        <v/>
      </c>
      <c r="C277" s="133"/>
      <c r="D277" s="134" t="str">
        <f>+IFERROR(IF(VLOOKUP(#REF!&amp;"-"&amp;ROW()-108,[2]ワークシート!$C$2:$BW$498,10,0) = "","",VLOOKUP(#REF!&amp;"-"&amp;ROW()-108,[2]ワークシート!$C$2:$BW$498,10,0)),"")</f>
        <v/>
      </c>
      <c r="E277" s="133"/>
      <c r="F277" s="132" t="str">
        <f>+IFERROR(VLOOKUP(#REF!&amp;"-"&amp;ROW()-108,[2]ワークシート!$C$2:$BW$498,11,0),"")</f>
        <v/>
      </c>
      <c r="G277" s="133"/>
      <c r="H277" s="50" t="str">
        <f>+IFERROR(VLOOKUP(#REF!&amp;"-"&amp;ROW()-108,[2]ワークシート!$C$2:$BW$498,12,0),"")</f>
        <v/>
      </c>
      <c r="I27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77" s="136"/>
      <c r="K277" s="132" t="str">
        <f>+IFERROR(VLOOKUP(#REF!&amp;"-"&amp;ROW()-108,[2]ワークシート!$C$2:$BW$498,19,0),"")</f>
        <v/>
      </c>
      <c r="L277" s="134"/>
      <c r="M277" s="133"/>
      <c r="N277" s="137" t="str">
        <f>+IFERROR(VLOOKUP(#REF!&amp;"-"&amp;ROW()-108,[2]ワークシート!$C$2:$BW$498,24,0),"")</f>
        <v/>
      </c>
      <c r="O277" s="138"/>
      <c r="P277" s="129" t="str">
        <f>+IFERROR(VLOOKUP(#REF!&amp;"-"&amp;ROW()-108,[2]ワークシート!$C$2:$BW$498,25,0),"")</f>
        <v/>
      </c>
      <c r="Q277" s="129"/>
      <c r="R277" s="139" t="str">
        <f>+IFERROR(VLOOKUP(#REF!&amp;"-"&amp;ROW()-108,[2]ワークシート!$C$2:$BW$498,55,0),"")</f>
        <v/>
      </c>
      <c r="S277" s="139"/>
      <c r="T277" s="139"/>
      <c r="U277" s="129" t="str">
        <f>+IFERROR(VLOOKUP(#REF!&amp;"-"&amp;ROW()-108,[2]ワークシート!$C$2:$BW$498,60,0),"")</f>
        <v/>
      </c>
      <c r="V277" s="129"/>
      <c r="W277" s="129" t="str">
        <f>+IFERROR(VLOOKUP(#REF!&amp;"-"&amp;ROW()-108,[2]ワークシート!$C$2:$BW$498,61,0),"")</f>
        <v/>
      </c>
      <c r="X277" s="129"/>
      <c r="Y277" s="129"/>
      <c r="Z277" s="130" t="str">
        <f t="shared" si="6"/>
        <v/>
      </c>
      <c r="AA277" s="130"/>
      <c r="AB277" s="131" t="str">
        <f>+IFERROR(IF(VLOOKUP(#REF!&amp;"-"&amp;ROW()-108,[2]ワークシート!$C$2:$BW$498,13,0)="","",VLOOKUP(#REF!&amp;"-"&amp;ROW()-108,[2]ワークシート!$C$2:$BW$498,13,0)),"")</f>
        <v/>
      </c>
      <c r="AC277" s="131"/>
      <c r="AD277" s="131" t="str">
        <f>+IFERROR(VLOOKUP(#REF!&amp;"-"&amp;ROW()-108,[2]ワークシート!$C$2:$BW$498,30,0),"")</f>
        <v/>
      </c>
      <c r="AE277" s="131"/>
      <c r="AF277" s="130" t="str">
        <f t="shared" si="7"/>
        <v/>
      </c>
      <c r="AG277" s="130"/>
      <c r="AH277" s="131" t="str">
        <f>+IFERROR(IF(VLOOKUP(#REF!&amp;"-"&amp;ROW()-108,[2]ワークシート!$C$2:$BW$498,31,0)="","",VLOOKUP(#REF!&amp;"-"&amp;ROW()-108,[2]ワークシート!$C$2:$BW$498,31,0)),"")</f>
        <v/>
      </c>
      <c r="AI277" s="131"/>
      <c r="AJ277" s="41"/>
      <c r="AK277" s="41"/>
      <c r="AL277" s="41"/>
      <c r="AM277" s="41"/>
      <c r="AN277" s="41"/>
      <c r="AO277" s="41"/>
      <c r="AP277" s="41"/>
      <c r="AQ277" s="41"/>
      <c r="AR277" s="41"/>
      <c r="AS277" s="41"/>
      <c r="AT277" s="41"/>
      <c r="AU277" s="41"/>
      <c r="AV277" s="41"/>
      <c r="AW277" s="41"/>
      <c r="AX277" s="41"/>
      <c r="AY277" s="41"/>
      <c r="AZ277" s="41"/>
      <c r="BA277" s="41"/>
      <c r="BB277" s="41"/>
      <c r="BC277" s="41"/>
      <c r="BD277" s="41"/>
    </row>
    <row r="278" spans="1:56" ht="35.1" hidden="1" customHeight="1">
      <c r="A278" s="41"/>
      <c r="B278" s="132" t="str">
        <f>+IFERROR(VLOOKUP(#REF!&amp;"-"&amp;ROW()-108,[2]ワークシート!$C$2:$BW$498,9,0),"")</f>
        <v/>
      </c>
      <c r="C278" s="133"/>
      <c r="D278" s="134" t="str">
        <f>+IFERROR(IF(VLOOKUP(#REF!&amp;"-"&amp;ROW()-108,[2]ワークシート!$C$2:$BW$498,10,0) = "","",VLOOKUP(#REF!&amp;"-"&amp;ROW()-108,[2]ワークシート!$C$2:$BW$498,10,0)),"")</f>
        <v/>
      </c>
      <c r="E278" s="133"/>
      <c r="F278" s="132" t="str">
        <f>+IFERROR(VLOOKUP(#REF!&amp;"-"&amp;ROW()-108,[2]ワークシート!$C$2:$BW$498,11,0),"")</f>
        <v/>
      </c>
      <c r="G278" s="133"/>
      <c r="H278" s="50" t="str">
        <f>+IFERROR(VLOOKUP(#REF!&amp;"-"&amp;ROW()-108,[2]ワークシート!$C$2:$BW$498,12,0),"")</f>
        <v/>
      </c>
      <c r="I27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78" s="136"/>
      <c r="K278" s="132" t="str">
        <f>+IFERROR(VLOOKUP(#REF!&amp;"-"&amp;ROW()-108,[2]ワークシート!$C$2:$BW$498,19,0),"")</f>
        <v/>
      </c>
      <c r="L278" s="134"/>
      <c r="M278" s="133"/>
      <c r="N278" s="137" t="str">
        <f>+IFERROR(VLOOKUP(#REF!&amp;"-"&amp;ROW()-108,[2]ワークシート!$C$2:$BW$498,24,0),"")</f>
        <v/>
      </c>
      <c r="O278" s="138"/>
      <c r="P278" s="129" t="str">
        <f>+IFERROR(VLOOKUP(#REF!&amp;"-"&amp;ROW()-108,[2]ワークシート!$C$2:$BW$498,25,0),"")</f>
        <v/>
      </c>
      <c r="Q278" s="129"/>
      <c r="R278" s="139" t="str">
        <f>+IFERROR(VLOOKUP(#REF!&amp;"-"&amp;ROW()-108,[2]ワークシート!$C$2:$BW$498,55,0),"")</f>
        <v/>
      </c>
      <c r="S278" s="139"/>
      <c r="T278" s="139"/>
      <c r="U278" s="129" t="str">
        <f>+IFERROR(VLOOKUP(#REF!&amp;"-"&amp;ROW()-108,[2]ワークシート!$C$2:$BW$498,60,0),"")</f>
        <v/>
      </c>
      <c r="V278" s="129"/>
      <c r="W278" s="129" t="str">
        <f>+IFERROR(VLOOKUP(#REF!&amp;"-"&amp;ROW()-108,[2]ワークシート!$C$2:$BW$498,61,0),"")</f>
        <v/>
      </c>
      <c r="X278" s="129"/>
      <c r="Y278" s="129"/>
      <c r="Z278" s="130" t="str">
        <f t="shared" si="6"/>
        <v/>
      </c>
      <c r="AA278" s="130"/>
      <c r="AB278" s="131" t="str">
        <f>+IFERROR(IF(VLOOKUP(#REF!&amp;"-"&amp;ROW()-108,[2]ワークシート!$C$2:$BW$498,13,0)="","",VLOOKUP(#REF!&amp;"-"&amp;ROW()-108,[2]ワークシート!$C$2:$BW$498,13,0)),"")</f>
        <v/>
      </c>
      <c r="AC278" s="131"/>
      <c r="AD278" s="131" t="str">
        <f>+IFERROR(VLOOKUP(#REF!&amp;"-"&amp;ROW()-108,[2]ワークシート!$C$2:$BW$498,30,0),"")</f>
        <v/>
      </c>
      <c r="AE278" s="131"/>
      <c r="AF278" s="130" t="str">
        <f t="shared" si="7"/>
        <v/>
      </c>
      <c r="AG278" s="130"/>
      <c r="AH278" s="131" t="str">
        <f>+IFERROR(IF(VLOOKUP(#REF!&amp;"-"&amp;ROW()-108,[2]ワークシート!$C$2:$BW$498,31,0)="","",VLOOKUP(#REF!&amp;"-"&amp;ROW()-108,[2]ワークシート!$C$2:$BW$498,31,0)),"")</f>
        <v/>
      </c>
      <c r="AI278" s="131"/>
      <c r="AJ278" s="41"/>
      <c r="AK278" s="41"/>
      <c r="AL278" s="41"/>
      <c r="AM278" s="41"/>
      <c r="AN278" s="41"/>
      <c r="AO278" s="41"/>
      <c r="AP278" s="41"/>
      <c r="AQ278" s="41"/>
      <c r="AR278" s="41"/>
      <c r="AS278" s="41"/>
      <c r="AT278" s="41"/>
      <c r="AU278" s="41"/>
      <c r="AV278" s="41"/>
      <c r="AW278" s="41"/>
      <c r="AX278" s="41"/>
      <c r="AY278" s="41"/>
      <c r="AZ278" s="41"/>
      <c r="BA278" s="41"/>
      <c r="BB278" s="41"/>
      <c r="BC278" s="41"/>
      <c r="BD278" s="41"/>
    </row>
    <row r="279" spans="1:56" ht="35.1" hidden="1" customHeight="1">
      <c r="A279" s="41"/>
      <c r="B279" s="132" t="str">
        <f>+IFERROR(VLOOKUP(#REF!&amp;"-"&amp;ROW()-108,[2]ワークシート!$C$2:$BW$498,9,0),"")</f>
        <v/>
      </c>
      <c r="C279" s="133"/>
      <c r="D279" s="134" t="str">
        <f>+IFERROR(IF(VLOOKUP(#REF!&amp;"-"&amp;ROW()-108,[2]ワークシート!$C$2:$BW$498,10,0) = "","",VLOOKUP(#REF!&amp;"-"&amp;ROW()-108,[2]ワークシート!$C$2:$BW$498,10,0)),"")</f>
        <v/>
      </c>
      <c r="E279" s="133"/>
      <c r="F279" s="132" t="str">
        <f>+IFERROR(VLOOKUP(#REF!&amp;"-"&amp;ROW()-108,[2]ワークシート!$C$2:$BW$498,11,0),"")</f>
        <v/>
      </c>
      <c r="G279" s="133"/>
      <c r="H279" s="50" t="str">
        <f>+IFERROR(VLOOKUP(#REF!&amp;"-"&amp;ROW()-108,[2]ワークシート!$C$2:$BW$498,12,0),"")</f>
        <v/>
      </c>
      <c r="I27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79" s="136"/>
      <c r="K279" s="132" t="str">
        <f>+IFERROR(VLOOKUP(#REF!&amp;"-"&amp;ROW()-108,[2]ワークシート!$C$2:$BW$498,19,0),"")</f>
        <v/>
      </c>
      <c r="L279" s="134"/>
      <c r="M279" s="133"/>
      <c r="N279" s="137" t="str">
        <f>+IFERROR(VLOOKUP(#REF!&amp;"-"&amp;ROW()-108,[2]ワークシート!$C$2:$BW$498,24,0),"")</f>
        <v/>
      </c>
      <c r="O279" s="138"/>
      <c r="P279" s="129" t="str">
        <f>+IFERROR(VLOOKUP(#REF!&amp;"-"&amp;ROW()-108,[2]ワークシート!$C$2:$BW$498,25,0),"")</f>
        <v/>
      </c>
      <c r="Q279" s="129"/>
      <c r="R279" s="139" t="str">
        <f>+IFERROR(VLOOKUP(#REF!&amp;"-"&amp;ROW()-108,[2]ワークシート!$C$2:$BW$498,55,0),"")</f>
        <v/>
      </c>
      <c r="S279" s="139"/>
      <c r="T279" s="139"/>
      <c r="U279" s="129" t="str">
        <f>+IFERROR(VLOOKUP(#REF!&amp;"-"&amp;ROW()-108,[2]ワークシート!$C$2:$BW$498,60,0),"")</f>
        <v/>
      </c>
      <c r="V279" s="129"/>
      <c r="W279" s="129" t="str">
        <f>+IFERROR(VLOOKUP(#REF!&amp;"-"&amp;ROW()-108,[2]ワークシート!$C$2:$BW$498,61,0),"")</f>
        <v/>
      </c>
      <c r="X279" s="129"/>
      <c r="Y279" s="129"/>
      <c r="Z279" s="130" t="str">
        <f t="shared" si="6"/>
        <v/>
      </c>
      <c r="AA279" s="130"/>
      <c r="AB279" s="131" t="str">
        <f>+IFERROR(IF(VLOOKUP(#REF!&amp;"-"&amp;ROW()-108,[2]ワークシート!$C$2:$BW$498,13,0)="","",VLOOKUP(#REF!&amp;"-"&amp;ROW()-108,[2]ワークシート!$C$2:$BW$498,13,0)),"")</f>
        <v/>
      </c>
      <c r="AC279" s="131"/>
      <c r="AD279" s="131" t="str">
        <f>+IFERROR(VLOOKUP(#REF!&amp;"-"&amp;ROW()-108,[2]ワークシート!$C$2:$BW$498,30,0),"")</f>
        <v/>
      </c>
      <c r="AE279" s="131"/>
      <c r="AF279" s="130" t="str">
        <f t="shared" si="7"/>
        <v/>
      </c>
      <c r="AG279" s="130"/>
      <c r="AH279" s="131" t="str">
        <f>+IFERROR(IF(VLOOKUP(#REF!&amp;"-"&amp;ROW()-108,[2]ワークシート!$C$2:$BW$498,31,0)="","",VLOOKUP(#REF!&amp;"-"&amp;ROW()-108,[2]ワークシート!$C$2:$BW$498,31,0)),"")</f>
        <v/>
      </c>
      <c r="AI279" s="131"/>
      <c r="AJ279" s="41"/>
      <c r="AK279" s="41"/>
      <c r="AL279" s="41"/>
      <c r="AM279" s="41"/>
      <c r="AN279" s="41"/>
      <c r="AO279" s="41"/>
      <c r="AP279" s="41"/>
      <c r="AQ279" s="41"/>
      <c r="AR279" s="41"/>
      <c r="AS279" s="41"/>
      <c r="AT279" s="41"/>
      <c r="AU279" s="41"/>
      <c r="AV279" s="41"/>
      <c r="AW279" s="41"/>
      <c r="AX279" s="41"/>
      <c r="AY279" s="41"/>
      <c r="AZ279" s="41"/>
      <c r="BA279" s="41"/>
      <c r="BB279" s="41"/>
      <c r="BC279" s="41"/>
      <c r="BD279" s="41"/>
    </row>
    <row r="280" spans="1:56" ht="35.1" hidden="1" customHeight="1">
      <c r="A280" s="41"/>
      <c r="B280" s="132" t="str">
        <f>+IFERROR(VLOOKUP(#REF!&amp;"-"&amp;ROW()-108,[2]ワークシート!$C$2:$BW$498,9,0),"")</f>
        <v/>
      </c>
      <c r="C280" s="133"/>
      <c r="D280" s="134" t="str">
        <f>+IFERROR(IF(VLOOKUP(#REF!&amp;"-"&amp;ROW()-108,[2]ワークシート!$C$2:$BW$498,10,0) = "","",VLOOKUP(#REF!&amp;"-"&amp;ROW()-108,[2]ワークシート!$C$2:$BW$498,10,0)),"")</f>
        <v/>
      </c>
      <c r="E280" s="133"/>
      <c r="F280" s="132" t="str">
        <f>+IFERROR(VLOOKUP(#REF!&amp;"-"&amp;ROW()-108,[2]ワークシート!$C$2:$BW$498,11,0),"")</f>
        <v/>
      </c>
      <c r="G280" s="133"/>
      <c r="H280" s="50" t="str">
        <f>+IFERROR(VLOOKUP(#REF!&amp;"-"&amp;ROW()-108,[2]ワークシート!$C$2:$BW$498,12,0),"")</f>
        <v/>
      </c>
      <c r="I28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80" s="136"/>
      <c r="K280" s="132" t="str">
        <f>+IFERROR(VLOOKUP(#REF!&amp;"-"&amp;ROW()-108,[2]ワークシート!$C$2:$BW$498,19,0),"")</f>
        <v/>
      </c>
      <c r="L280" s="134"/>
      <c r="M280" s="133"/>
      <c r="N280" s="137" t="str">
        <f>+IFERROR(VLOOKUP(#REF!&amp;"-"&amp;ROW()-108,[2]ワークシート!$C$2:$BW$498,24,0),"")</f>
        <v/>
      </c>
      <c r="O280" s="138"/>
      <c r="P280" s="129" t="str">
        <f>+IFERROR(VLOOKUP(#REF!&amp;"-"&amp;ROW()-108,[2]ワークシート!$C$2:$BW$498,25,0),"")</f>
        <v/>
      </c>
      <c r="Q280" s="129"/>
      <c r="R280" s="139" t="str">
        <f>+IFERROR(VLOOKUP(#REF!&amp;"-"&amp;ROW()-108,[2]ワークシート!$C$2:$BW$498,55,0),"")</f>
        <v/>
      </c>
      <c r="S280" s="139"/>
      <c r="T280" s="139"/>
      <c r="U280" s="129" t="str">
        <f>+IFERROR(VLOOKUP(#REF!&amp;"-"&amp;ROW()-108,[2]ワークシート!$C$2:$BW$498,60,0),"")</f>
        <v/>
      </c>
      <c r="V280" s="129"/>
      <c r="W280" s="129" t="str">
        <f>+IFERROR(VLOOKUP(#REF!&amp;"-"&amp;ROW()-108,[2]ワークシート!$C$2:$BW$498,61,0),"")</f>
        <v/>
      </c>
      <c r="X280" s="129"/>
      <c r="Y280" s="129"/>
      <c r="Z280" s="130" t="str">
        <f t="shared" si="6"/>
        <v/>
      </c>
      <c r="AA280" s="130"/>
      <c r="AB280" s="131" t="str">
        <f>+IFERROR(IF(VLOOKUP(#REF!&amp;"-"&amp;ROW()-108,[2]ワークシート!$C$2:$BW$498,13,0)="","",VLOOKUP(#REF!&amp;"-"&amp;ROW()-108,[2]ワークシート!$C$2:$BW$498,13,0)),"")</f>
        <v/>
      </c>
      <c r="AC280" s="131"/>
      <c r="AD280" s="131" t="str">
        <f>+IFERROR(VLOOKUP(#REF!&amp;"-"&amp;ROW()-108,[2]ワークシート!$C$2:$BW$498,30,0),"")</f>
        <v/>
      </c>
      <c r="AE280" s="131"/>
      <c r="AF280" s="130" t="str">
        <f t="shared" si="7"/>
        <v/>
      </c>
      <c r="AG280" s="130"/>
      <c r="AH280" s="131" t="str">
        <f>+IFERROR(IF(VLOOKUP(#REF!&amp;"-"&amp;ROW()-108,[2]ワークシート!$C$2:$BW$498,31,0)="","",VLOOKUP(#REF!&amp;"-"&amp;ROW()-108,[2]ワークシート!$C$2:$BW$498,31,0)),"")</f>
        <v/>
      </c>
      <c r="AI280" s="131"/>
      <c r="AJ280" s="41"/>
      <c r="AK280" s="41"/>
      <c r="AL280" s="41"/>
      <c r="AM280" s="41"/>
      <c r="AN280" s="41"/>
      <c r="AO280" s="41"/>
      <c r="AP280" s="41"/>
      <c r="AQ280" s="41"/>
      <c r="AR280" s="41"/>
      <c r="AS280" s="41"/>
      <c r="AT280" s="41"/>
      <c r="AU280" s="41"/>
      <c r="AV280" s="41"/>
      <c r="AW280" s="41"/>
      <c r="AX280" s="41"/>
      <c r="AY280" s="41"/>
      <c r="AZ280" s="41"/>
      <c r="BA280" s="41"/>
      <c r="BB280" s="41"/>
      <c r="BC280" s="41"/>
      <c r="BD280" s="41"/>
    </row>
    <row r="281" spans="1:56" ht="35.1" hidden="1" customHeight="1">
      <c r="A281" s="41"/>
      <c r="B281" s="132" t="str">
        <f>+IFERROR(VLOOKUP(#REF!&amp;"-"&amp;ROW()-108,[2]ワークシート!$C$2:$BW$498,9,0),"")</f>
        <v/>
      </c>
      <c r="C281" s="133"/>
      <c r="D281" s="134" t="str">
        <f>+IFERROR(IF(VLOOKUP(#REF!&amp;"-"&amp;ROW()-108,[2]ワークシート!$C$2:$BW$498,10,0) = "","",VLOOKUP(#REF!&amp;"-"&amp;ROW()-108,[2]ワークシート!$C$2:$BW$498,10,0)),"")</f>
        <v/>
      </c>
      <c r="E281" s="133"/>
      <c r="F281" s="132" t="str">
        <f>+IFERROR(VLOOKUP(#REF!&amp;"-"&amp;ROW()-108,[2]ワークシート!$C$2:$BW$498,11,0),"")</f>
        <v/>
      </c>
      <c r="G281" s="133"/>
      <c r="H281" s="50" t="str">
        <f>+IFERROR(VLOOKUP(#REF!&amp;"-"&amp;ROW()-108,[2]ワークシート!$C$2:$BW$498,12,0),"")</f>
        <v/>
      </c>
      <c r="I28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81" s="136"/>
      <c r="K281" s="132" t="str">
        <f>+IFERROR(VLOOKUP(#REF!&amp;"-"&amp;ROW()-108,[2]ワークシート!$C$2:$BW$498,19,0),"")</f>
        <v/>
      </c>
      <c r="L281" s="134"/>
      <c r="M281" s="133"/>
      <c r="N281" s="137" t="str">
        <f>+IFERROR(VLOOKUP(#REF!&amp;"-"&amp;ROW()-108,[2]ワークシート!$C$2:$BW$498,24,0),"")</f>
        <v/>
      </c>
      <c r="O281" s="138"/>
      <c r="P281" s="129" t="str">
        <f>+IFERROR(VLOOKUP(#REF!&amp;"-"&amp;ROW()-108,[2]ワークシート!$C$2:$BW$498,25,0),"")</f>
        <v/>
      </c>
      <c r="Q281" s="129"/>
      <c r="R281" s="139" t="str">
        <f>+IFERROR(VLOOKUP(#REF!&amp;"-"&amp;ROW()-108,[2]ワークシート!$C$2:$BW$498,55,0),"")</f>
        <v/>
      </c>
      <c r="S281" s="139"/>
      <c r="T281" s="139"/>
      <c r="U281" s="129" t="str">
        <f>+IFERROR(VLOOKUP(#REF!&amp;"-"&amp;ROW()-108,[2]ワークシート!$C$2:$BW$498,60,0),"")</f>
        <v/>
      </c>
      <c r="V281" s="129"/>
      <c r="W281" s="129" t="str">
        <f>+IFERROR(VLOOKUP(#REF!&amp;"-"&amp;ROW()-108,[2]ワークシート!$C$2:$BW$498,61,0),"")</f>
        <v/>
      </c>
      <c r="X281" s="129"/>
      <c r="Y281" s="129"/>
      <c r="Z281" s="130" t="str">
        <f t="shared" si="6"/>
        <v/>
      </c>
      <c r="AA281" s="130"/>
      <c r="AB281" s="131" t="str">
        <f>+IFERROR(IF(VLOOKUP(#REF!&amp;"-"&amp;ROW()-108,[2]ワークシート!$C$2:$BW$498,13,0)="","",VLOOKUP(#REF!&amp;"-"&amp;ROW()-108,[2]ワークシート!$C$2:$BW$498,13,0)),"")</f>
        <v/>
      </c>
      <c r="AC281" s="131"/>
      <c r="AD281" s="131" t="str">
        <f>+IFERROR(VLOOKUP(#REF!&amp;"-"&amp;ROW()-108,[2]ワークシート!$C$2:$BW$498,30,0),"")</f>
        <v/>
      </c>
      <c r="AE281" s="131"/>
      <c r="AF281" s="130" t="str">
        <f t="shared" si="7"/>
        <v/>
      </c>
      <c r="AG281" s="130"/>
      <c r="AH281" s="131" t="str">
        <f>+IFERROR(IF(VLOOKUP(#REF!&amp;"-"&amp;ROW()-108,[2]ワークシート!$C$2:$BW$498,31,0)="","",VLOOKUP(#REF!&amp;"-"&amp;ROW()-108,[2]ワークシート!$C$2:$BW$498,31,0)),"")</f>
        <v/>
      </c>
      <c r="AI281" s="131"/>
      <c r="AJ281" s="41"/>
      <c r="AK281" s="41"/>
      <c r="AL281" s="41"/>
      <c r="AM281" s="41"/>
      <c r="AN281" s="41"/>
      <c r="AO281" s="41"/>
      <c r="AP281" s="41"/>
      <c r="AQ281" s="41"/>
      <c r="AR281" s="41"/>
      <c r="AS281" s="41"/>
      <c r="AT281" s="41"/>
      <c r="AU281" s="41"/>
      <c r="AV281" s="41"/>
      <c r="AW281" s="41"/>
      <c r="AX281" s="41"/>
      <c r="AY281" s="41"/>
      <c r="AZ281" s="41"/>
      <c r="BA281" s="41"/>
      <c r="BB281" s="41"/>
      <c r="BC281" s="41"/>
      <c r="BD281" s="41"/>
    </row>
    <row r="282" spans="1:56" ht="35.1" hidden="1" customHeight="1">
      <c r="A282" s="41"/>
      <c r="B282" s="132" t="str">
        <f>+IFERROR(VLOOKUP(#REF!&amp;"-"&amp;ROW()-108,[2]ワークシート!$C$2:$BW$498,9,0),"")</f>
        <v/>
      </c>
      <c r="C282" s="133"/>
      <c r="D282" s="134" t="str">
        <f>+IFERROR(IF(VLOOKUP(#REF!&amp;"-"&amp;ROW()-108,[2]ワークシート!$C$2:$BW$498,10,0) = "","",VLOOKUP(#REF!&amp;"-"&amp;ROW()-108,[2]ワークシート!$C$2:$BW$498,10,0)),"")</f>
        <v/>
      </c>
      <c r="E282" s="133"/>
      <c r="F282" s="132" t="str">
        <f>+IFERROR(VLOOKUP(#REF!&amp;"-"&amp;ROW()-108,[2]ワークシート!$C$2:$BW$498,11,0),"")</f>
        <v/>
      </c>
      <c r="G282" s="133"/>
      <c r="H282" s="50" t="str">
        <f>+IFERROR(VLOOKUP(#REF!&amp;"-"&amp;ROW()-108,[2]ワークシート!$C$2:$BW$498,12,0),"")</f>
        <v/>
      </c>
      <c r="I28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82" s="136"/>
      <c r="K282" s="132" t="str">
        <f>+IFERROR(VLOOKUP(#REF!&amp;"-"&amp;ROW()-108,[2]ワークシート!$C$2:$BW$498,19,0),"")</f>
        <v/>
      </c>
      <c r="L282" s="134"/>
      <c r="M282" s="133"/>
      <c r="N282" s="137" t="str">
        <f>+IFERROR(VLOOKUP(#REF!&amp;"-"&amp;ROW()-108,[2]ワークシート!$C$2:$BW$498,24,0),"")</f>
        <v/>
      </c>
      <c r="O282" s="138"/>
      <c r="P282" s="129" t="str">
        <f>+IFERROR(VLOOKUP(#REF!&amp;"-"&amp;ROW()-108,[2]ワークシート!$C$2:$BW$498,25,0),"")</f>
        <v/>
      </c>
      <c r="Q282" s="129"/>
      <c r="R282" s="139" t="str">
        <f>+IFERROR(VLOOKUP(#REF!&amp;"-"&amp;ROW()-108,[2]ワークシート!$C$2:$BW$498,55,0),"")</f>
        <v/>
      </c>
      <c r="S282" s="139"/>
      <c r="T282" s="139"/>
      <c r="U282" s="129" t="str">
        <f>+IFERROR(VLOOKUP(#REF!&amp;"-"&amp;ROW()-108,[2]ワークシート!$C$2:$BW$498,60,0),"")</f>
        <v/>
      </c>
      <c r="V282" s="129"/>
      <c r="W282" s="129" t="str">
        <f>+IFERROR(VLOOKUP(#REF!&amp;"-"&amp;ROW()-108,[2]ワークシート!$C$2:$BW$498,61,0),"")</f>
        <v/>
      </c>
      <c r="X282" s="129"/>
      <c r="Y282" s="129"/>
      <c r="Z282" s="130" t="str">
        <f t="shared" si="6"/>
        <v/>
      </c>
      <c r="AA282" s="130"/>
      <c r="AB282" s="131" t="str">
        <f>+IFERROR(IF(VLOOKUP(#REF!&amp;"-"&amp;ROW()-108,[2]ワークシート!$C$2:$BW$498,13,0)="","",VLOOKUP(#REF!&amp;"-"&amp;ROW()-108,[2]ワークシート!$C$2:$BW$498,13,0)),"")</f>
        <v/>
      </c>
      <c r="AC282" s="131"/>
      <c r="AD282" s="131" t="str">
        <f>+IFERROR(VLOOKUP(#REF!&amp;"-"&amp;ROW()-108,[2]ワークシート!$C$2:$BW$498,30,0),"")</f>
        <v/>
      </c>
      <c r="AE282" s="131"/>
      <c r="AF282" s="130" t="str">
        <f t="shared" si="7"/>
        <v/>
      </c>
      <c r="AG282" s="130"/>
      <c r="AH282" s="131" t="str">
        <f>+IFERROR(IF(VLOOKUP(#REF!&amp;"-"&amp;ROW()-108,[2]ワークシート!$C$2:$BW$498,31,0)="","",VLOOKUP(#REF!&amp;"-"&amp;ROW()-108,[2]ワークシート!$C$2:$BW$498,31,0)),"")</f>
        <v/>
      </c>
      <c r="AI282" s="131"/>
      <c r="AJ282" s="41"/>
      <c r="AK282" s="41"/>
      <c r="AL282" s="41"/>
      <c r="AM282" s="41"/>
      <c r="AN282" s="41"/>
      <c r="AO282" s="41"/>
      <c r="AP282" s="41"/>
      <c r="AQ282" s="41"/>
      <c r="AR282" s="41"/>
      <c r="AS282" s="41"/>
      <c r="AT282" s="41"/>
      <c r="AU282" s="41"/>
      <c r="AV282" s="41"/>
      <c r="AW282" s="41"/>
      <c r="AX282" s="41"/>
      <c r="AY282" s="41"/>
      <c r="AZ282" s="41"/>
      <c r="BA282" s="41"/>
      <c r="BB282" s="41"/>
      <c r="BC282" s="41"/>
      <c r="BD282" s="41"/>
    </row>
    <row r="283" spans="1:56" ht="35.1" hidden="1" customHeight="1">
      <c r="A283" s="41"/>
      <c r="B283" s="132" t="str">
        <f>+IFERROR(VLOOKUP(#REF!&amp;"-"&amp;ROW()-108,[2]ワークシート!$C$2:$BW$498,9,0),"")</f>
        <v/>
      </c>
      <c r="C283" s="133"/>
      <c r="D283" s="134" t="str">
        <f>+IFERROR(IF(VLOOKUP(#REF!&amp;"-"&amp;ROW()-108,[2]ワークシート!$C$2:$BW$498,10,0) = "","",VLOOKUP(#REF!&amp;"-"&amp;ROW()-108,[2]ワークシート!$C$2:$BW$498,10,0)),"")</f>
        <v/>
      </c>
      <c r="E283" s="133"/>
      <c r="F283" s="132" t="str">
        <f>+IFERROR(VLOOKUP(#REF!&amp;"-"&amp;ROW()-108,[2]ワークシート!$C$2:$BW$498,11,0),"")</f>
        <v/>
      </c>
      <c r="G283" s="133"/>
      <c r="H283" s="50" t="str">
        <f>+IFERROR(VLOOKUP(#REF!&amp;"-"&amp;ROW()-108,[2]ワークシート!$C$2:$BW$498,12,0),"")</f>
        <v/>
      </c>
      <c r="I28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83" s="136"/>
      <c r="K283" s="132" t="str">
        <f>+IFERROR(VLOOKUP(#REF!&amp;"-"&amp;ROW()-108,[2]ワークシート!$C$2:$BW$498,19,0),"")</f>
        <v/>
      </c>
      <c r="L283" s="134"/>
      <c r="M283" s="133"/>
      <c r="N283" s="137" t="str">
        <f>+IFERROR(VLOOKUP(#REF!&amp;"-"&amp;ROW()-108,[2]ワークシート!$C$2:$BW$498,24,0),"")</f>
        <v/>
      </c>
      <c r="O283" s="138"/>
      <c r="P283" s="129" t="str">
        <f>+IFERROR(VLOOKUP(#REF!&amp;"-"&amp;ROW()-108,[2]ワークシート!$C$2:$BW$498,25,0),"")</f>
        <v/>
      </c>
      <c r="Q283" s="129"/>
      <c r="R283" s="139" t="str">
        <f>+IFERROR(VLOOKUP(#REF!&amp;"-"&amp;ROW()-108,[2]ワークシート!$C$2:$BW$498,55,0),"")</f>
        <v/>
      </c>
      <c r="S283" s="139"/>
      <c r="T283" s="139"/>
      <c r="U283" s="129" t="str">
        <f>+IFERROR(VLOOKUP(#REF!&amp;"-"&amp;ROW()-108,[2]ワークシート!$C$2:$BW$498,60,0),"")</f>
        <v/>
      </c>
      <c r="V283" s="129"/>
      <c r="W283" s="129" t="str">
        <f>+IFERROR(VLOOKUP(#REF!&amp;"-"&amp;ROW()-108,[2]ワークシート!$C$2:$BW$498,61,0),"")</f>
        <v/>
      </c>
      <c r="X283" s="129"/>
      <c r="Y283" s="129"/>
      <c r="Z283" s="130" t="str">
        <f t="shared" si="6"/>
        <v/>
      </c>
      <c r="AA283" s="130"/>
      <c r="AB283" s="131" t="str">
        <f>+IFERROR(IF(VLOOKUP(#REF!&amp;"-"&amp;ROW()-108,[2]ワークシート!$C$2:$BW$498,13,0)="","",VLOOKUP(#REF!&amp;"-"&amp;ROW()-108,[2]ワークシート!$C$2:$BW$498,13,0)),"")</f>
        <v/>
      </c>
      <c r="AC283" s="131"/>
      <c r="AD283" s="131" t="str">
        <f>+IFERROR(VLOOKUP(#REF!&amp;"-"&amp;ROW()-108,[2]ワークシート!$C$2:$BW$498,30,0),"")</f>
        <v/>
      </c>
      <c r="AE283" s="131"/>
      <c r="AF283" s="130" t="str">
        <f t="shared" si="7"/>
        <v/>
      </c>
      <c r="AG283" s="130"/>
      <c r="AH283" s="131" t="str">
        <f>+IFERROR(IF(VLOOKUP(#REF!&amp;"-"&amp;ROW()-108,[2]ワークシート!$C$2:$BW$498,31,0)="","",VLOOKUP(#REF!&amp;"-"&amp;ROW()-108,[2]ワークシート!$C$2:$BW$498,31,0)),"")</f>
        <v/>
      </c>
      <c r="AI283" s="131"/>
      <c r="AJ283" s="41"/>
      <c r="AK283" s="41"/>
      <c r="AL283" s="41"/>
      <c r="AM283" s="41"/>
      <c r="AN283" s="41"/>
      <c r="AO283" s="41"/>
      <c r="AP283" s="41"/>
      <c r="AQ283" s="41"/>
      <c r="AR283" s="41"/>
      <c r="AS283" s="41"/>
      <c r="AT283" s="41"/>
      <c r="AU283" s="41"/>
      <c r="AV283" s="41"/>
      <c r="AW283" s="41"/>
      <c r="AX283" s="41"/>
      <c r="AY283" s="41"/>
      <c r="AZ283" s="41"/>
      <c r="BA283" s="41"/>
      <c r="BB283" s="41"/>
      <c r="BC283" s="41"/>
      <c r="BD283" s="41"/>
    </row>
    <row r="284" spans="1:56" ht="35.1" hidden="1" customHeight="1">
      <c r="A284" s="41"/>
      <c r="B284" s="132" t="str">
        <f>+IFERROR(VLOOKUP(#REF!&amp;"-"&amp;ROW()-108,[2]ワークシート!$C$2:$BW$498,9,0),"")</f>
        <v/>
      </c>
      <c r="C284" s="133"/>
      <c r="D284" s="134" t="str">
        <f>+IFERROR(IF(VLOOKUP(#REF!&amp;"-"&amp;ROW()-108,[2]ワークシート!$C$2:$BW$498,10,0) = "","",VLOOKUP(#REF!&amp;"-"&amp;ROW()-108,[2]ワークシート!$C$2:$BW$498,10,0)),"")</f>
        <v/>
      </c>
      <c r="E284" s="133"/>
      <c r="F284" s="132" t="str">
        <f>+IFERROR(VLOOKUP(#REF!&amp;"-"&amp;ROW()-108,[2]ワークシート!$C$2:$BW$498,11,0),"")</f>
        <v/>
      </c>
      <c r="G284" s="133"/>
      <c r="H284" s="50" t="str">
        <f>+IFERROR(VLOOKUP(#REF!&amp;"-"&amp;ROW()-108,[2]ワークシート!$C$2:$BW$498,12,0),"")</f>
        <v/>
      </c>
      <c r="I28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84" s="136"/>
      <c r="K284" s="132" t="str">
        <f>+IFERROR(VLOOKUP(#REF!&amp;"-"&amp;ROW()-108,[2]ワークシート!$C$2:$BW$498,19,0),"")</f>
        <v/>
      </c>
      <c r="L284" s="134"/>
      <c r="M284" s="133"/>
      <c r="N284" s="137" t="str">
        <f>+IFERROR(VLOOKUP(#REF!&amp;"-"&amp;ROW()-108,[2]ワークシート!$C$2:$BW$498,24,0),"")</f>
        <v/>
      </c>
      <c r="O284" s="138"/>
      <c r="P284" s="129" t="str">
        <f>+IFERROR(VLOOKUP(#REF!&amp;"-"&amp;ROW()-108,[2]ワークシート!$C$2:$BW$498,25,0),"")</f>
        <v/>
      </c>
      <c r="Q284" s="129"/>
      <c r="R284" s="139" t="str">
        <f>+IFERROR(VLOOKUP(#REF!&amp;"-"&amp;ROW()-108,[2]ワークシート!$C$2:$BW$498,55,0),"")</f>
        <v/>
      </c>
      <c r="S284" s="139"/>
      <c r="T284" s="139"/>
      <c r="U284" s="129" t="str">
        <f>+IFERROR(VLOOKUP(#REF!&amp;"-"&amp;ROW()-108,[2]ワークシート!$C$2:$BW$498,60,0),"")</f>
        <v/>
      </c>
      <c r="V284" s="129"/>
      <c r="W284" s="129" t="str">
        <f>+IFERROR(VLOOKUP(#REF!&amp;"-"&amp;ROW()-108,[2]ワークシート!$C$2:$BW$498,61,0),"")</f>
        <v/>
      </c>
      <c r="X284" s="129"/>
      <c r="Y284" s="129"/>
      <c r="Z284" s="130" t="str">
        <f t="shared" si="6"/>
        <v/>
      </c>
      <c r="AA284" s="130"/>
      <c r="AB284" s="131" t="str">
        <f>+IFERROR(IF(VLOOKUP(#REF!&amp;"-"&amp;ROW()-108,[2]ワークシート!$C$2:$BW$498,13,0)="","",VLOOKUP(#REF!&amp;"-"&amp;ROW()-108,[2]ワークシート!$C$2:$BW$498,13,0)),"")</f>
        <v/>
      </c>
      <c r="AC284" s="131"/>
      <c r="AD284" s="131" t="str">
        <f>+IFERROR(VLOOKUP(#REF!&amp;"-"&amp;ROW()-108,[2]ワークシート!$C$2:$BW$498,30,0),"")</f>
        <v/>
      </c>
      <c r="AE284" s="131"/>
      <c r="AF284" s="130" t="str">
        <f t="shared" si="7"/>
        <v/>
      </c>
      <c r="AG284" s="130"/>
      <c r="AH284" s="131" t="str">
        <f>+IFERROR(IF(VLOOKUP(#REF!&amp;"-"&amp;ROW()-108,[2]ワークシート!$C$2:$BW$498,31,0)="","",VLOOKUP(#REF!&amp;"-"&amp;ROW()-108,[2]ワークシート!$C$2:$BW$498,31,0)),"")</f>
        <v/>
      </c>
      <c r="AI284" s="131"/>
      <c r="AJ284" s="41"/>
      <c r="AK284" s="41"/>
      <c r="AL284" s="41"/>
      <c r="AM284" s="41"/>
      <c r="AN284" s="41"/>
      <c r="AO284" s="41"/>
      <c r="AP284" s="41"/>
      <c r="AQ284" s="41"/>
      <c r="AR284" s="41"/>
      <c r="AS284" s="41"/>
      <c r="AT284" s="41"/>
      <c r="AU284" s="41"/>
      <c r="AV284" s="41"/>
      <c r="AW284" s="41"/>
      <c r="AX284" s="41"/>
      <c r="AY284" s="41"/>
      <c r="AZ284" s="41"/>
      <c r="BA284" s="41"/>
      <c r="BB284" s="41"/>
      <c r="BC284" s="41"/>
      <c r="BD284" s="41"/>
    </row>
    <row r="285" spans="1:56" ht="35.1" hidden="1" customHeight="1">
      <c r="A285" s="41"/>
      <c r="B285" s="132" t="str">
        <f>+IFERROR(VLOOKUP(#REF!&amp;"-"&amp;ROW()-108,[2]ワークシート!$C$2:$BW$498,9,0),"")</f>
        <v/>
      </c>
      <c r="C285" s="133"/>
      <c r="D285" s="134" t="str">
        <f>+IFERROR(IF(VLOOKUP(#REF!&amp;"-"&amp;ROW()-108,[2]ワークシート!$C$2:$BW$498,10,0) = "","",VLOOKUP(#REF!&amp;"-"&amp;ROW()-108,[2]ワークシート!$C$2:$BW$498,10,0)),"")</f>
        <v/>
      </c>
      <c r="E285" s="133"/>
      <c r="F285" s="132" t="str">
        <f>+IFERROR(VLOOKUP(#REF!&amp;"-"&amp;ROW()-108,[2]ワークシート!$C$2:$BW$498,11,0),"")</f>
        <v/>
      </c>
      <c r="G285" s="133"/>
      <c r="H285" s="50" t="str">
        <f>+IFERROR(VLOOKUP(#REF!&amp;"-"&amp;ROW()-108,[2]ワークシート!$C$2:$BW$498,12,0),"")</f>
        <v/>
      </c>
      <c r="I28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85" s="136"/>
      <c r="K285" s="132" t="str">
        <f>+IFERROR(VLOOKUP(#REF!&amp;"-"&amp;ROW()-108,[2]ワークシート!$C$2:$BW$498,19,0),"")</f>
        <v/>
      </c>
      <c r="L285" s="134"/>
      <c r="M285" s="133"/>
      <c r="N285" s="137" t="str">
        <f>+IFERROR(VLOOKUP(#REF!&amp;"-"&amp;ROW()-108,[2]ワークシート!$C$2:$BW$498,24,0),"")</f>
        <v/>
      </c>
      <c r="O285" s="138"/>
      <c r="P285" s="129" t="str">
        <f>+IFERROR(VLOOKUP(#REF!&amp;"-"&amp;ROW()-108,[2]ワークシート!$C$2:$BW$498,25,0),"")</f>
        <v/>
      </c>
      <c r="Q285" s="129"/>
      <c r="R285" s="139" t="str">
        <f>+IFERROR(VLOOKUP(#REF!&amp;"-"&amp;ROW()-108,[2]ワークシート!$C$2:$BW$498,55,0),"")</f>
        <v/>
      </c>
      <c r="S285" s="139"/>
      <c r="T285" s="139"/>
      <c r="U285" s="129" t="str">
        <f>+IFERROR(VLOOKUP(#REF!&amp;"-"&amp;ROW()-108,[2]ワークシート!$C$2:$BW$498,60,0),"")</f>
        <v/>
      </c>
      <c r="V285" s="129"/>
      <c r="W285" s="129" t="str">
        <f>+IFERROR(VLOOKUP(#REF!&amp;"-"&amp;ROW()-108,[2]ワークシート!$C$2:$BW$498,61,0),"")</f>
        <v/>
      </c>
      <c r="X285" s="129"/>
      <c r="Y285" s="129"/>
      <c r="Z285" s="130" t="str">
        <f t="shared" si="6"/>
        <v/>
      </c>
      <c r="AA285" s="130"/>
      <c r="AB285" s="131" t="str">
        <f>+IFERROR(IF(VLOOKUP(#REF!&amp;"-"&amp;ROW()-108,[2]ワークシート!$C$2:$BW$498,13,0)="","",VLOOKUP(#REF!&amp;"-"&amp;ROW()-108,[2]ワークシート!$C$2:$BW$498,13,0)),"")</f>
        <v/>
      </c>
      <c r="AC285" s="131"/>
      <c r="AD285" s="131" t="str">
        <f>+IFERROR(VLOOKUP(#REF!&amp;"-"&amp;ROW()-108,[2]ワークシート!$C$2:$BW$498,30,0),"")</f>
        <v/>
      </c>
      <c r="AE285" s="131"/>
      <c r="AF285" s="130" t="str">
        <f t="shared" si="7"/>
        <v/>
      </c>
      <c r="AG285" s="130"/>
      <c r="AH285" s="131" t="str">
        <f>+IFERROR(IF(VLOOKUP(#REF!&amp;"-"&amp;ROW()-108,[2]ワークシート!$C$2:$BW$498,31,0)="","",VLOOKUP(#REF!&amp;"-"&amp;ROW()-108,[2]ワークシート!$C$2:$BW$498,31,0)),"")</f>
        <v/>
      </c>
      <c r="AI285" s="131"/>
      <c r="AJ285" s="41"/>
      <c r="AK285" s="41"/>
      <c r="AL285" s="41"/>
      <c r="AM285" s="41"/>
      <c r="AN285" s="41"/>
      <c r="AO285" s="41"/>
      <c r="AP285" s="41"/>
      <c r="AQ285" s="41"/>
      <c r="AR285" s="41"/>
      <c r="AS285" s="41"/>
      <c r="AT285" s="41"/>
      <c r="AU285" s="41"/>
      <c r="AV285" s="41"/>
      <c r="AW285" s="41"/>
      <c r="AX285" s="41"/>
      <c r="AY285" s="41"/>
      <c r="AZ285" s="41"/>
      <c r="BA285" s="41"/>
      <c r="BB285" s="41"/>
      <c r="BC285" s="41"/>
      <c r="BD285" s="41"/>
    </row>
    <row r="286" spans="1:56" ht="35.1" hidden="1" customHeight="1">
      <c r="A286" s="41"/>
      <c r="B286" s="132" t="str">
        <f>+IFERROR(VLOOKUP(#REF!&amp;"-"&amp;ROW()-108,[2]ワークシート!$C$2:$BW$498,9,0),"")</f>
        <v/>
      </c>
      <c r="C286" s="133"/>
      <c r="D286" s="134" t="str">
        <f>+IFERROR(IF(VLOOKUP(#REF!&amp;"-"&amp;ROW()-108,[2]ワークシート!$C$2:$BW$498,10,0) = "","",VLOOKUP(#REF!&amp;"-"&amp;ROW()-108,[2]ワークシート!$C$2:$BW$498,10,0)),"")</f>
        <v/>
      </c>
      <c r="E286" s="133"/>
      <c r="F286" s="132" t="str">
        <f>+IFERROR(VLOOKUP(#REF!&amp;"-"&amp;ROW()-108,[2]ワークシート!$C$2:$BW$498,11,0),"")</f>
        <v/>
      </c>
      <c r="G286" s="133"/>
      <c r="H286" s="50" t="str">
        <f>+IFERROR(VLOOKUP(#REF!&amp;"-"&amp;ROW()-108,[2]ワークシート!$C$2:$BW$498,12,0),"")</f>
        <v/>
      </c>
      <c r="I28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86" s="136"/>
      <c r="K286" s="132" t="str">
        <f>+IFERROR(VLOOKUP(#REF!&amp;"-"&amp;ROW()-108,[2]ワークシート!$C$2:$BW$498,19,0),"")</f>
        <v/>
      </c>
      <c r="L286" s="134"/>
      <c r="M286" s="133"/>
      <c r="N286" s="137" t="str">
        <f>+IFERROR(VLOOKUP(#REF!&amp;"-"&amp;ROW()-108,[2]ワークシート!$C$2:$BW$498,24,0),"")</f>
        <v/>
      </c>
      <c r="O286" s="138"/>
      <c r="P286" s="129" t="str">
        <f>+IFERROR(VLOOKUP(#REF!&amp;"-"&amp;ROW()-108,[2]ワークシート!$C$2:$BW$498,25,0),"")</f>
        <v/>
      </c>
      <c r="Q286" s="129"/>
      <c r="R286" s="139" t="str">
        <f>+IFERROR(VLOOKUP(#REF!&amp;"-"&amp;ROW()-108,[2]ワークシート!$C$2:$BW$498,55,0),"")</f>
        <v/>
      </c>
      <c r="S286" s="139"/>
      <c r="T286" s="139"/>
      <c r="U286" s="129" t="str">
        <f>+IFERROR(VLOOKUP(#REF!&amp;"-"&amp;ROW()-108,[2]ワークシート!$C$2:$BW$498,60,0),"")</f>
        <v/>
      </c>
      <c r="V286" s="129"/>
      <c r="W286" s="129" t="str">
        <f>+IFERROR(VLOOKUP(#REF!&amp;"-"&amp;ROW()-108,[2]ワークシート!$C$2:$BW$498,61,0),"")</f>
        <v/>
      </c>
      <c r="X286" s="129"/>
      <c r="Y286" s="129"/>
      <c r="Z286" s="130" t="str">
        <f t="shared" si="6"/>
        <v/>
      </c>
      <c r="AA286" s="130"/>
      <c r="AB286" s="131" t="str">
        <f>+IFERROR(IF(VLOOKUP(#REF!&amp;"-"&amp;ROW()-108,[2]ワークシート!$C$2:$BW$498,13,0)="","",VLOOKUP(#REF!&amp;"-"&amp;ROW()-108,[2]ワークシート!$C$2:$BW$498,13,0)),"")</f>
        <v/>
      </c>
      <c r="AC286" s="131"/>
      <c r="AD286" s="131" t="str">
        <f>+IFERROR(VLOOKUP(#REF!&amp;"-"&amp;ROW()-108,[2]ワークシート!$C$2:$BW$498,30,0),"")</f>
        <v/>
      </c>
      <c r="AE286" s="131"/>
      <c r="AF286" s="130" t="str">
        <f t="shared" si="7"/>
        <v/>
      </c>
      <c r="AG286" s="130"/>
      <c r="AH286" s="131" t="str">
        <f>+IFERROR(IF(VLOOKUP(#REF!&amp;"-"&amp;ROW()-108,[2]ワークシート!$C$2:$BW$498,31,0)="","",VLOOKUP(#REF!&amp;"-"&amp;ROW()-108,[2]ワークシート!$C$2:$BW$498,31,0)),"")</f>
        <v/>
      </c>
      <c r="AI286" s="131"/>
      <c r="AJ286" s="41"/>
      <c r="AK286" s="41"/>
      <c r="AL286" s="41"/>
      <c r="AM286" s="41"/>
      <c r="AN286" s="41"/>
      <c r="AO286" s="41"/>
      <c r="AP286" s="41"/>
      <c r="AQ286" s="41"/>
      <c r="AR286" s="41"/>
      <c r="AS286" s="41"/>
      <c r="AT286" s="41"/>
      <c r="AU286" s="41"/>
      <c r="AV286" s="41"/>
      <c r="AW286" s="41"/>
      <c r="AX286" s="41"/>
      <c r="AY286" s="41"/>
      <c r="AZ286" s="41"/>
      <c r="BA286" s="41"/>
      <c r="BB286" s="41"/>
      <c r="BC286" s="41"/>
      <c r="BD286" s="41"/>
    </row>
    <row r="287" spans="1:56" ht="35.1" hidden="1" customHeight="1">
      <c r="A287" s="41"/>
      <c r="B287" s="132" t="str">
        <f>+IFERROR(VLOOKUP(#REF!&amp;"-"&amp;ROW()-108,[2]ワークシート!$C$2:$BW$498,9,0),"")</f>
        <v/>
      </c>
      <c r="C287" s="133"/>
      <c r="D287" s="134" t="str">
        <f>+IFERROR(IF(VLOOKUP(#REF!&amp;"-"&amp;ROW()-108,[2]ワークシート!$C$2:$BW$498,10,0) = "","",VLOOKUP(#REF!&amp;"-"&amp;ROW()-108,[2]ワークシート!$C$2:$BW$498,10,0)),"")</f>
        <v/>
      </c>
      <c r="E287" s="133"/>
      <c r="F287" s="132" t="str">
        <f>+IFERROR(VLOOKUP(#REF!&amp;"-"&amp;ROW()-108,[2]ワークシート!$C$2:$BW$498,11,0),"")</f>
        <v/>
      </c>
      <c r="G287" s="133"/>
      <c r="H287" s="50" t="str">
        <f>+IFERROR(VLOOKUP(#REF!&amp;"-"&amp;ROW()-108,[2]ワークシート!$C$2:$BW$498,12,0),"")</f>
        <v/>
      </c>
      <c r="I28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87" s="136"/>
      <c r="K287" s="132" t="str">
        <f>+IFERROR(VLOOKUP(#REF!&amp;"-"&amp;ROW()-108,[2]ワークシート!$C$2:$BW$498,19,0),"")</f>
        <v/>
      </c>
      <c r="L287" s="134"/>
      <c r="M287" s="133"/>
      <c r="N287" s="137" t="str">
        <f>+IFERROR(VLOOKUP(#REF!&amp;"-"&amp;ROW()-108,[2]ワークシート!$C$2:$BW$498,24,0),"")</f>
        <v/>
      </c>
      <c r="O287" s="138"/>
      <c r="P287" s="129" t="str">
        <f>+IFERROR(VLOOKUP(#REF!&amp;"-"&amp;ROW()-108,[2]ワークシート!$C$2:$BW$498,25,0),"")</f>
        <v/>
      </c>
      <c r="Q287" s="129"/>
      <c r="R287" s="139" t="str">
        <f>+IFERROR(VLOOKUP(#REF!&amp;"-"&amp;ROW()-108,[2]ワークシート!$C$2:$BW$498,55,0),"")</f>
        <v/>
      </c>
      <c r="S287" s="139"/>
      <c r="T287" s="139"/>
      <c r="U287" s="129" t="str">
        <f>+IFERROR(VLOOKUP(#REF!&amp;"-"&amp;ROW()-108,[2]ワークシート!$C$2:$BW$498,60,0),"")</f>
        <v/>
      </c>
      <c r="V287" s="129"/>
      <c r="W287" s="129" t="str">
        <f>+IFERROR(VLOOKUP(#REF!&amp;"-"&amp;ROW()-108,[2]ワークシート!$C$2:$BW$498,61,0),"")</f>
        <v/>
      </c>
      <c r="X287" s="129"/>
      <c r="Y287" s="129"/>
      <c r="Z287" s="130" t="str">
        <f t="shared" si="6"/>
        <v/>
      </c>
      <c r="AA287" s="130"/>
      <c r="AB287" s="131" t="str">
        <f>+IFERROR(IF(VLOOKUP(#REF!&amp;"-"&amp;ROW()-108,[2]ワークシート!$C$2:$BW$498,13,0)="","",VLOOKUP(#REF!&amp;"-"&amp;ROW()-108,[2]ワークシート!$C$2:$BW$498,13,0)),"")</f>
        <v/>
      </c>
      <c r="AC287" s="131"/>
      <c r="AD287" s="131" t="str">
        <f>+IFERROR(VLOOKUP(#REF!&amp;"-"&amp;ROW()-108,[2]ワークシート!$C$2:$BW$498,30,0),"")</f>
        <v/>
      </c>
      <c r="AE287" s="131"/>
      <c r="AF287" s="130" t="str">
        <f t="shared" si="7"/>
        <v/>
      </c>
      <c r="AG287" s="130"/>
      <c r="AH287" s="131" t="str">
        <f>+IFERROR(IF(VLOOKUP(#REF!&amp;"-"&amp;ROW()-108,[2]ワークシート!$C$2:$BW$498,31,0)="","",VLOOKUP(#REF!&amp;"-"&amp;ROW()-108,[2]ワークシート!$C$2:$BW$498,31,0)),"")</f>
        <v/>
      </c>
      <c r="AI287" s="131"/>
      <c r="AJ287" s="41"/>
      <c r="AK287" s="41"/>
      <c r="AL287" s="41"/>
      <c r="AM287" s="41"/>
      <c r="AN287" s="41"/>
      <c r="AO287" s="41"/>
      <c r="AP287" s="41"/>
      <c r="AQ287" s="41"/>
      <c r="AR287" s="41"/>
      <c r="AS287" s="41"/>
      <c r="AT287" s="41"/>
      <c r="AU287" s="41"/>
      <c r="AV287" s="41"/>
      <c r="AW287" s="41"/>
      <c r="AX287" s="41"/>
      <c r="AY287" s="41"/>
      <c r="AZ287" s="41"/>
      <c r="BA287" s="41"/>
      <c r="BB287" s="41"/>
      <c r="BC287" s="41"/>
      <c r="BD287" s="41"/>
    </row>
    <row r="288" spans="1:56" ht="35.1" hidden="1" customHeight="1">
      <c r="A288" s="41"/>
      <c r="B288" s="132" t="str">
        <f>+IFERROR(VLOOKUP(#REF!&amp;"-"&amp;ROW()-108,[2]ワークシート!$C$2:$BW$498,9,0),"")</f>
        <v/>
      </c>
      <c r="C288" s="133"/>
      <c r="D288" s="134" t="str">
        <f>+IFERROR(IF(VLOOKUP(#REF!&amp;"-"&amp;ROW()-108,[2]ワークシート!$C$2:$BW$498,10,0) = "","",VLOOKUP(#REF!&amp;"-"&amp;ROW()-108,[2]ワークシート!$C$2:$BW$498,10,0)),"")</f>
        <v/>
      </c>
      <c r="E288" s="133"/>
      <c r="F288" s="132" t="str">
        <f>+IFERROR(VLOOKUP(#REF!&amp;"-"&amp;ROW()-108,[2]ワークシート!$C$2:$BW$498,11,0),"")</f>
        <v/>
      </c>
      <c r="G288" s="133"/>
      <c r="H288" s="50" t="str">
        <f>+IFERROR(VLOOKUP(#REF!&amp;"-"&amp;ROW()-108,[2]ワークシート!$C$2:$BW$498,12,0),"")</f>
        <v/>
      </c>
      <c r="I28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88" s="136"/>
      <c r="K288" s="132" t="str">
        <f>+IFERROR(VLOOKUP(#REF!&amp;"-"&amp;ROW()-108,[2]ワークシート!$C$2:$BW$498,19,0),"")</f>
        <v/>
      </c>
      <c r="L288" s="134"/>
      <c r="M288" s="133"/>
      <c r="N288" s="137" t="str">
        <f>+IFERROR(VLOOKUP(#REF!&amp;"-"&amp;ROW()-108,[2]ワークシート!$C$2:$BW$498,24,0),"")</f>
        <v/>
      </c>
      <c r="O288" s="138"/>
      <c r="P288" s="129" t="str">
        <f>+IFERROR(VLOOKUP(#REF!&amp;"-"&amp;ROW()-108,[2]ワークシート!$C$2:$BW$498,25,0),"")</f>
        <v/>
      </c>
      <c r="Q288" s="129"/>
      <c r="R288" s="139" t="str">
        <f>+IFERROR(VLOOKUP(#REF!&amp;"-"&amp;ROW()-108,[2]ワークシート!$C$2:$BW$498,55,0),"")</f>
        <v/>
      </c>
      <c r="S288" s="139"/>
      <c r="T288" s="139"/>
      <c r="U288" s="129" t="str">
        <f>+IFERROR(VLOOKUP(#REF!&amp;"-"&amp;ROW()-108,[2]ワークシート!$C$2:$BW$498,60,0),"")</f>
        <v/>
      </c>
      <c r="V288" s="129"/>
      <c r="W288" s="129" t="str">
        <f>+IFERROR(VLOOKUP(#REF!&amp;"-"&amp;ROW()-108,[2]ワークシート!$C$2:$BW$498,61,0),"")</f>
        <v/>
      </c>
      <c r="X288" s="129"/>
      <c r="Y288" s="129"/>
      <c r="Z288" s="130" t="str">
        <f t="shared" si="6"/>
        <v/>
      </c>
      <c r="AA288" s="130"/>
      <c r="AB288" s="131" t="str">
        <f>+IFERROR(IF(VLOOKUP(#REF!&amp;"-"&amp;ROW()-108,[2]ワークシート!$C$2:$BW$498,13,0)="","",VLOOKUP(#REF!&amp;"-"&amp;ROW()-108,[2]ワークシート!$C$2:$BW$498,13,0)),"")</f>
        <v/>
      </c>
      <c r="AC288" s="131"/>
      <c r="AD288" s="131" t="str">
        <f>+IFERROR(VLOOKUP(#REF!&amp;"-"&amp;ROW()-108,[2]ワークシート!$C$2:$BW$498,30,0),"")</f>
        <v/>
      </c>
      <c r="AE288" s="131"/>
      <c r="AF288" s="130" t="str">
        <f t="shared" si="7"/>
        <v/>
      </c>
      <c r="AG288" s="130"/>
      <c r="AH288" s="131" t="str">
        <f>+IFERROR(IF(VLOOKUP(#REF!&amp;"-"&amp;ROW()-108,[2]ワークシート!$C$2:$BW$498,31,0)="","",VLOOKUP(#REF!&amp;"-"&amp;ROW()-108,[2]ワークシート!$C$2:$BW$498,31,0)),"")</f>
        <v/>
      </c>
      <c r="AI288" s="131"/>
      <c r="AJ288" s="41"/>
      <c r="AK288" s="41"/>
      <c r="AL288" s="41"/>
      <c r="AM288" s="41"/>
      <c r="AN288" s="41"/>
      <c r="AO288" s="41"/>
      <c r="AP288" s="41"/>
      <c r="AQ288" s="41"/>
      <c r="AR288" s="41"/>
      <c r="AS288" s="41"/>
      <c r="AT288" s="41"/>
      <c r="AU288" s="41"/>
      <c r="AV288" s="41"/>
      <c r="AW288" s="41"/>
      <c r="AX288" s="41"/>
      <c r="AY288" s="41"/>
      <c r="AZ288" s="41"/>
      <c r="BA288" s="41"/>
      <c r="BB288" s="41"/>
      <c r="BC288" s="41"/>
      <c r="BD288" s="41"/>
    </row>
    <row r="289" spans="1:56" ht="35.1" hidden="1" customHeight="1">
      <c r="A289" s="41"/>
      <c r="B289" s="132" t="str">
        <f>+IFERROR(VLOOKUP(#REF!&amp;"-"&amp;ROW()-108,[2]ワークシート!$C$2:$BW$498,9,0),"")</f>
        <v/>
      </c>
      <c r="C289" s="133"/>
      <c r="D289" s="134" t="str">
        <f>+IFERROR(IF(VLOOKUP(#REF!&amp;"-"&amp;ROW()-108,[2]ワークシート!$C$2:$BW$498,10,0) = "","",VLOOKUP(#REF!&amp;"-"&amp;ROW()-108,[2]ワークシート!$C$2:$BW$498,10,0)),"")</f>
        <v/>
      </c>
      <c r="E289" s="133"/>
      <c r="F289" s="132" t="str">
        <f>+IFERROR(VLOOKUP(#REF!&amp;"-"&amp;ROW()-108,[2]ワークシート!$C$2:$BW$498,11,0),"")</f>
        <v/>
      </c>
      <c r="G289" s="133"/>
      <c r="H289" s="50" t="str">
        <f>+IFERROR(VLOOKUP(#REF!&amp;"-"&amp;ROW()-108,[2]ワークシート!$C$2:$BW$498,12,0),"")</f>
        <v/>
      </c>
      <c r="I28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89" s="136"/>
      <c r="K289" s="132" t="str">
        <f>+IFERROR(VLOOKUP(#REF!&amp;"-"&amp;ROW()-108,[2]ワークシート!$C$2:$BW$498,19,0),"")</f>
        <v/>
      </c>
      <c r="L289" s="134"/>
      <c r="M289" s="133"/>
      <c r="N289" s="137" t="str">
        <f>+IFERROR(VLOOKUP(#REF!&amp;"-"&amp;ROW()-108,[2]ワークシート!$C$2:$BW$498,24,0),"")</f>
        <v/>
      </c>
      <c r="O289" s="138"/>
      <c r="P289" s="129" t="str">
        <f>+IFERROR(VLOOKUP(#REF!&amp;"-"&amp;ROW()-108,[2]ワークシート!$C$2:$BW$498,25,0),"")</f>
        <v/>
      </c>
      <c r="Q289" s="129"/>
      <c r="R289" s="139" t="str">
        <f>+IFERROR(VLOOKUP(#REF!&amp;"-"&amp;ROW()-108,[2]ワークシート!$C$2:$BW$498,55,0),"")</f>
        <v/>
      </c>
      <c r="S289" s="139"/>
      <c r="T289" s="139"/>
      <c r="U289" s="129" t="str">
        <f>+IFERROR(VLOOKUP(#REF!&amp;"-"&amp;ROW()-108,[2]ワークシート!$C$2:$BW$498,60,0),"")</f>
        <v/>
      </c>
      <c r="V289" s="129"/>
      <c r="W289" s="129" t="str">
        <f>+IFERROR(VLOOKUP(#REF!&amp;"-"&amp;ROW()-108,[2]ワークシート!$C$2:$BW$498,61,0),"")</f>
        <v/>
      </c>
      <c r="X289" s="129"/>
      <c r="Y289" s="129"/>
      <c r="Z289" s="130" t="str">
        <f t="shared" si="6"/>
        <v/>
      </c>
      <c r="AA289" s="130"/>
      <c r="AB289" s="131" t="str">
        <f>+IFERROR(IF(VLOOKUP(#REF!&amp;"-"&amp;ROW()-108,[2]ワークシート!$C$2:$BW$498,13,0)="","",VLOOKUP(#REF!&amp;"-"&amp;ROW()-108,[2]ワークシート!$C$2:$BW$498,13,0)),"")</f>
        <v/>
      </c>
      <c r="AC289" s="131"/>
      <c r="AD289" s="131" t="str">
        <f>+IFERROR(VLOOKUP(#REF!&amp;"-"&amp;ROW()-108,[2]ワークシート!$C$2:$BW$498,30,0),"")</f>
        <v/>
      </c>
      <c r="AE289" s="131"/>
      <c r="AF289" s="130" t="str">
        <f t="shared" si="7"/>
        <v/>
      </c>
      <c r="AG289" s="130"/>
      <c r="AH289" s="131" t="str">
        <f>+IFERROR(IF(VLOOKUP(#REF!&amp;"-"&amp;ROW()-108,[2]ワークシート!$C$2:$BW$498,31,0)="","",VLOOKUP(#REF!&amp;"-"&amp;ROW()-108,[2]ワークシート!$C$2:$BW$498,31,0)),"")</f>
        <v/>
      </c>
      <c r="AI289" s="131"/>
      <c r="AJ289" s="41"/>
      <c r="AK289" s="41"/>
      <c r="AL289" s="41"/>
      <c r="AM289" s="41"/>
      <c r="AN289" s="41"/>
      <c r="AO289" s="41"/>
      <c r="AP289" s="41"/>
      <c r="AQ289" s="41"/>
      <c r="AR289" s="41"/>
      <c r="AS289" s="41"/>
      <c r="AT289" s="41"/>
      <c r="AU289" s="41"/>
      <c r="AV289" s="41"/>
      <c r="AW289" s="41"/>
      <c r="AX289" s="41"/>
      <c r="AY289" s="41"/>
      <c r="AZ289" s="41"/>
      <c r="BA289" s="41"/>
      <c r="BB289" s="41"/>
      <c r="BC289" s="41"/>
      <c r="BD289" s="41"/>
    </row>
    <row r="290" spans="1:56" ht="35.1" hidden="1" customHeight="1">
      <c r="A290" s="41"/>
      <c r="B290" s="132" t="str">
        <f>+IFERROR(VLOOKUP(#REF!&amp;"-"&amp;ROW()-108,[2]ワークシート!$C$2:$BW$498,9,0),"")</f>
        <v/>
      </c>
      <c r="C290" s="133"/>
      <c r="D290" s="134" t="str">
        <f>+IFERROR(IF(VLOOKUP(#REF!&amp;"-"&amp;ROW()-108,[2]ワークシート!$C$2:$BW$498,10,0) = "","",VLOOKUP(#REF!&amp;"-"&amp;ROW()-108,[2]ワークシート!$C$2:$BW$498,10,0)),"")</f>
        <v/>
      </c>
      <c r="E290" s="133"/>
      <c r="F290" s="132" t="str">
        <f>+IFERROR(VLOOKUP(#REF!&amp;"-"&amp;ROW()-108,[2]ワークシート!$C$2:$BW$498,11,0),"")</f>
        <v/>
      </c>
      <c r="G290" s="133"/>
      <c r="H290" s="50" t="str">
        <f>+IFERROR(VLOOKUP(#REF!&amp;"-"&amp;ROW()-108,[2]ワークシート!$C$2:$BW$498,12,0),"")</f>
        <v/>
      </c>
      <c r="I29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90" s="136"/>
      <c r="K290" s="132" t="str">
        <f>+IFERROR(VLOOKUP(#REF!&amp;"-"&amp;ROW()-108,[2]ワークシート!$C$2:$BW$498,19,0),"")</f>
        <v/>
      </c>
      <c r="L290" s="134"/>
      <c r="M290" s="133"/>
      <c r="N290" s="137" t="str">
        <f>+IFERROR(VLOOKUP(#REF!&amp;"-"&amp;ROW()-108,[2]ワークシート!$C$2:$BW$498,24,0),"")</f>
        <v/>
      </c>
      <c r="O290" s="138"/>
      <c r="P290" s="129" t="str">
        <f>+IFERROR(VLOOKUP(#REF!&amp;"-"&amp;ROW()-108,[2]ワークシート!$C$2:$BW$498,25,0),"")</f>
        <v/>
      </c>
      <c r="Q290" s="129"/>
      <c r="R290" s="139" t="str">
        <f>+IFERROR(VLOOKUP(#REF!&amp;"-"&amp;ROW()-108,[2]ワークシート!$C$2:$BW$498,55,0),"")</f>
        <v/>
      </c>
      <c r="S290" s="139"/>
      <c r="T290" s="139"/>
      <c r="U290" s="129" t="str">
        <f>+IFERROR(VLOOKUP(#REF!&amp;"-"&amp;ROW()-108,[2]ワークシート!$C$2:$BW$498,60,0),"")</f>
        <v/>
      </c>
      <c r="V290" s="129"/>
      <c r="W290" s="129" t="str">
        <f>+IFERROR(VLOOKUP(#REF!&amp;"-"&amp;ROW()-108,[2]ワークシート!$C$2:$BW$498,61,0),"")</f>
        <v/>
      </c>
      <c r="X290" s="129"/>
      <c r="Y290" s="129"/>
      <c r="Z290" s="130" t="str">
        <f t="shared" si="6"/>
        <v/>
      </c>
      <c r="AA290" s="130"/>
      <c r="AB290" s="131" t="str">
        <f>+IFERROR(IF(VLOOKUP(#REF!&amp;"-"&amp;ROW()-108,[2]ワークシート!$C$2:$BW$498,13,0)="","",VLOOKUP(#REF!&amp;"-"&amp;ROW()-108,[2]ワークシート!$C$2:$BW$498,13,0)),"")</f>
        <v/>
      </c>
      <c r="AC290" s="131"/>
      <c r="AD290" s="131" t="str">
        <f>+IFERROR(VLOOKUP(#REF!&amp;"-"&amp;ROW()-108,[2]ワークシート!$C$2:$BW$498,30,0),"")</f>
        <v/>
      </c>
      <c r="AE290" s="131"/>
      <c r="AF290" s="130" t="str">
        <f t="shared" si="7"/>
        <v/>
      </c>
      <c r="AG290" s="130"/>
      <c r="AH290" s="131" t="str">
        <f>+IFERROR(IF(VLOOKUP(#REF!&amp;"-"&amp;ROW()-108,[2]ワークシート!$C$2:$BW$498,31,0)="","",VLOOKUP(#REF!&amp;"-"&amp;ROW()-108,[2]ワークシート!$C$2:$BW$498,31,0)),"")</f>
        <v/>
      </c>
      <c r="AI290" s="131"/>
      <c r="AJ290" s="41"/>
      <c r="AK290" s="41"/>
      <c r="AL290" s="41"/>
      <c r="AM290" s="41"/>
      <c r="AN290" s="41"/>
      <c r="AO290" s="41"/>
      <c r="AP290" s="41"/>
      <c r="AQ290" s="41"/>
      <c r="AR290" s="41"/>
      <c r="AS290" s="41"/>
      <c r="AT290" s="41"/>
      <c r="AU290" s="41"/>
      <c r="AV290" s="41"/>
      <c r="AW290" s="41"/>
      <c r="AX290" s="41"/>
      <c r="AY290" s="41"/>
      <c r="AZ290" s="41"/>
      <c r="BA290" s="41"/>
      <c r="BB290" s="41"/>
      <c r="BC290" s="41"/>
      <c r="BD290" s="41"/>
    </row>
    <row r="291" spans="1:56" ht="35.1" hidden="1" customHeight="1">
      <c r="A291" s="41"/>
      <c r="B291" s="132" t="str">
        <f>+IFERROR(VLOOKUP(#REF!&amp;"-"&amp;ROW()-108,[2]ワークシート!$C$2:$BW$498,9,0),"")</f>
        <v/>
      </c>
      <c r="C291" s="133"/>
      <c r="D291" s="134" t="str">
        <f>+IFERROR(IF(VLOOKUP(#REF!&amp;"-"&amp;ROW()-108,[2]ワークシート!$C$2:$BW$498,10,0) = "","",VLOOKUP(#REF!&amp;"-"&amp;ROW()-108,[2]ワークシート!$C$2:$BW$498,10,0)),"")</f>
        <v/>
      </c>
      <c r="E291" s="133"/>
      <c r="F291" s="132" t="str">
        <f>+IFERROR(VLOOKUP(#REF!&amp;"-"&amp;ROW()-108,[2]ワークシート!$C$2:$BW$498,11,0),"")</f>
        <v/>
      </c>
      <c r="G291" s="133"/>
      <c r="H291" s="50" t="str">
        <f>+IFERROR(VLOOKUP(#REF!&amp;"-"&amp;ROW()-108,[2]ワークシート!$C$2:$BW$498,12,0),"")</f>
        <v/>
      </c>
      <c r="I29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91" s="136"/>
      <c r="K291" s="132" t="str">
        <f>+IFERROR(VLOOKUP(#REF!&amp;"-"&amp;ROW()-108,[2]ワークシート!$C$2:$BW$498,19,0),"")</f>
        <v/>
      </c>
      <c r="L291" s="134"/>
      <c r="M291" s="133"/>
      <c r="N291" s="137" t="str">
        <f>+IFERROR(VLOOKUP(#REF!&amp;"-"&amp;ROW()-108,[2]ワークシート!$C$2:$BW$498,24,0),"")</f>
        <v/>
      </c>
      <c r="O291" s="138"/>
      <c r="P291" s="129" t="str">
        <f>+IFERROR(VLOOKUP(#REF!&amp;"-"&amp;ROW()-108,[2]ワークシート!$C$2:$BW$498,25,0),"")</f>
        <v/>
      </c>
      <c r="Q291" s="129"/>
      <c r="R291" s="139" t="str">
        <f>+IFERROR(VLOOKUP(#REF!&amp;"-"&amp;ROW()-108,[2]ワークシート!$C$2:$BW$498,55,0),"")</f>
        <v/>
      </c>
      <c r="S291" s="139"/>
      <c r="T291" s="139"/>
      <c r="U291" s="129" t="str">
        <f>+IFERROR(VLOOKUP(#REF!&amp;"-"&amp;ROW()-108,[2]ワークシート!$C$2:$BW$498,60,0),"")</f>
        <v/>
      </c>
      <c r="V291" s="129"/>
      <c r="W291" s="129" t="str">
        <f>+IFERROR(VLOOKUP(#REF!&amp;"-"&amp;ROW()-108,[2]ワークシート!$C$2:$BW$498,61,0),"")</f>
        <v/>
      </c>
      <c r="X291" s="129"/>
      <c r="Y291" s="129"/>
      <c r="Z291" s="130" t="str">
        <f t="shared" si="6"/>
        <v/>
      </c>
      <c r="AA291" s="130"/>
      <c r="AB291" s="131" t="str">
        <f>+IFERROR(IF(VLOOKUP(#REF!&amp;"-"&amp;ROW()-108,[2]ワークシート!$C$2:$BW$498,13,0)="","",VLOOKUP(#REF!&amp;"-"&amp;ROW()-108,[2]ワークシート!$C$2:$BW$498,13,0)),"")</f>
        <v/>
      </c>
      <c r="AC291" s="131"/>
      <c r="AD291" s="131" t="str">
        <f>+IFERROR(VLOOKUP(#REF!&amp;"-"&amp;ROW()-108,[2]ワークシート!$C$2:$BW$498,30,0),"")</f>
        <v/>
      </c>
      <c r="AE291" s="131"/>
      <c r="AF291" s="130" t="str">
        <f t="shared" si="7"/>
        <v/>
      </c>
      <c r="AG291" s="130"/>
      <c r="AH291" s="131" t="str">
        <f>+IFERROR(IF(VLOOKUP(#REF!&amp;"-"&amp;ROW()-108,[2]ワークシート!$C$2:$BW$498,31,0)="","",VLOOKUP(#REF!&amp;"-"&amp;ROW()-108,[2]ワークシート!$C$2:$BW$498,31,0)),"")</f>
        <v/>
      </c>
      <c r="AI291" s="131"/>
      <c r="AJ291" s="41"/>
      <c r="AK291" s="41"/>
      <c r="AL291" s="41"/>
      <c r="AM291" s="41"/>
      <c r="AN291" s="41"/>
      <c r="AO291" s="41"/>
      <c r="AP291" s="41"/>
      <c r="AQ291" s="41"/>
      <c r="AR291" s="41"/>
      <c r="AS291" s="41"/>
      <c r="AT291" s="41"/>
      <c r="AU291" s="41"/>
      <c r="AV291" s="41"/>
      <c r="AW291" s="41"/>
      <c r="AX291" s="41"/>
      <c r="AY291" s="41"/>
      <c r="AZ291" s="41"/>
      <c r="BA291" s="41"/>
      <c r="BB291" s="41"/>
      <c r="BC291" s="41"/>
      <c r="BD291" s="41"/>
    </row>
    <row r="292" spans="1:56" ht="35.1" hidden="1" customHeight="1">
      <c r="A292" s="41"/>
      <c r="B292" s="132" t="str">
        <f>+IFERROR(VLOOKUP(#REF!&amp;"-"&amp;ROW()-108,[2]ワークシート!$C$2:$BW$498,9,0),"")</f>
        <v/>
      </c>
      <c r="C292" s="133"/>
      <c r="D292" s="134" t="str">
        <f>+IFERROR(IF(VLOOKUP(#REF!&amp;"-"&amp;ROW()-108,[2]ワークシート!$C$2:$BW$498,10,0) = "","",VLOOKUP(#REF!&amp;"-"&amp;ROW()-108,[2]ワークシート!$C$2:$BW$498,10,0)),"")</f>
        <v/>
      </c>
      <c r="E292" s="133"/>
      <c r="F292" s="132" t="str">
        <f>+IFERROR(VLOOKUP(#REF!&amp;"-"&amp;ROW()-108,[2]ワークシート!$C$2:$BW$498,11,0),"")</f>
        <v/>
      </c>
      <c r="G292" s="133"/>
      <c r="H292" s="50" t="str">
        <f>+IFERROR(VLOOKUP(#REF!&amp;"-"&amp;ROW()-108,[2]ワークシート!$C$2:$BW$498,12,0),"")</f>
        <v/>
      </c>
      <c r="I29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92" s="136"/>
      <c r="K292" s="132" t="str">
        <f>+IFERROR(VLOOKUP(#REF!&amp;"-"&amp;ROW()-108,[2]ワークシート!$C$2:$BW$498,19,0),"")</f>
        <v/>
      </c>
      <c r="L292" s="134"/>
      <c r="M292" s="133"/>
      <c r="N292" s="137" t="str">
        <f>+IFERROR(VLOOKUP(#REF!&amp;"-"&amp;ROW()-108,[2]ワークシート!$C$2:$BW$498,24,0),"")</f>
        <v/>
      </c>
      <c r="O292" s="138"/>
      <c r="P292" s="129" t="str">
        <f>+IFERROR(VLOOKUP(#REF!&amp;"-"&amp;ROW()-108,[2]ワークシート!$C$2:$BW$498,25,0),"")</f>
        <v/>
      </c>
      <c r="Q292" s="129"/>
      <c r="R292" s="139" t="str">
        <f>+IFERROR(VLOOKUP(#REF!&amp;"-"&amp;ROW()-108,[2]ワークシート!$C$2:$BW$498,55,0),"")</f>
        <v/>
      </c>
      <c r="S292" s="139"/>
      <c r="T292" s="139"/>
      <c r="U292" s="129" t="str">
        <f>+IFERROR(VLOOKUP(#REF!&amp;"-"&amp;ROW()-108,[2]ワークシート!$C$2:$BW$498,60,0),"")</f>
        <v/>
      </c>
      <c r="V292" s="129"/>
      <c r="W292" s="129" t="str">
        <f>+IFERROR(VLOOKUP(#REF!&amp;"-"&amp;ROW()-108,[2]ワークシート!$C$2:$BW$498,61,0),"")</f>
        <v/>
      </c>
      <c r="X292" s="129"/>
      <c r="Y292" s="129"/>
      <c r="Z292" s="130" t="str">
        <f t="shared" si="6"/>
        <v/>
      </c>
      <c r="AA292" s="130"/>
      <c r="AB292" s="131" t="str">
        <f>+IFERROR(IF(VLOOKUP(#REF!&amp;"-"&amp;ROW()-108,[2]ワークシート!$C$2:$BW$498,13,0)="","",VLOOKUP(#REF!&amp;"-"&amp;ROW()-108,[2]ワークシート!$C$2:$BW$498,13,0)),"")</f>
        <v/>
      </c>
      <c r="AC292" s="131"/>
      <c r="AD292" s="131" t="str">
        <f>+IFERROR(VLOOKUP(#REF!&amp;"-"&amp;ROW()-108,[2]ワークシート!$C$2:$BW$498,30,0),"")</f>
        <v/>
      </c>
      <c r="AE292" s="131"/>
      <c r="AF292" s="130" t="str">
        <f t="shared" si="7"/>
        <v/>
      </c>
      <c r="AG292" s="130"/>
      <c r="AH292" s="131" t="str">
        <f>+IFERROR(IF(VLOOKUP(#REF!&amp;"-"&amp;ROW()-108,[2]ワークシート!$C$2:$BW$498,31,0)="","",VLOOKUP(#REF!&amp;"-"&amp;ROW()-108,[2]ワークシート!$C$2:$BW$498,31,0)),"")</f>
        <v/>
      </c>
      <c r="AI292" s="131"/>
      <c r="AJ292" s="41"/>
      <c r="AK292" s="41"/>
      <c r="AL292" s="41"/>
      <c r="AM292" s="41"/>
      <c r="AN292" s="41"/>
      <c r="AO292" s="41"/>
      <c r="AP292" s="41"/>
      <c r="AQ292" s="41"/>
      <c r="AR292" s="41"/>
      <c r="AS292" s="41"/>
      <c r="AT292" s="41"/>
      <c r="AU292" s="41"/>
      <c r="AV292" s="41"/>
      <c r="AW292" s="41"/>
      <c r="AX292" s="41"/>
      <c r="AY292" s="41"/>
      <c r="AZ292" s="41"/>
      <c r="BA292" s="41"/>
      <c r="BB292" s="41"/>
      <c r="BC292" s="41"/>
      <c r="BD292" s="41"/>
    </row>
    <row r="293" spans="1:56" ht="35.1" hidden="1" customHeight="1">
      <c r="A293" s="41"/>
      <c r="B293" s="132" t="str">
        <f>+IFERROR(VLOOKUP(#REF!&amp;"-"&amp;ROW()-108,[2]ワークシート!$C$2:$BW$498,9,0),"")</f>
        <v/>
      </c>
      <c r="C293" s="133"/>
      <c r="D293" s="134" t="str">
        <f>+IFERROR(IF(VLOOKUP(#REF!&amp;"-"&amp;ROW()-108,[2]ワークシート!$C$2:$BW$498,10,0) = "","",VLOOKUP(#REF!&amp;"-"&amp;ROW()-108,[2]ワークシート!$C$2:$BW$498,10,0)),"")</f>
        <v/>
      </c>
      <c r="E293" s="133"/>
      <c r="F293" s="132" t="str">
        <f>+IFERROR(VLOOKUP(#REF!&amp;"-"&amp;ROW()-108,[2]ワークシート!$C$2:$BW$498,11,0),"")</f>
        <v/>
      </c>
      <c r="G293" s="133"/>
      <c r="H293" s="50" t="str">
        <f>+IFERROR(VLOOKUP(#REF!&amp;"-"&amp;ROW()-108,[2]ワークシート!$C$2:$BW$498,12,0),"")</f>
        <v/>
      </c>
      <c r="I29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93" s="136"/>
      <c r="K293" s="132" t="str">
        <f>+IFERROR(VLOOKUP(#REF!&amp;"-"&amp;ROW()-108,[2]ワークシート!$C$2:$BW$498,19,0),"")</f>
        <v/>
      </c>
      <c r="L293" s="134"/>
      <c r="M293" s="133"/>
      <c r="N293" s="137" t="str">
        <f>+IFERROR(VLOOKUP(#REF!&amp;"-"&amp;ROW()-108,[2]ワークシート!$C$2:$BW$498,24,0),"")</f>
        <v/>
      </c>
      <c r="O293" s="138"/>
      <c r="P293" s="129" t="str">
        <f>+IFERROR(VLOOKUP(#REF!&amp;"-"&amp;ROW()-108,[2]ワークシート!$C$2:$BW$498,25,0),"")</f>
        <v/>
      </c>
      <c r="Q293" s="129"/>
      <c r="R293" s="139" t="str">
        <f>+IFERROR(VLOOKUP(#REF!&amp;"-"&amp;ROW()-108,[2]ワークシート!$C$2:$BW$498,55,0),"")</f>
        <v/>
      </c>
      <c r="S293" s="139"/>
      <c r="T293" s="139"/>
      <c r="U293" s="129" t="str">
        <f>+IFERROR(VLOOKUP(#REF!&amp;"-"&amp;ROW()-108,[2]ワークシート!$C$2:$BW$498,60,0),"")</f>
        <v/>
      </c>
      <c r="V293" s="129"/>
      <c r="W293" s="129" t="str">
        <f>+IFERROR(VLOOKUP(#REF!&amp;"-"&amp;ROW()-108,[2]ワークシート!$C$2:$BW$498,61,0),"")</f>
        <v/>
      </c>
      <c r="X293" s="129"/>
      <c r="Y293" s="129"/>
      <c r="Z293" s="130" t="str">
        <f t="shared" si="6"/>
        <v/>
      </c>
      <c r="AA293" s="130"/>
      <c r="AB293" s="131" t="str">
        <f>+IFERROR(IF(VLOOKUP(#REF!&amp;"-"&amp;ROW()-108,[2]ワークシート!$C$2:$BW$498,13,0)="","",VLOOKUP(#REF!&amp;"-"&amp;ROW()-108,[2]ワークシート!$C$2:$BW$498,13,0)),"")</f>
        <v/>
      </c>
      <c r="AC293" s="131"/>
      <c r="AD293" s="131" t="str">
        <f>+IFERROR(VLOOKUP(#REF!&amp;"-"&amp;ROW()-108,[2]ワークシート!$C$2:$BW$498,30,0),"")</f>
        <v/>
      </c>
      <c r="AE293" s="131"/>
      <c r="AF293" s="130" t="str">
        <f t="shared" si="7"/>
        <v/>
      </c>
      <c r="AG293" s="130"/>
      <c r="AH293" s="131" t="str">
        <f>+IFERROR(IF(VLOOKUP(#REF!&amp;"-"&amp;ROW()-108,[2]ワークシート!$C$2:$BW$498,31,0)="","",VLOOKUP(#REF!&amp;"-"&amp;ROW()-108,[2]ワークシート!$C$2:$BW$498,31,0)),"")</f>
        <v/>
      </c>
      <c r="AI293" s="131"/>
      <c r="AJ293" s="41"/>
      <c r="AK293" s="41"/>
      <c r="AL293" s="41"/>
      <c r="AM293" s="41"/>
      <c r="AN293" s="41"/>
      <c r="AO293" s="41"/>
      <c r="AP293" s="41"/>
      <c r="AQ293" s="41"/>
      <c r="AR293" s="41"/>
      <c r="AS293" s="41"/>
      <c r="AT293" s="41"/>
      <c r="AU293" s="41"/>
      <c r="AV293" s="41"/>
      <c r="AW293" s="41"/>
      <c r="AX293" s="41"/>
      <c r="AY293" s="41"/>
      <c r="AZ293" s="41"/>
      <c r="BA293" s="41"/>
      <c r="BB293" s="41"/>
      <c r="BC293" s="41"/>
      <c r="BD293" s="41"/>
    </row>
    <row r="294" spans="1:56" ht="35.1" hidden="1" customHeight="1">
      <c r="A294" s="41"/>
      <c r="B294" s="132" t="str">
        <f>+IFERROR(VLOOKUP(#REF!&amp;"-"&amp;ROW()-108,[2]ワークシート!$C$2:$BW$498,9,0),"")</f>
        <v/>
      </c>
      <c r="C294" s="133"/>
      <c r="D294" s="134" t="str">
        <f>+IFERROR(IF(VLOOKUP(#REF!&amp;"-"&amp;ROW()-108,[2]ワークシート!$C$2:$BW$498,10,0) = "","",VLOOKUP(#REF!&amp;"-"&amp;ROW()-108,[2]ワークシート!$C$2:$BW$498,10,0)),"")</f>
        <v/>
      </c>
      <c r="E294" s="133"/>
      <c r="F294" s="132" t="str">
        <f>+IFERROR(VLOOKUP(#REF!&amp;"-"&amp;ROW()-108,[2]ワークシート!$C$2:$BW$498,11,0),"")</f>
        <v/>
      </c>
      <c r="G294" s="133"/>
      <c r="H294" s="50" t="str">
        <f>+IFERROR(VLOOKUP(#REF!&amp;"-"&amp;ROW()-108,[2]ワークシート!$C$2:$BW$498,12,0),"")</f>
        <v/>
      </c>
      <c r="I29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94" s="136"/>
      <c r="K294" s="132" t="str">
        <f>+IFERROR(VLOOKUP(#REF!&amp;"-"&amp;ROW()-108,[2]ワークシート!$C$2:$BW$498,19,0),"")</f>
        <v/>
      </c>
      <c r="L294" s="134"/>
      <c r="M294" s="133"/>
      <c r="N294" s="137" t="str">
        <f>+IFERROR(VLOOKUP(#REF!&amp;"-"&amp;ROW()-108,[2]ワークシート!$C$2:$BW$498,24,0),"")</f>
        <v/>
      </c>
      <c r="O294" s="138"/>
      <c r="P294" s="129" t="str">
        <f>+IFERROR(VLOOKUP(#REF!&amp;"-"&amp;ROW()-108,[2]ワークシート!$C$2:$BW$498,25,0),"")</f>
        <v/>
      </c>
      <c r="Q294" s="129"/>
      <c r="R294" s="139" t="str">
        <f>+IFERROR(VLOOKUP(#REF!&amp;"-"&amp;ROW()-108,[2]ワークシート!$C$2:$BW$498,55,0),"")</f>
        <v/>
      </c>
      <c r="S294" s="139"/>
      <c r="T294" s="139"/>
      <c r="U294" s="129" t="str">
        <f>+IFERROR(VLOOKUP(#REF!&amp;"-"&amp;ROW()-108,[2]ワークシート!$C$2:$BW$498,60,0),"")</f>
        <v/>
      </c>
      <c r="V294" s="129"/>
      <c r="W294" s="129" t="str">
        <f>+IFERROR(VLOOKUP(#REF!&amp;"-"&amp;ROW()-108,[2]ワークシート!$C$2:$BW$498,61,0),"")</f>
        <v/>
      </c>
      <c r="X294" s="129"/>
      <c r="Y294" s="129"/>
      <c r="Z294" s="130" t="str">
        <f t="shared" si="6"/>
        <v/>
      </c>
      <c r="AA294" s="130"/>
      <c r="AB294" s="131" t="str">
        <f>+IFERROR(IF(VLOOKUP(#REF!&amp;"-"&amp;ROW()-108,[2]ワークシート!$C$2:$BW$498,13,0)="","",VLOOKUP(#REF!&amp;"-"&amp;ROW()-108,[2]ワークシート!$C$2:$BW$498,13,0)),"")</f>
        <v/>
      </c>
      <c r="AC294" s="131"/>
      <c r="AD294" s="131" t="str">
        <f>+IFERROR(VLOOKUP(#REF!&amp;"-"&amp;ROW()-108,[2]ワークシート!$C$2:$BW$498,30,0),"")</f>
        <v/>
      </c>
      <c r="AE294" s="131"/>
      <c r="AF294" s="130" t="str">
        <f t="shared" si="7"/>
        <v/>
      </c>
      <c r="AG294" s="130"/>
      <c r="AH294" s="131" t="str">
        <f>+IFERROR(IF(VLOOKUP(#REF!&amp;"-"&amp;ROW()-108,[2]ワークシート!$C$2:$BW$498,31,0)="","",VLOOKUP(#REF!&amp;"-"&amp;ROW()-108,[2]ワークシート!$C$2:$BW$498,31,0)),"")</f>
        <v/>
      </c>
      <c r="AI294" s="131"/>
      <c r="AJ294" s="41"/>
      <c r="AK294" s="41"/>
      <c r="AL294" s="41"/>
      <c r="AM294" s="41"/>
      <c r="AN294" s="41"/>
      <c r="AO294" s="41"/>
      <c r="AP294" s="41"/>
      <c r="AQ294" s="41"/>
      <c r="AR294" s="41"/>
      <c r="AS294" s="41"/>
      <c r="AT294" s="41"/>
      <c r="AU294" s="41"/>
      <c r="AV294" s="41"/>
      <c r="AW294" s="41"/>
      <c r="AX294" s="41"/>
      <c r="AY294" s="41"/>
      <c r="AZ294" s="41"/>
      <c r="BA294" s="41"/>
      <c r="BB294" s="41"/>
      <c r="BC294" s="41"/>
      <c r="BD294" s="41"/>
    </row>
    <row r="295" spans="1:56" ht="35.1" hidden="1" customHeight="1">
      <c r="A295" s="41"/>
      <c r="B295" s="132" t="str">
        <f>+IFERROR(VLOOKUP(#REF!&amp;"-"&amp;ROW()-108,[2]ワークシート!$C$2:$BW$498,9,0),"")</f>
        <v/>
      </c>
      <c r="C295" s="133"/>
      <c r="D295" s="134" t="str">
        <f>+IFERROR(IF(VLOOKUP(#REF!&amp;"-"&amp;ROW()-108,[2]ワークシート!$C$2:$BW$498,10,0) = "","",VLOOKUP(#REF!&amp;"-"&amp;ROW()-108,[2]ワークシート!$C$2:$BW$498,10,0)),"")</f>
        <v/>
      </c>
      <c r="E295" s="133"/>
      <c r="F295" s="132" t="str">
        <f>+IFERROR(VLOOKUP(#REF!&amp;"-"&amp;ROW()-108,[2]ワークシート!$C$2:$BW$498,11,0),"")</f>
        <v/>
      </c>
      <c r="G295" s="133"/>
      <c r="H295" s="50" t="str">
        <f>+IFERROR(VLOOKUP(#REF!&amp;"-"&amp;ROW()-108,[2]ワークシート!$C$2:$BW$498,12,0),"")</f>
        <v/>
      </c>
      <c r="I29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95" s="136"/>
      <c r="K295" s="132" t="str">
        <f>+IFERROR(VLOOKUP(#REF!&amp;"-"&amp;ROW()-108,[2]ワークシート!$C$2:$BW$498,19,0),"")</f>
        <v/>
      </c>
      <c r="L295" s="134"/>
      <c r="M295" s="133"/>
      <c r="N295" s="137" t="str">
        <f>+IFERROR(VLOOKUP(#REF!&amp;"-"&amp;ROW()-108,[2]ワークシート!$C$2:$BW$498,24,0),"")</f>
        <v/>
      </c>
      <c r="O295" s="138"/>
      <c r="P295" s="129" t="str">
        <f>+IFERROR(VLOOKUP(#REF!&amp;"-"&amp;ROW()-108,[2]ワークシート!$C$2:$BW$498,25,0),"")</f>
        <v/>
      </c>
      <c r="Q295" s="129"/>
      <c r="R295" s="139" t="str">
        <f>+IFERROR(VLOOKUP(#REF!&amp;"-"&amp;ROW()-108,[2]ワークシート!$C$2:$BW$498,55,0),"")</f>
        <v/>
      </c>
      <c r="S295" s="139"/>
      <c r="T295" s="139"/>
      <c r="U295" s="129" t="str">
        <f>+IFERROR(VLOOKUP(#REF!&amp;"-"&amp;ROW()-108,[2]ワークシート!$C$2:$BW$498,60,0),"")</f>
        <v/>
      </c>
      <c r="V295" s="129"/>
      <c r="W295" s="129" t="str">
        <f>+IFERROR(VLOOKUP(#REF!&amp;"-"&amp;ROW()-108,[2]ワークシート!$C$2:$BW$498,61,0),"")</f>
        <v/>
      </c>
      <c r="X295" s="129"/>
      <c r="Y295" s="129"/>
      <c r="Z295" s="130" t="str">
        <f t="shared" si="6"/>
        <v/>
      </c>
      <c r="AA295" s="130"/>
      <c r="AB295" s="131" t="str">
        <f>+IFERROR(IF(VLOOKUP(#REF!&amp;"-"&amp;ROW()-108,[2]ワークシート!$C$2:$BW$498,13,0)="","",VLOOKUP(#REF!&amp;"-"&amp;ROW()-108,[2]ワークシート!$C$2:$BW$498,13,0)),"")</f>
        <v/>
      </c>
      <c r="AC295" s="131"/>
      <c r="AD295" s="131" t="str">
        <f>+IFERROR(VLOOKUP(#REF!&amp;"-"&amp;ROW()-108,[2]ワークシート!$C$2:$BW$498,30,0),"")</f>
        <v/>
      </c>
      <c r="AE295" s="131"/>
      <c r="AF295" s="130" t="str">
        <f t="shared" si="7"/>
        <v/>
      </c>
      <c r="AG295" s="130"/>
      <c r="AH295" s="131" t="str">
        <f>+IFERROR(IF(VLOOKUP(#REF!&amp;"-"&amp;ROW()-108,[2]ワークシート!$C$2:$BW$498,31,0)="","",VLOOKUP(#REF!&amp;"-"&amp;ROW()-108,[2]ワークシート!$C$2:$BW$498,31,0)),"")</f>
        <v/>
      </c>
      <c r="AI295" s="131"/>
      <c r="AJ295" s="41"/>
      <c r="AK295" s="41"/>
      <c r="AL295" s="41"/>
      <c r="AM295" s="41"/>
      <c r="AN295" s="41"/>
      <c r="AO295" s="41"/>
      <c r="AP295" s="41"/>
      <c r="AQ295" s="41"/>
      <c r="AR295" s="41"/>
      <c r="AS295" s="41"/>
      <c r="AT295" s="41"/>
      <c r="AU295" s="41"/>
      <c r="AV295" s="41"/>
      <c r="AW295" s="41"/>
      <c r="AX295" s="41"/>
      <c r="AY295" s="41"/>
      <c r="AZ295" s="41"/>
      <c r="BA295" s="41"/>
      <c r="BB295" s="41"/>
      <c r="BC295" s="41"/>
      <c r="BD295" s="41"/>
    </row>
    <row r="296" spans="1:56" ht="35.1" hidden="1" customHeight="1">
      <c r="A296" s="41"/>
      <c r="B296" s="132" t="str">
        <f>+IFERROR(VLOOKUP(#REF!&amp;"-"&amp;ROW()-108,[2]ワークシート!$C$2:$BW$498,9,0),"")</f>
        <v/>
      </c>
      <c r="C296" s="133"/>
      <c r="D296" s="134" t="str">
        <f>+IFERROR(IF(VLOOKUP(#REF!&amp;"-"&amp;ROW()-108,[2]ワークシート!$C$2:$BW$498,10,0) = "","",VLOOKUP(#REF!&amp;"-"&amp;ROW()-108,[2]ワークシート!$C$2:$BW$498,10,0)),"")</f>
        <v/>
      </c>
      <c r="E296" s="133"/>
      <c r="F296" s="132" t="str">
        <f>+IFERROR(VLOOKUP(#REF!&amp;"-"&amp;ROW()-108,[2]ワークシート!$C$2:$BW$498,11,0),"")</f>
        <v/>
      </c>
      <c r="G296" s="133"/>
      <c r="H296" s="50" t="str">
        <f>+IFERROR(VLOOKUP(#REF!&amp;"-"&amp;ROW()-108,[2]ワークシート!$C$2:$BW$498,12,0),"")</f>
        <v/>
      </c>
      <c r="I29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96" s="136"/>
      <c r="K296" s="132" t="str">
        <f>+IFERROR(VLOOKUP(#REF!&amp;"-"&amp;ROW()-108,[2]ワークシート!$C$2:$BW$498,19,0),"")</f>
        <v/>
      </c>
      <c r="L296" s="134"/>
      <c r="M296" s="133"/>
      <c r="N296" s="137" t="str">
        <f>+IFERROR(VLOOKUP(#REF!&amp;"-"&amp;ROW()-108,[2]ワークシート!$C$2:$BW$498,24,0),"")</f>
        <v/>
      </c>
      <c r="O296" s="138"/>
      <c r="P296" s="129" t="str">
        <f>+IFERROR(VLOOKUP(#REF!&amp;"-"&amp;ROW()-108,[2]ワークシート!$C$2:$BW$498,25,0),"")</f>
        <v/>
      </c>
      <c r="Q296" s="129"/>
      <c r="R296" s="139" t="str">
        <f>+IFERROR(VLOOKUP(#REF!&amp;"-"&amp;ROW()-108,[2]ワークシート!$C$2:$BW$498,55,0),"")</f>
        <v/>
      </c>
      <c r="S296" s="139"/>
      <c r="T296" s="139"/>
      <c r="U296" s="129" t="str">
        <f>+IFERROR(VLOOKUP(#REF!&amp;"-"&amp;ROW()-108,[2]ワークシート!$C$2:$BW$498,60,0),"")</f>
        <v/>
      </c>
      <c r="V296" s="129"/>
      <c r="W296" s="129" t="str">
        <f>+IFERROR(VLOOKUP(#REF!&amp;"-"&amp;ROW()-108,[2]ワークシート!$C$2:$BW$498,61,0),"")</f>
        <v/>
      </c>
      <c r="X296" s="129"/>
      <c r="Y296" s="129"/>
      <c r="Z296" s="130" t="str">
        <f t="shared" si="6"/>
        <v/>
      </c>
      <c r="AA296" s="130"/>
      <c r="AB296" s="131" t="str">
        <f>+IFERROR(IF(VLOOKUP(#REF!&amp;"-"&amp;ROW()-108,[2]ワークシート!$C$2:$BW$498,13,0)="","",VLOOKUP(#REF!&amp;"-"&amp;ROW()-108,[2]ワークシート!$C$2:$BW$498,13,0)),"")</f>
        <v/>
      </c>
      <c r="AC296" s="131"/>
      <c r="AD296" s="131" t="str">
        <f>+IFERROR(VLOOKUP(#REF!&amp;"-"&amp;ROW()-108,[2]ワークシート!$C$2:$BW$498,30,0),"")</f>
        <v/>
      </c>
      <c r="AE296" s="131"/>
      <c r="AF296" s="130" t="str">
        <f t="shared" si="7"/>
        <v/>
      </c>
      <c r="AG296" s="130"/>
      <c r="AH296" s="131" t="str">
        <f>+IFERROR(IF(VLOOKUP(#REF!&amp;"-"&amp;ROW()-108,[2]ワークシート!$C$2:$BW$498,31,0)="","",VLOOKUP(#REF!&amp;"-"&amp;ROW()-108,[2]ワークシート!$C$2:$BW$498,31,0)),"")</f>
        <v/>
      </c>
      <c r="AI296" s="131"/>
      <c r="AJ296" s="41"/>
      <c r="AK296" s="41"/>
      <c r="AL296" s="41"/>
      <c r="AM296" s="41"/>
      <c r="AN296" s="41"/>
      <c r="AO296" s="41"/>
      <c r="AP296" s="41"/>
      <c r="AQ296" s="41"/>
      <c r="AR296" s="41"/>
      <c r="AS296" s="41"/>
      <c r="AT296" s="41"/>
      <c r="AU296" s="41"/>
      <c r="AV296" s="41"/>
      <c r="AW296" s="41"/>
      <c r="AX296" s="41"/>
      <c r="AY296" s="41"/>
      <c r="AZ296" s="41"/>
      <c r="BA296" s="41"/>
      <c r="BB296" s="41"/>
      <c r="BC296" s="41"/>
      <c r="BD296" s="41"/>
    </row>
    <row r="297" spans="1:56" ht="35.1" hidden="1" customHeight="1">
      <c r="A297" s="41"/>
      <c r="B297" s="132" t="str">
        <f>+IFERROR(VLOOKUP(#REF!&amp;"-"&amp;ROW()-108,[2]ワークシート!$C$2:$BW$498,9,0),"")</f>
        <v/>
      </c>
      <c r="C297" s="133"/>
      <c r="D297" s="134" t="str">
        <f>+IFERROR(IF(VLOOKUP(#REF!&amp;"-"&amp;ROW()-108,[2]ワークシート!$C$2:$BW$498,10,0) = "","",VLOOKUP(#REF!&amp;"-"&amp;ROW()-108,[2]ワークシート!$C$2:$BW$498,10,0)),"")</f>
        <v/>
      </c>
      <c r="E297" s="133"/>
      <c r="F297" s="132" t="str">
        <f>+IFERROR(VLOOKUP(#REF!&amp;"-"&amp;ROW()-108,[2]ワークシート!$C$2:$BW$498,11,0),"")</f>
        <v/>
      </c>
      <c r="G297" s="133"/>
      <c r="H297" s="50" t="str">
        <f>+IFERROR(VLOOKUP(#REF!&amp;"-"&amp;ROW()-108,[2]ワークシート!$C$2:$BW$498,12,0),"")</f>
        <v/>
      </c>
      <c r="I29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97" s="136"/>
      <c r="K297" s="132" t="str">
        <f>+IFERROR(VLOOKUP(#REF!&amp;"-"&amp;ROW()-108,[2]ワークシート!$C$2:$BW$498,19,0),"")</f>
        <v/>
      </c>
      <c r="L297" s="134"/>
      <c r="M297" s="133"/>
      <c r="N297" s="137" t="str">
        <f>+IFERROR(VLOOKUP(#REF!&amp;"-"&amp;ROW()-108,[2]ワークシート!$C$2:$BW$498,24,0),"")</f>
        <v/>
      </c>
      <c r="O297" s="138"/>
      <c r="P297" s="129" t="str">
        <f>+IFERROR(VLOOKUP(#REF!&amp;"-"&amp;ROW()-108,[2]ワークシート!$C$2:$BW$498,25,0),"")</f>
        <v/>
      </c>
      <c r="Q297" s="129"/>
      <c r="R297" s="139" t="str">
        <f>+IFERROR(VLOOKUP(#REF!&amp;"-"&amp;ROW()-108,[2]ワークシート!$C$2:$BW$498,55,0),"")</f>
        <v/>
      </c>
      <c r="S297" s="139"/>
      <c r="T297" s="139"/>
      <c r="U297" s="129" t="str">
        <f>+IFERROR(VLOOKUP(#REF!&amp;"-"&amp;ROW()-108,[2]ワークシート!$C$2:$BW$498,60,0),"")</f>
        <v/>
      </c>
      <c r="V297" s="129"/>
      <c r="W297" s="129" t="str">
        <f>+IFERROR(VLOOKUP(#REF!&amp;"-"&amp;ROW()-108,[2]ワークシート!$C$2:$BW$498,61,0),"")</f>
        <v/>
      </c>
      <c r="X297" s="129"/>
      <c r="Y297" s="129"/>
      <c r="Z297" s="130" t="str">
        <f t="shared" si="6"/>
        <v/>
      </c>
      <c r="AA297" s="130"/>
      <c r="AB297" s="131" t="str">
        <f>+IFERROR(IF(VLOOKUP(#REF!&amp;"-"&amp;ROW()-108,[2]ワークシート!$C$2:$BW$498,13,0)="","",VLOOKUP(#REF!&amp;"-"&amp;ROW()-108,[2]ワークシート!$C$2:$BW$498,13,0)),"")</f>
        <v/>
      </c>
      <c r="AC297" s="131"/>
      <c r="AD297" s="131" t="str">
        <f>+IFERROR(VLOOKUP(#REF!&amp;"-"&amp;ROW()-108,[2]ワークシート!$C$2:$BW$498,30,0),"")</f>
        <v/>
      </c>
      <c r="AE297" s="131"/>
      <c r="AF297" s="130" t="str">
        <f t="shared" si="7"/>
        <v/>
      </c>
      <c r="AG297" s="130"/>
      <c r="AH297" s="131" t="str">
        <f>+IFERROR(IF(VLOOKUP(#REF!&amp;"-"&amp;ROW()-108,[2]ワークシート!$C$2:$BW$498,31,0)="","",VLOOKUP(#REF!&amp;"-"&amp;ROW()-108,[2]ワークシート!$C$2:$BW$498,31,0)),"")</f>
        <v/>
      </c>
      <c r="AI297" s="131"/>
      <c r="AJ297" s="41"/>
      <c r="AK297" s="41"/>
      <c r="AL297" s="41"/>
      <c r="AM297" s="41"/>
      <c r="AN297" s="41"/>
      <c r="AO297" s="41"/>
      <c r="AP297" s="41"/>
      <c r="AQ297" s="41"/>
      <c r="AR297" s="41"/>
      <c r="AS297" s="41"/>
      <c r="AT297" s="41"/>
      <c r="AU297" s="41"/>
      <c r="AV297" s="41"/>
      <c r="AW297" s="41"/>
      <c r="AX297" s="41"/>
      <c r="AY297" s="41"/>
      <c r="AZ297" s="41"/>
      <c r="BA297" s="41"/>
      <c r="BB297" s="41"/>
      <c r="BC297" s="41"/>
      <c r="BD297" s="41"/>
    </row>
    <row r="298" spans="1:56" ht="35.1" hidden="1" customHeight="1">
      <c r="A298" s="41"/>
      <c r="B298" s="132" t="str">
        <f>+IFERROR(VLOOKUP(#REF!&amp;"-"&amp;ROW()-108,[2]ワークシート!$C$2:$BW$498,9,0),"")</f>
        <v/>
      </c>
      <c r="C298" s="133"/>
      <c r="D298" s="134" t="str">
        <f>+IFERROR(IF(VLOOKUP(#REF!&amp;"-"&amp;ROW()-108,[2]ワークシート!$C$2:$BW$498,10,0) = "","",VLOOKUP(#REF!&amp;"-"&amp;ROW()-108,[2]ワークシート!$C$2:$BW$498,10,0)),"")</f>
        <v/>
      </c>
      <c r="E298" s="133"/>
      <c r="F298" s="132" t="str">
        <f>+IFERROR(VLOOKUP(#REF!&amp;"-"&amp;ROW()-108,[2]ワークシート!$C$2:$BW$498,11,0),"")</f>
        <v/>
      </c>
      <c r="G298" s="133"/>
      <c r="H298" s="50" t="str">
        <f>+IFERROR(VLOOKUP(#REF!&amp;"-"&amp;ROW()-108,[2]ワークシート!$C$2:$BW$498,12,0),"")</f>
        <v/>
      </c>
      <c r="I29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98" s="136"/>
      <c r="K298" s="132" t="str">
        <f>+IFERROR(VLOOKUP(#REF!&amp;"-"&amp;ROW()-108,[2]ワークシート!$C$2:$BW$498,19,0),"")</f>
        <v/>
      </c>
      <c r="L298" s="134"/>
      <c r="M298" s="133"/>
      <c r="N298" s="137" t="str">
        <f>+IFERROR(VLOOKUP(#REF!&amp;"-"&amp;ROW()-108,[2]ワークシート!$C$2:$BW$498,24,0),"")</f>
        <v/>
      </c>
      <c r="O298" s="138"/>
      <c r="P298" s="129" t="str">
        <f>+IFERROR(VLOOKUP(#REF!&amp;"-"&amp;ROW()-108,[2]ワークシート!$C$2:$BW$498,25,0),"")</f>
        <v/>
      </c>
      <c r="Q298" s="129"/>
      <c r="R298" s="139" t="str">
        <f>+IFERROR(VLOOKUP(#REF!&amp;"-"&amp;ROW()-108,[2]ワークシート!$C$2:$BW$498,55,0),"")</f>
        <v/>
      </c>
      <c r="S298" s="139"/>
      <c r="T298" s="139"/>
      <c r="U298" s="129" t="str">
        <f>+IFERROR(VLOOKUP(#REF!&amp;"-"&amp;ROW()-108,[2]ワークシート!$C$2:$BW$498,60,0),"")</f>
        <v/>
      </c>
      <c r="V298" s="129"/>
      <c r="W298" s="129" t="str">
        <f>+IFERROR(VLOOKUP(#REF!&amp;"-"&amp;ROW()-108,[2]ワークシート!$C$2:$BW$498,61,0),"")</f>
        <v/>
      </c>
      <c r="X298" s="129"/>
      <c r="Y298" s="129"/>
      <c r="Z298" s="130" t="str">
        <f t="shared" si="6"/>
        <v/>
      </c>
      <c r="AA298" s="130"/>
      <c r="AB298" s="131" t="str">
        <f>+IFERROR(IF(VLOOKUP(#REF!&amp;"-"&amp;ROW()-108,[2]ワークシート!$C$2:$BW$498,13,0)="","",VLOOKUP(#REF!&amp;"-"&amp;ROW()-108,[2]ワークシート!$C$2:$BW$498,13,0)),"")</f>
        <v/>
      </c>
      <c r="AC298" s="131"/>
      <c r="AD298" s="131" t="str">
        <f>+IFERROR(VLOOKUP(#REF!&amp;"-"&amp;ROW()-108,[2]ワークシート!$C$2:$BW$498,30,0),"")</f>
        <v/>
      </c>
      <c r="AE298" s="131"/>
      <c r="AF298" s="130" t="str">
        <f t="shared" si="7"/>
        <v/>
      </c>
      <c r="AG298" s="130"/>
      <c r="AH298" s="131" t="str">
        <f>+IFERROR(IF(VLOOKUP(#REF!&amp;"-"&amp;ROW()-108,[2]ワークシート!$C$2:$BW$498,31,0)="","",VLOOKUP(#REF!&amp;"-"&amp;ROW()-108,[2]ワークシート!$C$2:$BW$498,31,0)),"")</f>
        <v/>
      </c>
      <c r="AI298" s="131"/>
      <c r="AJ298" s="41"/>
      <c r="AK298" s="41"/>
      <c r="AL298" s="41"/>
      <c r="AM298" s="41"/>
      <c r="AN298" s="41"/>
      <c r="AO298" s="41"/>
      <c r="AP298" s="41"/>
      <c r="AQ298" s="41"/>
      <c r="AR298" s="41"/>
      <c r="AS298" s="41"/>
      <c r="AT298" s="41"/>
      <c r="AU298" s="41"/>
      <c r="AV298" s="41"/>
      <c r="AW298" s="41"/>
      <c r="AX298" s="41"/>
      <c r="AY298" s="41"/>
      <c r="AZ298" s="41"/>
      <c r="BA298" s="41"/>
      <c r="BB298" s="41"/>
      <c r="BC298" s="41"/>
      <c r="BD298" s="41"/>
    </row>
    <row r="299" spans="1:56" ht="35.1" hidden="1" customHeight="1">
      <c r="A299" s="41"/>
      <c r="B299" s="132" t="str">
        <f>+IFERROR(VLOOKUP(#REF!&amp;"-"&amp;ROW()-108,[2]ワークシート!$C$2:$BW$498,9,0),"")</f>
        <v/>
      </c>
      <c r="C299" s="133"/>
      <c r="D299" s="134" t="str">
        <f>+IFERROR(IF(VLOOKUP(#REF!&amp;"-"&amp;ROW()-108,[2]ワークシート!$C$2:$BW$498,10,0) = "","",VLOOKUP(#REF!&amp;"-"&amp;ROW()-108,[2]ワークシート!$C$2:$BW$498,10,0)),"")</f>
        <v/>
      </c>
      <c r="E299" s="133"/>
      <c r="F299" s="132" t="str">
        <f>+IFERROR(VLOOKUP(#REF!&amp;"-"&amp;ROW()-108,[2]ワークシート!$C$2:$BW$498,11,0),"")</f>
        <v/>
      </c>
      <c r="G299" s="133"/>
      <c r="H299" s="50" t="str">
        <f>+IFERROR(VLOOKUP(#REF!&amp;"-"&amp;ROW()-108,[2]ワークシート!$C$2:$BW$498,12,0),"")</f>
        <v/>
      </c>
      <c r="I29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99" s="136"/>
      <c r="K299" s="132" t="str">
        <f>+IFERROR(VLOOKUP(#REF!&amp;"-"&amp;ROW()-108,[2]ワークシート!$C$2:$BW$498,19,0),"")</f>
        <v/>
      </c>
      <c r="L299" s="134"/>
      <c r="M299" s="133"/>
      <c r="N299" s="137" t="str">
        <f>+IFERROR(VLOOKUP(#REF!&amp;"-"&amp;ROW()-108,[2]ワークシート!$C$2:$BW$498,24,0),"")</f>
        <v/>
      </c>
      <c r="O299" s="138"/>
      <c r="P299" s="129" t="str">
        <f>+IFERROR(VLOOKUP(#REF!&amp;"-"&amp;ROW()-108,[2]ワークシート!$C$2:$BW$498,25,0),"")</f>
        <v/>
      </c>
      <c r="Q299" s="129"/>
      <c r="R299" s="139" t="str">
        <f>+IFERROR(VLOOKUP(#REF!&amp;"-"&amp;ROW()-108,[2]ワークシート!$C$2:$BW$498,55,0),"")</f>
        <v/>
      </c>
      <c r="S299" s="139"/>
      <c r="T299" s="139"/>
      <c r="U299" s="129" t="str">
        <f>+IFERROR(VLOOKUP(#REF!&amp;"-"&amp;ROW()-108,[2]ワークシート!$C$2:$BW$498,60,0),"")</f>
        <v/>
      </c>
      <c r="V299" s="129"/>
      <c r="W299" s="129" t="str">
        <f>+IFERROR(VLOOKUP(#REF!&amp;"-"&amp;ROW()-108,[2]ワークシート!$C$2:$BW$498,61,0),"")</f>
        <v/>
      </c>
      <c r="X299" s="129"/>
      <c r="Y299" s="129"/>
      <c r="Z299" s="130" t="str">
        <f t="shared" si="6"/>
        <v/>
      </c>
      <c r="AA299" s="130"/>
      <c r="AB299" s="131" t="str">
        <f>+IFERROR(IF(VLOOKUP(#REF!&amp;"-"&amp;ROW()-108,[2]ワークシート!$C$2:$BW$498,13,0)="","",VLOOKUP(#REF!&amp;"-"&amp;ROW()-108,[2]ワークシート!$C$2:$BW$498,13,0)),"")</f>
        <v/>
      </c>
      <c r="AC299" s="131"/>
      <c r="AD299" s="131" t="str">
        <f>+IFERROR(VLOOKUP(#REF!&amp;"-"&amp;ROW()-108,[2]ワークシート!$C$2:$BW$498,30,0),"")</f>
        <v/>
      </c>
      <c r="AE299" s="131"/>
      <c r="AF299" s="130" t="str">
        <f t="shared" si="7"/>
        <v/>
      </c>
      <c r="AG299" s="130"/>
      <c r="AH299" s="131" t="str">
        <f>+IFERROR(IF(VLOOKUP(#REF!&amp;"-"&amp;ROW()-108,[2]ワークシート!$C$2:$BW$498,31,0)="","",VLOOKUP(#REF!&amp;"-"&amp;ROW()-108,[2]ワークシート!$C$2:$BW$498,31,0)),"")</f>
        <v/>
      </c>
      <c r="AI299" s="131"/>
      <c r="AJ299" s="41"/>
      <c r="AK299" s="41"/>
      <c r="AL299" s="41"/>
      <c r="AM299" s="41"/>
      <c r="AN299" s="41"/>
      <c r="AO299" s="41"/>
      <c r="AP299" s="41"/>
      <c r="AQ299" s="41"/>
      <c r="AR299" s="41"/>
      <c r="AS299" s="41"/>
      <c r="AT299" s="41"/>
      <c r="AU299" s="41"/>
      <c r="AV299" s="41"/>
      <c r="AW299" s="41"/>
      <c r="AX299" s="41"/>
      <c r="AY299" s="41"/>
      <c r="AZ299" s="41"/>
      <c r="BA299" s="41"/>
      <c r="BB299" s="41"/>
      <c r="BC299" s="41"/>
      <c r="BD299" s="41"/>
    </row>
    <row r="300" spans="1:56" ht="35.1" hidden="1" customHeight="1">
      <c r="A300" s="41"/>
      <c r="B300" s="132" t="str">
        <f>+IFERROR(VLOOKUP(#REF!&amp;"-"&amp;ROW()-108,[2]ワークシート!$C$2:$BW$498,9,0),"")</f>
        <v/>
      </c>
      <c r="C300" s="133"/>
      <c r="D300" s="134" t="str">
        <f>+IFERROR(IF(VLOOKUP(#REF!&amp;"-"&amp;ROW()-108,[2]ワークシート!$C$2:$BW$498,10,0) = "","",VLOOKUP(#REF!&amp;"-"&amp;ROW()-108,[2]ワークシート!$C$2:$BW$498,10,0)),"")</f>
        <v/>
      </c>
      <c r="E300" s="133"/>
      <c r="F300" s="132" t="str">
        <f>+IFERROR(VLOOKUP(#REF!&amp;"-"&amp;ROW()-108,[2]ワークシート!$C$2:$BW$498,11,0),"")</f>
        <v/>
      </c>
      <c r="G300" s="133"/>
      <c r="H300" s="50" t="str">
        <f>+IFERROR(VLOOKUP(#REF!&amp;"-"&amp;ROW()-108,[2]ワークシート!$C$2:$BW$498,12,0),"")</f>
        <v/>
      </c>
      <c r="I30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00" s="136"/>
      <c r="K300" s="132" t="str">
        <f>+IFERROR(VLOOKUP(#REF!&amp;"-"&amp;ROW()-108,[2]ワークシート!$C$2:$BW$498,19,0),"")</f>
        <v/>
      </c>
      <c r="L300" s="134"/>
      <c r="M300" s="133"/>
      <c r="N300" s="137" t="str">
        <f>+IFERROR(VLOOKUP(#REF!&amp;"-"&amp;ROW()-108,[2]ワークシート!$C$2:$BW$498,24,0),"")</f>
        <v/>
      </c>
      <c r="O300" s="138"/>
      <c r="P300" s="129" t="str">
        <f>+IFERROR(VLOOKUP(#REF!&amp;"-"&amp;ROW()-108,[2]ワークシート!$C$2:$BW$498,25,0),"")</f>
        <v/>
      </c>
      <c r="Q300" s="129"/>
      <c r="R300" s="139" t="str">
        <f>+IFERROR(VLOOKUP(#REF!&amp;"-"&amp;ROW()-108,[2]ワークシート!$C$2:$BW$498,55,0),"")</f>
        <v/>
      </c>
      <c r="S300" s="139"/>
      <c r="T300" s="139"/>
      <c r="U300" s="129" t="str">
        <f>+IFERROR(VLOOKUP(#REF!&amp;"-"&amp;ROW()-108,[2]ワークシート!$C$2:$BW$498,60,0),"")</f>
        <v/>
      </c>
      <c r="V300" s="129"/>
      <c r="W300" s="129" t="str">
        <f>+IFERROR(VLOOKUP(#REF!&amp;"-"&amp;ROW()-108,[2]ワークシート!$C$2:$BW$498,61,0),"")</f>
        <v/>
      </c>
      <c r="X300" s="129"/>
      <c r="Y300" s="129"/>
      <c r="Z300" s="130" t="str">
        <f t="shared" si="6"/>
        <v/>
      </c>
      <c r="AA300" s="130"/>
      <c r="AB300" s="131" t="str">
        <f>+IFERROR(IF(VLOOKUP(#REF!&amp;"-"&amp;ROW()-108,[2]ワークシート!$C$2:$BW$498,13,0)="","",VLOOKUP(#REF!&amp;"-"&amp;ROW()-108,[2]ワークシート!$C$2:$BW$498,13,0)),"")</f>
        <v/>
      </c>
      <c r="AC300" s="131"/>
      <c r="AD300" s="131" t="str">
        <f>+IFERROR(VLOOKUP(#REF!&amp;"-"&amp;ROW()-108,[2]ワークシート!$C$2:$BW$498,30,0),"")</f>
        <v/>
      </c>
      <c r="AE300" s="131"/>
      <c r="AF300" s="130" t="str">
        <f t="shared" si="7"/>
        <v/>
      </c>
      <c r="AG300" s="130"/>
      <c r="AH300" s="131" t="str">
        <f>+IFERROR(IF(VLOOKUP(#REF!&amp;"-"&amp;ROW()-108,[2]ワークシート!$C$2:$BW$498,31,0)="","",VLOOKUP(#REF!&amp;"-"&amp;ROW()-108,[2]ワークシート!$C$2:$BW$498,31,0)),"")</f>
        <v/>
      </c>
      <c r="AI300" s="131"/>
      <c r="AJ300" s="41"/>
      <c r="AK300" s="41"/>
      <c r="AL300" s="41"/>
      <c r="AM300" s="41"/>
      <c r="AN300" s="41"/>
      <c r="AO300" s="41"/>
      <c r="AP300" s="41"/>
      <c r="AQ300" s="41"/>
      <c r="AR300" s="41"/>
      <c r="AS300" s="41"/>
      <c r="AT300" s="41"/>
      <c r="AU300" s="41"/>
      <c r="AV300" s="41"/>
      <c r="AW300" s="41"/>
      <c r="AX300" s="41"/>
      <c r="AY300" s="41"/>
      <c r="AZ300" s="41"/>
      <c r="BA300" s="41"/>
      <c r="BB300" s="41"/>
      <c r="BC300" s="41"/>
      <c r="BD300" s="41"/>
    </row>
    <row r="301" spans="1:56" ht="35.1" hidden="1" customHeight="1">
      <c r="A301" s="41"/>
      <c r="B301" s="132" t="str">
        <f>+IFERROR(VLOOKUP(#REF!&amp;"-"&amp;ROW()-108,[2]ワークシート!$C$2:$BW$498,9,0),"")</f>
        <v/>
      </c>
      <c r="C301" s="133"/>
      <c r="D301" s="134" t="str">
        <f>+IFERROR(IF(VLOOKUP(#REF!&amp;"-"&amp;ROW()-108,[2]ワークシート!$C$2:$BW$498,10,0) = "","",VLOOKUP(#REF!&amp;"-"&amp;ROW()-108,[2]ワークシート!$C$2:$BW$498,10,0)),"")</f>
        <v/>
      </c>
      <c r="E301" s="133"/>
      <c r="F301" s="132" t="str">
        <f>+IFERROR(VLOOKUP(#REF!&amp;"-"&amp;ROW()-108,[2]ワークシート!$C$2:$BW$498,11,0),"")</f>
        <v/>
      </c>
      <c r="G301" s="133"/>
      <c r="H301" s="50" t="str">
        <f>+IFERROR(VLOOKUP(#REF!&amp;"-"&amp;ROW()-108,[2]ワークシート!$C$2:$BW$498,12,0),"")</f>
        <v/>
      </c>
      <c r="I30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01" s="136"/>
      <c r="K301" s="132" t="str">
        <f>+IFERROR(VLOOKUP(#REF!&amp;"-"&amp;ROW()-108,[2]ワークシート!$C$2:$BW$498,19,0),"")</f>
        <v/>
      </c>
      <c r="L301" s="134"/>
      <c r="M301" s="133"/>
      <c r="N301" s="137" t="str">
        <f>+IFERROR(VLOOKUP(#REF!&amp;"-"&amp;ROW()-108,[2]ワークシート!$C$2:$BW$498,24,0),"")</f>
        <v/>
      </c>
      <c r="O301" s="138"/>
      <c r="P301" s="129" t="str">
        <f>+IFERROR(VLOOKUP(#REF!&amp;"-"&amp;ROW()-108,[2]ワークシート!$C$2:$BW$498,25,0),"")</f>
        <v/>
      </c>
      <c r="Q301" s="129"/>
      <c r="R301" s="139" t="str">
        <f>+IFERROR(VLOOKUP(#REF!&amp;"-"&amp;ROW()-108,[2]ワークシート!$C$2:$BW$498,55,0),"")</f>
        <v/>
      </c>
      <c r="S301" s="139"/>
      <c r="T301" s="139"/>
      <c r="U301" s="129" t="str">
        <f>+IFERROR(VLOOKUP(#REF!&amp;"-"&amp;ROW()-108,[2]ワークシート!$C$2:$BW$498,60,0),"")</f>
        <v/>
      </c>
      <c r="V301" s="129"/>
      <c r="W301" s="129" t="str">
        <f>+IFERROR(VLOOKUP(#REF!&amp;"-"&amp;ROW()-108,[2]ワークシート!$C$2:$BW$498,61,0),"")</f>
        <v/>
      </c>
      <c r="X301" s="129"/>
      <c r="Y301" s="129"/>
      <c r="Z301" s="130" t="str">
        <f t="shared" si="6"/>
        <v/>
      </c>
      <c r="AA301" s="130"/>
      <c r="AB301" s="131" t="str">
        <f>+IFERROR(IF(VLOOKUP(#REF!&amp;"-"&amp;ROW()-108,[2]ワークシート!$C$2:$BW$498,13,0)="","",VLOOKUP(#REF!&amp;"-"&amp;ROW()-108,[2]ワークシート!$C$2:$BW$498,13,0)),"")</f>
        <v/>
      </c>
      <c r="AC301" s="131"/>
      <c r="AD301" s="131" t="str">
        <f>+IFERROR(VLOOKUP(#REF!&amp;"-"&amp;ROW()-108,[2]ワークシート!$C$2:$BW$498,30,0),"")</f>
        <v/>
      </c>
      <c r="AE301" s="131"/>
      <c r="AF301" s="130" t="str">
        <f t="shared" si="7"/>
        <v/>
      </c>
      <c r="AG301" s="130"/>
      <c r="AH301" s="131" t="str">
        <f>+IFERROR(IF(VLOOKUP(#REF!&amp;"-"&amp;ROW()-108,[2]ワークシート!$C$2:$BW$498,31,0)="","",VLOOKUP(#REF!&amp;"-"&amp;ROW()-108,[2]ワークシート!$C$2:$BW$498,31,0)),"")</f>
        <v/>
      </c>
      <c r="AI301" s="131"/>
      <c r="AJ301" s="41"/>
      <c r="AK301" s="41"/>
      <c r="AL301" s="41"/>
      <c r="AM301" s="41"/>
      <c r="AN301" s="41"/>
      <c r="AO301" s="41"/>
      <c r="AP301" s="41"/>
      <c r="AQ301" s="41"/>
      <c r="AR301" s="41"/>
      <c r="AS301" s="41"/>
      <c r="AT301" s="41"/>
      <c r="AU301" s="41"/>
      <c r="AV301" s="41"/>
      <c r="AW301" s="41"/>
      <c r="AX301" s="41"/>
      <c r="AY301" s="41"/>
      <c r="AZ301" s="41"/>
      <c r="BA301" s="41"/>
      <c r="BB301" s="41"/>
      <c r="BC301" s="41"/>
      <c r="BD301" s="41"/>
    </row>
    <row r="302" spans="1:56" ht="35.1" hidden="1" customHeight="1">
      <c r="A302" s="41"/>
      <c r="B302" s="132" t="str">
        <f>+IFERROR(VLOOKUP(#REF!&amp;"-"&amp;ROW()-108,[2]ワークシート!$C$2:$BW$498,9,0),"")</f>
        <v/>
      </c>
      <c r="C302" s="133"/>
      <c r="D302" s="134" t="str">
        <f>+IFERROR(IF(VLOOKUP(#REF!&amp;"-"&amp;ROW()-108,[2]ワークシート!$C$2:$BW$498,10,0) = "","",VLOOKUP(#REF!&amp;"-"&amp;ROW()-108,[2]ワークシート!$C$2:$BW$498,10,0)),"")</f>
        <v/>
      </c>
      <c r="E302" s="133"/>
      <c r="F302" s="132" t="str">
        <f>+IFERROR(VLOOKUP(#REF!&amp;"-"&amp;ROW()-108,[2]ワークシート!$C$2:$BW$498,11,0),"")</f>
        <v/>
      </c>
      <c r="G302" s="133"/>
      <c r="H302" s="50" t="str">
        <f>+IFERROR(VLOOKUP(#REF!&amp;"-"&amp;ROW()-108,[2]ワークシート!$C$2:$BW$498,12,0),"")</f>
        <v/>
      </c>
      <c r="I30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02" s="136"/>
      <c r="K302" s="132" t="str">
        <f>+IFERROR(VLOOKUP(#REF!&amp;"-"&amp;ROW()-108,[2]ワークシート!$C$2:$BW$498,19,0),"")</f>
        <v/>
      </c>
      <c r="L302" s="134"/>
      <c r="M302" s="133"/>
      <c r="N302" s="137" t="str">
        <f>+IFERROR(VLOOKUP(#REF!&amp;"-"&amp;ROW()-108,[2]ワークシート!$C$2:$BW$498,24,0),"")</f>
        <v/>
      </c>
      <c r="O302" s="138"/>
      <c r="P302" s="129" t="str">
        <f>+IFERROR(VLOOKUP(#REF!&amp;"-"&amp;ROW()-108,[2]ワークシート!$C$2:$BW$498,25,0),"")</f>
        <v/>
      </c>
      <c r="Q302" s="129"/>
      <c r="R302" s="139" t="str">
        <f>+IFERROR(VLOOKUP(#REF!&amp;"-"&amp;ROW()-108,[2]ワークシート!$C$2:$BW$498,55,0),"")</f>
        <v/>
      </c>
      <c r="S302" s="139"/>
      <c r="T302" s="139"/>
      <c r="U302" s="129" t="str">
        <f>+IFERROR(VLOOKUP(#REF!&amp;"-"&amp;ROW()-108,[2]ワークシート!$C$2:$BW$498,60,0),"")</f>
        <v/>
      </c>
      <c r="V302" s="129"/>
      <c r="W302" s="129" t="str">
        <f>+IFERROR(VLOOKUP(#REF!&amp;"-"&amp;ROW()-108,[2]ワークシート!$C$2:$BW$498,61,0),"")</f>
        <v/>
      </c>
      <c r="X302" s="129"/>
      <c r="Y302" s="129"/>
      <c r="Z302" s="130" t="str">
        <f t="shared" si="6"/>
        <v/>
      </c>
      <c r="AA302" s="130"/>
      <c r="AB302" s="131" t="str">
        <f>+IFERROR(IF(VLOOKUP(#REF!&amp;"-"&amp;ROW()-108,[2]ワークシート!$C$2:$BW$498,13,0)="","",VLOOKUP(#REF!&amp;"-"&amp;ROW()-108,[2]ワークシート!$C$2:$BW$498,13,0)),"")</f>
        <v/>
      </c>
      <c r="AC302" s="131"/>
      <c r="AD302" s="131" t="str">
        <f>+IFERROR(VLOOKUP(#REF!&amp;"-"&amp;ROW()-108,[2]ワークシート!$C$2:$BW$498,30,0),"")</f>
        <v/>
      </c>
      <c r="AE302" s="131"/>
      <c r="AF302" s="130" t="str">
        <f t="shared" si="7"/>
        <v/>
      </c>
      <c r="AG302" s="130"/>
      <c r="AH302" s="131" t="str">
        <f>+IFERROR(IF(VLOOKUP(#REF!&amp;"-"&amp;ROW()-108,[2]ワークシート!$C$2:$BW$498,31,0)="","",VLOOKUP(#REF!&amp;"-"&amp;ROW()-108,[2]ワークシート!$C$2:$BW$498,31,0)),"")</f>
        <v/>
      </c>
      <c r="AI302" s="131"/>
      <c r="AJ302" s="41"/>
      <c r="AK302" s="41"/>
      <c r="AL302" s="41"/>
      <c r="AM302" s="41"/>
      <c r="AN302" s="41"/>
      <c r="AO302" s="41"/>
      <c r="AP302" s="41"/>
      <c r="AQ302" s="41"/>
      <c r="AR302" s="41"/>
      <c r="AS302" s="41"/>
      <c r="AT302" s="41"/>
      <c r="AU302" s="41"/>
      <c r="AV302" s="41"/>
      <c r="AW302" s="41"/>
      <c r="AX302" s="41"/>
      <c r="AY302" s="41"/>
      <c r="AZ302" s="41"/>
      <c r="BA302" s="41"/>
      <c r="BB302" s="41"/>
      <c r="BC302" s="41"/>
      <c r="BD302" s="41"/>
    </row>
    <row r="303" spans="1:56" ht="35.1" hidden="1" customHeight="1">
      <c r="A303" s="41"/>
      <c r="B303" s="132" t="str">
        <f>+IFERROR(VLOOKUP(#REF!&amp;"-"&amp;ROW()-108,[2]ワークシート!$C$2:$BW$498,9,0),"")</f>
        <v/>
      </c>
      <c r="C303" s="133"/>
      <c r="D303" s="134" t="str">
        <f>+IFERROR(IF(VLOOKUP(#REF!&amp;"-"&amp;ROW()-108,[2]ワークシート!$C$2:$BW$498,10,0) = "","",VLOOKUP(#REF!&amp;"-"&amp;ROW()-108,[2]ワークシート!$C$2:$BW$498,10,0)),"")</f>
        <v/>
      </c>
      <c r="E303" s="133"/>
      <c r="F303" s="132" t="str">
        <f>+IFERROR(VLOOKUP(#REF!&amp;"-"&amp;ROW()-108,[2]ワークシート!$C$2:$BW$498,11,0),"")</f>
        <v/>
      </c>
      <c r="G303" s="133"/>
      <c r="H303" s="50" t="str">
        <f>+IFERROR(VLOOKUP(#REF!&amp;"-"&amp;ROW()-108,[2]ワークシート!$C$2:$BW$498,12,0),"")</f>
        <v/>
      </c>
      <c r="I30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03" s="136"/>
      <c r="K303" s="132" t="str">
        <f>+IFERROR(VLOOKUP(#REF!&amp;"-"&amp;ROW()-108,[2]ワークシート!$C$2:$BW$498,19,0),"")</f>
        <v/>
      </c>
      <c r="L303" s="134"/>
      <c r="M303" s="133"/>
      <c r="N303" s="137" t="str">
        <f>+IFERROR(VLOOKUP(#REF!&amp;"-"&amp;ROW()-108,[2]ワークシート!$C$2:$BW$498,24,0),"")</f>
        <v/>
      </c>
      <c r="O303" s="138"/>
      <c r="P303" s="129" t="str">
        <f>+IFERROR(VLOOKUP(#REF!&amp;"-"&amp;ROW()-108,[2]ワークシート!$C$2:$BW$498,25,0),"")</f>
        <v/>
      </c>
      <c r="Q303" s="129"/>
      <c r="R303" s="139" t="str">
        <f>+IFERROR(VLOOKUP(#REF!&amp;"-"&amp;ROW()-108,[2]ワークシート!$C$2:$BW$498,55,0),"")</f>
        <v/>
      </c>
      <c r="S303" s="139"/>
      <c r="T303" s="139"/>
      <c r="U303" s="129" t="str">
        <f>+IFERROR(VLOOKUP(#REF!&amp;"-"&amp;ROW()-108,[2]ワークシート!$C$2:$BW$498,60,0),"")</f>
        <v/>
      </c>
      <c r="V303" s="129"/>
      <c r="W303" s="129" t="str">
        <f>+IFERROR(VLOOKUP(#REF!&amp;"-"&amp;ROW()-108,[2]ワークシート!$C$2:$BW$498,61,0),"")</f>
        <v/>
      </c>
      <c r="X303" s="129"/>
      <c r="Y303" s="129"/>
      <c r="Z303" s="130" t="str">
        <f t="shared" si="6"/>
        <v/>
      </c>
      <c r="AA303" s="130"/>
      <c r="AB303" s="131" t="str">
        <f>+IFERROR(IF(VLOOKUP(#REF!&amp;"-"&amp;ROW()-108,[2]ワークシート!$C$2:$BW$498,13,0)="","",VLOOKUP(#REF!&amp;"-"&amp;ROW()-108,[2]ワークシート!$C$2:$BW$498,13,0)),"")</f>
        <v/>
      </c>
      <c r="AC303" s="131"/>
      <c r="AD303" s="131" t="str">
        <f>+IFERROR(VLOOKUP(#REF!&amp;"-"&amp;ROW()-108,[2]ワークシート!$C$2:$BW$498,30,0),"")</f>
        <v/>
      </c>
      <c r="AE303" s="131"/>
      <c r="AF303" s="130" t="str">
        <f t="shared" si="7"/>
        <v/>
      </c>
      <c r="AG303" s="130"/>
      <c r="AH303" s="131" t="str">
        <f>+IFERROR(IF(VLOOKUP(#REF!&amp;"-"&amp;ROW()-108,[2]ワークシート!$C$2:$BW$498,31,0)="","",VLOOKUP(#REF!&amp;"-"&amp;ROW()-108,[2]ワークシート!$C$2:$BW$498,31,0)),"")</f>
        <v/>
      </c>
      <c r="AI303" s="131"/>
      <c r="AJ303" s="41"/>
      <c r="AK303" s="41"/>
      <c r="AL303" s="41"/>
      <c r="AM303" s="41"/>
      <c r="AN303" s="41"/>
      <c r="AO303" s="41"/>
      <c r="AP303" s="41"/>
      <c r="AQ303" s="41"/>
      <c r="AR303" s="41"/>
      <c r="AS303" s="41"/>
      <c r="AT303" s="41"/>
      <c r="AU303" s="41"/>
      <c r="AV303" s="41"/>
      <c r="AW303" s="41"/>
      <c r="AX303" s="41"/>
      <c r="AY303" s="41"/>
      <c r="AZ303" s="41"/>
      <c r="BA303" s="41"/>
      <c r="BB303" s="41"/>
      <c r="BC303" s="41"/>
      <c r="BD303" s="41"/>
    </row>
    <row r="304" spans="1:56" ht="35.1" hidden="1" customHeight="1">
      <c r="A304" s="41"/>
      <c r="B304" s="132" t="str">
        <f>+IFERROR(VLOOKUP(#REF!&amp;"-"&amp;ROW()-108,[2]ワークシート!$C$2:$BW$498,9,0),"")</f>
        <v/>
      </c>
      <c r="C304" s="133"/>
      <c r="D304" s="134" t="str">
        <f>+IFERROR(IF(VLOOKUP(#REF!&amp;"-"&amp;ROW()-108,[2]ワークシート!$C$2:$BW$498,10,0) = "","",VLOOKUP(#REF!&amp;"-"&amp;ROW()-108,[2]ワークシート!$C$2:$BW$498,10,0)),"")</f>
        <v/>
      </c>
      <c r="E304" s="133"/>
      <c r="F304" s="132" t="str">
        <f>+IFERROR(VLOOKUP(#REF!&amp;"-"&amp;ROW()-108,[2]ワークシート!$C$2:$BW$498,11,0),"")</f>
        <v/>
      </c>
      <c r="G304" s="133"/>
      <c r="H304" s="50" t="str">
        <f>+IFERROR(VLOOKUP(#REF!&amp;"-"&amp;ROW()-108,[2]ワークシート!$C$2:$BW$498,12,0),"")</f>
        <v/>
      </c>
      <c r="I30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04" s="136"/>
      <c r="K304" s="132" t="str">
        <f>+IFERROR(VLOOKUP(#REF!&amp;"-"&amp;ROW()-108,[2]ワークシート!$C$2:$BW$498,19,0),"")</f>
        <v/>
      </c>
      <c r="L304" s="134"/>
      <c r="M304" s="133"/>
      <c r="N304" s="137" t="str">
        <f>+IFERROR(VLOOKUP(#REF!&amp;"-"&amp;ROW()-108,[2]ワークシート!$C$2:$BW$498,24,0),"")</f>
        <v/>
      </c>
      <c r="O304" s="138"/>
      <c r="P304" s="129" t="str">
        <f>+IFERROR(VLOOKUP(#REF!&amp;"-"&amp;ROW()-108,[2]ワークシート!$C$2:$BW$498,25,0),"")</f>
        <v/>
      </c>
      <c r="Q304" s="129"/>
      <c r="R304" s="139" t="str">
        <f>+IFERROR(VLOOKUP(#REF!&amp;"-"&amp;ROW()-108,[2]ワークシート!$C$2:$BW$498,55,0),"")</f>
        <v/>
      </c>
      <c r="S304" s="139"/>
      <c r="T304" s="139"/>
      <c r="U304" s="129" t="str">
        <f>+IFERROR(VLOOKUP(#REF!&amp;"-"&amp;ROW()-108,[2]ワークシート!$C$2:$BW$498,60,0),"")</f>
        <v/>
      </c>
      <c r="V304" s="129"/>
      <c r="W304" s="129" t="str">
        <f>+IFERROR(VLOOKUP(#REF!&amp;"-"&amp;ROW()-108,[2]ワークシート!$C$2:$BW$498,61,0),"")</f>
        <v/>
      </c>
      <c r="X304" s="129"/>
      <c r="Y304" s="129"/>
      <c r="Z304" s="130" t="str">
        <f t="shared" si="6"/>
        <v/>
      </c>
      <c r="AA304" s="130"/>
      <c r="AB304" s="131" t="str">
        <f>+IFERROR(IF(VLOOKUP(#REF!&amp;"-"&amp;ROW()-108,[2]ワークシート!$C$2:$BW$498,13,0)="","",VLOOKUP(#REF!&amp;"-"&amp;ROW()-108,[2]ワークシート!$C$2:$BW$498,13,0)),"")</f>
        <v/>
      </c>
      <c r="AC304" s="131"/>
      <c r="AD304" s="131" t="str">
        <f>+IFERROR(VLOOKUP(#REF!&amp;"-"&amp;ROW()-108,[2]ワークシート!$C$2:$BW$498,30,0),"")</f>
        <v/>
      </c>
      <c r="AE304" s="131"/>
      <c r="AF304" s="130" t="str">
        <f t="shared" si="7"/>
        <v/>
      </c>
      <c r="AG304" s="130"/>
      <c r="AH304" s="131" t="str">
        <f>+IFERROR(IF(VLOOKUP(#REF!&amp;"-"&amp;ROW()-108,[2]ワークシート!$C$2:$BW$498,31,0)="","",VLOOKUP(#REF!&amp;"-"&amp;ROW()-108,[2]ワークシート!$C$2:$BW$498,31,0)),"")</f>
        <v/>
      </c>
      <c r="AI304" s="131"/>
      <c r="AJ304" s="41"/>
      <c r="AK304" s="41"/>
      <c r="AL304" s="41"/>
      <c r="AM304" s="41"/>
      <c r="AN304" s="41"/>
      <c r="AO304" s="41"/>
      <c r="AP304" s="41"/>
      <c r="AQ304" s="41"/>
      <c r="AR304" s="41"/>
      <c r="AS304" s="41"/>
      <c r="AT304" s="41"/>
      <c r="AU304" s="41"/>
      <c r="AV304" s="41"/>
      <c r="AW304" s="41"/>
      <c r="AX304" s="41"/>
      <c r="AY304" s="41"/>
      <c r="AZ304" s="41"/>
      <c r="BA304" s="41"/>
      <c r="BB304" s="41"/>
      <c r="BC304" s="41"/>
      <c r="BD304" s="41"/>
    </row>
    <row r="305" spans="1:56" ht="35.1" hidden="1" customHeight="1">
      <c r="A305" s="41"/>
      <c r="B305" s="132" t="str">
        <f>+IFERROR(VLOOKUP(#REF!&amp;"-"&amp;ROW()-108,[2]ワークシート!$C$2:$BW$498,9,0),"")</f>
        <v/>
      </c>
      <c r="C305" s="133"/>
      <c r="D305" s="134" t="str">
        <f>+IFERROR(IF(VLOOKUP(#REF!&amp;"-"&amp;ROW()-108,[2]ワークシート!$C$2:$BW$498,10,0) = "","",VLOOKUP(#REF!&amp;"-"&amp;ROW()-108,[2]ワークシート!$C$2:$BW$498,10,0)),"")</f>
        <v/>
      </c>
      <c r="E305" s="133"/>
      <c r="F305" s="132" t="str">
        <f>+IFERROR(VLOOKUP(#REF!&amp;"-"&amp;ROW()-108,[2]ワークシート!$C$2:$BW$498,11,0),"")</f>
        <v/>
      </c>
      <c r="G305" s="133"/>
      <c r="H305" s="50" t="str">
        <f>+IFERROR(VLOOKUP(#REF!&amp;"-"&amp;ROW()-108,[2]ワークシート!$C$2:$BW$498,12,0),"")</f>
        <v/>
      </c>
      <c r="I30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05" s="136"/>
      <c r="K305" s="132" t="str">
        <f>+IFERROR(VLOOKUP(#REF!&amp;"-"&amp;ROW()-108,[2]ワークシート!$C$2:$BW$498,19,0),"")</f>
        <v/>
      </c>
      <c r="L305" s="134"/>
      <c r="M305" s="133"/>
      <c r="N305" s="137" t="str">
        <f>+IFERROR(VLOOKUP(#REF!&amp;"-"&amp;ROW()-108,[2]ワークシート!$C$2:$BW$498,24,0),"")</f>
        <v/>
      </c>
      <c r="O305" s="138"/>
      <c r="P305" s="129" t="str">
        <f>+IFERROR(VLOOKUP(#REF!&amp;"-"&amp;ROW()-108,[2]ワークシート!$C$2:$BW$498,25,0),"")</f>
        <v/>
      </c>
      <c r="Q305" s="129"/>
      <c r="R305" s="139" t="str">
        <f>+IFERROR(VLOOKUP(#REF!&amp;"-"&amp;ROW()-108,[2]ワークシート!$C$2:$BW$498,55,0),"")</f>
        <v/>
      </c>
      <c r="S305" s="139"/>
      <c r="T305" s="139"/>
      <c r="U305" s="129" t="str">
        <f>+IFERROR(VLOOKUP(#REF!&amp;"-"&amp;ROW()-108,[2]ワークシート!$C$2:$BW$498,60,0),"")</f>
        <v/>
      </c>
      <c r="V305" s="129"/>
      <c r="W305" s="129" t="str">
        <f>+IFERROR(VLOOKUP(#REF!&amp;"-"&amp;ROW()-108,[2]ワークシート!$C$2:$BW$498,61,0),"")</f>
        <v/>
      </c>
      <c r="X305" s="129"/>
      <c r="Y305" s="129"/>
      <c r="Z305" s="130" t="str">
        <f t="shared" si="6"/>
        <v/>
      </c>
      <c r="AA305" s="130"/>
      <c r="AB305" s="131" t="str">
        <f>+IFERROR(IF(VLOOKUP(#REF!&amp;"-"&amp;ROW()-108,[2]ワークシート!$C$2:$BW$498,13,0)="","",VLOOKUP(#REF!&amp;"-"&amp;ROW()-108,[2]ワークシート!$C$2:$BW$498,13,0)),"")</f>
        <v/>
      </c>
      <c r="AC305" s="131"/>
      <c r="AD305" s="131" t="str">
        <f>+IFERROR(VLOOKUP(#REF!&amp;"-"&amp;ROW()-108,[2]ワークシート!$C$2:$BW$498,30,0),"")</f>
        <v/>
      </c>
      <c r="AE305" s="131"/>
      <c r="AF305" s="130" t="str">
        <f t="shared" si="7"/>
        <v/>
      </c>
      <c r="AG305" s="130"/>
      <c r="AH305" s="131" t="str">
        <f>+IFERROR(IF(VLOOKUP(#REF!&amp;"-"&amp;ROW()-108,[2]ワークシート!$C$2:$BW$498,31,0)="","",VLOOKUP(#REF!&amp;"-"&amp;ROW()-108,[2]ワークシート!$C$2:$BW$498,31,0)),"")</f>
        <v/>
      </c>
      <c r="AI305" s="131"/>
      <c r="AJ305" s="41"/>
      <c r="AK305" s="41"/>
      <c r="AL305" s="41"/>
      <c r="AM305" s="41"/>
      <c r="AN305" s="41"/>
      <c r="AO305" s="41"/>
      <c r="AP305" s="41"/>
      <c r="AQ305" s="41"/>
      <c r="AR305" s="41"/>
      <c r="AS305" s="41"/>
      <c r="AT305" s="41"/>
      <c r="AU305" s="41"/>
      <c r="AV305" s="41"/>
      <c r="AW305" s="41"/>
      <c r="AX305" s="41"/>
      <c r="AY305" s="41"/>
      <c r="AZ305" s="41"/>
      <c r="BA305" s="41"/>
      <c r="BB305" s="41"/>
      <c r="BC305" s="41"/>
      <c r="BD305" s="41"/>
    </row>
    <row r="306" spans="1:56" ht="35.1" hidden="1" customHeight="1">
      <c r="A306" s="41"/>
      <c r="B306" s="132" t="str">
        <f>+IFERROR(VLOOKUP(#REF!&amp;"-"&amp;ROW()-108,[2]ワークシート!$C$2:$BW$498,9,0),"")</f>
        <v/>
      </c>
      <c r="C306" s="133"/>
      <c r="D306" s="134" t="str">
        <f>+IFERROR(IF(VLOOKUP(#REF!&amp;"-"&amp;ROW()-108,[2]ワークシート!$C$2:$BW$498,10,0) = "","",VLOOKUP(#REF!&amp;"-"&amp;ROW()-108,[2]ワークシート!$C$2:$BW$498,10,0)),"")</f>
        <v/>
      </c>
      <c r="E306" s="133"/>
      <c r="F306" s="132" t="str">
        <f>+IFERROR(VLOOKUP(#REF!&amp;"-"&amp;ROW()-108,[2]ワークシート!$C$2:$BW$498,11,0),"")</f>
        <v/>
      </c>
      <c r="G306" s="133"/>
      <c r="H306" s="50" t="str">
        <f>+IFERROR(VLOOKUP(#REF!&amp;"-"&amp;ROW()-108,[2]ワークシート!$C$2:$BW$498,12,0),"")</f>
        <v/>
      </c>
      <c r="I30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06" s="136"/>
      <c r="K306" s="132" t="str">
        <f>+IFERROR(VLOOKUP(#REF!&amp;"-"&amp;ROW()-108,[2]ワークシート!$C$2:$BW$498,19,0),"")</f>
        <v/>
      </c>
      <c r="L306" s="134"/>
      <c r="M306" s="133"/>
      <c r="N306" s="137" t="str">
        <f>+IFERROR(VLOOKUP(#REF!&amp;"-"&amp;ROW()-108,[2]ワークシート!$C$2:$BW$498,24,0),"")</f>
        <v/>
      </c>
      <c r="O306" s="138"/>
      <c r="P306" s="129" t="str">
        <f>+IFERROR(VLOOKUP(#REF!&amp;"-"&amp;ROW()-108,[2]ワークシート!$C$2:$BW$498,25,0),"")</f>
        <v/>
      </c>
      <c r="Q306" s="129"/>
      <c r="R306" s="139" t="str">
        <f>+IFERROR(VLOOKUP(#REF!&amp;"-"&amp;ROW()-108,[2]ワークシート!$C$2:$BW$498,55,0),"")</f>
        <v/>
      </c>
      <c r="S306" s="139"/>
      <c r="T306" s="139"/>
      <c r="U306" s="129" t="str">
        <f>+IFERROR(VLOOKUP(#REF!&amp;"-"&amp;ROW()-108,[2]ワークシート!$C$2:$BW$498,60,0),"")</f>
        <v/>
      </c>
      <c r="V306" s="129"/>
      <c r="W306" s="129" t="str">
        <f>+IFERROR(VLOOKUP(#REF!&amp;"-"&amp;ROW()-108,[2]ワークシート!$C$2:$BW$498,61,0),"")</f>
        <v/>
      </c>
      <c r="X306" s="129"/>
      <c r="Y306" s="129"/>
      <c r="Z306" s="130" t="str">
        <f t="shared" si="6"/>
        <v/>
      </c>
      <c r="AA306" s="130"/>
      <c r="AB306" s="131" t="str">
        <f>+IFERROR(IF(VLOOKUP(#REF!&amp;"-"&amp;ROW()-108,[2]ワークシート!$C$2:$BW$498,13,0)="","",VLOOKUP(#REF!&amp;"-"&amp;ROW()-108,[2]ワークシート!$C$2:$BW$498,13,0)),"")</f>
        <v/>
      </c>
      <c r="AC306" s="131"/>
      <c r="AD306" s="131" t="str">
        <f>+IFERROR(VLOOKUP(#REF!&amp;"-"&amp;ROW()-108,[2]ワークシート!$C$2:$BW$498,30,0),"")</f>
        <v/>
      </c>
      <c r="AE306" s="131"/>
      <c r="AF306" s="130" t="str">
        <f t="shared" si="7"/>
        <v/>
      </c>
      <c r="AG306" s="130"/>
      <c r="AH306" s="131" t="str">
        <f>+IFERROR(IF(VLOOKUP(#REF!&amp;"-"&amp;ROW()-108,[2]ワークシート!$C$2:$BW$498,31,0)="","",VLOOKUP(#REF!&amp;"-"&amp;ROW()-108,[2]ワークシート!$C$2:$BW$498,31,0)),"")</f>
        <v/>
      </c>
      <c r="AI306" s="131"/>
      <c r="AJ306" s="41"/>
      <c r="AK306" s="41"/>
      <c r="AL306" s="41"/>
      <c r="AM306" s="41"/>
      <c r="AN306" s="41"/>
      <c r="AO306" s="41"/>
      <c r="AP306" s="41"/>
      <c r="AQ306" s="41"/>
      <c r="AR306" s="41"/>
      <c r="AS306" s="41"/>
      <c r="AT306" s="41"/>
      <c r="AU306" s="41"/>
      <c r="AV306" s="41"/>
      <c r="AW306" s="41"/>
      <c r="AX306" s="41"/>
      <c r="AY306" s="41"/>
      <c r="AZ306" s="41"/>
      <c r="BA306" s="41"/>
      <c r="BB306" s="41"/>
      <c r="BC306" s="41"/>
      <c r="BD306" s="41"/>
    </row>
    <row r="307" spans="1:56" ht="35.1" hidden="1" customHeight="1">
      <c r="A307" s="41"/>
      <c r="B307" s="132" t="str">
        <f>+IFERROR(VLOOKUP(#REF!&amp;"-"&amp;ROW()-108,[2]ワークシート!$C$2:$BW$498,9,0),"")</f>
        <v/>
      </c>
      <c r="C307" s="133"/>
      <c r="D307" s="134" t="str">
        <f>+IFERROR(IF(VLOOKUP(#REF!&amp;"-"&amp;ROW()-108,[2]ワークシート!$C$2:$BW$498,10,0) = "","",VLOOKUP(#REF!&amp;"-"&amp;ROW()-108,[2]ワークシート!$C$2:$BW$498,10,0)),"")</f>
        <v/>
      </c>
      <c r="E307" s="133"/>
      <c r="F307" s="132" t="str">
        <f>+IFERROR(VLOOKUP(#REF!&amp;"-"&amp;ROW()-108,[2]ワークシート!$C$2:$BW$498,11,0),"")</f>
        <v/>
      </c>
      <c r="G307" s="133"/>
      <c r="H307" s="50" t="str">
        <f>+IFERROR(VLOOKUP(#REF!&amp;"-"&amp;ROW()-108,[2]ワークシート!$C$2:$BW$498,12,0),"")</f>
        <v/>
      </c>
      <c r="I30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07" s="136"/>
      <c r="K307" s="132" t="str">
        <f>+IFERROR(VLOOKUP(#REF!&amp;"-"&amp;ROW()-108,[2]ワークシート!$C$2:$BW$498,19,0),"")</f>
        <v/>
      </c>
      <c r="L307" s="134"/>
      <c r="M307" s="133"/>
      <c r="N307" s="137" t="str">
        <f>+IFERROR(VLOOKUP(#REF!&amp;"-"&amp;ROW()-108,[2]ワークシート!$C$2:$BW$498,24,0),"")</f>
        <v/>
      </c>
      <c r="O307" s="138"/>
      <c r="P307" s="129" t="str">
        <f>+IFERROR(VLOOKUP(#REF!&amp;"-"&amp;ROW()-108,[2]ワークシート!$C$2:$BW$498,25,0),"")</f>
        <v/>
      </c>
      <c r="Q307" s="129"/>
      <c r="R307" s="139" t="str">
        <f>+IFERROR(VLOOKUP(#REF!&amp;"-"&amp;ROW()-108,[2]ワークシート!$C$2:$BW$498,55,0),"")</f>
        <v/>
      </c>
      <c r="S307" s="139"/>
      <c r="T307" s="139"/>
      <c r="U307" s="129" t="str">
        <f>+IFERROR(VLOOKUP(#REF!&amp;"-"&amp;ROW()-108,[2]ワークシート!$C$2:$BW$498,60,0),"")</f>
        <v/>
      </c>
      <c r="V307" s="129"/>
      <c r="W307" s="129" t="str">
        <f>+IFERROR(VLOOKUP(#REF!&amp;"-"&amp;ROW()-108,[2]ワークシート!$C$2:$BW$498,61,0),"")</f>
        <v/>
      </c>
      <c r="X307" s="129"/>
      <c r="Y307" s="129"/>
      <c r="Z307" s="130" t="str">
        <f t="shared" si="6"/>
        <v/>
      </c>
      <c r="AA307" s="130"/>
      <c r="AB307" s="131" t="str">
        <f>+IFERROR(IF(VLOOKUP(#REF!&amp;"-"&amp;ROW()-108,[2]ワークシート!$C$2:$BW$498,13,0)="","",VLOOKUP(#REF!&amp;"-"&amp;ROW()-108,[2]ワークシート!$C$2:$BW$498,13,0)),"")</f>
        <v/>
      </c>
      <c r="AC307" s="131"/>
      <c r="AD307" s="131" t="str">
        <f>+IFERROR(VLOOKUP(#REF!&amp;"-"&amp;ROW()-108,[2]ワークシート!$C$2:$BW$498,30,0),"")</f>
        <v/>
      </c>
      <c r="AE307" s="131"/>
      <c r="AF307" s="130" t="str">
        <f t="shared" si="7"/>
        <v/>
      </c>
      <c r="AG307" s="130"/>
      <c r="AH307" s="131" t="str">
        <f>+IFERROR(IF(VLOOKUP(#REF!&amp;"-"&amp;ROW()-108,[2]ワークシート!$C$2:$BW$498,31,0)="","",VLOOKUP(#REF!&amp;"-"&amp;ROW()-108,[2]ワークシート!$C$2:$BW$498,31,0)),"")</f>
        <v/>
      </c>
      <c r="AI307" s="131"/>
      <c r="AJ307" s="41"/>
      <c r="AK307" s="41"/>
      <c r="AL307" s="41"/>
      <c r="AM307" s="41"/>
      <c r="AN307" s="41"/>
      <c r="AO307" s="41"/>
      <c r="AP307" s="41"/>
      <c r="AQ307" s="41"/>
      <c r="AR307" s="41"/>
      <c r="AS307" s="41"/>
      <c r="AT307" s="41"/>
      <c r="AU307" s="41"/>
      <c r="AV307" s="41"/>
      <c r="AW307" s="41"/>
      <c r="AX307" s="41"/>
      <c r="AY307" s="41"/>
      <c r="AZ307" s="41"/>
      <c r="BA307" s="41"/>
      <c r="BB307" s="41"/>
      <c r="BC307" s="41"/>
      <c r="BD307" s="41"/>
    </row>
    <row r="308" spans="1:56" ht="35.1" hidden="1" customHeight="1">
      <c r="A308" s="41"/>
      <c r="B308" s="132" t="str">
        <f>+IFERROR(VLOOKUP(#REF!&amp;"-"&amp;ROW()-108,[2]ワークシート!$C$2:$BW$498,9,0),"")</f>
        <v/>
      </c>
      <c r="C308" s="133"/>
      <c r="D308" s="134" t="str">
        <f>+IFERROR(IF(VLOOKUP(#REF!&amp;"-"&amp;ROW()-108,[2]ワークシート!$C$2:$BW$498,10,0) = "","",VLOOKUP(#REF!&amp;"-"&amp;ROW()-108,[2]ワークシート!$C$2:$BW$498,10,0)),"")</f>
        <v/>
      </c>
      <c r="E308" s="133"/>
      <c r="F308" s="132" t="str">
        <f>+IFERROR(VLOOKUP(#REF!&amp;"-"&amp;ROW()-108,[2]ワークシート!$C$2:$BW$498,11,0),"")</f>
        <v/>
      </c>
      <c r="G308" s="133"/>
      <c r="H308" s="50" t="str">
        <f>+IFERROR(VLOOKUP(#REF!&amp;"-"&amp;ROW()-108,[2]ワークシート!$C$2:$BW$498,12,0),"")</f>
        <v/>
      </c>
      <c r="I30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08" s="136"/>
      <c r="K308" s="132" t="str">
        <f>+IFERROR(VLOOKUP(#REF!&amp;"-"&amp;ROW()-108,[2]ワークシート!$C$2:$BW$498,19,0),"")</f>
        <v/>
      </c>
      <c r="L308" s="134"/>
      <c r="M308" s="133"/>
      <c r="N308" s="137" t="str">
        <f>+IFERROR(VLOOKUP(#REF!&amp;"-"&amp;ROW()-108,[2]ワークシート!$C$2:$BW$498,24,0),"")</f>
        <v/>
      </c>
      <c r="O308" s="138"/>
      <c r="P308" s="129" t="str">
        <f>+IFERROR(VLOOKUP(#REF!&amp;"-"&amp;ROW()-108,[2]ワークシート!$C$2:$BW$498,25,0),"")</f>
        <v/>
      </c>
      <c r="Q308" s="129"/>
      <c r="R308" s="139" t="str">
        <f>+IFERROR(VLOOKUP(#REF!&amp;"-"&amp;ROW()-108,[2]ワークシート!$C$2:$BW$498,55,0),"")</f>
        <v/>
      </c>
      <c r="S308" s="139"/>
      <c r="T308" s="139"/>
      <c r="U308" s="129" t="str">
        <f>+IFERROR(VLOOKUP(#REF!&amp;"-"&amp;ROW()-108,[2]ワークシート!$C$2:$BW$498,60,0),"")</f>
        <v/>
      </c>
      <c r="V308" s="129"/>
      <c r="W308" s="129" t="str">
        <f>+IFERROR(VLOOKUP(#REF!&amp;"-"&amp;ROW()-108,[2]ワークシート!$C$2:$BW$498,61,0),"")</f>
        <v/>
      </c>
      <c r="X308" s="129"/>
      <c r="Y308" s="129"/>
      <c r="Z308" s="130" t="str">
        <f t="shared" si="6"/>
        <v/>
      </c>
      <c r="AA308" s="130"/>
      <c r="AB308" s="131" t="str">
        <f>+IFERROR(IF(VLOOKUP(#REF!&amp;"-"&amp;ROW()-108,[2]ワークシート!$C$2:$BW$498,13,0)="","",VLOOKUP(#REF!&amp;"-"&amp;ROW()-108,[2]ワークシート!$C$2:$BW$498,13,0)),"")</f>
        <v/>
      </c>
      <c r="AC308" s="131"/>
      <c r="AD308" s="131" t="str">
        <f>+IFERROR(VLOOKUP(#REF!&amp;"-"&amp;ROW()-108,[2]ワークシート!$C$2:$BW$498,30,0),"")</f>
        <v/>
      </c>
      <c r="AE308" s="131"/>
      <c r="AF308" s="130" t="str">
        <f t="shared" si="7"/>
        <v/>
      </c>
      <c r="AG308" s="130"/>
      <c r="AH308" s="131" t="str">
        <f>+IFERROR(IF(VLOOKUP(#REF!&amp;"-"&amp;ROW()-108,[2]ワークシート!$C$2:$BW$498,31,0)="","",VLOOKUP(#REF!&amp;"-"&amp;ROW()-108,[2]ワークシート!$C$2:$BW$498,31,0)),"")</f>
        <v/>
      </c>
      <c r="AI308" s="131"/>
      <c r="AJ308" s="41"/>
      <c r="AK308" s="41"/>
      <c r="AL308" s="41"/>
      <c r="AM308" s="41"/>
      <c r="AN308" s="41"/>
      <c r="AO308" s="41"/>
      <c r="AP308" s="41"/>
      <c r="AQ308" s="41"/>
      <c r="AR308" s="41"/>
      <c r="AS308" s="41"/>
      <c r="AT308" s="41"/>
      <c r="AU308" s="41"/>
      <c r="AV308" s="41"/>
      <c r="AW308" s="41"/>
      <c r="AX308" s="41"/>
      <c r="AY308" s="41"/>
      <c r="AZ308" s="41"/>
      <c r="BA308" s="41"/>
      <c r="BB308" s="41"/>
      <c r="BC308" s="41"/>
      <c r="BD308" s="41"/>
    </row>
    <row r="309" spans="1:56" ht="35.1" hidden="1" customHeight="1">
      <c r="A309" s="41"/>
      <c r="B309" s="132" t="str">
        <f>+IFERROR(VLOOKUP(#REF!&amp;"-"&amp;ROW()-108,[2]ワークシート!$C$2:$BW$498,9,0),"")</f>
        <v/>
      </c>
      <c r="C309" s="133"/>
      <c r="D309" s="134" t="str">
        <f>+IFERROR(IF(VLOOKUP(#REF!&amp;"-"&amp;ROW()-108,[2]ワークシート!$C$2:$BW$498,10,0) = "","",VLOOKUP(#REF!&amp;"-"&amp;ROW()-108,[2]ワークシート!$C$2:$BW$498,10,0)),"")</f>
        <v/>
      </c>
      <c r="E309" s="133"/>
      <c r="F309" s="132" t="str">
        <f>+IFERROR(VLOOKUP(#REF!&amp;"-"&amp;ROW()-108,[2]ワークシート!$C$2:$BW$498,11,0),"")</f>
        <v/>
      </c>
      <c r="G309" s="133"/>
      <c r="H309" s="50" t="str">
        <f>+IFERROR(VLOOKUP(#REF!&amp;"-"&amp;ROW()-108,[2]ワークシート!$C$2:$BW$498,12,0),"")</f>
        <v/>
      </c>
      <c r="I30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09" s="136"/>
      <c r="K309" s="132" t="str">
        <f>+IFERROR(VLOOKUP(#REF!&amp;"-"&amp;ROW()-108,[2]ワークシート!$C$2:$BW$498,19,0),"")</f>
        <v/>
      </c>
      <c r="L309" s="134"/>
      <c r="M309" s="133"/>
      <c r="N309" s="137" t="str">
        <f>+IFERROR(VLOOKUP(#REF!&amp;"-"&amp;ROW()-108,[2]ワークシート!$C$2:$BW$498,24,0),"")</f>
        <v/>
      </c>
      <c r="O309" s="138"/>
      <c r="P309" s="129" t="str">
        <f>+IFERROR(VLOOKUP(#REF!&amp;"-"&amp;ROW()-108,[2]ワークシート!$C$2:$BW$498,25,0),"")</f>
        <v/>
      </c>
      <c r="Q309" s="129"/>
      <c r="R309" s="139" t="str">
        <f>+IFERROR(VLOOKUP(#REF!&amp;"-"&amp;ROW()-108,[2]ワークシート!$C$2:$BW$498,55,0),"")</f>
        <v/>
      </c>
      <c r="S309" s="139"/>
      <c r="T309" s="139"/>
      <c r="U309" s="129" t="str">
        <f>+IFERROR(VLOOKUP(#REF!&amp;"-"&amp;ROW()-108,[2]ワークシート!$C$2:$BW$498,60,0),"")</f>
        <v/>
      </c>
      <c r="V309" s="129"/>
      <c r="W309" s="129" t="str">
        <f>+IFERROR(VLOOKUP(#REF!&amp;"-"&amp;ROW()-108,[2]ワークシート!$C$2:$BW$498,61,0),"")</f>
        <v/>
      </c>
      <c r="X309" s="129"/>
      <c r="Y309" s="129"/>
      <c r="Z309" s="130" t="str">
        <f t="shared" si="6"/>
        <v/>
      </c>
      <c r="AA309" s="130"/>
      <c r="AB309" s="131" t="str">
        <f>+IFERROR(IF(VLOOKUP(#REF!&amp;"-"&amp;ROW()-108,[2]ワークシート!$C$2:$BW$498,13,0)="","",VLOOKUP(#REF!&amp;"-"&amp;ROW()-108,[2]ワークシート!$C$2:$BW$498,13,0)),"")</f>
        <v/>
      </c>
      <c r="AC309" s="131"/>
      <c r="AD309" s="131" t="str">
        <f>+IFERROR(VLOOKUP(#REF!&amp;"-"&amp;ROW()-108,[2]ワークシート!$C$2:$BW$498,30,0),"")</f>
        <v/>
      </c>
      <c r="AE309" s="131"/>
      <c r="AF309" s="130" t="str">
        <f t="shared" si="7"/>
        <v/>
      </c>
      <c r="AG309" s="130"/>
      <c r="AH309" s="131" t="str">
        <f>+IFERROR(IF(VLOOKUP(#REF!&amp;"-"&amp;ROW()-108,[2]ワークシート!$C$2:$BW$498,31,0)="","",VLOOKUP(#REF!&amp;"-"&amp;ROW()-108,[2]ワークシート!$C$2:$BW$498,31,0)),"")</f>
        <v/>
      </c>
      <c r="AI309" s="131"/>
      <c r="AJ309" s="41"/>
      <c r="AK309" s="41"/>
      <c r="AL309" s="41"/>
      <c r="AM309" s="41"/>
      <c r="AN309" s="41"/>
      <c r="AO309" s="41"/>
      <c r="AP309" s="41"/>
      <c r="AQ309" s="41"/>
      <c r="AR309" s="41"/>
      <c r="AS309" s="41"/>
      <c r="AT309" s="41"/>
      <c r="AU309" s="41"/>
      <c r="AV309" s="41"/>
      <c r="AW309" s="41"/>
      <c r="AX309" s="41"/>
      <c r="AY309" s="41"/>
      <c r="AZ309" s="41"/>
      <c r="BA309" s="41"/>
      <c r="BB309" s="41"/>
      <c r="BC309" s="41"/>
      <c r="BD309" s="41"/>
    </row>
    <row r="310" spans="1:56" ht="35.1" hidden="1" customHeight="1">
      <c r="A310" s="41"/>
      <c r="B310" s="132" t="str">
        <f>+IFERROR(VLOOKUP(#REF!&amp;"-"&amp;ROW()-108,[2]ワークシート!$C$2:$BW$498,9,0),"")</f>
        <v/>
      </c>
      <c r="C310" s="133"/>
      <c r="D310" s="134" t="str">
        <f>+IFERROR(IF(VLOOKUP(#REF!&amp;"-"&amp;ROW()-108,[2]ワークシート!$C$2:$BW$498,10,0) = "","",VLOOKUP(#REF!&amp;"-"&amp;ROW()-108,[2]ワークシート!$C$2:$BW$498,10,0)),"")</f>
        <v/>
      </c>
      <c r="E310" s="133"/>
      <c r="F310" s="132" t="str">
        <f>+IFERROR(VLOOKUP(#REF!&amp;"-"&amp;ROW()-108,[2]ワークシート!$C$2:$BW$498,11,0),"")</f>
        <v/>
      </c>
      <c r="G310" s="133"/>
      <c r="H310" s="50" t="str">
        <f>+IFERROR(VLOOKUP(#REF!&amp;"-"&amp;ROW()-108,[2]ワークシート!$C$2:$BW$498,12,0),"")</f>
        <v/>
      </c>
      <c r="I31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10" s="136"/>
      <c r="K310" s="132" t="str">
        <f>+IFERROR(VLOOKUP(#REF!&amp;"-"&amp;ROW()-108,[2]ワークシート!$C$2:$BW$498,19,0),"")</f>
        <v/>
      </c>
      <c r="L310" s="134"/>
      <c r="M310" s="133"/>
      <c r="N310" s="137" t="str">
        <f>+IFERROR(VLOOKUP(#REF!&amp;"-"&amp;ROW()-108,[2]ワークシート!$C$2:$BW$498,24,0),"")</f>
        <v/>
      </c>
      <c r="O310" s="138"/>
      <c r="P310" s="129" t="str">
        <f>+IFERROR(VLOOKUP(#REF!&amp;"-"&amp;ROW()-108,[2]ワークシート!$C$2:$BW$498,25,0),"")</f>
        <v/>
      </c>
      <c r="Q310" s="129"/>
      <c r="R310" s="139" t="str">
        <f>+IFERROR(VLOOKUP(#REF!&amp;"-"&amp;ROW()-108,[2]ワークシート!$C$2:$BW$498,55,0),"")</f>
        <v/>
      </c>
      <c r="S310" s="139"/>
      <c r="T310" s="139"/>
      <c r="U310" s="129" t="str">
        <f>+IFERROR(VLOOKUP(#REF!&amp;"-"&amp;ROW()-108,[2]ワークシート!$C$2:$BW$498,60,0),"")</f>
        <v/>
      </c>
      <c r="V310" s="129"/>
      <c r="W310" s="129" t="str">
        <f>+IFERROR(VLOOKUP(#REF!&amp;"-"&amp;ROW()-108,[2]ワークシート!$C$2:$BW$498,61,0),"")</f>
        <v/>
      </c>
      <c r="X310" s="129"/>
      <c r="Y310" s="129"/>
      <c r="Z310" s="130" t="str">
        <f t="shared" si="6"/>
        <v/>
      </c>
      <c r="AA310" s="130"/>
      <c r="AB310" s="131" t="str">
        <f>+IFERROR(IF(VLOOKUP(#REF!&amp;"-"&amp;ROW()-108,[2]ワークシート!$C$2:$BW$498,13,0)="","",VLOOKUP(#REF!&amp;"-"&amp;ROW()-108,[2]ワークシート!$C$2:$BW$498,13,0)),"")</f>
        <v/>
      </c>
      <c r="AC310" s="131"/>
      <c r="AD310" s="131" t="str">
        <f>+IFERROR(VLOOKUP(#REF!&amp;"-"&amp;ROW()-108,[2]ワークシート!$C$2:$BW$498,30,0),"")</f>
        <v/>
      </c>
      <c r="AE310" s="131"/>
      <c r="AF310" s="130" t="str">
        <f t="shared" si="7"/>
        <v/>
      </c>
      <c r="AG310" s="130"/>
      <c r="AH310" s="131" t="str">
        <f>+IFERROR(IF(VLOOKUP(#REF!&amp;"-"&amp;ROW()-108,[2]ワークシート!$C$2:$BW$498,31,0)="","",VLOOKUP(#REF!&amp;"-"&amp;ROW()-108,[2]ワークシート!$C$2:$BW$498,31,0)),"")</f>
        <v/>
      </c>
      <c r="AI310" s="131"/>
      <c r="AJ310" s="41"/>
      <c r="AK310" s="41"/>
      <c r="AL310" s="41"/>
      <c r="AM310" s="41"/>
      <c r="AN310" s="41"/>
      <c r="AO310" s="41"/>
      <c r="AP310" s="41"/>
      <c r="AQ310" s="41"/>
      <c r="AR310" s="41"/>
      <c r="AS310" s="41"/>
      <c r="AT310" s="41"/>
      <c r="AU310" s="41"/>
      <c r="AV310" s="41"/>
      <c r="AW310" s="41"/>
      <c r="AX310" s="41"/>
      <c r="AY310" s="41"/>
      <c r="AZ310" s="41"/>
      <c r="BA310" s="41"/>
      <c r="BB310" s="41"/>
      <c r="BC310" s="41"/>
      <c r="BD310" s="41"/>
    </row>
    <row r="311" spans="1:56" ht="35.1" hidden="1" customHeight="1">
      <c r="A311" s="41"/>
      <c r="B311" s="132" t="str">
        <f>+IFERROR(VLOOKUP(#REF!&amp;"-"&amp;ROW()-108,[2]ワークシート!$C$2:$BW$498,9,0),"")</f>
        <v/>
      </c>
      <c r="C311" s="133"/>
      <c r="D311" s="134" t="str">
        <f>+IFERROR(IF(VLOOKUP(#REF!&amp;"-"&amp;ROW()-108,[2]ワークシート!$C$2:$BW$498,10,0) = "","",VLOOKUP(#REF!&amp;"-"&amp;ROW()-108,[2]ワークシート!$C$2:$BW$498,10,0)),"")</f>
        <v/>
      </c>
      <c r="E311" s="133"/>
      <c r="F311" s="132" t="str">
        <f>+IFERROR(VLOOKUP(#REF!&amp;"-"&amp;ROW()-108,[2]ワークシート!$C$2:$BW$498,11,0),"")</f>
        <v/>
      </c>
      <c r="G311" s="133"/>
      <c r="H311" s="50" t="str">
        <f>+IFERROR(VLOOKUP(#REF!&amp;"-"&amp;ROW()-108,[2]ワークシート!$C$2:$BW$498,12,0),"")</f>
        <v/>
      </c>
      <c r="I31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11" s="136"/>
      <c r="K311" s="132" t="str">
        <f>+IFERROR(VLOOKUP(#REF!&amp;"-"&amp;ROW()-108,[2]ワークシート!$C$2:$BW$498,19,0),"")</f>
        <v/>
      </c>
      <c r="L311" s="134"/>
      <c r="M311" s="133"/>
      <c r="N311" s="137" t="str">
        <f>+IFERROR(VLOOKUP(#REF!&amp;"-"&amp;ROW()-108,[2]ワークシート!$C$2:$BW$498,24,0),"")</f>
        <v/>
      </c>
      <c r="O311" s="138"/>
      <c r="P311" s="129" t="str">
        <f>+IFERROR(VLOOKUP(#REF!&amp;"-"&amp;ROW()-108,[2]ワークシート!$C$2:$BW$498,25,0),"")</f>
        <v/>
      </c>
      <c r="Q311" s="129"/>
      <c r="R311" s="139" t="str">
        <f>+IFERROR(VLOOKUP(#REF!&amp;"-"&amp;ROW()-108,[2]ワークシート!$C$2:$BW$498,55,0),"")</f>
        <v/>
      </c>
      <c r="S311" s="139"/>
      <c r="T311" s="139"/>
      <c r="U311" s="129" t="str">
        <f>+IFERROR(VLOOKUP(#REF!&amp;"-"&amp;ROW()-108,[2]ワークシート!$C$2:$BW$498,60,0),"")</f>
        <v/>
      </c>
      <c r="V311" s="129"/>
      <c r="W311" s="129" t="str">
        <f>+IFERROR(VLOOKUP(#REF!&amp;"-"&amp;ROW()-108,[2]ワークシート!$C$2:$BW$498,61,0),"")</f>
        <v/>
      </c>
      <c r="X311" s="129"/>
      <c r="Y311" s="129"/>
      <c r="Z311" s="130" t="str">
        <f t="shared" si="6"/>
        <v/>
      </c>
      <c r="AA311" s="130"/>
      <c r="AB311" s="131" t="str">
        <f>+IFERROR(IF(VLOOKUP(#REF!&amp;"-"&amp;ROW()-108,[2]ワークシート!$C$2:$BW$498,13,0)="","",VLOOKUP(#REF!&amp;"-"&amp;ROW()-108,[2]ワークシート!$C$2:$BW$498,13,0)),"")</f>
        <v/>
      </c>
      <c r="AC311" s="131"/>
      <c r="AD311" s="131" t="str">
        <f>+IFERROR(VLOOKUP(#REF!&amp;"-"&amp;ROW()-108,[2]ワークシート!$C$2:$BW$498,30,0),"")</f>
        <v/>
      </c>
      <c r="AE311" s="131"/>
      <c r="AF311" s="130" t="str">
        <f t="shared" si="7"/>
        <v/>
      </c>
      <c r="AG311" s="130"/>
      <c r="AH311" s="131" t="str">
        <f>+IFERROR(IF(VLOOKUP(#REF!&amp;"-"&amp;ROW()-108,[2]ワークシート!$C$2:$BW$498,31,0)="","",VLOOKUP(#REF!&amp;"-"&amp;ROW()-108,[2]ワークシート!$C$2:$BW$498,31,0)),"")</f>
        <v/>
      </c>
      <c r="AI311" s="131"/>
      <c r="AJ311" s="41"/>
      <c r="AK311" s="41"/>
      <c r="AL311" s="41"/>
      <c r="AM311" s="41"/>
      <c r="AN311" s="41"/>
      <c r="AO311" s="41"/>
      <c r="AP311" s="41"/>
      <c r="AQ311" s="41"/>
      <c r="AR311" s="41"/>
      <c r="AS311" s="41"/>
      <c r="AT311" s="41"/>
      <c r="AU311" s="41"/>
      <c r="AV311" s="41"/>
      <c r="AW311" s="41"/>
      <c r="AX311" s="41"/>
      <c r="AY311" s="41"/>
      <c r="AZ311" s="41"/>
      <c r="BA311" s="41"/>
      <c r="BB311" s="41"/>
      <c r="BC311" s="41"/>
      <c r="BD311" s="41"/>
    </row>
    <row r="312" spans="1:56" ht="35.1" hidden="1" customHeight="1">
      <c r="A312" s="41"/>
      <c r="B312" s="132" t="str">
        <f>+IFERROR(VLOOKUP(#REF!&amp;"-"&amp;ROW()-108,[2]ワークシート!$C$2:$BW$498,9,0),"")</f>
        <v/>
      </c>
      <c r="C312" s="133"/>
      <c r="D312" s="134" t="str">
        <f>+IFERROR(IF(VLOOKUP(#REF!&amp;"-"&amp;ROW()-108,[2]ワークシート!$C$2:$BW$498,10,0) = "","",VLOOKUP(#REF!&amp;"-"&amp;ROW()-108,[2]ワークシート!$C$2:$BW$498,10,0)),"")</f>
        <v/>
      </c>
      <c r="E312" s="133"/>
      <c r="F312" s="132" t="str">
        <f>+IFERROR(VLOOKUP(#REF!&amp;"-"&amp;ROW()-108,[2]ワークシート!$C$2:$BW$498,11,0),"")</f>
        <v/>
      </c>
      <c r="G312" s="133"/>
      <c r="H312" s="50" t="str">
        <f>+IFERROR(VLOOKUP(#REF!&amp;"-"&amp;ROW()-108,[2]ワークシート!$C$2:$BW$498,12,0),"")</f>
        <v/>
      </c>
      <c r="I31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12" s="136"/>
      <c r="K312" s="132" t="str">
        <f>+IFERROR(VLOOKUP(#REF!&amp;"-"&amp;ROW()-108,[2]ワークシート!$C$2:$BW$498,19,0),"")</f>
        <v/>
      </c>
      <c r="L312" s="134"/>
      <c r="M312" s="133"/>
      <c r="N312" s="137" t="str">
        <f>+IFERROR(VLOOKUP(#REF!&amp;"-"&amp;ROW()-108,[2]ワークシート!$C$2:$BW$498,24,0),"")</f>
        <v/>
      </c>
      <c r="O312" s="138"/>
      <c r="P312" s="129" t="str">
        <f>+IFERROR(VLOOKUP(#REF!&amp;"-"&amp;ROW()-108,[2]ワークシート!$C$2:$BW$498,25,0),"")</f>
        <v/>
      </c>
      <c r="Q312" s="129"/>
      <c r="R312" s="139" t="str">
        <f>+IFERROR(VLOOKUP(#REF!&amp;"-"&amp;ROW()-108,[2]ワークシート!$C$2:$BW$498,55,0),"")</f>
        <v/>
      </c>
      <c r="S312" s="139"/>
      <c r="T312" s="139"/>
      <c r="U312" s="129" t="str">
        <f>+IFERROR(VLOOKUP(#REF!&amp;"-"&amp;ROW()-108,[2]ワークシート!$C$2:$BW$498,60,0),"")</f>
        <v/>
      </c>
      <c r="V312" s="129"/>
      <c r="W312" s="129" t="str">
        <f>+IFERROR(VLOOKUP(#REF!&amp;"-"&amp;ROW()-108,[2]ワークシート!$C$2:$BW$498,61,0),"")</f>
        <v/>
      </c>
      <c r="X312" s="129"/>
      <c r="Y312" s="129"/>
      <c r="Z312" s="130" t="str">
        <f t="shared" si="6"/>
        <v/>
      </c>
      <c r="AA312" s="130"/>
      <c r="AB312" s="131" t="str">
        <f>+IFERROR(IF(VLOOKUP(#REF!&amp;"-"&amp;ROW()-108,[2]ワークシート!$C$2:$BW$498,13,0)="","",VLOOKUP(#REF!&amp;"-"&amp;ROW()-108,[2]ワークシート!$C$2:$BW$498,13,0)),"")</f>
        <v/>
      </c>
      <c r="AC312" s="131"/>
      <c r="AD312" s="131" t="str">
        <f>+IFERROR(VLOOKUP(#REF!&amp;"-"&amp;ROW()-108,[2]ワークシート!$C$2:$BW$498,30,0),"")</f>
        <v/>
      </c>
      <c r="AE312" s="131"/>
      <c r="AF312" s="130" t="str">
        <f t="shared" si="7"/>
        <v/>
      </c>
      <c r="AG312" s="130"/>
      <c r="AH312" s="131" t="str">
        <f>+IFERROR(IF(VLOOKUP(#REF!&amp;"-"&amp;ROW()-108,[2]ワークシート!$C$2:$BW$498,31,0)="","",VLOOKUP(#REF!&amp;"-"&amp;ROW()-108,[2]ワークシート!$C$2:$BW$498,31,0)),"")</f>
        <v/>
      </c>
      <c r="AI312" s="131"/>
      <c r="AJ312" s="41"/>
      <c r="AK312" s="41"/>
      <c r="AL312" s="41"/>
      <c r="AM312" s="41"/>
      <c r="AN312" s="41"/>
      <c r="AO312" s="41"/>
      <c r="AP312" s="41"/>
      <c r="AQ312" s="41"/>
      <c r="AR312" s="41"/>
      <c r="AS312" s="41"/>
      <c r="AT312" s="41"/>
      <c r="AU312" s="41"/>
      <c r="AV312" s="41"/>
      <c r="AW312" s="41"/>
      <c r="AX312" s="41"/>
      <c r="AY312" s="41"/>
      <c r="AZ312" s="41"/>
      <c r="BA312" s="41"/>
      <c r="BB312" s="41"/>
      <c r="BC312" s="41"/>
      <c r="BD312" s="41"/>
    </row>
    <row r="313" spans="1:56" ht="35.1" hidden="1" customHeight="1">
      <c r="A313" s="41"/>
      <c r="B313" s="132" t="str">
        <f>+IFERROR(VLOOKUP(#REF!&amp;"-"&amp;ROW()-108,[2]ワークシート!$C$2:$BW$498,9,0),"")</f>
        <v/>
      </c>
      <c r="C313" s="133"/>
      <c r="D313" s="134" t="str">
        <f>+IFERROR(IF(VLOOKUP(#REF!&amp;"-"&amp;ROW()-108,[2]ワークシート!$C$2:$BW$498,10,0) = "","",VLOOKUP(#REF!&amp;"-"&amp;ROW()-108,[2]ワークシート!$C$2:$BW$498,10,0)),"")</f>
        <v/>
      </c>
      <c r="E313" s="133"/>
      <c r="F313" s="132" t="str">
        <f>+IFERROR(VLOOKUP(#REF!&amp;"-"&amp;ROW()-108,[2]ワークシート!$C$2:$BW$498,11,0),"")</f>
        <v/>
      </c>
      <c r="G313" s="133"/>
      <c r="H313" s="50" t="str">
        <f>+IFERROR(VLOOKUP(#REF!&amp;"-"&amp;ROW()-108,[2]ワークシート!$C$2:$BW$498,12,0),"")</f>
        <v/>
      </c>
      <c r="I31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13" s="136"/>
      <c r="K313" s="132" t="str">
        <f>+IFERROR(VLOOKUP(#REF!&amp;"-"&amp;ROW()-108,[2]ワークシート!$C$2:$BW$498,19,0),"")</f>
        <v/>
      </c>
      <c r="L313" s="134"/>
      <c r="M313" s="133"/>
      <c r="N313" s="137" t="str">
        <f>+IFERROR(VLOOKUP(#REF!&amp;"-"&amp;ROW()-108,[2]ワークシート!$C$2:$BW$498,24,0),"")</f>
        <v/>
      </c>
      <c r="O313" s="138"/>
      <c r="P313" s="129" t="str">
        <f>+IFERROR(VLOOKUP(#REF!&amp;"-"&amp;ROW()-108,[2]ワークシート!$C$2:$BW$498,25,0),"")</f>
        <v/>
      </c>
      <c r="Q313" s="129"/>
      <c r="R313" s="139" t="str">
        <f>+IFERROR(VLOOKUP(#REF!&amp;"-"&amp;ROW()-108,[2]ワークシート!$C$2:$BW$498,55,0),"")</f>
        <v/>
      </c>
      <c r="S313" s="139"/>
      <c r="T313" s="139"/>
      <c r="U313" s="129" t="str">
        <f>+IFERROR(VLOOKUP(#REF!&amp;"-"&amp;ROW()-108,[2]ワークシート!$C$2:$BW$498,60,0),"")</f>
        <v/>
      </c>
      <c r="V313" s="129"/>
      <c r="W313" s="129" t="str">
        <f>+IFERROR(VLOOKUP(#REF!&amp;"-"&amp;ROW()-108,[2]ワークシート!$C$2:$BW$498,61,0),"")</f>
        <v/>
      </c>
      <c r="X313" s="129"/>
      <c r="Y313" s="129"/>
      <c r="Z313" s="130" t="str">
        <f t="shared" si="6"/>
        <v/>
      </c>
      <c r="AA313" s="130"/>
      <c r="AB313" s="131" t="str">
        <f>+IFERROR(IF(VLOOKUP(#REF!&amp;"-"&amp;ROW()-108,[2]ワークシート!$C$2:$BW$498,13,0)="","",VLOOKUP(#REF!&amp;"-"&amp;ROW()-108,[2]ワークシート!$C$2:$BW$498,13,0)),"")</f>
        <v/>
      </c>
      <c r="AC313" s="131"/>
      <c r="AD313" s="131" t="str">
        <f>+IFERROR(VLOOKUP(#REF!&amp;"-"&amp;ROW()-108,[2]ワークシート!$C$2:$BW$498,30,0),"")</f>
        <v/>
      </c>
      <c r="AE313" s="131"/>
      <c r="AF313" s="130" t="str">
        <f t="shared" si="7"/>
        <v/>
      </c>
      <c r="AG313" s="130"/>
      <c r="AH313" s="131" t="str">
        <f>+IFERROR(IF(VLOOKUP(#REF!&amp;"-"&amp;ROW()-108,[2]ワークシート!$C$2:$BW$498,31,0)="","",VLOOKUP(#REF!&amp;"-"&amp;ROW()-108,[2]ワークシート!$C$2:$BW$498,31,0)),"")</f>
        <v/>
      </c>
      <c r="AI313" s="131"/>
      <c r="AJ313" s="41"/>
      <c r="AK313" s="41"/>
      <c r="AL313" s="41"/>
      <c r="AM313" s="41"/>
      <c r="AN313" s="41"/>
      <c r="AO313" s="41"/>
      <c r="AP313" s="41"/>
      <c r="AQ313" s="41"/>
      <c r="AR313" s="41"/>
      <c r="AS313" s="41"/>
      <c r="AT313" s="41"/>
      <c r="AU313" s="41"/>
      <c r="AV313" s="41"/>
      <c r="AW313" s="41"/>
      <c r="AX313" s="41"/>
      <c r="AY313" s="41"/>
      <c r="AZ313" s="41"/>
      <c r="BA313" s="41"/>
      <c r="BB313" s="41"/>
      <c r="BC313" s="41"/>
      <c r="BD313" s="41"/>
    </row>
    <row r="314" spans="1:56" ht="35.1" hidden="1" customHeight="1">
      <c r="A314" s="41"/>
      <c r="B314" s="132" t="str">
        <f>+IFERROR(VLOOKUP(#REF!&amp;"-"&amp;ROW()-108,[2]ワークシート!$C$2:$BW$498,9,0),"")</f>
        <v/>
      </c>
      <c r="C314" s="133"/>
      <c r="D314" s="134" t="str">
        <f>+IFERROR(IF(VLOOKUP(#REF!&amp;"-"&amp;ROW()-108,[2]ワークシート!$C$2:$BW$498,10,0) = "","",VLOOKUP(#REF!&amp;"-"&amp;ROW()-108,[2]ワークシート!$C$2:$BW$498,10,0)),"")</f>
        <v/>
      </c>
      <c r="E314" s="133"/>
      <c r="F314" s="132" t="str">
        <f>+IFERROR(VLOOKUP(#REF!&amp;"-"&amp;ROW()-108,[2]ワークシート!$C$2:$BW$498,11,0),"")</f>
        <v/>
      </c>
      <c r="G314" s="133"/>
      <c r="H314" s="50" t="str">
        <f>+IFERROR(VLOOKUP(#REF!&amp;"-"&amp;ROW()-108,[2]ワークシート!$C$2:$BW$498,12,0),"")</f>
        <v/>
      </c>
      <c r="I31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14" s="136"/>
      <c r="K314" s="132" t="str">
        <f>+IFERROR(VLOOKUP(#REF!&amp;"-"&amp;ROW()-108,[2]ワークシート!$C$2:$BW$498,19,0),"")</f>
        <v/>
      </c>
      <c r="L314" s="134"/>
      <c r="M314" s="133"/>
      <c r="N314" s="137" t="str">
        <f>+IFERROR(VLOOKUP(#REF!&amp;"-"&amp;ROW()-108,[2]ワークシート!$C$2:$BW$498,24,0),"")</f>
        <v/>
      </c>
      <c r="O314" s="138"/>
      <c r="P314" s="129" t="str">
        <f>+IFERROR(VLOOKUP(#REF!&amp;"-"&amp;ROW()-108,[2]ワークシート!$C$2:$BW$498,25,0),"")</f>
        <v/>
      </c>
      <c r="Q314" s="129"/>
      <c r="R314" s="139" t="str">
        <f>+IFERROR(VLOOKUP(#REF!&amp;"-"&amp;ROW()-108,[2]ワークシート!$C$2:$BW$498,55,0),"")</f>
        <v/>
      </c>
      <c r="S314" s="139"/>
      <c r="T314" s="139"/>
      <c r="U314" s="129" t="str">
        <f>+IFERROR(VLOOKUP(#REF!&amp;"-"&amp;ROW()-108,[2]ワークシート!$C$2:$BW$498,60,0),"")</f>
        <v/>
      </c>
      <c r="V314" s="129"/>
      <c r="W314" s="129" t="str">
        <f>+IFERROR(VLOOKUP(#REF!&amp;"-"&amp;ROW()-108,[2]ワークシート!$C$2:$BW$498,61,0),"")</f>
        <v/>
      </c>
      <c r="X314" s="129"/>
      <c r="Y314" s="129"/>
      <c r="Z314" s="130" t="str">
        <f t="shared" si="6"/>
        <v/>
      </c>
      <c r="AA314" s="130"/>
      <c r="AB314" s="131" t="str">
        <f>+IFERROR(IF(VLOOKUP(#REF!&amp;"-"&amp;ROW()-108,[2]ワークシート!$C$2:$BW$498,13,0)="","",VLOOKUP(#REF!&amp;"-"&amp;ROW()-108,[2]ワークシート!$C$2:$BW$498,13,0)),"")</f>
        <v/>
      </c>
      <c r="AC314" s="131"/>
      <c r="AD314" s="131" t="str">
        <f>+IFERROR(VLOOKUP(#REF!&amp;"-"&amp;ROW()-108,[2]ワークシート!$C$2:$BW$498,30,0),"")</f>
        <v/>
      </c>
      <c r="AE314" s="131"/>
      <c r="AF314" s="130" t="str">
        <f t="shared" si="7"/>
        <v/>
      </c>
      <c r="AG314" s="130"/>
      <c r="AH314" s="131" t="str">
        <f>+IFERROR(IF(VLOOKUP(#REF!&amp;"-"&amp;ROW()-108,[2]ワークシート!$C$2:$BW$498,31,0)="","",VLOOKUP(#REF!&amp;"-"&amp;ROW()-108,[2]ワークシート!$C$2:$BW$498,31,0)),"")</f>
        <v/>
      </c>
      <c r="AI314" s="131"/>
      <c r="AJ314" s="41"/>
      <c r="AK314" s="41"/>
      <c r="AL314" s="41"/>
      <c r="AM314" s="41"/>
      <c r="AN314" s="41"/>
      <c r="AO314" s="41"/>
      <c r="AP314" s="41"/>
      <c r="AQ314" s="41"/>
      <c r="AR314" s="41"/>
      <c r="AS314" s="41"/>
      <c r="AT314" s="41"/>
      <c r="AU314" s="41"/>
      <c r="AV314" s="41"/>
      <c r="AW314" s="41"/>
      <c r="AX314" s="41"/>
      <c r="AY314" s="41"/>
      <c r="AZ314" s="41"/>
      <c r="BA314" s="41"/>
      <c r="BB314" s="41"/>
      <c r="BC314" s="41"/>
      <c r="BD314" s="41"/>
    </row>
    <row r="315" spans="1:56" ht="35.1" hidden="1" customHeight="1">
      <c r="A315" s="41"/>
      <c r="B315" s="132" t="str">
        <f>+IFERROR(VLOOKUP(#REF!&amp;"-"&amp;ROW()-108,[2]ワークシート!$C$2:$BW$498,9,0),"")</f>
        <v/>
      </c>
      <c r="C315" s="133"/>
      <c r="D315" s="134" t="str">
        <f>+IFERROR(IF(VLOOKUP(#REF!&amp;"-"&amp;ROW()-108,[2]ワークシート!$C$2:$BW$498,10,0) = "","",VLOOKUP(#REF!&amp;"-"&amp;ROW()-108,[2]ワークシート!$C$2:$BW$498,10,0)),"")</f>
        <v/>
      </c>
      <c r="E315" s="133"/>
      <c r="F315" s="132" t="str">
        <f>+IFERROR(VLOOKUP(#REF!&amp;"-"&amp;ROW()-108,[2]ワークシート!$C$2:$BW$498,11,0),"")</f>
        <v/>
      </c>
      <c r="G315" s="133"/>
      <c r="H315" s="50" t="str">
        <f>+IFERROR(VLOOKUP(#REF!&amp;"-"&amp;ROW()-108,[2]ワークシート!$C$2:$BW$498,12,0),"")</f>
        <v/>
      </c>
      <c r="I31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15" s="136"/>
      <c r="K315" s="132" t="str">
        <f>+IFERROR(VLOOKUP(#REF!&amp;"-"&amp;ROW()-108,[2]ワークシート!$C$2:$BW$498,19,0),"")</f>
        <v/>
      </c>
      <c r="L315" s="134"/>
      <c r="M315" s="133"/>
      <c r="N315" s="137" t="str">
        <f>+IFERROR(VLOOKUP(#REF!&amp;"-"&amp;ROW()-108,[2]ワークシート!$C$2:$BW$498,24,0),"")</f>
        <v/>
      </c>
      <c r="O315" s="138"/>
      <c r="P315" s="129" t="str">
        <f>+IFERROR(VLOOKUP(#REF!&amp;"-"&amp;ROW()-108,[2]ワークシート!$C$2:$BW$498,25,0),"")</f>
        <v/>
      </c>
      <c r="Q315" s="129"/>
      <c r="R315" s="139" t="str">
        <f>+IFERROR(VLOOKUP(#REF!&amp;"-"&amp;ROW()-108,[2]ワークシート!$C$2:$BW$498,55,0),"")</f>
        <v/>
      </c>
      <c r="S315" s="139"/>
      <c r="T315" s="139"/>
      <c r="U315" s="129" t="str">
        <f>+IFERROR(VLOOKUP(#REF!&amp;"-"&amp;ROW()-108,[2]ワークシート!$C$2:$BW$498,60,0),"")</f>
        <v/>
      </c>
      <c r="V315" s="129"/>
      <c r="W315" s="129" t="str">
        <f>+IFERROR(VLOOKUP(#REF!&amp;"-"&amp;ROW()-108,[2]ワークシート!$C$2:$BW$498,61,0),"")</f>
        <v/>
      </c>
      <c r="X315" s="129"/>
      <c r="Y315" s="129"/>
      <c r="Z315" s="130" t="str">
        <f t="shared" si="6"/>
        <v/>
      </c>
      <c r="AA315" s="130"/>
      <c r="AB315" s="131" t="str">
        <f>+IFERROR(IF(VLOOKUP(#REF!&amp;"-"&amp;ROW()-108,[2]ワークシート!$C$2:$BW$498,13,0)="","",VLOOKUP(#REF!&amp;"-"&amp;ROW()-108,[2]ワークシート!$C$2:$BW$498,13,0)),"")</f>
        <v/>
      </c>
      <c r="AC315" s="131"/>
      <c r="AD315" s="131" t="str">
        <f>+IFERROR(VLOOKUP(#REF!&amp;"-"&amp;ROW()-108,[2]ワークシート!$C$2:$BW$498,30,0),"")</f>
        <v/>
      </c>
      <c r="AE315" s="131"/>
      <c r="AF315" s="130" t="str">
        <f t="shared" si="7"/>
        <v/>
      </c>
      <c r="AG315" s="130"/>
      <c r="AH315" s="131" t="str">
        <f>+IFERROR(IF(VLOOKUP(#REF!&amp;"-"&amp;ROW()-108,[2]ワークシート!$C$2:$BW$498,31,0)="","",VLOOKUP(#REF!&amp;"-"&amp;ROW()-108,[2]ワークシート!$C$2:$BW$498,31,0)),"")</f>
        <v/>
      </c>
      <c r="AI315" s="131"/>
      <c r="AJ315" s="41"/>
      <c r="AK315" s="41"/>
      <c r="AL315" s="41"/>
      <c r="AM315" s="41"/>
      <c r="AN315" s="41"/>
      <c r="AO315" s="41"/>
      <c r="AP315" s="41"/>
      <c r="AQ315" s="41"/>
      <c r="AR315" s="41"/>
      <c r="AS315" s="41"/>
      <c r="AT315" s="41"/>
      <c r="AU315" s="41"/>
      <c r="AV315" s="41"/>
      <c r="AW315" s="41"/>
      <c r="AX315" s="41"/>
      <c r="AY315" s="41"/>
      <c r="AZ315" s="41"/>
      <c r="BA315" s="41"/>
      <c r="BB315" s="41"/>
      <c r="BC315" s="41"/>
      <c r="BD315" s="41"/>
    </row>
    <row r="316" spans="1:56" ht="35.1" hidden="1" customHeight="1">
      <c r="A316" s="41"/>
      <c r="B316" s="132" t="str">
        <f>+IFERROR(VLOOKUP(#REF!&amp;"-"&amp;ROW()-108,[2]ワークシート!$C$2:$BW$498,9,0),"")</f>
        <v/>
      </c>
      <c r="C316" s="133"/>
      <c r="D316" s="134" t="str">
        <f>+IFERROR(IF(VLOOKUP(#REF!&amp;"-"&amp;ROW()-108,[2]ワークシート!$C$2:$BW$498,10,0) = "","",VLOOKUP(#REF!&amp;"-"&amp;ROW()-108,[2]ワークシート!$C$2:$BW$498,10,0)),"")</f>
        <v/>
      </c>
      <c r="E316" s="133"/>
      <c r="F316" s="132" t="str">
        <f>+IFERROR(VLOOKUP(#REF!&amp;"-"&amp;ROW()-108,[2]ワークシート!$C$2:$BW$498,11,0),"")</f>
        <v/>
      </c>
      <c r="G316" s="133"/>
      <c r="H316" s="50" t="str">
        <f>+IFERROR(VLOOKUP(#REF!&amp;"-"&amp;ROW()-108,[2]ワークシート!$C$2:$BW$498,12,0),"")</f>
        <v/>
      </c>
      <c r="I31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16" s="136"/>
      <c r="K316" s="132" t="str">
        <f>+IFERROR(VLOOKUP(#REF!&amp;"-"&amp;ROW()-108,[2]ワークシート!$C$2:$BW$498,19,0),"")</f>
        <v/>
      </c>
      <c r="L316" s="134"/>
      <c r="M316" s="133"/>
      <c r="N316" s="137" t="str">
        <f>+IFERROR(VLOOKUP(#REF!&amp;"-"&amp;ROW()-108,[2]ワークシート!$C$2:$BW$498,24,0),"")</f>
        <v/>
      </c>
      <c r="O316" s="138"/>
      <c r="P316" s="129" t="str">
        <f>+IFERROR(VLOOKUP(#REF!&amp;"-"&amp;ROW()-108,[2]ワークシート!$C$2:$BW$498,25,0),"")</f>
        <v/>
      </c>
      <c r="Q316" s="129"/>
      <c r="R316" s="139" t="str">
        <f>+IFERROR(VLOOKUP(#REF!&amp;"-"&amp;ROW()-108,[2]ワークシート!$C$2:$BW$498,55,0),"")</f>
        <v/>
      </c>
      <c r="S316" s="139"/>
      <c r="T316" s="139"/>
      <c r="U316" s="129" t="str">
        <f>+IFERROR(VLOOKUP(#REF!&amp;"-"&amp;ROW()-108,[2]ワークシート!$C$2:$BW$498,60,0),"")</f>
        <v/>
      </c>
      <c r="V316" s="129"/>
      <c r="W316" s="129" t="str">
        <f>+IFERROR(VLOOKUP(#REF!&amp;"-"&amp;ROW()-108,[2]ワークシート!$C$2:$BW$498,61,0),"")</f>
        <v/>
      </c>
      <c r="X316" s="129"/>
      <c r="Y316" s="129"/>
      <c r="Z316" s="130" t="str">
        <f t="shared" si="6"/>
        <v/>
      </c>
      <c r="AA316" s="130"/>
      <c r="AB316" s="131" t="str">
        <f>+IFERROR(IF(VLOOKUP(#REF!&amp;"-"&amp;ROW()-108,[2]ワークシート!$C$2:$BW$498,13,0)="","",VLOOKUP(#REF!&amp;"-"&amp;ROW()-108,[2]ワークシート!$C$2:$BW$498,13,0)),"")</f>
        <v/>
      </c>
      <c r="AC316" s="131"/>
      <c r="AD316" s="131" t="str">
        <f>+IFERROR(VLOOKUP(#REF!&amp;"-"&amp;ROW()-108,[2]ワークシート!$C$2:$BW$498,30,0),"")</f>
        <v/>
      </c>
      <c r="AE316" s="131"/>
      <c r="AF316" s="130" t="str">
        <f t="shared" si="7"/>
        <v/>
      </c>
      <c r="AG316" s="130"/>
      <c r="AH316" s="131" t="str">
        <f>+IFERROR(IF(VLOOKUP(#REF!&amp;"-"&amp;ROW()-108,[2]ワークシート!$C$2:$BW$498,31,0)="","",VLOOKUP(#REF!&amp;"-"&amp;ROW()-108,[2]ワークシート!$C$2:$BW$498,31,0)),"")</f>
        <v/>
      </c>
      <c r="AI316" s="131"/>
      <c r="AJ316" s="41"/>
      <c r="AK316" s="41"/>
      <c r="AL316" s="41"/>
      <c r="AM316" s="41"/>
      <c r="AN316" s="41"/>
      <c r="AO316" s="41"/>
      <c r="AP316" s="41"/>
      <c r="AQ316" s="41"/>
      <c r="AR316" s="41"/>
      <c r="AS316" s="41"/>
      <c r="AT316" s="41"/>
      <c r="AU316" s="41"/>
      <c r="AV316" s="41"/>
      <c r="AW316" s="41"/>
      <c r="AX316" s="41"/>
      <c r="AY316" s="41"/>
      <c r="AZ316" s="41"/>
      <c r="BA316" s="41"/>
      <c r="BB316" s="41"/>
      <c r="BC316" s="41"/>
      <c r="BD316" s="41"/>
    </row>
    <row r="317" spans="1:56" ht="35.1" hidden="1" customHeight="1">
      <c r="A317" s="41"/>
      <c r="B317" s="132" t="str">
        <f>+IFERROR(VLOOKUP(#REF!&amp;"-"&amp;ROW()-108,[2]ワークシート!$C$2:$BW$498,9,0),"")</f>
        <v/>
      </c>
      <c r="C317" s="133"/>
      <c r="D317" s="134" t="str">
        <f>+IFERROR(IF(VLOOKUP(#REF!&amp;"-"&amp;ROW()-108,[2]ワークシート!$C$2:$BW$498,10,0) = "","",VLOOKUP(#REF!&amp;"-"&amp;ROW()-108,[2]ワークシート!$C$2:$BW$498,10,0)),"")</f>
        <v/>
      </c>
      <c r="E317" s="133"/>
      <c r="F317" s="132" t="str">
        <f>+IFERROR(VLOOKUP(#REF!&amp;"-"&amp;ROW()-108,[2]ワークシート!$C$2:$BW$498,11,0),"")</f>
        <v/>
      </c>
      <c r="G317" s="133"/>
      <c r="H317" s="50" t="str">
        <f>+IFERROR(VLOOKUP(#REF!&amp;"-"&amp;ROW()-108,[2]ワークシート!$C$2:$BW$498,12,0),"")</f>
        <v/>
      </c>
      <c r="I31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17" s="136"/>
      <c r="K317" s="132" t="str">
        <f>+IFERROR(VLOOKUP(#REF!&amp;"-"&amp;ROW()-108,[2]ワークシート!$C$2:$BW$498,19,0),"")</f>
        <v/>
      </c>
      <c r="L317" s="134"/>
      <c r="M317" s="133"/>
      <c r="N317" s="137" t="str">
        <f>+IFERROR(VLOOKUP(#REF!&amp;"-"&amp;ROW()-108,[2]ワークシート!$C$2:$BW$498,24,0),"")</f>
        <v/>
      </c>
      <c r="O317" s="138"/>
      <c r="P317" s="129" t="str">
        <f>+IFERROR(VLOOKUP(#REF!&amp;"-"&amp;ROW()-108,[2]ワークシート!$C$2:$BW$498,25,0),"")</f>
        <v/>
      </c>
      <c r="Q317" s="129"/>
      <c r="R317" s="139" t="str">
        <f>+IFERROR(VLOOKUP(#REF!&amp;"-"&amp;ROW()-108,[2]ワークシート!$C$2:$BW$498,55,0),"")</f>
        <v/>
      </c>
      <c r="S317" s="139"/>
      <c r="T317" s="139"/>
      <c r="U317" s="129" t="str">
        <f>+IFERROR(VLOOKUP(#REF!&amp;"-"&amp;ROW()-108,[2]ワークシート!$C$2:$BW$498,60,0),"")</f>
        <v/>
      </c>
      <c r="V317" s="129"/>
      <c r="W317" s="129" t="str">
        <f>+IFERROR(VLOOKUP(#REF!&amp;"-"&amp;ROW()-108,[2]ワークシート!$C$2:$BW$498,61,0),"")</f>
        <v/>
      </c>
      <c r="X317" s="129"/>
      <c r="Y317" s="129"/>
      <c r="Z317" s="130" t="str">
        <f t="shared" si="6"/>
        <v/>
      </c>
      <c r="AA317" s="130"/>
      <c r="AB317" s="131" t="str">
        <f>+IFERROR(IF(VLOOKUP(#REF!&amp;"-"&amp;ROW()-108,[2]ワークシート!$C$2:$BW$498,13,0)="","",VLOOKUP(#REF!&amp;"-"&amp;ROW()-108,[2]ワークシート!$C$2:$BW$498,13,0)),"")</f>
        <v/>
      </c>
      <c r="AC317" s="131"/>
      <c r="AD317" s="131" t="str">
        <f>+IFERROR(VLOOKUP(#REF!&amp;"-"&amp;ROW()-108,[2]ワークシート!$C$2:$BW$498,30,0),"")</f>
        <v/>
      </c>
      <c r="AE317" s="131"/>
      <c r="AF317" s="130" t="str">
        <f t="shared" si="7"/>
        <v/>
      </c>
      <c r="AG317" s="130"/>
      <c r="AH317" s="131" t="str">
        <f>+IFERROR(IF(VLOOKUP(#REF!&amp;"-"&amp;ROW()-108,[2]ワークシート!$C$2:$BW$498,31,0)="","",VLOOKUP(#REF!&amp;"-"&amp;ROW()-108,[2]ワークシート!$C$2:$BW$498,31,0)),"")</f>
        <v/>
      </c>
      <c r="AI317" s="131"/>
      <c r="AJ317" s="41"/>
      <c r="AK317" s="41"/>
      <c r="AL317" s="41"/>
      <c r="AM317" s="41"/>
      <c r="AN317" s="41"/>
      <c r="AO317" s="41"/>
      <c r="AP317" s="41"/>
      <c r="AQ317" s="41"/>
      <c r="AR317" s="41"/>
      <c r="AS317" s="41"/>
      <c r="AT317" s="41"/>
      <c r="AU317" s="41"/>
      <c r="AV317" s="41"/>
      <c r="AW317" s="41"/>
      <c r="AX317" s="41"/>
      <c r="AY317" s="41"/>
      <c r="AZ317" s="41"/>
      <c r="BA317" s="41"/>
      <c r="BB317" s="41"/>
      <c r="BC317" s="41"/>
      <c r="BD317" s="41"/>
    </row>
    <row r="318" spans="1:56" ht="35.1" hidden="1" customHeight="1">
      <c r="A318" s="41"/>
      <c r="B318" s="132" t="str">
        <f>+IFERROR(VLOOKUP(#REF!&amp;"-"&amp;ROW()-108,[2]ワークシート!$C$2:$BW$498,9,0),"")</f>
        <v/>
      </c>
      <c r="C318" s="133"/>
      <c r="D318" s="134" t="str">
        <f>+IFERROR(IF(VLOOKUP(#REF!&amp;"-"&amp;ROW()-108,[2]ワークシート!$C$2:$BW$498,10,0) = "","",VLOOKUP(#REF!&amp;"-"&amp;ROW()-108,[2]ワークシート!$C$2:$BW$498,10,0)),"")</f>
        <v/>
      </c>
      <c r="E318" s="133"/>
      <c r="F318" s="132" t="str">
        <f>+IFERROR(VLOOKUP(#REF!&amp;"-"&amp;ROW()-108,[2]ワークシート!$C$2:$BW$498,11,0),"")</f>
        <v/>
      </c>
      <c r="G318" s="133"/>
      <c r="H318" s="50" t="str">
        <f>+IFERROR(VLOOKUP(#REF!&amp;"-"&amp;ROW()-108,[2]ワークシート!$C$2:$BW$498,12,0),"")</f>
        <v/>
      </c>
      <c r="I31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18" s="136"/>
      <c r="K318" s="132" t="str">
        <f>+IFERROR(VLOOKUP(#REF!&amp;"-"&amp;ROW()-108,[2]ワークシート!$C$2:$BW$498,19,0),"")</f>
        <v/>
      </c>
      <c r="L318" s="134"/>
      <c r="M318" s="133"/>
      <c r="N318" s="137" t="str">
        <f>+IFERROR(VLOOKUP(#REF!&amp;"-"&amp;ROW()-108,[2]ワークシート!$C$2:$BW$498,24,0),"")</f>
        <v/>
      </c>
      <c r="O318" s="138"/>
      <c r="P318" s="129" t="str">
        <f>+IFERROR(VLOOKUP(#REF!&amp;"-"&amp;ROW()-108,[2]ワークシート!$C$2:$BW$498,25,0),"")</f>
        <v/>
      </c>
      <c r="Q318" s="129"/>
      <c r="R318" s="139" t="str">
        <f>+IFERROR(VLOOKUP(#REF!&amp;"-"&amp;ROW()-108,[2]ワークシート!$C$2:$BW$498,55,0),"")</f>
        <v/>
      </c>
      <c r="S318" s="139"/>
      <c r="T318" s="139"/>
      <c r="U318" s="129" t="str">
        <f>+IFERROR(VLOOKUP(#REF!&amp;"-"&amp;ROW()-108,[2]ワークシート!$C$2:$BW$498,60,0),"")</f>
        <v/>
      </c>
      <c r="V318" s="129"/>
      <c r="W318" s="129" t="str">
        <f>+IFERROR(VLOOKUP(#REF!&amp;"-"&amp;ROW()-108,[2]ワークシート!$C$2:$BW$498,61,0),"")</f>
        <v/>
      </c>
      <c r="X318" s="129"/>
      <c r="Y318" s="129"/>
      <c r="Z318" s="130" t="str">
        <f t="shared" si="6"/>
        <v/>
      </c>
      <c r="AA318" s="130"/>
      <c r="AB318" s="131" t="str">
        <f>+IFERROR(IF(VLOOKUP(#REF!&amp;"-"&amp;ROW()-108,[2]ワークシート!$C$2:$BW$498,13,0)="","",VLOOKUP(#REF!&amp;"-"&amp;ROW()-108,[2]ワークシート!$C$2:$BW$498,13,0)),"")</f>
        <v/>
      </c>
      <c r="AC318" s="131"/>
      <c r="AD318" s="131" t="str">
        <f>+IFERROR(VLOOKUP(#REF!&amp;"-"&amp;ROW()-108,[2]ワークシート!$C$2:$BW$498,30,0),"")</f>
        <v/>
      </c>
      <c r="AE318" s="131"/>
      <c r="AF318" s="130" t="str">
        <f t="shared" si="7"/>
        <v/>
      </c>
      <c r="AG318" s="130"/>
      <c r="AH318" s="131" t="str">
        <f>+IFERROR(IF(VLOOKUP(#REF!&amp;"-"&amp;ROW()-108,[2]ワークシート!$C$2:$BW$498,31,0)="","",VLOOKUP(#REF!&amp;"-"&amp;ROW()-108,[2]ワークシート!$C$2:$BW$498,31,0)),"")</f>
        <v/>
      </c>
      <c r="AI318" s="131"/>
      <c r="AJ318" s="41"/>
      <c r="AK318" s="41"/>
      <c r="AL318" s="41"/>
      <c r="AM318" s="41"/>
      <c r="AN318" s="41"/>
      <c r="AO318" s="41"/>
      <c r="AP318" s="41"/>
      <c r="AQ318" s="41"/>
      <c r="AR318" s="41"/>
      <c r="AS318" s="41"/>
      <c r="AT318" s="41"/>
      <c r="AU318" s="41"/>
      <c r="AV318" s="41"/>
      <c r="AW318" s="41"/>
      <c r="AX318" s="41"/>
      <c r="AY318" s="41"/>
      <c r="AZ318" s="41"/>
      <c r="BA318" s="41"/>
      <c r="BB318" s="41"/>
      <c r="BC318" s="41"/>
      <c r="BD318" s="41"/>
    </row>
    <row r="319" spans="1:56" ht="35.1" hidden="1" customHeight="1">
      <c r="A319" s="41"/>
      <c r="B319" s="132" t="str">
        <f>+IFERROR(VLOOKUP(#REF!&amp;"-"&amp;ROW()-108,[2]ワークシート!$C$2:$BW$498,9,0),"")</f>
        <v/>
      </c>
      <c r="C319" s="133"/>
      <c r="D319" s="134" t="str">
        <f>+IFERROR(IF(VLOOKUP(#REF!&amp;"-"&amp;ROW()-108,[2]ワークシート!$C$2:$BW$498,10,0) = "","",VLOOKUP(#REF!&amp;"-"&amp;ROW()-108,[2]ワークシート!$C$2:$BW$498,10,0)),"")</f>
        <v/>
      </c>
      <c r="E319" s="133"/>
      <c r="F319" s="132" t="str">
        <f>+IFERROR(VLOOKUP(#REF!&amp;"-"&amp;ROW()-108,[2]ワークシート!$C$2:$BW$498,11,0),"")</f>
        <v/>
      </c>
      <c r="G319" s="133"/>
      <c r="H319" s="50" t="str">
        <f>+IFERROR(VLOOKUP(#REF!&amp;"-"&amp;ROW()-108,[2]ワークシート!$C$2:$BW$498,12,0),"")</f>
        <v/>
      </c>
      <c r="I31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19" s="136"/>
      <c r="K319" s="132" t="str">
        <f>+IFERROR(VLOOKUP(#REF!&amp;"-"&amp;ROW()-108,[2]ワークシート!$C$2:$BW$498,19,0),"")</f>
        <v/>
      </c>
      <c r="L319" s="134"/>
      <c r="M319" s="133"/>
      <c r="N319" s="137" t="str">
        <f>+IFERROR(VLOOKUP(#REF!&amp;"-"&amp;ROW()-108,[2]ワークシート!$C$2:$BW$498,24,0),"")</f>
        <v/>
      </c>
      <c r="O319" s="138"/>
      <c r="P319" s="129" t="str">
        <f>+IFERROR(VLOOKUP(#REF!&amp;"-"&amp;ROW()-108,[2]ワークシート!$C$2:$BW$498,25,0),"")</f>
        <v/>
      </c>
      <c r="Q319" s="129"/>
      <c r="R319" s="139" t="str">
        <f>+IFERROR(VLOOKUP(#REF!&amp;"-"&amp;ROW()-108,[2]ワークシート!$C$2:$BW$498,55,0),"")</f>
        <v/>
      </c>
      <c r="S319" s="139"/>
      <c r="T319" s="139"/>
      <c r="U319" s="129" t="str">
        <f>+IFERROR(VLOOKUP(#REF!&amp;"-"&amp;ROW()-108,[2]ワークシート!$C$2:$BW$498,60,0),"")</f>
        <v/>
      </c>
      <c r="V319" s="129"/>
      <c r="W319" s="129" t="str">
        <f>+IFERROR(VLOOKUP(#REF!&amp;"-"&amp;ROW()-108,[2]ワークシート!$C$2:$BW$498,61,0),"")</f>
        <v/>
      </c>
      <c r="X319" s="129"/>
      <c r="Y319" s="129"/>
      <c r="Z319" s="130" t="str">
        <f t="shared" si="6"/>
        <v/>
      </c>
      <c r="AA319" s="130"/>
      <c r="AB319" s="131" t="str">
        <f>+IFERROR(IF(VLOOKUP(#REF!&amp;"-"&amp;ROW()-108,[2]ワークシート!$C$2:$BW$498,13,0)="","",VLOOKUP(#REF!&amp;"-"&amp;ROW()-108,[2]ワークシート!$C$2:$BW$498,13,0)),"")</f>
        <v/>
      </c>
      <c r="AC319" s="131"/>
      <c r="AD319" s="131" t="str">
        <f>+IFERROR(VLOOKUP(#REF!&amp;"-"&amp;ROW()-108,[2]ワークシート!$C$2:$BW$498,30,0),"")</f>
        <v/>
      </c>
      <c r="AE319" s="131"/>
      <c r="AF319" s="130" t="str">
        <f t="shared" si="7"/>
        <v/>
      </c>
      <c r="AG319" s="130"/>
      <c r="AH319" s="131" t="str">
        <f>+IFERROR(IF(VLOOKUP(#REF!&amp;"-"&amp;ROW()-108,[2]ワークシート!$C$2:$BW$498,31,0)="","",VLOOKUP(#REF!&amp;"-"&amp;ROW()-108,[2]ワークシート!$C$2:$BW$498,31,0)),"")</f>
        <v/>
      </c>
      <c r="AI319" s="131"/>
      <c r="AJ319" s="41"/>
      <c r="AK319" s="41"/>
      <c r="AL319" s="41"/>
      <c r="AM319" s="41"/>
      <c r="AN319" s="41"/>
      <c r="AO319" s="41"/>
      <c r="AP319" s="41"/>
      <c r="AQ319" s="41"/>
      <c r="AR319" s="41"/>
      <c r="AS319" s="41"/>
      <c r="AT319" s="41"/>
      <c r="AU319" s="41"/>
      <c r="AV319" s="41"/>
      <c r="AW319" s="41"/>
      <c r="AX319" s="41"/>
      <c r="AY319" s="41"/>
      <c r="AZ319" s="41"/>
      <c r="BA319" s="41"/>
      <c r="BB319" s="41"/>
      <c r="BC319" s="41"/>
      <c r="BD319" s="41"/>
    </row>
    <row r="320" spans="1:56" ht="35.1" hidden="1" customHeight="1">
      <c r="A320" s="41"/>
      <c r="B320" s="132" t="str">
        <f>+IFERROR(VLOOKUP(#REF!&amp;"-"&amp;ROW()-108,[2]ワークシート!$C$2:$BW$498,9,0),"")</f>
        <v/>
      </c>
      <c r="C320" s="133"/>
      <c r="D320" s="134" t="str">
        <f>+IFERROR(IF(VLOOKUP(#REF!&amp;"-"&amp;ROW()-108,[2]ワークシート!$C$2:$BW$498,10,0) = "","",VLOOKUP(#REF!&amp;"-"&amp;ROW()-108,[2]ワークシート!$C$2:$BW$498,10,0)),"")</f>
        <v/>
      </c>
      <c r="E320" s="133"/>
      <c r="F320" s="132" t="str">
        <f>+IFERROR(VLOOKUP(#REF!&amp;"-"&amp;ROW()-108,[2]ワークシート!$C$2:$BW$498,11,0),"")</f>
        <v/>
      </c>
      <c r="G320" s="133"/>
      <c r="H320" s="50" t="str">
        <f>+IFERROR(VLOOKUP(#REF!&amp;"-"&amp;ROW()-108,[2]ワークシート!$C$2:$BW$498,12,0),"")</f>
        <v/>
      </c>
      <c r="I32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20" s="136"/>
      <c r="K320" s="132" t="str">
        <f>+IFERROR(VLOOKUP(#REF!&amp;"-"&amp;ROW()-108,[2]ワークシート!$C$2:$BW$498,19,0),"")</f>
        <v/>
      </c>
      <c r="L320" s="134"/>
      <c r="M320" s="133"/>
      <c r="N320" s="137" t="str">
        <f>+IFERROR(VLOOKUP(#REF!&amp;"-"&amp;ROW()-108,[2]ワークシート!$C$2:$BW$498,24,0),"")</f>
        <v/>
      </c>
      <c r="O320" s="138"/>
      <c r="P320" s="129" t="str">
        <f>+IFERROR(VLOOKUP(#REF!&amp;"-"&amp;ROW()-108,[2]ワークシート!$C$2:$BW$498,25,0),"")</f>
        <v/>
      </c>
      <c r="Q320" s="129"/>
      <c r="R320" s="139" t="str">
        <f>+IFERROR(VLOOKUP(#REF!&amp;"-"&amp;ROW()-108,[2]ワークシート!$C$2:$BW$498,55,0),"")</f>
        <v/>
      </c>
      <c r="S320" s="139"/>
      <c r="T320" s="139"/>
      <c r="U320" s="129" t="str">
        <f>+IFERROR(VLOOKUP(#REF!&amp;"-"&amp;ROW()-108,[2]ワークシート!$C$2:$BW$498,60,0),"")</f>
        <v/>
      </c>
      <c r="V320" s="129"/>
      <c r="W320" s="129" t="str">
        <f>+IFERROR(VLOOKUP(#REF!&amp;"-"&amp;ROW()-108,[2]ワークシート!$C$2:$BW$498,61,0),"")</f>
        <v/>
      </c>
      <c r="X320" s="129"/>
      <c r="Y320" s="129"/>
      <c r="Z320" s="130" t="str">
        <f t="shared" si="6"/>
        <v/>
      </c>
      <c r="AA320" s="130"/>
      <c r="AB320" s="131" t="str">
        <f>+IFERROR(IF(VLOOKUP(#REF!&amp;"-"&amp;ROW()-108,[2]ワークシート!$C$2:$BW$498,13,0)="","",VLOOKUP(#REF!&amp;"-"&amp;ROW()-108,[2]ワークシート!$C$2:$BW$498,13,0)),"")</f>
        <v/>
      </c>
      <c r="AC320" s="131"/>
      <c r="AD320" s="131" t="str">
        <f>+IFERROR(VLOOKUP(#REF!&amp;"-"&amp;ROW()-108,[2]ワークシート!$C$2:$BW$498,30,0),"")</f>
        <v/>
      </c>
      <c r="AE320" s="131"/>
      <c r="AF320" s="130" t="str">
        <f t="shared" si="7"/>
        <v/>
      </c>
      <c r="AG320" s="130"/>
      <c r="AH320" s="131" t="str">
        <f>+IFERROR(IF(VLOOKUP(#REF!&amp;"-"&amp;ROW()-108,[2]ワークシート!$C$2:$BW$498,31,0)="","",VLOOKUP(#REF!&amp;"-"&amp;ROW()-108,[2]ワークシート!$C$2:$BW$498,31,0)),"")</f>
        <v/>
      </c>
      <c r="AI320" s="131"/>
      <c r="AJ320" s="41"/>
      <c r="AK320" s="41"/>
      <c r="AL320" s="41"/>
      <c r="AM320" s="41"/>
      <c r="AN320" s="41"/>
      <c r="AO320" s="41"/>
      <c r="AP320" s="41"/>
      <c r="AQ320" s="41"/>
      <c r="AR320" s="41"/>
      <c r="AS320" s="41"/>
      <c r="AT320" s="41"/>
      <c r="AU320" s="41"/>
      <c r="AV320" s="41"/>
      <c r="AW320" s="41"/>
      <c r="AX320" s="41"/>
      <c r="AY320" s="41"/>
      <c r="AZ320" s="41"/>
      <c r="BA320" s="41"/>
      <c r="BB320" s="41"/>
      <c r="BC320" s="41"/>
      <c r="BD320" s="41"/>
    </row>
    <row r="321" spans="1:56" ht="35.1" hidden="1" customHeight="1">
      <c r="A321" s="41"/>
      <c r="B321" s="132" t="str">
        <f>+IFERROR(VLOOKUP(#REF!&amp;"-"&amp;ROW()-108,[2]ワークシート!$C$2:$BW$498,9,0),"")</f>
        <v/>
      </c>
      <c r="C321" s="133"/>
      <c r="D321" s="134" t="str">
        <f>+IFERROR(IF(VLOOKUP(#REF!&amp;"-"&amp;ROW()-108,[2]ワークシート!$C$2:$BW$498,10,0) = "","",VLOOKUP(#REF!&amp;"-"&amp;ROW()-108,[2]ワークシート!$C$2:$BW$498,10,0)),"")</f>
        <v/>
      </c>
      <c r="E321" s="133"/>
      <c r="F321" s="132" t="str">
        <f>+IFERROR(VLOOKUP(#REF!&amp;"-"&amp;ROW()-108,[2]ワークシート!$C$2:$BW$498,11,0),"")</f>
        <v/>
      </c>
      <c r="G321" s="133"/>
      <c r="H321" s="50" t="str">
        <f>+IFERROR(VLOOKUP(#REF!&amp;"-"&amp;ROW()-108,[2]ワークシート!$C$2:$BW$498,12,0),"")</f>
        <v/>
      </c>
      <c r="I32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21" s="136"/>
      <c r="K321" s="132" t="str">
        <f>+IFERROR(VLOOKUP(#REF!&amp;"-"&amp;ROW()-108,[2]ワークシート!$C$2:$BW$498,19,0),"")</f>
        <v/>
      </c>
      <c r="L321" s="134"/>
      <c r="M321" s="133"/>
      <c r="N321" s="137" t="str">
        <f>+IFERROR(VLOOKUP(#REF!&amp;"-"&amp;ROW()-108,[2]ワークシート!$C$2:$BW$498,24,0),"")</f>
        <v/>
      </c>
      <c r="O321" s="138"/>
      <c r="P321" s="129" t="str">
        <f>+IFERROR(VLOOKUP(#REF!&amp;"-"&amp;ROW()-108,[2]ワークシート!$C$2:$BW$498,25,0),"")</f>
        <v/>
      </c>
      <c r="Q321" s="129"/>
      <c r="R321" s="139" t="str">
        <f>+IFERROR(VLOOKUP(#REF!&amp;"-"&amp;ROW()-108,[2]ワークシート!$C$2:$BW$498,55,0),"")</f>
        <v/>
      </c>
      <c r="S321" s="139"/>
      <c r="T321" s="139"/>
      <c r="U321" s="129" t="str">
        <f>+IFERROR(VLOOKUP(#REF!&amp;"-"&amp;ROW()-108,[2]ワークシート!$C$2:$BW$498,60,0),"")</f>
        <v/>
      </c>
      <c r="V321" s="129"/>
      <c r="W321" s="129" t="str">
        <f>+IFERROR(VLOOKUP(#REF!&amp;"-"&amp;ROW()-108,[2]ワークシート!$C$2:$BW$498,61,0),"")</f>
        <v/>
      </c>
      <c r="X321" s="129"/>
      <c r="Y321" s="129"/>
      <c r="Z321" s="130" t="str">
        <f t="shared" si="6"/>
        <v/>
      </c>
      <c r="AA321" s="130"/>
      <c r="AB321" s="131" t="str">
        <f>+IFERROR(IF(VLOOKUP(#REF!&amp;"-"&amp;ROW()-108,[2]ワークシート!$C$2:$BW$498,13,0)="","",VLOOKUP(#REF!&amp;"-"&amp;ROW()-108,[2]ワークシート!$C$2:$BW$498,13,0)),"")</f>
        <v/>
      </c>
      <c r="AC321" s="131"/>
      <c r="AD321" s="131" t="str">
        <f>+IFERROR(VLOOKUP(#REF!&amp;"-"&amp;ROW()-108,[2]ワークシート!$C$2:$BW$498,30,0),"")</f>
        <v/>
      </c>
      <c r="AE321" s="131"/>
      <c r="AF321" s="130" t="str">
        <f t="shared" si="7"/>
        <v/>
      </c>
      <c r="AG321" s="130"/>
      <c r="AH321" s="131" t="str">
        <f>+IFERROR(IF(VLOOKUP(#REF!&amp;"-"&amp;ROW()-108,[2]ワークシート!$C$2:$BW$498,31,0)="","",VLOOKUP(#REF!&amp;"-"&amp;ROW()-108,[2]ワークシート!$C$2:$BW$498,31,0)),"")</f>
        <v/>
      </c>
      <c r="AI321" s="131"/>
      <c r="AJ321" s="41"/>
      <c r="AK321" s="41"/>
      <c r="AL321" s="41"/>
      <c r="AM321" s="41"/>
      <c r="AN321" s="41"/>
      <c r="AO321" s="41"/>
      <c r="AP321" s="41"/>
      <c r="AQ321" s="41"/>
      <c r="AR321" s="41"/>
      <c r="AS321" s="41"/>
      <c r="AT321" s="41"/>
      <c r="AU321" s="41"/>
      <c r="AV321" s="41"/>
      <c r="AW321" s="41"/>
      <c r="AX321" s="41"/>
      <c r="AY321" s="41"/>
      <c r="AZ321" s="41"/>
      <c r="BA321" s="41"/>
      <c r="BB321" s="41"/>
      <c r="BC321" s="41"/>
      <c r="BD321" s="41"/>
    </row>
    <row r="322" spans="1:56" ht="35.1" hidden="1" customHeight="1">
      <c r="A322" s="41"/>
      <c r="B322" s="132" t="str">
        <f>+IFERROR(VLOOKUP(#REF!&amp;"-"&amp;ROW()-108,[2]ワークシート!$C$2:$BW$498,9,0),"")</f>
        <v/>
      </c>
      <c r="C322" s="133"/>
      <c r="D322" s="134" t="str">
        <f>+IFERROR(IF(VLOOKUP(#REF!&amp;"-"&amp;ROW()-108,[2]ワークシート!$C$2:$BW$498,10,0) = "","",VLOOKUP(#REF!&amp;"-"&amp;ROW()-108,[2]ワークシート!$C$2:$BW$498,10,0)),"")</f>
        <v/>
      </c>
      <c r="E322" s="133"/>
      <c r="F322" s="132" t="str">
        <f>+IFERROR(VLOOKUP(#REF!&amp;"-"&amp;ROW()-108,[2]ワークシート!$C$2:$BW$498,11,0),"")</f>
        <v/>
      </c>
      <c r="G322" s="133"/>
      <c r="H322" s="50" t="str">
        <f>+IFERROR(VLOOKUP(#REF!&amp;"-"&amp;ROW()-108,[2]ワークシート!$C$2:$BW$498,12,0),"")</f>
        <v/>
      </c>
      <c r="I32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22" s="136"/>
      <c r="K322" s="132" t="str">
        <f>+IFERROR(VLOOKUP(#REF!&amp;"-"&amp;ROW()-108,[2]ワークシート!$C$2:$BW$498,19,0),"")</f>
        <v/>
      </c>
      <c r="L322" s="134"/>
      <c r="M322" s="133"/>
      <c r="N322" s="137" t="str">
        <f>+IFERROR(VLOOKUP(#REF!&amp;"-"&amp;ROW()-108,[2]ワークシート!$C$2:$BW$498,24,0),"")</f>
        <v/>
      </c>
      <c r="O322" s="138"/>
      <c r="P322" s="129" t="str">
        <f>+IFERROR(VLOOKUP(#REF!&amp;"-"&amp;ROW()-108,[2]ワークシート!$C$2:$BW$498,25,0),"")</f>
        <v/>
      </c>
      <c r="Q322" s="129"/>
      <c r="R322" s="139" t="str">
        <f>+IFERROR(VLOOKUP(#REF!&amp;"-"&amp;ROW()-108,[2]ワークシート!$C$2:$BW$498,55,0),"")</f>
        <v/>
      </c>
      <c r="S322" s="139"/>
      <c r="T322" s="139"/>
      <c r="U322" s="129" t="str">
        <f>+IFERROR(VLOOKUP(#REF!&amp;"-"&amp;ROW()-108,[2]ワークシート!$C$2:$BW$498,60,0),"")</f>
        <v/>
      </c>
      <c r="V322" s="129"/>
      <c r="W322" s="129" t="str">
        <f>+IFERROR(VLOOKUP(#REF!&amp;"-"&amp;ROW()-108,[2]ワークシート!$C$2:$BW$498,61,0),"")</f>
        <v/>
      </c>
      <c r="X322" s="129"/>
      <c r="Y322" s="129"/>
      <c r="Z322" s="130" t="str">
        <f t="shared" si="6"/>
        <v/>
      </c>
      <c r="AA322" s="130"/>
      <c r="AB322" s="131" t="str">
        <f>+IFERROR(IF(VLOOKUP(#REF!&amp;"-"&amp;ROW()-108,[2]ワークシート!$C$2:$BW$498,13,0)="","",VLOOKUP(#REF!&amp;"-"&amp;ROW()-108,[2]ワークシート!$C$2:$BW$498,13,0)),"")</f>
        <v/>
      </c>
      <c r="AC322" s="131"/>
      <c r="AD322" s="131" t="str">
        <f>+IFERROR(VLOOKUP(#REF!&amp;"-"&amp;ROW()-108,[2]ワークシート!$C$2:$BW$498,30,0),"")</f>
        <v/>
      </c>
      <c r="AE322" s="131"/>
      <c r="AF322" s="130" t="str">
        <f t="shared" si="7"/>
        <v/>
      </c>
      <c r="AG322" s="130"/>
      <c r="AH322" s="131" t="str">
        <f>+IFERROR(IF(VLOOKUP(#REF!&amp;"-"&amp;ROW()-108,[2]ワークシート!$C$2:$BW$498,31,0)="","",VLOOKUP(#REF!&amp;"-"&amp;ROW()-108,[2]ワークシート!$C$2:$BW$498,31,0)),"")</f>
        <v/>
      </c>
      <c r="AI322" s="131"/>
      <c r="AJ322" s="41"/>
      <c r="AK322" s="41"/>
      <c r="AL322" s="41"/>
      <c r="AM322" s="41"/>
      <c r="AN322" s="41"/>
      <c r="AO322" s="41"/>
      <c r="AP322" s="41"/>
      <c r="AQ322" s="41"/>
      <c r="AR322" s="41"/>
      <c r="AS322" s="41"/>
      <c r="AT322" s="41"/>
      <c r="AU322" s="41"/>
      <c r="AV322" s="41"/>
      <c r="AW322" s="41"/>
      <c r="AX322" s="41"/>
      <c r="AY322" s="41"/>
      <c r="AZ322" s="41"/>
      <c r="BA322" s="41"/>
      <c r="BB322" s="41"/>
      <c r="BC322" s="41"/>
      <c r="BD322" s="41"/>
    </row>
    <row r="323" spans="1:56" ht="35.1" hidden="1" customHeight="1">
      <c r="A323" s="41"/>
      <c r="B323" s="132" t="str">
        <f>+IFERROR(VLOOKUP(#REF!&amp;"-"&amp;ROW()-108,[2]ワークシート!$C$2:$BW$498,9,0),"")</f>
        <v/>
      </c>
      <c r="C323" s="133"/>
      <c r="D323" s="134" t="str">
        <f>+IFERROR(IF(VLOOKUP(#REF!&amp;"-"&amp;ROW()-108,[2]ワークシート!$C$2:$BW$498,10,0) = "","",VLOOKUP(#REF!&amp;"-"&amp;ROW()-108,[2]ワークシート!$C$2:$BW$498,10,0)),"")</f>
        <v/>
      </c>
      <c r="E323" s="133"/>
      <c r="F323" s="132" t="str">
        <f>+IFERROR(VLOOKUP(#REF!&amp;"-"&amp;ROW()-108,[2]ワークシート!$C$2:$BW$498,11,0),"")</f>
        <v/>
      </c>
      <c r="G323" s="133"/>
      <c r="H323" s="50" t="str">
        <f>+IFERROR(VLOOKUP(#REF!&amp;"-"&amp;ROW()-108,[2]ワークシート!$C$2:$BW$498,12,0),"")</f>
        <v/>
      </c>
      <c r="I32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23" s="136"/>
      <c r="K323" s="132" t="str">
        <f>+IFERROR(VLOOKUP(#REF!&amp;"-"&amp;ROW()-108,[2]ワークシート!$C$2:$BW$498,19,0),"")</f>
        <v/>
      </c>
      <c r="L323" s="134"/>
      <c r="M323" s="133"/>
      <c r="N323" s="137" t="str">
        <f>+IFERROR(VLOOKUP(#REF!&amp;"-"&amp;ROW()-108,[2]ワークシート!$C$2:$BW$498,24,0),"")</f>
        <v/>
      </c>
      <c r="O323" s="138"/>
      <c r="P323" s="129" t="str">
        <f>+IFERROR(VLOOKUP(#REF!&amp;"-"&amp;ROW()-108,[2]ワークシート!$C$2:$BW$498,25,0),"")</f>
        <v/>
      </c>
      <c r="Q323" s="129"/>
      <c r="R323" s="139" t="str">
        <f>+IFERROR(VLOOKUP(#REF!&amp;"-"&amp;ROW()-108,[2]ワークシート!$C$2:$BW$498,55,0),"")</f>
        <v/>
      </c>
      <c r="S323" s="139"/>
      <c r="T323" s="139"/>
      <c r="U323" s="129" t="str">
        <f>+IFERROR(VLOOKUP(#REF!&amp;"-"&amp;ROW()-108,[2]ワークシート!$C$2:$BW$498,60,0),"")</f>
        <v/>
      </c>
      <c r="V323" s="129"/>
      <c r="W323" s="129" t="str">
        <f>+IFERROR(VLOOKUP(#REF!&amp;"-"&amp;ROW()-108,[2]ワークシート!$C$2:$BW$498,61,0),"")</f>
        <v/>
      </c>
      <c r="X323" s="129"/>
      <c r="Y323" s="129"/>
      <c r="Z323" s="130" t="str">
        <f t="shared" si="6"/>
        <v/>
      </c>
      <c r="AA323" s="130"/>
      <c r="AB323" s="131" t="str">
        <f>+IFERROR(IF(VLOOKUP(#REF!&amp;"-"&amp;ROW()-108,[2]ワークシート!$C$2:$BW$498,13,0)="","",VLOOKUP(#REF!&amp;"-"&amp;ROW()-108,[2]ワークシート!$C$2:$BW$498,13,0)),"")</f>
        <v/>
      </c>
      <c r="AC323" s="131"/>
      <c r="AD323" s="131" t="str">
        <f>+IFERROR(VLOOKUP(#REF!&amp;"-"&amp;ROW()-108,[2]ワークシート!$C$2:$BW$498,30,0),"")</f>
        <v/>
      </c>
      <c r="AE323" s="131"/>
      <c r="AF323" s="130" t="str">
        <f t="shared" si="7"/>
        <v/>
      </c>
      <c r="AG323" s="130"/>
      <c r="AH323" s="131" t="str">
        <f>+IFERROR(IF(VLOOKUP(#REF!&amp;"-"&amp;ROW()-108,[2]ワークシート!$C$2:$BW$498,31,0)="","",VLOOKUP(#REF!&amp;"-"&amp;ROW()-108,[2]ワークシート!$C$2:$BW$498,31,0)),"")</f>
        <v/>
      </c>
      <c r="AI323" s="131"/>
      <c r="AJ323" s="41"/>
      <c r="AK323" s="41"/>
      <c r="AL323" s="41"/>
      <c r="AM323" s="41"/>
      <c r="AN323" s="41"/>
      <c r="AO323" s="41"/>
      <c r="AP323" s="41"/>
      <c r="AQ323" s="41"/>
      <c r="AR323" s="41"/>
      <c r="AS323" s="41"/>
      <c r="AT323" s="41"/>
      <c r="AU323" s="41"/>
      <c r="AV323" s="41"/>
      <c r="AW323" s="41"/>
      <c r="AX323" s="41"/>
      <c r="AY323" s="41"/>
      <c r="AZ323" s="41"/>
      <c r="BA323" s="41"/>
      <c r="BB323" s="41"/>
      <c r="BC323" s="41"/>
      <c r="BD323" s="41"/>
    </row>
    <row r="324" spans="1:56" ht="35.1" hidden="1" customHeight="1">
      <c r="A324" s="41"/>
      <c r="B324" s="132" t="str">
        <f>+IFERROR(VLOOKUP(#REF!&amp;"-"&amp;ROW()-108,[2]ワークシート!$C$2:$BW$498,9,0),"")</f>
        <v/>
      </c>
      <c r="C324" s="133"/>
      <c r="D324" s="134" t="str">
        <f>+IFERROR(IF(VLOOKUP(#REF!&amp;"-"&amp;ROW()-108,[2]ワークシート!$C$2:$BW$498,10,0) = "","",VLOOKUP(#REF!&amp;"-"&amp;ROW()-108,[2]ワークシート!$C$2:$BW$498,10,0)),"")</f>
        <v/>
      </c>
      <c r="E324" s="133"/>
      <c r="F324" s="132" t="str">
        <f>+IFERROR(VLOOKUP(#REF!&amp;"-"&amp;ROW()-108,[2]ワークシート!$C$2:$BW$498,11,0),"")</f>
        <v/>
      </c>
      <c r="G324" s="133"/>
      <c r="H324" s="50" t="str">
        <f>+IFERROR(VLOOKUP(#REF!&amp;"-"&amp;ROW()-108,[2]ワークシート!$C$2:$BW$498,12,0),"")</f>
        <v/>
      </c>
      <c r="I32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24" s="136"/>
      <c r="K324" s="132" t="str">
        <f>+IFERROR(VLOOKUP(#REF!&amp;"-"&amp;ROW()-108,[2]ワークシート!$C$2:$BW$498,19,0),"")</f>
        <v/>
      </c>
      <c r="L324" s="134"/>
      <c r="M324" s="133"/>
      <c r="N324" s="137" t="str">
        <f>+IFERROR(VLOOKUP(#REF!&amp;"-"&amp;ROW()-108,[2]ワークシート!$C$2:$BW$498,24,0),"")</f>
        <v/>
      </c>
      <c r="O324" s="138"/>
      <c r="P324" s="129" t="str">
        <f>+IFERROR(VLOOKUP(#REF!&amp;"-"&amp;ROW()-108,[2]ワークシート!$C$2:$BW$498,25,0),"")</f>
        <v/>
      </c>
      <c r="Q324" s="129"/>
      <c r="R324" s="139" t="str">
        <f>+IFERROR(VLOOKUP(#REF!&amp;"-"&amp;ROW()-108,[2]ワークシート!$C$2:$BW$498,55,0),"")</f>
        <v/>
      </c>
      <c r="S324" s="139"/>
      <c r="T324" s="139"/>
      <c r="U324" s="129" t="str">
        <f>+IFERROR(VLOOKUP(#REF!&amp;"-"&amp;ROW()-108,[2]ワークシート!$C$2:$BW$498,60,0),"")</f>
        <v/>
      </c>
      <c r="V324" s="129"/>
      <c r="W324" s="129" t="str">
        <f>+IFERROR(VLOOKUP(#REF!&amp;"-"&amp;ROW()-108,[2]ワークシート!$C$2:$BW$498,61,0),"")</f>
        <v/>
      </c>
      <c r="X324" s="129"/>
      <c r="Y324" s="129"/>
      <c r="Z324" s="130" t="str">
        <f t="shared" si="6"/>
        <v/>
      </c>
      <c r="AA324" s="130"/>
      <c r="AB324" s="131" t="str">
        <f>+IFERROR(IF(VLOOKUP(#REF!&amp;"-"&amp;ROW()-108,[2]ワークシート!$C$2:$BW$498,13,0)="","",VLOOKUP(#REF!&amp;"-"&amp;ROW()-108,[2]ワークシート!$C$2:$BW$498,13,0)),"")</f>
        <v/>
      </c>
      <c r="AC324" s="131"/>
      <c r="AD324" s="131" t="str">
        <f>+IFERROR(VLOOKUP(#REF!&amp;"-"&amp;ROW()-108,[2]ワークシート!$C$2:$BW$498,30,0),"")</f>
        <v/>
      </c>
      <c r="AE324" s="131"/>
      <c r="AF324" s="130" t="str">
        <f t="shared" si="7"/>
        <v/>
      </c>
      <c r="AG324" s="130"/>
      <c r="AH324" s="131" t="str">
        <f>+IFERROR(IF(VLOOKUP(#REF!&amp;"-"&amp;ROW()-108,[2]ワークシート!$C$2:$BW$498,31,0)="","",VLOOKUP(#REF!&amp;"-"&amp;ROW()-108,[2]ワークシート!$C$2:$BW$498,31,0)),"")</f>
        <v/>
      </c>
      <c r="AI324" s="131"/>
      <c r="AJ324" s="41"/>
      <c r="AK324" s="41"/>
      <c r="AL324" s="41"/>
      <c r="AM324" s="41"/>
      <c r="AN324" s="41"/>
      <c r="AO324" s="41"/>
      <c r="AP324" s="41"/>
      <c r="AQ324" s="41"/>
      <c r="AR324" s="41"/>
      <c r="AS324" s="41"/>
      <c r="AT324" s="41"/>
      <c r="AU324" s="41"/>
      <c r="AV324" s="41"/>
      <c r="AW324" s="41"/>
      <c r="AX324" s="41"/>
      <c r="AY324" s="41"/>
      <c r="AZ324" s="41"/>
      <c r="BA324" s="41"/>
      <c r="BB324" s="41"/>
      <c r="BC324" s="41"/>
      <c r="BD324" s="41"/>
    </row>
    <row r="325" spans="1:56" ht="35.1" hidden="1" customHeight="1">
      <c r="A325" s="41"/>
      <c r="B325" s="132" t="str">
        <f>+IFERROR(VLOOKUP(#REF!&amp;"-"&amp;ROW()-108,[2]ワークシート!$C$2:$BW$498,9,0),"")</f>
        <v/>
      </c>
      <c r="C325" s="133"/>
      <c r="D325" s="134" t="str">
        <f>+IFERROR(IF(VLOOKUP(#REF!&amp;"-"&amp;ROW()-108,[2]ワークシート!$C$2:$BW$498,10,0) = "","",VLOOKUP(#REF!&amp;"-"&amp;ROW()-108,[2]ワークシート!$C$2:$BW$498,10,0)),"")</f>
        <v/>
      </c>
      <c r="E325" s="133"/>
      <c r="F325" s="132" t="str">
        <f>+IFERROR(VLOOKUP(#REF!&amp;"-"&amp;ROW()-108,[2]ワークシート!$C$2:$BW$498,11,0),"")</f>
        <v/>
      </c>
      <c r="G325" s="133"/>
      <c r="H325" s="50" t="str">
        <f>+IFERROR(VLOOKUP(#REF!&amp;"-"&amp;ROW()-108,[2]ワークシート!$C$2:$BW$498,12,0),"")</f>
        <v/>
      </c>
      <c r="I32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25" s="136"/>
      <c r="K325" s="132" t="str">
        <f>+IFERROR(VLOOKUP(#REF!&amp;"-"&amp;ROW()-108,[2]ワークシート!$C$2:$BW$498,19,0),"")</f>
        <v/>
      </c>
      <c r="L325" s="134"/>
      <c r="M325" s="133"/>
      <c r="N325" s="137" t="str">
        <f>+IFERROR(VLOOKUP(#REF!&amp;"-"&amp;ROW()-108,[2]ワークシート!$C$2:$BW$498,24,0),"")</f>
        <v/>
      </c>
      <c r="O325" s="138"/>
      <c r="P325" s="129" t="str">
        <f>+IFERROR(VLOOKUP(#REF!&amp;"-"&amp;ROW()-108,[2]ワークシート!$C$2:$BW$498,25,0),"")</f>
        <v/>
      </c>
      <c r="Q325" s="129"/>
      <c r="R325" s="139" t="str">
        <f>+IFERROR(VLOOKUP(#REF!&amp;"-"&amp;ROW()-108,[2]ワークシート!$C$2:$BW$498,55,0),"")</f>
        <v/>
      </c>
      <c r="S325" s="139"/>
      <c r="T325" s="139"/>
      <c r="U325" s="129" t="str">
        <f>+IFERROR(VLOOKUP(#REF!&amp;"-"&amp;ROW()-108,[2]ワークシート!$C$2:$BW$498,60,0),"")</f>
        <v/>
      </c>
      <c r="V325" s="129"/>
      <c r="W325" s="129" t="str">
        <f>+IFERROR(VLOOKUP(#REF!&amp;"-"&amp;ROW()-108,[2]ワークシート!$C$2:$BW$498,61,0),"")</f>
        <v/>
      </c>
      <c r="X325" s="129"/>
      <c r="Y325" s="129"/>
      <c r="Z325" s="130" t="str">
        <f t="shared" si="6"/>
        <v/>
      </c>
      <c r="AA325" s="130"/>
      <c r="AB325" s="131" t="str">
        <f>+IFERROR(IF(VLOOKUP(#REF!&amp;"-"&amp;ROW()-108,[2]ワークシート!$C$2:$BW$498,13,0)="","",VLOOKUP(#REF!&amp;"-"&amp;ROW()-108,[2]ワークシート!$C$2:$BW$498,13,0)),"")</f>
        <v/>
      </c>
      <c r="AC325" s="131"/>
      <c r="AD325" s="131" t="str">
        <f>+IFERROR(VLOOKUP(#REF!&amp;"-"&amp;ROW()-108,[2]ワークシート!$C$2:$BW$498,30,0),"")</f>
        <v/>
      </c>
      <c r="AE325" s="131"/>
      <c r="AF325" s="130" t="str">
        <f t="shared" si="7"/>
        <v/>
      </c>
      <c r="AG325" s="130"/>
      <c r="AH325" s="131" t="str">
        <f>+IFERROR(IF(VLOOKUP(#REF!&amp;"-"&amp;ROW()-108,[2]ワークシート!$C$2:$BW$498,31,0)="","",VLOOKUP(#REF!&amp;"-"&amp;ROW()-108,[2]ワークシート!$C$2:$BW$498,31,0)),"")</f>
        <v/>
      </c>
      <c r="AI325" s="131"/>
      <c r="AJ325" s="41"/>
      <c r="AK325" s="41"/>
      <c r="AL325" s="41"/>
      <c r="AM325" s="41"/>
      <c r="AN325" s="41"/>
      <c r="AO325" s="41"/>
      <c r="AP325" s="41"/>
      <c r="AQ325" s="41"/>
      <c r="AR325" s="41"/>
      <c r="AS325" s="41"/>
      <c r="AT325" s="41"/>
      <c r="AU325" s="41"/>
      <c r="AV325" s="41"/>
      <c r="AW325" s="41"/>
      <c r="AX325" s="41"/>
      <c r="AY325" s="41"/>
      <c r="AZ325" s="41"/>
      <c r="BA325" s="41"/>
      <c r="BB325" s="41"/>
      <c r="BC325" s="41"/>
      <c r="BD325" s="41"/>
    </row>
    <row r="326" spans="1:56" ht="35.1" hidden="1" customHeight="1">
      <c r="A326" s="41"/>
      <c r="B326" s="132" t="str">
        <f>+IFERROR(VLOOKUP(#REF!&amp;"-"&amp;ROW()-108,[2]ワークシート!$C$2:$BW$498,9,0),"")</f>
        <v/>
      </c>
      <c r="C326" s="133"/>
      <c r="D326" s="134" t="str">
        <f>+IFERROR(IF(VLOOKUP(#REF!&amp;"-"&amp;ROW()-108,[2]ワークシート!$C$2:$BW$498,10,0) = "","",VLOOKUP(#REF!&amp;"-"&amp;ROW()-108,[2]ワークシート!$C$2:$BW$498,10,0)),"")</f>
        <v/>
      </c>
      <c r="E326" s="133"/>
      <c r="F326" s="132" t="str">
        <f>+IFERROR(VLOOKUP(#REF!&amp;"-"&amp;ROW()-108,[2]ワークシート!$C$2:$BW$498,11,0),"")</f>
        <v/>
      </c>
      <c r="G326" s="133"/>
      <c r="H326" s="50" t="str">
        <f>+IFERROR(VLOOKUP(#REF!&amp;"-"&amp;ROW()-108,[2]ワークシート!$C$2:$BW$498,12,0),"")</f>
        <v/>
      </c>
      <c r="I32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26" s="136"/>
      <c r="K326" s="132" t="str">
        <f>+IFERROR(VLOOKUP(#REF!&amp;"-"&amp;ROW()-108,[2]ワークシート!$C$2:$BW$498,19,0),"")</f>
        <v/>
      </c>
      <c r="L326" s="134"/>
      <c r="M326" s="133"/>
      <c r="N326" s="137" t="str">
        <f>+IFERROR(VLOOKUP(#REF!&amp;"-"&amp;ROW()-108,[2]ワークシート!$C$2:$BW$498,24,0),"")</f>
        <v/>
      </c>
      <c r="O326" s="138"/>
      <c r="P326" s="129" t="str">
        <f>+IFERROR(VLOOKUP(#REF!&amp;"-"&amp;ROW()-108,[2]ワークシート!$C$2:$BW$498,25,0),"")</f>
        <v/>
      </c>
      <c r="Q326" s="129"/>
      <c r="R326" s="139" t="str">
        <f>+IFERROR(VLOOKUP(#REF!&amp;"-"&amp;ROW()-108,[2]ワークシート!$C$2:$BW$498,55,0),"")</f>
        <v/>
      </c>
      <c r="S326" s="139"/>
      <c r="T326" s="139"/>
      <c r="U326" s="129" t="str">
        <f>+IFERROR(VLOOKUP(#REF!&amp;"-"&amp;ROW()-108,[2]ワークシート!$C$2:$BW$498,60,0),"")</f>
        <v/>
      </c>
      <c r="V326" s="129"/>
      <c r="W326" s="129" t="str">
        <f>+IFERROR(VLOOKUP(#REF!&amp;"-"&amp;ROW()-108,[2]ワークシート!$C$2:$BW$498,61,0),"")</f>
        <v/>
      </c>
      <c r="X326" s="129"/>
      <c r="Y326" s="129"/>
      <c r="Z326" s="130" t="str">
        <f t="shared" si="6"/>
        <v/>
      </c>
      <c r="AA326" s="130"/>
      <c r="AB326" s="131" t="str">
        <f>+IFERROR(IF(VLOOKUP(#REF!&amp;"-"&amp;ROW()-108,[2]ワークシート!$C$2:$BW$498,13,0)="","",VLOOKUP(#REF!&amp;"-"&amp;ROW()-108,[2]ワークシート!$C$2:$BW$498,13,0)),"")</f>
        <v/>
      </c>
      <c r="AC326" s="131"/>
      <c r="AD326" s="131" t="str">
        <f>+IFERROR(VLOOKUP(#REF!&amp;"-"&amp;ROW()-108,[2]ワークシート!$C$2:$BW$498,30,0),"")</f>
        <v/>
      </c>
      <c r="AE326" s="131"/>
      <c r="AF326" s="130" t="str">
        <f t="shared" si="7"/>
        <v/>
      </c>
      <c r="AG326" s="130"/>
      <c r="AH326" s="131" t="str">
        <f>+IFERROR(IF(VLOOKUP(#REF!&amp;"-"&amp;ROW()-108,[2]ワークシート!$C$2:$BW$498,31,0)="","",VLOOKUP(#REF!&amp;"-"&amp;ROW()-108,[2]ワークシート!$C$2:$BW$498,31,0)),"")</f>
        <v/>
      </c>
      <c r="AI326" s="131"/>
      <c r="AJ326" s="41"/>
      <c r="AK326" s="41"/>
      <c r="AL326" s="41"/>
      <c r="AM326" s="41"/>
      <c r="AN326" s="41"/>
      <c r="AO326" s="41"/>
      <c r="AP326" s="41"/>
      <c r="AQ326" s="41"/>
      <c r="AR326" s="41"/>
      <c r="AS326" s="41"/>
      <c r="AT326" s="41"/>
      <c r="AU326" s="41"/>
      <c r="AV326" s="41"/>
      <c r="AW326" s="41"/>
      <c r="AX326" s="41"/>
      <c r="AY326" s="41"/>
      <c r="AZ326" s="41"/>
      <c r="BA326" s="41"/>
      <c r="BB326" s="41"/>
      <c r="BC326" s="41"/>
      <c r="BD326" s="41"/>
    </row>
    <row r="327" spans="1:56" ht="35.1" hidden="1" customHeight="1">
      <c r="A327" s="41"/>
      <c r="B327" s="132" t="str">
        <f>+IFERROR(VLOOKUP(#REF!&amp;"-"&amp;ROW()-108,[2]ワークシート!$C$2:$BW$498,9,0),"")</f>
        <v/>
      </c>
      <c r="C327" s="133"/>
      <c r="D327" s="134" t="str">
        <f>+IFERROR(IF(VLOOKUP(#REF!&amp;"-"&amp;ROW()-108,[2]ワークシート!$C$2:$BW$498,10,0) = "","",VLOOKUP(#REF!&amp;"-"&amp;ROW()-108,[2]ワークシート!$C$2:$BW$498,10,0)),"")</f>
        <v/>
      </c>
      <c r="E327" s="133"/>
      <c r="F327" s="132" t="str">
        <f>+IFERROR(VLOOKUP(#REF!&amp;"-"&amp;ROW()-108,[2]ワークシート!$C$2:$BW$498,11,0),"")</f>
        <v/>
      </c>
      <c r="G327" s="133"/>
      <c r="H327" s="50" t="str">
        <f>+IFERROR(VLOOKUP(#REF!&amp;"-"&amp;ROW()-108,[2]ワークシート!$C$2:$BW$498,12,0),"")</f>
        <v/>
      </c>
      <c r="I32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27" s="136"/>
      <c r="K327" s="132" t="str">
        <f>+IFERROR(VLOOKUP(#REF!&amp;"-"&amp;ROW()-108,[2]ワークシート!$C$2:$BW$498,19,0),"")</f>
        <v/>
      </c>
      <c r="L327" s="134"/>
      <c r="M327" s="133"/>
      <c r="N327" s="137" t="str">
        <f>+IFERROR(VLOOKUP(#REF!&amp;"-"&amp;ROW()-108,[2]ワークシート!$C$2:$BW$498,24,0),"")</f>
        <v/>
      </c>
      <c r="O327" s="138"/>
      <c r="P327" s="129" t="str">
        <f>+IFERROR(VLOOKUP(#REF!&amp;"-"&amp;ROW()-108,[2]ワークシート!$C$2:$BW$498,25,0),"")</f>
        <v/>
      </c>
      <c r="Q327" s="129"/>
      <c r="R327" s="139" t="str">
        <f>+IFERROR(VLOOKUP(#REF!&amp;"-"&amp;ROW()-108,[2]ワークシート!$C$2:$BW$498,55,0),"")</f>
        <v/>
      </c>
      <c r="S327" s="139"/>
      <c r="T327" s="139"/>
      <c r="U327" s="129" t="str">
        <f>+IFERROR(VLOOKUP(#REF!&amp;"-"&amp;ROW()-108,[2]ワークシート!$C$2:$BW$498,60,0),"")</f>
        <v/>
      </c>
      <c r="V327" s="129"/>
      <c r="W327" s="129" t="str">
        <f>+IFERROR(VLOOKUP(#REF!&amp;"-"&amp;ROW()-108,[2]ワークシート!$C$2:$BW$498,61,0),"")</f>
        <v/>
      </c>
      <c r="X327" s="129"/>
      <c r="Y327" s="129"/>
      <c r="Z327" s="130" t="str">
        <f t="shared" si="6"/>
        <v/>
      </c>
      <c r="AA327" s="130"/>
      <c r="AB327" s="131" t="str">
        <f>+IFERROR(IF(VLOOKUP(#REF!&amp;"-"&amp;ROW()-108,[2]ワークシート!$C$2:$BW$498,13,0)="","",VLOOKUP(#REF!&amp;"-"&amp;ROW()-108,[2]ワークシート!$C$2:$BW$498,13,0)),"")</f>
        <v/>
      </c>
      <c r="AC327" s="131"/>
      <c r="AD327" s="131" t="str">
        <f>+IFERROR(VLOOKUP(#REF!&amp;"-"&amp;ROW()-108,[2]ワークシート!$C$2:$BW$498,30,0),"")</f>
        <v/>
      </c>
      <c r="AE327" s="131"/>
      <c r="AF327" s="130" t="str">
        <f t="shared" si="7"/>
        <v/>
      </c>
      <c r="AG327" s="130"/>
      <c r="AH327" s="131" t="str">
        <f>+IFERROR(IF(VLOOKUP(#REF!&amp;"-"&amp;ROW()-108,[2]ワークシート!$C$2:$BW$498,31,0)="","",VLOOKUP(#REF!&amp;"-"&amp;ROW()-108,[2]ワークシート!$C$2:$BW$498,31,0)),"")</f>
        <v/>
      </c>
      <c r="AI327" s="131"/>
      <c r="AJ327" s="41"/>
      <c r="AK327" s="41"/>
      <c r="AL327" s="41"/>
      <c r="AM327" s="41"/>
      <c r="AN327" s="41"/>
      <c r="AO327" s="41"/>
      <c r="AP327" s="41"/>
      <c r="AQ327" s="41"/>
      <c r="AR327" s="41"/>
      <c r="AS327" s="41"/>
      <c r="AT327" s="41"/>
      <c r="AU327" s="41"/>
      <c r="AV327" s="41"/>
      <c r="AW327" s="41"/>
      <c r="AX327" s="41"/>
      <c r="AY327" s="41"/>
      <c r="AZ327" s="41"/>
      <c r="BA327" s="41"/>
      <c r="BB327" s="41"/>
      <c r="BC327" s="41"/>
      <c r="BD327" s="41"/>
    </row>
    <row r="328" spans="1:56" ht="35.1" hidden="1" customHeight="1">
      <c r="A328" s="41"/>
      <c r="B328" s="132" t="str">
        <f>+IFERROR(VLOOKUP(#REF!&amp;"-"&amp;ROW()-108,[2]ワークシート!$C$2:$BW$498,9,0),"")</f>
        <v/>
      </c>
      <c r="C328" s="133"/>
      <c r="D328" s="134" t="str">
        <f>+IFERROR(IF(VLOOKUP(#REF!&amp;"-"&amp;ROW()-108,[2]ワークシート!$C$2:$BW$498,10,0) = "","",VLOOKUP(#REF!&amp;"-"&amp;ROW()-108,[2]ワークシート!$C$2:$BW$498,10,0)),"")</f>
        <v/>
      </c>
      <c r="E328" s="133"/>
      <c r="F328" s="132" t="str">
        <f>+IFERROR(VLOOKUP(#REF!&amp;"-"&amp;ROW()-108,[2]ワークシート!$C$2:$BW$498,11,0),"")</f>
        <v/>
      </c>
      <c r="G328" s="133"/>
      <c r="H328" s="50" t="str">
        <f>+IFERROR(VLOOKUP(#REF!&amp;"-"&amp;ROW()-108,[2]ワークシート!$C$2:$BW$498,12,0),"")</f>
        <v/>
      </c>
      <c r="I32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28" s="136"/>
      <c r="K328" s="132" t="str">
        <f>+IFERROR(VLOOKUP(#REF!&amp;"-"&amp;ROW()-108,[2]ワークシート!$C$2:$BW$498,19,0),"")</f>
        <v/>
      </c>
      <c r="L328" s="134"/>
      <c r="M328" s="133"/>
      <c r="N328" s="137" t="str">
        <f>+IFERROR(VLOOKUP(#REF!&amp;"-"&amp;ROW()-108,[2]ワークシート!$C$2:$BW$498,24,0),"")</f>
        <v/>
      </c>
      <c r="O328" s="138"/>
      <c r="P328" s="129" t="str">
        <f>+IFERROR(VLOOKUP(#REF!&amp;"-"&amp;ROW()-108,[2]ワークシート!$C$2:$BW$498,25,0),"")</f>
        <v/>
      </c>
      <c r="Q328" s="129"/>
      <c r="R328" s="139" t="str">
        <f>+IFERROR(VLOOKUP(#REF!&amp;"-"&amp;ROW()-108,[2]ワークシート!$C$2:$BW$498,55,0),"")</f>
        <v/>
      </c>
      <c r="S328" s="139"/>
      <c r="T328" s="139"/>
      <c r="U328" s="129" t="str">
        <f>+IFERROR(VLOOKUP(#REF!&amp;"-"&amp;ROW()-108,[2]ワークシート!$C$2:$BW$498,60,0),"")</f>
        <v/>
      </c>
      <c r="V328" s="129"/>
      <c r="W328" s="129" t="str">
        <f>+IFERROR(VLOOKUP(#REF!&amp;"-"&amp;ROW()-108,[2]ワークシート!$C$2:$BW$498,61,0),"")</f>
        <v/>
      </c>
      <c r="X328" s="129"/>
      <c r="Y328" s="129"/>
      <c r="Z328" s="130" t="str">
        <f t="shared" si="6"/>
        <v/>
      </c>
      <c r="AA328" s="130"/>
      <c r="AB328" s="131" t="str">
        <f>+IFERROR(IF(VLOOKUP(#REF!&amp;"-"&amp;ROW()-108,[2]ワークシート!$C$2:$BW$498,13,0)="","",VLOOKUP(#REF!&amp;"-"&amp;ROW()-108,[2]ワークシート!$C$2:$BW$498,13,0)),"")</f>
        <v/>
      </c>
      <c r="AC328" s="131"/>
      <c r="AD328" s="131" t="str">
        <f>+IFERROR(VLOOKUP(#REF!&amp;"-"&amp;ROW()-108,[2]ワークシート!$C$2:$BW$498,30,0),"")</f>
        <v/>
      </c>
      <c r="AE328" s="131"/>
      <c r="AF328" s="130" t="str">
        <f t="shared" si="7"/>
        <v/>
      </c>
      <c r="AG328" s="130"/>
      <c r="AH328" s="131" t="str">
        <f>+IFERROR(IF(VLOOKUP(#REF!&amp;"-"&amp;ROW()-108,[2]ワークシート!$C$2:$BW$498,31,0)="","",VLOOKUP(#REF!&amp;"-"&amp;ROW()-108,[2]ワークシート!$C$2:$BW$498,31,0)),"")</f>
        <v/>
      </c>
      <c r="AI328" s="131"/>
      <c r="AJ328" s="41"/>
      <c r="AK328" s="41"/>
      <c r="AL328" s="41"/>
      <c r="AM328" s="41"/>
      <c r="AN328" s="41"/>
      <c r="AO328" s="41"/>
      <c r="AP328" s="41"/>
      <c r="AQ328" s="41"/>
      <c r="AR328" s="41"/>
      <c r="AS328" s="41"/>
      <c r="AT328" s="41"/>
      <c r="AU328" s="41"/>
      <c r="AV328" s="41"/>
      <c r="AW328" s="41"/>
      <c r="AX328" s="41"/>
      <c r="AY328" s="41"/>
      <c r="AZ328" s="41"/>
      <c r="BA328" s="41"/>
      <c r="BB328" s="41"/>
      <c r="BC328" s="41"/>
      <c r="BD328" s="41"/>
    </row>
    <row r="329" spans="1:56" ht="35.1" hidden="1" customHeight="1">
      <c r="A329" s="41"/>
      <c r="B329" s="132" t="str">
        <f>+IFERROR(VLOOKUP(#REF!&amp;"-"&amp;ROW()-108,[2]ワークシート!$C$2:$BW$498,9,0),"")</f>
        <v/>
      </c>
      <c r="C329" s="133"/>
      <c r="D329" s="134" t="str">
        <f>+IFERROR(IF(VLOOKUP(#REF!&amp;"-"&amp;ROW()-108,[2]ワークシート!$C$2:$BW$498,10,0) = "","",VLOOKUP(#REF!&amp;"-"&amp;ROW()-108,[2]ワークシート!$C$2:$BW$498,10,0)),"")</f>
        <v/>
      </c>
      <c r="E329" s="133"/>
      <c r="F329" s="132" t="str">
        <f>+IFERROR(VLOOKUP(#REF!&amp;"-"&amp;ROW()-108,[2]ワークシート!$C$2:$BW$498,11,0),"")</f>
        <v/>
      </c>
      <c r="G329" s="133"/>
      <c r="H329" s="50" t="str">
        <f>+IFERROR(VLOOKUP(#REF!&amp;"-"&amp;ROW()-108,[2]ワークシート!$C$2:$BW$498,12,0),"")</f>
        <v/>
      </c>
      <c r="I32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29" s="136"/>
      <c r="K329" s="132" t="str">
        <f>+IFERROR(VLOOKUP(#REF!&amp;"-"&amp;ROW()-108,[2]ワークシート!$C$2:$BW$498,19,0),"")</f>
        <v/>
      </c>
      <c r="L329" s="134"/>
      <c r="M329" s="133"/>
      <c r="N329" s="137" t="str">
        <f>+IFERROR(VLOOKUP(#REF!&amp;"-"&amp;ROW()-108,[2]ワークシート!$C$2:$BW$498,24,0),"")</f>
        <v/>
      </c>
      <c r="O329" s="138"/>
      <c r="P329" s="129" t="str">
        <f>+IFERROR(VLOOKUP(#REF!&amp;"-"&amp;ROW()-108,[2]ワークシート!$C$2:$BW$498,25,0),"")</f>
        <v/>
      </c>
      <c r="Q329" s="129"/>
      <c r="R329" s="139" t="str">
        <f>+IFERROR(VLOOKUP(#REF!&amp;"-"&amp;ROW()-108,[2]ワークシート!$C$2:$BW$498,55,0),"")</f>
        <v/>
      </c>
      <c r="S329" s="139"/>
      <c r="T329" s="139"/>
      <c r="U329" s="129" t="str">
        <f>+IFERROR(VLOOKUP(#REF!&amp;"-"&amp;ROW()-108,[2]ワークシート!$C$2:$BW$498,60,0),"")</f>
        <v/>
      </c>
      <c r="V329" s="129"/>
      <c r="W329" s="129" t="str">
        <f>+IFERROR(VLOOKUP(#REF!&amp;"-"&amp;ROW()-108,[2]ワークシート!$C$2:$BW$498,61,0),"")</f>
        <v/>
      </c>
      <c r="X329" s="129"/>
      <c r="Y329" s="129"/>
      <c r="Z329" s="130" t="str">
        <f t="shared" si="6"/>
        <v/>
      </c>
      <c r="AA329" s="130"/>
      <c r="AB329" s="131" t="str">
        <f>+IFERROR(IF(VLOOKUP(#REF!&amp;"-"&amp;ROW()-108,[2]ワークシート!$C$2:$BW$498,13,0)="","",VLOOKUP(#REF!&amp;"-"&amp;ROW()-108,[2]ワークシート!$C$2:$BW$498,13,0)),"")</f>
        <v/>
      </c>
      <c r="AC329" s="131"/>
      <c r="AD329" s="131" t="str">
        <f>+IFERROR(VLOOKUP(#REF!&amp;"-"&amp;ROW()-108,[2]ワークシート!$C$2:$BW$498,30,0),"")</f>
        <v/>
      </c>
      <c r="AE329" s="131"/>
      <c r="AF329" s="130" t="str">
        <f t="shared" si="7"/>
        <v/>
      </c>
      <c r="AG329" s="130"/>
      <c r="AH329" s="131" t="str">
        <f>+IFERROR(IF(VLOOKUP(#REF!&amp;"-"&amp;ROW()-108,[2]ワークシート!$C$2:$BW$498,31,0)="","",VLOOKUP(#REF!&amp;"-"&amp;ROW()-108,[2]ワークシート!$C$2:$BW$498,31,0)),"")</f>
        <v/>
      </c>
      <c r="AI329" s="131"/>
      <c r="AJ329" s="41"/>
      <c r="AK329" s="41"/>
      <c r="AL329" s="41"/>
      <c r="AM329" s="41"/>
      <c r="AN329" s="41"/>
      <c r="AO329" s="41"/>
      <c r="AP329" s="41"/>
      <c r="AQ329" s="41"/>
      <c r="AR329" s="41"/>
      <c r="AS329" s="41"/>
      <c r="AT329" s="41"/>
      <c r="AU329" s="41"/>
      <c r="AV329" s="41"/>
      <c r="AW329" s="41"/>
      <c r="AX329" s="41"/>
      <c r="AY329" s="41"/>
      <c r="AZ329" s="41"/>
      <c r="BA329" s="41"/>
      <c r="BB329" s="41"/>
      <c r="BC329" s="41"/>
      <c r="BD329" s="41"/>
    </row>
    <row r="330" spans="1:56" ht="35.1" hidden="1" customHeight="1">
      <c r="A330" s="41"/>
      <c r="B330" s="132" t="str">
        <f>+IFERROR(VLOOKUP(#REF!&amp;"-"&amp;ROW()-108,[2]ワークシート!$C$2:$BW$498,9,0),"")</f>
        <v/>
      </c>
      <c r="C330" s="133"/>
      <c r="D330" s="134" t="str">
        <f>+IFERROR(IF(VLOOKUP(#REF!&amp;"-"&amp;ROW()-108,[2]ワークシート!$C$2:$BW$498,10,0) = "","",VLOOKUP(#REF!&amp;"-"&amp;ROW()-108,[2]ワークシート!$C$2:$BW$498,10,0)),"")</f>
        <v/>
      </c>
      <c r="E330" s="133"/>
      <c r="F330" s="132" t="str">
        <f>+IFERROR(VLOOKUP(#REF!&amp;"-"&amp;ROW()-108,[2]ワークシート!$C$2:$BW$498,11,0),"")</f>
        <v/>
      </c>
      <c r="G330" s="133"/>
      <c r="H330" s="50" t="str">
        <f>+IFERROR(VLOOKUP(#REF!&amp;"-"&amp;ROW()-108,[2]ワークシート!$C$2:$BW$498,12,0),"")</f>
        <v/>
      </c>
      <c r="I33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30" s="136"/>
      <c r="K330" s="132" t="str">
        <f>+IFERROR(VLOOKUP(#REF!&amp;"-"&amp;ROW()-108,[2]ワークシート!$C$2:$BW$498,19,0),"")</f>
        <v/>
      </c>
      <c r="L330" s="134"/>
      <c r="M330" s="133"/>
      <c r="N330" s="137" t="str">
        <f>+IFERROR(VLOOKUP(#REF!&amp;"-"&amp;ROW()-108,[2]ワークシート!$C$2:$BW$498,24,0),"")</f>
        <v/>
      </c>
      <c r="O330" s="138"/>
      <c r="P330" s="129" t="str">
        <f>+IFERROR(VLOOKUP(#REF!&amp;"-"&amp;ROW()-108,[2]ワークシート!$C$2:$BW$498,25,0),"")</f>
        <v/>
      </c>
      <c r="Q330" s="129"/>
      <c r="R330" s="139" t="str">
        <f>+IFERROR(VLOOKUP(#REF!&amp;"-"&amp;ROW()-108,[2]ワークシート!$C$2:$BW$498,55,0),"")</f>
        <v/>
      </c>
      <c r="S330" s="139"/>
      <c r="T330" s="139"/>
      <c r="U330" s="129" t="str">
        <f>+IFERROR(VLOOKUP(#REF!&amp;"-"&amp;ROW()-108,[2]ワークシート!$C$2:$BW$498,60,0),"")</f>
        <v/>
      </c>
      <c r="V330" s="129"/>
      <c r="W330" s="129" t="str">
        <f>+IFERROR(VLOOKUP(#REF!&amp;"-"&amp;ROW()-108,[2]ワークシート!$C$2:$BW$498,61,0),"")</f>
        <v/>
      </c>
      <c r="X330" s="129"/>
      <c r="Y330" s="129"/>
      <c r="Z330" s="130" t="str">
        <f t="shared" si="6"/>
        <v/>
      </c>
      <c r="AA330" s="130"/>
      <c r="AB330" s="131" t="str">
        <f>+IFERROR(IF(VLOOKUP(#REF!&amp;"-"&amp;ROW()-108,[2]ワークシート!$C$2:$BW$498,13,0)="","",VLOOKUP(#REF!&amp;"-"&amp;ROW()-108,[2]ワークシート!$C$2:$BW$498,13,0)),"")</f>
        <v/>
      </c>
      <c r="AC330" s="131"/>
      <c r="AD330" s="131" t="str">
        <f>+IFERROR(VLOOKUP(#REF!&amp;"-"&amp;ROW()-108,[2]ワークシート!$C$2:$BW$498,30,0),"")</f>
        <v/>
      </c>
      <c r="AE330" s="131"/>
      <c r="AF330" s="130" t="str">
        <f t="shared" si="7"/>
        <v/>
      </c>
      <c r="AG330" s="130"/>
      <c r="AH330" s="131" t="str">
        <f>+IFERROR(IF(VLOOKUP(#REF!&amp;"-"&amp;ROW()-108,[2]ワークシート!$C$2:$BW$498,31,0)="","",VLOOKUP(#REF!&amp;"-"&amp;ROW()-108,[2]ワークシート!$C$2:$BW$498,31,0)),"")</f>
        <v/>
      </c>
      <c r="AI330" s="131"/>
      <c r="AJ330" s="41"/>
      <c r="AK330" s="41"/>
      <c r="AL330" s="41"/>
      <c r="AM330" s="41"/>
      <c r="AN330" s="41"/>
      <c r="AO330" s="41"/>
      <c r="AP330" s="41"/>
      <c r="AQ330" s="41"/>
      <c r="AR330" s="41"/>
      <c r="AS330" s="41"/>
      <c r="AT330" s="41"/>
      <c r="AU330" s="41"/>
      <c r="AV330" s="41"/>
      <c r="AW330" s="41"/>
      <c r="AX330" s="41"/>
      <c r="AY330" s="41"/>
      <c r="AZ330" s="41"/>
      <c r="BA330" s="41"/>
      <c r="BB330" s="41"/>
      <c r="BC330" s="41"/>
      <c r="BD330" s="41"/>
    </row>
    <row r="331" spans="1:56" ht="35.1" hidden="1" customHeight="1">
      <c r="A331" s="41"/>
      <c r="B331" s="132" t="str">
        <f>+IFERROR(VLOOKUP(#REF!&amp;"-"&amp;ROW()-108,[2]ワークシート!$C$2:$BW$498,9,0),"")</f>
        <v/>
      </c>
      <c r="C331" s="133"/>
      <c r="D331" s="134" t="str">
        <f>+IFERROR(IF(VLOOKUP(#REF!&amp;"-"&amp;ROW()-108,[2]ワークシート!$C$2:$BW$498,10,0) = "","",VLOOKUP(#REF!&amp;"-"&amp;ROW()-108,[2]ワークシート!$C$2:$BW$498,10,0)),"")</f>
        <v/>
      </c>
      <c r="E331" s="133"/>
      <c r="F331" s="132" t="str">
        <f>+IFERROR(VLOOKUP(#REF!&amp;"-"&amp;ROW()-108,[2]ワークシート!$C$2:$BW$498,11,0),"")</f>
        <v/>
      </c>
      <c r="G331" s="133"/>
      <c r="H331" s="50" t="str">
        <f>+IFERROR(VLOOKUP(#REF!&amp;"-"&amp;ROW()-108,[2]ワークシート!$C$2:$BW$498,12,0),"")</f>
        <v/>
      </c>
      <c r="I33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31" s="136"/>
      <c r="K331" s="132" t="str">
        <f>+IFERROR(VLOOKUP(#REF!&amp;"-"&amp;ROW()-108,[2]ワークシート!$C$2:$BW$498,19,0),"")</f>
        <v/>
      </c>
      <c r="L331" s="134"/>
      <c r="M331" s="133"/>
      <c r="N331" s="137" t="str">
        <f>+IFERROR(VLOOKUP(#REF!&amp;"-"&amp;ROW()-108,[2]ワークシート!$C$2:$BW$498,24,0),"")</f>
        <v/>
      </c>
      <c r="O331" s="138"/>
      <c r="P331" s="129" t="str">
        <f>+IFERROR(VLOOKUP(#REF!&amp;"-"&amp;ROW()-108,[2]ワークシート!$C$2:$BW$498,25,0),"")</f>
        <v/>
      </c>
      <c r="Q331" s="129"/>
      <c r="R331" s="139" t="str">
        <f>+IFERROR(VLOOKUP(#REF!&amp;"-"&amp;ROW()-108,[2]ワークシート!$C$2:$BW$498,55,0),"")</f>
        <v/>
      </c>
      <c r="S331" s="139"/>
      <c r="T331" s="139"/>
      <c r="U331" s="129" t="str">
        <f>+IFERROR(VLOOKUP(#REF!&amp;"-"&amp;ROW()-108,[2]ワークシート!$C$2:$BW$498,60,0),"")</f>
        <v/>
      </c>
      <c r="V331" s="129"/>
      <c r="W331" s="129" t="str">
        <f>+IFERROR(VLOOKUP(#REF!&amp;"-"&amp;ROW()-108,[2]ワークシート!$C$2:$BW$498,61,0),"")</f>
        <v/>
      </c>
      <c r="X331" s="129"/>
      <c r="Y331" s="129"/>
      <c r="Z331" s="130" t="str">
        <f t="shared" si="6"/>
        <v/>
      </c>
      <c r="AA331" s="130"/>
      <c r="AB331" s="131" t="str">
        <f>+IFERROR(IF(VLOOKUP(#REF!&amp;"-"&amp;ROW()-108,[2]ワークシート!$C$2:$BW$498,13,0)="","",VLOOKUP(#REF!&amp;"-"&amp;ROW()-108,[2]ワークシート!$C$2:$BW$498,13,0)),"")</f>
        <v/>
      </c>
      <c r="AC331" s="131"/>
      <c r="AD331" s="131" t="str">
        <f>+IFERROR(VLOOKUP(#REF!&amp;"-"&amp;ROW()-108,[2]ワークシート!$C$2:$BW$498,30,0),"")</f>
        <v/>
      </c>
      <c r="AE331" s="131"/>
      <c r="AF331" s="130" t="str">
        <f t="shared" si="7"/>
        <v/>
      </c>
      <c r="AG331" s="130"/>
      <c r="AH331" s="131" t="str">
        <f>+IFERROR(IF(VLOOKUP(#REF!&amp;"-"&amp;ROW()-108,[2]ワークシート!$C$2:$BW$498,31,0)="","",VLOOKUP(#REF!&amp;"-"&amp;ROW()-108,[2]ワークシート!$C$2:$BW$498,31,0)),"")</f>
        <v/>
      </c>
      <c r="AI331" s="131"/>
      <c r="AJ331" s="41"/>
      <c r="AK331" s="41"/>
      <c r="AL331" s="41"/>
      <c r="AM331" s="41"/>
      <c r="AN331" s="41"/>
      <c r="AO331" s="41"/>
      <c r="AP331" s="41"/>
      <c r="AQ331" s="41"/>
      <c r="AR331" s="41"/>
      <c r="AS331" s="41"/>
      <c r="AT331" s="41"/>
      <c r="AU331" s="41"/>
      <c r="AV331" s="41"/>
      <c r="AW331" s="41"/>
      <c r="AX331" s="41"/>
      <c r="AY331" s="41"/>
      <c r="AZ331" s="41"/>
      <c r="BA331" s="41"/>
      <c r="BB331" s="41"/>
      <c r="BC331" s="41"/>
      <c r="BD331" s="41"/>
    </row>
    <row r="332" spans="1:56" ht="35.1" hidden="1" customHeight="1">
      <c r="A332" s="41"/>
      <c r="B332" s="132" t="str">
        <f>+IFERROR(VLOOKUP(#REF!&amp;"-"&amp;ROW()-108,[2]ワークシート!$C$2:$BW$498,9,0),"")</f>
        <v/>
      </c>
      <c r="C332" s="133"/>
      <c r="D332" s="134" t="str">
        <f>+IFERROR(IF(VLOOKUP(#REF!&amp;"-"&amp;ROW()-108,[2]ワークシート!$C$2:$BW$498,10,0) = "","",VLOOKUP(#REF!&amp;"-"&amp;ROW()-108,[2]ワークシート!$C$2:$BW$498,10,0)),"")</f>
        <v/>
      </c>
      <c r="E332" s="133"/>
      <c r="F332" s="132" t="str">
        <f>+IFERROR(VLOOKUP(#REF!&amp;"-"&amp;ROW()-108,[2]ワークシート!$C$2:$BW$498,11,0),"")</f>
        <v/>
      </c>
      <c r="G332" s="133"/>
      <c r="H332" s="50" t="str">
        <f>+IFERROR(VLOOKUP(#REF!&amp;"-"&amp;ROW()-108,[2]ワークシート!$C$2:$BW$498,12,0),"")</f>
        <v/>
      </c>
      <c r="I33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32" s="136"/>
      <c r="K332" s="132" t="str">
        <f>+IFERROR(VLOOKUP(#REF!&amp;"-"&amp;ROW()-108,[2]ワークシート!$C$2:$BW$498,19,0),"")</f>
        <v/>
      </c>
      <c r="L332" s="134"/>
      <c r="M332" s="133"/>
      <c r="N332" s="137" t="str">
        <f>+IFERROR(VLOOKUP(#REF!&amp;"-"&amp;ROW()-108,[2]ワークシート!$C$2:$BW$498,24,0),"")</f>
        <v/>
      </c>
      <c r="O332" s="138"/>
      <c r="P332" s="129" t="str">
        <f>+IFERROR(VLOOKUP(#REF!&amp;"-"&amp;ROW()-108,[2]ワークシート!$C$2:$BW$498,25,0),"")</f>
        <v/>
      </c>
      <c r="Q332" s="129"/>
      <c r="R332" s="139" t="str">
        <f>+IFERROR(VLOOKUP(#REF!&amp;"-"&amp;ROW()-108,[2]ワークシート!$C$2:$BW$498,55,0),"")</f>
        <v/>
      </c>
      <c r="S332" s="139"/>
      <c r="T332" s="139"/>
      <c r="U332" s="129" t="str">
        <f>+IFERROR(VLOOKUP(#REF!&amp;"-"&amp;ROW()-108,[2]ワークシート!$C$2:$BW$498,60,0),"")</f>
        <v/>
      </c>
      <c r="V332" s="129"/>
      <c r="W332" s="129" t="str">
        <f>+IFERROR(VLOOKUP(#REF!&amp;"-"&amp;ROW()-108,[2]ワークシート!$C$2:$BW$498,61,0),"")</f>
        <v/>
      </c>
      <c r="X332" s="129"/>
      <c r="Y332" s="129"/>
      <c r="Z332" s="130" t="str">
        <f t="shared" si="6"/>
        <v/>
      </c>
      <c r="AA332" s="130"/>
      <c r="AB332" s="131" t="str">
        <f>+IFERROR(IF(VLOOKUP(#REF!&amp;"-"&amp;ROW()-108,[2]ワークシート!$C$2:$BW$498,13,0)="","",VLOOKUP(#REF!&amp;"-"&amp;ROW()-108,[2]ワークシート!$C$2:$BW$498,13,0)),"")</f>
        <v/>
      </c>
      <c r="AC332" s="131"/>
      <c r="AD332" s="131" t="str">
        <f>+IFERROR(VLOOKUP(#REF!&amp;"-"&amp;ROW()-108,[2]ワークシート!$C$2:$BW$498,30,0),"")</f>
        <v/>
      </c>
      <c r="AE332" s="131"/>
      <c r="AF332" s="130" t="str">
        <f t="shared" si="7"/>
        <v/>
      </c>
      <c r="AG332" s="130"/>
      <c r="AH332" s="131" t="str">
        <f>+IFERROR(IF(VLOOKUP(#REF!&amp;"-"&amp;ROW()-108,[2]ワークシート!$C$2:$BW$498,31,0)="","",VLOOKUP(#REF!&amp;"-"&amp;ROW()-108,[2]ワークシート!$C$2:$BW$498,31,0)),"")</f>
        <v/>
      </c>
      <c r="AI332" s="131"/>
      <c r="AJ332" s="41"/>
      <c r="AK332" s="41"/>
      <c r="AL332" s="41"/>
      <c r="AM332" s="41"/>
      <c r="AN332" s="41"/>
      <c r="AO332" s="41"/>
      <c r="AP332" s="41"/>
      <c r="AQ332" s="41"/>
      <c r="AR332" s="41"/>
      <c r="AS332" s="41"/>
      <c r="AT332" s="41"/>
      <c r="AU332" s="41"/>
      <c r="AV332" s="41"/>
      <c r="AW332" s="41"/>
      <c r="AX332" s="41"/>
      <c r="AY332" s="41"/>
      <c r="AZ332" s="41"/>
      <c r="BA332" s="41"/>
      <c r="BB332" s="41"/>
      <c r="BC332" s="41"/>
      <c r="BD332" s="41"/>
    </row>
    <row r="333" spans="1:56" ht="35.1" hidden="1" customHeight="1">
      <c r="A333" s="41"/>
      <c r="B333" s="132" t="str">
        <f>+IFERROR(VLOOKUP(#REF!&amp;"-"&amp;ROW()-108,[2]ワークシート!$C$2:$BW$498,9,0),"")</f>
        <v/>
      </c>
      <c r="C333" s="133"/>
      <c r="D333" s="134" t="str">
        <f>+IFERROR(IF(VLOOKUP(#REF!&amp;"-"&amp;ROW()-108,[2]ワークシート!$C$2:$BW$498,10,0) = "","",VLOOKUP(#REF!&amp;"-"&amp;ROW()-108,[2]ワークシート!$C$2:$BW$498,10,0)),"")</f>
        <v/>
      </c>
      <c r="E333" s="133"/>
      <c r="F333" s="132" t="str">
        <f>+IFERROR(VLOOKUP(#REF!&amp;"-"&amp;ROW()-108,[2]ワークシート!$C$2:$BW$498,11,0),"")</f>
        <v/>
      </c>
      <c r="G333" s="133"/>
      <c r="H333" s="50" t="str">
        <f>+IFERROR(VLOOKUP(#REF!&amp;"-"&amp;ROW()-108,[2]ワークシート!$C$2:$BW$498,12,0),"")</f>
        <v/>
      </c>
      <c r="I33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33" s="136"/>
      <c r="K333" s="132" t="str">
        <f>+IFERROR(VLOOKUP(#REF!&amp;"-"&amp;ROW()-108,[2]ワークシート!$C$2:$BW$498,19,0),"")</f>
        <v/>
      </c>
      <c r="L333" s="134"/>
      <c r="M333" s="133"/>
      <c r="N333" s="137" t="str">
        <f>+IFERROR(VLOOKUP(#REF!&amp;"-"&amp;ROW()-108,[2]ワークシート!$C$2:$BW$498,24,0),"")</f>
        <v/>
      </c>
      <c r="O333" s="138"/>
      <c r="P333" s="129" t="str">
        <f>+IFERROR(VLOOKUP(#REF!&amp;"-"&amp;ROW()-108,[2]ワークシート!$C$2:$BW$498,25,0),"")</f>
        <v/>
      </c>
      <c r="Q333" s="129"/>
      <c r="R333" s="139" t="str">
        <f>+IFERROR(VLOOKUP(#REF!&amp;"-"&amp;ROW()-108,[2]ワークシート!$C$2:$BW$498,55,0),"")</f>
        <v/>
      </c>
      <c r="S333" s="139"/>
      <c r="T333" s="139"/>
      <c r="U333" s="129" t="str">
        <f>+IFERROR(VLOOKUP(#REF!&amp;"-"&amp;ROW()-108,[2]ワークシート!$C$2:$BW$498,60,0),"")</f>
        <v/>
      </c>
      <c r="V333" s="129"/>
      <c r="W333" s="129" t="str">
        <f>+IFERROR(VLOOKUP(#REF!&amp;"-"&amp;ROW()-108,[2]ワークシート!$C$2:$BW$498,61,0),"")</f>
        <v/>
      </c>
      <c r="X333" s="129"/>
      <c r="Y333" s="129"/>
      <c r="Z333" s="130" t="str">
        <f t="shared" si="6"/>
        <v/>
      </c>
      <c r="AA333" s="130"/>
      <c r="AB333" s="131" t="str">
        <f>+IFERROR(IF(VLOOKUP(#REF!&amp;"-"&amp;ROW()-108,[2]ワークシート!$C$2:$BW$498,13,0)="","",VLOOKUP(#REF!&amp;"-"&amp;ROW()-108,[2]ワークシート!$C$2:$BW$498,13,0)),"")</f>
        <v/>
      </c>
      <c r="AC333" s="131"/>
      <c r="AD333" s="131" t="str">
        <f>+IFERROR(VLOOKUP(#REF!&amp;"-"&amp;ROW()-108,[2]ワークシート!$C$2:$BW$498,30,0),"")</f>
        <v/>
      </c>
      <c r="AE333" s="131"/>
      <c r="AF333" s="130" t="str">
        <f t="shared" si="7"/>
        <v/>
      </c>
      <c r="AG333" s="130"/>
      <c r="AH333" s="131" t="str">
        <f>+IFERROR(IF(VLOOKUP(#REF!&amp;"-"&amp;ROW()-108,[2]ワークシート!$C$2:$BW$498,31,0)="","",VLOOKUP(#REF!&amp;"-"&amp;ROW()-108,[2]ワークシート!$C$2:$BW$498,31,0)),"")</f>
        <v/>
      </c>
      <c r="AI333" s="131"/>
      <c r="AJ333" s="41"/>
      <c r="AK333" s="41"/>
      <c r="AL333" s="41"/>
      <c r="AM333" s="41"/>
      <c r="AN333" s="41"/>
      <c r="AO333" s="41"/>
      <c r="AP333" s="41"/>
      <c r="AQ333" s="41"/>
      <c r="AR333" s="41"/>
      <c r="AS333" s="41"/>
      <c r="AT333" s="41"/>
      <c r="AU333" s="41"/>
      <c r="AV333" s="41"/>
      <c r="AW333" s="41"/>
      <c r="AX333" s="41"/>
      <c r="AY333" s="41"/>
      <c r="AZ333" s="41"/>
      <c r="BA333" s="41"/>
      <c r="BB333" s="41"/>
      <c r="BC333" s="41"/>
      <c r="BD333" s="41"/>
    </row>
    <row r="334" spans="1:56" ht="35.1" hidden="1" customHeight="1">
      <c r="A334" s="41"/>
      <c r="B334" s="132" t="str">
        <f>+IFERROR(VLOOKUP(#REF!&amp;"-"&amp;ROW()-108,[2]ワークシート!$C$2:$BW$498,9,0),"")</f>
        <v/>
      </c>
      <c r="C334" s="133"/>
      <c r="D334" s="134" t="str">
        <f>+IFERROR(IF(VLOOKUP(#REF!&amp;"-"&amp;ROW()-108,[2]ワークシート!$C$2:$BW$498,10,0) = "","",VLOOKUP(#REF!&amp;"-"&amp;ROW()-108,[2]ワークシート!$C$2:$BW$498,10,0)),"")</f>
        <v/>
      </c>
      <c r="E334" s="133"/>
      <c r="F334" s="132" t="str">
        <f>+IFERROR(VLOOKUP(#REF!&amp;"-"&amp;ROW()-108,[2]ワークシート!$C$2:$BW$498,11,0),"")</f>
        <v/>
      </c>
      <c r="G334" s="133"/>
      <c r="H334" s="50" t="str">
        <f>+IFERROR(VLOOKUP(#REF!&amp;"-"&amp;ROW()-108,[2]ワークシート!$C$2:$BW$498,12,0),"")</f>
        <v/>
      </c>
      <c r="I33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34" s="136"/>
      <c r="K334" s="132" t="str">
        <f>+IFERROR(VLOOKUP(#REF!&amp;"-"&amp;ROW()-108,[2]ワークシート!$C$2:$BW$498,19,0),"")</f>
        <v/>
      </c>
      <c r="L334" s="134"/>
      <c r="M334" s="133"/>
      <c r="N334" s="137" t="str">
        <f>+IFERROR(VLOOKUP(#REF!&amp;"-"&amp;ROW()-108,[2]ワークシート!$C$2:$BW$498,24,0),"")</f>
        <v/>
      </c>
      <c r="O334" s="138"/>
      <c r="P334" s="129" t="str">
        <f>+IFERROR(VLOOKUP(#REF!&amp;"-"&amp;ROW()-108,[2]ワークシート!$C$2:$BW$498,25,0),"")</f>
        <v/>
      </c>
      <c r="Q334" s="129"/>
      <c r="R334" s="139" t="str">
        <f>+IFERROR(VLOOKUP(#REF!&amp;"-"&amp;ROW()-108,[2]ワークシート!$C$2:$BW$498,55,0),"")</f>
        <v/>
      </c>
      <c r="S334" s="139"/>
      <c r="T334" s="139"/>
      <c r="U334" s="129" t="str">
        <f>+IFERROR(VLOOKUP(#REF!&amp;"-"&amp;ROW()-108,[2]ワークシート!$C$2:$BW$498,60,0),"")</f>
        <v/>
      </c>
      <c r="V334" s="129"/>
      <c r="W334" s="129" t="str">
        <f>+IFERROR(VLOOKUP(#REF!&amp;"-"&amp;ROW()-108,[2]ワークシート!$C$2:$BW$498,61,0),"")</f>
        <v/>
      </c>
      <c r="X334" s="129"/>
      <c r="Y334" s="129"/>
      <c r="Z334" s="130" t="str">
        <f t="shared" si="6"/>
        <v/>
      </c>
      <c r="AA334" s="130"/>
      <c r="AB334" s="131" t="str">
        <f>+IFERROR(IF(VLOOKUP(#REF!&amp;"-"&amp;ROW()-108,[2]ワークシート!$C$2:$BW$498,13,0)="","",VLOOKUP(#REF!&amp;"-"&amp;ROW()-108,[2]ワークシート!$C$2:$BW$498,13,0)),"")</f>
        <v/>
      </c>
      <c r="AC334" s="131"/>
      <c r="AD334" s="131" t="str">
        <f>+IFERROR(VLOOKUP(#REF!&amp;"-"&amp;ROW()-108,[2]ワークシート!$C$2:$BW$498,30,0),"")</f>
        <v/>
      </c>
      <c r="AE334" s="131"/>
      <c r="AF334" s="130" t="str">
        <f t="shared" si="7"/>
        <v/>
      </c>
      <c r="AG334" s="130"/>
      <c r="AH334" s="131" t="str">
        <f>+IFERROR(IF(VLOOKUP(#REF!&amp;"-"&amp;ROW()-108,[2]ワークシート!$C$2:$BW$498,31,0)="","",VLOOKUP(#REF!&amp;"-"&amp;ROW()-108,[2]ワークシート!$C$2:$BW$498,31,0)),"")</f>
        <v/>
      </c>
      <c r="AI334" s="131"/>
      <c r="AJ334" s="41"/>
      <c r="AK334" s="41"/>
      <c r="AL334" s="41"/>
      <c r="AM334" s="41"/>
      <c r="AN334" s="41"/>
      <c r="AO334" s="41"/>
      <c r="AP334" s="41"/>
      <c r="AQ334" s="41"/>
      <c r="AR334" s="41"/>
      <c r="AS334" s="41"/>
      <c r="AT334" s="41"/>
      <c r="AU334" s="41"/>
      <c r="AV334" s="41"/>
      <c r="AW334" s="41"/>
      <c r="AX334" s="41"/>
      <c r="AY334" s="41"/>
      <c r="AZ334" s="41"/>
      <c r="BA334" s="41"/>
      <c r="BB334" s="41"/>
      <c r="BC334" s="41"/>
      <c r="BD334" s="41"/>
    </row>
    <row r="335" spans="1:56" ht="35.1" hidden="1" customHeight="1">
      <c r="A335" s="41"/>
      <c r="B335" s="132" t="str">
        <f>+IFERROR(VLOOKUP(#REF!&amp;"-"&amp;ROW()-108,[2]ワークシート!$C$2:$BW$498,9,0),"")</f>
        <v/>
      </c>
      <c r="C335" s="133"/>
      <c r="D335" s="134" t="str">
        <f>+IFERROR(IF(VLOOKUP(#REF!&amp;"-"&amp;ROW()-108,[2]ワークシート!$C$2:$BW$498,10,0) = "","",VLOOKUP(#REF!&amp;"-"&amp;ROW()-108,[2]ワークシート!$C$2:$BW$498,10,0)),"")</f>
        <v/>
      </c>
      <c r="E335" s="133"/>
      <c r="F335" s="132" t="str">
        <f>+IFERROR(VLOOKUP(#REF!&amp;"-"&amp;ROW()-108,[2]ワークシート!$C$2:$BW$498,11,0),"")</f>
        <v/>
      </c>
      <c r="G335" s="133"/>
      <c r="H335" s="50" t="str">
        <f>+IFERROR(VLOOKUP(#REF!&amp;"-"&amp;ROW()-108,[2]ワークシート!$C$2:$BW$498,12,0),"")</f>
        <v/>
      </c>
      <c r="I33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35" s="136"/>
      <c r="K335" s="132" t="str">
        <f>+IFERROR(VLOOKUP(#REF!&amp;"-"&amp;ROW()-108,[2]ワークシート!$C$2:$BW$498,19,0),"")</f>
        <v/>
      </c>
      <c r="L335" s="134"/>
      <c r="M335" s="133"/>
      <c r="N335" s="137" t="str">
        <f>+IFERROR(VLOOKUP(#REF!&amp;"-"&amp;ROW()-108,[2]ワークシート!$C$2:$BW$498,24,0),"")</f>
        <v/>
      </c>
      <c r="O335" s="138"/>
      <c r="P335" s="129" t="str">
        <f>+IFERROR(VLOOKUP(#REF!&amp;"-"&amp;ROW()-108,[2]ワークシート!$C$2:$BW$498,25,0),"")</f>
        <v/>
      </c>
      <c r="Q335" s="129"/>
      <c r="R335" s="139" t="str">
        <f>+IFERROR(VLOOKUP(#REF!&amp;"-"&amp;ROW()-108,[2]ワークシート!$C$2:$BW$498,55,0),"")</f>
        <v/>
      </c>
      <c r="S335" s="139"/>
      <c r="T335" s="139"/>
      <c r="U335" s="129" t="str">
        <f>+IFERROR(VLOOKUP(#REF!&amp;"-"&amp;ROW()-108,[2]ワークシート!$C$2:$BW$498,60,0),"")</f>
        <v/>
      </c>
      <c r="V335" s="129"/>
      <c r="W335" s="129" t="str">
        <f>+IFERROR(VLOOKUP(#REF!&amp;"-"&amp;ROW()-108,[2]ワークシート!$C$2:$BW$498,61,0),"")</f>
        <v/>
      </c>
      <c r="X335" s="129"/>
      <c r="Y335" s="129"/>
      <c r="Z335" s="130" t="str">
        <f t="shared" ref="Z335:Z377" si="8">IF(AD335="","",IF(AD335=0,"使用貸借権","賃借権"))</f>
        <v/>
      </c>
      <c r="AA335" s="130"/>
      <c r="AB335" s="131" t="str">
        <f>+IFERROR(IF(VLOOKUP(#REF!&amp;"-"&amp;ROW()-108,[2]ワークシート!$C$2:$BW$498,13,0)="","",VLOOKUP(#REF!&amp;"-"&amp;ROW()-108,[2]ワークシート!$C$2:$BW$498,13,0)),"")</f>
        <v/>
      </c>
      <c r="AC335" s="131"/>
      <c r="AD335" s="131" t="str">
        <f>+IFERROR(VLOOKUP(#REF!&amp;"-"&amp;ROW()-108,[2]ワークシート!$C$2:$BW$498,30,0),"")</f>
        <v/>
      </c>
      <c r="AE335" s="131"/>
      <c r="AF335" s="130" t="str">
        <f t="shared" ref="AF335:AF377" si="9">IF(Z335="","",IF(Z335="使用貸借権","-","口座振込　１２月"))</f>
        <v/>
      </c>
      <c r="AG335" s="130"/>
      <c r="AH335" s="131" t="str">
        <f>+IFERROR(IF(VLOOKUP(#REF!&amp;"-"&amp;ROW()-108,[2]ワークシート!$C$2:$BW$498,31,0)="","",VLOOKUP(#REF!&amp;"-"&amp;ROW()-108,[2]ワークシート!$C$2:$BW$498,31,0)),"")</f>
        <v/>
      </c>
      <c r="AI335" s="131"/>
      <c r="AJ335" s="41"/>
      <c r="AK335" s="41"/>
      <c r="AL335" s="41"/>
      <c r="AM335" s="41"/>
      <c r="AN335" s="41"/>
      <c r="AO335" s="41"/>
      <c r="AP335" s="41"/>
      <c r="AQ335" s="41"/>
      <c r="AR335" s="41"/>
      <c r="AS335" s="41"/>
      <c r="AT335" s="41"/>
      <c r="AU335" s="41"/>
      <c r="AV335" s="41"/>
      <c r="AW335" s="41"/>
      <c r="AX335" s="41"/>
      <c r="AY335" s="41"/>
      <c r="AZ335" s="41"/>
      <c r="BA335" s="41"/>
      <c r="BB335" s="41"/>
      <c r="BC335" s="41"/>
      <c r="BD335" s="41"/>
    </row>
    <row r="336" spans="1:56" ht="35.1" hidden="1" customHeight="1">
      <c r="A336" s="41"/>
      <c r="B336" s="132" t="str">
        <f>+IFERROR(VLOOKUP(#REF!&amp;"-"&amp;ROW()-108,[2]ワークシート!$C$2:$BW$498,9,0),"")</f>
        <v/>
      </c>
      <c r="C336" s="133"/>
      <c r="D336" s="134" t="str">
        <f>+IFERROR(IF(VLOOKUP(#REF!&amp;"-"&amp;ROW()-108,[2]ワークシート!$C$2:$BW$498,10,0) = "","",VLOOKUP(#REF!&amp;"-"&amp;ROW()-108,[2]ワークシート!$C$2:$BW$498,10,0)),"")</f>
        <v/>
      </c>
      <c r="E336" s="133"/>
      <c r="F336" s="132" t="str">
        <f>+IFERROR(VLOOKUP(#REF!&amp;"-"&amp;ROW()-108,[2]ワークシート!$C$2:$BW$498,11,0),"")</f>
        <v/>
      </c>
      <c r="G336" s="133"/>
      <c r="H336" s="50" t="str">
        <f>+IFERROR(VLOOKUP(#REF!&amp;"-"&amp;ROW()-108,[2]ワークシート!$C$2:$BW$498,12,0),"")</f>
        <v/>
      </c>
      <c r="I33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36" s="136"/>
      <c r="K336" s="132" t="str">
        <f>+IFERROR(VLOOKUP(#REF!&amp;"-"&amp;ROW()-108,[2]ワークシート!$C$2:$BW$498,19,0),"")</f>
        <v/>
      </c>
      <c r="L336" s="134"/>
      <c r="M336" s="133"/>
      <c r="N336" s="137" t="str">
        <f>+IFERROR(VLOOKUP(#REF!&amp;"-"&amp;ROW()-108,[2]ワークシート!$C$2:$BW$498,24,0),"")</f>
        <v/>
      </c>
      <c r="O336" s="138"/>
      <c r="P336" s="129" t="str">
        <f>+IFERROR(VLOOKUP(#REF!&amp;"-"&amp;ROW()-108,[2]ワークシート!$C$2:$BW$498,25,0),"")</f>
        <v/>
      </c>
      <c r="Q336" s="129"/>
      <c r="R336" s="139" t="str">
        <f>+IFERROR(VLOOKUP(#REF!&amp;"-"&amp;ROW()-108,[2]ワークシート!$C$2:$BW$498,55,0),"")</f>
        <v/>
      </c>
      <c r="S336" s="139"/>
      <c r="T336" s="139"/>
      <c r="U336" s="129" t="str">
        <f>+IFERROR(VLOOKUP(#REF!&amp;"-"&amp;ROW()-108,[2]ワークシート!$C$2:$BW$498,60,0),"")</f>
        <v/>
      </c>
      <c r="V336" s="129"/>
      <c r="W336" s="129" t="str">
        <f>+IFERROR(VLOOKUP(#REF!&amp;"-"&amp;ROW()-108,[2]ワークシート!$C$2:$BW$498,61,0),"")</f>
        <v/>
      </c>
      <c r="X336" s="129"/>
      <c r="Y336" s="129"/>
      <c r="Z336" s="130" t="str">
        <f t="shared" si="8"/>
        <v/>
      </c>
      <c r="AA336" s="130"/>
      <c r="AB336" s="131" t="str">
        <f>+IFERROR(IF(VLOOKUP(#REF!&amp;"-"&amp;ROW()-108,[2]ワークシート!$C$2:$BW$498,13,0)="","",VLOOKUP(#REF!&amp;"-"&amp;ROW()-108,[2]ワークシート!$C$2:$BW$498,13,0)),"")</f>
        <v/>
      </c>
      <c r="AC336" s="131"/>
      <c r="AD336" s="131" t="str">
        <f>+IFERROR(VLOOKUP(#REF!&amp;"-"&amp;ROW()-108,[2]ワークシート!$C$2:$BW$498,30,0),"")</f>
        <v/>
      </c>
      <c r="AE336" s="131"/>
      <c r="AF336" s="130" t="str">
        <f t="shared" si="9"/>
        <v/>
      </c>
      <c r="AG336" s="130"/>
      <c r="AH336" s="131" t="str">
        <f>+IFERROR(IF(VLOOKUP(#REF!&amp;"-"&amp;ROW()-108,[2]ワークシート!$C$2:$BW$498,31,0)="","",VLOOKUP(#REF!&amp;"-"&amp;ROW()-108,[2]ワークシート!$C$2:$BW$498,31,0)),"")</f>
        <v/>
      </c>
      <c r="AI336" s="131"/>
      <c r="AJ336" s="41"/>
      <c r="AK336" s="41"/>
      <c r="AL336" s="41"/>
      <c r="AM336" s="41"/>
      <c r="AN336" s="41"/>
      <c r="AO336" s="41"/>
      <c r="AP336" s="41"/>
      <c r="AQ336" s="41"/>
      <c r="AR336" s="41"/>
      <c r="AS336" s="41"/>
      <c r="AT336" s="41"/>
      <c r="AU336" s="41"/>
      <c r="AV336" s="41"/>
      <c r="AW336" s="41"/>
      <c r="AX336" s="41"/>
      <c r="AY336" s="41"/>
      <c r="AZ336" s="41"/>
      <c r="BA336" s="41"/>
      <c r="BB336" s="41"/>
      <c r="BC336" s="41"/>
      <c r="BD336" s="41"/>
    </row>
    <row r="337" spans="1:56" ht="35.1" hidden="1" customHeight="1">
      <c r="A337" s="41"/>
      <c r="B337" s="132" t="str">
        <f>+IFERROR(VLOOKUP(#REF!&amp;"-"&amp;ROW()-108,[2]ワークシート!$C$2:$BW$498,9,0),"")</f>
        <v/>
      </c>
      <c r="C337" s="133"/>
      <c r="D337" s="134" t="str">
        <f>+IFERROR(IF(VLOOKUP(#REF!&amp;"-"&amp;ROW()-108,[2]ワークシート!$C$2:$BW$498,10,0) = "","",VLOOKUP(#REF!&amp;"-"&amp;ROW()-108,[2]ワークシート!$C$2:$BW$498,10,0)),"")</f>
        <v/>
      </c>
      <c r="E337" s="133"/>
      <c r="F337" s="132" t="str">
        <f>+IFERROR(VLOOKUP(#REF!&amp;"-"&amp;ROW()-108,[2]ワークシート!$C$2:$BW$498,11,0),"")</f>
        <v/>
      </c>
      <c r="G337" s="133"/>
      <c r="H337" s="50" t="str">
        <f>+IFERROR(VLOOKUP(#REF!&amp;"-"&amp;ROW()-108,[2]ワークシート!$C$2:$BW$498,12,0),"")</f>
        <v/>
      </c>
      <c r="I33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37" s="136"/>
      <c r="K337" s="132" t="str">
        <f>+IFERROR(VLOOKUP(#REF!&amp;"-"&amp;ROW()-108,[2]ワークシート!$C$2:$BW$498,19,0),"")</f>
        <v/>
      </c>
      <c r="L337" s="134"/>
      <c r="M337" s="133"/>
      <c r="N337" s="137" t="str">
        <f>+IFERROR(VLOOKUP(#REF!&amp;"-"&amp;ROW()-108,[2]ワークシート!$C$2:$BW$498,24,0),"")</f>
        <v/>
      </c>
      <c r="O337" s="138"/>
      <c r="P337" s="129" t="str">
        <f>+IFERROR(VLOOKUP(#REF!&amp;"-"&amp;ROW()-108,[2]ワークシート!$C$2:$BW$498,25,0),"")</f>
        <v/>
      </c>
      <c r="Q337" s="129"/>
      <c r="R337" s="139" t="str">
        <f>+IFERROR(VLOOKUP(#REF!&amp;"-"&amp;ROW()-108,[2]ワークシート!$C$2:$BW$498,55,0),"")</f>
        <v/>
      </c>
      <c r="S337" s="139"/>
      <c r="T337" s="139"/>
      <c r="U337" s="129" t="str">
        <f>+IFERROR(VLOOKUP(#REF!&amp;"-"&amp;ROW()-108,[2]ワークシート!$C$2:$BW$498,60,0),"")</f>
        <v/>
      </c>
      <c r="V337" s="129"/>
      <c r="W337" s="129" t="str">
        <f>+IFERROR(VLOOKUP(#REF!&amp;"-"&amp;ROW()-108,[2]ワークシート!$C$2:$BW$498,61,0),"")</f>
        <v/>
      </c>
      <c r="X337" s="129"/>
      <c r="Y337" s="129"/>
      <c r="Z337" s="130" t="str">
        <f t="shared" si="8"/>
        <v/>
      </c>
      <c r="AA337" s="130"/>
      <c r="AB337" s="131" t="str">
        <f>+IFERROR(IF(VLOOKUP(#REF!&amp;"-"&amp;ROW()-108,[2]ワークシート!$C$2:$BW$498,13,0)="","",VLOOKUP(#REF!&amp;"-"&amp;ROW()-108,[2]ワークシート!$C$2:$BW$498,13,0)),"")</f>
        <v/>
      </c>
      <c r="AC337" s="131"/>
      <c r="AD337" s="131" t="str">
        <f>+IFERROR(VLOOKUP(#REF!&amp;"-"&amp;ROW()-108,[2]ワークシート!$C$2:$BW$498,30,0),"")</f>
        <v/>
      </c>
      <c r="AE337" s="131"/>
      <c r="AF337" s="130" t="str">
        <f t="shared" si="9"/>
        <v/>
      </c>
      <c r="AG337" s="130"/>
      <c r="AH337" s="131" t="str">
        <f>+IFERROR(IF(VLOOKUP(#REF!&amp;"-"&amp;ROW()-108,[2]ワークシート!$C$2:$BW$498,31,0)="","",VLOOKUP(#REF!&amp;"-"&amp;ROW()-108,[2]ワークシート!$C$2:$BW$498,31,0)),"")</f>
        <v/>
      </c>
      <c r="AI337" s="131"/>
      <c r="AJ337" s="41"/>
      <c r="AK337" s="41"/>
      <c r="AL337" s="41"/>
      <c r="AM337" s="41"/>
      <c r="AN337" s="41"/>
      <c r="AO337" s="41"/>
      <c r="AP337" s="41"/>
      <c r="AQ337" s="41"/>
      <c r="AR337" s="41"/>
      <c r="AS337" s="41"/>
      <c r="AT337" s="41"/>
      <c r="AU337" s="41"/>
      <c r="AV337" s="41"/>
      <c r="AW337" s="41"/>
      <c r="AX337" s="41"/>
      <c r="AY337" s="41"/>
      <c r="AZ337" s="41"/>
      <c r="BA337" s="41"/>
      <c r="BB337" s="41"/>
      <c r="BC337" s="41"/>
      <c r="BD337" s="41"/>
    </row>
    <row r="338" spans="1:56" ht="35.1" hidden="1" customHeight="1">
      <c r="A338" s="41"/>
      <c r="B338" s="132" t="str">
        <f>+IFERROR(VLOOKUP(#REF!&amp;"-"&amp;ROW()-108,[2]ワークシート!$C$2:$BW$498,9,0),"")</f>
        <v/>
      </c>
      <c r="C338" s="133"/>
      <c r="D338" s="134" t="str">
        <f>+IFERROR(IF(VLOOKUP(#REF!&amp;"-"&amp;ROW()-108,[2]ワークシート!$C$2:$BW$498,10,0) = "","",VLOOKUP(#REF!&amp;"-"&amp;ROW()-108,[2]ワークシート!$C$2:$BW$498,10,0)),"")</f>
        <v/>
      </c>
      <c r="E338" s="133"/>
      <c r="F338" s="132" t="str">
        <f>+IFERROR(VLOOKUP(#REF!&amp;"-"&amp;ROW()-108,[2]ワークシート!$C$2:$BW$498,11,0),"")</f>
        <v/>
      </c>
      <c r="G338" s="133"/>
      <c r="H338" s="50" t="str">
        <f>+IFERROR(VLOOKUP(#REF!&amp;"-"&amp;ROW()-108,[2]ワークシート!$C$2:$BW$498,12,0),"")</f>
        <v/>
      </c>
      <c r="I33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38" s="136"/>
      <c r="K338" s="132" t="str">
        <f>+IFERROR(VLOOKUP(#REF!&amp;"-"&amp;ROW()-108,[2]ワークシート!$C$2:$BW$498,19,0),"")</f>
        <v/>
      </c>
      <c r="L338" s="134"/>
      <c r="M338" s="133"/>
      <c r="N338" s="137" t="str">
        <f>+IFERROR(VLOOKUP(#REF!&amp;"-"&amp;ROW()-108,[2]ワークシート!$C$2:$BW$498,24,0),"")</f>
        <v/>
      </c>
      <c r="O338" s="138"/>
      <c r="P338" s="129" t="str">
        <f>+IFERROR(VLOOKUP(#REF!&amp;"-"&amp;ROW()-108,[2]ワークシート!$C$2:$BW$498,25,0),"")</f>
        <v/>
      </c>
      <c r="Q338" s="129"/>
      <c r="R338" s="139" t="str">
        <f>+IFERROR(VLOOKUP(#REF!&amp;"-"&amp;ROW()-108,[2]ワークシート!$C$2:$BW$498,55,0),"")</f>
        <v/>
      </c>
      <c r="S338" s="139"/>
      <c r="T338" s="139"/>
      <c r="U338" s="129" t="str">
        <f>+IFERROR(VLOOKUP(#REF!&amp;"-"&amp;ROW()-108,[2]ワークシート!$C$2:$BW$498,60,0),"")</f>
        <v/>
      </c>
      <c r="V338" s="129"/>
      <c r="W338" s="129" t="str">
        <f>+IFERROR(VLOOKUP(#REF!&amp;"-"&amp;ROW()-108,[2]ワークシート!$C$2:$BW$498,61,0),"")</f>
        <v/>
      </c>
      <c r="X338" s="129"/>
      <c r="Y338" s="129"/>
      <c r="Z338" s="130" t="str">
        <f t="shared" si="8"/>
        <v/>
      </c>
      <c r="AA338" s="130"/>
      <c r="AB338" s="131" t="str">
        <f>+IFERROR(IF(VLOOKUP(#REF!&amp;"-"&amp;ROW()-108,[2]ワークシート!$C$2:$BW$498,13,0)="","",VLOOKUP(#REF!&amp;"-"&amp;ROW()-108,[2]ワークシート!$C$2:$BW$498,13,0)),"")</f>
        <v/>
      </c>
      <c r="AC338" s="131"/>
      <c r="AD338" s="131" t="str">
        <f>+IFERROR(VLOOKUP(#REF!&amp;"-"&amp;ROW()-108,[2]ワークシート!$C$2:$BW$498,30,0),"")</f>
        <v/>
      </c>
      <c r="AE338" s="131"/>
      <c r="AF338" s="130" t="str">
        <f t="shared" si="9"/>
        <v/>
      </c>
      <c r="AG338" s="130"/>
      <c r="AH338" s="131" t="str">
        <f>+IFERROR(IF(VLOOKUP(#REF!&amp;"-"&amp;ROW()-108,[2]ワークシート!$C$2:$BW$498,31,0)="","",VLOOKUP(#REF!&amp;"-"&amp;ROW()-108,[2]ワークシート!$C$2:$BW$498,31,0)),"")</f>
        <v/>
      </c>
      <c r="AI338" s="131"/>
      <c r="AJ338" s="41"/>
      <c r="AK338" s="41"/>
      <c r="AL338" s="41"/>
      <c r="AM338" s="41"/>
      <c r="AN338" s="41"/>
      <c r="AO338" s="41"/>
      <c r="AP338" s="41"/>
      <c r="AQ338" s="41"/>
      <c r="AR338" s="41"/>
      <c r="AS338" s="41"/>
      <c r="AT338" s="41"/>
      <c r="AU338" s="41"/>
      <c r="AV338" s="41"/>
      <c r="AW338" s="41"/>
      <c r="AX338" s="41"/>
      <c r="AY338" s="41"/>
      <c r="AZ338" s="41"/>
      <c r="BA338" s="41"/>
      <c r="BB338" s="41"/>
      <c r="BC338" s="41"/>
      <c r="BD338" s="41"/>
    </row>
    <row r="339" spans="1:56" ht="35.1" hidden="1" customHeight="1">
      <c r="A339" s="41"/>
      <c r="B339" s="132" t="str">
        <f>+IFERROR(VLOOKUP(#REF!&amp;"-"&amp;ROW()-108,[2]ワークシート!$C$2:$BW$498,9,0),"")</f>
        <v/>
      </c>
      <c r="C339" s="133"/>
      <c r="D339" s="134" t="str">
        <f>+IFERROR(IF(VLOOKUP(#REF!&amp;"-"&amp;ROW()-108,[2]ワークシート!$C$2:$BW$498,10,0) = "","",VLOOKUP(#REF!&amp;"-"&amp;ROW()-108,[2]ワークシート!$C$2:$BW$498,10,0)),"")</f>
        <v/>
      </c>
      <c r="E339" s="133"/>
      <c r="F339" s="132" t="str">
        <f>+IFERROR(VLOOKUP(#REF!&amp;"-"&amp;ROW()-108,[2]ワークシート!$C$2:$BW$498,11,0),"")</f>
        <v/>
      </c>
      <c r="G339" s="133"/>
      <c r="H339" s="50" t="str">
        <f>+IFERROR(VLOOKUP(#REF!&amp;"-"&amp;ROW()-108,[2]ワークシート!$C$2:$BW$498,12,0),"")</f>
        <v/>
      </c>
      <c r="I33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39" s="136"/>
      <c r="K339" s="132" t="str">
        <f>+IFERROR(VLOOKUP(#REF!&amp;"-"&amp;ROW()-108,[2]ワークシート!$C$2:$BW$498,19,0),"")</f>
        <v/>
      </c>
      <c r="L339" s="134"/>
      <c r="M339" s="133"/>
      <c r="N339" s="137" t="str">
        <f>+IFERROR(VLOOKUP(#REF!&amp;"-"&amp;ROW()-108,[2]ワークシート!$C$2:$BW$498,24,0),"")</f>
        <v/>
      </c>
      <c r="O339" s="138"/>
      <c r="P339" s="129" t="str">
        <f>+IFERROR(VLOOKUP(#REF!&amp;"-"&amp;ROW()-108,[2]ワークシート!$C$2:$BW$498,25,0),"")</f>
        <v/>
      </c>
      <c r="Q339" s="129"/>
      <c r="R339" s="139" t="str">
        <f>+IFERROR(VLOOKUP(#REF!&amp;"-"&amp;ROW()-108,[2]ワークシート!$C$2:$BW$498,55,0),"")</f>
        <v/>
      </c>
      <c r="S339" s="139"/>
      <c r="T339" s="139"/>
      <c r="U339" s="129" t="str">
        <f>+IFERROR(VLOOKUP(#REF!&amp;"-"&amp;ROW()-108,[2]ワークシート!$C$2:$BW$498,60,0),"")</f>
        <v/>
      </c>
      <c r="V339" s="129"/>
      <c r="W339" s="129" t="str">
        <f>+IFERROR(VLOOKUP(#REF!&amp;"-"&amp;ROW()-108,[2]ワークシート!$C$2:$BW$498,61,0),"")</f>
        <v/>
      </c>
      <c r="X339" s="129"/>
      <c r="Y339" s="129"/>
      <c r="Z339" s="130" t="str">
        <f t="shared" si="8"/>
        <v/>
      </c>
      <c r="AA339" s="130"/>
      <c r="AB339" s="131" t="str">
        <f>+IFERROR(IF(VLOOKUP(#REF!&amp;"-"&amp;ROW()-108,[2]ワークシート!$C$2:$BW$498,13,0)="","",VLOOKUP(#REF!&amp;"-"&amp;ROW()-108,[2]ワークシート!$C$2:$BW$498,13,0)),"")</f>
        <v/>
      </c>
      <c r="AC339" s="131"/>
      <c r="AD339" s="131" t="str">
        <f>+IFERROR(VLOOKUP(#REF!&amp;"-"&amp;ROW()-108,[2]ワークシート!$C$2:$BW$498,30,0),"")</f>
        <v/>
      </c>
      <c r="AE339" s="131"/>
      <c r="AF339" s="130" t="str">
        <f t="shared" si="9"/>
        <v/>
      </c>
      <c r="AG339" s="130"/>
      <c r="AH339" s="131" t="str">
        <f>+IFERROR(IF(VLOOKUP(#REF!&amp;"-"&amp;ROW()-108,[2]ワークシート!$C$2:$BW$498,31,0)="","",VLOOKUP(#REF!&amp;"-"&amp;ROW()-108,[2]ワークシート!$C$2:$BW$498,31,0)),"")</f>
        <v/>
      </c>
      <c r="AI339" s="131"/>
      <c r="AJ339" s="41"/>
      <c r="AK339" s="41"/>
      <c r="AL339" s="41"/>
      <c r="AM339" s="41"/>
      <c r="AN339" s="41"/>
      <c r="AO339" s="41"/>
      <c r="AP339" s="41"/>
      <c r="AQ339" s="41"/>
      <c r="AR339" s="41"/>
      <c r="AS339" s="41"/>
      <c r="AT339" s="41"/>
      <c r="AU339" s="41"/>
      <c r="AV339" s="41"/>
      <c r="AW339" s="41"/>
      <c r="AX339" s="41"/>
      <c r="AY339" s="41"/>
      <c r="AZ339" s="41"/>
      <c r="BA339" s="41"/>
      <c r="BB339" s="41"/>
      <c r="BC339" s="41"/>
      <c r="BD339" s="41"/>
    </row>
    <row r="340" spans="1:56" ht="35.1" hidden="1" customHeight="1">
      <c r="A340" s="41"/>
      <c r="B340" s="132" t="str">
        <f>+IFERROR(VLOOKUP(#REF!&amp;"-"&amp;ROW()-108,[2]ワークシート!$C$2:$BW$498,9,0),"")</f>
        <v/>
      </c>
      <c r="C340" s="133"/>
      <c r="D340" s="134" t="str">
        <f>+IFERROR(IF(VLOOKUP(#REF!&amp;"-"&amp;ROW()-108,[2]ワークシート!$C$2:$BW$498,10,0) = "","",VLOOKUP(#REF!&amp;"-"&amp;ROW()-108,[2]ワークシート!$C$2:$BW$498,10,0)),"")</f>
        <v/>
      </c>
      <c r="E340" s="133"/>
      <c r="F340" s="132" t="str">
        <f>+IFERROR(VLOOKUP(#REF!&amp;"-"&amp;ROW()-108,[2]ワークシート!$C$2:$BW$498,11,0),"")</f>
        <v/>
      </c>
      <c r="G340" s="133"/>
      <c r="H340" s="50" t="str">
        <f>+IFERROR(VLOOKUP(#REF!&amp;"-"&amp;ROW()-108,[2]ワークシート!$C$2:$BW$498,12,0),"")</f>
        <v/>
      </c>
      <c r="I34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40" s="136"/>
      <c r="K340" s="132" t="str">
        <f>+IFERROR(VLOOKUP(#REF!&amp;"-"&amp;ROW()-108,[2]ワークシート!$C$2:$BW$498,19,0),"")</f>
        <v/>
      </c>
      <c r="L340" s="134"/>
      <c r="M340" s="133"/>
      <c r="N340" s="137" t="str">
        <f>+IFERROR(VLOOKUP(#REF!&amp;"-"&amp;ROW()-108,[2]ワークシート!$C$2:$BW$498,24,0),"")</f>
        <v/>
      </c>
      <c r="O340" s="138"/>
      <c r="P340" s="129" t="str">
        <f>+IFERROR(VLOOKUP(#REF!&amp;"-"&amp;ROW()-108,[2]ワークシート!$C$2:$BW$498,25,0),"")</f>
        <v/>
      </c>
      <c r="Q340" s="129"/>
      <c r="R340" s="139" t="str">
        <f>+IFERROR(VLOOKUP(#REF!&amp;"-"&amp;ROW()-108,[2]ワークシート!$C$2:$BW$498,55,0),"")</f>
        <v/>
      </c>
      <c r="S340" s="139"/>
      <c r="T340" s="139"/>
      <c r="U340" s="129" t="str">
        <f>+IFERROR(VLOOKUP(#REF!&amp;"-"&amp;ROW()-108,[2]ワークシート!$C$2:$BW$498,60,0),"")</f>
        <v/>
      </c>
      <c r="V340" s="129"/>
      <c r="W340" s="129" t="str">
        <f>+IFERROR(VLOOKUP(#REF!&amp;"-"&amp;ROW()-108,[2]ワークシート!$C$2:$BW$498,61,0),"")</f>
        <v/>
      </c>
      <c r="X340" s="129"/>
      <c r="Y340" s="129"/>
      <c r="Z340" s="130" t="str">
        <f t="shared" si="8"/>
        <v/>
      </c>
      <c r="AA340" s="130"/>
      <c r="AB340" s="131" t="str">
        <f>+IFERROR(IF(VLOOKUP(#REF!&amp;"-"&amp;ROW()-108,[2]ワークシート!$C$2:$BW$498,13,0)="","",VLOOKUP(#REF!&amp;"-"&amp;ROW()-108,[2]ワークシート!$C$2:$BW$498,13,0)),"")</f>
        <v/>
      </c>
      <c r="AC340" s="131"/>
      <c r="AD340" s="131" t="str">
        <f>+IFERROR(VLOOKUP(#REF!&amp;"-"&amp;ROW()-108,[2]ワークシート!$C$2:$BW$498,30,0),"")</f>
        <v/>
      </c>
      <c r="AE340" s="131"/>
      <c r="AF340" s="130" t="str">
        <f t="shared" si="9"/>
        <v/>
      </c>
      <c r="AG340" s="130"/>
      <c r="AH340" s="131" t="str">
        <f>+IFERROR(IF(VLOOKUP(#REF!&amp;"-"&amp;ROW()-108,[2]ワークシート!$C$2:$BW$498,31,0)="","",VLOOKUP(#REF!&amp;"-"&amp;ROW()-108,[2]ワークシート!$C$2:$BW$498,31,0)),"")</f>
        <v/>
      </c>
      <c r="AI340" s="131"/>
      <c r="AJ340" s="41"/>
      <c r="AK340" s="41"/>
      <c r="AL340" s="41"/>
      <c r="AM340" s="41"/>
      <c r="AN340" s="41"/>
      <c r="AO340" s="41"/>
      <c r="AP340" s="41"/>
      <c r="AQ340" s="41"/>
      <c r="AR340" s="41"/>
      <c r="AS340" s="41"/>
      <c r="AT340" s="41"/>
      <c r="AU340" s="41"/>
      <c r="AV340" s="41"/>
      <c r="AW340" s="41"/>
      <c r="AX340" s="41"/>
      <c r="AY340" s="41"/>
      <c r="AZ340" s="41"/>
      <c r="BA340" s="41"/>
      <c r="BB340" s="41"/>
      <c r="BC340" s="41"/>
      <c r="BD340" s="41"/>
    </row>
    <row r="341" spans="1:56" ht="35.1" hidden="1" customHeight="1">
      <c r="A341" s="41"/>
      <c r="B341" s="132" t="str">
        <f>+IFERROR(VLOOKUP(#REF!&amp;"-"&amp;ROW()-108,[2]ワークシート!$C$2:$BW$498,9,0),"")</f>
        <v/>
      </c>
      <c r="C341" s="133"/>
      <c r="D341" s="134" t="str">
        <f>+IFERROR(IF(VLOOKUP(#REF!&amp;"-"&amp;ROW()-108,[2]ワークシート!$C$2:$BW$498,10,0) = "","",VLOOKUP(#REF!&amp;"-"&amp;ROW()-108,[2]ワークシート!$C$2:$BW$498,10,0)),"")</f>
        <v/>
      </c>
      <c r="E341" s="133"/>
      <c r="F341" s="132" t="str">
        <f>+IFERROR(VLOOKUP(#REF!&amp;"-"&amp;ROW()-108,[2]ワークシート!$C$2:$BW$498,11,0),"")</f>
        <v/>
      </c>
      <c r="G341" s="133"/>
      <c r="H341" s="50" t="str">
        <f>+IFERROR(VLOOKUP(#REF!&amp;"-"&amp;ROW()-108,[2]ワークシート!$C$2:$BW$498,12,0),"")</f>
        <v/>
      </c>
      <c r="I34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41" s="136"/>
      <c r="K341" s="132" t="str">
        <f>+IFERROR(VLOOKUP(#REF!&amp;"-"&amp;ROW()-108,[2]ワークシート!$C$2:$BW$498,19,0),"")</f>
        <v/>
      </c>
      <c r="L341" s="134"/>
      <c r="M341" s="133"/>
      <c r="N341" s="137" t="str">
        <f>+IFERROR(VLOOKUP(#REF!&amp;"-"&amp;ROW()-108,[2]ワークシート!$C$2:$BW$498,24,0),"")</f>
        <v/>
      </c>
      <c r="O341" s="138"/>
      <c r="P341" s="129" t="str">
        <f>+IFERROR(VLOOKUP(#REF!&amp;"-"&amp;ROW()-108,[2]ワークシート!$C$2:$BW$498,25,0),"")</f>
        <v/>
      </c>
      <c r="Q341" s="129"/>
      <c r="R341" s="139" t="str">
        <f>+IFERROR(VLOOKUP(#REF!&amp;"-"&amp;ROW()-108,[2]ワークシート!$C$2:$BW$498,55,0),"")</f>
        <v/>
      </c>
      <c r="S341" s="139"/>
      <c r="T341" s="139"/>
      <c r="U341" s="129" t="str">
        <f>+IFERROR(VLOOKUP(#REF!&amp;"-"&amp;ROW()-108,[2]ワークシート!$C$2:$BW$498,60,0),"")</f>
        <v/>
      </c>
      <c r="V341" s="129"/>
      <c r="W341" s="129" t="str">
        <f>+IFERROR(VLOOKUP(#REF!&amp;"-"&amp;ROW()-108,[2]ワークシート!$C$2:$BW$498,61,0),"")</f>
        <v/>
      </c>
      <c r="X341" s="129"/>
      <c r="Y341" s="129"/>
      <c r="Z341" s="130" t="str">
        <f t="shared" si="8"/>
        <v/>
      </c>
      <c r="AA341" s="130"/>
      <c r="AB341" s="131" t="str">
        <f>+IFERROR(IF(VLOOKUP(#REF!&amp;"-"&amp;ROW()-108,[2]ワークシート!$C$2:$BW$498,13,0)="","",VLOOKUP(#REF!&amp;"-"&amp;ROW()-108,[2]ワークシート!$C$2:$BW$498,13,0)),"")</f>
        <v/>
      </c>
      <c r="AC341" s="131"/>
      <c r="AD341" s="131" t="str">
        <f>+IFERROR(VLOOKUP(#REF!&amp;"-"&amp;ROW()-108,[2]ワークシート!$C$2:$BW$498,30,0),"")</f>
        <v/>
      </c>
      <c r="AE341" s="131"/>
      <c r="AF341" s="130" t="str">
        <f t="shared" si="9"/>
        <v/>
      </c>
      <c r="AG341" s="130"/>
      <c r="AH341" s="131" t="str">
        <f>+IFERROR(IF(VLOOKUP(#REF!&amp;"-"&amp;ROW()-108,[2]ワークシート!$C$2:$BW$498,31,0)="","",VLOOKUP(#REF!&amp;"-"&amp;ROW()-108,[2]ワークシート!$C$2:$BW$498,31,0)),"")</f>
        <v/>
      </c>
      <c r="AI341" s="131"/>
      <c r="AJ341" s="41"/>
      <c r="AK341" s="41"/>
      <c r="AL341" s="41"/>
      <c r="AM341" s="41"/>
      <c r="AN341" s="41"/>
      <c r="AO341" s="41"/>
      <c r="AP341" s="41"/>
      <c r="AQ341" s="41"/>
      <c r="AR341" s="41"/>
      <c r="AS341" s="41"/>
      <c r="AT341" s="41"/>
      <c r="AU341" s="41"/>
      <c r="AV341" s="41"/>
      <c r="AW341" s="41"/>
      <c r="AX341" s="41"/>
      <c r="AY341" s="41"/>
      <c r="AZ341" s="41"/>
      <c r="BA341" s="41"/>
      <c r="BB341" s="41"/>
      <c r="BC341" s="41"/>
      <c r="BD341" s="41"/>
    </row>
    <row r="342" spans="1:56" ht="35.1" hidden="1" customHeight="1">
      <c r="A342" s="41"/>
      <c r="B342" s="132" t="str">
        <f>+IFERROR(VLOOKUP(#REF!&amp;"-"&amp;ROW()-108,[2]ワークシート!$C$2:$BW$498,9,0),"")</f>
        <v/>
      </c>
      <c r="C342" s="133"/>
      <c r="D342" s="134" t="str">
        <f>+IFERROR(IF(VLOOKUP(#REF!&amp;"-"&amp;ROW()-108,[2]ワークシート!$C$2:$BW$498,10,0) = "","",VLOOKUP(#REF!&amp;"-"&amp;ROW()-108,[2]ワークシート!$C$2:$BW$498,10,0)),"")</f>
        <v/>
      </c>
      <c r="E342" s="133"/>
      <c r="F342" s="132" t="str">
        <f>+IFERROR(VLOOKUP(#REF!&amp;"-"&amp;ROW()-108,[2]ワークシート!$C$2:$BW$498,11,0),"")</f>
        <v/>
      </c>
      <c r="G342" s="133"/>
      <c r="H342" s="50" t="str">
        <f>+IFERROR(VLOOKUP(#REF!&amp;"-"&amp;ROW()-108,[2]ワークシート!$C$2:$BW$498,12,0),"")</f>
        <v/>
      </c>
      <c r="I34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42" s="136"/>
      <c r="K342" s="132" t="str">
        <f>+IFERROR(VLOOKUP(#REF!&amp;"-"&amp;ROW()-108,[2]ワークシート!$C$2:$BW$498,19,0),"")</f>
        <v/>
      </c>
      <c r="L342" s="134"/>
      <c r="M342" s="133"/>
      <c r="N342" s="137" t="str">
        <f>+IFERROR(VLOOKUP(#REF!&amp;"-"&amp;ROW()-108,[2]ワークシート!$C$2:$BW$498,24,0),"")</f>
        <v/>
      </c>
      <c r="O342" s="138"/>
      <c r="P342" s="129" t="str">
        <f>+IFERROR(VLOOKUP(#REF!&amp;"-"&amp;ROW()-108,[2]ワークシート!$C$2:$BW$498,25,0),"")</f>
        <v/>
      </c>
      <c r="Q342" s="129"/>
      <c r="R342" s="139" t="str">
        <f>+IFERROR(VLOOKUP(#REF!&amp;"-"&amp;ROW()-108,[2]ワークシート!$C$2:$BW$498,55,0),"")</f>
        <v/>
      </c>
      <c r="S342" s="139"/>
      <c r="T342" s="139"/>
      <c r="U342" s="129" t="str">
        <f>+IFERROR(VLOOKUP(#REF!&amp;"-"&amp;ROW()-108,[2]ワークシート!$C$2:$BW$498,60,0),"")</f>
        <v/>
      </c>
      <c r="V342" s="129"/>
      <c r="W342" s="129" t="str">
        <f>+IFERROR(VLOOKUP(#REF!&amp;"-"&amp;ROW()-108,[2]ワークシート!$C$2:$BW$498,61,0),"")</f>
        <v/>
      </c>
      <c r="X342" s="129"/>
      <c r="Y342" s="129"/>
      <c r="Z342" s="130" t="str">
        <f t="shared" si="8"/>
        <v/>
      </c>
      <c r="AA342" s="130"/>
      <c r="AB342" s="131" t="str">
        <f>+IFERROR(IF(VLOOKUP(#REF!&amp;"-"&amp;ROW()-108,[2]ワークシート!$C$2:$BW$498,13,0)="","",VLOOKUP(#REF!&amp;"-"&amp;ROW()-108,[2]ワークシート!$C$2:$BW$498,13,0)),"")</f>
        <v/>
      </c>
      <c r="AC342" s="131"/>
      <c r="AD342" s="131" t="str">
        <f>+IFERROR(VLOOKUP(#REF!&amp;"-"&amp;ROW()-108,[2]ワークシート!$C$2:$BW$498,30,0),"")</f>
        <v/>
      </c>
      <c r="AE342" s="131"/>
      <c r="AF342" s="130" t="str">
        <f t="shared" si="9"/>
        <v/>
      </c>
      <c r="AG342" s="130"/>
      <c r="AH342" s="131" t="str">
        <f>+IFERROR(IF(VLOOKUP(#REF!&amp;"-"&amp;ROW()-108,[2]ワークシート!$C$2:$BW$498,31,0)="","",VLOOKUP(#REF!&amp;"-"&amp;ROW()-108,[2]ワークシート!$C$2:$BW$498,31,0)),"")</f>
        <v/>
      </c>
      <c r="AI342" s="131"/>
      <c r="AJ342" s="41"/>
      <c r="AK342" s="41"/>
      <c r="AL342" s="41"/>
      <c r="AM342" s="41"/>
      <c r="AN342" s="41"/>
      <c r="AO342" s="41"/>
      <c r="AP342" s="41"/>
      <c r="AQ342" s="41"/>
      <c r="AR342" s="41"/>
      <c r="AS342" s="41"/>
      <c r="AT342" s="41"/>
      <c r="AU342" s="41"/>
      <c r="AV342" s="41"/>
      <c r="AW342" s="41"/>
      <c r="AX342" s="41"/>
      <c r="AY342" s="41"/>
      <c r="AZ342" s="41"/>
      <c r="BA342" s="41"/>
      <c r="BB342" s="41"/>
      <c r="BC342" s="41"/>
      <c r="BD342" s="41"/>
    </row>
    <row r="343" spans="1:56" ht="35.1" hidden="1" customHeight="1">
      <c r="A343" s="41"/>
      <c r="B343" s="132" t="str">
        <f>+IFERROR(VLOOKUP(#REF!&amp;"-"&amp;ROW()-108,[2]ワークシート!$C$2:$BW$498,9,0),"")</f>
        <v/>
      </c>
      <c r="C343" s="133"/>
      <c r="D343" s="134" t="str">
        <f>+IFERROR(IF(VLOOKUP(#REF!&amp;"-"&amp;ROW()-108,[2]ワークシート!$C$2:$BW$498,10,0) = "","",VLOOKUP(#REF!&amp;"-"&amp;ROW()-108,[2]ワークシート!$C$2:$BW$498,10,0)),"")</f>
        <v/>
      </c>
      <c r="E343" s="133"/>
      <c r="F343" s="132" t="str">
        <f>+IFERROR(VLOOKUP(#REF!&amp;"-"&amp;ROW()-108,[2]ワークシート!$C$2:$BW$498,11,0),"")</f>
        <v/>
      </c>
      <c r="G343" s="133"/>
      <c r="H343" s="50" t="str">
        <f>+IFERROR(VLOOKUP(#REF!&amp;"-"&amp;ROW()-108,[2]ワークシート!$C$2:$BW$498,12,0),"")</f>
        <v/>
      </c>
      <c r="I34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43" s="136"/>
      <c r="K343" s="132" t="str">
        <f>+IFERROR(VLOOKUP(#REF!&amp;"-"&amp;ROW()-108,[2]ワークシート!$C$2:$BW$498,19,0),"")</f>
        <v/>
      </c>
      <c r="L343" s="134"/>
      <c r="M343" s="133"/>
      <c r="N343" s="137" t="str">
        <f>+IFERROR(VLOOKUP(#REF!&amp;"-"&amp;ROW()-108,[2]ワークシート!$C$2:$BW$498,24,0),"")</f>
        <v/>
      </c>
      <c r="O343" s="138"/>
      <c r="P343" s="129" t="str">
        <f>+IFERROR(VLOOKUP(#REF!&amp;"-"&amp;ROW()-108,[2]ワークシート!$C$2:$BW$498,25,0),"")</f>
        <v/>
      </c>
      <c r="Q343" s="129"/>
      <c r="R343" s="139" t="str">
        <f>+IFERROR(VLOOKUP(#REF!&amp;"-"&amp;ROW()-108,[2]ワークシート!$C$2:$BW$498,55,0),"")</f>
        <v/>
      </c>
      <c r="S343" s="139"/>
      <c r="T343" s="139"/>
      <c r="U343" s="129" t="str">
        <f>+IFERROR(VLOOKUP(#REF!&amp;"-"&amp;ROW()-108,[2]ワークシート!$C$2:$BW$498,60,0),"")</f>
        <v/>
      </c>
      <c r="V343" s="129"/>
      <c r="W343" s="129" t="str">
        <f>+IFERROR(VLOOKUP(#REF!&amp;"-"&amp;ROW()-108,[2]ワークシート!$C$2:$BW$498,61,0),"")</f>
        <v/>
      </c>
      <c r="X343" s="129"/>
      <c r="Y343" s="129"/>
      <c r="Z343" s="130" t="str">
        <f t="shared" si="8"/>
        <v/>
      </c>
      <c r="AA343" s="130"/>
      <c r="AB343" s="131" t="str">
        <f>+IFERROR(IF(VLOOKUP(#REF!&amp;"-"&amp;ROW()-108,[2]ワークシート!$C$2:$BW$498,13,0)="","",VLOOKUP(#REF!&amp;"-"&amp;ROW()-108,[2]ワークシート!$C$2:$BW$498,13,0)),"")</f>
        <v/>
      </c>
      <c r="AC343" s="131"/>
      <c r="AD343" s="131" t="str">
        <f>+IFERROR(VLOOKUP(#REF!&amp;"-"&amp;ROW()-108,[2]ワークシート!$C$2:$BW$498,30,0),"")</f>
        <v/>
      </c>
      <c r="AE343" s="131"/>
      <c r="AF343" s="130" t="str">
        <f t="shared" si="9"/>
        <v/>
      </c>
      <c r="AG343" s="130"/>
      <c r="AH343" s="131" t="str">
        <f>+IFERROR(IF(VLOOKUP(#REF!&amp;"-"&amp;ROW()-108,[2]ワークシート!$C$2:$BW$498,31,0)="","",VLOOKUP(#REF!&amp;"-"&amp;ROW()-108,[2]ワークシート!$C$2:$BW$498,31,0)),"")</f>
        <v/>
      </c>
      <c r="AI343" s="131"/>
      <c r="AJ343" s="41"/>
      <c r="AK343" s="41"/>
      <c r="AL343" s="41"/>
      <c r="AM343" s="41"/>
      <c r="AN343" s="41"/>
      <c r="AO343" s="41"/>
      <c r="AP343" s="41"/>
      <c r="AQ343" s="41"/>
      <c r="AR343" s="41"/>
      <c r="AS343" s="41"/>
      <c r="AT343" s="41"/>
      <c r="AU343" s="41"/>
      <c r="AV343" s="41"/>
      <c r="AW343" s="41"/>
      <c r="AX343" s="41"/>
      <c r="AY343" s="41"/>
      <c r="AZ343" s="41"/>
      <c r="BA343" s="41"/>
      <c r="BB343" s="41"/>
      <c r="BC343" s="41"/>
      <c r="BD343" s="41"/>
    </row>
    <row r="344" spans="1:56" ht="35.1" hidden="1" customHeight="1">
      <c r="A344" s="41"/>
      <c r="B344" s="132" t="str">
        <f>+IFERROR(VLOOKUP(#REF!&amp;"-"&amp;ROW()-108,[2]ワークシート!$C$2:$BW$498,9,0),"")</f>
        <v/>
      </c>
      <c r="C344" s="133"/>
      <c r="D344" s="134" t="str">
        <f>+IFERROR(IF(VLOOKUP(#REF!&amp;"-"&amp;ROW()-108,[2]ワークシート!$C$2:$BW$498,10,0) = "","",VLOOKUP(#REF!&amp;"-"&amp;ROW()-108,[2]ワークシート!$C$2:$BW$498,10,0)),"")</f>
        <v/>
      </c>
      <c r="E344" s="133"/>
      <c r="F344" s="132" t="str">
        <f>+IFERROR(VLOOKUP(#REF!&amp;"-"&amp;ROW()-108,[2]ワークシート!$C$2:$BW$498,11,0),"")</f>
        <v/>
      </c>
      <c r="G344" s="133"/>
      <c r="H344" s="50" t="str">
        <f>+IFERROR(VLOOKUP(#REF!&amp;"-"&amp;ROW()-108,[2]ワークシート!$C$2:$BW$498,12,0),"")</f>
        <v/>
      </c>
      <c r="I34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44" s="136"/>
      <c r="K344" s="132" t="str">
        <f>+IFERROR(VLOOKUP(#REF!&amp;"-"&amp;ROW()-108,[2]ワークシート!$C$2:$BW$498,19,0),"")</f>
        <v/>
      </c>
      <c r="L344" s="134"/>
      <c r="M344" s="133"/>
      <c r="N344" s="137" t="str">
        <f>+IFERROR(VLOOKUP(#REF!&amp;"-"&amp;ROW()-108,[2]ワークシート!$C$2:$BW$498,24,0),"")</f>
        <v/>
      </c>
      <c r="O344" s="138"/>
      <c r="P344" s="129" t="str">
        <f>+IFERROR(VLOOKUP(#REF!&amp;"-"&amp;ROW()-108,[2]ワークシート!$C$2:$BW$498,25,0),"")</f>
        <v/>
      </c>
      <c r="Q344" s="129"/>
      <c r="R344" s="139" t="str">
        <f>+IFERROR(VLOOKUP(#REF!&amp;"-"&amp;ROW()-108,[2]ワークシート!$C$2:$BW$498,55,0),"")</f>
        <v/>
      </c>
      <c r="S344" s="139"/>
      <c r="T344" s="139"/>
      <c r="U344" s="129" t="str">
        <f>+IFERROR(VLOOKUP(#REF!&amp;"-"&amp;ROW()-108,[2]ワークシート!$C$2:$BW$498,60,0),"")</f>
        <v/>
      </c>
      <c r="V344" s="129"/>
      <c r="W344" s="129" t="str">
        <f>+IFERROR(VLOOKUP(#REF!&amp;"-"&amp;ROW()-108,[2]ワークシート!$C$2:$BW$498,61,0),"")</f>
        <v/>
      </c>
      <c r="X344" s="129"/>
      <c r="Y344" s="129"/>
      <c r="Z344" s="130" t="str">
        <f t="shared" si="8"/>
        <v/>
      </c>
      <c r="AA344" s="130"/>
      <c r="AB344" s="131" t="str">
        <f>+IFERROR(IF(VLOOKUP(#REF!&amp;"-"&amp;ROW()-108,[2]ワークシート!$C$2:$BW$498,13,0)="","",VLOOKUP(#REF!&amp;"-"&amp;ROW()-108,[2]ワークシート!$C$2:$BW$498,13,0)),"")</f>
        <v/>
      </c>
      <c r="AC344" s="131"/>
      <c r="AD344" s="131" t="str">
        <f>+IFERROR(VLOOKUP(#REF!&amp;"-"&amp;ROW()-108,[2]ワークシート!$C$2:$BW$498,30,0),"")</f>
        <v/>
      </c>
      <c r="AE344" s="131"/>
      <c r="AF344" s="130" t="str">
        <f t="shared" si="9"/>
        <v/>
      </c>
      <c r="AG344" s="130"/>
      <c r="AH344" s="131" t="str">
        <f>+IFERROR(IF(VLOOKUP(#REF!&amp;"-"&amp;ROW()-108,[2]ワークシート!$C$2:$BW$498,31,0)="","",VLOOKUP(#REF!&amp;"-"&amp;ROW()-108,[2]ワークシート!$C$2:$BW$498,31,0)),"")</f>
        <v/>
      </c>
      <c r="AI344" s="131"/>
      <c r="AJ344" s="41"/>
      <c r="AK344" s="41"/>
      <c r="AL344" s="41"/>
      <c r="AM344" s="41"/>
      <c r="AN344" s="41"/>
      <c r="AO344" s="41"/>
      <c r="AP344" s="41"/>
      <c r="AQ344" s="41"/>
      <c r="AR344" s="41"/>
      <c r="AS344" s="41"/>
      <c r="AT344" s="41"/>
      <c r="AU344" s="41"/>
      <c r="AV344" s="41"/>
      <c r="AW344" s="41"/>
      <c r="AX344" s="41"/>
      <c r="AY344" s="41"/>
      <c r="AZ344" s="41"/>
      <c r="BA344" s="41"/>
      <c r="BB344" s="41"/>
      <c r="BC344" s="41"/>
      <c r="BD344" s="41"/>
    </row>
    <row r="345" spans="1:56" ht="35.1" hidden="1" customHeight="1">
      <c r="A345" s="41"/>
      <c r="B345" s="132" t="str">
        <f>+IFERROR(VLOOKUP(#REF!&amp;"-"&amp;ROW()-108,[2]ワークシート!$C$2:$BW$498,9,0),"")</f>
        <v/>
      </c>
      <c r="C345" s="133"/>
      <c r="D345" s="134" t="str">
        <f>+IFERROR(IF(VLOOKUP(#REF!&amp;"-"&amp;ROW()-108,[2]ワークシート!$C$2:$BW$498,10,0) = "","",VLOOKUP(#REF!&amp;"-"&amp;ROW()-108,[2]ワークシート!$C$2:$BW$498,10,0)),"")</f>
        <v/>
      </c>
      <c r="E345" s="133"/>
      <c r="F345" s="132" t="str">
        <f>+IFERROR(VLOOKUP(#REF!&amp;"-"&amp;ROW()-108,[2]ワークシート!$C$2:$BW$498,11,0),"")</f>
        <v/>
      </c>
      <c r="G345" s="133"/>
      <c r="H345" s="50" t="str">
        <f>+IFERROR(VLOOKUP(#REF!&amp;"-"&amp;ROW()-108,[2]ワークシート!$C$2:$BW$498,12,0),"")</f>
        <v/>
      </c>
      <c r="I34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45" s="136"/>
      <c r="K345" s="132" t="str">
        <f>+IFERROR(VLOOKUP(#REF!&amp;"-"&amp;ROW()-108,[2]ワークシート!$C$2:$BW$498,19,0),"")</f>
        <v/>
      </c>
      <c r="L345" s="134"/>
      <c r="M345" s="133"/>
      <c r="N345" s="137" t="str">
        <f>+IFERROR(VLOOKUP(#REF!&amp;"-"&amp;ROW()-108,[2]ワークシート!$C$2:$BW$498,24,0),"")</f>
        <v/>
      </c>
      <c r="O345" s="138"/>
      <c r="P345" s="129" t="str">
        <f>+IFERROR(VLOOKUP(#REF!&amp;"-"&amp;ROW()-108,[2]ワークシート!$C$2:$BW$498,25,0),"")</f>
        <v/>
      </c>
      <c r="Q345" s="129"/>
      <c r="R345" s="139" t="str">
        <f>+IFERROR(VLOOKUP(#REF!&amp;"-"&amp;ROW()-108,[2]ワークシート!$C$2:$BW$498,55,0),"")</f>
        <v/>
      </c>
      <c r="S345" s="139"/>
      <c r="T345" s="139"/>
      <c r="U345" s="129" t="str">
        <f>+IFERROR(VLOOKUP(#REF!&amp;"-"&amp;ROW()-108,[2]ワークシート!$C$2:$BW$498,60,0),"")</f>
        <v/>
      </c>
      <c r="V345" s="129"/>
      <c r="W345" s="129" t="str">
        <f>+IFERROR(VLOOKUP(#REF!&amp;"-"&amp;ROW()-108,[2]ワークシート!$C$2:$BW$498,61,0),"")</f>
        <v/>
      </c>
      <c r="X345" s="129"/>
      <c r="Y345" s="129"/>
      <c r="Z345" s="130" t="str">
        <f t="shared" si="8"/>
        <v/>
      </c>
      <c r="AA345" s="130"/>
      <c r="AB345" s="131" t="str">
        <f>+IFERROR(IF(VLOOKUP(#REF!&amp;"-"&amp;ROW()-108,[2]ワークシート!$C$2:$BW$498,13,0)="","",VLOOKUP(#REF!&amp;"-"&amp;ROW()-108,[2]ワークシート!$C$2:$BW$498,13,0)),"")</f>
        <v/>
      </c>
      <c r="AC345" s="131"/>
      <c r="AD345" s="131" t="str">
        <f>+IFERROR(VLOOKUP(#REF!&amp;"-"&amp;ROW()-108,[2]ワークシート!$C$2:$BW$498,30,0),"")</f>
        <v/>
      </c>
      <c r="AE345" s="131"/>
      <c r="AF345" s="130" t="str">
        <f t="shared" si="9"/>
        <v/>
      </c>
      <c r="AG345" s="130"/>
      <c r="AH345" s="131" t="str">
        <f>+IFERROR(IF(VLOOKUP(#REF!&amp;"-"&amp;ROW()-108,[2]ワークシート!$C$2:$BW$498,31,0)="","",VLOOKUP(#REF!&amp;"-"&amp;ROW()-108,[2]ワークシート!$C$2:$BW$498,31,0)),"")</f>
        <v/>
      </c>
      <c r="AI345" s="131"/>
      <c r="AJ345" s="41"/>
      <c r="AK345" s="41"/>
      <c r="AL345" s="41"/>
      <c r="AM345" s="41"/>
      <c r="AN345" s="41"/>
      <c r="AO345" s="41"/>
      <c r="AP345" s="41"/>
      <c r="AQ345" s="41"/>
      <c r="AR345" s="41"/>
      <c r="AS345" s="41"/>
      <c r="AT345" s="41"/>
      <c r="AU345" s="41"/>
      <c r="AV345" s="41"/>
      <c r="AW345" s="41"/>
      <c r="AX345" s="41"/>
      <c r="AY345" s="41"/>
      <c r="AZ345" s="41"/>
      <c r="BA345" s="41"/>
      <c r="BB345" s="41"/>
      <c r="BC345" s="41"/>
      <c r="BD345" s="41"/>
    </row>
    <row r="346" spans="1:56" ht="35.1" hidden="1" customHeight="1">
      <c r="A346" s="41"/>
      <c r="B346" s="132" t="str">
        <f>+IFERROR(VLOOKUP(#REF!&amp;"-"&amp;ROW()-108,[2]ワークシート!$C$2:$BW$498,9,0),"")</f>
        <v/>
      </c>
      <c r="C346" s="133"/>
      <c r="D346" s="134" t="str">
        <f>+IFERROR(IF(VLOOKUP(#REF!&amp;"-"&amp;ROW()-108,[2]ワークシート!$C$2:$BW$498,10,0) = "","",VLOOKUP(#REF!&amp;"-"&amp;ROW()-108,[2]ワークシート!$C$2:$BW$498,10,0)),"")</f>
        <v/>
      </c>
      <c r="E346" s="133"/>
      <c r="F346" s="132" t="str">
        <f>+IFERROR(VLOOKUP(#REF!&amp;"-"&amp;ROW()-108,[2]ワークシート!$C$2:$BW$498,11,0),"")</f>
        <v/>
      </c>
      <c r="G346" s="133"/>
      <c r="H346" s="50" t="str">
        <f>+IFERROR(VLOOKUP(#REF!&amp;"-"&amp;ROW()-108,[2]ワークシート!$C$2:$BW$498,12,0),"")</f>
        <v/>
      </c>
      <c r="I34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46" s="136"/>
      <c r="K346" s="132" t="str">
        <f>+IFERROR(VLOOKUP(#REF!&amp;"-"&amp;ROW()-108,[2]ワークシート!$C$2:$BW$498,19,0),"")</f>
        <v/>
      </c>
      <c r="L346" s="134"/>
      <c r="M346" s="133"/>
      <c r="N346" s="137" t="str">
        <f>+IFERROR(VLOOKUP(#REF!&amp;"-"&amp;ROW()-108,[2]ワークシート!$C$2:$BW$498,24,0),"")</f>
        <v/>
      </c>
      <c r="O346" s="138"/>
      <c r="P346" s="129" t="str">
        <f>+IFERROR(VLOOKUP(#REF!&amp;"-"&amp;ROW()-108,[2]ワークシート!$C$2:$BW$498,25,0),"")</f>
        <v/>
      </c>
      <c r="Q346" s="129"/>
      <c r="R346" s="139" t="str">
        <f>+IFERROR(VLOOKUP(#REF!&amp;"-"&amp;ROW()-108,[2]ワークシート!$C$2:$BW$498,55,0),"")</f>
        <v/>
      </c>
      <c r="S346" s="139"/>
      <c r="T346" s="139"/>
      <c r="U346" s="129" t="str">
        <f>+IFERROR(VLOOKUP(#REF!&amp;"-"&amp;ROW()-108,[2]ワークシート!$C$2:$BW$498,60,0),"")</f>
        <v/>
      </c>
      <c r="V346" s="129"/>
      <c r="W346" s="129" t="str">
        <f>+IFERROR(VLOOKUP(#REF!&amp;"-"&amp;ROW()-108,[2]ワークシート!$C$2:$BW$498,61,0),"")</f>
        <v/>
      </c>
      <c r="X346" s="129"/>
      <c r="Y346" s="129"/>
      <c r="Z346" s="130" t="str">
        <f t="shared" si="8"/>
        <v/>
      </c>
      <c r="AA346" s="130"/>
      <c r="AB346" s="131" t="str">
        <f>+IFERROR(IF(VLOOKUP(#REF!&amp;"-"&amp;ROW()-108,[2]ワークシート!$C$2:$BW$498,13,0)="","",VLOOKUP(#REF!&amp;"-"&amp;ROW()-108,[2]ワークシート!$C$2:$BW$498,13,0)),"")</f>
        <v/>
      </c>
      <c r="AC346" s="131"/>
      <c r="AD346" s="131" t="str">
        <f>+IFERROR(VLOOKUP(#REF!&amp;"-"&amp;ROW()-108,[2]ワークシート!$C$2:$BW$498,30,0),"")</f>
        <v/>
      </c>
      <c r="AE346" s="131"/>
      <c r="AF346" s="130" t="str">
        <f t="shared" si="9"/>
        <v/>
      </c>
      <c r="AG346" s="130"/>
      <c r="AH346" s="131" t="str">
        <f>+IFERROR(IF(VLOOKUP(#REF!&amp;"-"&amp;ROW()-108,[2]ワークシート!$C$2:$BW$498,31,0)="","",VLOOKUP(#REF!&amp;"-"&amp;ROW()-108,[2]ワークシート!$C$2:$BW$498,31,0)),"")</f>
        <v/>
      </c>
      <c r="AI346" s="131"/>
      <c r="AJ346" s="41"/>
      <c r="AK346" s="41"/>
      <c r="AL346" s="41"/>
      <c r="AM346" s="41"/>
      <c r="AN346" s="41"/>
      <c r="AO346" s="41"/>
      <c r="AP346" s="41"/>
      <c r="AQ346" s="41"/>
      <c r="AR346" s="41"/>
      <c r="AS346" s="41"/>
      <c r="AT346" s="41"/>
      <c r="AU346" s="41"/>
      <c r="AV346" s="41"/>
      <c r="AW346" s="41"/>
      <c r="AX346" s="41"/>
      <c r="AY346" s="41"/>
      <c r="AZ346" s="41"/>
      <c r="BA346" s="41"/>
      <c r="BB346" s="41"/>
      <c r="BC346" s="41"/>
      <c r="BD346" s="41"/>
    </row>
    <row r="347" spans="1:56" ht="35.1" hidden="1" customHeight="1">
      <c r="A347" s="41"/>
      <c r="B347" s="132" t="str">
        <f>+IFERROR(VLOOKUP(#REF!&amp;"-"&amp;ROW()-108,[2]ワークシート!$C$2:$BW$498,9,0),"")</f>
        <v/>
      </c>
      <c r="C347" s="133"/>
      <c r="D347" s="134" t="str">
        <f>+IFERROR(IF(VLOOKUP(#REF!&amp;"-"&amp;ROW()-108,[2]ワークシート!$C$2:$BW$498,10,0) = "","",VLOOKUP(#REF!&amp;"-"&amp;ROW()-108,[2]ワークシート!$C$2:$BW$498,10,0)),"")</f>
        <v/>
      </c>
      <c r="E347" s="133"/>
      <c r="F347" s="132" t="str">
        <f>+IFERROR(VLOOKUP(#REF!&amp;"-"&amp;ROW()-108,[2]ワークシート!$C$2:$BW$498,11,0),"")</f>
        <v/>
      </c>
      <c r="G347" s="133"/>
      <c r="H347" s="50" t="str">
        <f>+IFERROR(VLOOKUP(#REF!&amp;"-"&amp;ROW()-108,[2]ワークシート!$C$2:$BW$498,12,0),"")</f>
        <v/>
      </c>
      <c r="I34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47" s="136"/>
      <c r="K347" s="132" t="str">
        <f>+IFERROR(VLOOKUP(#REF!&amp;"-"&amp;ROW()-108,[2]ワークシート!$C$2:$BW$498,19,0),"")</f>
        <v/>
      </c>
      <c r="L347" s="134"/>
      <c r="M347" s="133"/>
      <c r="N347" s="137" t="str">
        <f>+IFERROR(VLOOKUP(#REF!&amp;"-"&amp;ROW()-108,[2]ワークシート!$C$2:$BW$498,24,0),"")</f>
        <v/>
      </c>
      <c r="O347" s="138"/>
      <c r="P347" s="129" t="str">
        <f>+IFERROR(VLOOKUP(#REF!&amp;"-"&amp;ROW()-108,[2]ワークシート!$C$2:$BW$498,25,0),"")</f>
        <v/>
      </c>
      <c r="Q347" s="129"/>
      <c r="R347" s="139" t="str">
        <f>+IFERROR(VLOOKUP(#REF!&amp;"-"&amp;ROW()-108,[2]ワークシート!$C$2:$BW$498,55,0),"")</f>
        <v/>
      </c>
      <c r="S347" s="139"/>
      <c r="T347" s="139"/>
      <c r="U347" s="129" t="str">
        <f>+IFERROR(VLOOKUP(#REF!&amp;"-"&amp;ROW()-108,[2]ワークシート!$C$2:$BW$498,60,0),"")</f>
        <v/>
      </c>
      <c r="V347" s="129"/>
      <c r="W347" s="129" t="str">
        <f>+IFERROR(VLOOKUP(#REF!&amp;"-"&amp;ROW()-108,[2]ワークシート!$C$2:$BW$498,61,0),"")</f>
        <v/>
      </c>
      <c r="X347" s="129"/>
      <c r="Y347" s="129"/>
      <c r="Z347" s="130" t="str">
        <f t="shared" si="8"/>
        <v/>
      </c>
      <c r="AA347" s="130"/>
      <c r="AB347" s="131" t="str">
        <f>+IFERROR(IF(VLOOKUP(#REF!&amp;"-"&amp;ROW()-108,[2]ワークシート!$C$2:$BW$498,13,0)="","",VLOOKUP(#REF!&amp;"-"&amp;ROW()-108,[2]ワークシート!$C$2:$BW$498,13,0)),"")</f>
        <v/>
      </c>
      <c r="AC347" s="131"/>
      <c r="AD347" s="131" t="str">
        <f>+IFERROR(VLOOKUP(#REF!&amp;"-"&amp;ROW()-108,[2]ワークシート!$C$2:$BW$498,30,0),"")</f>
        <v/>
      </c>
      <c r="AE347" s="131"/>
      <c r="AF347" s="130" t="str">
        <f t="shared" si="9"/>
        <v/>
      </c>
      <c r="AG347" s="130"/>
      <c r="AH347" s="131" t="str">
        <f>+IFERROR(IF(VLOOKUP(#REF!&amp;"-"&amp;ROW()-108,[2]ワークシート!$C$2:$BW$498,31,0)="","",VLOOKUP(#REF!&amp;"-"&amp;ROW()-108,[2]ワークシート!$C$2:$BW$498,31,0)),"")</f>
        <v/>
      </c>
      <c r="AI347" s="131"/>
      <c r="AJ347" s="41"/>
      <c r="AK347" s="41"/>
      <c r="AL347" s="41"/>
      <c r="AM347" s="41"/>
      <c r="AN347" s="41"/>
      <c r="AO347" s="41"/>
      <c r="AP347" s="41"/>
      <c r="AQ347" s="41"/>
      <c r="AR347" s="41"/>
      <c r="AS347" s="41"/>
      <c r="AT347" s="41"/>
      <c r="AU347" s="41"/>
      <c r="AV347" s="41"/>
      <c r="AW347" s="41"/>
      <c r="AX347" s="41"/>
      <c r="AY347" s="41"/>
      <c r="AZ347" s="41"/>
      <c r="BA347" s="41"/>
      <c r="BB347" s="41"/>
      <c r="BC347" s="41"/>
      <c r="BD347" s="41"/>
    </row>
    <row r="348" spans="1:56" ht="35.1" hidden="1" customHeight="1">
      <c r="A348" s="41"/>
      <c r="B348" s="132" t="str">
        <f>+IFERROR(VLOOKUP(#REF!&amp;"-"&amp;ROW()-108,[2]ワークシート!$C$2:$BW$498,9,0),"")</f>
        <v/>
      </c>
      <c r="C348" s="133"/>
      <c r="D348" s="134" t="str">
        <f>+IFERROR(IF(VLOOKUP(#REF!&amp;"-"&amp;ROW()-108,[2]ワークシート!$C$2:$BW$498,10,0) = "","",VLOOKUP(#REF!&amp;"-"&amp;ROW()-108,[2]ワークシート!$C$2:$BW$498,10,0)),"")</f>
        <v/>
      </c>
      <c r="E348" s="133"/>
      <c r="F348" s="132" t="str">
        <f>+IFERROR(VLOOKUP(#REF!&amp;"-"&amp;ROW()-108,[2]ワークシート!$C$2:$BW$498,11,0),"")</f>
        <v/>
      </c>
      <c r="G348" s="133"/>
      <c r="H348" s="50" t="str">
        <f>+IFERROR(VLOOKUP(#REF!&amp;"-"&amp;ROW()-108,[2]ワークシート!$C$2:$BW$498,12,0),"")</f>
        <v/>
      </c>
      <c r="I34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48" s="136"/>
      <c r="K348" s="132" t="str">
        <f>+IFERROR(VLOOKUP(#REF!&amp;"-"&amp;ROW()-108,[2]ワークシート!$C$2:$BW$498,19,0),"")</f>
        <v/>
      </c>
      <c r="L348" s="134"/>
      <c r="M348" s="133"/>
      <c r="N348" s="137" t="str">
        <f>+IFERROR(VLOOKUP(#REF!&amp;"-"&amp;ROW()-108,[2]ワークシート!$C$2:$BW$498,24,0),"")</f>
        <v/>
      </c>
      <c r="O348" s="138"/>
      <c r="P348" s="129" t="str">
        <f>+IFERROR(VLOOKUP(#REF!&amp;"-"&amp;ROW()-108,[2]ワークシート!$C$2:$BW$498,25,0),"")</f>
        <v/>
      </c>
      <c r="Q348" s="129"/>
      <c r="R348" s="139" t="str">
        <f>+IFERROR(VLOOKUP(#REF!&amp;"-"&amp;ROW()-108,[2]ワークシート!$C$2:$BW$498,55,0),"")</f>
        <v/>
      </c>
      <c r="S348" s="139"/>
      <c r="T348" s="139"/>
      <c r="U348" s="129" t="str">
        <f>+IFERROR(VLOOKUP(#REF!&amp;"-"&amp;ROW()-108,[2]ワークシート!$C$2:$BW$498,60,0),"")</f>
        <v/>
      </c>
      <c r="V348" s="129"/>
      <c r="W348" s="129" t="str">
        <f>+IFERROR(VLOOKUP(#REF!&amp;"-"&amp;ROW()-108,[2]ワークシート!$C$2:$BW$498,61,0),"")</f>
        <v/>
      </c>
      <c r="X348" s="129"/>
      <c r="Y348" s="129"/>
      <c r="Z348" s="130" t="str">
        <f t="shared" si="8"/>
        <v/>
      </c>
      <c r="AA348" s="130"/>
      <c r="AB348" s="131" t="str">
        <f>+IFERROR(IF(VLOOKUP(#REF!&amp;"-"&amp;ROW()-108,[2]ワークシート!$C$2:$BW$498,13,0)="","",VLOOKUP(#REF!&amp;"-"&amp;ROW()-108,[2]ワークシート!$C$2:$BW$498,13,0)),"")</f>
        <v/>
      </c>
      <c r="AC348" s="131"/>
      <c r="AD348" s="131" t="str">
        <f>+IFERROR(VLOOKUP(#REF!&amp;"-"&amp;ROW()-108,[2]ワークシート!$C$2:$BW$498,30,0),"")</f>
        <v/>
      </c>
      <c r="AE348" s="131"/>
      <c r="AF348" s="130" t="str">
        <f t="shared" si="9"/>
        <v/>
      </c>
      <c r="AG348" s="130"/>
      <c r="AH348" s="131" t="str">
        <f>+IFERROR(IF(VLOOKUP(#REF!&amp;"-"&amp;ROW()-108,[2]ワークシート!$C$2:$BW$498,31,0)="","",VLOOKUP(#REF!&amp;"-"&amp;ROW()-108,[2]ワークシート!$C$2:$BW$498,31,0)),"")</f>
        <v/>
      </c>
      <c r="AI348" s="131"/>
      <c r="AJ348" s="41"/>
      <c r="AK348" s="41"/>
      <c r="AL348" s="41"/>
      <c r="AM348" s="41"/>
      <c r="AN348" s="41"/>
      <c r="AO348" s="41"/>
      <c r="AP348" s="41"/>
      <c r="AQ348" s="41"/>
      <c r="AR348" s="41"/>
      <c r="AS348" s="41"/>
      <c r="AT348" s="41"/>
      <c r="AU348" s="41"/>
      <c r="AV348" s="41"/>
      <c r="AW348" s="41"/>
      <c r="AX348" s="41"/>
      <c r="AY348" s="41"/>
      <c r="AZ348" s="41"/>
      <c r="BA348" s="41"/>
      <c r="BB348" s="41"/>
      <c r="BC348" s="41"/>
      <c r="BD348" s="41"/>
    </row>
    <row r="349" spans="1:56" ht="35.1" hidden="1" customHeight="1">
      <c r="A349" s="41"/>
      <c r="B349" s="132" t="str">
        <f>+IFERROR(VLOOKUP(#REF!&amp;"-"&amp;ROW()-108,[2]ワークシート!$C$2:$BW$498,9,0),"")</f>
        <v/>
      </c>
      <c r="C349" s="133"/>
      <c r="D349" s="134" t="str">
        <f>+IFERROR(IF(VLOOKUP(#REF!&amp;"-"&amp;ROW()-108,[2]ワークシート!$C$2:$BW$498,10,0) = "","",VLOOKUP(#REF!&amp;"-"&amp;ROW()-108,[2]ワークシート!$C$2:$BW$498,10,0)),"")</f>
        <v/>
      </c>
      <c r="E349" s="133"/>
      <c r="F349" s="132" t="str">
        <f>+IFERROR(VLOOKUP(#REF!&amp;"-"&amp;ROW()-108,[2]ワークシート!$C$2:$BW$498,11,0),"")</f>
        <v/>
      </c>
      <c r="G349" s="133"/>
      <c r="H349" s="50" t="str">
        <f>+IFERROR(VLOOKUP(#REF!&amp;"-"&amp;ROW()-108,[2]ワークシート!$C$2:$BW$498,12,0),"")</f>
        <v/>
      </c>
      <c r="I34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49" s="136"/>
      <c r="K349" s="132" t="str">
        <f>+IFERROR(VLOOKUP(#REF!&amp;"-"&amp;ROW()-108,[2]ワークシート!$C$2:$BW$498,19,0),"")</f>
        <v/>
      </c>
      <c r="L349" s="134"/>
      <c r="M349" s="133"/>
      <c r="N349" s="137" t="str">
        <f>+IFERROR(VLOOKUP(#REF!&amp;"-"&amp;ROW()-108,[2]ワークシート!$C$2:$BW$498,24,0),"")</f>
        <v/>
      </c>
      <c r="O349" s="138"/>
      <c r="P349" s="129" t="str">
        <f>+IFERROR(VLOOKUP(#REF!&amp;"-"&amp;ROW()-108,[2]ワークシート!$C$2:$BW$498,25,0),"")</f>
        <v/>
      </c>
      <c r="Q349" s="129"/>
      <c r="R349" s="139" t="str">
        <f>+IFERROR(VLOOKUP(#REF!&amp;"-"&amp;ROW()-108,[2]ワークシート!$C$2:$BW$498,55,0),"")</f>
        <v/>
      </c>
      <c r="S349" s="139"/>
      <c r="T349" s="139"/>
      <c r="U349" s="129" t="str">
        <f>+IFERROR(VLOOKUP(#REF!&amp;"-"&amp;ROW()-108,[2]ワークシート!$C$2:$BW$498,60,0),"")</f>
        <v/>
      </c>
      <c r="V349" s="129"/>
      <c r="W349" s="129" t="str">
        <f>+IFERROR(VLOOKUP(#REF!&amp;"-"&amp;ROW()-108,[2]ワークシート!$C$2:$BW$498,61,0),"")</f>
        <v/>
      </c>
      <c r="X349" s="129"/>
      <c r="Y349" s="129"/>
      <c r="Z349" s="130" t="str">
        <f t="shared" si="8"/>
        <v/>
      </c>
      <c r="AA349" s="130"/>
      <c r="AB349" s="131" t="str">
        <f>+IFERROR(IF(VLOOKUP(#REF!&amp;"-"&amp;ROW()-108,[2]ワークシート!$C$2:$BW$498,13,0)="","",VLOOKUP(#REF!&amp;"-"&amp;ROW()-108,[2]ワークシート!$C$2:$BW$498,13,0)),"")</f>
        <v/>
      </c>
      <c r="AC349" s="131"/>
      <c r="AD349" s="131" t="str">
        <f>+IFERROR(VLOOKUP(#REF!&amp;"-"&amp;ROW()-108,[2]ワークシート!$C$2:$BW$498,30,0),"")</f>
        <v/>
      </c>
      <c r="AE349" s="131"/>
      <c r="AF349" s="130" t="str">
        <f t="shared" si="9"/>
        <v/>
      </c>
      <c r="AG349" s="130"/>
      <c r="AH349" s="131" t="str">
        <f>+IFERROR(IF(VLOOKUP(#REF!&amp;"-"&amp;ROW()-108,[2]ワークシート!$C$2:$BW$498,31,0)="","",VLOOKUP(#REF!&amp;"-"&amp;ROW()-108,[2]ワークシート!$C$2:$BW$498,31,0)),"")</f>
        <v/>
      </c>
      <c r="AI349" s="131"/>
      <c r="AJ349" s="41"/>
      <c r="AK349" s="41"/>
      <c r="AL349" s="41"/>
      <c r="AM349" s="41"/>
      <c r="AN349" s="41"/>
      <c r="AO349" s="41"/>
      <c r="AP349" s="41"/>
      <c r="AQ349" s="41"/>
      <c r="AR349" s="41"/>
      <c r="AS349" s="41"/>
      <c r="AT349" s="41"/>
      <c r="AU349" s="41"/>
      <c r="AV349" s="41"/>
      <c r="AW349" s="41"/>
      <c r="AX349" s="41"/>
      <c r="AY349" s="41"/>
      <c r="AZ349" s="41"/>
      <c r="BA349" s="41"/>
      <c r="BB349" s="41"/>
      <c r="BC349" s="41"/>
      <c r="BD349" s="41"/>
    </row>
    <row r="350" spans="1:56" ht="35.1" hidden="1" customHeight="1">
      <c r="A350" s="41"/>
      <c r="B350" s="132" t="str">
        <f>+IFERROR(VLOOKUP(#REF!&amp;"-"&amp;ROW()-108,[2]ワークシート!$C$2:$BW$498,9,0),"")</f>
        <v/>
      </c>
      <c r="C350" s="133"/>
      <c r="D350" s="134" t="str">
        <f>+IFERROR(IF(VLOOKUP(#REF!&amp;"-"&amp;ROW()-108,[2]ワークシート!$C$2:$BW$498,10,0) = "","",VLOOKUP(#REF!&amp;"-"&amp;ROW()-108,[2]ワークシート!$C$2:$BW$498,10,0)),"")</f>
        <v/>
      </c>
      <c r="E350" s="133"/>
      <c r="F350" s="132" t="str">
        <f>+IFERROR(VLOOKUP(#REF!&amp;"-"&amp;ROW()-108,[2]ワークシート!$C$2:$BW$498,11,0),"")</f>
        <v/>
      </c>
      <c r="G350" s="133"/>
      <c r="H350" s="50" t="str">
        <f>+IFERROR(VLOOKUP(#REF!&amp;"-"&amp;ROW()-108,[2]ワークシート!$C$2:$BW$498,12,0),"")</f>
        <v/>
      </c>
      <c r="I35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50" s="136"/>
      <c r="K350" s="132" t="str">
        <f>+IFERROR(VLOOKUP(#REF!&amp;"-"&amp;ROW()-108,[2]ワークシート!$C$2:$BW$498,19,0),"")</f>
        <v/>
      </c>
      <c r="L350" s="134"/>
      <c r="M350" s="133"/>
      <c r="N350" s="137" t="str">
        <f>+IFERROR(VLOOKUP(#REF!&amp;"-"&amp;ROW()-108,[2]ワークシート!$C$2:$BW$498,24,0),"")</f>
        <v/>
      </c>
      <c r="O350" s="138"/>
      <c r="P350" s="129" t="str">
        <f>+IFERROR(VLOOKUP(#REF!&amp;"-"&amp;ROW()-108,[2]ワークシート!$C$2:$BW$498,25,0),"")</f>
        <v/>
      </c>
      <c r="Q350" s="129"/>
      <c r="R350" s="139" t="str">
        <f>+IFERROR(VLOOKUP(#REF!&amp;"-"&amp;ROW()-108,[2]ワークシート!$C$2:$BW$498,55,0),"")</f>
        <v/>
      </c>
      <c r="S350" s="139"/>
      <c r="T350" s="139"/>
      <c r="U350" s="129" t="str">
        <f>+IFERROR(VLOOKUP(#REF!&amp;"-"&amp;ROW()-108,[2]ワークシート!$C$2:$BW$498,60,0),"")</f>
        <v/>
      </c>
      <c r="V350" s="129"/>
      <c r="W350" s="129" t="str">
        <f>+IFERROR(VLOOKUP(#REF!&amp;"-"&amp;ROW()-108,[2]ワークシート!$C$2:$BW$498,61,0),"")</f>
        <v/>
      </c>
      <c r="X350" s="129"/>
      <c r="Y350" s="129"/>
      <c r="Z350" s="130" t="str">
        <f t="shared" si="8"/>
        <v/>
      </c>
      <c r="AA350" s="130"/>
      <c r="AB350" s="131" t="str">
        <f>+IFERROR(IF(VLOOKUP(#REF!&amp;"-"&amp;ROW()-108,[2]ワークシート!$C$2:$BW$498,13,0)="","",VLOOKUP(#REF!&amp;"-"&amp;ROW()-108,[2]ワークシート!$C$2:$BW$498,13,0)),"")</f>
        <v/>
      </c>
      <c r="AC350" s="131"/>
      <c r="AD350" s="131" t="str">
        <f>+IFERROR(VLOOKUP(#REF!&amp;"-"&amp;ROW()-108,[2]ワークシート!$C$2:$BW$498,30,0),"")</f>
        <v/>
      </c>
      <c r="AE350" s="131"/>
      <c r="AF350" s="130" t="str">
        <f t="shared" si="9"/>
        <v/>
      </c>
      <c r="AG350" s="130"/>
      <c r="AH350" s="131" t="str">
        <f>+IFERROR(IF(VLOOKUP(#REF!&amp;"-"&amp;ROW()-108,[2]ワークシート!$C$2:$BW$498,31,0)="","",VLOOKUP(#REF!&amp;"-"&amp;ROW()-108,[2]ワークシート!$C$2:$BW$498,31,0)),"")</f>
        <v/>
      </c>
      <c r="AI350" s="131"/>
      <c r="AJ350" s="41"/>
      <c r="AK350" s="41"/>
      <c r="AL350" s="41"/>
      <c r="AM350" s="41"/>
      <c r="AN350" s="41"/>
      <c r="AO350" s="41"/>
      <c r="AP350" s="41"/>
      <c r="AQ350" s="41"/>
      <c r="AR350" s="41"/>
      <c r="AS350" s="41"/>
      <c r="AT350" s="41"/>
      <c r="AU350" s="41"/>
      <c r="AV350" s="41"/>
      <c r="AW350" s="41"/>
      <c r="AX350" s="41"/>
      <c r="AY350" s="41"/>
      <c r="AZ350" s="41"/>
      <c r="BA350" s="41"/>
      <c r="BB350" s="41"/>
      <c r="BC350" s="41"/>
      <c r="BD350" s="41"/>
    </row>
    <row r="351" spans="1:56" ht="35.1" hidden="1" customHeight="1">
      <c r="A351" s="41"/>
      <c r="B351" s="132" t="str">
        <f>+IFERROR(VLOOKUP(#REF!&amp;"-"&amp;ROW()-108,[2]ワークシート!$C$2:$BW$498,9,0),"")</f>
        <v/>
      </c>
      <c r="C351" s="133"/>
      <c r="D351" s="134" t="str">
        <f>+IFERROR(IF(VLOOKUP(#REF!&amp;"-"&amp;ROW()-108,[2]ワークシート!$C$2:$BW$498,10,0) = "","",VLOOKUP(#REF!&amp;"-"&amp;ROW()-108,[2]ワークシート!$C$2:$BW$498,10,0)),"")</f>
        <v/>
      </c>
      <c r="E351" s="133"/>
      <c r="F351" s="132" t="str">
        <f>+IFERROR(VLOOKUP(#REF!&amp;"-"&amp;ROW()-108,[2]ワークシート!$C$2:$BW$498,11,0),"")</f>
        <v/>
      </c>
      <c r="G351" s="133"/>
      <c r="H351" s="50" t="str">
        <f>+IFERROR(VLOOKUP(#REF!&amp;"-"&amp;ROW()-108,[2]ワークシート!$C$2:$BW$498,12,0),"")</f>
        <v/>
      </c>
      <c r="I35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51" s="136"/>
      <c r="K351" s="132" t="str">
        <f>+IFERROR(VLOOKUP(#REF!&amp;"-"&amp;ROW()-108,[2]ワークシート!$C$2:$BW$498,19,0),"")</f>
        <v/>
      </c>
      <c r="L351" s="134"/>
      <c r="M351" s="133"/>
      <c r="N351" s="137" t="str">
        <f>+IFERROR(VLOOKUP(#REF!&amp;"-"&amp;ROW()-108,[2]ワークシート!$C$2:$BW$498,24,0),"")</f>
        <v/>
      </c>
      <c r="O351" s="138"/>
      <c r="P351" s="129" t="str">
        <f>+IFERROR(VLOOKUP(#REF!&amp;"-"&amp;ROW()-108,[2]ワークシート!$C$2:$BW$498,25,0),"")</f>
        <v/>
      </c>
      <c r="Q351" s="129"/>
      <c r="R351" s="139" t="str">
        <f>+IFERROR(VLOOKUP(#REF!&amp;"-"&amp;ROW()-108,[2]ワークシート!$C$2:$BW$498,55,0),"")</f>
        <v/>
      </c>
      <c r="S351" s="139"/>
      <c r="T351" s="139"/>
      <c r="U351" s="129" t="str">
        <f>+IFERROR(VLOOKUP(#REF!&amp;"-"&amp;ROW()-108,[2]ワークシート!$C$2:$BW$498,60,0),"")</f>
        <v/>
      </c>
      <c r="V351" s="129"/>
      <c r="W351" s="129" t="str">
        <f>+IFERROR(VLOOKUP(#REF!&amp;"-"&amp;ROW()-108,[2]ワークシート!$C$2:$BW$498,61,0),"")</f>
        <v/>
      </c>
      <c r="X351" s="129"/>
      <c r="Y351" s="129"/>
      <c r="Z351" s="130" t="str">
        <f t="shared" si="8"/>
        <v/>
      </c>
      <c r="AA351" s="130"/>
      <c r="AB351" s="131" t="str">
        <f>+IFERROR(IF(VLOOKUP(#REF!&amp;"-"&amp;ROW()-108,[2]ワークシート!$C$2:$BW$498,13,0)="","",VLOOKUP(#REF!&amp;"-"&amp;ROW()-108,[2]ワークシート!$C$2:$BW$498,13,0)),"")</f>
        <v/>
      </c>
      <c r="AC351" s="131"/>
      <c r="AD351" s="131" t="str">
        <f>+IFERROR(VLOOKUP(#REF!&amp;"-"&amp;ROW()-108,[2]ワークシート!$C$2:$BW$498,30,0),"")</f>
        <v/>
      </c>
      <c r="AE351" s="131"/>
      <c r="AF351" s="130" t="str">
        <f t="shared" si="9"/>
        <v/>
      </c>
      <c r="AG351" s="130"/>
      <c r="AH351" s="131" t="str">
        <f>+IFERROR(IF(VLOOKUP(#REF!&amp;"-"&amp;ROW()-108,[2]ワークシート!$C$2:$BW$498,31,0)="","",VLOOKUP(#REF!&amp;"-"&amp;ROW()-108,[2]ワークシート!$C$2:$BW$498,31,0)),"")</f>
        <v/>
      </c>
      <c r="AI351" s="131"/>
      <c r="AJ351" s="41"/>
      <c r="AK351" s="41"/>
      <c r="AL351" s="41"/>
      <c r="AM351" s="41"/>
      <c r="AN351" s="41"/>
      <c r="AO351" s="41"/>
      <c r="AP351" s="41"/>
      <c r="AQ351" s="41"/>
      <c r="AR351" s="41"/>
      <c r="AS351" s="41"/>
      <c r="AT351" s="41"/>
      <c r="AU351" s="41"/>
      <c r="AV351" s="41"/>
      <c r="AW351" s="41"/>
      <c r="AX351" s="41"/>
      <c r="AY351" s="41"/>
      <c r="AZ351" s="41"/>
      <c r="BA351" s="41"/>
      <c r="BB351" s="41"/>
      <c r="BC351" s="41"/>
      <c r="BD351" s="41"/>
    </row>
    <row r="352" spans="1:56" ht="35.1" hidden="1" customHeight="1">
      <c r="A352" s="41"/>
      <c r="B352" s="132" t="str">
        <f>+IFERROR(VLOOKUP(#REF!&amp;"-"&amp;ROW()-108,[2]ワークシート!$C$2:$BW$498,9,0),"")</f>
        <v/>
      </c>
      <c r="C352" s="133"/>
      <c r="D352" s="134" t="str">
        <f>+IFERROR(IF(VLOOKUP(#REF!&amp;"-"&amp;ROW()-108,[2]ワークシート!$C$2:$BW$498,10,0) = "","",VLOOKUP(#REF!&amp;"-"&amp;ROW()-108,[2]ワークシート!$C$2:$BW$498,10,0)),"")</f>
        <v/>
      </c>
      <c r="E352" s="133"/>
      <c r="F352" s="132" t="str">
        <f>+IFERROR(VLOOKUP(#REF!&amp;"-"&amp;ROW()-108,[2]ワークシート!$C$2:$BW$498,11,0),"")</f>
        <v/>
      </c>
      <c r="G352" s="133"/>
      <c r="H352" s="50" t="str">
        <f>+IFERROR(VLOOKUP(#REF!&amp;"-"&amp;ROW()-108,[2]ワークシート!$C$2:$BW$498,12,0),"")</f>
        <v/>
      </c>
      <c r="I35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52" s="136"/>
      <c r="K352" s="132" t="str">
        <f>+IFERROR(VLOOKUP(#REF!&amp;"-"&amp;ROW()-108,[2]ワークシート!$C$2:$BW$498,19,0),"")</f>
        <v/>
      </c>
      <c r="L352" s="134"/>
      <c r="M352" s="133"/>
      <c r="N352" s="137" t="str">
        <f>+IFERROR(VLOOKUP(#REF!&amp;"-"&amp;ROW()-108,[2]ワークシート!$C$2:$BW$498,24,0),"")</f>
        <v/>
      </c>
      <c r="O352" s="138"/>
      <c r="P352" s="129" t="str">
        <f>+IFERROR(VLOOKUP(#REF!&amp;"-"&amp;ROW()-108,[2]ワークシート!$C$2:$BW$498,25,0),"")</f>
        <v/>
      </c>
      <c r="Q352" s="129"/>
      <c r="R352" s="139" t="str">
        <f>+IFERROR(VLOOKUP(#REF!&amp;"-"&amp;ROW()-108,[2]ワークシート!$C$2:$BW$498,55,0),"")</f>
        <v/>
      </c>
      <c r="S352" s="139"/>
      <c r="T352" s="139"/>
      <c r="U352" s="129" t="str">
        <f>+IFERROR(VLOOKUP(#REF!&amp;"-"&amp;ROW()-108,[2]ワークシート!$C$2:$BW$498,60,0),"")</f>
        <v/>
      </c>
      <c r="V352" s="129"/>
      <c r="W352" s="129" t="str">
        <f>+IFERROR(VLOOKUP(#REF!&amp;"-"&amp;ROW()-108,[2]ワークシート!$C$2:$BW$498,61,0),"")</f>
        <v/>
      </c>
      <c r="X352" s="129"/>
      <c r="Y352" s="129"/>
      <c r="Z352" s="130" t="str">
        <f t="shared" si="8"/>
        <v/>
      </c>
      <c r="AA352" s="130"/>
      <c r="AB352" s="131" t="str">
        <f>+IFERROR(IF(VLOOKUP(#REF!&amp;"-"&amp;ROW()-108,[2]ワークシート!$C$2:$BW$498,13,0)="","",VLOOKUP(#REF!&amp;"-"&amp;ROW()-108,[2]ワークシート!$C$2:$BW$498,13,0)),"")</f>
        <v/>
      </c>
      <c r="AC352" s="131"/>
      <c r="AD352" s="131" t="str">
        <f>+IFERROR(VLOOKUP(#REF!&amp;"-"&amp;ROW()-108,[2]ワークシート!$C$2:$BW$498,30,0),"")</f>
        <v/>
      </c>
      <c r="AE352" s="131"/>
      <c r="AF352" s="130" t="str">
        <f t="shared" si="9"/>
        <v/>
      </c>
      <c r="AG352" s="130"/>
      <c r="AH352" s="131" t="str">
        <f>+IFERROR(IF(VLOOKUP(#REF!&amp;"-"&amp;ROW()-108,[2]ワークシート!$C$2:$BW$498,31,0)="","",VLOOKUP(#REF!&amp;"-"&amp;ROW()-108,[2]ワークシート!$C$2:$BW$498,31,0)),"")</f>
        <v/>
      </c>
      <c r="AI352" s="131"/>
      <c r="AJ352" s="41"/>
      <c r="AK352" s="41"/>
      <c r="AL352" s="41"/>
      <c r="AM352" s="41"/>
      <c r="AN352" s="41"/>
      <c r="AO352" s="41"/>
      <c r="AP352" s="41"/>
      <c r="AQ352" s="41"/>
      <c r="AR352" s="41"/>
      <c r="AS352" s="41"/>
      <c r="AT352" s="41"/>
      <c r="AU352" s="41"/>
      <c r="AV352" s="41"/>
      <c r="AW352" s="41"/>
      <c r="AX352" s="41"/>
      <c r="AY352" s="41"/>
      <c r="AZ352" s="41"/>
      <c r="BA352" s="41"/>
      <c r="BB352" s="41"/>
      <c r="BC352" s="41"/>
      <c r="BD352" s="41"/>
    </row>
    <row r="353" spans="1:56" ht="35.1" hidden="1" customHeight="1">
      <c r="A353" s="41"/>
      <c r="B353" s="132" t="str">
        <f>+IFERROR(VLOOKUP(#REF!&amp;"-"&amp;ROW()-108,[2]ワークシート!$C$2:$BW$498,9,0),"")</f>
        <v/>
      </c>
      <c r="C353" s="133"/>
      <c r="D353" s="134" t="str">
        <f>+IFERROR(IF(VLOOKUP(#REF!&amp;"-"&amp;ROW()-108,[2]ワークシート!$C$2:$BW$498,10,0) = "","",VLOOKUP(#REF!&amp;"-"&amp;ROW()-108,[2]ワークシート!$C$2:$BW$498,10,0)),"")</f>
        <v/>
      </c>
      <c r="E353" s="133"/>
      <c r="F353" s="132" t="str">
        <f>+IFERROR(VLOOKUP(#REF!&amp;"-"&amp;ROW()-108,[2]ワークシート!$C$2:$BW$498,11,0),"")</f>
        <v/>
      </c>
      <c r="G353" s="133"/>
      <c r="H353" s="50" t="str">
        <f>+IFERROR(VLOOKUP(#REF!&amp;"-"&amp;ROW()-108,[2]ワークシート!$C$2:$BW$498,12,0),"")</f>
        <v/>
      </c>
      <c r="I35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53" s="136"/>
      <c r="K353" s="132" t="str">
        <f>+IFERROR(VLOOKUP(#REF!&amp;"-"&amp;ROW()-108,[2]ワークシート!$C$2:$BW$498,19,0),"")</f>
        <v/>
      </c>
      <c r="L353" s="134"/>
      <c r="M353" s="133"/>
      <c r="N353" s="137" t="str">
        <f>+IFERROR(VLOOKUP(#REF!&amp;"-"&amp;ROW()-108,[2]ワークシート!$C$2:$BW$498,24,0),"")</f>
        <v/>
      </c>
      <c r="O353" s="138"/>
      <c r="P353" s="129" t="str">
        <f>+IFERROR(VLOOKUP(#REF!&amp;"-"&amp;ROW()-108,[2]ワークシート!$C$2:$BW$498,25,0),"")</f>
        <v/>
      </c>
      <c r="Q353" s="129"/>
      <c r="R353" s="139" t="str">
        <f>+IFERROR(VLOOKUP(#REF!&amp;"-"&amp;ROW()-108,[2]ワークシート!$C$2:$BW$498,55,0),"")</f>
        <v/>
      </c>
      <c r="S353" s="139"/>
      <c r="T353" s="139"/>
      <c r="U353" s="129" t="str">
        <f>+IFERROR(VLOOKUP(#REF!&amp;"-"&amp;ROW()-108,[2]ワークシート!$C$2:$BW$498,60,0),"")</f>
        <v/>
      </c>
      <c r="V353" s="129"/>
      <c r="W353" s="129" t="str">
        <f>+IFERROR(VLOOKUP(#REF!&amp;"-"&amp;ROW()-108,[2]ワークシート!$C$2:$BW$498,61,0),"")</f>
        <v/>
      </c>
      <c r="X353" s="129"/>
      <c r="Y353" s="129"/>
      <c r="Z353" s="130" t="str">
        <f t="shared" si="8"/>
        <v/>
      </c>
      <c r="AA353" s="130"/>
      <c r="AB353" s="131" t="str">
        <f>+IFERROR(IF(VLOOKUP(#REF!&amp;"-"&amp;ROW()-108,[2]ワークシート!$C$2:$BW$498,13,0)="","",VLOOKUP(#REF!&amp;"-"&amp;ROW()-108,[2]ワークシート!$C$2:$BW$498,13,0)),"")</f>
        <v/>
      </c>
      <c r="AC353" s="131"/>
      <c r="AD353" s="131" t="str">
        <f>+IFERROR(VLOOKUP(#REF!&amp;"-"&amp;ROW()-108,[2]ワークシート!$C$2:$BW$498,30,0),"")</f>
        <v/>
      </c>
      <c r="AE353" s="131"/>
      <c r="AF353" s="130" t="str">
        <f t="shared" si="9"/>
        <v/>
      </c>
      <c r="AG353" s="130"/>
      <c r="AH353" s="131" t="str">
        <f>+IFERROR(IF(VLOOKUP(#REF!&amp;"-"&amp;ROW()-108,[2]ワークシート!$C$2:$BW$498,31,0)="","",VLOOKUP(#REF!&amp;"-"&amp;ROW()-108,[2]ワークシート!$C$2:$BW$498,31,0)),"")</f>
        <v/>
      </c>
      <c r="AI353" s="131"/>
      <c r="AJ353" s="41"/>
      <c r="AK353" s="41"/>
      <c r="AL353" s="41"/>
      <c r="AM353" s="41"/>
      <c r="AN353" s="41"/>
      <c r="AO353" s="41"/>
      <c r="AP353" s="41"/>
      <c r="AQ353" s="41"/>
      <c r="AR353" s="41"/>
      <c r="AS353" s="41"/>
      <c r="AT353" s="41"/>
      <c r="AU353" s="41"/>
      <c r="AV353" s="41"/>
      <c r="AW353" s="41"/>
      <c r="AX353" s="41"/>
      <c r="AY353" s="41"/>
      <c r="AZ353" s="41"/>
      <c r="BA353" s="41"/>
      <c r="BB353" s="41"/>
      <c r="BC353" s="41"/>
      <c r="BD353" s="41"/>
    </row>
    <row r="354" spans="1:56" ht="35.1" hidden="1" customHeight="1">
      <c r="A354" s="41"/>
      <c r="B354" s="132" t="str">
        <f>+IFERROR(VLOOKUP(#REF!&amp;"-"&amp;ROW()-108,[2]ワークシート!$C$2:$BW$498,9,0),"")</f>
        <v/>
      </c>
      <c r="C354" s="133"/>
      <c r="D354" s="134" t="str">
        <f>+IFERROR(IF(VLOOKUP(#REF!&amp;"-"&amp;ROW()-108,[2]ワークシート!$C$2:$BW$498,10,0) = "","",VLOOKUP(#REF!&amp;"-"&amp;ROW()-108,[2]ワークシート!$C$2:$BW$498,10,0)),"")</f>
        <v/>
      </c>
      <c r="E354" s="133"/>
      <c r="F354" s="132" t="str">
        <f>+IFERROR(VLOOKUP(#REF!&amp;"-"&amp;ROW()-108,[2]ワークシート!$C$2:$BW$498,11,0),"")</f>
        <v/>
      </c>
      <c r="G354" s="133"/>
      <c r="H354" s="50" t="str">
        <f>+IFERROR(VLOOKUP(#REF!&amp;"-"&amp;ROW()-108,[2]ワークシート!$C$2:$BW$498,12,0),"")</f>
        <v/>
      </c>
      <c r="I35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54" s="136"/>
      <c r="K354" s="132" t="str">
        <f>+IFERROR(VLOOKUP(#REF!&amp;"-"&amp;ROW()-108,[2]ワークシート!$C$2:$BW$498,19,0),"")</f>
        <v/>
      </c>
      <c r="L354" s="134"/>
      <c r="M354" s="133"/>
      <c r="N354" s="137" t="str">
        <f>+IFERROR(VLOOKUP(#REF!&amp;"-"&amp;ROW()-108,[2]ワークシート!$C$2:$BW$498,24,0),"")</f>
        <v/>
      </c>
      <c r="O354" s="138"/>
      <c r="P354" s="129" t="str">
        <f>+IFERROR(VLOOKUP(#REF!&amp;"-"&amp;ROW()-108,[2]ワークシート!$C$2:$BW$498,25,0),"")</f>
        <v/>
      </c>
      <c r="Q354" s="129"/>
      <c r="R354" s="139" t="str">
        <f>+IFERROR(VLOOKUP(#REF!&amp;"-"&amp;ROW()-108,[2]ワークシート!$C$2:$BW$498,55,0),"")</f>
        <v/>
      </c>
      <c r="S354" s="139"/>
      <c r="T354" s="139"/>
      <c r="U354" s="129" t="str">
        <f>+IFERROR(VLOOKUP(#REF!&amp;"-"&amp;ROW()-108,[2]ワークシート!$C$2:$BW$498,60,0),"")</f>
        <v/>
      </c>
      <c r="V354" s="129"/>
      <c r="W354" s="129" t="str">
        <f>+IFERROR(VLOOKUP(#REF!&amp;"-"&amp;ROW()-108,[2]ワークシート!$C$2:$BW$498,61,0),"")</f>
        <v/>
      </c>
      <c r="X354" s="129"/>
      <c r="Y354" s="129"/>
      <c r="Z354" s="130" t="str">
        <f t="shared" si="8"/>
        <v/>
      </c>
      <c r="AA354" s="130"/>
      <c r="AB354" s="131" t="str">
        <f>+IFERROR(IF(VLOOKUP(#REF!&amp;"-"&amp;ROW()-108,[2]ワークシート!$C$2:$BW$498,13,0)="","",VLOOKUP(#REF!&amp;"-"&amp;ROW()-108,[2]ワークシート!$C$2:$BW$498,13,0)),"")</f>
        <v/>
      </c>
      <c r="AC354" s="131"/>
      <c r="AD354" s="131" t="str">
        <f>+IFERROR(VLOOKUP(#REF!&amp;"-"&amp;ROW()-108,[2]ワークシート!$C$2:$BW$498,30,0),"")</f>
        <v/>
      </c>
      <c r="AE354" s="131"/>
      <c r="AF354" s="130" t="str">
        <f t="shared" si="9"/>
        <v/>
      </c>
      <c r="AG354" s="130"/>
      <c r="AH354" s="131" t="str">
        <f>+IFERROR(IF(VLOOKUP(#REF!&amp;"-"&amp;ROW()-108,[2]ワークシート!$C$2:$BW$498,31,0)="","",VLOOKUP(#REF!&amp;"-"&amp;ROW()-108,[2]ワークシート!$C$2:$BW$498,31,0)),"")</f>
        <v/>
      </c>
      <c r="AI354" s="131"/>
      <c r="AJ354" s="41"/>
      <c r="AK354" s="41"/>
      <c r="AL354" s="41"/>
      <c r="AM354" s="41"/>
      <c r="AN354" s="41"/>
      <c r="AO354" s="41"/>
      <c r="AP354" s="41"/>
      <c r="AQ354" s="41"/>
      <c r="AR354" s="41"/>
      <c r="AS354" s="41"/>
      <c r="AT354" s="41"/>
      <c r="AU354" s="41"/>
      <c r="AV354" s="41"/>
      <c r="AW354" s="41"/>
      <c r="AX354" s="41"/>
      <c r="AY354" s="41"/>
      <c r="AZ354" s="41"/>
      <c r="BA354" s="41"/>
      <c r="BB354" s="41"/>
      <c r="BC354" s="41"/>
      <c r="BD354" s="41"/>
    </row>
    <row r="355" spans="1:56" ht="35.1" hidden="1" customHeight="1">
      <c r="A355" s="41"/>
      <c r="B355" s="132" t="str">
        <f>+IFERROR(VLOOKUP(#REF!&amp;"-"&amp;ROW()-108,[2]ワークシート!$C$2:$BW$498,9,0),"")</f>
        <v/>
      </c>
      <c r="C355" s="133"/>
      <c r="D355" s="134" t="str">
        <f>+IFERROR(IF(VLOOKUP(#REF!&amp;"-"&amp;ROW()-108,[2]ワークシート!$C$2:$BW$498,10,0) = "","",VLOOKUP(#REF!&amp;"-"&amp;ROW()-108,[2]ワークシート!$C$2:$BW$498,10,0)),"")</f>
        <v/>
      </c>
      <c r="E355" s="133"/>
      <c r="F355" s="132" t="str">
        <f>+IFERROR(VLOOKUP(#REF!&amp;"-"&amp;ROW()-108,[2]ワークシート!$C$2:$BW$498,11,0),"")</f>
        <v/>
      </c>
      <c r="G355" s="133"/>
      <c r="H355" s="50" t="str">
        <f>+IFERROR(VLOOKUP(#REF!&amp;"-"&amp;ROW()-108,[2]ワークシート!$C$2:$BW$498,12,0),"")</f>
        <v/>
      </c>
      <c r="I35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55" s="136"/>
      <c r="K355" s="132" t="str">
        <f>+IFERROR(VLOOKUP(#REF!&amp;"-"&amp;ROW()-108,[2]ワークシート!$C$2:$BW$498,19,0),"")</f>
        <v/>
      </c>
      <c r="L355" s="134"/>
      <c r="M355" s="133"/>
      <c r="N355" s="137" t="str">
        <f>+IFERROR(VLOOKUP(#REF!&amp;"-"&amp;ROW()-108,[2]ワークシート!$C$2:$BW$498,24,0),"")</f>
        <v/>
      </c>
      <c r="O355" s="138"/>
      <c r="P355" s="129" t="str">
        <f>+IFERROR(VLOOKUP(#REF!&amp;"-"&amp;ROW()-108,[2]ワークシート!$C$2:$BW$498,25,0),"")</f>
        <v/>
      </c>
      <c r="Q355" s="129"/>
      <c r="R355" s="139" t="str">
        <f>+IFERROR(VLOOKUP(#REF!&amp;"-"&amp;ROW()-108,[2]ワークシート!$C$2:$BW$498,55,0),"")</f>
        <v/>
      </c>
      <c r="S355" s="139"/>
      <c r="T355" s="139"/>
      <c r="U355" s="129" t="str">
        <f>+IFERROR(VLOOKUP(#REF!&amp;"-"&amp;ROW()-108,[2]ワークシート!$C$2:$BW$498,60,0),"")</f>
        <v/>
      </c>
      <c r="V355" s="129"/>
      <c r="W355" s="129" t="str">
        <f>+IFERROR(VLOOKUP(#REF!&amp;"-"&amp;ROW()-108,[2]ワークシート!$C$2:$BW$498,61,0),"")</f>
        <v/>
      </c>
      <c r="X355" s="129"/>
      <c r="Y355" s="129"/>
      <c r="Z355" s="130" t="str">
        <f t="shared" si="8"/>
        <v/>
      </c>
      <c r="AA355" s="130"/>
      <c r="AB355" s="131" t="str">
        <f>+IFERROR(IF(VLOOKUP(#REF!&amp;"-"&amp;ROW()-108,[2]ワークシート!$C$2:$BW$498,13,0)="","",VLOOKUP(#REF!&amp;"-"&amp;ROW()-108,[2]ワークシート!$C$2:$BW$498,13,0)),"")</f>
        <v/>
      </c>
      <c r="AC355" s="131"/>
      <c r="AD355" s="131" t="str">
        <f>+IFERROR(VLOOKUP(#REF!&amp;"-"&amp;ROW()-108,[2]ワークシート!$C$2:$BW$498,30,0),"")</f>
        <v/>
      </c>
      <c r="AE355" s="131"/>
      <c r="AF355" s="130" t="str">
        <f t="shared" si="9"/>
        <v/>
      </c>
      <c r="AG355" s="130"/>
      <c r="AH355" s="131" t="str">
        <f>+IFERROR(IF(VLOOKUP(#REF!&amp;"-"&amp;ROW()-108,[2]ワークシート!$C$2:$BW$498,31,0)="","",VLOOKUP(#REF!&amp;"-"&amp;ROW()-108,[2]ワークシート!$C$2:$BW$498,31,0)),"")</f>
        <v/>
      </c>
      <c r="AI355" s="131"/>
      <c r="AJ355" s="41"/>
      <c r="AK355" s="41"/>
      <c r="AL355" s="41"/>
      <c r="AM355" s="41"/>
      <c r="AN355" s="41"/>
      <c r="AO355" s="41"/>
      <c r="AP355" s="41"/>
      <c r="AQ355" s="41"/>
      <c r="AR355" s="41"/>
      <c r="AS355" s="41"/>
      <c r="AT355" s="41"/>
      <c r="AU355" s="41"/>
      <c r="AV355" s="41"/>
      <c r="AW355" s="41"/>
      <c r="AX355" s="41"/>
      <c r="AY355" s="41"/>
      <c r="AZ355" s="41"/>
      <c r="BA355" s="41"/>
      <c r="BB355" s="41"/>
      <c r="BC355" s="41"/>
      <c r="BD355" s="41"/>
    </row>
    <row r="356" spans="1:56" ht="35.1" hidden="1" customHeight="1">
      <c r="A356" s="41"/>
      <c r="B356" s="132" t="str">
        <f>+IFERROR(VLOOKUP(#REF!&amp;"-"&amp;ROW()-108,[2]ワークシート!$C$2:$BW$498,9,0),"")</f>
        <v/>
      </c>
      <c r="C356" s="133"/>
      <c r="D356" s="134" t="str">
        <f>+IFERROR(IF(VLOOKUP(#REF!&amp;"-"&amp;ROW()-108,[2]ワークシート!$C$2:$BW$498,10,0) = "","",VLOOKUP(#REF!&amp;"-"&amp;ROW()-108,[2]ワークシート!$C$2:$BW$498,10,0)),"")</f>
        <v/>
      </c>
      <c r="E356" s="133"/>
      <c r="F356" s="132" t="str">
        <f>+IFERROR(VLOOKUP(#REF!&amp;"-"&amp;ROW()-108,[2]ワークシート!$C$2:$BW$498,11,0),"")</f>
        <v/>
      </c>
      <c r="G356" s="133"/>
      <c r="H356" s="50" t="str">
        <f>+IFERROR(VLOOKUP(#REF!&amp;"-"&amp;ROW()-108,[2]ワークシート!$C$2:$BW$498,12,0),"")</f>
        <v/>
      </c>
      <c r="I35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56" s="136"/>
      <c r="K356" s="132" t="str">
        <f>+IFERROR(VLOOKUP(#REF!&amp;"-"&amp;ROW()-108,[2]ワークシート!$C$2:$BW$498,19,0),"")</f>
        <v/>
      </c>
      <c r="L356" s="134"/>
      <c r="M356" s="133"/>
      <c r="N356" s="137" t="str">
        <f>+IFERROR(VLOOKUP(#REF!&amp;"-"&amp;ROW()-108,[2]ワークシート!$C$2:$BW$498,24,0),"")</f>
        <v/>
      </c>
      <c r="O356" s="138"/>
      <c r="P356" s="129" t="str">
        <f>+IFERROR(VLOOKUP(#REF!&amp;"-"&amp;ROW()-108,[2]ワークシート!$C$2:$BW$498,25,0),"")</f>
        <v/>
      </c>
      <c r="Q356" s="129"/>
      <c r="R356" s="139" t="str">
        <f>+IFERROR(VLOOKUP(#REF!&amp;"-"&amp;ROW()-108,[2]ワークシート!$C$2:$BW$498,55,0),"")</f>
        <v/>
      </c>
      <c r="S356" s="139"/>
      <c r="T356" s="139"/>
      <c r="U356" s="129" t="str">
        <f>+IFERROR(VLOOKUP(#REF!&amp;"-"&amp;ROW()-108,[2]ワークシート!$C$2:$BW$498,60,0),"")</f>
        <v/>
      </c>
      <c r="V356" s="129"/>
      <c r="W356" s="129" t="str">
        <f>+IFERROR(VLOOKUP(#REF!&amp;"-"&amp;ROW()-108,[2]ワークシート!$C$2:$BW$498,61,0),"")</f>
        <v/>
      </c>
      <c r="X356" s="129"/>
      <c r="Y356" s="129"/>
      <c r="Z356" s="130" t="str">
        <f t="shared" si="8"/>
        <v/>
      </c>
      <c r="AA356" s="130"/>
      <c r="AB356" s="131" t="str">
        <f>+IFERROR(IF(VLOOKUP(#REF!&amp;"-"&amp;ROW()-108,[2]ワークシート!$C$2:$BW$498,13,0)="","",VLOOKUP(#REF!&amp;"-"&amp;ROW()-108,[2]ワークシート!$C$2:$BW$498,13,0)),"")</f>
        <v/>
      </c>
      <c r="AC356" s="131"/>
      <c r="AD356" s="131" t="str">
        <f>+IFERROR(VLOOKUP(#REF!&amp;"-"&amp;ROW()-108,[2]ワークシート!$C$2:$BW$498,30,0),"")</f>
        <v/>
      </c>
      <c r="AE356" s="131"/>
      <c r="AF356" s="130" t="str">
        <f t="shared" si="9"/>
        <v/>
      </c>
      <c r="AG356" s="130"/>
      <c r="AH356" s="131" t="str">
        <f>+IFERROR(IF(VLOOKUP(#REF!&amp;"-"&amp;ROW()-108,[2]ワークシート!$C$2:$BW$498,31,0)="","",VLOOKUP(#REF!&amp;"-"&amp;ROW()-108,[2]ワークシート!$C$2:$BW$498,31,0)),"")</f>
        <v/>
      </c>
      <c r="AI356" s="131"/>
      <c r="AJ356" s="41"/>
      <c r="AK356" s="41"/>
      <c r="AL356" s="41"/>
      <c r="AM356" s="41"/>
      <c r="AN356" s="41"/>
      <c r="AO356" s="41"/>
      <c r="AP356" s="41"/>
      <c r="AQ356" s="41"/>
      <c r="AR356" s="41"/>
      <c r="AS356" s="41"/>
      <c r="AT356" s="41"/>
      <c r="AU356" s="41"/>
      <c r="AV356" s="41"/>
      <c r="AW356" s="41"/>
      <c r="AX356" s="41"/>
      <c r="AY356" s="41"/>
      <c r="AZ356" s="41"/>
      <c r="BA356" s="41"/>
      <c r="BB356" s="41"/>
      <c r="BC356" s="41"/>
      <c r="BD356" s="41"/>
    </row>
    <row r="357" spans="1:56" ht="35.1" hidden="1" customHeight="1">
      <c r="A357" s="41"/>
      <c r="B357" s="132" t="str">
        <f>+IFERROR(VLOOKUP(#REF!&amp;"-"&amp;ROW()-108,[2]ワークシート!$C$2:$BW$498,9,0),"")</f>
        <v/>
      </c>
      <c r="C357" s="133"/>
      <c r="D357" s="134" t="str">
        <f>+IFERROR(IF(VLOOKUP(#REF!&amp;"-"&amp;ROW()-108,[2]ワークシート!$C$2:$BW$498,10,0) = "","",VLOOKUP(#REF!&amp;"-"&amp;ROW()-108,[2]ワークシート!$C$2:$BW$498,10,0)),"")</f>
        <v/>
      </c>
      <c r="E357" s="133"/>
      <c r="F357" s="132" t="str">
        <f>+IFERROR(VLOOKUP(#REF!&amp;"-"&amp;ROW()-108,[2]ワークシート!$C$2:$BW$498,11,0),"")</f>
        <v/>
      </c>
      <c r="G357" s="133"/>
      <c r="H357" s="50" t="str">
        <f>+IFERROR(VLOOKUP(#REF!&amp;"-"&amp;ROW()-108,[2]ワークシート!$C$2:$BW$498,12,0),"")</f>
        <v/>
      </c>
      <c r="I35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57" s="136"/>
      <c r="K357" s="132" t="str">
        <f>+IFERROR(VLOOKUP(#REF!&amp;"-"&amp;ROW()-108,[2]ワークシート!$C$2:$BW$498,19,0),"")</f>
        <v/>
      </c>
      <c r="L357" s="134"/>
      <c r="M357" s="133"/>
      <c r="N357" s="137" t="str">
        <f>+IFERROR(VLOOKUP(#REF!&amp;"-"&amp;ROW()-108,[2]ワークシート!$C$2:$BW$498,24,0),"")</f>
        <v/>
      </c>
      <c r="O357" s="138"/>
      <c r="P357" s="129" t="str">
        <f>+IFERROR(VLOOKUP(#REF!&amp;"-"&amp;ROW()-108,[2]ワークシート!$C$2:$BW$498,25,0),"")</f>
        <v/>
      </c>
      <c r="Q357" s="129"/>
      <c r="R357" s="139" t="str">
        <f>+IFERROR(VLOOKUP(#REF!&amp;"-"&amp;ROW()-108,[2]ワークシート!$C$2:$BW$498,55,0),"")</f>
        <v/>
      </c>
      <c r="S357" s="139"/>
      <c r="T357" s="139"/>
      <c r="U357" s="129" t="str">
        <f>+IFERROR(VLOOKUP(#REF!&amp;"-"&amp;ROW()-108,[2]ワークシート!$C$2:$BW$498,60,0),"")</f>
        <v/>
      </c>
      <c r="V357" s="129"/>
      <c r="W357" s="129" t="str">
        <f>+IFERROR(VLOOKUP(#REF!&amp;"-"&amp;ROW()-108,[2]ワークシート!$C$2:$BW$498,61,0),"")</f>
        <v/>
      </c>
      <c r="X357" s="129"/>
      <c r="Y357" s="129"/>
      <c r="Z357" s="130" t="str">
        <f t="shared" si="8"/>
        <v/>
      </c>
      <c r="AA357" s="130"/>
      <c r="AB357" s="131" t="str">
        <f>+IFERROR(IF(VLOOKUP(#REF!&amp;"-"&amp;ROW()-108,[2]ワークシート!$C$2:$BW$498,13,0)="","",VLOOKUP(#REF!&amp;"-"&amp;ROW()-108,[2]ワークシート!$C$2:$BW$498,13,0)),"")</f>
        <v/>
      </c>
      <c r="AC357" s="131"/>
      <c r="AD357" s="131" t="str">
        <f>+IFERROR(VLOOKUP(#REF!&amp;"-"&amp;ROW()-108,[2]ワークシート!$C$2:$BW$498,30,0),"")</f>
        <v/>
      </c>
      <c r="AE357" s="131"/>
      <c r="AF357" s="130" t="str">
        <f t="shared" si="9"/>
        <v/>
      </c>
      <c r="AG357" s="130"/>
      <c r="AH357" s="131" t="str">
        <f>+IFERROR(IF(VLOOKUP(#REF!&amp;"-"&amp;ROW()-108,[2]ワークシート!$C$2:$BW$498,31,0)="","",VLOOKUP(#REF!&amp;"-"&amp;ROW()-108,[2]ワークシート!$C$2:$BW$498,31,0)),"")</f>
        <v/>
      </c>
      <c r="AI357" s="131"/>
      <c r="AJ357" s="41"/>
      <c r="AK357" s="41"/>
      <c r="AL357" s="41"/>
      <c r="AM357" s="41"/>
      <c r="AN357" s="41"/>
      <c r="AO357" s="41"/>
      <c r="AP357" s="41"/>
      <c r="AQ357" s="41"/>
      <c r="AR357" s="41"/>
      <c r="AS357" s="41"/>
      <c r="AT357" s="41"/>
      <c r="AU357" s="41"/>
      <c r="AV357" s="41"/>
      <c r="AW357" s="41"/>
      <c r="AX357" s="41"/>
      <c r="AY357" s="41"/>
      <c r="AZ357" s="41"/>
      <c r="BA357" s="41"/>
      <c r="BB357" s="41"/>
      <c r="BC357" s="41"/>
      <c r="BD357" s="41"/>
    </row>
    <row r="358" spans="1:56" ht="35.1" hidden="1" customHeight="1">
      <c r="A358" s="41"/>
      <c r="B358" s="132" t="str">
        <f>+IFERROR(VLOOKUP(#REF!&amp;"-"&amp;ROW()-108,[2]ワークシート!$C$2:$BW$498,9,0),"")</f>
        <v/>
      </c>
      <c r="C358" s="133"/>
      <c r="D358" s="134" t="str">
        <f>+IFERROR(IF(VLOOKUP(#REF!&amp;"-"&amp;ROW()-108,[2]ワークシート!$C$2:$BW$498,10,0) = "","",VLOOKUP(#REF!&amp;"-"&amp;ROW()-108,[2]ワークシート!$C$2:$BW$498,10,0)),"")</f>
        <v/>
      </c>
      <c r="E358" s="133"/>
      <c r="F358" s="132" t="str">
        <f>+IFERROR(VLOOKUP(#REF!&amp;"-"&amp;ROW()-108,[2]ワークシート!$C$2:$BW$498,11,0),"")</f>
        <v/>
      </c>
      <c r="G358" s="133"/>
      <c r="H358" s="50" t="str">
        <f>+IFERROR(VLOOKUP(#REF!&amp;"-"&amp;ROW()-108,[2]ワークシート!$C$2:$BW$498,12,0),"")</f>
        <v/>
      </c>
      <c r="I35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58" s="136"/>
      <c r="K358" s="132" t="str">
        <f>+IFERROR(VLOOKUP(#REF!&amp;"-"&amp;ROW()-108,[2]ワークシート!$C$2:$BW$498,19,0),"")</f>
        <v/>
      </c>
      <c r="L358" s="134"/>
      <c r="M358" s="133"/>
      <c r="N358" s="137" t="str">
        <f>+IFERROR(VLOOKUP(#REF!&amp;"-"&amp;ROW()-108,[2]ワークシート!$C$2:$BW$498,24,0),"")</f>
        <v/>
      </c>
      <c r="O358" s="138"/>
      <c r="P358" s="129" t="str">
        <f>+IFERROR(VLOOKUP(#REF!&amp;"-"&amp;ROW()-108,[2]ワークシート!$C$2:$BW$498,25,0),"")</f>
        <v/>
      </c>
      <c r="Q358" s="129"/>
      <c r="R358" s="139" t="str">
        <f>+IFERROR(VLOOKUP(#REF!&amp;"-"&amp;ROW()-108,[2]ワークシート!$C$2:$BW$498,55,0),"")</f>
        <v/>
      </c>
      <c r="S358" s="139"/>
      <c r="T358" s="139"/>
      <c r="U358" s="129" t="str">
        <f>+IFERROR(VLOOKUP(#REF!&amp;"-"&amp;ROW()-108,[2]ワークシート!$C$2:$BW$498,60,0),"")</f>
        <v/>
      </c>
      <c r="V358" s="129"/>
      <c r="W358" s="129" t="str">
        <f>+IFERROR(VLOOKUP(#REF!&amp;"-"&amp;ROW()-108,[2]ワークシート!$C$2:$BW$498,61,0),"")</f>
        <v/>
      </c>
      <c r="X358" s="129"/>
      <c r="Y358" s="129"/>
      <c r="Z358" s="130" t="str">
        <f t="shared" si="8"/>
        <v/>
      </c>
      <c r="AA358" s="130"/>
      <c r="AB358" s="131" t="str">
        <f>+IFERROR(IF(VLOOKUP(#REF!&amp;"-"&amp;ROW()-108,[2]ワークシート!$C$2:$BW$498,13,0)="","",VLOOKUP(#REF!&amp;"-"&amp;ROW()-108,[2]ワークシート!$C$2:$BW$498,13,0)),"")</f>
        <v/>
      </c>
      <c r="AC358" s="131"/>
      <c r="AD358" s="131" t="str">
        <f>+IFERROR(VLOOKUP(#REF!&amp;"-"&amp;ROW()-108,[2]ワークシート!$C$2:$BW$498,30,0),"")</f>
        <v/>
      </c>
      <c r="AE358" s="131"/>
      <c r="AF358" s="130" t="str">
        <f t="shared" si="9"/>
        <v/>
      </c>
      <c r="AG358" s="130"/>
      <c r="AH358" s="131" t="str">
        <f>+IFERROR(IF(VLOOKUP(#REF!&amp;"-"&amp;ROW()-108,[2]ワークシート!$C$2:$BW$498,31,0)="","",VLOOKUP(#REF!&amp;"-"&amp;ROW()-108,[2]ワークシート!$C$2:$BW$498,31,0)),"")</f>
        <v/>
      </c>
      <c r="AI358" s="131"/>
      <c r="AJ358" s="41"/>
      <c r="AK358" s="41"/>
      <c r="AL358" s="41"/>
      <c r="AM358" s="41"/>
      <c r="AN358" s="41"/>
      <c r="AO358" s="41"/>
      <c r="AP358" s="41"/>
      <c r="AQ358" s="41"/>
      <c r="AR358" s="41"/>
      <c r="AS358" s="41"/>
      <c r="AT358" s="41"/>
      <c r="AU358" s="41"/>
      <c r="AV358" s="41"/>
      <c r="AW358" s="41"/>
      <c r="AX358" s="41"/>
      <c r="AY358" s="41"/>
      <c r="AZ358" s="41"/>
      <c r="BA358" s="41"/>
      <c r="BB358" s="41"/>
      <c r="BC358" s="41"/>
      <c r="BD358" s="41"/>
    </row>
    <row r="359" spans="1:56" ht="35.1" hidden="1" customHeight="1">
      <c r="A359" s="41"/>
      <c r="B359" s="132" t="str">
        <f>+IFERROR(VLOOKUP(#REF!&amp;"-"&amp;ROW()-108,[2]ワークシート!$C$2:$BW$498,9,0),"")</f>
        <v/>
      </c>
      <c r="C359" s="133"/>
      <c r="D359" s="134" t="str">
        <f>+IFERROR(IF(VLOOKUP(#REF!&amp;"-"&amp;ROW()-108,[2]ワークシート!$C$2:$BW$498,10,0) = "","",VLOOKUP(#REF!&amp;"-"&amp;ROW()-108,[2]ワークシート!$C$2:$BW$498,10,0)),"")</f>
        <v/>
      </c>
      <c r="E359" s="133"/>
      <c r="F359" s="132" t="str">
        <f>+IFERROR(VLOOKUP(#REF!&amp;"-"&amp;ROW()-108,[2]ワークシート!$C$2:$BW$498,11,0),"")</f>
        <v/>
      </c>
      <c r="G359" s="133"/>
      <c r="H359" s="50" t="str">
        <f>+IFERROR(VLOOKUP(#REF!&amp;"-"&amp;ROW()-108,[2]ワークシート!$C$2:$BW$498,12,0),"")</f>
        <v/>
      </c>
      <c r="I35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59" s="136"/>
      <c r="K359" s="132" t="str">
        <f>+IFERROR(VLOOKUP(#REF!&amp;"-"&amp;ROW()-108,[2]ワークシート!$C$2:$BW$498,19,0),"")</f>
        <v/>
      </c>
      <c r="L359" s="134"/>
      <c r="M359" s="133"/>
      <c r="N359" s="137" t="str">
        <f>+IFERROR(VLOOKUP(#REF!&amp;"-"&amp;ROW()-108,[2]ワークシート!$C$2:$BW$498,24,0),"")</f>
        <v/>
      </c>
      <c r="O359" s="138"/>
      <c r="P359" s="129" t="str">
        <f>+IFERROR(VLOOKUP(#REF!&amp;"-"&amp;ROW()-108,[2]ワークシート!$C$2:$BW$498,25,0),"")</f>
        <v/>
      </c>
      <c r="Q359" s="129"/>
      <c r="R359" s="139" t="str">
        <f>+IFERROR(VLOOKUP(#REF!&amp;"-"&amp;ROW()-108,[2]ワークシート!$C$2:$BW$498,55,0),"")</f>
        <v/>
      </c>
      <c r="S359" s="139"/>
      <c r="T359" s="139"/>
      <c r="U359" s="129" t="str">
        <f>+IFERROR(VLOOKUP(#REF!&amp;"-"&amp;ROW()-108,[2]ワークシート!$C$2:$BW$498,60,0),"")</f>
        <v/>
      </c>
      <c r="V359" s="129"/>
      <c r="W359" s="129" t="str">
        <f>+IFERROR(VLOOKUP(#REF!&amp;"-"&amp;ROW()-108,[2]ワークシート!$C$2:$BW$498,61,0),"")</f>
        <v/>
      </c>
      <c r="X359" s="129"/>
      <c r="Y359" s="129"/>
      <c r="Z359" s="130" t="str">
        <f t="shared" si="8"/>
        <v/>
      </c>
      <c r="AA359" s="130"/>
      <c r="AB359" s="131" t="str">
        <f>+IFERROR(IF(VLOOKUP(#REF!&amp;"-"&amp;ROW()-108,[2]ワークシート!$C$2:$BW$498,13,0)="","",VLOOKUP(#REF!&amp;"-"&amp;ROW()-108,[2]ワークシート!$C$2:$BW$498,13,0)),"")</f>
        <v/>
      </c>
      <c r="AC359" s="131"/>
      <c r="AD359" s="131" t="str">
        <f>+IFERROR(VLOOKUP(#REF!&amp;"-"&amp;ROW()-108,[2]ワークシート!$C$2:$BW$498,30,0),"")</f>
        <v/>
      </c>
      <c r="AE359" s="131"/>
      <c r="AF359" s="130" t="str">
        <f t="shared" si="9"/>
        <v/>
      </c>
      <c r="AG359" s="130"/>
      <c r="AH359" s="131" t="str">
        <f>+IFERROR(IF(VLOOKUP(#REF!&amp;"-"&amp;ROW()-108,[2]ワークシート!$C$2:$BW$498,31,0)="","",VLOOKUP(#REF!&amp;"-"&amp;ROW()-108,[2]ワークシート!$C$2:$BW$498,31,0)),"")</f>
        <v/>
      </c>
      <c r="AI359" s="131"/>
      <c r="AJ359" s="41"/>
      <c r="AK359" s="41"/>
      <c r="AL359" s="41"/>
      <c r="AM359" s="41"/>
      <c r="AN359" s="41"/>
      <c r="AO359" s="41"/>
      <c r="AP359" s="41"/>
      <c r="AQ359" s="41"/>
      <c r="AR359" s="41"/>
      <c r="AS359" s="41"/>
      <c r="AT359" s="41"/>
      <c r="AU359" s="41"/>
      <c r="AV359" s="41"/>
      <c r="AW359" s="41"/>
      <c r="AX359" s="41"/>
      <c r="AY359" s="41"/>
      <c r="AZ359" s="41"/>
      <c r="BA359" s="41"/>
      <c r="BB359" s="41"/>
      <c r="BC359" s="41"/>
      <c r="BD359" s="41"/>
    </row>
    <row r="360" spans="1:56" ht="35.1" hidden="1" customHeight="1">
      <c r="A360" s="41"/>
      <c r="B360" s="132" t="str">
        <f>+IFERROR(VLOOKUP(#REF!&amp;"-"&amp;ROW()-108,[2]ワークシート!$C$2:$BW$498,9,0),"")</f>
        <v/>
      </c>
      <c r="C360" s="133"/>
      <c r="D360" s="134" t="str">
        <f>+IFERROR(IF(VLOOKUP(#REF!&amp;"-"&amp;ROW()-108,[2]ワークシート!$C$2:$BW$498,10,0) = "","",VLOOKUP(#REF!&amp;"-"&amp;ROW()-108,[2]ワークシート!$C$2:$BW$498,10,0)),"")</f>
        <v/>
      </c>
      <c r="E360" s="133"/>
      <c r="F360" s="132" t="str">
        <f>+IFERROR(VLOOKUP(#REF!&amp;"-"&amp;ROW()-108,[2]ワークシート!$C$2:$BW$498,11,0),"")</f>
        <v/>
      </c>
      <c r="G360" s="133"/>
      <c r="H360" s="50" t="str">
        <f>+IFERROR(VLOOKUP(#REF!&amp;"-"&amp;ROW()-108,[2]ワークシート!$C$2:$BW$498,12,0),"")</f>
        <v/>
      </c>
      <c r="I36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60" s="136"/>
      <c r="K360" s="132" t="str">
        <f>+IFERROR(VLOOKUP(#REF!&amp;"-"&amp;ROW()-108,[2]ワークシート!$C$2:$BW$498,19,0),"")</f>
        <v/>
      </c>
      <c r="L360" s="134"/>
      <c r="M360" s="133"/>
      <c r="N360" s="137" t="str">
        <f>+IFERROR(VLOOKUP(#REF!&amp;"-"&amp;ROW()-108,[2]ワークシート!$C$2:$BW$498,24,0),"")</f>
        <v/>
      </c>
      <c r="O360" s="138"/>
      <c r="P360" s="129" t="str">
        <f>+IFERROR(VLOOKUP(#REF!&amp;"-"&amp;ROW()-108,[2]ワークシート!$C$2:$BW$498,25,0),"")</f>
        <v/>
      </c>
      <c r="Q360" s="129"/>
      <c r="R360" s="139" t="str">
        <f>+IFERROR(VLOOKUP(#REF!&amp;"-"&amp;ROW()-108,[2]ワークシート!$C$2:$BW$498,55,0),"")</f>
        <v/>
      </c>
      <c r="S360" s="139"/>
      <c r="T360" s="139"/>
      <c r="U360" s="129" t="str">
        <f>+IFERROR(VLOOKUP(#REF!&amp;"-"&amp;ROW()-108,[2]ワークシート!$C$2:$BW$498,60,0),"")</f>
        <v/>
      </c>
      <c r="V360" s="129"/>
      <c r="W360" s="129" t="str">
        <f>+IFERROR(VLOOKUP(#REF!&amp;"-"&amp;ROW()-108,[2]ワークシート!$C$2:$BW$498,61,0),"")</f>
        <v/>
      </c>
      <c r="X360" s="129"/>
      <c r="Y360" s="129"/>
      <c r="Z360" s="130" t="str">
        <f t="shared" si="8"/>
        <v/>
      </c>
      <c r="AA360" s="130"/>
      <c r="AB360" s="131" t="str">
        <f>+IFERROR(IF(VLOOKUP(#REF!&amp;"-"&amp;ROW()-108,[2]ワークシート!$C$2:$BW$498,13,0)="","",VLOOKUP(#REF!&amp;"-"&amp;ROW()-108,[2]ワークシート!$C$2:$BW$498,13,0)),"")</f>
        <v/>
      </c>
      <c r="AC360" s="131"/>
      <c r="AD360" s="131" t="str">
        <f>+IFERROR(VLOOKUP(#REF!&amp;"-"&amp;ROW()-108,[2]ワークシート!$C$2:$BW$498,30,0),"")</f>
        <v/>
      </c>
      <c r="AE360" s="131"/>
      <c r="AF360" s="130" t="str">
        <f t="shared" si="9"/>
        <v/>
      </c>
      <c r="AG360" s="130"/>
      <c r="AH360" s="131" t="str">
        <f>+IFERROR(IF(VLOOKUP(#REF!&amp;"-"&amp;ROW()-108,[2]ワークシート!$C$2:$BW$498,31,0)="","",VLOOKUP(#REF!&amp;"-"&amp;ROW()-108,[2]ワークシート!$C$2:$BW$498,31,0)),"")</f>
        <v/>
      </c>
      <c r="AI360" s="131"/>
      <c r="AJ360" s="41"/>
      <c r="AK360" s="41"/>
      <c r="AL360" s="41"/>
      <c r="AM360" s="41"/>
      <c r="AN360" s="41"/>
      <c r="AO360" s="41"/>
      <c r="AP360" s="41"/>
      <c r="AQ360" s="41"/>
      <c r="AR360" s="41"/>
      <c r="AS360" s="41"/>
      <c r="AT360" s="41"/>
      <c r="AU360" s="41"/>
      <c r="AV360" s="41"/>
      <c r="AW360" s="41"/>
      <c r="AX360" s="41"/>
      <c r="AY360" s="41"/>
      <c r="AZ360" s="41"/>
      <c r="BA360" s="41"/>
      <c r="BB360" s="41"/>
      <c r="BC360" s="41"/>
      <c r="BD360" s="41"/>
    </row>
    <row r="361" spans="1:56" ht="35.1" hidden="1" customHeight="1">
      <c r="A361" s="41"/>
      <c r="B361" s="132" t="str">
        <f>+IFERROR(VLOOKUP(#REF!&amp;"-"&amp;ROW()-108,[2]ワークシート!$C$2:$BW$498,9,0),"")</f>
        <v/>
      </c>
      <c r="C361" s="133"/>
      <c r="D361" s="134" t="str">
        <f>+IFERROR(IF(VLOOKUP(#REF!&amp;"-"&amp;ROW()-108,[2]ワークシート!$C$2:$BW$498,10,0) = "","",VLOOKUP(#REF!&amp;"-"&amp;ROW()-108,[2]ワークシート!$C$2:$BW$498,10,0)),"")</f>
        <v/>
      </c>
      <c r="E361" s="133"/>
      <c r="F361" s="132" t="str">
        <f>+IFERROR(VLOOKUP(#REF!&amp;"-"&amp;ROW()-108,[2]ワークシート!$C$2:$BW$498,11,0),"")</f>
        <v/>
      </c>
      <c r="G361" s="133"/>
      <c r="H361" s="50" t="str">
        <f>+IFERROR(VLOOKUP(#REF!&amp;"-"&amp;ROW()-108,[2]ワークシート!$C$2:$BW$498,12,0),"")</f>
        <v/>
      </c>
      <c r="I36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61" s="136"/>
      <c r="K361" s="132" t="str">
        <f>+IFERROR(VLOOKUP(#REF!&amp;"-"&amp;ROW()-108,[2]ワークシート!$C$2:$BW$498,19,0),"")</f>
        <v/>
      </c>
      <c r="L361" s="134"/>
      <c r="M361" s="133"/>
      <c r="N361" s="137" t="str">
        <f>+IFERROR(VLOOKUP(#REF!&amp;"-"&amp;ROW()-108,[2]ワークシート!$C$2:$BW$498,24,0),"")</f>
        <v/>
      </c>
      <c r="O361" s="138"/>
      <c r="P361" s="129" t="str">
        <f>+IFERROR(VLOOKUP(#REF!&amp;"-"&amp;ROW()-108,[2]ワークシート!$C$2:$BW$498,25,0),"")</f>
        <v/>
      </c>
      <c r="Q361" s="129"/>
      <c r="R361" s="139" t="str">
        <f>+IFERROR(VLOOKUP(#REF!&amp;"-"&amp;ROW()-108,[2]ワークシート!$C$2:$BW$498,55,0),"")</f>
        <v/>
      </c>
      <c r="S361" s="139"/>
      <c r="T361" s="139"/>
      <c r="U361" s="129" t="str">
        <f>+IFERROR(VLOOKUP(#REF!&amp;"-"&amp;ROW()-108,[2]ワークシート!$C$2:$BW$498,60,0),"")</f>
        <v/>
      </c>
      <c r="V361" s="129"/>
      <c r="W361" s="129" t="str">
        <f>+IFERROR(VLOOKUP(#REF!&amp;"-"&amp;ROW()-108,[2]ワークシート!$C$2:$BW$498,61,0),"")</f>
        <v/>
      </c>
      <c r="X361" s="129"/>
      <c r="Y361" s="129"/>
      <c r="Z361" s="130" t="str">
        <f t="shared" si="8"/>
        <v/>
      </c>
      <c r="AA361" s="130"/>
      <c r="AB361" s="131" t="str">
        <f>+IFERROR(IF(VLOOKUP(#REF!&amp;"-"&amp;ROW()-108,[2]ワークシート!$C$2:$BW$498,13,0)="","",VLOOKUP(#REF!&amp;"-"&amp;ROW()-108,[2]ワークシート!$C$2:$BW$498,13,0)),"")</f>
        <v/>
      </c>
      <c r="AC361" s="131"/>
      <c r="AD361" s="131" t="str">
        <f>+IFERROR(VLOOKUP(#REF!&amp;"-"&amp;ROW()-108,[2]ワークシート!$C$2:$BW$498,30,0),"")</f>
        <v/>
      </c>
      <c r="AE361" s="131"/>
      <c r="AF361" s="130" t="str">
        <f t="shared" si="9"/>
        <v/>
      </c>
      <c r="AG361" s="130"/>
      <c r="AH361" s="131" t="str">
        <f>+IFERROR(IF(VLOOKUP(#REF!&amp;"-"&amp;ROW()-108,[2]ワークシート!$C$2:$BW$498,31,0)="","",VLOOKUP(#REF!&amp;"-"&amp;ROW()-108,[2]ワークシート!$C$2:$BW$498,31,0)),"")</f>
        <v/>
      </c>
      <c r="AI361" s="131"/>
      <c r="AJ361" s="41"/>
      <c r="AK361" s="41"/>
      <c r="AL361" s="41"/>
      <c r="AM361" s="41"/>
      <c r="AN361" s="41"/>
      <c r="AO361" s="41"/>
      <c r="AP361" s="41"/>
      <c r="AQ361" s="41"/>
      <c r="AR361" s="41"/>
      <c r="AS361" s="41"/>
      <c r="AT361" s="41"/>
      <c r="AU361" s="41"/>
      <c r="AV361" s="41"/>
      <c r="AW361" s="41"/>
      <c r="AX361" s="41"/>
      <c r="AY361" s="41"/>
      <c r="AZ361" s="41"/>
      <c r="BA361" s="41"/>
      <c r="BB361" s="41"/>
      <c r="BC361" s="41"/>
      <c r="BD361" s="41"/>
    </row>
    <row r="362" spans="1:56" ht="35.1" hidden="1" customHeight="1">
      <c r="A362" s="41"/>
      <c r="B362" s="132" t="str">
        <f>+IFERROR(VLOOKUP(#REF!&amp;"-"&amp;ROW()-108,[2]ワークシート!$C$2:$BW$498,9,0),"")</f>
        <v/>
      </c>
      <c r="C362" s="133"/>
      <c r="D362" s="134" t="str">
        <f>+IFERROR(IF(VLOOKUP(#REF!&amp;"-"&amp;ROW()-108,[2]ワークシート!$C$2:$BW$498,10,0) = "","",VLOOKUP(#REF!&amp;"-"&amp;ROW()-108,[2]ワークシート!$C$2:$BW$498,10,0)),"")</f>
        <v/>
      </c>
      <c r="E362" s="133"/>
      <c r="F362" s="132" t="str">
        <f>+IFERROR(VLOOKUP(#REF!&amp;"-"&amp;ROW()-108,[2]ワークシート!$C$2:$BW$498,11,0),"")</f>
        <v/>
      </c>
      <c r="G362" s="133"/>
      <c r="H362" s="50" t="str">
        <f>+IFERROR(VLOOKUP(#REF!&amp;"-"&amp;ROW()-108,[2]ワークシート!$C$2:$BW$498,12,0),"")</f>
        <v/>
      </c>
      <c r="I36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62" s="136"/>
      <c r="K362" s="132" t="str">
        <f>+IFERROR(VLOOKUP(#REF!&amp;"-"&amp;ROW()-108,[2]ワークシート!$C$2:$BW$498,19,0),"")</f>
        <v/>
      </c>
      <c r="L362" s="134"/>
      <c r="M362" s="133"/>
      <c r="N362" s="137" t="str">
        <f>+IFERROR(VLOOKUP(#REF!&amp;"-"&amp;ROW()-108,[2]ワークシート!$C$2:$BW$498,24,0),"")</f>
        <v/>
      </c>
      <c r="O362" s="138"/>
      <c r="P362" s="129" t="str">
        <f>+IFERROR(VLOOKUP(#REF!&amp;"-"&amp;ROW()-108,[2]ワークシート!$C$2:$BW$498,25,0),"")</f>
        <v/>
      </c>
      <c r="Q362" s="129"/>
      <c r="R362" s="139" t="str">
        <f>+IFERROR(VLOOKUP(#REF!&amp;"-"&amp;ROW()-108,[2]ワークシート!$C$2:$BW$498,55,0),"")</f>
        <v/>
      </c>
      <c r="S362" s="139"/>
      <c r="T362" s="139"/>
      <c r="U362" s="129" t="str">
        <f>+IFERROR(VLOOKUP(#REF!&amp;"-"&amp;ROW()-108,[2]ワークシート!$C$2:$BW$498,60,0),"")</f>
        <v/>
      </c>
      <c r="V362" s="129"/>
      <c r="W362" s="129" t="str">
        <f>+IFERROR(VLOOKUP(#REF!&amp;"-"&amp;ROW()-108,[2]ワークシート!$C$2:$BW$498,61,0),"")</f>
        <v/>
      </c>
      <c r="X362" s="129"/>
      <c r="Y362" s="129"/>
      <c r="Z362" s="130" t="str">
        <f t="shared" si="8"/>
        <v/>
      </c>
      <c r="AA362" s="130"/>
      <c r="AB362" s="131" t="str">
        <f>+IFERROR(IF(VLOOKUP(#REF!&amp;"-"&amp;ROW()-108,[2]ワークシート!$C$2:$BW$498,13,0)="","",VLOOKUP(#REF!&amp;"-"&amp;ROW()-108,[2]ワークシート!$C$2:$BW$498,13,0)),"")</f>
        <v/>
      </c>
      <c r="AC362" s="131"/>
      <c r="AD362" s="131" t="str">
        <f>+IFERROR(VLOOKUP(#REF!&amp;"-"&amp;ROW()-108,[2]ワークシート!$C$2:$BW$498,30,0),"")</f>
        <v/>
      </c>
      <c r="AE362" s="131"/>
      <c r="AF362" s="130" t="str">
        <f t="shared" si="9"/>
        <v/>
      </c>
      <c r="AG362" s="130"/>
      <c r="AH362" s="131" t="str">
        <f>+IFERROR(IF(VLOOKUP(#REF!&amp;"-"&amp;ROW()-108,[2]ワークシート!$C$2:$BW$498,31,0)="","",VLOOKUP(#REF!&amp;"-"&amp;ROW()-108,[2]ワークシート!$C$2:$BW$498,31,0)),"")</f>
        <v/>
      </c>
      <c r="AI362" s="131"/>
      <c r="AJ362" s="41"/>
      <c r="AK362" s="41"/>
      <c r="AL362" s="41"/>
      <c r="AM362" s="41"/>
      <c r="AN362" s="41"/>
      <c r="AO362" s="41"/>
      <c r="AP362" s="41"/>
      <c r="AQ362" s="41"/>
      <c r="AR362" s="41"/>
      <c r="AS362" s="41"/>
      <c r="AT362" s="41"/>
      <c r="AU362" s="41"/>
      <c r="AV362" s="41"/>
      <c r="AW362" s="41"/>
      <c r="AX362" s="41"/>
      <c r="AY362" s="41"/>
      <c r="AZ362" s="41"/>
      <c r="BA362" s="41"/>
      <c r="BB362" s="41"/>
      <c r="BC362" s="41"/>
      <c r="BD362" s="41"/>
    </row>
    <row r="363" spans="1:56" ht="35.1" hidden="1" customHeight="1">
      <c r="A363" s="41"/>
      <c r="B363" s="132" t="str">
        <f>+IFERROR(VLOOKUP(#REF!&amp;"-"&amp;ROW()-108,[2]ワークシート!$C$2:$BW$498,9,0),"")</f>
        <v/>
      </c>
      <c r="C363" s="133"/>
      <c r="D363" s="134" t="str">
        <f>+IFERROR(IF(VLOOKUP(#REF!&amp;"-"&amp;ROW()-108,[2]ワークシート!$C$2:$BW$498,10,0) = "","",VLOOKUP(#REF!&amp;"-"&amp;ROW()-108,[2]ワークシート!$C$2:$BW$498,10,0)),"")</f>
        <v/>
      </c>
      <c r="E363" s="133"/>
      <c r="F363" s="132" t="str">
        <f>+IFERROR(VLOOKUP(#REF!&amp;"-"&amp;ROW()-108,[2]ワークシート!$C$2:$BW$498,11,0),"")</f>
        <v/>
      </c>
      <c r="G363" s="133"/>
      <c r="H363" s="50" t="str">
        <f>+IFERROR(VLOOKUP(#REF!&amp;"-"&amp;ROW()-108,[2]ワークシート!$C$2:$BW$498,12,0),"")</f>
        <v/>
      </c>
      <c r="I36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63" s="136"/>
      <c r="K363" s="132" t="str">
        <f>+IFERROR(VLOOKUP(#REF!&amp;"-"&amp;ROW()-108,[2]ワークシート!$C$2:$BW$498,19,0),"")</f>
        <v/>
      </c>
      <c r="L363" s="134"/>
      <c r="M363" s="133"/>
      <c r="N363" s="137" t="str">
        <f>+IFERROR(VLOOKUP(#REF!&amp;"-"&amp;ROW()-108,[2]ワークシート!$C$2:$BW$498,24,0),"")</f>
        <v/>
      </c>
      <c r="O363" s="138"/>
      <c r="P363" s="129" t="str">
        <f>+IFERROR(VLOOKUP(#REF!&amp;"-"&amp;ROW()-108,[2]ワークシート!$C$2:$BW$498,25,0),"")</f>
        <v/>
      </c>
      <c r="Q363" s="129"/>
      <c r="R363" s="139" t="str">
        <f>+IFERROR(VLOOKUP(#REF!&amp;"-"&amp;ROW()-108,[2]ワークシート!$C$2:$BW$498,55,0),"")</f>
        <v/>
      </c>
      <c r="S363" s="139"/>
      <c r="T363" s="139"/>
      <c r="U363" s="129" t="str">
        <f>+IFERROR(VLOOKUP(#REF!&amp;"-"&amp;ROW()-108,[2]ワークシート!$C$2:$BW$498,60,0),"")</f>
        <v/>
      </c>
      <c r="V363" s="129"/>
      <c r="W363" s="129" t="str">
        <f>+IFERROR(VLOOKUP(#REF!&amp;"-"&amp;ROW()-108,[2]ワークシート!$C$2:$BW$498,61,0),"")</f>
        <v/>
      </c>
      <c r="X363" s="129"/>
      <c r="Y363" s="129"/>
      <c r="Z363" s="130" t="str">
        <f t="shared" si="8"/>
        <v/>
      </c>
      <c r="AA363" s="130"/>
      <c r="AB363" s="131" t="str">
        <f>+IFERROR(IF(VLOOKUP(#REF!&amp;"-"&amp;ROW()-108,[2]ワークシート!$C$2:$BW$498,13,0)="","",VLOOKUP(#REF!&amp;"-"&amp;ROW()-108,[2]ワークシート!$C$2:$BW$498,13,0)),"")</f>
        <v/>
      </c>
      <c r="AC363" s="131"/>
      <c r="AD363" s="131" t="str">
        <f>+IFERROR(VLOOKUP(#REF!&amp;"-"&amp;ROW()-108,[2]ワークシート!$C$2:$BW$498,30,0),"")</f>
        <v/>
      </c>
      <c r="AE363" s="131"/>
      <c r="AF363" s="130" t="str">
        <f t="shared" si="9"/>
        <v/>
      </c>
      <c r="AG363" s="130"/>
      <c r="AH363" s="131" t="str">
        <f>+IFERROR(IF(VLOOKUP(#REF!&amp;"-"&amp;ROW()-108,[2]ワークシート!$C$2:$BW$498,31,0)="","",VLOOKUP(#REF!&amp;"-"&amp;ROW()-108,[2]ワークシート!$C$2:$BW$498,31,0)),"")</f>
        <v/>
      </c>
      <c r="AI363" s="131"/>
      <c r="AJ363" s="41"/>
      <c r="AK363" s="41"/>
      <c r="AL363" s="41"/>
      <c r="AM363" s="41"/>
      <c r="AN363" s="41"/>
      <c r="AO363" s="41"/>
      <c r="AP363" s="41"/>
      <c r="AQ363" s="41"/>
      <c r="AR363" s="41"/>
      <c r="AS363" s="41"/>
      <c r="AT363" s="41"/>
      <c r="AU363" s="41"/>
      <c r="AV363" s="41"/>
      <c r="AW363" s="41"/>
      <c r="AX363" s="41"/>
      <c r="AY363" s="41"/>
      <c r="AZ363" s="41"/>
      <c r="BA363" s="41"/>
      <c r="BB363" s="41"/>
      <c r="BC363" s="41"/>
      <c r="BD363" s="41"/>
    </row>
    <row r="364" spans="1:56" ht="35.1" hidden="1" customHeight="1">
      <c r="A364" s="41"/>
      <c r="B364" s="132" t="str">
        <f>+IFERROR(VLOOKUP(#REF!&amp;"-"&amp;ROW()-108,[2]ワークシート!$C$2:$BW$498,9,0),"")</f>
        <v/>
      </c>
      <c r="C364" s="133"/>
      <c r="D364" s="134" t="str">
        <f>+IFERROR(IF(VLOOKUP(#REF!&amp;"-"&amp;ROW()-108,[2]ワークシート!$C$2:$BW$498,10,0) = "","",VLOOKUP(#REF!&amp;"-"&amp;ROW()-108,[2]ワークシート!$C$2:$BW$498,10,0)),"")</f>
        <v/>
      </c>
      <c r="E364" s="133"/>
      <c r="F364" s="132" t="str">
        <f>+IFERROR(VLOOKUP(#REF!&amp;"-"&amp;ROW()-108,[2]ワークシート!$C$2:$BW$498,11,0),"")</f>
        <v/>
      </c>
      <c r="G364" s="133"/>
      <c r="H364" s="50" t="str">
        <f>+IFERROR(VLOOKUP(#REF!&amp;"-"&amp;ROW()-108,[2]ワークシート!$C$2:$BW$498,12,0),"")</f>
        <v/>
      </c>
      <c r="I36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64" s="136"/>
      <c r="K364" s="132" t="str">
        <f>+IFERROR(VLOOKUP(#REF!&amp;"-"&amp;ROW()-108,[2]ワークシート!$C$2:$BW$498,19,0),"")</f>
        <v/>
      </c>
      <c r="L364" s="134"/>
      <c r="M364" s="133"/>
      <c r="N364" s="137" t="str">
        <f>+IFERROR(VLOOKUP(#REF!&amp;"-"&amp;ROW()-108,[2]ワークシート!$C$2:$BW$498,24,0),"")</f>
        <v/>
      </c>
      <c r="O364" s="138"/>
      <c r="P364" s="129" t="str">
        <f>+IFERROR(VLOOKUP(#REF!&amp;"-"&amp;ROW()-108,[2]ワークシート!$C$2:$BW$498,25,0),"")</f>
        <v/>
      </c>
      <c r="Q364" s="129"/>
      <c r="R364" s="139" t="str">
        <f>+IFERROR(VLOOKUP(#REF!&amp;"-"&amp;ROW()-108,[2]ワークシート!$C$2:$BW$498,55,0),"")</f>
        <v/>
      </c>
      <c r="S364" s="139"/>
      <c r="T364" s="139"/>
      <c r="U364" s="129" t="str">
        <f>+IFERROR(VLOOKUP(#REF!&amp;"-"&amp;ROW()-108,[2]ワークシート!$C$2:$BW$498,60,0),"")</f>
        <v/>
      </c>
      <c r="V364" s="129"/>
      <c r="W364" s="129" t="str">
        <f>+IFERROR(VLOOKUP(#REF!&amp;"-"&amp;ROW()-108,[2]ワークシート!$C$2:$BW$498,61,0),"")</f>
        <v/>
      </c>
      <c r="X364" s="129"/>
      <c r="Y364" s="129"/>
      <c r="Z364" s="130" t="str">
        <f t="shared" si="8"/>
        <v/>
      </c>
      <c r="AA364" s="130"/>
      <c r="AB364" s="131" t="str">
        <f>+IFERROR(IF(VLOOKUP(#REF!&amp;"-"&amp;ROW()-108,[2]ワークシート!$C$2:$BW$498,13,0)="","",VLOOKUP(#REF!&amp;"-"&amp;ROW()-108,[2]ワークシート!$C$2:$BW$498,13,0)),"")</f>
        <v/>
      </c>
      <c r="AC364" s="131"/>
      <c r="AD364" s="131" t="str">
        <f>+IFERROR(VLOOKUP(#REF!&amp;"-"&amp;ROW()-108,[2]ワークシート!$C$2:$BW$498,30,0),"")</f>
        <v/>
      </c>
      <c r="AE364" s="131"/>
      <c r="AF364" s="130" t="str">
        <f t="shared" si="9"/>
        <v/>
      </c>
      <c r="AG364" s="130"/>
      <c r="AH364" s="131" t="str">
        <f>+IFERROR(IF(VLOOKUP(#REF!&amp;"-"&amp;ROW()-108,[2]ワークシート!$C$2:$BW$498,31,0)="","",VLOOKUP(#REF!&amp;"-"&amp;ROW()-108,[2]ワークシート!$C$2:$BW$498,31,0)),"")</f>
        <v/>
      </c>
      <c r="AI364" s="131"/>
      <c r="AJ364" s="41"/>
      <c r="AK364" s="41"/>
      <c r="AL364" s="41"/>
      <c r="AM364" s="41"/>
      <c r="AN364" s="41"/>
      <c r="AO364" s="41"/>
      <c r="AP364" s="41"/>
      <c r="AQ364" s="41"/>
      <c r="AR364" s="41"/>
      <c r="AS364" s="41"/>
      <c r="AT364" s="41"/>
      <c r="AU364" s="41"/>
      <c r="AV364" s="41"/>
      <c r="AW364" s="41"/>
      <c r="AX364" s="41"/>
      <c r="AY364" s="41"/>
      <c r="AZ364" s="41"/>
      <c r="BA364" s="41"/>
      <c r="BB364" s="41"/>
      <c r="BC364" s="41"/>
      <c r="BD364" s="41"/>
    </row>
    <row r="365" spans="1:56" ht="35.1" hidden="1" customHeight="1">
      <c r="A365" s="41"/>
      <c r="B365" s="132" t="str">
        <f>+IFERROR(VLOOKUP(#REF!&amp;"-"&amp;ROW()-108,[2]ワークシート!$C$2:$BW$498,9,0),"")</f>
        <v/>
      </c>
      <c r="C365" s="133"/>
      <c r="D365" s="134" t="str">
        <f>+IFERROR(IF(VLOOKUP(#REF!&amp;"-"&amp;ROW()-108,[2]ワークシート!$C$2:$BW$498,10,0) = "","",VLOOKUP(#REF!&amp;"-"&amp;ROW()-108,[2]ワークシート!$C$2:$BW$498,10,0)),"")</f>
        <v/>
      </c>
      <c r="E365" s="133"/>
      <c r="F365" s="132" t="str">
        <f>+IFERROR(VLOOKUP(#REF!&amp;"-"&amp;ROW()-108,[2]ワークシート!$C$2:$BW$498,11,0),"")</f>
        <v/>
      </c>
      <c r="G365" s="133"/>
      <c r="H365" s="50" t="str">
        <f>+IFERROR(VLOOKUP(#REF!&amp;"-"&amp;ROW()-108,[2]ワークシート!$C$2:$BW$498,12,0),"")</f>
        <v/>
      </c>
      <c r="I36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65" s="136"/>
      <c r="K365" s="132" t="str">
        <f>+IFERROR(VLOOKUP(#REF!&amp;"-"&amp;ROW()-108,[2]ワークシート!$C$2:$BW$498,19,0),"")</f>
        <v/>
      </c>
      <c r="L365" s="134"/>
      <c r="M365" s="133"/>
      <c r="N365" s="137" t="str">
        <f>+IFERROR(VLOOKUP(#REF!&amp;"-"&amp;ROW()-108,[2]ワークシート!$C$2:$BW$498,24,0),"")</f>
        <v/>
      </c>
      <c r="O365" s="138"/>
      <c r="P365" s="129" t="str">
        <f>+IFERROR(VLOOKUP(#REF!&amp;"-"&amp;ROW()-108,[2]ワークシート!$C$2:$BW$498,25,0),"")</f>
        <v/>
      </c>
      <c r="Q365" s="129"/>
      <c r="R365" s="139" t="str">
        <f>+IFERROR(VLOOKUP(#REF!&amp;"-"&amp;ROW()-108,[2]ワークシート!$C$2:$BW$498,55,0),"")</f>
        <v/>
      </c>
      <c r="S365" s="139"/>
      <c r="T365" s="139"/>
      <c r="U365" s="129" t="str">
        <f>+IFERROR(VLOOKUP(#REF!&amp;"-"&amp;ROW()-108,[2]ワークシート!$C$2:$BW$498,60,0),"")</f>
        <v/>
      </c>
      <c r="V365" s="129"/>
      <c r="W365" s="129" t="str">
        <f>+IFERROR(VLOOKUP(#REF!&amp;"-"&amp;ROW()-108,[2]ワークシート!$C$2:$BW$498,61,0),"")</f>
        <v/>
      </c>
      <c r="X365" s="129"/>
      <c r="Y365" s="129"/>
      <c r="Z365" s="130" t="str">
        <f t="shared" si="8"/>
        <v/>
      </c>
      <c r="AA365" s="130"/>
      <c r="AB365" s="131" t="str">
        <f>+IFERROR(IF(VLOOKUP(#REF!&amp;"-"&amp;ROW()-108,[2]ワークシート!$C$2:$BW$498,13,0)="","",VLOOKUP(#REF!&amp;"-"&amp;ROW()-108,[2]ワークシート!$C$2:$BW$498,13,0)),"")</f>
        <v/>
      </c>
      <c r="AC365" s="131"/>
      <c r="AD365" s="131" t="str">
        <f>+IFERROR(VLOOKUP(#REF!&amp;"-"&amp;ROW()-108,[2]ワークシート!$C$2:$BW$498,30,0),"")</f>
        <v/>
      </c>
      <c r="AE365" s="131"/>
      <c r="AF365" s="130" t="str">
        <f t="shared" si="9"/>
        <v/>
      </c>
      <c r="AG365" s="130"/>
      <c r="AH365" s="131" t="str">
        <f>+IFERROR(IF(VLOOKUP(#REF!&amp;"-"&amp;ROW()-108,[2]ワークシート!$C$2:$BW$498,31,0)="","",VLOOKUP(#REF!&amp;"-"&amp;ROW()-108,[2]ワークシート!$C$2:$BW$498,31,0)),"")</f>
        <v/>
      </c>
      <c r="AI365" s="131"/>
      <c r="AJ365" s="41"/>
      <c r="AK365" s="41"/>
      <c r="AL365" s="41"/>
      <c r="AM365" s="41"/>
      <c r="AN365" s="41"/>
      <c r="AO365" s="41"/>
      <c r="AP365" s="41"/>
      <c r="AQ365" s="41"/>
      <c r="AR365" s="41"/>
      <c r="AS365" s="41"/>
      <c r="AT365" s="41"/>
      <c r="AU365" s="41"/>
      <c r="AV365" s="41"/>
      <c r="AW365" s="41"/>
      <c r="AX365" s="41"/>
      <c r="AY365" s="41"/>
      <c r="AZ365" s="41"/>
      <c r="BA365" s="41"/>
      <c r="BB365" s="41"/>
      <c r="BC365" s="41"/>
      <c r="BD365" s="41"/>
    </row>
    <row r="366" spans="1:56" ht="35.1" hidden="1" customHeight="1">
      <c r="A366" s="41"/>
      <c r="B366" s="132" t="str">
        <f>+IFERROR(VLOOKUP(#REF!&amp;"-"&amp;ROW()-108,[2]ワークシート!$C$2:$BW$498,9,0),"")</f>
        <v/>
      </c>
      <c r="C366" s="133"/>
      <c r="D366" s="134" t="str">
        <f>+IFERROR(IF(VLOOKUP(#REF!&amp;"-"&amp;ROW()-108,[2]ワークシート!$C$2:$BW$498,10,0) = "","",VLOOKUP(#REF!&amp;"-"&amp;ROW()-108,[2]ワークシート!$C$2:$BW$498,10,0)),"")</f>
        <v/>
      </c>
      <c r="E366" s="133"/>
      <c r="F366" s="132" t="str">
        <f>+IFERROR(VLOOKUP(#REF!&amp;"-"&amp;ROW()-108,[2]ワークシート!$C$2:$BW$498,11,0),"")</f>
        <v/>
      </c>
      <c r="G366" s="133"/>
      <c r="H366" s="50" t="str">
        <f>+IFERROR(VLOOKUP(#REF!&amp;"-"&amp;ROW()-108,[2]ワークシート!$C$2:$BW$498,12,0),"")</f>
        <v/>
      </c>
      <c r="I36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66" s="136"/>
      <c r="K366" s="132" t="str">
        <f>+IFERROR(VLOOKUP(#REF!&amp;"-"&amp;ROW()-108,[2]ワークシート!$C$2:$BW$498,19,0),"")</f>
        <v/>
      </c>
      <c r="L366" s="134"/>
      <c r="M366" s="133"/>
      <c r="N366" s="137" t="str">
        <f>+IFERROR(VLOOKUP(#REF!&amp;"-"&amp;ROW()-108,[2]ワークシート!$C$2:$BW$498,24,0),"")</f>
        <v/>
      </c>
      <c r="O366" s="138"/>
      <c r="P366" s="129" t="str">
        <f>+IFERROR(VLOOKUP(#REF!&amp;"-"&amp;ROW()-108,[2]ワークシート!$C$2:$BW$498,25,0),"")</f>
        <v/>
      </c>
      <c r="Q366" s="129"/>
      <c r="R366" s="139" t="str">
        <f>+IFERROR(VLOOKUP(#REF!&amp;"-"&amp;ROW()-108,[2]ワークシート!$C$2:$BW$498,55,0),"")</f>
        <v/>
      </c>
      <c r="S366" s="139"/>
      <c r="T366" s="139"/>
      <c r="U366" s="129" t="str">
        <f>+IFERROR(VLOOKUP(#REF!&amp;"-"&amp;ROW()-108,[2]ワークシート!$C$2:$BW$498,60,0),"")</f>
        <v/>
      </c>
      <c r="V366" s="129"/>
      <c r="W366" s="129" t="str">
        <f>+IFERROR(VLOOKUP(#REF!&amp;"-"&amp;ROW()-108,[2]ワークシート!$C$2:$BW$498,61,0),"")</f>
        <v/>
      </c>
      <c r="X366" s="129"/>
      <c r="Y366" s="129"/>
      <c r="Z366" s="130" t="str">
        <f t="shared" si="8"/>
        <v/>
      </c>
      <c r="AA366" s="130"/>
      <c r="AB366" s="131" t="str">
        <f>+IFERROR(IF(VLOOKUP(#REF!&amp;"-"&amp;ROW()-108,[2]ワークシート!$C$2:$BW$498,13,0)="","",VLOOKUP(#REF!&amp;"-"&amp;ROW()-108,[2]ワークシート!$C$2:$BW$498,13,0)),"")</f>
        <v/>
      </c>
      <c r="AC366" s="131"/>
      <c r="AD366" s="131" t="str">
        <f>+IFERROR(VLOOKUP(#REF!&amp;"-"&amp;ROW()-108,[2]ワークシート!$C$2:$BW$498,30,0),"")</f>
        <v/>
      </c>
      <c r="AE366" s="131"/>
      <c r="AF366" s="130" t="str">
        <f t="shared" si="9"/>
        <v/>
      </c>
      <c r="AG366" s="130"/>
      <c r="AH366" s="131" t="str">
        <f>+IFERROR(IF(VLOOKUP(#REF!&amp;"-"&amp;ROW()-108,[2]ワークシート!$C$2:$BW$498,31,0)="","",VLOOKUP(#REF!&amp;"-"&amp;ROW()-108,[2]ワークシート!$C$2:$BW$498,31,0)),"")</f>
        <v/>
      </c>
      <c r="AI366" s="131"/>
      <c r="AJ366" s="41"/>
      <c r="AK366" s="41"/>
      <c r="AL366" s="41"/>
      <c r="AM366" s="41"/>
      <c r="AN366" s="41"/>
      <c r="AO366" s="41"/>
      <c r="AP366" s="41"/>
      <c r="AQ366" s="41"/>
      <c r="AR366" s="41"/>
      <c r="AS366" s="41"/>
      <c r="AT366" s="41"/>
      <c r="AU366" s="41"/>
      <c r="AV366" s="41"/>
      <c r="AW366" s="41"/>
      <c r="AX366" s="41"/>
      <c r="AY366" s="41"/>
      <c r="AZ366" s="41"/>
      <c r="BA366" s="41"/>
      <c r="BB366" s="41"/>
      <c r="BC366" s="41"/>
      <c r="BD366" s="41"/>
    </row>
    <row r="367" spans="1:56" ht="35.1" hidden="1" customHeight="1">
      <c r="A367" s="41"/>
      <c r="B367" s="132" t="str">
        <f>+IFERROR(VLOOKUP(#REF!&amp;"-"&amp;ROW()-108,[2]ワークシート!$C$2:$BW$498,9,0),"")</f>
        <v/>
      </c>
      <c r="C367" s="133"/>
      <c r="D367" s="134" t="str">
        <f>+IFERROR(IF(VLOOKUP(#REF!&amp;"-"&amp;ROW()-108,[2]ワークシート!$C$2:$BW$498,10,0) = "","",VLOOKUP(#REF!&amp;"-"&amp;ROW()-108,[2]ワークシート!$C$2:$BW$498,10,0)),"")</f>
        <v/>
      </c>
      <c r="E367" s="133"/>
      <c r="F367" s="132" t="str">
        <f>+IFERROR(VLOOKUP(#REF!&amp;"-"&amp;ROW()-108,[2]ワークシート!$C$2:$BW$498,11,0),"")</f>
        <v/>
      </c>
      <c r="G367" s="133"/>
      <c r="H367" s="50" t="str">
        <f>+IFERROR(VLOOKUP(#REF!&amp;"-"&amp;ROW()-108,[2]ワークシート!$C$2:$BW$498,12,0),"")</f>
        <v/>
      </c>
      <c r="I36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67" s="136"/>
      <c r="K367" s="132" t="str">
        <f>+IFERROR(VLOOKUP(#REF!&amp;"-"&amp;ROW()-108,[2]ワークシート!$C$2:$BW$498,19,0),"")</f>
        <v/>
      </c>
      <c r="L367" s="134"/>
      <c r="M367" s="133"/>
      <c r="N367" s="137" t="str">
        <f>+IFERROR(VLOOKUP(#REF!&amp;"-"&amp;ROW()-108,[2]ワークシート!$C$2:$BW$498,24,0),"")</f>
        <v/>
      </c>
      <c r="O367" s="138"/>
      <c r="P367" s="129" t="str">
        <f>+IFERROR(VLOOKUP(#REF!&amp;"-"&amp;ROW()-108,[2]ワークシート!$C$2:$BW$498,25,0),"")</f>
        <v/>
      </c>
      <c r="Q367" s="129"/>
      <c r="R367" s="139" t="str">
        <f>+IFERROR(VLOOKUP(#REF!&amp;"-"&amp;ROW()-108,[2]ワークシート!$C$2:$BW$498,55,0),"")</f>
        <v/>
      </c>
      <c r="S367" s="139"/>
      <c r="T367" s="139"/>
      <c r="U367" s="129" t="str">
        <f>+IFERROR(VLOOKUP(#REF!&amp;"-"&amp;ROW()-108,[2]ワークシート!$C$2:$BW$498,60,0),"")</f>
        <v/>
      </c>
      <c r="V367" s="129"/>
      <c r="W367" s="129" t="str">
        <f>+IFERROR(VLOOKUP(#REF!&amp;"-"&amp;ROW()-108,[2]ワークシート!$C$2:$BW$498,61,0),"")</f>
        <v/>
      </c>
      <c r="X367" s="129"/>
      <c r="Y367" s="129"/>
      <c r="Z367" s="130" t="str">
        <f t="shared" si="8"/>
        <v/>
      </c>
      <c r="AA367" s="130"/>
      <c r="AB367" s="131" t="str">
        <f>+IFERROR(IF(VLOOKUP(#REF!&amp;"-"&amp;ROW()-108,[2]ワークシート!$C$2:$BW$498,13,0)="","",VLOOKUP(#REF!&amp;"-"&amp;ROW()-108,[2]ワークシート!$C$2:$BW$498,13,0)),"")</f>
        <v/>
      </c>
      <c r="AC367" s="131"/>
      <c r="AD367" s="131" t="str">
        <f>+IFERROR(VLOOKUP(#REF!&amp;"-"&amp;ROW()-108,[2]ワークシート!$C$2:$BW$498,30,0),"")</f>
        <v/>
      </c>
      <c r="AE367" s="131"/>
      <c r="AF367" s="130" t="str">
        <f t="shared" si="9"/>
        <v/>
      </c>
      <c r="AG367" s="130"/>
      <c r="AH367" s="131" t="str">
        <f>+IFERROR(IF(VLOOKUP(#REF!&amp;"-"&amp;ROW()-108,[2]ワークシート!$C$2:$BW$498,31,0)="","",VLOOKUP(#REF!&amp;"-"&amp;ROW()-108,[2]ワークシート!$C$2:$BW$498,31,0)),"")</f>
        <v/>
      </c>
      <c r="AI367" s="131"/>
      <c r="AJ367" s="41"/>
      <c r="AK367" s="41"/>
      <c r="AL367" s="41"/>
      <c r="AM367" s="41"/>
      <c r="AN367" s="41"/>
      <c r="AO367" s="41"/>
      <c r="AP367" s="41"/>
      <c r="AQ367" s="41"/>
      <c r="AR367" s="41"/>
      <c r="AS367" s="41"/>
      <c r="AT367" s="41"/>
      <c r="AU367" s="41"/>
      <c r="AV367" s="41"/>
      <c r="AW367" s="41"/>
      <c r="AX367" s="41"/>
      <c r="AY367" s="41"/>
      <c r="AZ367" s="41"/>
      <c r="BA367" s="41"/>
      <c r="BB367" s="41"/>
      <c r="BC367" s="41"/>
      <c r="BD367" s="41"/>
    </row>
    <row r="368" spans="1:56" ht="35.1" hidden="1" customHeight="1">
      <c r="A368" s="41"/>
      <c r="B368" s="132" t="str">
        <f>+IFERROR(VLOOKUP(#REF!&amp;"-"&amp;ROW()-108,[2]ワークシート!$C$2:$BW$498,9,0),"")</f>
        <v/>
      </c>
      <c r="C368" s="133"/>
      <c r="D368" s="134" t="str">
        <f>+IFERROR(IF(VLOOKUP(#REF!&amp;"-"&amp;ROW()-108,[2]ワークシート!$C$2:$BW$498,10,0) = "","",VLOOKUP(#REF!&amp;"-"&amp;ROW()-108,[2]ワークシート!$C$2:$BW$498,10,0)),"")</f>
        <v/>
      </c>
      <c r="E368" s="133"/>
      <c r="F368" s="132" t="str">
        <f>+IFERROR(VLOOKUP(#REF!&amp;"-"&amp;ROW()-108,[2]ワークシート!$C$2:$BW$498,11,0),"")</f>
        <v/>
      </c>
      <c r="G368" s="133"/>
      <c r="H368" s="50" t="str">
        <f>+IFERROR(VLOOKUP(#REF!&amp;"-"&amp;ROW()-108,[2]ワークシート!$C$2:$BW$498,12,0),"")</f>
        <v/>
      </c>
      <c r="I36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68" s="136"/>
      <c r="K368" s="132" t="str">
        <f>+IFERROR(VLOOKUP(#REF!&amp;"-"&amp;ROW()-108,[2]ワークシート!$C$2:$BW$498,19,0),"")</f>
        <v/>
      </c>
      <c r="L368" s="134"/>
      <c r="M368" s="133"/>
      <c r="N368" s="137" t="str">
        <f>+IFERROR(VLOOKUP(#REF!&amp;"-"&amp;ROW()-108,[2]ワークシート!$C$2:$BW$498,24,0),"")</f>
        <v/>
      </c>
      <c r="O368" s="138"/>
      <c r="P368" s="129" t="str">
        <f>+IFERROR(VLOOKUP(#REF!&amp;"-"&amp;ROW()-108,[2]ワークシート!$C$2:$BW$498,25,0),"")</f>
        <v/>
      </c>
      <c r="Q368" s="129"/>
      <c r="R368" s="139" t="str">
        <f>+IFERROR(VLOOKUP(#REF!&amp;"-"&amp;ROW()-108,[2]ワークシート!$C$2:$BW$498,55,0),"")</f>
        <v/>
      </c>
      <c r="S368" s="139"/>
      <c r="T368" s="139"/>
      <c r="U368" s="129" t="str">
        <f>+IFERROR(VLOOKUP(#REF!&amp;"-"&amp;ROW()-108,[2]ワークシート!$C$2:$BW$498,60,0),"")</f>
        <v/>
      </c>
      <c r="V368" s="129"/>
      <c r="W368" s="129" t="str">
        <f>+IFERROR(VLOOKUP(#REF!&amp;"-"&amp;ROW()-108,[2]ワークシート!$C$2:$BW$498,61,0),"")</f>
        <v/>
      </c>
      <c r="X368" s="129"/>
      <c r="Y368" s="129"/>
      <c r="Z368" s="130" t="str">
        <f t="shared" si="8"/>
        <v/>
      </c>
      <c r="AA368" s="130"/>
      <c r="AB368" s="131" t="str">
        <f>+IFERROR(IF(VLOOKUP(#REF!&amp;"-"&amp;ROW()-108,[2]ワークシート!$C$2:$BW$498,13,0)="","",VLOOKUP(#REF!&amp;"-"&amp;ROW()-108,[2]ワークシート!$C$2:$BW$498,13,0)),"")</f>
        <v/>
      </c>
      <c r="AC368" s="131"/>
      <c r="AD368" s="131" t="str">
        <f>+IFERROR(VLOOKUP(#REF!&amp;"-"&amp;ROW()-108,[2]ワークシート!$C$2:$BW$498,30,0),"")</f>
        <v/>
      </c>
      <c r="AE368" s="131"/>
      <c r="AF368" s="130" t="str">
        <f t="shared" si="9"/>
        <v/>
      </c>
      <c r="AG368" s="130"/>
      <c r="AH368" s="131" t="str">
        <f>+IFERROR(IF(VLOOKUP(#REF!&amp;"-"&amp;ROW()-108,[2]ワークシート!$C$2:$BW$498,31,0)="","",VLOOKUP(#REF!&amp;"-"&amp;ROW()-108,[2]ワークシート!$C$2:$BW$498,31,0)),"")</f>
        <v/>
      </c>
      <c r="AI368" s="131"/>
      <c r="AJ368" s="41"/>
      <c r="AK368" s="41"/>
      <c r="AL368" s="41"/>
      <c r="AM368" s="41"/>
      <c r="AN368" s="41"/>
      <c r="AO368" s="41"/>
      <c r="AP368" s="41"/>
      <c r="AQ368" s="41"/>
      <c r="AR368" s="41"/>
      <c r="AS368" s="41"/>
      <c r="AT368" s="41"/>
      <c r="AU368" s="41"/>
      <c r="AV368" s="41"/>
      <c r="AW368" s="41"/>
      <c r="AX368" s="41"/>
      <c r="AY368" s="41"/>
      <c r="AZ368" s="41"/>
      <c r="BA368" s="41"/>
      <c r="BB368" s="41"/>
      <c r="BC368" s="41"/>
      <c r="BD368" s="41"/>
    </row>
    <row r="369" spans="1:56" ht="35.1" hidden="1" customHeight="1">
      <c r="A369" s="41"/>
      <c r="B369" s="132" t="str">
        <f>+IFERROR(VLOOKUP(#REF!&amp;"-"&amp;ROW()-108,[2]ワークシート!$C$2:$BW$498,9,0),"")</f>
        <v/>
      </c>
      <c r="C369" s="133"/>
      <c r="D369" s="134" t="str">
        <f>+IFERROR(IF(VLOOKUP(#REF!&amp;"-"&amp;ROW()-108,[2]ワークシート!$C$2:$BW$498,10,0) = "","",VLOOKUP(#REF!&amp;"-"&amp;ROW()-108,[2]ワークシート!$C$2:$BW$498,10,0)),"")</f>
        <v/>
      </c>
      <c r="E369" s="133"/>
      <c r="F369" s="132" t="str">
        <f>+IFERROR(VLOOKUP(#REF!&amp;"-"&amp;ROW()-108,[2]ワークシート!$C$2:$BW$498,11,0),"")</f>
        <v/>
      </c>
      <c r="G369" s="133"/>
      <c r="H369" s="50" t="str">
        <f>+IFERROR(VLOOKUP(#REF!&amp;"-"&amp;ROW()-108,[2]ワークシート!$C$2:$BW$498,12,0),"")</f>
        <v/>
      </c>
      <c r="I36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69" s="136"/>
      <c r="K369" s="132" t="str">
        <f>+IFERROR(VLOOKUP(#REF!&amp;"-"&amp;ROW()-108,[2]ワークシート!$C$2:$BW$498,19,0),"")</f>
        <v/>
      </c>
      <c r="L369" s="134"/>
      <c r="M369" s="133"/>
      <c r="N369" s="137" t="str">
        <f>+IFERROR(VLOOKUP(#REF!&amp;"-"&amp;ROW()-108,[2]ワークシート!$C$2:$BW$498,24,0),"")</f>
        <v/>
      </c>
      <c r="O369" s="138"/>
      <c r="P369" s="129" t="str">
        <f>+IFERROR(VLOOKUP(#REF!&amp;"-"&amp;ROW()-108,[2]ワークシート!$C$2:$BW$498,25,0),"")</f>
        <v/>
      </c>
      <c r="Q369" s="129"/>
      <c r="R369" s="139" t="str">
        <f>+IFERROR(VLOOKUP(#REF!&amp;"-"&amp;ROW()-108,[2]ワークシート!$C$2:$BW$498,55,0),"")</f>
        <v/>
      </c>
      <c r="S369" s="139"/>
      <c r="T369" s="139"/>
      <c r="U369" s="129" t="str">
        <f>+IFERROR(VLOOKUP(#REF!&amp;"-"&amp;ROW()-108,[2]ワークシート!$C$2:$BW$498,60,0),"")</f>
        <v/>
      </c>
      <c r="V369" s="129"/>
      <c r="W369" s="129" t="str">
        <f>+IFERROR(VLOOKUP(#REF!&amp;"-"&amp;ROW()-108,[2]ワークシート!$C$2:$BW$498,61,0),"")</f>
        <v/>
      </c>
      <c r="X369" s="129"/>
      <c r="Y369" s="129"/>
      <c r="Z369" s="130" t="str">
        <f t="shared" si="8"/>
        <v/>
      </c>
      <c r="AA369" s="130"/>
      <c r="AB369" s="131" t="str">
        <f>+IFERROR(IF(VLOOKUP(#REF!&amp;"-"&amp;ROW()-108,[2]ワークシート!$C$2:$BW$498,13,0)="","",VLOOKUP(#REF!&amp;"-"&amp;ROW()-108,[2]ワークシート!$C$2:$BW$498,13,0)),"")</f>
        <v/>
      </c>
      <c r="AC369" s="131"/>
      <c r="AD369" s="131" t="str">
        <f>+IFERROR(VLOOKUP(#REF!&amp;"-"&amp;ROW()-108,[2]ワークシート!$C$2:$BW$498,30,0),"")</f>
        <v/>
      </c>
      <c r="AE369" s="131"/>
      <c r="AF369" s="130" t="str">
        <f t="shared" si="9"/>
        <v/>
      </c>
      <c r="AG369" s="130"/>
      <c r="AH369" s="131" t="str">
        <f>+IFERROR(IF(VLOOKUP(#REF!&amp;"-"&amp;ROW()-108,[2]ワークシート!$C$2:$BW$498,31,0)="","",VLOOKUP(#REF!&amp;"-"&amp;ROW()-108,[2]ワークシート!$C$2:$BW$498,31,0)),"")</f>
        <v/>
      </c>
      <c r="AI369" s="131"/>
      <c r="AJ369" s="41"/>
      <c r="AK369" s="41"/>
      <c r="AL369" s="41"/>
      <c r="AM369" s="41"/>
      <c r="AN369" s="41"/>
      <c r="AO369" s="41"/>
      <c r="AP369" s="41"/>
      <c r="AQ369" s="41"/>
      <c r="AR369" s="41"/>
      <c r="AS369" s="41"/>
      <c r="AT369" s="41"/>
      <c r="AU369" s="41"/>
      <c r="AV369" s="41"/>
      <c r="AW369" s="41"/>
      <c r="AX369" s="41"/>
      <c r="AY369" s="41"/>
      <c r="AZ369" s="41"/>
      <c r="BA369" s="41"/>
      <c r="BB369" s="41"/>
      <c r="BC369" s="41"/>
      <c r="BD369" s="41"/>
    </row>
    <row r="370" spans="1:56" ht="35.1" hidden="1" customHeight="1">
      <c r="A370" s="41"/>
      <c r="B370" s="132" t="str">
        <f>+IFERROR(VLOOKUP(#REF!&amp;"-"&amp;ROW()-108,[2]ワークシート!$C$2:$BW$498,9,0),"")</f>
        <v/>
      </c>
      <c r="C370" s="133"/>
      <c r="D370" s="134" t="str">
        <f>+IFERROR(IF(VLOOKUP(#REF!&amp;"-"&amp;ROW()-108,[2]ワークシート!$C$2:$BW$498,10,0) = "","",VLOOKUP(#REF!&amp;"-"&amp;ROW()-108,[2]ワークシート!$C$2:$BW$498,10,0)),"")</f>
        <v/>
      </c>
      <c r="E370" s="133"/>
      <c r="F370" s="132" t="str">
        <f>+IFERROR(VLOOKUP(#REF!&amp;"-"&amp;ROW()-108,[2]ワークシート!$C$2:$BW$498,11,0),"")</f>
        <v/>
      </c>
      <c r="G370" s="133"/>
      <c r="H370" s="50" t="str">
        <f>+IFERROR(VLOOKUP(#REF!&amp;"-"&amp;ROW()-108,[2]ワークシート!$C$2:$BW$498,12,0),"")</f>
        <v/>
      </c>
      <c r="I37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70" s="136"/>
      <c r="K370" s="132" t="str">
        <f>+IFERROR(VLOOKUP(#REF!&amp;"-"&amp;ROW()-108,[2]ワークシート!$C$2:$BW$498,19,0),"")</f>
        <v/>
      </c>
      <c r="L370" s="134"/>
      <c r="M370" s="133"/>
      <c r="N370" s="137" t="str">
        <f>+IFERROR(VLOOKUP(#REF!&amp;"-"&amp;ROW()-108,[2]ワークシート!$C$2:$BW$498,24,0),"")</f>
        <v/>
      </c>
      <c r="O370" s="138"/>
      <c r="P370" s="129" t="str">
        <f>+IFERROR(VLOOKUP(#REF!&amp;"-"&amp;ROW()-108,[2]ワークシート!$C$2:$BW$498,25,0),"")</f>
        <v/>
      </c>
      <c r="Q370" s="129"/>
      <c r="R370" s="139" t="str">
        <f>+IFERROR(VLOOKUP(#REF!&amp;"-"&amp;ROW()-108,[2]ワークシート!$C$2:$BW$498,55,0),"")</f>
        <v/>
      </c>
      <c r="S370" s="139"/>
      <c r="T370" s="139"/>
      <c r="U370" s="129" t="str">
        <f>+IFERROR(VLOOKUP(#REF!&amp;"-"&amp;ROW()-108,[2]ワークシート!$C$2:$BW$498,60,0),"")</f>
        <v/>
      </c>
      <c r="V370" s="129"/>
      <c r="W370" s="129" t="str">
        <f>+IFERROR(VLOOKUP(#REF!&amp;"-"&amp;ROW()-108,[2]ワークシート!$C$2:$BW$498,61,0),"")</f>
        <v/>
      </c>
      <c r="X370" s="129"/>
      <c r="Y370" s="129"/>
      <c r="Z370" s="130" t="str">
        <f t="shared" si="8"/>
        <v/>
      </c>
      <c r="AA370" s="130"/>
      <c r="AB370" s="131" t="str">
        <f>+IFERROR(IF(VLOOKUP(#REF!&amp;"-"&amp;ROW()-108,[2]ワークシート!$C$2:$BW$498,13,0)="","",VLOOKUP(#REF!&amp;"-"&amp;ROW()-108,[2]ワークシート!$C$2:$BW$498,13,0)),"")</f>
        <v/>
      </c>
      <c r="AC370" s="131"/>
      <c r="AD370" s="131" t="str">
        <f>+IFERROR(VLOOKUP(#REF!&amp;"-"&amp;ROW()-108,[2]ワークシート!$C$2:$BW$498,30,0),"")</f>
        <v/>
      </c>
      <c r="AE370" s="131"/>
      <c r="AF370" s="130" t="str">
        <f t="shared" si="9"/>
        <v/>
      </c>
      <c r="AG370" s="130"/>
      <c r="AH370" s="131" t="str">
        <f>+IFERROR(IF(VLOOKUP(#REF!&amp;"-"&amp;ROW()-108,[2]ワークシート!$C$2:$BW$498,31,0)="","",VLOOKUP(#REF!&amp;"-"&amp;ROW()-108,[2]ワークシート!$C$2:$BW$498,31,0)),"")</f>
        <v/>
      </c>
      <c r="AI370" s="131"/>
      <c r="AJ370" s="41"/>
      <c r="AK370" s="41"/>
      <c r="AL370" s="41"/>
      <c r="AM370" s="41"/>
      <c r="AN370" s="41"/>
      <c r="AO370" s="41"/>
      <c r="AP370" s="41"/>
      <c r="AQ370" s="41"/>
      <c r="AR370" s="41"/>
      <c r="AS370" s="41"/>
      <c r="AT370" s="41"/>
      <c r="AU370" s="41"/>
      <c r="AV370" s="41"/>
      <c r="AW370" s="41"/>
      <c r="AX370" s="41"/>
      <c r="AY370" s="41"/>
      <c r="AZ370" s="41"/>
      <c r="BA370" s="41"/>
      <c r="BB370" s="41"/>
      <c r="BC370" s="41"/>
      <c r="BD370" s="41"/>
    </row>
    <row r="371" spans="1:56" ht="35.1" hidden="1" customHeight="1">
      <c r="A371" s="41"/>
      <c r="B371" s="132" t="str">
        <f>+IFERROR(VLOOKUP(#REF!&amp;"-"&amp;ROW()-108,[2]ワークシート!$C$2:$BW$498,9,0),"")</f>
        <v/>
      </c>
      <c r="C371" s="133"/>
      <c r="D371" s="134" t="str">
        <f>+IFERROR(IF(VLOOKUP(#REF!&amp;"-"&amp;ROW()-108,[2]ワークシート!$C$2:$BW$498,10,0) = "","",VLOOKUP(#REF!&amp;"-"&amp;ROW()-108,[2]ワークシート!$C$2:$BW$498,10,0)),"")</f>
        <v/>
      </c>
      <c r="E371" s="133"/>
      <c r="F371" s="132" t="str">
        <f>+IFERROR(VLOOKUP(#REF!&amp;"-"&amp;ROW()-108,[2]ワークシート!$C$2:$BW$498,11,0),"")</f>
        <v/>
      </c>
      <c r="G371" s="133"/>
      <c r="H371" s="50" t="str">
        <f>+IFERROR(VLOOKUP(#REF!&amp;"-"&amp;ROW()-108,[2]ワークシート!$C$2:$BW$498,12,0),"")</f>
        <v/>
      </c>
      <c r="I37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71" s="136"/>
      <c r="K371" s="132" t="str">
        <f>+IFERROR(VLOOKUP(#REF!&amp;"-"&amp;ROW()-108,[2]ワークシート!$C$2:$BW$498,19,0),"")</f>
        <v/>
      </c>
      <c r="L371" s="134"/>
      <c r="M371" s="133"/>
      <c r="N371" s="137" t="str">
        <f>+IFERROR(VLOOKUP(#REF!&amp;"-"&amp;ROW()-108,[2]ワークシート!$C$2:$BW$498,24,0),"")</f>
        <v/>
      </c>
      <c r="O371" s="138"/>
      <c r="P371" s="129" t="str">
        <f>+IFERROR(VLOOKUP(#REF!&amp;"-"&amp;ROW()-108,[2]ワークシート!$C$2:$BW$498,25,0),"")</f>
        <v/>
      </c>
      <c r="Q371" s="129"/>
      <c r="R371" s="139" t="str">
        <f>+IFERROR(VLOOKUP(#REF!&amp;"-"&amp;ROW()-108,[2]ワークシート!$C$2:$BW$498,55,0),"")</f>
        <v/>
      </c>
      <c r="S371" s="139"/>
      <c r="T371" s="139"/>
      <c r="U371" s="129" t="str">
        <f>+IFERROR(VLOOKUP(#REF!&amp;"-"&amp;ROW()-108,[2]ワークシート!$C$2:$BW$498,60,0),"")</f>
        <v/>
      </c>
      <c r="V371" s="129"/>
      <c r="W371" s="129" t="str">
        <f>+IFERROR(VLOOKUP(#REF!&amp;"-"&amp;ROW()-108,[2]ワークシート!$C$2:$BW$498,61,0),"")</f>
        <v/>
      </c>
      <c r="X371" s="129"/>
      <c r="Y371" s="129"/>
      <c r="Z371" s="130" t="str">
        <f t="shared" si="8"/>
        <v/>
      </c>
      <c r="AA371" s="130"/>
      <c r="AB371" s="131" t="str">
        <f>+IFERROR(IF(VLOOKUP(#REF!&amp;"-"&amp;ROW()-108,[2]ワークシート!$C$2:$BW$498,13,0)="","",VLOOKUP(#REF!&amp;"-"&amp;ROW()-108,[2]ワークシート!$C$2:$BW$498,13,0)),"")</f>
        <v/>
      </c>
      <c r="AC371" s="131"/>
      <c r="AD371" s="131" t="str">
        <f>+IFERROR(VLOOKUP(#REF!&amp;"-"&amp;ROW()-108,[2]ワークシート!$C$2:$BW$498,30,0),"")</f>
        <v/>
      </c>
      <c r="AE371" s="131"/>
      <c r="AF371" s="130" t="str">
        <f t="shared" si="9"/>
        <v/>
      </c>
      <c r="AG371" s="130"/>
      <c r="AH371" s="131" t="str">
        <f>+IFERROR(IF(VLOOKUP(#REF!&amp;"-"&amp;ROW()-108,[2]ワークシート!$C$2:$BW$498,31,0)="","",VLOOKUP(#REF!&amp;"-"&amp;ROW()-108,[2]ワークシート!$C$2:$BW$498,31,0)),"")</f>
        <v/>
      </c>
      <c r="AI371" s="131"/>
      <c r="AJ371" s="41"/>
      <c r="AK371" s="41"/>
      <c r="AL371" s="41"/>
      <c r="AM371" s="41"/>
      <c r="AN371" s="41"/>
      <c r="AO371" s="41"/>
      <c r="AP371" s="41"/>
      <c r="AQ371" s="41"/>
      <c r="AR371" s="41"/>
      <c r="AS371" s="41"/>
      <c r="AT371" s="41"/>
      <c r="AU371" s="41"/>
      <c r="AV371" s="41"/>
      <c r="AW371" s="41"/>
      <c r="AX371" s="41"/>
      <c r="AY371" s="41"/>
      <c r="AZ371" s="41"/>
      <c r="BA371" s="41"/>
      <c r="BB371" s="41"/>
      <c r="BC371" s="41"/>
      <c r="BD371" s="41"/>
    </row>
    <row r="372" spans="1:56" ht="35.1" hidden="1" customHeight="1">
      <c r="A372" s="41"/>
      <c r="B372" s="132" t="str">
        <f>+IFERROR(VLOOKUP(#REF!&amp;"-"&amp;ROW()-108,[2]ワークシート!$C$2:$BW$498,9,0),"")</f>
        <v/>
      </c>
      <c r="C372" s="133"/>
      <c r="D372" s="134" t="str">
        <f>+IFERROR(IF(VLOOKUP(#REF!&amp;"-"&amp;ROW()-108,[2]ワークシート!$C$2:$BW$498,10,0) = "","",VLOOKUP(#REF!&amp;"-"&amp;ROW()-108,[2]ワークシート!$C$2:$BW$498,10,0)),"")</f>
        <v/>
      </c>
      <c r="E372" s="133"/>
      <c r="F372" s="132" t="str">
        <f>+IFERROR(VLOOKUP(#REF!&amp;"-"&amp;ROW()-108,[2]ワークシート!$C$2:$BW$498,11,0),"")</f>
        <v/>
      </c>
      <c r="G372" s="133"/>
      <c r="H372" s="50" t="str">
        <f>+IFERROR(VLOOKUP(#REF!&amp;"-"&amp;ROW()-108,[2]ワークシート!$C$2:$BW$498,12,0),"")</f>
        <v/>
      </c>
      <c r="I37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72" s="136"/>
      <c r="K372" s="132" t="str">
        <f>+IFERROR(VLOOKUP(#REF!&amp;"-"&amp;ROW()-108,[2]ワークシート!$C$2:$BW$498,19,0),"")</f>
        <v/>
      </c>
      <c r="L372" s="134"/>
      <c r="M372" s="133"/>
      <c r="N372" s="137" t="str">
        <f>+IFERROR(VLOOKUP(#REF!&amp;"-"&amp;ROW()-108,[2]ワークシート!$C$2:$BW$498,24,0),"")</f>
        <v/>
      </c>
      <c r="O372" s="138"/>
      <c r="P372" s="129" t="str">
        <f>+IFERROR(VLOOKUP(#REF!&amp;"-"&amp;ROW()-108,[2]ワークシート!$C$2:$BW$498,25,0),"")</f>
        <v/>
      </c>
      <c r="Q372" s="129"/>
      <c r="R372" s="139" t="str">
        <f>+IFERROR(VLOOKUP(#REF!&amp;"-"&amp;ROW()-108,[2]ワークシート!$C$2:$BW$498,55,0),"")</f>
        <v/>
      </c>
      <c r="S372" s="139"/>
      <c r="T372" s="139"/>
      <c r="U372" s="129" t="str">
        <f>+IFERROR(VLOOKUP(#REF!&amp;"-"&amp;ROW()-108,[2]ワークシート!$C$2:$BW$498,60,0),"")</f>
        <v/>
      </c>
      <c r="V372" s="129"/>
      <c r="W372" s="129" t="str">
        <f>+IFERROR(VLOOKUP(#REF!&amp;"-"&amp;ROW()-108,[2]ワークシート!$C$2:$BW$498,61,0),"")</f>
        <v/>
      </c>
      <c r="X372" s="129"/>
      <c r="Y372" s="129"/>
      <c r="Z372" s="130" t="str">
        <f t="shared" si="8"/>
        <v/>
      </c>
      <c r="AA372" s="130"/>
      <c r="AB372" s="131" t="str">
        <f>+IFERROR(IF(VLOOKUP(#REF!&amp;"-"&amp;ROW()-108,[2]ワークシート!$C$2:$BW$498,13,0)="","",VLOOKUP(#REF!&amp;"-"&amp;ROW()-108,[2]ワークシート!$C$2:$BW$498,13,0)),"")</f>
        <v/>
      </c>
      <c r="AC372" s="131"/>
      <c r="AD372" s="131" t="str">
        <f>+IFERROR(VLOOKUP(#REF!&amp;"-"&amp;ROW()-108,[2]ワークシート!$C$2:$BW$498,30,0),"")</f>
        <v/>
      </c>
      <c r="AE372" s="131"/>
      <c r="AF372" s="130" t="str">
        <f t="shared" si="9"/>
        <v/>
      </c>
      <c r="AG372" s="130"/>
      <c r="AH372" s="131" t="str">
        <f>+IFERROR(IF(VLOOKUP(#REF!&amp;"-"&amp;ROW()-108,[2]ワークシート!$C$2:$BW$498,31,0)="","",VLOOKUP(#REF!&amp;"-"&amp;ROW()-108,[2]ワークシート!$C$2:$BW$498,31,0)),"")</f>
        <v/>
      </c>
      <c r="AI372" s="131"/>
      <c r="AJ372" s="41"/>
      <c r="AK372" s="41"/>
      <c r="AL372" s="41"/>
      <c r="AM372" s="41"/>
      <c r="AN372" s="41"/>
      <c r="AO372" s="41"/>
      <c r="AP372" s="41"/>
      <c r="AQ372" s="41"/>
      <c r="AR372" s="41"/>
      <c r="AS372" s="41"/>
      <c r="AT372" s="41"/>
      <c r="AU372" s="41"/>
      <c r="AV372" s="41"/>
      <c r="AW372" s="41"/>
      <c r="AX372" s="41"/>
      <c r="AY372" s="41"/>
      <c r="AZ372" s="41"/>
      <c r="BA372" s="41"/>
      <c r="BB372" s="41"/>
      <c r="BC372" s="41"/>
      <c r="BD372" s="41"/>
    </row>
    <row r="373" spans="1:56" ht="35.1" hidden="1" customHeight="1">
      <c r="A373" s="41"/>
      <c r="B373" s="132" t="str">
        <f>+IFERROR(VLOOKUP(#REF!&amp;"-"&amp;ROW()-108,[2]ワークシート!$C$2:$BW$498,9,0),"")</f>
        <v/>
      </c>
      <c r="C373" s="133"/>
      <c r="D373" s="134" t="str">
        <f>+IFERROR(IF(VLOOKUP(#REF!&amp;"-"&amp;ROW()-108,[2]ワークシート!$C$2:$BW$498,10,0) = "","",VLOOKUP(#REF!&amp;"-"&amp;ROW()-108,[2]ワークシート!$C$2:$BW$498,10,0)),"")</f>
        <v/>
      </c>
      <c r="E373" s="133"/>
      <c r="F373" s="132" t="str">
        <f>+IFERROR(VLOOKUP(#REF!&amp;"-"&amp;ROW()-108,[2]ワークシート!$C$2:$BW$498,11,0),"")</f>
        <v/>
      </c>
      <c r="G373" s="133"/>
      <c r="H373" s="50" t="str">
        <f>+IFERROR(VLOOKUP(#REF!&amp;"-"&amp;ROW()-108,[2]ワークシート!$C$2:$BW$498,12,0),"")</f>
        <v/>
      </c>
      <c r="I37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73" s="136"/>
      <c r="K373" s="132" t="str">
        <f>+IFERROR(VLOOKUP(#REF!&amp;"-"&amp;ROW()-108,[2]ワークシート!$C$2:$BW$498,19,0),"")</f>
        <v/>
      </c>
      <c r="L373" s="134"/>
      <c r="M373" s="133"/>
      <c r="N373" s="137" t="str">
        <f>+IFERROR(VLOOKUP(#REF!&amp;"-"&amp;ROW()-108,[2]ワークシート!$C$2:$BW$498,24,0),"")</f>
        <v/>
      </c>
      <c r="O373" s="138"/>
      <c r="P373" s="129" t="str">
        <f>+IFERROR(VLOOKUP(#REF!&amp;"-"&amp;ROW()-108,[2]ワークシート!$C$2:$BW$498,25,0),"")</f>
        <v/>
      </c>
      <c r="Q373" s="129"/>
      <c r="R373" s="139" t="str">
        <f>+IFERROR(VLOOKUP(#REF!&amp;"-"&amp;ROW()-108,[2]ワークシート!$C$2:$BW$498,55,0),"")</f>
        <v/>
      </c>
      <c r="S373" s="139"/>
      <c r="T373" s="139"/>
      <c r="U373" s="129" t="str">
        <f>+IFERROR(VLOOKUP(#REF!&amp;"-"&amp;ROW()-108,[2]ワークシート!$C$2:$BW$498,60,0),"")</f>
        <v/>
      </c>
      <c r="V373" s="129"/>
      <c r="W373" s="129" t="str">
        <f>+IFERROR(VLOOKUP(#REF!&amp;"-"&amp;ROW()-108,[2]ワークシート!$C$2:$BW$498,61,0),"")</f>
        <v/>
      </c>
      <c r="X373" s="129"/>
      <c r="Y373" s="129"/>
      <c r="Z373" s="130" t="str">
        <f t="shared" si="8"/>
        <v/>
      </c>
      <c r="AA373" s="130"/>
      <c r="AB373" s="131" t="str">
        <f>+IFERROR(IF(VLOOKUP(#REF!&amp;"-"&amp;ROW()-108,[2]ワークシート!$C$2:$BW$498,13,0)="","",VLOOKUP(#REF!&amp;"-"&amp;ROW()-108,[2]ワークシート!$C$2:$BW$498,13,0)),"")</f>
        <v/>
      </c>
      <c r="AC373" s="131"/>
      <c r="AD373" s="131" t="str">
        <f>+IFERROR(VLOOKUP(#REF!&amp;"-"&amp;ROW()-108,[2]ワークシート!$C$2:$BW$498,30,0),"")</f>
        <v/>
      </c>
      <c r="AE373" s="131"/>
      <c r="AF373" s="130" t="str">
        <f t="shared" si="9"/>
        <v/>
      </c>
      <c r="AG373" s="130"/>
      <c r="AH373" s="131" t="str">
        <f>+IFERROR(IF(VLOOKUP(#REF!&amp;"-"&amp;ROW()-108,[2]ワークシート!$C$2:$BW$498,31,0)="","",VLOOKUP(#REF!&amp;"-"&amp;ROW()-108,[2]ワークシート!$C$2:$BW$498,31,0)),"")</f>
        <v/>
      </c>
      <c r="AI373" s="131"/>
      <c r="AJ373" s="41"/>
      <c r="AK373" s="41"/>
      <c r="AL373" s="41"/>
      <c r="AM373" s="41"/>
      <c r="AN373" s="41"/>
      <c r="AO373" s="41"/>
      <c r="AP373" s="41"/>
      <c r="AQ373" s="41"/>
      <c r="AR373" s="41"/>
      <c r="AS373" s="41"/>
      <c r="AT373" s="41"/>
      <c r="AU373" s="41"/>
      <c r="AV373" s="41"/>
      <c r="AW373" s="41"/>
      <c r="AX373" s="41"/>
      <c r="AY373" s="41"/>
      <c r="AZ373" s="41"/>
      <c r="BA373" s="41"/>
      <c r="BB373" s="41"/>
      <c r="BC373" s="41"/>
      <c r="BD373" s="41"/>
    </row>
    <row r="374" spans="1:56" ht="35.1" hidden="1" customHeight="1">
      <c r="A374" s="41"/>
      <c r="B374" s="132" t="str">
        <f>+IFERROR(VLOOKUP(#REF!&amp;"-"&amp;ROW()-108,[2]ワークシート!$C$2:$BW$498,9,0),"")</f>
        <v/>
      </c>
      <c r="C374" s="133"/>
      <c r="D374" s="134" t="str">
        <f>+IFERROR(IF(VLOOKUP(#REF!&amp;"-"&amp;ROW()-108,[2]ワークシート!$C$2:$BW$498,10,0) = "","",VLOOKUP(#REF!&amp;"-"&amp;ROW()-108,[2]ワークシート!$C$2:$BW$498,10,0)),"")</f>
        <v/>
      </c>
      <c r="E374" s="133"/>
      <c r="F374" s="132" t="str">
        <f>+IFERROR(VLOOKUP(#REF!&amp;"-"&amp;ROW()-108,[2]ワークシート!$C$2:$BW$498,11,0),"")</f>
        <v/>
      </c>
      <c r="G374" s="133"/>
      <c r="H374" s="50" t="str">
        <f>+IFERROR(VLOOKUP(#REF!&amp;"-"&amp;ROW()-108,[2]ワークシート!$C$2:$BW$498,12,0),"")</f>
        <v/>
      </c>
      <c r="I37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74" s="136"/>
      <c r="K374" s="132" t="str">
        <f>+IFERROR(VLOOKUP(#REF!&amp;"-"&amp;ROW()-108,[2]ワークシート!$C$2:$BW$498,19,0),"")</f>
        <v/>
      </c>
      <c r="L374" s="134"/>
      <c r="M374" s="133"/>
      <c r="N374" s="137" t="str">
        <f>+IFERROR(VLOOKUP(#REF!&amp;"-"&amp;ROW()-108,[2]ワークシート!$C$2:$BW$498,24,0),"")</f>
        <v/>
      </c>
      <c r="O374" s="138"/>
      <c r="P374" s="129" t="str">
        <f>+IFERROR(VLOOKUP(#REF!&amp;"-"&amp;ROW()-108,[2]ワークシート!$C$2:$BW$498,25,0),"")</f>
        <v/>
      </c>
      <c r="Q374" s="129"/>
      <c r="R374" s="139" t="str">
        <f>+IFERROR(VLOOKUP(#REF!&amp;"-"&amp;ROW()-108,[2]ワークシート!$C$2:$BW$498,55,0),"")</f>
        <v/>
      </c>
      <c r="S374" s="139"/>
      <c r="T374" s="139"/>
      <c r="U374" s="129" t="str">
        <f>+IFERROR(VLOOKUP(#REF!&amp;"-"&amp;ROW()-108,[2]ワークシート!$C$2:$BW$498,60,0),"")</f>
        <v/>
      </c>
      <c r="V374" s="129"/>
      <c r="W374" s="129" t="str">
        <f>+IFERROR(VLOOKUP(#REF!&amp;"-"&amp;ROW()-108,[2]ワークシート!$C$2:$BW$498,61,0),"")</f>
        <v/>
      </c>
      <c r="X374" s="129"/>
      <c r="Y374" s="129"/>
      <c r="Z374" s="130" t="str">
        <f t="shared" si="8"/>
        <v/>
      </c>
      <c r="AA374" s="130"/>
      <c r="AB374" s="131" t="str">
        <f>+IFERROR(IF(VLOOKUP(#REF!&amp;"-"&amp;ROW()-108,[2]ワークシート!$C$2:$BW$498,13,0)="","",VLOOKUP(#REF!&amp;"-"&amp;ROW()-108,[2]ワークシート!$C$2:$BW$498,13,0)),"")</f>
        <v/>
      </c>
      <c r="AC374" s="131"/>
      <c r="AD374" s="131" t="str">
        <f>+IFERROR(VLOOKUP(#REF!&amp;"-"&amp;ROW()-108,[2]ワークシート!$C$2:$BW$498,30,0),"")</f>
        <v/>
      </c>
      <c r="AE374" s="131"/>
      <c r="AF374" s="130" t="str">
        <f t="shared" si="9"/>
        <v/>
      </c>
      <c r="AG374" s="130"/>
      <c r="AH374" s="131" t="str">
        <f>+IFERROR(IF(VLOOKUP(#REF!&amp;"-"&amp;ROW()-108,[2]ワークシート!$C$2:$BW$498,31,0)="","",VLOOKUP(#REF!&amp;"-"&amp;ROW()-108,[2]ワークシート!$C$2:$BW$498,31,0)),"")</f>
        <v/>
      </c>
      <c r="AI374" s="131"/>
      <c r="AJ374" s="41"/>
      <c r="AK374" s="41"/>
      <c r="AL374" s="41"/>
      <c r="AM374" s="41"/>
      <c r="AN374" s="41"/>
      <c r="AO374" s="41"/>
      <c r="AP374" s="41"/>
      <c r="AQ374" s="41"/>
      <c r="AR374" s="41"/>
      <c r="AS374" s="41"/>
      <c r="AT374" s="41"/>
      <c r="AU374" s="41"/>
      <c r="AV374" s="41"/>
      <c r="AW374" s="41"/>
      <c r="AX374" s="41"/>
      <c r="AY374" s="41"/>
      <c r="AZ374" s="41"/>
      <c r="BA374" s="41"/>
      <c r="BB374" s="41"/>
      <c r="BC374" s="41"/>
      <c r="BD374" s="41"/>
    </row>
    <row r="375" spans="1:56" ht="35.1" hidden="1" customHeight="1">
      <c r="A375" s="41"/>
      <c r="B375" s="132" t="str">
        <f>+IFERROR(VLOOKUP(#REF!&amp;"-"&amp;ROW()-108,[2]ワークシート!$C$2:$BW$498,9,0),"")</f>
        <v/>
      </c>
      <c r="C375" s="133"/>
      <c r="D375" s="134" t="str">
        <f>+IFERROR(IF(VLOOKUP(#REF!&amp;"-"&amp;ROW()-108,[2]ワークシート!$C$2:$BW$498,10,0) = "","",VLOOKUP(#REF!&amp;"-"&amp;ROW()-108,[2]ワークシート!$C$2:$BW$498,10,0)),"")</f>
        <v/>
      </c>
      <c r="E375" s="133"/>
      <c r="F375" s="132" t="str">
        <f>+IFERROR(VLOOKUP(#REF!&amp;"-"&amp;ROW()-108,[2]ワークシート!$C$2:$BW$498,11,0),"")</f>
        <v/>
      </c>
      <c r="G375" s="133"/>
      <c r="H375" s="50" t="str">
        <f>+IFERROR(VLOOKUP(#REF!&amp;"-"&amp;ROW()-108,[2]ワークシート!$C$2:$BW$498,12,0),"")</f>
        <v/>
      </c>
      <c r="I37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75" s="136"/>
      <c r="K375" s="132" t="str">
        <f>+IFERROR(VLOOKUP(#REF!&amp;"-"&amp;ROW()-108,[2]ワークシート!$C$2:$BW$498,19,0),"")</f>
        <v/>
      </c>
      <c r="L375" s="134"/>
      <c r="M375" s="133"/>
      <c r="N375" s="137" t="str">
        <f>+IFERROR(VLOOKUP(#REF!&amp;"-"&amp;ROW()-108,[2]ワークシート!$C$2:$BW$498,24,0),"")</f>
        <v/>
      </c>
      <c r="O375" s="138"/>
      <c r="P375" s="129" t="str">
        <f>+IFERROR(VLOOKUP(#REF!&amp;"-"&amp;ROW()-108,[2]ワークシート!$C$2:$BW$498,25,0),"")</f>
        <v/>
      </c>
      <c r="Q375" s="129"/>
      <c r="R375" s="139" t="str">
        <f>+IFERROR(VLOOKUP(#REF!&amp;"-"&amp;ROW()-108,[2]ワークシート!$C$2:$BW$498,55,0),"")</f>
        <v/>
      </c>
      <c r="S375" s="139"/>
      <c r="T375" s="139"/>
      <c r="U375" s="129" t="str">
        <f>+IFERROR(VLOOKUP(#REF!&amp;"-"&amp;ROW()-108,[2]ワークシート!$C$2:$BW$498,60,0),"")</f>
        <v/>
      </c>
      <c r="V375" s="129"/>
      <c r="W375" s="129" t="str">
        <f>+IFERROR(VLOOKUP(#REF!&amp;"-"&amp;ROW()-108,[2]ワークシート!$C$2:$BW$498,61,0),"")</f>
        <v/>
      </c>
      <c r="X375" s="129"/>
      <c r="Y375" s="129"/>
      <c r="Z375" s="130" t="str">
        <f t="shared" si="8"/>
        <v/>
      </c>
      <c r="AA375" s="130"/>
      <c r="AB375" s="131" t="str">
        <f>+IFERROR(IF(VLOOKUP(#REF!&amp;"-"&amp;ROW()-108,[2]ワークシート!$C$2:$BW$498,13,0)="","",VLOOKUP(#REF!&amp;"-"&amp;ROW()-108,[2]ワークシート!$C$2:$BW$498,13,0)),"")</f>
        <v/>
      </c>
      <c r="AC375" s="131"/>
      <c r="AD375" s="131" t="str">
        <f>+IFERROR(VLOOKUP(#REF!&amp;"-"&amp;ROW()-108,[2]ワークシート!$C$2:$BW$498,30,0),"")</f>
        <v/>
      </c>
      <c r="AE375" s="131"/>
      <c r="AF375" s="130" t="str">
        <f t="shared" si="9"/>
        <v/>
      </c>
      <c r="AG375" s="130"/>
      <c r="AH375" s="131" t="str">
        <f>+IFERROR(IF(VLOOKUP(#REF!&amp;"-"&amp;ROW()-108,[2]ワークシート!$C$2:$BW$498,31,0)="","",VLOOKUP(#REF!&amp;"-"&amp;ROW()-108,[2]ワークシート!$C$2:$BW$498,31,0)),"")</f>
        <v/>
      </c>
      <c r="AI375" s="131"/>
      <c r="AJ375" s="41"/>
      <c r="AK375" s="41"/>
      <c r="AL375" s="41"/>
      <c r="AM375" s="41"/>
      <c r="AN375" s="41"/>
      <c r="AO375" s="41"/>
      <c r="AP375" s="41"/>
      <c r="AQ375" s="41"/>
      <c r="AR375" s="41"/>
      <c r="AS375" s="41"/>
      <c r="AT375" s="41"/>
      <c r="AU375" s="41"/>
      <c r="AV375" s="41"/>
      <c r="AW375" s="41"/>
      <c r="AX375" s="41"/>
      <c r="AY375" s="41"/>
      <c r="AZ375" s="41"/>
      <c r="BA375" s="41"/>
      <c r="BB375" s="41"/>
      <c r="BC375" s="41"/>
      <c r="BD375" s="41"/>
    </row>
    <row r="376" spans="1:56" ht="35.1" hidden="1" customHeight="1">
      <c r="A376" s="41"/>
      <c r="B376" s="132" t="str">
        <f>+IFERROR(VLOOKUP(#REF!&amp;"-"&amp;ROW()-108,[2]ワークシート!$C$2:$BW$498,9,0),"")</f>
        <v/>
      </c>
      <c r="C376" s="133"/>
      <c r="D376" s="134" t="str">
        <f>+IFERROR(IF(VLOOKUP(#REF!&amp;"-"&amp;ROW()-108,[2]ワークシート!$C$2:$BW$498,10,0) = "","",VLOOKUP(#REF!&amp;"-"&amp;ROW()-108,[2]ワークシート!$C$2:$BW$498,10,0)),"")</f>
        <v/>
      </c>
      <c r="E376" s="133"/>
      <c r="F376" s="132" t="str">
        <f>+IFERROR(VLOOKUP(#REF!&amp;"-"&amp;ROW()-108,[2]ワークシート!$C$2:$BW$498,11,0),"")</f>
        <v/>
      </c>
      <c r="G376" s="133"/>
      <c r="H376" s="50" t="str">
        <f>+IFERROR(VLOOKUP(#REF!&amp;"-"&amp;ROW()-108,[2]ワークシート!$C$2:$BW$498,12,0),"")</f>
        <v/>
      </c>
      <c r="I37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76" s="136"/>
      <c r="K376" s="132" t="str">
        <f>+IFERROR(VLOOKUP(#REF!&amp;"-"&amp;ROW()-108,[2]ワークシート!$C$2:$BW$498,19,0),"")</f>
        <v/>
      </c>
      <c r="L376" s="134"/>
      <c r="M376" s="133"/>
      <c r="N376" s="137" t="str">
        <f>+IFERROR(VLOOKUP(#REF!&amp;"-"&amp;ROW()-108,[2]ワークシート!$C$2:$BW$498,24,0),"")</f>
        <v/>
      </c>
      <c r="O376" s="138"/>
      <c r="P376" s="129" t="str">
        <f>+IFERROR(VLOOKUP(#REF!&amp;"-"&amp;ROW()-108,[2]ワークシート!$C$2:$BW$498,25,0),"")</f>
        <v/>
      </c>
      <c r="Q376" s="129"/>
      <c r="R376" s="139" t="str">
        <f>+IFERROR(VLOOKUP(#REF!&amp;"-"&amp;ROW()-108,[2]ワークシート!$C$2:$BW$498,55,0),"")</f>
        <v/>
      </c>
      <c r="S376" s="139"/>
      <c r="T376" s="139"/>
      <c r="U376" s="129" t="str">
        <f>+IFERROR(VLOOKUP(#REF!&amp;"-"&amp;ROW()-108,[2]ワークシート!$C$2:$BW$498,60,0),"")</f>
        <v/>
      </c>
      <c r="V376" s="129"/>
      <c r="W376" s="129" t="str">
        <f>+IFERROR(VLOOKUP(#REF!&amp;"-"&amp;ROW()-108,[2]ワークシート!$C$2:$BW$498,61,0),"")</f>
        <v/>
      </c>
      <c r="X376" s="129"/>
      <c r="Y376" s="129"/>
      <c r="Z376" s="130" t="str">
        <f t="shared" si="8"/>
        <v/>
      </c>
      <c r="AA376" s="130"/>
      <c r="AB376" s="131" t="str">
        <f>+IFERROR(IF(VLOOKUP(#REF!&amp;"-"&amp;ROW()-108,[2]ワークシート!$C$2:$BW$498,13,0)="","",VLOOKUP(#REF!&amp;"-"&amp;ROW()-108,[2]ワークシート!$C$2:$BW$498,13,0)),"")</f>
        <v/>
      </c>
      <c r="AC376" s="131"/>
      <c r="AD376" s="131" t="str">
        <f>+IFERROR(VLOOKUP(#REF!&amp;"-"&amp;ROW()-108,[2]ワークシート!$C$2:$BW$498,30,0),"")</f>
        <v/>
      </c>
      <c r="AE376" s="131"/>
      <c r="AF376" s="130" t="str">
        <f t="shared" si="9"/>
        <v/>
      </c>
      <c r="AG376" s="130"/>
      <c r="AH376" s="131" t="str">
        <f>+IFERROR(IF(VLOOKUP(#REF!&amp;"-"&amp;ROW()-108,[2]ワークシート!$C$2:$BW$498,31,0)="","",VLOOKUP(#REF!&amp;"-"&amp;ROW()-108,[2]ワークシート!$C$2:$BW$498,31,0)),"")</f>
        <v/>
      </c>
      <c r="AI376" s="131"/>
      <c r="AJ376" s="41"/>
      <c r="AK376" s="41"/>
      <c r="AL376" s="41"/>
      <c r="AM376" s="41"/>
      <c r="AN376" s="41"/>
      <c r="AO376" s="41"/>
      <c r="AP376" s="41"/>
      <c r="AQ376" s="41"/>
      <c r="AR376" s="41"/>
      <c r="AS376" s="41"/>
      <c r="AT376" s="41"/>
      <c r="AU376" s="41"/>
      <c r="AV376" s="41"/>
      <c r="AW376" s="41"/>
      <c r="AX376" s="41"/>
      <c r="AY376" s="41"/>
      <c r="AZ376" s="41"/>
      <c r="BA376" s="41"/>
      <c r="BB376" s="41"/>
      <c r="BC376" s="41"/>
      <c r="BD376" s="41"/>
    </row>
    <row r="377" spans="1:56" ht="35.1" hidden="1" customHeight="1">
      <c r="A377" s="41"/>
      <c r="B377" s="132" t="str">
        <f>+IFERROR(VLOOKUP(#REF!&amp;"-"&amp;ROW()-108,[2]ワークシート!$C$2:$BW$498,9,0),"")</f>
        <v/>
      </c>
      <c r="C377" s="133"/>
      <c r="D377" s="134" t="str">
        <f>+IFERROR(IF(VLOOKUP(#REF!&amp;"-"&amp;ROW()-108,[2]ワークシート!$C$2:$BW$498,10,0) = "","",VLOOKUP(#REF!&amp;"-"&amp;ROW()-108,[2]ワークシート!$C$2:$BW$498,10,0)),"")</f>
        <v/>
      </c>
      <c r="E377" s="133"/>
      <c r="F377" s="132" t="str">
        <f>+IFERROR(VLOOKUP(#REF!&amp;"-"&amp;ROW()-108,[2]ワークシート!$C$2:$BW$498,11,0),"")</f>
        <v/>
      </c>
      <c r="G377" s="133"/>
      <c r="H377" s="50" t="str">
        <f>+IFERROR(VLOOKUP(#REF!&amp;"-"&amp;ROW()-108,[2]ワークシート!$C$2:$BW$498,12,0),"")</f>
        <v/>
      </c>
      <c r="I37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77" s="136"/>
      <c r="K377" s="132" t="str">
        <f>+IFERROR(VLOOKUP(#REF!&amp;"-"&amp;ROW()-108,[2]ワークシート!$C$2:$BW$498,19,0),"")</f>
        <v/>
      </c>
      <c r="L377" s="134"/>
      <c r="M377" s="133"/>
      <c r="N377" s="137" t="str">
        <f>+IFERROR(VLOOKUP(#REF!&amp;"-"&amp;ROW()-108,[2]ワークシート!$C$2:$BW$498,24,0),"")</f>
        <v/>
      </c>
      <c r="O377" s="138"/>
      <c r="P377" s="129" t="str">
        <f>+IFERROR(VLOOKUP(#REF!&amp;"-"&amp;ROW()-108,[2]ワークシート!$C$2:$BW$498,25,0),"")</f>
        <v/>
      </c>
      <c r="Q377" s="129"/>
      <c r="R377" s="139" t="str">
        <f>+IFERROR(VLOOKUP(#REF!&amp;"-"&amp;ROW()-108,[2]ワークシート!$C$2:$BW$498,55,0),"")</f>
        <v/>
      </c>
      <c r="S377" s="139"/>
      <c r="T377" s="139"/>
      <c r="U377" s="129" t="str">
        <f>+IFERROR(VLOOKUP(#REF!&amp;"-"&amp;ROW()-108,[2]ワークシート!$C$2:$BW$498,60,0),"")</f>
        <v/>
      </c>
      <c r="V377" s="129"/>
      <c r="W377" s="129" t="str">
        <f>+IFERROR(VLOOKUP(#REF!&amp;"-"&amp;ROW()-108,[2]ワークシート!$C$2:$BW$498,61,0),"")</f>
        <v/>
      </c>
      <c r="X377" s="129"/>
      <c r="Y377" s="129"/>
      <c r="Z377" s="130" t="str">
        <f t="shared" si="8"/>
        <v/>
      </c>
      <c r="AA377" s="130"/>
      <c r="AB377" s="131" t="str">
        <f>+IFERROR(IF(VLOOKUP(#REF!&amp;"-"&amp;ROW()-108,[2]ワークシート!$C$2:$BW$498,13,0)="","",VLOOKUP(#REF!&amp;"-"&amp;ROW()-108,[2]ワークシート!$C$2:$BW$498,13,0)),"")</f>
        <v/>
      </c>
      <c r="AC377" s="131"/>
      <c r="AD377" s="131" t="str">
        <f>+IFERROR(VLOOKUP(#REF!&amp;"-"&amp;ROW()-108,[2]ワークシート!$C$2:$BW$498,30,0),"")</f>
        <v/>
      </c>
      <c r="AE377" s="131"/>
      <c r="AF377" s="130" t="str">
        <f t="shared" si="9"/>
        <v/>
      </c>
      <c r="AG377" s="130"/>
      <c r="AH377" s="131" t="str">
        <f>+IFERROR(IF(VLOOKUP(#REF!&amp;"-"&amp;ROW()-108,[2]ワークシート!$C$2:$BW$498,31,0)="","",VLOOKUP(#REF!&amp;"-"&amp;ROW()-108,[2]ワークシート!$C$2:$BW$498,31,0)),"")</f>
        <v/>
      </c>
      <c r="AI377" s="131"/>
      <c r="AJ377" s="41"/>
      <c r="AK377" s="41"/>
      <c r="AL377" s="41"/>
      <c r="AM377" s="41"/>
      <c r="AN377" s="41"/>
      <c r="AO377" s="41"/>
      <c r="AP377" s="41"/>
      <c r="AQ377" s="41"/>
      <c r="AR377" s="41"/>
      <c r="AS377" s="41"/>
      <c r="AT377" s="41"/>
      <c r="AU377" s="41"/>
      <c r="AV377" s="41"/>
      <c r="AW377" s="41"/>
      <c r="AX377" s="41"/>
      <c r="AY377" s="41"/>
      <c r="AZ377" s="41"/>
      <c r="BA377" s="41"/>
      <c r="BB377" s="41"/>
      <c r="BC377" s="41"/>
      <c r="BD377" s="41"/>
    </row>
    <row r="378" spans="1:56" hidden="1">
      <c r="A378" s="41"/>
      <c r="B378" s="128"/>
      <c r="C378" s="128"/>
      <c r="D378" s="128"/>
      <c r="E378" s="128"/>
      <c r="F378" s="41"/>
      <c r="G378" s="41"/>
      <c r="H378" s="41"/>
      <c r="I378" s="41"/>
      <c r="J378" s="41"/>
      <c r="K378" s="41"/>
      <c r="L378" s="41"/>
      <c r="M378" s="41"/>
      <c r="N378" s="41"/>
      <c r="O378" s="41"/>
      <c r="P378" s="41"/>
      <c r="Q378" s="41"/>
      <c r="R378" s="41"/>
      <c r="S378" s="41"/>
      <c r="T378" s="41"/>
      <c r="U378" s="41"/>
      <c r="V378" s="41"/>
      <c r="W378" s="41"/>
      <c r="X378" s="41"/>
      <c r="Y378" s="41"/>
      <c r="Z378" s="41"/>
      <c r="AA378" s="41"/>
      <c r="AB378" s="41"/>
      <c r="AC378" s="41"/>
      <c r="AD378" s="41"/>
      <c r="AE378" s="41"/>
      <c r="AF378" s="41"/>
      <c r="AG378" s="41"/>
      <c r="AH378" s="41"/>
      <c r="AI378" s="41"/>
      <c r="AJ378" s="41"/>
      <c r="AK378" s="41"/>
      <c r="AL378" s="41"/>
      <c r="AM378" s="41"/>
      <c r="AN378" s="41"/>
      <c r="AO378" s="41"/>
      <c r="AP378" s="41"/>
      <c r="AQ378" s="41"/>
      <c r="AR378" s="41"/>
      <c r="AS378" s="41"/>
      <c r="AT378" s="41"/>
      <c r="AU378" s="41"/>
      <c r="AV378" s="41"/>
      <c r="AW378" s="41"/>
      <c r="AX378" s="41"/>
      <c r="AY378" s="41"/>
      <c r="AZ378" s="41"/>
      <c r="BA378" s="41"/>
      <c r="BB378" s="41"/>
      <c r="BC378" s="41"/>
      <c r="BD378" s="41"/>
    </row>
    <row r="379" spans="1:56">
      <c r="A379" s="41"/>
      <c r="B379" s="41"/>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1"/>
      <c r="AA379" s="41"/>
      <c r="AB379" s="41"/>
      <c r="AC379" s="41"/>
      <c r="AD379" s="41"/>
      <c r="AE379" s="41"/>
      <c r="AF379" s="41"/>
      <c r="AG379" s="41"/>
      <c r="AH379" s="41"/>
      <c r="AI379" s="41"/>
      <c r="AJ379" s="41"/>
      <c r="AK379" s="41"/>
      <c r="AL379" s="41"/>
      <c r="AM379" s="41"/>
      <c r="AN379" s="41"/>
      <c r="AO379" s="41"/>
      <c r="AP379" s="41"/>
    </row>
    <row r="380" spans="1:56">
      <c r="A380" s="41"/>
      <c r="B380" s="41"/>
      <c r="C380" s="41"/>
      <c r="D380" s="41"/>
      <c r="E380" s="41"/>
      <c r="F380" s="41"/>
      <c r="G380" s="41"/>
      <c r="H380" s="41"/>
      <c r="I380" s="41"/>
      <c r="J380" s="41"/>
      <c r="K380" s="41"/>
      <c r="L380" s="41"/>
      <c r="M380" s="41"/>
      <c r="N380" s="41"/>
      <c r="O380" s="41"/>
      <c r="P380" s="41"/>
      <c r="Q380" s="41"/>
      <c r="R380" s="41"/>
      <c r="S380" s="41"/>
      <c r="T380" s="41"/>
      <c r="U380" s="41"/>
      <c r="V380" s="41"/>
      <c r="W380" s="41"/>
      <c r="X380" s="41"/>
      <c r="Y380" s="41"/>
      <c r="Z380" s="41"/>
      <c r="AA380" s="41"/>
      <c r="AB380" s="41"/>
      <c r="AC380" s="41"/>
      <c r="AD380" s="41"/>
      <c r="AE380" s="41"/>
      <c r="AF380" s="41"/>
      <c r="AG380" s="41"/>
      <c r="AH380" s="41"/>
      <c r="AI380" s="41"/>
      <c r="AJ380" s="41"/>
      <c r="AK380" s="41"/>
      <c r="AL380" s="41"/>
      <c r="AM380" s="41"/>
      <c r="AN380" s="41"/>
      <c r="AO380" s="41"/>
      <c r="AP380" s="41"/>
    </row>
    <row r="381" spans="1:56">
      <c r="A381" s="41"/>
      <c r="B381" s="41"/>
      <c r="C381" s="41"/>
      <c r="D381" s="41"/>
      <c r="E381" s="41"/>
      <c r="F381" s="41"/>
      <c r="G381" s="41"/>
      <c r="H381" s="41"/>
      <c r="I381" s="41"/>
      <c r="J381" s="41"/>
      <c r="K381" s="41"/>
      <c r="L381" s="41"/>
      <c r="M381" s="41"/>
      <c r="N381" s="41"/>
      <c r="O381" s="41"/>
      <c r="P381" s="41"/>
      <c r="Q381" s="41"/>
      <c r="R381" s="41"/>
      <c r="S381" s="41"/>
      <c r="T381" s="41"/>
      <c r="U381" s="41"/>
      <c r="V381" s="41"/>
      <c r="W381" s="41"/>
      <c r="X381" s="41"/>
      <c r="Y381" s="41"/>
      <c r="Z381" s="41"/>
      <c r="AA381" s="41"/>
      <c r="AB381" s="41"/>
      <c r="AC381" s="41"/>
      <c r="AD381" s="41"/>
      <c r="AE381" s="41"/>
      <c r="AF381" s="41"/>
      <c r="AG381" s="41"/>
      <c r="AH381" s="41"/>
      <c r="AI381" s="41"/>
      <c r="AJ381" s="41"/>
      <c r="AK381" s="41"/>
      <c r="AL381" s="41"/>
      <c r="AM381" s="41"/>
      <c r="AN381" s="41"/>
      <c r="AO381" s="41"/>
      <c r="AP381" s="41"/>
    </row>
    <row r="382" spans="1:56">
      <c r="A382" s="41"/>
      <c r="B382" s="41"/>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c r="AA382" s="41"/>
      <c r="AB382" s="41"/>
      <c r="AC382" s="41"/>
      <c r="AD382" s="41"/>
      <c r="AE382" s="41"/>
      <c r="AF382" s="41"/>
      <c r="AG382" s="41"/>
      <c r="AH382" s="41"/>
      <c r="AI382" s="41"/>
      <c r="AJ382" s="41"/>
      <c r="AK382" s="41"/>
      <c r="AL382" s="41"/>
      <c r="AM382" s="41"/>
      <c r="AN382" s="41"/>
      <c r="AO382" s="41"/>
      <c r="AP382" s="41"/>
    </row>
    <row r="383" spans="1:56">
      <c r="A383" s="41"/>
      <c r="B383" s="41"/>
      <c r="C383" s="41"/>
      <c r="D383" s="41"/>
      <c r="E383" s="41"/>
      <c r="F383" s="41"/>
      <c r="G383" s="41"/>
      <c r="H383" s="41"/>
      <c r="I383" s="41"/>
      <c r="J383" s="41"/>
      <c r="K383" s="41"/>
      <c r="L383" s="41"/>
      <c r="M383" s="41"/>
      <c r="N383" s="41"/>
      <c r="O383" s="41"/>
      <c r="P383" s="41"/>
      <c r="Q383" s="41"/>
      <c r="R383" s="41"/>
      <c r="S383" s="41"/>
      <c r="T383" s="41"/>
      <c r="U383" s="41"/>
      <c r="V383" s="41"/>
      <c r="W383" s="41"/>
      <c r="X383" s="41"/>
      <c r="Y383" s="41"/>
      <c r="Z383" s="41"/>
      <c r="AA383" s="41"/>
      <c r="AB383" s="41"/>
      <c r="AC383" s="41"/>
      <c r="AD383" s="41"/>
      <c r="AE383" s="41"/>
      <c r="AF383" s="41"/>
      <c r="AG383" s="41"/>
      <c r="AH383" s="41"/>
      <c r="AI383" s="41"/>
      <c r="AJ383" s="41"/>
      <c r="AK383" s="41"/>
      <c r="AL383" s="41"/>
      <c r="AM383" s="41"/>
      <c r="AN383" s="41"/>
      <c r="AO383" s="41"/>
      <c r="AP383" s="41"/>
    </row>
    <row r="384" spans="1:56">
      <c r="A384" s="41"/>
      <c r="B384" s="41"/>
      <c r="C384" s="41"/>
      <c r="D384" s="41"/>
      <c r="E384" s="41"/>
      <c r="F384" s="41"/>
      <c r="G384" s="41"/>
      <c r="H384" s="41"/>
      <c r="I384" s="41"/>
      <c r="J384" s="41"/>
      <c r="K384" s="41"/>
      <c r="L384" s="41"/>
      <c r="M384" s="41"/>
      <c r="N384" s="41"/>
      <c r="O384" s="41"/>
      <c r="P384" s="41"/>
      <c r="Q384" s="41"/>
      <c r="R384" s="41"/>
      <c r="S384" s="41"/>
      <c r="T384" s="41"/>
      <c r="U384" s="41"/>
      <c r="V384" s="41"/>
      <c r="W384" s="41"/>
      <c r="X384" s="41"/>
      <c r="Y384" s="41"/>
      <c r="Z384" s="41"/>
      <c r="AA384" s="41"/>
      <c r="AB384" s="41"/>
      <c r="AC384" s="41"/>
      <c r="AD384" s="41"/>
      <c r="AE384" s="41"/>
      <c r="AF384" s="41"/>
      <c r="AG384" s="41"/>
      <c r="AH384" s="41"/>
      <c r="AI384" s="41"/>
      <c r="AJ384" s="41"/>
      <c r="AK384" s="41"/>
      <c r="AL384" s="41"/>
      <c r="AM384" s="41"/>
      <c r="AN384" s="41"/>
      <c r="AO384" s="41"/>
      <c r="AP384" s="41"/>
    </row>
    <row r="385" spans="1:42">
      <c r="A385" s="41"/>
      <c r="B385" s="41"/>
      <c r="C385" s="41"/>
      <c r="D385" s="41"/>
      <c r="E385" s="41"/>
      <c r="F385" s="41"/>
      <c r="G385" s="41"/>
      <c r="H385" s="41"/>
      <c r="I385" s="41"/>
      <c r="J385" s="41"/>
      <c r="K385" s="41"/>
      <c r="L385" s="41"/>
      <c r="M385" s="41"/>
      <c r="N385" s="41"/>
      <c r="O385" s="41"/>
      <c r="P385" s="41"/>
      <c r="Q385" s="41"/>
      <c r="R385" s="41"/>
      <c r="S385" s="41"/>
      <c r="T385" s="41"/>
      <c r="U385" s="41"/>
      <c r="V385" s="41"/>
      <c r="W385" s="41"/>
      <c r="X385" s="41"/>
      <c r="Y385" s="41"/>
      <c r="Z385" s="41"/>
      <c r="AA385" s="41"/>
      <c r="AB385" s="41"/>
      <c r="AC385" s="41"/>
      <c r="AD385" s="41"/>
      <c r="AE385" s="41"/>
      <c r="AF385" s="41"/>
      <c r="AG385" s="41"/>
      <c r="AH385" s="41"/>
      <c r="AI385" s="41"/>
      <c r="AJ385" s="41"/>
      <c r="AK385" s="41"/>
      <c r="AL385" s="41"/>
      <c r="AM385" s="41"/>
      <c r="AN385" s="41"/>
      <c r="AO385" s="41"/>
      <c r="AP385" s="41"/>
    </row>
    <row r="386" spans="1:42">
      <c r="A386" s="41"/>
      <c r="B386" s="41"/>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c r="AA386" s="41"/>
      <c r="AB386" s="41"/>
      <c r="AC386" s="41"/>
      <c r="AD386" s="41"/>
      <c r="AE386" s="41"/>
      <c r="AF386" s="41"/>
      <c r="AG386" s="41"/>
      <c r="AH386" s="41"/>
      <c r="AI386" s="41"/>
      <c r="AJ386" s="41"/>
      <c r="AK386" s="41"/>
      <c r="AL386" s="41"/>
      <c r="AM386" s="41"/>
      <c r="AN386" s="41"/>
      <c r="AO386" s="41"/>
      <c r="AP386" s="41"/>
    </row>
    <row r="387" spans="1:42">
      <c r="A387" s="41"/>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c r="AA387" s="41"/>
      <c r="AB387" s="41"/>
      <c r="AC387" s="41"/>
      <c r="AD387" s="41"/>
      <c r="AE387" s="41"/>
      <c r="AF387" s="41"/>
      <c r="AG387" s="41"/>
      <c r="AH387" s="41"/>
      <c r="AI387" s="41"/>
      <c r="AJ387" s="41"/>
      <c r="AK387" s="41"/>
      <c r="AL387" s="41"/>
      <c r="AM387" s="41"/>
      <c r="AN387" s="41"/>
      <c r="AO387" s="41"/>
      <c r="AP387" s="41"/>
    </row>
    <row r="388" spans="1:42">
      <c r="A388" s="41"/>
      <c r="B388" s="41"/>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c r="AA388" s="41"/>
      <c r="AB388" s="41"/>
      <c r="AC388" s="41"/>
      <c r="AD388" s="41"/>
      <c r="AE388" s="41"/>
      <c r="AF388" s="41"/>
      <c r="AG388" s="41"/>
      <c r="AH388" s="41"/>
      <c r="AI388" s="41"/>
      <c r="AJ388" s="41"/>
      <c r="AK388" s="41"/>
      <c r="AL388" s="41"/>
      <c r="AM388" s="41"/>
      <c r="AN388" s="41"/>
      <c r="AO388" s="41"/>
      <c r="AP388" s="41"/>
    </row>
    <row r="389" spans="1:42">
      <c r="A389" s="41"/>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c r="AA389" s="41"/>
      <c r="AB389" s="41"/>
      <c r="AC389" s="41"/>
      <c r="AD389" s="41"/>
      <c r="AE389" s="41"/>
      <c r="AF389" s="41"/>
      <c r="AG389" s="41"/>
      <c r="AH389" s="41"/>
      <c r="AI389" s="41"/>
      <c r="AJ389" s="41"/>
      <c r="AK389" s="41"/>
      <c r="AL389" s="41"/>
      <c r="AM389" s="41"/>
      <c r="AN389" s="41"/>
      <c r="AO389" s="41"/>
      <c r="AP389" s="41"/>
    </row>
    <row r="390" spans="1:42">
      <c r="A390" s="41"/>
      <c r="B390" s="41"/>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c r="AA390" s="41"/>
      <c r="AB390" s="41"/>
      <c r="AC390" s="41"/>
      <c r="AD390" s="41"/>
      <c r="AE390" s="41"/>
      <c r="AF390" s="41"/>
      <c r="AG390" s="41"/>
      <c r="AH390" s="41"/>
      <c r="AI390" s="41"/>
      <c r="AJ390" s="41"/>
      <c r="AK390" s="41"/>
      <c r="AL390" s="41"/>
      <c r="AM390" s="41"/>
      <c r="AN390" s="41"/>
      <c r="AO390" s="41"/>
      <c r="AP390" s="41"/>
    </row>
    <row r="391" spans="1:42">
      <c r="A391" s="41"/>
      <c r="B391" s="41"/>
      <c r="C391" s="41"/>
      <c r="D391" s="41"/>
      <c r="E391" s="41"/>
      <c r="F391" s="41"/>
      <c r="G391" s="41"/>
      <c r="H391" s="41"/>
      <c r="I391" s="41"/>
      <c r="J391" s="41"/>
      <c r="K391" s="41"/>
      <c r="L391" s="41"/>
      <c r="M391" s="41"/>
      <c r="N391" s="41"/>
      <c r="O391" s="41"/>
      <c r="P391" s="41"/>
      <c r="Q391" s="41"/>
      <c r="R391" s="41"/>
      <c r="S391" s="41"/>
      <c r="T391" s="41"/>
      <c r="U391" s="41"/>
      <c r="V391" s="41"/>
      <c r="W391" s="41"/>
      <c r="X391" s="41"/>
      <c r="Y391" s="41"/>
      <c r="Z391" s="41"/>
      <c r="AA391" s="41"/>
      <c r="AB391" s="41"/>
      <c r="AC391" s="41"/>
      <c r="AD391" s="41"/>
      <c r="AE391" s="41"/>
      <c r="AF391" s="41"/>
      <c r="AG391" s="41"/>
      <c r="AH391" s="41"/>
      <c r="AI391" s="41"/>
      <c r="AJ391" s="41"/>
      <c r="AK391" s="41"/>
      <c r="AL391" s="41"/>
      <c r="AM391" s="41"/>
      <c r="AN391" s="41"/>
      <c r="AO391" s="41"/>
      <c r="AP391" s="41"/>
    </row>
    <row r="392" spans="1:42">
      <c r="A392" s="41"/>
      <c r="B392" s="41"/>
      <c r="C392" s="41"/>
      <c r="D392" s="41"/>
      <c r="E392" s="41"/>
      <c r="F392" s="41"/>
      <c r="G392" s="41"/>
      <c r="H392" s="41"/>
      <c r="I392" s="41"/>
      <c r="J392" s="41"/>
      <c r="K392" s="41"/>
      <c r="L392" s="41"/>
      <c r="M392" s="41"/>
      <c r="N392" s="41"/>
      <c r="O392" s="41"/>
      <c r="P392" s="41"/>
      <c r="Q392" s="41"/>
      <c r="R392" s="41"/>
      <c r="S392" s="41"/>
      <c r="T392" s="41"/>
      <c r="U392" s="41"/>
      <c r="V392" s="41"/>
      <c r="W392" s="41"/>
      <c r="X392" s="41"/>
      <c r="Y392" s="41"/>
      <c r="Z392" s="41"/>
      <c r="AA392" s="41"/>
      <c r="AB392" s="41"/>
      <c r="AC392" s="41"/>
      <c r="AD392" s="41"/>
      <c r="AE392" s="41"/>
      <c r="AF392" s="41"/>
      <c r="AG392" s="41"/>
      <c r="AH392" s="41"/>
      <c r="AI392" s="41"/>
      <c r="AJ392" s="41"/>
      <c r="AK392" s="41"/>
      <c r="AL392" s="41"/>
      <c r="AM392" s="41"/>
      <c r="AN392" s="41"/>
      <c r="AO392" s="41"/>
      <c r="AP392" s="41"/>
    </row>
    <row r="393" spans="1:42">
      <c r="A393" s="41"/>
      <c r="B393" s="41"/>
      <c r="C393" s="41"/>
      <c r="D393" s="41"/>
      <c r="E393" s="41"/>
      <c r="F393" s="41"/>
      <c r="G393" s="41"/>
      <c r="H393" s="41"/>
      <c r="I393" s="41"/>
      <c r="J393" s="41"/>
      <c r="K393" s="41"/>
      <c r="L393" s="41"/>
      <c r="M393" s="41"/>
      <c r="N393" s="41"/>
      <c r="O393" s="41"/>
      <c r="P393" s="41"/>
      <c r="Q393" s="41"/>
      <c r="R393" s="41"/>
      <c r="S393" s="41"/>
      <c r="T393" s="41"/>
      <c r="U393" s="41"/>
      <c r="V393" s="41"/>
      <c r="W393" s="41"/>
      <c r="X393" s="41"/>
      <c r="Y393" s="41"/>
      <c r="Z393" s="41"/>
      <c r="AA393" s="41"/>
      <c r="AB393" s="41"/>
      <c r="AC393" s="41"/>
      <c r="AD393" s="41"/>
      <c r="AE393" s="41"/>
      <c r="AF393" s="41"/>
      <c r="AG393" s="41"/>
      <c r="AH393" s="41"/>
      <c r="AI393" s="41"/>
      <c r="AJ393" s="41"/>
      <c r="AK393" s="41"/>
      <c r="AL393" s="41"/>
      <c r="AM393" s="41"/>
      <c r="AN393" s="41"/>
      <c r="AO393" s="41"/>
      <c r="AP393" s="41"/>
    </row>
    <row r="394" spans="1:42">
      <c r="A394" s="41"/>
      <c r="B394" s="41"/>
      <c r="C394" s="41"/>
      <c r="D394" s="41"/>
      <c r="E394" s="41"/>
      <c r="F394" s="41"/>
      <c r="G394" s="41"/>
      <c r="H394" s="41"/>
      <c r="I394" s="41"/>
      <c r="J394" s="41"/>
      <c r="K394" s="41"/>
      <c r="L394" s="41"/>
      <c r="M394" s="41"/>
      <c r="N394" s="41"/>
      <c r="O394" s="41"/>
      <c r="P394" s="41"/>
      <c r="Q394" s="41"/>
      <c r="R394" s="41"/>
      <c r="S394" s="41"/>
      <c r="T394" s="41"/>
      <c r="U394" s="41"/>
      <c r="V394" s="41"/>
      <c r="W394" s="41"/>
      <c r="X394" s="41"/>
      <c r="Y394" s="41"/>
      <c r="Z394" s="41"/>
      <c r="AA394" s="41"/>
      <c r="AB394" s="41"/>
      <c r="AC394" s="41"/>
      <c r="AD394" s="41"/>
      <c r="AE394" s="41"/>
      <c r="AF394" s="41"/>
      <c r="AG394" s="41"/>
      <c r="AH394" s="41"/>
      <c r="AI394" s="41"/>
      <c r="AJ394" s="41"/>
      <c r="AK394" s="41"/>
      <c r="AL394" s="41"/>
      <c r="AM394" s="41"/>
      <c r="AN394" s="41"/>
      <c r="AO394" s="41"/>
      <c r="AP394" s="41"/>
    </row>
    <row r="395" spans="1:42">
      <c r="A395" s="41"/>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c r="Z395" s="41"/>
      <c r="AA395" s="41"/>
      <c r="AB395" s="41"/>
      <c r="AC395" s="41"/>
      <c r="AD395" s="41"/>
      <c r="AE395" s="41"/>
      <c r="AF395" s="41"/>
      <c r="AG395" s="41"/>
      <c r="AH395" s="41"/>
      <c r="AI395" s="41"/>
      <c r="AJ395" s="41"/>
      <c r="AK395" s="41"/>
      <c r="AL395" s="41"/>
      <c r="AM395" s="41"/>
      <c r="AN395" s="41"/>
      <c r="AO395" s="41"/>
      <c r="AP395" s="41"/>
    </row>
    <row r="396" spans="1:42">
      <c r="A396" s="41"/>
      <c r="B396" s="41"/>
      <c r="C396" s="41"/>
      <c r="D396" s="41"/>
      <c r="E396" s="41"/>
      <c r="F396" s="41"/>
      <c r="G396" s="41"/>
      <c r="H396" s="41"/>
      <c r="I396" s="41"/>
      <c r="J396" s="41"/>
      <c r="K396" s="41"/>
      <c r="L396" s="41"/>
      <c r="M396" s="41"/>
      <c r="N396" s="41"/>
      <c r="O396" s="41"/>
      <c r="P396" s="41"/>
      <c r="Q396" s="41"/>
      <c r="R396" s="41"/>
      <c r="S396" s="41"/>
      <c r="T396" s="41"/>
      <c r="U396" s="41"/>
      <c r="V396" s="41"/>
      <c r="W396" s="41"/>
      <c r="X396" s="41"/>
      <c r="Y396" s="41"/>
      <c r="Z396" s="41"/>
      <c r="AA396" s="41"/>
      <c r="AB396" s="41"/>
      <c r="AC396" s="41"/>
      <c r="AD396" s="41"/>
      <c r="AE396" s="41"/>
      <c r="AF396" s="41"/>
      <c r="AG396" s="41"/>
      <c r="AH396" s="41"/>
      <c r="AI396" s="41"/>
      <c r="AJ396" s="41"/>
      <c r="AK396" s="41"/>
      <c r="AL396" s="41"/>
      <c r="AM396" s="41"/>
      <c r="AN396" s="41"/>
      <c r="AO396" s="41"/>
      <c r="AP396" s="41"/>
    </row>
    <row r="397" spans="1:42">
      <c r="A397" s="41"/>
      <c r="B397" s="41"/>
      <c r="C397" s="41"/>
      <c r="D397" s="41"/>
      <c r="E397" s="41"/>
      <c r="F397" s="41"/>
      <c r="G397" s="41"/>
      <c r="H397" s="41"/>
      <c r="I397" s="41"/>
      <c r="J397" s="41"/>
      <c r="K397" s="41"/>
      <c r="L397" s="41"/>
      <c r="M397" s="41"/>
      <c r="N397" s="41"/>
      <c r="O397" s="41"/>
      <c r="P397" s="41"/>
      <c r="Q397" s="41"/>
      <c r="R397" s="41"/>
      <c r="S397" s="41"/>
      <c r="T397" s="41"/>
      <c r="U397" s="41"/>
      <c r="V397" s="41"/>
      <c r="W397" s="41"/>
      <c r="X397" s="41"/>
      <c r="Y397" s="41"/>
      <c r="Z397" s="41"/>
      <c r="AA397" s="41"/>
      <c r="AB397" s="41"/>
      <c r="AC397" s="41"/>
      <c r="AD397" s="41"/>
      <c r="AE397" s="41"/>
      <c r="AF397" s="41"/>
      <c r="AG397" s="41"/>
      <c r="AH397" s="41"/>
      <c r="AI397" s="41"/>
      <c r="AJ397" s="41"/>
      <c r="AK397" s="41"/>
      <c r="AL397" s="41"/>
      <c r="AM397" s="41"/>
      <c r="AN397" s="41"/>
      <c r="AO397" s="41"/>
      <c r="AP397" s="41"/>
    </row>
    <row r="398" spans="1:42">
      <c r="A398" s="41"/>
      <c r="B398" s="41"/>
      <c r="C398" s="41"/>
      <c r="D398" s="41"/>
      <c r="E398" s="41"/>
      <c r="F398" s="41"/>
      <c r="G398" s="41"/>
      <c r="H398" s="41"/>
      <c r="I398" s="41"/>
      <c r="J398" s="41"/>
      <c r="K398" s="41"/>
      <c r="L398" s="41"/>
      <c r="M398" s="41"/>
      <c r="N398" s="41"/>
      <c r="O398" s="41"/>
      <c r="P398" s="41"/>
      <c r="Q398" s="41"/>
      <c r="R398" s="41"/>
      <c r="S398" s="41"/>
      <c r="T398" s="41"/>
      <c r="U398" s="41"/>
      <c r="V398" s="41"/>
      <c r="W398" s="41"/>
      <c r="X398" s="41"/>
      <c r="Y398" s="41"/>
      <c r="Z398" s="41"/>
      <c r="AA398" s="41"/>
      <c r="AB398" s="41"/>
      <c r="AC398" s="41"/>
      <c r="AD398" s="41"/>
      <c r="AE398" s="41"/>
      <c r="AF398" s="41"/>
      <c r="AG398" s="41"/>
      <c r="AH398" s="41"/>
      <c r="AI398" s="41"/>
      <c r="AJ398" s="41"/>
      <c r="AK398" s="41"/>
      <c r="AL398" s="41"/>
      <c r="AM398" s="41"/>
      <c r="AN398" s="41"/>
      <c r="AO398" s="41"/>
      <c r="AP398" s="41"/>
    </row>
    <row r="399" spans="1:42">
      <c r="A399" s="41"/>
      <c r="B399" s="41"/>
      <c r="C399" s="41"/>
      <c r="D399" s="41"/>
      <c r="E399" s="41"/>
      <c r="F399" s="41"/>
      <c r="G399" s="41"/>
      <c r="H399" s="41"/>
      <c r="I399" s="41"/>
      <c r="J399" s="41"/>
      <c r="K399" s="41"/>
      <c r="L399" s="41"/>
      <c r="M399" s="41"/>
      <c r="N399" s="41"/>
      <c r="O399" s="41"/>
      <c r="P399" s="41"/>
      <c r="Q399" s="41"/>
      <c r="R399" s="41"/>
      <c r="S399" s="41"/>
      <c r="T399" s="41"/>
      <c r="U399" s="41"/>
      <c r="V399" s="41"/>
      <c r="W399" s="41"/>
      <c r="X399" s="41"/>
      <c r="Y399" s="41"/>
      <c r="Z399" s="41"/>
      <c r="AA399" s="41"/>
      <c r="AB399" s="41"/>
      <c r="AC399" s="41"/>
      <c r="AD399" s="41"/>
      <c r="AE399" s="41"/>
      <c r="AF399" s="41"/>
      <c r="AG399" s="41"/>
      <c r="AH399" s="41"/>
      <c r="AI399" s="41"/>
      <c r="AJ399" s="41"/>
      <c r="AK399" s="41"/>
      <c r="AL399" s="41"/>
      <c r="AM399" s="41"/>
      <c r="AN399" s="41"/>
      <c r="AO399" s="41"/>
      <c r="AP399" s="41"/>
    </row>
    <row r="400" spans="1:42">
      <c r="A400" s="41"/>
      <c r="B400" s="41"/>
      <c r="C400" s="41"/>
      <c r="D400" s="41"/>
      <c r="E400" s="41"/>
      <c r="F400" s="41"/>
      <c r="G400" s="41"/>
      <c r="H400" s="41"/>
      <c r="I400" s="41"/>
      <c r="J400" s="41"/>
      <c r="K400" s="41"/>
      <c r="L400" s="41"/>
      <c r="M400" s="41"/>
      <c r="N400" s="41"/>
      <c r="O400" s="41"/>
      <c r="P400" s="41"/>
      <c r="Q400" s="41"/>
      <c r="R400" s="41"/>
      <c r="S400" s="41"/>
      <c r="T400" s="41"/>
      <c r="U400" s="41"/>
      <c r="V400" s="41"/>
      <c r="W400" s="41"/>
      <c r="X400" s="41"/>
      <c r="Y400" s="41"/>
      <c r="Z400" s="41"/>
      <c r="AA400" s="41"/>
      <c r="AB400" s="41"/>
      <c r="AC400" s="41"/>
      <c r="AD400" s="41"/>
      <c r="AE400" s="41"/>
      <c r="AF400" s="41"/>
      <c r="AG400" s="41"/>
      <c r="AH400" s="41"/>
      <c r="AI400" s="41"/>
      <c r="AJ400" s="41"/>
      <c r="AK400" s="41"/>
      <c r="AL400" s="41"/>
      <c r="AM400" s="41"/>
      <c r="AN400" s="41"/>
      <c r="AO400" s="41"/>
      <c r="AP400" s="41"/>
    </row>
    <row r="401" spans="1:42">
      <c r="A401" s="41"/>
      <c r="B401" s="41"/>
      <c r="C401" s="41"/>
      <c r="D401" s="41"/>
      <c r="E401" s="41"/>
      <c r="F401" s="41"/>
      <c r="G401" s="41"/>
      <c r="H401" s="41"/>
      <c r="I401" s="41"/>
      <c r="J401" s="41"/>
      <c r="K401" s="41"/>
      <c r="L401" s="41"/>
      <c r="M401" s="41"/>
      <c r="N401" s="41"/>
      <c r="O401" s="41"/>
      <c r="P401" s="41"/>
      <c r="Q401" s="41"/>
      <c r="R401" s="41"/>
      <c r="S401" s="41"/>
      <c r="T401" s="41"/>
      <c r="U401" s="41"/>
      <c r="V401" s="41"/>
      <c r="W401" s="41"/>
      <c r="X401" s="41"/>
      <c r="Y401" s="41"/>
      <c r="Z401" s="41"/>
      <c r="AA401" s="41"/>
      <c r="AB401" s="41"/>
      <c r="AC401" s="41"/>
      <c r="AD401" s="41"/>
      <c r="AE401" s="41"/>
      <c r="AF401" s="41"/>
      <c r="AG401" s="41"/>
      <c r="AH401" s="41"/>
      <c r="AI401" s="41"/>
      <c r="AJ401" s="41"/>
      <c r="AK401" s="41"/>
      <c r="AL401" s="41"/>
      <c r="AM401" s="41"/>
      <c r="AN401" s="41"/>
      <c r="AO401" s="41"/>
      <c r="AP401" s="41"/>
    </row>
    <row r="402" spans="1:42">
      <c r="A402" s="41"/>
      <c r="B402" s="41"/>
      <c r="C402" s="41"/>
      <c r="D402" s="41"/>
      <c r="E402" s="41"/>
      <c r="F402" s="41"/>
      <c r="G402" s="41"/>
      <c r="H402" s="41"/>
      <c r="I402" s="41"/>
      <c r="J402" s="41"/>
      <c r="K402" s="41"/>
      <c r="L402" s="41"/>
      <c r="M402" s="41"/>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1"/>
      <c r="AL402" s="41"/>
      <c r="AM402" s="41"/>
      <c r="AN402" s="41"/>
      <c r="AO402" s="41"/>
      <c r="AP402" s="41"/>
    </row>
    <row r="403" spans="1:42">
      <c r="A403" s="41"/>
      <c r="B403" s="41"/>
      <c r="C403" s="41"/>
      <c r="D403" s="41"/>
      <c r="E403" s="41"/>
      <c r="F403" s="41"/>
      <c r="G403" s="41"/>
      <c r="H403" s="41"/>
      <c r="I403" s="41"/>
      <c r="J403" s="41"/>
      <c r="K403" s="41"/>
      <c r="L403" s="41"/>
      <c r="M403" s="41"/>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41"/>
      <c r="AL403" s="41"/>
      <c r="AM403" s="41"/>
      <c r="AN403" s="41"/>
      <c r="AO403" s="41"/>
      <c r="AP403" s="41"/>
    </row>
    <row r="404" spans="1:42">
      <c r="A404" s="41"/>
      <c r="B404" s="41"/>
      <c r="C404" s="41"/>
      <c r="D404" s="41"/>
      <c r="E404" s="41"/>
      <c r="F404" s="41"/>
      <c r="G404" s="41"/>
      <c r="H404" s="41"/>
      <c r="I404" s="41"/>
      <c r="J404" s="41"/>
      <c r="K404" s="41"/>
      <c r="L404" s="41"/>
      <c r="M404" s="41"/>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1"/>
      <c r="AK404" s="41"/>
      <c r="AL404" s="41"/>
      <c r="AM404" s="41"/>
      <c r="AN404" s="41"/>
      <c r="AO404" s="41"/>
      <c r="AP404" s="41"/>
    </row>
    <row r="405" spans="1:42">
      <c r="A405" s="41"/>
      <c r="B405" s="41"/>
      <c r="C405" s="41"/>
      <c r="D405" s="41"/>
      <c r="E405" s="41"/>
      <c r="F405" s="41"/>
      <c r="G405" s="41"/>
      <c r="H405" s="41"/>
      <c r="I405" s="41"/>
      <c r="J405" s="41"/>
      <c r="K405" s="41"/>
      <c r="L405" s="41"/>
      <c r="M405" s="41"/>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41"/>
      <c r="AL405" s="41"/>
      <c r="AM405" s="41"/>
      <c r="AN405" s="41"/>
      <c r="AO405" s="41"/>
      <c r="AP405" s="41"/>
    </row>
    <row r="406" spans="1:42">
      <c r="A406" s="41"/>
      <c r="B406" s="41"/>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1"/>
      <c r="AL406" s="41"/>
      <c r="AM406" s="41"/>
      <c r="AN406" s="41"/>
      <c r="AO406" s="41"/>
      <c r="AP406" s="41"/>
    </row>
    <row r="407" spans="1:42">
      <c r="A407" s="41"/>
      <c r="B407" s="41"/>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1"/>
      <c r="AL407" s="41"/>
      <c r="AM407" s="41"/>
      <c r="AN407" s="41"/>
      <c r="AO407" s="41"/>
      <c r="AP407" s="41"/>
    </row>
    <row r="408" spans="1:42">
      <c r="A408" s="41"/>
      <c r="B408" s="41"/>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41"/>
      <c r="AL408" s="41"/>
      <c r="AM408" s="41"/>
      <c r="AN408" s="41"/>
      <c r="AO408" s="41"/>
      <c r="AP408" s="41"/>
    </row>
    <row r="409" spans="1:42">
      <c r="A409" s="41"/>
      <c r="B409" s="41"/>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1"/>
      <c r="AL409" s="41"/>
      <c r="AM409" s="41"/>
      <c r="AN409" s="41"/>
      <c r="AO409" s="41"/>
      <c r="AP409" s="41"/>
    </row>
    <row r="410" spans="1:42">
      <c r="A410" s="41"/>
      <c r="B410" s="41"/>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1"/>
      <c r="AL410" s="41"/>
      <c r="AM410" s="41"/>
      <c r="AN410" s="41"/>
      <c r="AO410" s="41"/>
      <c r="AP410" s="41"/>
    </row>
  </sheetData>
  <mergeCells count="4721">
    <mergeCell ref="F1:J1"/>
    <mergeCell ref="AF1:AI1"/>
    <mergeCell ref="B2:E2"/>
    <mergeCell ref="B3:E4"/>
    <mergeCell ref="F3:H4"/>
    <mergeCell ref="I3:P4"/>
    <mergeCell ref="Q3:R4"/>
    <mergeCell ref="S3:X3"/>
    <mergeCell ref="Y3:Z4"/>
    <mergeCell ref="AA3:AC4"/>
    <mergeCell ref="AD3:AE4"/>
    <mergeCell ref="B1:C1"/>
    <mergeCell ref="AD1:AE1"/>
    <mergeCell ref="AF5:AI6"/>
    <mergeCell ref="S6:X6"/>
    <mergeCell ref="B8:J8"/>
    <mergeCell ref="K8:Q8"/>
    <mergeCell ref="R8:Y8"/>
    <mergeCell ref="Z8:AE8"/>
    <mergeCell ref="AF8:AG10"/>
    <mergeCell ref="AH8:AI10"/>
    <mergeCell ref="B9:G9"/>
    <mergeCell ref="H9:H10"/>
    <mergeCell ref="AF3:AI4"/>
    <mergeCell ref="S4:X4"/>
    <mergeCell ref="B5:E6"/>
    <mergeCell ref="F5:H6"/>
    <mergeCell ref="I5:P6"/>
    <mergeCell ref="Q5:R6"/>
    <mergeCell ref="S5:X5"/>
    <mergeCell ref="Y5:Z6"/>
    <mergeCell ref="AA5:AC6"/>
    <mergeCell ref="AD5:AE6"/>
    <mergeCell ref="B11:C11"/>
    <mergeCell ref="D11:E11"/>
    <mergeCell ref="F11:G11"/>
    <mergeCell ref="I11:J11"/>
    <mergeCell ref="K11:M11"/>
    <mergeCell ref="N11:O11"/>
    <mergeCell ref="W9:Y10"/>
    <mergeCell ref="Z9:AA10"/>
    <mergeCell ref="AB9:AC10"/>
    <mergeCell ref="AD9:AE10"/>
    <mergeCell ref="B10:C10"/>
    <mergeCell ref="D10:E10"/>
    <mergeCell ref="F10:G10"/>
    <mergeCell ref="I9:J10"/>
    <mergeCell ref="K9:M10"/>
    <mergeCell ref="N9:O10"/>
    <mergeCell ref="P9:Q10"/>
    <mergeCell ref="R9:T10"/>
    <mergeCell ref="U9:V10"/>
    <mergeCell ref="AF12:AG12"/>
    <mergeCell ref="AH12:AI12"/>
    <mergeCell ref="B13:C13"/>
    <mergeCell ref="D13:E13"/>
    <mergeCell ref="F13:G13"/>
    <mergeCell ref="I13:J13"/>
    <mergeCell ref="K13:M13"/>
    <mergeCell ref="N13:O13"/>
    <mergeCell ref="P13:Q13"/>
    <mergeCell ref="R13:T13"/>
    <mergeCell ref="R12:T12"/>
    <mergeCell ref="U12:V12"/>
    <mergeCell ref="W12:Y12"/>
    <mergeCell ref="Z12:AA12"/>
    <mergeCell ref="AB12:AC12"/>
    <mergeCell ref="AD12:AE12"/>
    <mergeCell ref="AD11:AE11"/>
    <mergeCell ref="AF11:AG11"/>
    <mergeCell ref="AH11:AI11"/>
    <mergeCell ref="B12:C12"/>
    <mergeCell ref="D12:E12"/>
    <mergeCell ref="F12:G12"/>
    <mergeCell ref="I12:J12"/>
    <mergeCell ref="K12:M12"/>
    <mergeCell ref="N12:O12"/>
    <mergeCell ref="P12:Q12"/>
    <mergeCell ref="P11:Q11"/>
    <mergeCell ref="R11:T11"/>
    <mergeCell ref="U11:V11"/>
    <mergeCell ref="W11:Y11"/>
    <mergeCell ref="Z11:AA11"/>
    <mergeCell ref="AB11:AC11"/>
    <mergeCell ref="W14:Y14"/>
    <mergeCell ref="Z14:AA14"/>
    <mergeCell ref="AB14:AC14"/>
    <mergeCell ref="AD14:AE14"/>
    <mergeCell ref="AF14:AG14"/>
    <mergeCell ref="AH14:AI14"/>
    <mergeCell ref="AH13:AI13"/>
    <mergeCell ref="B14:C14"/>
    <mergeCell ref="D14:E14"/>
    <mergeCell ref="F14:G14"/>
    <mergeCell ref="I14:J14"/>
    <mergeCell ref="K14:M14"/>
    <mergeCell ref="N14:O14"/>
    <mergeCell ref="P14:Q14"/>
    <mergeCell ref="R14:T14"/>
    <mergeCell ref="U14:V14"/>
    <mergeCell ref="U13:V13"/>
    <mergeCell ref="W13:Y13"/>
    <mergeCell ref="Z13:AA13"/>
    <mergeCell ref="AB13:AC13"/>
    <mergeCell ref="AD13:AE13"/>
    <mergeCell ref="AF13:AG13"/>
    <mergeCell ref="AD15:AE15"/>
    <mergeCell ref="AF15:AG15"/>
    <mergeCell ref="AH15:AI15"/>
    <mergeCell ref="B16:C16"/>
    <mergeCell ref="D16:E16"/>
    <mergeCell ref="F16:G16"/>
    <mergeCell ref="I16:J16"/>
    <mergeCell ref="K16:M16"/>
    <mergeCell ref="N16:O16"/>
    <mergeCell ref="P16:Q16"/>
    <mergeCell ref="P15:Q15"/>
    <mergeCell ref="R15:T15"/>
    <mergeCell ref="U15:V15"/>
    <mergeCell ref="W15:Y15"/>
    <mergeCell ref="Z15:AA15"/>
    <mergeCell ref="AB15:AC15"/>
    <mergeCell ref="B15:C15"/>
    <mergeCell ref="D15:E15"/>
    <mergeCell ref="F15:G15"/>
    <mergeCell ref="I15:J15"/>
    <mergeCell ref="K15:M15"/>
    <mergeCell ref="N15:O15"/>
    <mergeCell ref="AH17:AI17"/>
    <mergeCell ref="B19:Q19"/>
    <mergeCell ref="B20:G20"/>
    <mergeCell ref="H20:K20"/>
    <mergeCell ref="L20:M20"/>
    <mergeCell ref="N20:O20"/>
    <mergeCell ref="P20:Q20"/>
    <mergeCell ref="U17:V17"/>
    <mergeCell ref="W17:Y17"/>
    <mergeCell ref="Z17:AA17"/>
    <mergeCell ref="AB17:AC17"/>
    <mergeCell ref="AD17:AE17"/>
    <mergeCell ref="AF17:AG17"/>
    <mergeCell ref="AF16:AG16"/>
    <mergeCell ref="AH16:AI16"/>
    <mergeCell ref="B17:C17"/>
    <mergeCell ref="D17:E17"/>
    <mergeCell ref="F17:G17"/>
    <mergeCell ref="I17:J17"/>
    <mergeCell ref="K17:M17"/>
    <mergeCell ref="N17:O17"/>
    <mergeCell ref="P17:Q17"/>
    <mergeCell ref="R17:T17"/>
    <mergeCell ref="R16:T16"/>
    <mergeCell ref="U16:V16"/>
    <mergeCell ref="W16:Y16"/>
    <mergeCell ref="Z16:AA16"/>
    <mergeCell ref="AB16:AC16"/>
    <mergeCell ref="AD16:AE16"/>
    <mergeCell ref="S27:S28"/>
    <mergeCell ref="B29:G30"/>
    <mergeCell ref="H29:K30"/>
    <mergeCell ref="L29:M30"/>
    <mergeCell ref="N29:O30"/>
    <mergeCell ref="P29:Q30"/>
    <mergeCell ref="B25:G26"/>
    <mergeCell ref="H25:K26"/>
    <mergeCell ref="L25:M26"/>
    <mergeCell ref="N25:O26"/>
    <mergeCell ref="P25:Q26"/>
    <mergeCell ref="B27:G28"/>
    <mergeCell ref="H27:K28"/>
    <mergeCell ref="L27:M28"/>
    <mergeCell ref="N27:O28"/>
    <mergeCell ref="P27:Q28"/>
    <mergeCell ref="B21:G22"/>
    <mergeCell ref="H21:K22"/>
    <mergeCell ref="L21:M22"/>
    <mergeCell ref="N21:O22"/>
    <mergeCell ref="P21:Q22"/>
    <mergeCell ref="B23:G24"/>
    <mergeCell ref="H23:K24"/>
    <mergeCell ref="L23:M24"/>
    <mergeCell ref="N23:O24"/>
    <mergeCell ref="P23:Q24"/>
    <mergeCell ref="C73:K73"/>
    <mergeCell ref="L73:T73"/>
    <mergeCell ref="B75:J75"/>
    <mergeCell ref="K75:Q75"/>
    <mergeCell ref="R75:Y75"/>
    <mergeCell ref="Z75:AE75"/>
    <mergeCell ref="AD63:AH65"/>
    <mergeCell ref="C66:D69"/>
    <mergeCell ref="E66:I69"/>
    <mergeCell ref="J66:N69"/>
    <mergeCell ref="O66:R69"/>
    <mergeCell ref="T66:X69"/>
    <mergeCell ref="Y66:AC69"/>
    <mergeCell ref="AD66:AH69"/>
    <mergeCell ref="C63:D65"/>
    <mergeCell ref="E63:I65"/>
    <mergeCell ref="J63:N65"/>
    <mergeCell ref="O63:R65"/>
    <mergeCell ref="T63:X65"/>
    <mergeCell ref="Y63:AC65"/>
    <mergeCell ref="B78:C78"/>
    <mergeCell ref="D78:E78"/>
    <mergeCell ref="F78:G78"/>
    <mergeCell ref="I78:J78"/>
    <mergeCell ref="K78:M78"/>
    <mergeCell ref="N78:O78"/>
    <mergeCell ref="W76:Y77"/>
    <mergeCell ref="Z76:AA77"/>
    <mergeCell ref="AB76:AC77"/>
    <mergeCell ref="AD76:AE77"/>
    <mergeCell ref="B77:C77"/>
    <mergeCell ref="D77:E77"/>
    <mergeCell ref="F77:G77"/>
    <mergeCell ref="AF75:AG77"/>
    <mergeCell ref="AH75:AI77"/>
    <mergeCell ref="B76:G76"/>
    <mergeCell ref="H76:H77"/>
    <mergeCell ref="I76:J77"/>
    <mergeCell ref="K76:M77"/>
    <mergeCell ref="N76:O77"/>
    <mergeCell ref="P76:Q77"/>
    <mergeCell ref="R76:T77"/>
    <mergeCell ref="U76:V77"/>
    <mergeCell ref="AF79:AG79"/>
    <mergeCell ref="AH79:AI79"/>
    <mergeCell ref="B80:C80"/>
    <mergeCell ref="D80:E80"/>
    <mergeCell ref="F80:G80"/>
    <mergeCell ref="I80:J80"/>
    <mergeCell ref="K80:M80"/>
    <mergeCell ref="N80:O80"/>
    <mergeCell ref="P80:Q80"/>
    <mergeCell ref="R80:T80"/>
    <mergeCell ref="R79:T79"/>
    <mergeCell ref="U79:V79"/>
    <mergeCell ref="W79:Y79"/>
    <mergeCell ref="Z79:AA79"/>
    <mergeCell ref="AB79:AC79"/>
    <mergeCell ref="AD79:AE79"/>
    <mergeCell ref="AD78:AE78"/>
    <mergeCell ref="AF78:AG78"/>
    <mergeCell ref="AH78:AI78"/>
    <mergeCell ref="B79:C79"/>
    <mergeCell ref="D79:E79"/>
    <mergeCell ref="F79:G79"/>
    <mergeCell ref="I79:J79"/>
    <mergeCell ref="K79:M79"/>
    <mergeCell ref="N79:O79"/>
    <mergeCell ref="P79:Q79"/>
    <mergeCell ref="P78:Q78"/>
    <mergeCell ref="R78:T78"/>
    <mergeCell ref="U78:V78"/>
    <mergeCell ref="W78:Y78"/>
    <mergeCell ref="Z78:AA78"/>
    <mergeCell ref="AB78:AC78"/>
    <mergeCell ref="B82:C82"/>
    <mergeCell ref="D82:E82"/>
    <mergeCell ref="F82:G82"/>
    <mergeCell ref="I82:J82"/>
    <mergeCell ref="K82:M82"/>
    <mergeCell ref="N82:O82"/>
    <mergeCell ref="W81:Y81"/>
    <mergeCell ref="Z81:AA81"/>
    <mergeCell ref="AB81:AC81"/>
    <mergeCell ref="AD81:AE81"/>
    <mergeCell ref="AF81:AG81"/>
    <mergeCell ref="AH81:AI81"/>
    <mergeCell ref="AH80:AI80"/>
    <mergeCell ref="B81:C81"/>
    <mergeCell ref="D81:E81"/>
    <mergeCell ref="F81:G81"/>
    <mergeCell ref="I81:J81"/>
    <mergeCell ref="K81:M81"/>
    <mergeCell ref="N81:O81"/>
    <mergeCell ref="P81:Q81"/>
    <mergeCell ref="R81:T81"/>
    <mergeCell ref="U81:V81"/>
    <mergeCell ref="U80:V80"/>
    <mergeCell ref="W80:Y80"/>
    <mergeCell ref="Z80:AA80"/>
    <mergeCell ref="AB80:AC80"/>
    <mergeCell ref="AD80:AE80"/>
    <mergeCell ref="AF80:AG80"/>
    <mergeCell ref="AF83:AG83"/>
    <mergeCell ref="AH83:AI83"/>
    <mergeCell ref="B84:C84"/>
    <mergeCell ref="D84:E84"/>
    <mergeCell ref="F84:G84"/>
    <mergeCell ref="I84:J84"/>
    <mergeCell ref="K84:M84"/>
    <mergeCell ref="N84:O84"/>
    <mergeCell ref="P84:Q84"/>
    <mergeCell ref="R84:T84"/>
    <mergeCell ref="R83:T83"/>
    <mergeCell ref="U83:V83"/>
    <mergeCell ref="W83:Y83"/>
    <mergeCell ref="Z83:AA83"/>
    <mergeCell ref="AB83:AC83"/>
    <mergeCell ref="AD83:AE83"/>
    <mergeCell ref="AD82:AE82"/>
    <mergeCell ref="AF82:AG82"/>
    <mergeCell ref="AH82:AI82"/>
    <mergeCell ref="B83:C83"/>
    <mergeCell ref="D83:E83"/>
    <mergeCell ref="F83:G83"/>
    <mergeCell ref="I83:J83"/>
    <mergeCell ref="K83:M83"/>
    <mergeCell ref="N83:O83"/>
    <mergeCell ref="P83:Q83"/>
    <mergeCell ref="P82:Q82"/>
    <mergeCell ref="R82:T82"/>
    <mergeCell ref="U82:V82"/>
    <mergeCell ref="W82:Y82"/>
    <mergeCell ref="Z82:AA82"/>
    <mergeCell ref="AB82:AC82"/>
    <mergeCell ref="B86:C86"/>
    <mergeCell ref="D86:E86"/>
    <mergeCell ref="F86:G86"/>
    <mergeCell ref="I86:J86"/>
    <mergeCell ref="K86:M86"/>
    <mergeCell ref="N86:O86"/>
    <mergeCell ref="W85:Y85"/>
    <mergeCell ref="Z85:AA85"/>
    <mergeCell ref="AB85:AC85"/>
    <mergeCell ref="AD85:AE85"/>
    <mergeCell ref="AF85:AG85"/>
    <mergeCell ref="AH85:AI85"/>
    <mergeCell ref="AH84:AI84"/>
    <mergeCell ref="B85:C85"/>
    <mergeCell ref="D85:E85"/>
    <mergeCell ref="F85:G85"/>
    <mergeCell ref="I85:J85"/>
    <mergeCell ref="K85:M85"/>
    <mergeCell ref="N85:O85"/>
    <mergeCell ref="P85:Q85"/>
    <mergeCell ref="R85:T85"/>
    <mergeCell ref="U85:V85"/>
    <mergeCell ref="U84:V84"/>
    <mergeCell ref="W84:Y84"/>
    <mergeCell ref="Z84:AA84"/>
    <mergeCell ref="AB84:AC84"/>
    <mergeCell ref="AD84:AE84"/>
    <mergeCell ref="AF84:AG84"/>
    <mergeCell ref="AF87:AG87"/>
    <mergeCell ref="AH87:AI87"/>
    <mergeCell ref="B88:C88"/>
    <mergeCell ref="D88:E88"/>
    <mergeCell ref="F88:G88"/>
    <mergeCell ref="I88:J88"/>
    <mergeCell ref="K88:M88"/>
    <mergeCell ref="N88:O88"/>
    <mergeCell ref="P88:Q88"/>
    <mergeCell ref="R88:T88"/>
    <mergeCell ref="R87:T87"/>
    <mergeCell ref="U87:V87"/>
    <mergeCell ref="W87:Y87"/>
    <mergeCell ref="Z87:AA87"/>
    <mergeCell ref="AB87:AC87"/>
    <mergeCell ref="AD87:AE87"/>
    <mergeCell ref="AD86:AE86"/>
    <mergeCell ref="AF86:AG86"/>
    <mergeCell ref="AH86:AI86"/>
    <mergeCell ref="B87:C87"/>
    <mergeCell ref="D87:E87"/>
    <mergeCell ref="F87:G87"/>
    <mergeCell ref="I87:J87"/>
    <mergeCell ref="K87:M87"/>
    <mergeCell ref="N87:O87"/>
    <mergeCell ref="P87:Q87"/>
    <mergeCell ref="P86:Q86"/>
    <mergeCell ref="R86:T86"/>
    <mergeCell ref="U86:V86"/>
    <mergeCell ref="W86:Y86"/>
    <mergeCell ref="Z86:AA86"/>
    <mergeCell ref="AB86:AC86"/>
    <mergeCell ref="B90:C90"/>
    <mergeCell ref="D90:E90"/>
    <mergeCell ref="F90:G90"/>
    <mergeCell ref="I90:J90"/>
    <mergeCell ref="K90:M90"/>
    <mergeCell ref="N90:O90"/>
    <mergeCell ref="W89:Y89"/>
    <mergeCell ref="Z89:AA89"/>
    <mergeCell ref="AB89:AC89"/>
    <mergeCell ref="AD89:AE89"/>
    <mergeCell ref="AF89:AG89"/>
    <mergeCell ref="AH89:AI89"/>
    <mergeCell ref="AH88:AI88"/>
    <mergeCell ref="B89:C89"/>
    <mergeCell ref="D89:E89"/>
    <mergeCell ref="F89:G89"/>
    <mergeCell ref="I89:J89"/>
    <mergeCell ref="K89:M89"/>
    <mergeCell ref="N89:O89"/>
    <mergeCell ref="P89:Q89"/>
    <mergeCell ref="R89:T89"/>
    <mergeCell ref="U89:V89"/>
    <mergeCell ref="U88:V88"/>
    <mergeCell ref="W88:Y88"/>
    <mergeCell ref="Z88:AA88"/>
    <mergeCell ref="AB88:AC88"/>
    <mergeCell ref="AD88:AE88"/>
    <mergeCell ref="AF88:AG88"/>
    <mergeCell ref="AF91:AG91"/>
    <mergeCell ref="AH91:AI91"/>
    <mergeCell ref="B92:C92"/>
    <mergeCell ref="D92:E92"/>
    <mergeCell ref="F92:G92"/>
    <mergeCell ref="I92:J92"/>
    <mergeCell ref="K92:M92"/>
    <mergeCell ref="N92:O92"/>
    <mergeCell ref="P92:Q92"/>
    <mergeCell ref="R92:T92"/>
    <mergeCell ref="R91:T91"/>
    <mergeCell ref="U91:V91"/>
    <mergeCell ref="W91:Y91"/>
    <mergeCell ref="Z91:AA91"/>
    <mergeCell ref="AB91:AC91"/>
    <mergeCell ref="AD91:AE91"/>
    <mergeCell ref="AD90:AE90"/>
    <mergeCell ref="AF90:AG90"/>
    <mergeCell ref="AH90:AI90"/>
    <mergeCell ref="B91:C91"/>
    <mergeCell ref="D91:E91"/>
    <mergeCell ref="F91:G91"/>
    <mergeCell ref="I91:J91"/>
    <mergeCell ref="K91:M91"/>
    <mergeCell ref="N91:O91"/>
    <mergeCell ref="P91:Q91"/>
    <mergeCell ref="P90:Q90"/>
    <mergeCell ref="R90:T90"/>
    <mergeCell ref="U90:V90"/>
    <mergeCell ref="W90:Y90"/>
    <mergeCell ref="Z90:AA90"/>
    <mergeCell ref="AB90:AC90"/>
    <mergeCell ref="B94:C94"/>
    <mergeCell ref="D94:E94"/>
    <mergeCell ref="F94:G94"/>
    <mergeCell ref="I94:J94"/>
    <mergeCell ref="K94:M94"/>
    <mergeCell ref="N94:O94"/>
    <mergeCell ref="W93:Y93"/>
    <mergeCell ref="Z93:AA93"/>
    <mergeCell ref="AB93:AC93"/>
    <mergeCell ref="AD93:AE93"/>
    <mergeCell ref="AF93:AG93"/>
    <mergeCell ref="AH93:AI93"/>
    <mergeCell ref="AH92:AI92"/>
    <mergeCell ref="B93:C93"/>
    <mergeCell ref="D93:E93"/>
    <mergeCell ref="F93:G93"/>
    <mergeCell ref="I93:J93"/>
    <mergeCell ref="K93:M93"/>
    <mergeCell ref="N93:O93"/>
    <mergeCell ref="P93:Q93"/>
    <mergeCell ref="R93:T93"/>
    <mergeCell ref="U93:V93"/>
    <mergeCell ref="U92:V92"/>
    <mergeCell ref="W92:Y92"/>
    <mergeCell ref="Z92:AA92"/>
    <mergeCell ref="AB92:AC92"/>
    <mergeCell ref="AD92:AE92"/>
    <mergeCell ref="AF92:AG92"/>
    <mergeCell ref="AF95:AG95"/>
    <mergeCell ref="AH95:AI95"/>
    <mergeCell ref="B96:C96"/>
    <mergeCell ref="D96:E96"/>
    <mergeCell ref="F96:G96"/>
    <mergeCell ref="I96:J96"/>
    <mergeCell ref="K96:M96"/>
    <mergeCell ref="N96:O96"/>
    <mergeCell ref="P96:Q96"/>
    <mergeCell ref="R96:T96"/>
    <mergeCell ref="R95:T95"/>
    <mergeCell ref="U95:V95"/>
    <mergeCell ref="W95:Y95"/>
    <mergeCell ref="Z95:AA95"/>
    <mergeCell ref="AB95:AC95"/>
    <mergeCell ref="AD95:AE95"/>
    <mergeCell ref="AD94:AE94"/>
    <mergeCell ref="AF94:AG94"/>
    <mergeCell ref="AH94:AI94"/>
    <mergeCell ref="B95:C95"/>
    <mergeCell ref="D95:E95"/>
    <mergeCell ref="F95:G95"/>
    <mergeCell ref="I95:J95"/>
    <mergeCell ref="K95:M95"/>
    <mergeCell ref="N95:O95"/>
    <mergeCell ref="P95:Q95"/>
    <mergeCell ref="P94:Q94"/>
    <mergeCell ref="R94:T94"/>
    <mergeCell ref="U94:V94"/>
    <mergeCell ref="W94:Y94"/>
    <mergeCell ref="Z94:AA94"/>
    <mergeCell ref="AB94:AC94"/>
    <mergeCell ref="B98:C98"/>
    <mergeCell ref="D98:E98"/>
    <mergeCell ref="F98:G98"/>
    <mergeCell ref="I98:J98"/>
    <mergeCell ref="K98:M98"/>
    <mergeCell ref="N98:O98"/>
    <mergeCell ref="W97:Y97"/>
    <mergeCell ref="Z97:AA97"/>
    <mergeCell ref="AB97:AC97"/>
    <mergeCell ref="AD97:AE97"/>
    <mergeCell ref="AF97:AG97"/>
    <mergeCell ref="AH97:AI97"/>
    <mergeCell ref="AH96:AI96"/>
    <mergeCell ref="B97:C97"/>
    <mergeCell ref="D97:E97"/>
    <mergeCell ref="F97:G97"/>
    <mergeCell ref="I97:J97"/>
    <mergeCell ref="K97:M97"/>
    <mergeCell ref="N97:O97"/>
    <mergeCell ref="P97:Q97"/>
    <mergeCell ref="R97:T97"/>
    <mergeCell ref="U97:V97"/>
    <mergeCell ref="U96:V96"/>
    <mergeCell ref="W96:Y96"/>
    <mergeCell ref="Z96:AA96"/>
    <mergeCell ref="AB96:AC96"/>
    <mergeCell ref="AD96:AE96"/>
    <mergeCell ref="AF96:AG96"/>
    <mergeCell ref="AF99:AG99"/>
    <mergeCell ref="AH99:AI99"/>
    <mergeCell ref="B100:C100"/>
    <mergeCell ref="D100:E100"/>
    <mergeCell ref="F100:G100"/>
    <mergeCell ref="I100:J100"/>
    <mergeCell ref="K100:M100"/>
    <mergeCell ref="N100:O100"/>
    <mergeCell ref="P100:Q100"/>
    <mergeCell ref="R100:T100"/>
    <mergeCell ref="R99:T99"/>
    <mergeCell ref="U99:V99"/>
    <mergeCell ref="W99:Y99"/>
    <mergeCell ref="Z99:AA99"/>
    <mergeCell ref="AB99:AC99"/>
    <mergeCell ref="AD99:AE99"/>
    <mergeCell ref="AD98:AE98"/>
    <mergeCell ref="AF98:AG98"/>
    <mergeCell ref="AH98:AI98"/>
    <mergeCell ref="B99:C99"/>
    <mergeCell ref="D99:E99"/>
    <mergeCell ref="F99:G99"/>
    <mergeCell ref="I99:J99"/>
    <mergeCell ref="K99:M99"/>
    <mergeCell ref="N99:O99"/>
    <mergeCell ref="P99:Q99"/>
    <mergeCell ref="P98:Q98"/>
    <mergeCell ref="R98:T98"/>
    <mergeCell ref="U98:V98"/>
    <mergeCell ref="W98:Y98"/>
    <mergeCell ref="Z98:AA98"/>
    <mergeCell ref="AB98:AC98"/>
    <mergeCell ref="B102:C102"/>
    <mergeCell ref="D102:E102"/>
    <mergeCell ref="F102:G102"/>
    <mergeCell ref="I102:J102"/>
    <mergeCell ref="K102:M102"/>
    <mergeCell ref="N102:O102"/>
    <mergeCell ref="W101:Y101"/>
    <mergeCell ref="Z101:AA101"/>
    <mergeCell ref="AB101:AC101"/>
    <mergeCell ref="AD101:AE101"/>
    <mergeCell ref="AF101:AG101"/>
    <mergeCell ref="AH101:AI101"/>
    <mergeCell ref="AH100:AI100"/>
    <mergeCell ref="B101:C101"/>
    <mergeCell ref="D101:E101"/>
    <mergeCell ref="F101:G101"/>
    <mergeCell ref="I101:J101"/>
    <mergeCell ref="K101:M101"/>
    <mergeCell ref="N101:O101"/>
    <mergeCell ref="P101:Q101"/>
    <mergeCell ref="R101:T101"/>
    <mergeCell ref="U101:V101"/>
    <mergeCell ref="U100:V100"/>
    <mergeCell ref="W100:Y100"/>
    <mergeCell ref="Z100:AA100"/>
    <mergeCell ref="AB100:AC100"/>
    <mergeCell ref="AD100:AE100"/>
    <mergeCell ref="AF100:AG100"/>
    <mergeCell ref="AF103:AG103"/>
    <mergeCell ref="AH103:AI103"/>
    <mergeCell ref="B104:C104"/>
    <mergeCell ref="D104:E104"/>
    <mergeCell ref="F104:G104"/>
    <mergeCell ref="I104:J104"/>
    <mergeCell ref="K104:M104"/>
    <mergeCell ref="N104:O104"/>
    <mergeCell ref="P104:Q104"/>
    <mergeCell ref="R104:T104"/>
    <mergeCell ref="R103:T103"/>
    <mergeCell ref="U103:V103"/>
    <mergeCell ref="W103:Y103"/>
    <mergeCell ref="Z103:AA103"/>
    <mergeCell ref="AB103:AC103"/>
    <mergeCell ref="AD103:AE103"/>
    <mergeCell ref="AD102:AE102"/>
    <mergeCell ref="AF102:AG102"/>
    <mergeCell ref="AH102:AI102"/>
    <mergeCell ref="B103:C103"/>
    <mergeCell ref="D103:E103"/>
    <mergeCell ref="F103:G103"/>
    <mergeCell ref="I103:J103"/>
    <mergeCell ref="K103:M103"/>
    <mergeCell ref="N103:O103"/>
    <mergeCell ref="P103:Q103"/>
    <mergeCell ref="P102:Q102"/>
    <mergeCell ref="R102:T102"/>
    <mergeCell ref="U102:V102"/>
    <mergeCell ref="W102:Y102"/>
    <mergeCell ref="Z102:AA102"/>
    <mergeCell ref="AB102:AC102"/>
    <mergeCell ref="B106:C106"/>
    <mergeCell ref="D106:E106"/>
    <mergeCell ref="F106:G106"/>
    <mergeCell ref="I106:J106"/>
    <mergeCell ref="K106:M106"/>
    <mergeCell ref="N106:O106"/>
    <mergeCell ref="W105:Y105"/>
    <mergeCell ref="Z105:AA105"/>
    <mergeCell ref="AB105:AC105"/>
    <mergeCell ref="AD105:AE105"/>
    <mergeCell ref="AF105:AG105"/>
    <mergeCell ref="AH105:AI105"/>
    <mergeCell ref="AH104:AI104"/>
    <mergeCell ref="B105:C105"/>
    <mergeCell ref="D105:E105"/>
    <mergeCell ref="F105:G105"/>
    <mergeCell ref="I105:J105"/>
    <mergeCell ref="K105:M105"/>
    <mergeCell ref="N105:O105"/>
    <mergeCell ref="P105:Q105"/>
    <mergeCell ref="R105:T105"/>
    <mergeCell ref="U105:V105"/>
    <mergeCell ref="U104:V104"/>
    <mergeCell ref="W104:Y104"/>
    <mergeCell ref="Z104:AA104"/>
    <mergeCell ref="AB104:AC104"/>
    <mergeCell ref="AD104:AE104"/>
    <mergeCell ref="AF104:AG104"/>
    <mergeCell ref="AF107:AG107"/>
    <mergeCell ref="AH107:AI107"/>
    <mergeCell ref="B108:C108"/>
    <mergeCell ref="D108:E108"/>
    <mergeCell ref="F108:G108"/>
    <mergeCell ref="I108:J108"/>
    <mergeCell ref="K108:M108"/>
    <mergeCell ref="N108:O108"/>
    <mergeCell ref="P108:Q108"/>
    <mergeCell ref="R108:T108"/>
    <mergeCell ref="R107:T107"/>
    <mergeCell ref="U107:V107"/>
    <mergeCell ref="W107:Y107"/>
    <mergeCell ref="Z107:AA107"/>
    <mergeCell ref="AB107:AC107"/>
    <mergeCell ref="AD107:AE107"/>
    <mergeCell ref="AD106:AE106"/>
    <mergeCell ref="AF106:AG106"/>
    <mergeCell ref="AH106:AI106"/>
    <mergeCell ref="B107:C107"/>
    <mergeCell ref="D107:E107"/>
    <mergeCell ref="F107:G107"/>
    <mergeCell ref="I107:J107"/>
    <mergeCell ref="K107:M107"/>
    <mergeCell ref="N107:O107"/>
    <mergeCell ref="P107:Q107"/>
    <mergeCell ref="P106:Q106"/>
    <mergeCell ref="R106:T106"/>
    <mergeCell ref="U106:V106"/>
    <mergeCell ref="W106:Y106"/>
    <mergeCell ref="Z106:AA106"/>
    <mergeCell ref="AB106:AC106"/>
    <mergeCell ref="B110:C110"/>
    <mergeCell ref="D110:E110"/>
    <mergeCell ref="F110:G110"/>
    <mergeCell ref="I110:J110"/>
    <mergeCell ref="K110:M110"/>
    <mergeCell ref="N110:O110"/>
    <mergeCell ref="W109:Y109"/>
    <mergeCell ref="Z109:AA109"/>
    <mergeCell ref="AB109:AC109"/>
    <mergeCell ref="AD109:AE109"/>
    <mergeCell ref="AF109:AG109"/>
    <mergeCell ref="AH109:AI109"/>
    <mergeCell ref="AH108:AI108"/>
    <mergeCell ref="B109:C109"/>
    <mergeCell ref="D109:E109"/>
    <mergeCell ref="F109:G109"/>
    <mergeCell ref="I109:J109"/>
    <mergeCell ref="K109:M109"/>
    <mergeCell ref="N109:O109"/>
    <mergeCell ref="P109:Q109"/>
    <mergeCell ref="R109:T109"/>
    <mergeCell ref="U109:V109"/>
    <mergeCell ref="U108:V108"/>
    <mergeCell ref="W108:Y108"/>
    <mergeCell ref="Z108:AA108"/>
    <mergeCell ref="AB108:AC108"/>
    <mergeCell ref="AD108:AE108"/>
    <mergeCell ref="AF108:AG108"/>
    <mergeCell ref="AF111:AG111"/>
    <mergeCell ref="AH111:AI111"/>
    <mergeCell ref="B112:C112"/>
    <mergeCell ref="D112:E112"/>
    <mergeCell ref="F112:G112"/>
    <mergeCell ref="I112:J112"/>
    <mergeCell ref="K112:M112"/>
    <mergeCell ref="N112:O112"/>
    <mergeCell ref="P112:Q112"/>
    <mergeCell ref="R112:T112"/>
    <mergeCell ref="R111:T111"/>
    <mergeCell ref="U111:V111"/>
    <mergeCell ref="W111:Y111"/>
    <mergeCell ref="Z111:AA111"/>
    <mergeCell ref="AB111:AC111"/>
    <mergeCell ref="AD111:AE111"/>
    <mergeCell ref="AD110:AE110"/>
    <mergeCell ref="AF110:AG110"/>
    <mergeCell ref="AH110:AI110"/>
    <mergeCell ref="B111:C111"/>
    <mergeCell ref="D111:E111"/>
    <mergeCell ref="F111:G111"/>
    <mergeCell ref="I111:J111"/>
    <mergeCell ref="K111:M111"/>
    <mergeCell ref="N111:O111"/>
    <mergeCell ref="P111:Q111"/>
    <mergeCell ref="P110:Q110"/>
    <mergeCell ref="R110:T110"/>
    <mergeCell ref="U110:V110"/>
    <mergeCell ref="W110:Y110"/>
    <mergeCell ref="Z110:AA110"/>
    <mergeCell ref="AB110:AC110"/>
    <mergeCell ref="B114:C114"/>
    <mergeCell ref="D114:E114"/>
    <mergeCell ref="F114:G114"/>
    <mergeCell ref="I114:J114"/>
    <mergeCell ref="K114:M114"/>
    <mergeCell ref="N114:O114"/>
    <mergeCell ref="W113:Y113"/>
    <mergeCell ref="Z113:AA113"/>
    <mergeCell ref="AB113:AC113"/>
    <mergeCell ref="AD113:AE113"/>
    <mergeCell ref="AF113:AG113"/>
    <mergeCell ref="AH113:AI113"/>
    <mergeCell ref="AH112:AI112"/>
    <mergeCell ref="B113:C113"/>
    <mergeCell ref="D113:E113"/>
    <mergeCell ref="F113:G113"/>
    <mergeCell ref="I113:J113"/>
    <mergeCell ref="K113:M113"/>
    <mergeCell ref="N113:O113"/>
    <mergeCell ref="P113:Q113"/>
    <mergeCell ref="R113:T113"/>
    <mergeCell ref="U113:V113"/>
    <mergeCell ref="U112:V112"/>
    <mergeCell ref="W112:Y112"/>
    <mergeCell ref="Z112:AA112"/>
    <mergeCell ref="AB112:AC112"/>
    <mergeCell ref="AD112:AE112"/>
    <mergeCell ref="AF112:AG112"/>
    <mergeCell ref="AF115:AG115"/>
    <mergeCell ref="AH115:AI115"/>
    <mergeCell ref="B116:C116"/>
    <mergeCell ref="D116:E116"/>
    <mergeCell ref="F116:G116"/>
    <mergeCell ref="I116:J116"/>
    <mergeCell ref="K116:M116"/>
    <mergeCell ref="N116:O116"/>
    <mergeCell ref="P116:Q116"/>
    <mergeCell ref="R116:T116"/>
    <mergeCell ref="R115:T115"/>
    <mergeCell ref="U115:V115"/>
    <mergeCell ref="W115:Y115"/>
    <mergeCell ref="Z115:AA115"/>
    <mergeCell ref="AB115:AC115"/>
    <mergeCell ref="AD115:AE115"/>
    <mergeCell ref="AD114:AE114"/>
    <mergeCell ref="AF114:AG114"/>
    <mergeCell ref="AH114:AI114"/>
    <mergeCell ref="B115:C115"/>
    <mergeCell ref="D115:E115"/>
    <mergeCell ref="F115:G115"/>
    <mergeCell ref="I115:J115"/>
    <mergeCell ref="K115:M115"/>
    <mergeCell ref="N115:O115"/>
    <mergeCell ref="P115:Q115"/>
    <mergeCell ref="P114:Q114"/>
    <mergeCell ref="R114:T114"/>
    <mergeCell ref="U114:V114"/>
    <mergeCell ref="W114:Y114"/>
    <mergeCell ref="Z114:AA114"/>
    <mergeCell ref="AB114:AC114"/>
    <mergeCell ref="B118:C118"/>
    <mergeCell ref="D118:E118"/>
    <mergeCell ref="F118:G118"/>
    <mergeCell ref="I118:J118"/>
    <mergeCell ref="K118:M118"/>
    <mergeCell ref="N118:O118"/>
    <mergeCell ref="W117:Y117"/>
    <mergeCell ref="Z117:AA117"/>
    <mergeCell ref="AB117:AC117"/>
    <mergeCell ref="AD117:AE117"/>
    <mergeCell ref="AF117:AG117"/>
    <mergeCell ref="AH117:AI117"/>
    <mergeCell ref="AH116:AI116"/>
    <mergeCell ref="B117:C117"/>
    <mergeCell ref="D117:E117"/>
    <mergeCell ref="F117:G117"/>
    <mergeCell ref="I117:J117"/>
    <mergeCell ref="K117:M117"/>
    <mergeCell ref="N117:O117"/>
    <mergeCell ref="P117:Q117"/>
    <mergeCell ref="R117:T117"/>
    <mergeCell ref="U117:V117"/>
    <mergeCell ref="U116:V116"/>
    <mergeCell ref="W116:Y116"/>
    <mergeCell ref="Z116:AA116"/>
    <mergeCell ref="AB116:AC116"/>
    <mergeCell ref="AD116:AE116"/>
    <mergeCell ref="AF116:AG116"/>
    <mergeCell ref="AF119:AG119"/>
    <mergeCell ref="AH119:AI119"/>
    <mergeCell ref="B120:C120"/>
    <mergeCell ref="D120:E120"/>
    <mergeCell ref="F120:G120"/>
    <mergeCell ref="I120:J120"/>
    <mergeCell ref="K120:M120"/>
    <mergeCell ref="N120:O120"/>
    <mergeCell ref="P120:Q120"/>
    <mergeCell ref="R120:T120"/>
    <mergeCell ref="R119:T119"/>
    <mergeCell ref="U119:V119"/>
    <mergeCell ref="W119:Y119"/>
    <mergeCell ref="Z119:AA119"/>
    <mergeCell ref="AB119:AC119"/>
    <mergeCell ref="AD119:AE119"/>
    <mergeCell ref="AD118:AE118"/>
    <mergeCell ref="AF118:AG118"/>
    <mergeCell ref="AH118:AI118"/>
    <mergeCell ref="B119:C119"/>
    <mergeCell ref="D119:E119"/>
    <mergeCell ref="F119:G119"/>
    <mergeCell ref="I119:J119"/>
    <mergeCell ref="K119:M119"/>
    <mergeCell ref="N119:O119"/>
    <mergeCell ref="P119:Q119"/>
    <mergeCell ref="P118:Q118"/>
    <mergeCell ref="R118:T118"/>
    <mergeCell ref="U118:V118"/>
    <mergeCell ref="W118:Y118"/>
    <mergeCell ref="Z118:AA118"/>
    <mergeCell ref="AB118:AC118"/>
    <mergeCell ref="B122:C122"/>
    <mergeCell ref="D122:E122"/>
    <mergeCell ref="F122:G122"/>
    <mergeCell ref="I122:J122"/>
    <mergeCell ref="K122:M122"/>
    <mergeCell ref="N122:O122"/>
    <mergeCell ref="W121:Y121"/>
    <mergeCell ref="Z121:AA121"/>
    <mergeCell ref="AB121:AC121"/>
    <mergeCell ref="AD121:AE121"/>
    <mergeCell ref="AF121:AG121"/>
    <mergeCell ref="AH121:AI121"/>
    <mergeCell ref="AH120:AI120"/>
    <mergeCell ref="B121:C121"/>
    <mergeCell ref="D121:E121"/>
    <mergeCell ref="F121:G121"/>
    <mergeCell ref="I121:J121"/>
    <mergeCell ref="K121:M121"/>
    <mergeCell ref="N121:O121"/>
    <mergeCell ref="P121:Q121"/>
    <mergeCell ref="R121:T121"/>
    <mergeCell ref="U121:V121"/>
    <mergeCell ref="U120:V120"/>
    <mergeCell ref="W120:Y120"/>
    <mergeCell ref="Z120:AA120"/>
    <mergeCell ref="AB120:AC120"/>
    <mergeCell ref="AD120:AE120"/>
    <mergeCell ref="AF120:AG120"/>
    <mergeCell ref="AF123:AG123"/>
    <mergeCell ref="AH123:AI123"/>
    <mergeCell ref="B124:C124"/>
    <mergeCell ref="D124:E124"/>
    <mergeCell ref="F124:G124"/>
    <mergeCell ref="I124:J124"/>
    <mergeCell ref="K124:M124"/>
    <mergeCell ref="N124:O124"/>
    <mergeCell ref="P124:Q124"/>
    <mergeCell ref="R124:T124"/>
    <mergeCell ref="R123:T123"/>
    <mergeCell ref="U123:V123"/>
    <mergeCell ref="W123:Y123"/>
    <mergeCell ref="Z123:AA123"/>
    <mergeCell ref="AB123:AC123"/>
    <mergeCell ref="AD123:AE123"/>
    <mergeCell ref="AD122:AE122"/>
    <mergeCell ref="AF122:AG122"/>
    <mergeCell ref="AH122:AI122"/>
    <mergeCell ref="B123:C123"/>
    <mergeCell ref="D123:E123"/>
    <mergeCell ref="F123:G123"/>
    <mergeCell ref="I123:J123"/>
    <mergeCell ref="K123:M123"/>
    <mergeCell ref="N123:O123"/>
    <mergeCell ref="P123:Q123"/>
    <mergeCell ref="P122:Q122"/>
    <mergeCell ref="R122:T122"/>
    <mergeCell ref="U122:V122"/>
    <mergeCell ref="W122:Y122"/>
    <mergeCell ref="Z122:AA122"/>
    <mergeCell ref="AB122:AC122"/>
    <mergeCell ref="B126:C126"/>
    <mergeCell ref="D126:E126"/>
    <mergeCell ref="F126:G126"/>
    <mergeCell ref="I126:J126"/>
    <mergeCell ref="K126:M126"/>
    <mergeCell ref="N126:O126"/>
    <mergeCell ref="W125:Y125"/>
    <mergeCell ref="Z125:AA125"/>
    <mergeCell ref="AB125:AC125"/>
    <mergeCell ref="AD125:AE125"/>
    <mergeCell ref="AF125:AG125"/>
    <mergeCell ref="AH125:AI125"/>
    <mergeCell ref="AH124:AI124"/>
    <mergeCell ref="B125:C125"/>
    <mergeCell ref="D125:E125"/>
    <mergeCell ref="F125:G125"/>
    <mergeCell ref="I125:J125"/>
    <mergeCell ref="K125:M125"/>
    <mergeCell ref="N125:O125"/>
    <mergeCell ref="P125:Q125"/>
    <mergeCell ref="R125:T125"/>
    <mergeCell ref="U125:V125"/>
    <mergeCell ref="U124:V124"/>
    <mergeCell ref="W124:Y124"/>
    <mergeCell ref="Z124:AA124"/>
    <mergeCell ref="AB124:AC124"/>
    <mergeCell ref="AD124:AE124"/>
    <mergeCell ref="AF124:AG124"/>
    <mergeCell ref="AF127:AG127"/>
    <mergeCell ref="AH127:AI127"/>
    <mergeCell ref="B128:C128"/>
    <mergeCell ref="D128:E128"/>
    <mergeCell ref="F128:G128"/>
    <mergeCell ref="I128:J128"/>
    <mergeCell ref="K128:M128"/>
    <mergeCell ref="N128:O128"/>
    <mergeCell ref="P128:Q128"/>
    <mergeCell ref="R128:T128"/>
    <mergeCell ref="R127:T127"/>
    <mergeCell ref="U127:V127"/>
    <mergeCell ref="W127:Y127"/>
    <mergeCell ref="Z127:AA127"/>
    <mergeCell ref="AB127:AC127"/>
    <mergeCell ref="AD127:AE127"/>
    <mergeCell ref="AD126:AE126"/>
    <mergeCell ref="AF126:AG126"/>
    <mergeCell ref="AH126:AI126"/>
    <mergeCell ref="B127:C127"/>
    <mergeCell ref="D127:E127"/>
    <mergeCell ref="F127:G127"/>
    <mergeCell ref="I127:J127"/>
    <mergeCell ref="K127:M127"/>
    <mergeCell ref="N127:O127"/>
    <mergeCell ref="P127:Q127"/>
    <mergeCell ref="P126:Q126"/>
    <mergeCell ref="R126:T126"/>
    <mergeCell ref="U126:V126"/>
    <mergeCell ref="W126:Y126"/>
    <mergeCell ref="Z126:AA126"/>
    <mergeCell ref="AB126:AC126"/>
    <mergeCell ref="B130:C130"/>
    <mergeCell ref="D130:E130"/>
    <mergeCell ref="F130:G130"/>
    <mergeCell ref="I130:J130"/>
    <mergeCell ref="K130:M130"/>
    <mergeCell ref="N130:O130"/>
    <mergeCell ref="W129:Y129"/>
    <mergeCell ref="Z129:AA129"/>
    <mergeCell ref="AB129:AC129"/>
    <mergeCell ref="AD129:AE129"/>
    <mergeCell ref="AF129:AG129"/>
    <mergeCell ref="AH129:AI129"/>
    <mergeCell ref="AH128:AI128"/>
    <mergeCell ref="B129:C129"/>
    <mergeCell ref="D129:E129"/>
    <mergeCell ref="F129:G129"/>
    <mergeCell ref="I129:J129"/>
    <mergeCell ref="K129:M129"/>
    <mergeCell ref="N129:O129"/>
    <mergeCell ref="P129:Q129"/>
    <mergeCell ref="R129:T129"/>
    <mergeCell ref="U129:V129"/>
    <mergeCell ref="U128:V128"/>
    <mergeCell ref="W128:Y128"/>
    <mergeCell ref="Z128:AA128"/>
    <mergeCell ref="AB128:AC128"/>
    <mergeCell ref="AD128:AE128"/>
    <mergeCell ref="AF128:AG128"/>
    <mergeCell ref="AF131:AG131"/>
    <mergeCell ref="AH131:AI131"/>
    <mergeCell ref="B132:C132"/>
    <mergeCell ref="D132:E132"/>
    <mergeCell ref="F132:G132"/>
    <mergeCell ref="I132:J132"/>
    <mergeCell ref="K132:M132"/>
    <mergeCell ref="N132:O132"/>
    <mergeCell ref="P132:Q132"/>
    <mergeCell ref="R132:T132"/>
    <mergeCell ref="R131:T131"/>
    <mergeCell ref="U131:V131"/>
    <mergeCell ref="W131:Y131"/>
    <mergeCell ref="Z131:AA131"/>
    <mergeCell ref="AB131:AC131"/>
    <mergeCell ref="AD131:AE131"/>
    <mergeCell ref="AD130:AE130"/>
    <mergeCell ref="AF130:AG130"/>
    <mergeCell ref="AH130:AI130"/>
    <mergeCell ref="B131:C131"/>
    <mergeCell ref="D131:E131"/>
    <mergeCell ref="F131:G131"/>
    <mergeCell ref="I131:J131"/>
    <mergeCell ref="K131:M131"/>
    <mergeCell ref="N131:O131"/>
    <mergeCell ref="P131:Q131"/>
    <mergeCell ref="P130:Q130"/>
    <mergeCell ref="R130:T130"/>
    <mergeCell ref="U130:V130"/>
    <mergeCell ref="W130:Y130"/>
    <mergeCell ref="Z130:AA130"/>
    <mergeCell ref="AB130:AC130"/>
    <mergeCell ref="B134:C134"/>
    <mergeCell ref="D134:E134"/>
    <mergeCell ref="F134:G134"/>
    <mergeCell ref="I134:J134"/>
    <mergeCell ref="K134:M134"/>
    <mergeCell ref="N134:O134"/>
    <mergeCell ref="W133:Y133"/>
    <mergeCell ref="Z133:AA133"/>
    <mergeCell ref="AB133:AC133"/>
    <mergeCell ref="AD133:AE133"/>
    <mergeCell ref="AF133:AG133"/>
    <mergeCell ref="AH133:AI133"/>
    <mergeCell ref="AH132:AI132"/>
    <mergeCell ref="B133:C133"/>
    <mergeCell ref="D133:E133"/>
    <mergeCell ref="F133:G133"/>
    <mergeCell ref="I133:J133"/>
    <mergeCell ref="K133:M133"/>
    <mergeCell ref="N133:O133"/>
    <mergeCell ref="P133:Q133"/>
    <mergeCell ref="R133:T133"/>
    <mergeCell ref="U133:V133"/>
    <mergeCell ref="U132:V132"/>
    <mergeCell ref="W132:Y132"/>
    <mergeCell ref="Z132:AA132"/>
    <mergeCell ref="AB132:AC132"/>
    <mergeCell ref="AD132:AE132"/>
    <mergeCell ref="AF132:AG132"/>
    <mergeCell ref="AF135:AG135"/>
    <mergeCell ref="AH135:AI135"/>
    <mergeCell ref="B136:C136"/>
    <mergeCell ref="D136:E136"/>
    <mergeCell ref="F136:G136"/>
    <mergeCell ref="I136:J136"/>
    <mergeCell ref="K136:M136"/>
    <mergeCell ref="N136:O136"/>
    <mergeCell ref="P136:Q136"/>
    <mergeCell ref="R136:T136"/>
    <mergeCell ref="R135:T135"/>
    <mergeCell ref="U135:V135"/>
    <mergeCell ref="W135:Y135"/>
    <mergeCell ref="Z135:AA135"/>
    <mergeCell ref="AB135:AC135"/>
    <mergeCell ref="AD135:AE135"/>
    <mergeCell ref="AD134:AE134"/>
    <mergeCell ref="AF134:AG134"/>
    <mergeCell ref="AH134:AI134"/>
    <mergeCell ref="B135:C135"/>
    <mergeCell ref="D135:E135"/>
    <mergeCell ref="F135:G135"/>
    <mergeCell ref="I135:J135"/>
    <mergeCell ref="K135:M135"/>
    <mergeCell ref="N135:O135"/>
    <mergeCell ref="P135:Q135"/>
    <mergeCell ref="P134:Q134"/>
    <mergeCell ref="R134:T134"/>
    <mergeCell ref="U134:V134"/>
    <mergeCell ref="W134:Y134"/>
    <mergeCell ref="Z134:AA134"/>
    <mergeCell ref="AB134:AC134"/>
    <mergeCell ref="B138:C138"/>
    <mergeCell ref="D138:E138"/>
    <mergeCell ref="F138:G138"/>
    <mergeCell ref="I138:J138"/>
    <mergeCell ref="K138:M138"/>
    <mergeCell ref="N138:O138"/>
    <mergeCell ref="W137:Y137"/>
    <mergeCell ref="Z137:AA137"/>
    <mergeCell ref="AB137:AC137"/>
    <mergeCell ref="AD137:AE137"/>
    <mergeCell ref="AF137:AG137"/>
    <mergeCell ref="AH137:AI137"/>
    <mergeCell ref="AH136:AI136"/>
    <mergeCell ref="B137:C137"/>
    <mergeCell ref="D137:E137"/>
    <mergeCell ref="F137:G137"/>
    <mergeCell ref="I137:J137"/>
    <mergeCell ref="K137:M137"/>
    <mergeCell ref="N137:O137"/>
    <mergeCell ref="P137:Q137"/>
    <mergeCell ref="R137:T137"/>
    <mergeCell ref="U137:V137"/>
    <mergeCell ref="U136:V136"/>
    <mergeCell ref="W136:Y136"/>
    <mergeCell ref="Z136:AA136"/>
    <mergeCell ref="AB136:AC136"/>
    <mergeCell ref="AD136:AE136"/>
    <mergeCell ref="AF136:AG136"/>
    <mergeCell ref="AF139:AG139"/>
    <mergeCell ref="AH139:AI139"/>
    <mergeCell ref="B140:C140"/>
    <mergeCell ref="D140:E140"/>
    <mergeCell ref="F140:G140"/>
    <mergeCell ref="I140:J140"/>
    <mergeCell ref="K140:M140"/>
    <mergeCell ref="N140:O140"/>
    <mergeCell ref="P140:Q140"/>
    <mergeCell ref="R140:T140"/>
    <mergeCell ref="R139:T139"/>
    <mergeCell ref="U139:V139"/>
    <mergeCell ref="W139:Y139"/>
    <mergeCell ref="Z139:AA139"/>
    <mergeCell ref="AB139:AC139"/>
    <mergeCell ref="AD139:AE139"/>
    <mergeCell ref="AD138:AE138"/>
    <mergeCell ref="AF138:AG138"/>
    <mergeCell ref="AH138:AI138"/>
    <mergeCell ref="B139:C139"/>
    <mergeCell ref="D139:E139"/>
    <mergeCell ref="F139:G139"/>
    <mergeCell ref="I139:J139"/>
    <mergeCell ref="K139:M139"/>
    <mergeCell ref="N139:O139"/>
    <mergeCell ref="P139:Q139"/>
    <mergeCell ref="P138:Q138"/>
    <mergeCell ref="R138:T138"/>
    <mergeCell ref="U138:V138"/>
    <mergeCell ref="W138:Y138"/>
    <mergeCell ref="Z138:AA138"/>
    <mergeCell ref="AB138:AC138"/>
    <mergeCell ref="B142:C142"/>
    <mergeCell ref="D142:E142"/>
    <mergeCell ref="F142:G142"/>
    <mergeCell ref="I142:J142"/>
    <mergeCell ref="K142:M142"/>
    <mergeCell ref="N142:O142"/>
    <mergeCell ref="W141:Y141"/>
    <mergeCell ref="Z141:AA141"/>
    <mergeCell ref="AB141:AC141"/>
    <mergeCell ref="AD141:AE141"/>
    <mergeCell ref="AF141:AG141"/>
    <mergeCell ref="AH141:AI141"/>
    <mergeCell ref="AH140:AI140"/>
    <mergeCell ref="B141:C141"/>
    <mergeCell ref="D141:E141"/>
    <mergeCell ref="F141:G141"/>
    <mergeCell ref="I141:J141"/>
    <mergeCell ref="K141:M141"/>
    <mergeCell ref="N141:O141"/>
    <mergeCell ref="P141:Q141"/>
    <mergeCell ref="R141:T141"/>
    <mergeCell ref="U141:V141"/>
    <mergeCell ref="U140:V140"/>
    <mergeCell ref="W140:Y140"/>
    <mergeCell ref="Z140:AA140"/>
    <mergeCell ref="AB140:AC140"/>
    <mergeCell ref="AD140:AE140"/>
    <mergeCell ref="AF140:AG140"/>
    <mergeCell ref="AF143:AG143"/>
    <mergeCell ref="AH143:AI143"/>
    <mergeCell ref="B144:C144"/>
    <mergeCell ref="D144:E144"/>
    <mergeCell ref="F144:G144"/>
    <mergeCell ref="I144:J144"/>
    <mergeCell ref="K144:M144"/>
    <mergeCell ref="N144:O144"/>
    <mergeCell ref="P144:Q144"/>
    <mergeCell ref="R144:T144"/>
    <mergeCell ref="R143:T143"/>
    <mergeCell ref="U143:V143"/>
    <mergeCell ref="W143:Y143"/>
    <mergeCell ref="Z143:AA143"/>
    <mergeCell ref="AB143:AC143"/>
    <mergeCell ref="AD143:AE143"/>
    <mergeCell ref="AD142:AE142"/>
    <mergeCell ref="AF142:AG142"/>
    <mergeCell ref="AH142:AI142"/>
    <mergeCell ref="B143:C143"/>
    <mergeCell ref="D143:E143"/>
    <mergeCell ref="F143:G143"/>
    <mergeCell ref="I143:J143"/>
    <mergeCell ref="K143:M143"/>
    <mergeCell ref="N143:O143"/>
    <mergeCell ref="P143:Q143"/>
    <mergeCell ref="P142:Q142"/>
    <mergeCell ref="R142:T142"/>
    <mergeCell ref="U142:V142"/>
    <mergeCell ref="W142:Y142"/>
    <mergeCell ref="Z142:AA142"/>
    <mergeCell ref="AB142:AC142"/>
    <mergeCell ref="B146:C146"/>
    <mergeCell ref="D146:E146"/>
    <mergeCell ref="F146:G146"/>
    <mergeCell ref="I146:J146"/>
    <mergeCell ref="K146:M146"/>
    <mergeCell ref="N146:O146"/>
    <mergeCell ref="W145:Y145"/>
    <mergeCell ref="Z145:AA145"/>
    <mergeCell ref="AB145:AC145"/>
    <mergeCell ref="AD145:AE145"/>
    <mergeCell ref="AF145:AG145"/>
    <mergeCell ref="AH145:AI145"/>
    <mergeCell ref="AH144:AI144"/>
    <mergeCell ref="B145:C145"/>
    <mergeCell ref="D145:E145"/>
    <mergeCell ref="F145:G145"/>
    <mergeCell ref="I145:J145"/>
    <mergeCell ref="K145:M145"/>
    <mergeCell ref="N145:O145"/>
    <mergeCell ref="P145:Q145"/>
    <mergeCell ref="R145:T145"/>
    <mergeCell ref="U145:V145"/>
    <mergeCell ref="U144:V144"/>
    <mergeCell ref="W144:Y144"/>
    <mergeCell ref="Z144:AA144"/>
    <mergeCell ref="AB144:AC144"/>
    <mergeCell ref="AD144:AE144"/>
    <mergeCell ref="AF144:AG144"/>
    <mergeCell ref="AF147:AG147"/>
    <mergeCell ref="AH147:AI147"/>
    <mergeCell ref="B148:C148"/>
    <mergeCell ref="D148:E148"/>
    <mergeCell ref="F148:G148"/>
    <mergeCell ref="I148:J148"/>
    <mergeCell ref="K148:M148"/>
    <mergeCell ref="N148:O148"/>
    <mergeCell ref="P148:Q148"/>
    <mergeCell ref="R148:T148"/>
    <mergeCell ref="R147:T147"/>
    <mergeCell ref="U147:V147"/>
    <mergeCell ref="W147:Y147"/>
    <mergeCell ref="Z147:AA147"/>
    <mergeCell ref="AB147:AC147"/>
    <mergeCell ref="AD147:AE147"/>
    <mergeCell ref="AD146:AE146"/>
    <mergeCell ref="AF146:AG146"/>
    <mergeCell ref="AH146:AI146"/>
    <mergeCell ref="B147:C147"/>
    <mergeCell ref="D147:E147"/>
    <mergeCell ref="F147:G147"/>
    <mergeCell ref="I147:J147"/>
    <mergeCell ref="K147:M147"/>
    <mergeCell ref="N147:O147"/>
    <mergeCell ref="P147:Q147"/>
    <mergeCell ref="P146:Q146"/>
    <mergeCell ref="R146:T146"/>
    <mergeCell ref="U146:V146"/>
    <mergeCell ref="W146:Y146"/>
    <mergeCell ref="Z146:AA146"/>
    <mergeCell ref="AB146:AC146"/>
    <mergeCell ref="B150:C150"/>
    <mergeCell ref="D150:E150"/>
    <mergeCell ref="F150:G150"/>
    <mergeCell ref="I150:J150"/>
    <mergeCell ref="K150:M150"/>
    <mergeCell ref="N150:O150"/>
    <mergeCell ref="W149:Y149"/>
    <mergeCell ref="Z149:AA149"/>
    <mergeCell ref="AB149:AC149"/>
    <mergeCell ref="AD149:AE149"/>
    <mergeCell ref="AF149:AG149"/>
    <mergeCell ref="AH149:AI149"/>
    <mergeCell ref="AH148:AI148"/>
    <mergeCell ref="B149:C149"/>
    <mergeCell ref="D149:E149"/>
    <mergeCell ref="F149:G149"/>
    <mergeCell ref="I149:J149"/>
    <mergeCell ref="K149:M149"/>
    <mergeCell ref="N149:O149"/>
    <mergeCell ref="P149:Q149"/>
    <mergeCell ref="R149:T149"/>
    <mergeCell ref="U149:V149"/>
    <mergeCell ref="U148:V148"/>
    <mergeCell ref="W148:Y148"/>
    <mergeCell ref="Z148:AA148"/>
    <mergeCell ref="AB148:AC148"/>
    <mergeCell ref="AD148:AE148"/>
    <mergeCell ref="AF148:AG148"/>
    <mergeCell ref="AF151:AG151"/>
    <mergeCell ref="AH151:AI151"/>
    <mergeCell ref="B152:C152"/>
    <mergeCell ref="D152:E152"/>
    <mergeCell ref="F152:G152"/>
    <mergeCell ref="I152:J152"/>
    <mergeCell ref="K152:M152"/>
    <mergeCell ref="N152:O152"/>
    <mergeCell ref="P152:Q152"/>
    <mergeCell ref="R152:T152"/>
    <mergeCell ref="R151:T151"/>
    <mergeCell ref="U151:V151"/>
    <mergeCell ref="W151:Y151"/>
    <mergeCell ref="Z151:AA151"/>
    <mergeCell ref="AB151:AC151"/>
    <mergeCell ref="AD151:AE151"/>
    <mergeCell ref="AD150:AE150"/>
    <mergeCell ref="AF150:AG150"/>
    <mergeCell ref="AH150:AI150"/>
    <mergeCell ref="B151:C151"/>
    <mergeCell ref="D151:E151"/>
    <mergeCell ref="F151:G151"/>
    <mergeCell ref="I151:J151"/>
    <mergeCell ref="K151:M151"/>
    <mergeCell ref="N151:O151"/>
    <mergeCell ref="P151:Q151"/>
    <mergeCell ref="P150:Q150"/>
    <mergeCell ref="R150:T150"/>
    <mergeCell ref="U150:V150"/>
    <mergeCell ref="W150:Y150"/>
    <mergeCell ref="Z150:AA150"/>
    <mergeCell ref="AB150:AC150"/>
    <mergeCell ref="B154:C154"/>
    <mergeCell ref="D154:E154"/>
    <mergeCell ref="F154:G154"/>
    <mergeCell ref="I154:J154"/>
    <mergeCell ref="K154:M154"/>
    <mergeCell ref="N154:O154"/>
    <mergeCell ref="W153:Y153"/>
    <mergeCell ref="Z153:AA153"/>
    <mergeCell ref="AB153:AC153"/>
    <mergeCell ref="AD153:AE153"/>
    <mergeCell ref="AF153:AG153"/>
    <mergeCell ref="AH153:AI153"/>
    <mergeCell ref="AH152:AI152"/>
    <mergeCell ref="B153:C153"/>
    <mergeCell ref="D153:E153"/>
    <mergeCell ref="F153:G153"/>
    <mergeCell ref="I153:J153"/>
    <mergeCell ref="K153:M153"/>
    <mergeCell ref="N153:O153"/>
    <mergeCell ref="P153:Q153"/>
    <mergeCell ref="R153:T153"/>
    <mergeCell ref="U153:V153"/>
    <mergeCell ref="U152:V152"/>
    <mergeCell ref="W152:Y152"/>
    <mergeCell ref="Z152:AA152"/>
    <mergeCell ref="AB152:AC152"/>
    <mergeCell ref="AD152:AE152"/>
    <mergeCell ref="AF152:AG152"/>
    <mergeCell ref="AF155:AG155"/>
    <mergeCell ref="AH155:AI155"/>
    <mergeCell ref="B156:C156"/>
    <mergeCell ref="D156:E156"/>
    <mergeCell ref="F156:G156"/>
    <mergeCell ref="I156:J156"/>
    <mergeCell ref="K156:M156"/>
    <mergeCell ref="N156:O156"/>
    <mergeCell ref="P156:Q156"/>
    <mergeCell ref="R156:T156"/>
    <mergeCell ref="R155:T155"/>
    <mergeCell ref="U155:V155"/>
    <mergeCell ref="W155:Y155"/>
    <mergeCell ref="Z155:AA155"/>
    <mergeCell ref="AB155:AC155"/>
    <mergeCell ref="AD155:AE155"/>
    <mergeCell ref="AD154:AE154"/>
    <mergeCell ref="AF154:AG154"/>
    <mergeCell ref="AH154:AI154"/>
    <mergeCell ref="B155:C155"/>
    <mergeCell ref="D155:E155"/>
    <mergeCell ref="F155:G155"/>
    <mergeCell ref="I155:J155"/>
    <mergeCell ref="K155:M155"/>
    <mergeCell ref="N155:O155"/>
    <mergeCell ref="P155:Q155"/>
    <mergeCell ref="P154:Q154"/>
    <mergeCell ref="R154:T154"/>
    <mergeCell ref="U154:V154"/>
    <mergeCell ref="W154:Y154"/>
    <mergeCell ref="Z154:AA154"/>
    <mergeCell ref="AB154:AC154"/>
    <mergeCell ref="B158:C158"/>
    <mergeCell ref="D158:E158"/>
    <mergeCell ref="F158:G158"/>
    <mergeCell ref="I158:J158"/>
    <mergeCell ref="K158:M158"/>
    <mergeCell ref="N158:O158"/>
    <mergeCell ref="W157:Y157"/>
    <mergeCell ref="Z157:AA157"/>
    <mergeCell ref="AB157:AC157"/>
    <mergeCell ref="AD157:AE157"/>
    <mergeCell ref="AF157:AG157"/>
    <mergeCell ref="AH157:AI157"/>
    <mergeCell ref="AH156:AI156"/>
    <mergeCell ref="B157:C157"/>
    <mergeCell ref="D157:E157"/>
    <mergeCell ref="F157:G157"/>
    <mergeCell ref="I157:J157"/>
    <mergeCell ref="K157:M157"/>
    <mergeCell ref="N157:O157"/>
    <mergeCell ref="P157:Q157"/>
    <mergeCell ref="R157:T157"/>
    <mergeCell ref="U157:V157"/>
    <mergeCell ref="U156:V156"/>
    <mergeCell ref="W156:Y156"/>
    <mergeCell ref="Z156:AA156"/>
    <mergeCell ref="AB156:AC156"/>
    <mergeCell ref="AD156:AE156"/>
    <mergeCell ref="AF156:AG156"/>
    <mergeCell ref="AF159:AG159"/>
    <mergeCell ref="AH159:AI159"/>
    <mergeCell ref="B160:C160"/>
    <mergeCell ref="D160:E160"/>
    <mergeCell ref="F160:G160"/>
    <mergeCell ref="I160:J160"/>
    <mergeCell ref="K160:M160"/>
    <mergeCell ref="N160:O160"/>
    <mergeCell ref="P160:Q160"/>
    <mergeCell ref="R160:T160"/>
    <mergeCell ref="R159:T159"/>
    <mergeCell ref="U159:V159"/>
    <mergeCell ref="W159:Y159"/>
    <mergeCell ref="Z159:AA159"/>
    <mergeCell ref="AB159:AC159"/>
    <mergeCell ref="AD159:AE159"/>
    <mergeCell ref="AD158:AE158"/>
    <mergeCell ref="AF158:AG158"/>
    <mergeCell ref="AH158:AI158"/>
    <mergeCell ref="B159:C159"/>
    <mergeCell ref="D159:E159"/>
    <mergeCell ref="F159:G159"/>
    <mergeCell ref="I159:J159"/>
    <mergeCell ref="K159:M159"/>
    <mergeCell ref="N159:O159"/>
    <mergeCell ref="P159:Q159"/>
    <mergeCell ref="P158:Q158"/>
    <mergeCell ref="R158:T158"/>
    <mergeCell ref="U158:V158"/>
    <mergeCell ref="W158:Y158"/>
    <mergeCell ref="Z158:AA158"/>
    <mergeCell ref="AB158:AC158"/>
    <mergeCell ref="B162:C162"/>
    <mergeCell ref="D162:E162"/>
    <mergeCell ref="F162:G162"/>
    <mergeCell ref="I162:J162"/>
    <mergeCell ref="K162:M162"/>
    <mergeCell ref="N162:O162"/>
    <mergeCell ref="W161:Y161"/>
    <mergeCell ref="Z161:AA161"/>
    <mergeCell ref="AB161:AC161"/>
    <mergeCell ref="AD161:AE161"/>
    <mergeCell ref="AF161:AG161"/>
    <mergeCell ref="AH161:AI161"/>
    <mergeCell ref="AH160:AI160"/>
    <mergeCell ref="B161:C161"/>
    <mergeCell ref="D161:E161"/>
    <mergeCell ref="F161:G161"/>
    <mergeCell ref="I161:J161"/>
    <mergeCell ref="K161:M161"/>
    <mergeCell ref="N161:O161"/>
    <mergeCell ref="P161:Q161"/>
    <mergeCell ref="R161:T161"/>
    <mergeCell ref="U161:V161"/>
    <mergeCell ref="U160:V160"/>
    <mergeCell ref="W160:Y160"/>
    <mergeCell ref="Z160:AA160"/>
    <mergeCell ref="AB160:AC160"/>
    <mergeCell ref="AD160:AE160"/>
    <mergeCell ref="AF160:AG160"/>
    <mergeCell ref="AF163:AG163"/>
    <mergeCell ref="AH163:AI163"/>
    <mergeCell ref="B164:C164"/>
    <mergeCell ref="D164:E164"/>
    <mergeCell ref="F164:G164"/>
    <mergeCell ref="I164:J164"/>
    <mergeCell ref="K164:M164"/>
    <mergeCell ref="N164:O164"/>
    <mergeCell ref="P164:Q164"/>
    <mergeCell ref="R164:T164"/>
    <mergeCell ref="R163:T163"/>
    <mergeCell ref="U163:V163"/>
    <mergeCell ref="W163:Y163"/>
    <mergeCell ref="Z163:AA163"/>
    <mergeCell ref="AB163:AC163"/>
    <mergeCell ref="AD163:AE163"/>
    <mergeCell ref="AD162:AE162"/>
    <mergeCell ref="AF162:AG162"/>
    <mergeCell ref="AH162:AI162"/>
    <mergeCell ref="B163:C163"/>
    <mergeCell ref="D163:E163"/>
    <mergeCell ref="F163:G163"/>
    <mergeCell ref="I163:J163"/>
    <mergeCell ref="K163:M163"/>
    <mergeCell ref="N163:O163"/>
    <mergeCell ref="P163:Q163"/>
    <mergeCell ref="P162:Q162"/>
    <mergeCell ref="R162:T162"/>
    <mergeCell ref="U162:V162"/>
    <mergeCell ref="W162:Y162"/>
    <mergeCell ref="Z162:AA162"/>
    <mergeCell ref="AB162:AC162"/>
    <mergeCell ref="B166:C166"/>
    <mergeCell ref="D166:E166"/>
    <mergeCell ref="F166:G166"/>
    <mergeCell ref="I166:J166"/>
    <mergeCell ref="K166:M166"/>
    <mergeCell ref="N166:O166"/>
    <mergeCell ref="W165:Y165"/>
    <mergeCell ref="Z165:AA165"/>
    <mergeCell ref="AB165:AC165"/>
    <mergeCell ref="AD165:AE165"/>
    <mergeCell ref="AF165:AG165"/>
    <mergeCell ref="AH165:AI165"/>
    <mergeCell ref="AH164:AI164"/>
    <mergeCell ref="B165:C165"/>
    <mergeCell ref="D165:E165"/>
    <mergeCell ref="F165:G165"/>
    <mergeCell ref="I165:J165"/>
    <mergeCell ref="K165:M165"/>
    <mergeCell ref="N165:O165"/>
    <mergeCell ref="P165:Q165"/>
    <mergeCell ref="R165:T165"/>
    <mergeCell ref="U165:V165"/>
    <mergeCell ref="U164:V164"/>
    <mergeCell ref="W164:Y164"/>
    <mergeCell ref="Z164:AA164"/>
    <mergeCell ref="AB164:AC164"/>
    <mergeCell ref="AD164:AE164"/>
    <mergeCell ref="AF164:AG164"/>
    <mergeCell ref="AF167:AG167"/>
    <mergeCell ref="AH167:AI167"/>
    <mergeCell ref="B168:C168"/>
    <mergeCell ref="D168:E168"/>
    <mergeCell ref="F168:G168"/>
    <mergeCell ref="I168:J168"/>
    <mergeCell ref="K168:M168"/>
    <mergeCell ref="N168:O168"/>
    <mergeCell ref="P168:Q168"/>
    <mergeCell ref="R168:T168"/>
    <mergeCell ref="R167:T167"/>
    <mergeCell ref="U167:V167"/>
    <mergeCell ref="W167:Y167"/>
    <mergeCell ref="Z167:AA167"/>
    <mergeCell ref="AB167:AC167"/>
    <mergeCell ref="AD167:AE167"/>
    <mergeCell ref="AD166:AE166"/>
    <mergeCell ref="AF166:AG166"/>
    <mergeCell ref="AH166:AI166"/>
    <mergeCell ref="B167:C167"/>
    <mergeCell ref="D167:E167"/>
    <mergeCell ref="F167:G167"/>
    <mergeCell ref="I167:J167"/>
    <mergeCell ref="K167:M167"/>
    <mergeCell ref="N167:O167"/>
    <mergeCell ref="P167:Q167"/>
    <mergeCell ref="P166:Q166"/>
    <mergeCell ref="R166:T166"/>
    <mergeCell ref="U166:V166"/>
    <mergeCell ref="W166:Y166"/>
    <mergeCell ref="Z166:AA166"/>
    <mergeCell ref="AB166:AC166"/>
    <mergeCell ref="B170:C170"/>
    <mergeCell ref="D170:E170"/>
    <mergeCell ref="F170:G170"/>
    <mergeCell ref="I170:J170"/>
    <mergeCell ref="K170:M170"/>
    <mergeCell ref="N170:O170"/>
    <mergeCell ref="W169:Y169"/>
    <mergeCell ref="Z169:AA169"/>
    <mergeCell ref="AB169:AC169"/>
    <mergeCell ref="AD169:AE169"/>
    <mergeCell ref="AF169:AG169"/>
    <mergeCell ref="AH169:AI169"/>
    <mergeCell ref="AH168:AI168"/>
    <mergeCell ref="B169:C169"/>
    <mergeCell ref="D169:E169"/>
    <mergeCell ref="F169:G169"/>
    <mergeCell ref="I169:J169"/>
    <mergeCell ref="K169:M169"/>
    <mergeCell ref="N169:O169"/>
    <mergeCell ref="P169:Q169"/>
    <mergeCell ref="R169:T169"/>
    <mergeCell ref="U169:V169"/>
    <mergeCell ref="U168:V168"/>
    <mergeCell ref="W168:Y168"/>
    <mergeCell ref="Z168:AA168"/>
    <mergeCell ref="AB168:AC168"/>
    <mergeCell ref="AD168:AE168"/>
    <mergeCell ref="AF168:AG168"/>
    <mergeCell ref="AF171:AG171"/>
    <mergeCell ref="AH171:AI171"/>
    <mergeCell ref="B172:C172"/>
    <mergeCell ref="D172:E172"/>
    <mergeCell ref="F172:G172"/>
    <mergeCell ref="I172:J172"/>
    <mergeCell ref="K172:M172"/>
    <mergeCell ref="N172:O172"/>
    <mergeCell ref="P172:Q172"/>
    <mergeCell ref="R172:T172"/>
    <mergeCell ref="R171:T171"/>
    <mergeCell ref="U171:V171"/>
    <mergeCell ref="W171:Y171"/>
    <mergeCell ref="Z171:AA171"/>
    <mergeCell ref="AB171:AC171"/>
    <mergeCell ref="AD171:AE171"/>
    <mergeCell ref="AD170:AE170"/>
    <mergeCell ref="AF170:AG170"/>
    <mergeCell ref="AH170:AI170"/>
    <mergeCell ref="B171:C171"/>
    <mergeCell ref="D171:E171"/>
    <mergeCell ref="F171:G171"/>
    <mergeCell ref="I171:J171"/>
    <mergeCell ref="K171:M171"/>
    <mergeCell ref="N171:O171"/>
    <mergeCell ref="P171:Q171"/>
    <mergeCell ref="P170:Q170"/>
    <mergeCell ref="R170:T170"/>
    <mergeCell ref="U170:V170"/>
    <mergeCell ref="W170:Y170"/>
    <mergeCell ref="Z170:AA170"/>
    <mergeCell ref="AB170:AC170"/>
    <mergeCell ref="B174:C174"/>
    <mergeCell ref="D174:E174"/>
    <mergeCell ref="F174:G174"/>
    <mergeCell ref="I174:J174"/>
    <mergeCell ref="K174:M174"/>
    <mergeCell ref="N174:O174"/>
    <mergeCell ref="W173:Y173"/>
    <mergeCell ref="Z173:AA173"/>
    <mergeCell ref="AB173:AC173"/>
    <mergeCell ref="AD173:AE173"/>
    <mergeCell ref="AF173:AG173"/>
    <mergeCell ref="AH173:AI173"/>
    <mergeCell ref="AH172:AI172"/>
    <mergeCell ref="B173:C173"/>
    <mergeCell ref="D173:E173"/>
    <mergeCell ref="F173:G173"/>
    <mergeCell ref="I173:J173"/>
    <mergeCell ref="K173:M173"/>
    <mergeCell ref="N173:O173"/>
    <mergeCell ref="P173:Q173"/>
    <mergeCell ref="R173:T173"/>
    <mergeCell ref="U173:V173"/>
    <mergeCell ref="U172:V172"/>
    <mergeCell ref="W172:Y172"/>
    <mergeCell ref="Z172:AA172"/>
    <mergeCell ref="AB172:AC172"/>
    <mergeCell ref="AD172:AE172"/>
    <mergeCell ref="AF172:AG172"/>
    <mergeCell ref="AF175:AG175"/>
    <mergeCell ref="AH175:AI175"/>
    <mergeCell ref="B176:C176"/>
    <mergeCell ref="D176:E176"/>
    <mergeCell ref="F176:G176"/>
    <mergeCell ref="I176:J176"/>
    <mergeCell ref="K176:M176"/>
    <mergeCell ref="N176:O176"/>
    <mergeCell ref="P176:Q176"/>
    <mergeCell ref="R176:T176"/>
    <mergeCell ref="R175:T175"/>
    <mergeCell ref="U175:V175"/>
    <mergeCell ref="W175:Y175"/>
    <mergeCell ref="Z175:AA175"/>
    <mergeCell ref="AB175:AC175"/>
    <mergeCell ref="AD175:AE175"/>
    <mergeCell ref="AD174:AE174"/>
    <mergeCell ref="AF174:AG174"/>
    <mergeCell ref="AH174:AI174"/>
    <mergeCell ref="B175:C175"/>
    <mergeCell ref="D175:E175"/>
    <mergeCell ref="F175:G175"/>
    <mergeCell ref="I175:J175"/>
    <mergeCell ref="K175:M175"/>
    <mergeCell ref="N175:O175"/>
    <mergeCell ref="P175:Q175"/>
    <mergeCell ref="P174:Q174"/>
    <mergeCell ref="R174:T174"/>
    <mergeCell ref="U174:V174"/>
    <mergeCell ref="W174:Y174"/>
    <mergeCell ref="Z174:AA174"/>
    <mergeCell ref="AB174:AC174"/>
    <mergeCell ref="B178:C178"/>
    <mergeCell ref="D178:E178"/>
    <mergeCell ref="F178:G178"/>
    <mergeCell ref="I178:J178"/>
    <mergeCell ref="K178:M178"/>
    <mergeCell ref="N178:O178"/>
    <mergeCell ref="W177:Y177"/>
    <mergeCell ref="Z177:AA177"/>
    <mergeCell ref="AB177:AC177"/>
    <mergeCell ref="AD177:AE177"/>
    <mergeCell ref="AF177:AG177"/>
    <mergeCell ref="AH177:AI177"/>
    <mergeCell ref="AH176:AI176"/>
    <mergeCell ref="B177:C177"/>
    <mergeCell ref="D177:E177"/>
    <mergeCell ref="F177:G177"/>
    <mergeCell ref="I177:J177"/>
    <mergeCell ref="K177:M177"/>
    <mergeCell ref="N177:O177"/>
    <mergeCell ref="P177:Q177"/>
    <mergeCell ref="R177:T177"/>
    <mergeCell ref="U177:V177"/>
    <mergeCell ref="U176:V176"/>
    <mergeCell ref="W176:Y176"/>
    <mergeCell ref="Z176:AA176"/>
    <mergeCell ref="AB176:AC176"/>
    <mergeCell ref="AD176:AE176"/>
    <mergeCell ref="AF176:AG176"/>
    <mergeCell ref="AF179:AG179"/>
    <mergeCell ref="AH179:AI179"/>
    <mergeCell ref="B180:C180"/>
    <mergeCell ref="D180:E180"/>
    <mergeCell ref="F180:G180"/>
    <mergeCell ref="I180:J180"/>
    <mergeCell ref="K180:M180"/>
    <mergeCell ref="N180:O180"/>
    <mergeCell ref="P180:Q180"/>
    <mergeCell ref="R180:T180"/>
    <mergeCell ref="R179:T179"/>
    <mergeCell ref="U179:V179"/>
    <mergeCell ref="W179:Y179"/>
    <mergeCell ref="Z179:AA179"/>
    <mergeCell ref="AB179:AC179"/>
    <mergeCell ref="AD179:AE179"/>
    <mergeCell ref="AD178:AE178"/>
    <mergeCell ref="AF178:AG178"/>
    <mergeCell ref="AH178:AI178"/>
    <mergeCell ref="B179:C179"/>
    <mergeCell ref="D179:E179"/>
    <mergeCell ref="F179:G179"/>
    <mergeCell ref="I179:J179"/>
    <mergeCell ref="K179:M179"/>
    <mergeCell ref="N179:O179"/>
    <mergeCell ref="P179:Q179"/>
    <mergeCell ref="P178:Q178"/>
    <mergeCell ref="R178:T178"/>
    <mergeCell ref="U178:V178"/>
    <mergeCell ref="W178:Y178"/>
    <mergeCell ref="Z178:AA178"/>
    <mergeCell ref="AB178:AC178"/>
    <mergeCell ref="B182:C182"/>
    <mergeCell ref="D182:E182"/>
    <mergeCell ref="F182:G182"/>
    <mergeCell ref="I182:J182"/>
    <mergeCell ref="K182:M182"/>
    <mergeCell ref="N182:O182"/>
    <mergeCell ref="W181:Y181"/>
    <mergeCell ref="Z181:AA181"/>
    <mergeCell ref="AB181:AC181"/>
    <mergeCell ref="AD181:AE181"/>
    <mergeCell ref="AF181:AG181"/>
    <mergeCell ref="AH181:AI181"/>
    <mergeCell ref="AH180:AI180"/>
    <mergeCell ref="B181:C181"/>
    <mergeCell ref="D181:E181"/>
    <mergeCell ref="F181:G181"/>
    <mergeCell ref="I181:J181"/>
    <mergeCell ref="K181:M181"/>
    <mergeCell ref="N181:O181"/>
    <mergeCell ref="P181:Q181"/>
    <mergeCell ref="R181:T181"/>
    <mergeCell ref="U181:V181"/>
    <mergeCell ref="U180:V180"/>
    <mergeCell ref="W180:Y180"/>
    <mergeCell ref="Z180:AA180"/>
    <mergeCell ref="AB180:AC180"/>
    <mergeCell ref="AD180:AE180"/>
    <mergeCell ref="AF180:AG180"/>
    <mergeCell ref="AF183:AG183"/>
    <mergeCell ref="AH183:AI183"/>
    <mergeCell ref="B184:C184"/>
    <mergeCell ref="D184:E184"/>
    <mergeCell ref="F184:G184"/>
    <mergeCell ref="I184:J184"/>
    <mergeCell ref="K184:M184"/>
    <mergeCell ref="N184:O184"/>
    <mergeCell ref="P184:Q184"/>
    <mergeCell ref="R184:T184"/>
    <mergeCell ref="R183:T183"/>
    <mergeCell ref="U183:V183"/>
    <mergeCell ref="W183:Y183"/>
    <mergeCell ref="Z183:AA183"/>
    <mergeCell ref="AB183:AC183"/>
    <mergeCell ref="AD183:AE183"/>
    <mergeCell ref="AD182:AE182"/>
    <mergeCell ref="AF182:AG182"/>
    <mergeCell ref="AH182:AI182"/>
    <mergeCell ref="B183:C183"/>
    <mergeCell ref="D183:E183"/>
    <mergeCell ref="F183:G183"/>
    <mergeCell ref="I183:J183"/>
    <mergeCell ref="K183:M183"/>
    <mergeCell ref="N183:O183"/>
    <mergeCell ref="P183:Q183"/>
    <mergeCell ref="P182:Q182"/>
    <mergeCell ref="R182:T182"/>
    <mergeCell ref="U182:V182"/>
    <mergeCell ref="W182:Y182"/>
    <mergeCell ref="Z182:AA182"/>
    <mergeCell ref="AB182:AC182"/>
    <mergeCell ref="B186:C186"/>
    <mergeCell ref="D186:E186"/>
    <mergeCell ref="F186:G186"/>
    <mergeCell ref="I186:J186"/>
    <mergeCell ref="K186:M186"/>
    <mergeCell ref="N186:O186"/>
    <mergeCell ref="W185:Y185"/>
    <mergeCell ref="Z185:AA185"/>
    <mergeCell ref="AB185:AC185"/>
    <mergeCell ref="AD185:AE185"/>
    <mergeCell ref="AF185:AG185"/>
    <mergeCell ref="AH185:AI185"/>
    <mergeCell ref="AH184:AI184"/>
    <mergeCell ref="B185:C185"/>
    <mergeCell ref="D185:E185"/>
    <mergeCell ref="F185:G185"/>
    <mergeCell ref="I185:J185"/>
    <mergeCell ref="K185:M185"/>
    <mergeCell ref="N185:O185"/>
    <mergeCell ref="P185:Q185"/>
    <mergeCell ref="R185:T185"/>
    <mergeCell ref="U185:V185"/>
    <mergeCell ref="U184:V184"/>
    <mergeCell ref="W184:Y184"/>
    <mergeCell ref="Z184:AA184"/>
    <mergeCell ref="AB184:AC184"/>
    <mergeCell ref="AD184:AE184"/>
    <mergeCell ref="AF184:AG184"/>
    <mergeCell ref="AF187:AG187"/>
    <mergeCell ref="AH187:AI187"/>
    <mergeCell ref="B188:C188"/>
    <mergeCell ref="D188:E188"/>
    <mergeCell ref="F188:G188"/>
    <mergeCell ref="I188:J188"/>
    <mergeCell ref="K188:M188"/>
    <mergeCell ref="N188:O188"/>
    <mergeCell ref="P188:Q188"/>
    <mergeCell ref="R188:T188"/>
    <mergeCell ref="R187:T187"/>
    <mergeCell ref="U187:V187"/>
    <mergeCell ref="W187:Y187"/>
    <mergeCell ref="Z187:AA187"/>
    <mergeCell ref="AB187:AC187"/>
    <mergeCell ref="AD187:AE187"/>
    <mergeCell ref="AD186:AE186"/>
    <mergeCell ref="AF186:AG186"/>
    <mergeCell ref="AH186:AI186"/>
    <mergeCell ref="B187:C187"/>
    <mergeCell ref="D187:E187"/>
    <mergeCell ref="F187:G187"/>
    <mergeCell ref="I187:J187"/>
    <mergeCell ref="K187:M187"/>
    <mergeCell ref="N187:O187"/>
    <mergeCell ref="P187:Q187"/>
    <mergeCell ref="P186:Q186"/>
    <mergeCell ref="R186:T186"/>
    <mergeCell ref="U186:V186"/>
    <mergeCell ref="W186:Y186"/>
    <mergeCell ref="Z186:AA186"/>
    <mergeCell ref="AB186:AC186"/>
    <mergeCell ref="B190:C190"/>
    <mergeCell ref="D190:E190"/>
    <mergeCell ref="F190:G190"/>
    <mergeCell ref="I190:J190"/>
    <mergeCell ref="K190:M190"/>
    <mergeCell ref="N190:O190"/>
    <mergeCell ref="W189:Y189"/>
    <mergeCell ref="Z189:AA189"/>
    <mergeCell ref="AB189:AC189"/>
    <mergeCell ref="AD189:AE189"/>
    <mergeCell ref="AF189:AG189"/>
    <mergeCell ref="AH189:AI189"/>
    <mergeCell ref="AH188:AI188"/>
    <mergeCell ref="B189:C189"/>
    <mergeCell ref="D189:E189"/>
    <mergeCell ref="F189:G189"/>
    <mergeCell ref="I189:J189"/>
    <mergeCell ref="K189:M189"/>
    <mergeCell ref="N189:O189"/>
    <mergeCell ref="P189:Q189"/>
    <mergeCell ref="R189:T189"/>
    <mergeCell ref="U189:V189"/>
    <mergeCell ref="U188:V188"/>
    <mergeCell ref="W188:Y188"/>
    <mergeCell ref="Z188:AA188"/>
    <mergeCell ref="AB188:AC188"/>
    <mergeCell ref="AD188:AE188"/>
    <mergeCell ref="AF188:AG188"/>
    <mergeCell ref="AF191:AG191"/>
    <mergeCell ref="AH191:AI191"/>
    <mergeCell ref="B192:C192"/>
    <mergeCell ref="D192:E192"/>
    <mergeCell ref="F192:G192"/>
    <mergeCell ref="I192:J192"/>
    <mergeCell ref="K192:M192"/>
    <mergeCell ref="N192:O192"/>
    <mergeCell ref="P192:Q192"/>
    <mergeCell ref="R192:T192"/>
    <mergeCell ref="R191:T191"/>
    <mergeCell ref="U191:V191"/>
    <mergeCell ref="W191:Y191"/>
    <mergeCell ref="Z191:AA191"/>
    <mergeCell ref="AB191:AC191"/>
    <mergeCell ref="AD191:AE191"/>
    <mergeCell ref="AD190:AE190"/>
    <mergeCell ref="AF190:AG190"/>
    <mergeCell ref="AH190:AI190"/>
    <mergeCell ref="B191:C191"/>
    <mergeCell ref="D191:E191"/>
    <mergeCell ref="F191:G191"/>
    <mergeCell ref="I191:J191"/>
    <mergeCell ref="K191:M191"/>
    <mergeCell ref="N191:O191"/>
    <mergeCell ref="P191:Q191"/>
    <mergeCell ref="P190:Q190"/>
    <mergeCell ref="R190:T190"/>
    <mergeCell ref="U190:V190"/>
    <mergeCell ref="W190:Y190"/>
    <mergeCell ref="Z190:AA190"/>
    <mergeCell ref="AB190:AC190"/>
    <mergeCell ref="B194:C194"/>
    <mergeCell ref="D194:E194"/>
    <mergeCell ref="F194:G194"/>
    <mergeCell ref="I194:J194"/>
    <mergeCell ref="K194:M194"/>
    <mergeCell ref="N194:O194"/>
    <mergeCell ref="W193:Y193"/>
    <mergeCell ref="Z193:AA193"/>
    <mergeCell ref="AB193:AC193"/>
    <mergeCell ref="AD193:AE193"/>
    <mergeCell ref="AF193:AG193"/>
    <mergeCell ref="AH193:AI193"/>
    <mergeCell ref="AH192:AI192"/>
    <mergeCell ref="B193:C193"/>
    <mergeCell ref="D193:E193"/>
    <mergeCell ref="F193:G193"/>
    <mergeCell ref="I193:J193"/>
    <mergeCell ref="K193:M193"/>
    <mergeCell ref="N193:O193"/>
    <mergeCell ref="P193:Q193"/>
    <mergeCell ref="R193:T193"/>
    <mergeCell ref="U193:V193"/>
    <mergeCell ref="U192:V192"/>
    <mergeCell ref="W192:Y192"/>
    <mergeCell ref="Z192:AA192"/>
    <mergeCell ref="AB192:AC192"/>
    <mergeCell ref="AD192:AE192"/>
    <mergeCell ref="AF192:AG192"/>
    <mergeCell ref="AF195:AG195"/>
    <mergeCell ref="AH195:AI195"/>
    <mergeCell ref="B196:C196"/>
    <mergeCell ref="D196:E196"/>
    <mergeCell ref="F196:G196"/>
    <mergeCell ref="I196:J196"/>
    <mergeCell ref="K196:M196"/>
    <mergeCell ref="N196:O196"/>
    <mergeCell ref="P196:Q196"/>
    <mergeCell ref="R196:T196"/>
    <mergeCell ref="R195:T195"/>
    <mergeCell ref="U195:V195"/>
    <mergeCell ref="W195:Y195"/>
    <mergeCell ref="Z195:AA195"/>
    <mergeCell ref="AB195:AC195"/>
    <mergeCell ref="AD195:AE195"/>
    <mergeCell ref="AD194:AE194"/>
    <mergeCell ref="AF194:AG194"/>
    <mergeCell ref="AH194:AI194"/>
    <mergeCell ref="B195:C195"/>
    <mergeCell ref="D195:E195"/>
    <mergeCell ref="F195:G195"/>
    <mergeCell ref="I195:J195"/>
    <mergeCell ref="K195:M195"/>
    <mergeCell ref="N195:O195"/>
    <mergeCell ref="P195:Q195"/>
    <mergeCell ref="P194:Q194"/>
    <mergeCell ref="R194:T194"/>
    <mergeCell ref="U194:V194"/>
    <mergeCell ref="W194:Y194"/>
    <mergeCell ref="Z194:AA194"/>
    <mergeCell ref="AB194:AC194"/>
    <mergeCell ref="B198:C198"/>
    <mergeCell ref="D198:E198"/>
    <mergeCell ref="F198:G198"/>
    <mergeCell ref="I198:J198"/>
    <mergeCell ref="K198:M198"/>
    <mergeCell ref="N198:O198"/>
    <mergeCell ref="W197:Y197"/>
    <mergeCell ref="Z197:AA197"/>
    <mergeCell ref="AB197:AC197"/>
    <mergeCell ref="AD197:AE197"/>
    <mergeCell ref="AF197:AG197"/>
    <mergeCell ref="AH197:AI197"/>
    <mergeCell ref="AH196:AI196"/>
    <mergeCell ref="B197:C197"/>
    <mergeCell ref="D197:E197"/>
    <mergeCell ref="F197:G197"/>
    <mergeCell ref="I197:J197"/>
    <mergeCell ref="K197:M197"/>
    <mergeCell ref="N197:O197"/>
    <mergeCell ref="P197:Q197"/>
    <mergeCell ref="R197:T197"/>
    <mergeCell ref="U197:V197"/>
    <mergeCell ref="U196:V196"/>
    <mergeCell ref="W196:Y196"/>
    <mergeCell ref="Z196:AA196"/>
    <mergeCell ref="AB196:AC196"/>
    <mergeCell ref="AD196:AE196"/>
    <mergeCell ref="AF196:AG196"/>
    <mergeCell ref="AF199:AG199"/>
    <mergeCell ref="AH199:AI199"/>
    <mergeCell ref="B200:C200"/>
    <mergeCell ref="D200:E200"/>
    <mergeCell ref="F200:G200"/>
    <mergeCell ref="I200:J200"/>
    <mergeCell ref="K200:M200"/>
    <mergeCell ref="N200:O200"/>
    <mergeCell ref="P200:Q200"/>
    <mergeCell ref="R200:T200"/>
    <mergeCell ref="R199:T199"/>
    <mergeCell ref="U199:V199"/>
    <mergeCell ref="W199:Y199"/>
    <mergeCell ref="Z199:AA199"/>
    <mergeCell ref="AB199:AC199"/>
    <mergeCell ref="AD199:AE199"/>
    <mergeCell ref="AD198:AE198"/>
    <mergeCell ref="AF198:AG198"/>
    <mergeCell ref="AH198:AI198"/>
    <mergeCell ref="B199:C199"/>
    <mergeCell ref="D199:E199"/>
    <mergeCell ref="F199:G199"/>
    <mergeCell ref="I199:J199"/>
    <mergeCell ref="K199:M199"/>
    <mergeCell ref="N199:O199"/>
    <mergeCell ref="P199:Q199"/>
    <mergeCell ref="P198:Q198"/>
    <mergeCell ref="R198:T198"/>
    <mergeCell ref="U198:V198"/>
    <mergeCell ref="W198:Y198"/>
    <mergeCell ref="Z198:AA198"/>
    <mergeCell ref="AB198:AC198"/>
    <mergeCell ref="B202:C202"/>
    <mergeCell ref="D202:E202"/>
    <mergeCell ref="F202:G202"/>
    <mergeCell ref="I202:J202"/>
    <mergeCell ref="K202:M202"/>
    <mergeCell ref="N202:O202"/>
    <mergeCell ref="W201:Y201"/>
    <mergeCell ref="Z201:AA201"/>
    <mergeCell ref="AB201:AC201"/>
    <mergeCell ref="AD201:AE201"/>
    <mergeCell ref="AF201:AG201"/>
    <mergeCell ref="AH201:AI201"/>
    <mergeCell ref="AH200:AI200"/>
    <mergeCell ref="B201:C201"/>
    <mergeCell ref="D201:E201"/>
    <mergeCell ref="F201:G201"/>
    <mergeCell ref="I201:J201"/>
    <mergeCell ref="K201:M201"/>
    <mergeCell ref="N201:O201"/>
    <mergeCell ref="P201:Q201"/>
    <mergeCell ref="R201:T201"/>
    <mergeCell ref="U201:V201"/>
    <mergeCell ref="U200:V200"/>
    <mergeCell ref="W200:Y200"/>
    <mergeCell ref="Z200:AA200"/>
    <mergeCell ref="AB200:AC200"/>
    <mergeCell ref="AD200:AE200"/>
    <mergeCell ref="AF200:AG200"/>
    <mergeCell ref="AF203:AG203"/>
    <mergeCell ref="AH203:AI203"/>
    <mergeCell ref="B204:C204"/>
    <mergeCell ref="D204:E204"/>
    <mergeCell ref="F204:G204"/>
    <mergeCell ref="I204:J204"/>
    <mergeCell ref="K204:M204"/>
    <mergeCell ref="N204:O204"/>
    <mergeCell ref="P204:Q204"/>
    <mergeCell ref="R204:T204"/>
    <mergeCell ref="R203:T203"/>
    <mergeCell ref="U203:V203"/>
    <mergeCell ref="W203:Y203"/>
    <mergeCell ref="Z203:AA203"/>
    <mergeCell ref="AB203:AC203"/>
    <mergeCell ref="AD203:AE203"/>
    <mergeCell ref="AD202:AE202"/>
    <mergeCell ref="AF202:AG202"/>
    <mergeCell ref="AH202:AI202"/>
    <mergeCell ref="B203:C203"/>
    <mergeCell ref="D203:E203"/>
    <mergeCell ref="F203:G203"/>
    <mergeCell ref="I203:J203"/>
    <mergeCell ref="K203:M203"/>
    <mergeCell ref="N203:O203"/>
    <mergeCell ref="P203:Q203"/>
    <mergeCell ref="P202:Q202"/>
    <mergeCell ref="R202:T202"/>
    <mergeCell ref="U202:V202"/>
    <mergeCell ref="W202:Y202"/>
    <mergeCell ref="Z202:AA202"/>
    <mergeCell ref="AB202:AC202"/>
    <mergeCell ref="B206:C206"/>
    <mergeCell ref="D206:E206"/>
    <mergeCell ref="F206:G206"/>
    <mergeCell ref="I206:J206"/>
    <mergeCell ref="K206:M206"/>
    <mergeCell ref="N206:O206"/>
    <mergeCell ref="W205:Y205"/>
    <mergeCell ref="Z205:AA205"/>
    <mergeCell ref="AB205:AC205"/>
    <mergeCell ref="AD205:AE205"/>
    <mergeCell ref="AF205:AG205"/>
    <mergeCell ref="AH205:AI205"/>
    <mergeCell ref="AH204:AI204"/>
    <mergeCell ref="B205:C205"/>
    <mergeCell ref="D205:E205"/>
    <mergeCell ref="F205:G205"/>
    <mergeCell ref="I205:J205"/>
    <mergeCell ref="K205:M205"/>
    <mergeCell ref="N205:O205"/>
    <mergeCell ref="P205:Q205"/>
    <mergeCell ref="R205:T205"/>
    <mergeCell ref="U205:V205"/>
    <mergeCell ref="U204:V204"/>
    <mergeCell ref="W204:Y204"/>
    <mergeCell ref="Z204:AA204"/>
    <mergeCell ref="AB204:AC204"/>
    <mergeCell ref="AD204:AE204"/>
    <mergeCell ref="AF204:AG204"/>
    <mergeCell ref="AF207:AG207"/>
    <mergeCell ref="AH207:AI207"/>
    <mergeCell ref="B208:C208"/>
    <mergeCell ref="D208:E208"/>
    <mergeCell ref="F208:G208"/>
    <mergeCell ref="I208:J208"/>
    <mergeCell ref="K208:M208"/>
    <mergeCell ref="N208:O208"/>
    <mergeCell ref="P208:Q208"/>
    <mergeCell ref="R208:T208"/>
    <mergeCell ref="R207:T207"/>
    <mergeCell ref="U207:V207"/>
    <mergeCell ref="W207:Y207"/>
    <mergeCell ref="Z207:AA207"/>
    <mergeCell ref="AB207:AC207"/>
    <mergeCell ref="AD207:AE207"/>
    <mergeCell ref="AD206:AE206"/>
    <mergeCell ref="AF206:AG206"/>
    <mergeCell ref="AH206:AI206"/>
    <mergeCell ref="B207:C207"/>
    <mergeCell ref="D207:E207"/>
    <mergeCell ref="F207:G207"/>
    <mergeCell ref="I207:J207"/>
    <mergeCell ref="K207:M207"/>
    <mergeCell ref="N207:O207"/>
    <mergeCell ref="P207:Q207"/>
    <mergeCell ref="P206:Q206"/>
    <mergeCell ref="R206:T206"/>
    <mergeCell ref="U206:V206"/>
    <mergeCell ref="W206:Y206"/>
    <mergeCell ref="Z206:AA206"/>
    <mergeCell ref="AB206:AC206"/>
    <mergeCell ref="B210:C210"/>
    <mergeCell ref="D210:E210"/>
    <mergeCell ref="F210:G210"/>
    <mergeCell ref="I210:J210"/>
    <mergeCell ref="K210:M210"/>
    <mergeCell ref="N210:O210"/>
    <mergeCell ref="W209:Y209"/>
    <mergeCell ref="Z209:AA209"/>
    <mergeCell ref="AB209:AC209"/>
    <mergeCell ref="AD209:AE209"/>
    <mergeCell ref="AF209:AG209"/>
    <mergeCell ref="AH209:AI209"/>
    <mergeCell ref="AH208:AI208"/>
    <mergeCell ref="B209:C209"/>
    <mergeCell ref="D209:E209"/>
    <mergeCell ref="F209:G209"/>
    <mergeCell ref="I209:J209"/>
    <mergeCell ref="K209:M209"/>
    <mergeCell ref="N209:O209"/>
    <mergeCell ref="P209:Q209"/>
    <mergeCell ref="R209:T209"/>
    <mergeCell ref="U209:V209"/>
    <mergeCell ref="U208:V208"/>
    <mergeCell ref="W208:Y208"/>
    <mergeCell ref="Z208:AA208"/>
    <mergeCell ref="AB208:AC208"/>
    <mergeCell ref="AD208:AE208"/>
    <mergeCell ref="AF208:AG208"/>
    <mergeCell ref="AF211:AG211"/>
    <mergeCell ref="AH211:AI211"/>
    <mergeCell ref="B212:C212"/>
    <mergeCell ref="D212:E212"/>
    <mergeCell ref="F212:G212"/>
    <mergeCell ref="I212:J212"/>
    <mergeCell ref="K212:M212"/>
    <mergeCell ref="N212:O212"/>
    <mergeCell ref="P212:Q212"/>
    <mergeCell ref="R212:T212"/>
    <mergeCell ref="R211:T211"/>
    <mergeCell ref="U211:V211"/>
    <mergeCell ref="W211:Y211"/>
    <mergeCell ref="Z211:AA211"/>
    <mergeCell ref="AB211:AC211"/>
    <mergeCell ref="AD211:AE211"/>
    <mergeCell ref="AD210:AE210"/>
    <mergeCell ref="AF210:AG210"/>
    <mergeCell ref="AH210:AI210"/>
    <mergeCell ref="B211:C211"/>
    <mergeCell ref="D211:E211"/>
    <mergeCell ref="F211:G211"/>
    <mergeCell ref="I211:J211"/>
    <mergeCell ref="K211:M211"/>
    <mergeCell ref="N211:O211"/>
    <mergeCell ref="P211:Q211"/>
    <mergeCell ref="P210:Q210"/>
    <mergeCell ref="R210:T210"/>
    <mergeCell ref="U210:V210"/>
    <mergeCell ref="W210:Y210"/>
    <mergeCell ref="Z210:AA210"/>
    <mergeCell ref="AB210:AC210"/>
    <mergeCell ref="B214:C214"/>
    <mergeCell ref="D214:E214"/>
    <mergeCell ref="F214:G214"/>
    <mergeCell ref="I214:J214"/>
    <mergeCell ref="K214:M214"/>
    <mergeCell ref="N214:O214"/>
    <mergeCell ref="W213:Y213"/>
    <mergeCell ref="Z213:AA213"/>
    <mergeCell ref="AB213:AC213"/>
    <mergeCell ref="AD213:AE213"/>
    <mergeCell ref="AF213:AG213"/>
    <mergeCell ref="AH213:AI213"/>
    <mergeCell ref="AH212:AI212"/>
    <mergeCell ref="B213:C213"/>
    <mergeCell ref="D213:E213"/>
    <mergeCell ref="F213:G213"/>
    <mergeCell ref="I213:J213"/>
    <mergeCell ref="K213:M213"/>
    <mergeCell ref="N213:O213"/>
    <mergeCell ref="P213:Q213"/>
    <mergeCell ref="R213:T213"/>
    <mergeCell ref="U213:V213"/>
    <mergeCell ref="U212:V212"/>
    <mergeCell ref="W212:Y212"/>
    <mergeCell ref="Z212:AA212"/>
    <mergeCell ref="AB212:AC212"/>
    <mergeCell ref="AD212:AE212"/>
    <mergeCell ref="AF212:AG212"/>
    <mergeCell ref="AF215:AG215"/>
    <mergeCell ref="AH215:AI215"/>
    <mergeCell ref="B216:C216"/>
    <mergeCell ref="D216:E216"/>
    <mergeCell ref="F216:G216"/>
    <mergeCell ref="I216:J216"/>
    <mergeCell ref="K216:M216"/>
    <mergeCell ref="N216:O216"/>
    <mergeCell ref="P216:Q216"/>
    <mergeCell ref="R216:T216"/>
    <mergeCell ref="R215:T215"/>
    <mergeCell ref="U215:V215"/>
    <mergeCell ref="W215:Y215"/>
    <mergeCell ref="Z215:AA215"/>
    <mergeCell ref="AB215:AC215"/>
    <mergeCell ref="AD215:AE215"/>
    <mergeCell ref="AD214:AE214"/>
    <mergeCell ref="AF214:AG214"/>
    <mergeCell ref="AH214:AI214"/>
    <mergeCell ref="B215:C215"/>
    <mergeCell ref="D215:E215"/>
    <mergeCell ref="F215:G215"/>
    <mergeCell ref="I215:J215"/>
    <mergeCell ref="K215:M215"/>
    <mergeCell ref="N215:O215"/>
    <mergeCell ref="P215:Q215"/>
    <mergeCell ref="P214:Q214"/>
    <mergeCell ref="R214:T214"/>
    <mergeCell ref="U214:V214"/>
    <mergeCell ref="W214:Y214"/>
    <mergeCell ref="Z214:AA214"/>
    <mergeCell ref="AB214:AC214"/>
    <mergeCell ref="B218:C218"/>
    <mergeCell ref="D218:E218"/>
    <mergeCell ref="F218:G218"/>
    <mergeCell ref="I218:J218"/>
    <mergeCell ref="K218:M218"/>
    <mergeCell ref="N218:O218"/>
    <mergeCell ref="W217:Y217"/>
    <mergeCell ref="Z217:AA217"/>
    <mergeCell ref="AB217:AC217"/>
    <mergeCell ref="AD217:AE217"/>
    <mergeCell ref="AF217:AG217"/>
    <mergeCell ref="AH217:AI217"/>
    <mergeCell ref="AH216:AI216"/>
    <mergeCell ref="B217:C217"/>
    <mergeCell ref="D217:E217"/>
    <mergeCell ref="F217:G217"/>
    <mergeCell ref="I217:J217"/>
    <mergeCell ref="K217:M217"/>
    <mergeCell ref="N217:O217"/>
    <mergeCell ref="P217:Q217"/>
    <mergeCell ref="R217:T217"/>
    <mergeCell ref="U217:V217"/>
    <mergeCell ref="U216:V216"/>
    <mergeCell ref="W216:Y216"/>
    <mergeCell ref="Z216:AA216"/>
    <mergeCell ref="AB216:AC216"/>
    <mergeCell ref="AD216:AE216"/>
    <mergeCell ref="AF216:AG216"/>
    <mergeCell ref="AF219:AG219"/>
    <mergeCell ref="AH219:AI219"/>
    <mergeCell ref="B220:C220"/>
    <mergeCell ref="D220:E220"/>
    <mergeCell ref="F220:G220"/>
    <mergeCell ref="I220:J220"/>
    <mergeCell ref="K220:M220"/>
    <mergeCell ref="N220:O220"/>
    <mergeCell ref="P220:Q220"/>
    <mergeCell ref="R220:T220"/>
    <mergeCell ref="R219:T219"/>
    <mergeCell ref="U219:V219"/>
    <mergeCell ref="W219:Y219"/>
    <mergeCell ref="Z219:AA219"/>
    <mergeCell ref="AB219:AC219"/>
    <mergeCell ref="AD219:AE219"/>
    <mergeCell ref="AD218:AE218"/>
    <mergeCell ref="AF218:AG218"/>
    <mergeCell ref="AH218:AI218"/>
    <mergeCell ref="B219:C219"/>
    <mergeCell ref="D219:E219"/>
    <mergeCell ref="F219:G219"/>
    <mergeCell ref="I219:J219"/>
    <mergeCell ref="K219:M219"/>
    <mergeCell ref="N219:O219"/>
    <mergeCell ref="P219:Q219"/>
    <mergeCell ref="P218:Q218"/>
    <mergeCell ref="R218:T218"/>
    <mergeCell ref="U218:V218"/>
    <mergeCell ref="W218:Y218"/>
    <mergeCell ref="Z218:AA218"/>
    <mergeCell ref="AB218:AC218"/>
    <mergeCell ref="B222:C222"/>
    <mergeCell ref="D222:E222"/>
    <mergeCell ref="F222:G222"/>
    <mergeCell ref="I222:J222"/>
    <mergeCell ref="K222:M222"/>
    <mergeCell ref="N222:O222"/>
    <mergeCell ref="W221:Y221"/>
    <mergeCell ref="Z221:AA221"/>
    <mergeCell ref="AB221:AC221"/>
    <mergeCell ref="AD221:AE221"/>
    <mergeCell ref="AF221:AG221"/>
    <mergeCell ref="AH221:AI221"/>
    <mergeCell ref="AH220:AI220"/>
    <mergeCell ref="B221:C221"/>
    <mergeCell ref="D221:E221"/>
    <mergeCell ref="F221:G221"/>
    <mergeCell ref="I221:J221"/>
    <mergeCell ref="K221:M221"/>
    <mergeCell ref="N221:O221"/>
    <mergeCell ref="P221:Q221"/>
    <mergeCell ref="R221:T221"/>
    <mergeCell ref="U221:V221"/>
    <mergeCell ref="U220:V220"/>
    <mergeCell ref="W220:Y220"/>
    <mergeCell ref="Z220:AA220"/>
    <mergeCell ref="AB220:AC220"/>
    <mergeCell ref="AD220:AE220"/>
    <mergeCell ref="AF220:AG220"/>
    <mergeCell ref="AF223:AG223"/>
    <mergeCell ref="AH223:AI223"/>
    <mergeCell ref="B224:C224"/>
    <mergeCell ref="D224:E224"/>
    <mergeCell ref="F224:G224"/>
    <mergeCell ref="I224:J224"/>
    <mergeCell ref="K224:M224"/>
    <mergeCell ref="N224:O224"/>
    <mergeCell ref="P224:Q224"/>
    <mergeCell ref="R224:T224"/>
    <mergeCell ref="R223:T223"/>
    <mergeCell ref="U223:V223"/>
    <mergeCell ref="W223:Y223"/>
    <mergeCell ref="Z223:AA223"/>
    <mergeCell ref="AB223:AC223"/>
    <mergeCell ref="AD223:AE223"/>
    <mergeCell ref="AD222:AE222"/>
    <mergeCell ref="AF222:AG222"/>
    <mergeCell ref="AH222:AI222"/>
    <mergeCell ref="B223:C223"/>
    <mergeCell ref="D223:E223"/>
    <mergeCell ref="F223:G223"/>
    <mergeCell ref="I223:J223"/>
    <mergeCell ref="K223:M223"/>
    <mergeCell ref="N223:O223"/>
    <mergeCell ref="P223:Q223"/>
    <mergeCell ref="P222:Q222"/>
    <mergeCell ref="R222:T222"/>
    <mergeCell ref="U222:V222"/>
    <mergeCell ref="W222:Y222"/>
    <mergeCell ref="Z222:AA222"/>
    <mergeCell ref="AB222:AC222"/>
    <mergeCell ref="B226:C226"/>
    <mergeCell ref="D226:E226"/>
    <mergeCell ref="F226:G226"/>
    <mergeCell ref="I226:J226"/>
    <mergeCell ref="K226:M226"/>
    <mergeCell ref="N226:O226"/>
    <mergeCell ref="W225:Y225"/>
    <mergeCell ref="Z225:AA225"/>
    <mergeCell ref="AB225:AC225"/>
    <mergeCell ref="AD225:AE225"/>
    <mergeCell ref="AF225:AG225"/>
    <mergeCell ref="AH225:AI225"/>
    <mergeCell ref="AH224:AI224"/>
    <mergeCell ref="B225:C225"/>
    <mergeCell ref="D225:E225"/>
    <mergeCell ref="F225:G225"/>
    <mergeCell ref="I225:J225"/>
    <mergeCell ref="K225:M225"/>
    <mergeCell ref="N225:O225"/>
    <mergeCell ref="P225:Q225"/>
    <mergeCell ref="R225:T225"/>
    <mergeCell ref="U225:V225"/>
    <mergeCell ref="U224:V224"/>
    <mergeCell ref="W224:Y224"/>
    <mergeCell ref="Z224:AA224"/>
    <mergeCell ref="AB224:AC224"/>
    <mergeCell ref="AD224:AE224"/>
    <mergeCell ref="AF224:AG224"/>
    <mergeCell ref="AF227:AG227"/>
    <mergeCell ref="AH227:AI227"/>
    <mergeCell ref="B228:C228"/>
    <mergeCell ref="D228:E228"/>
    <mergeCell ref="F228:G228"/>
    <mergeCell ref="I228:J228"/>
    <mergeCell ref="K228:M228"/>
    <mergeCell ref="N228:O228"/>
    <mergeCell ref="P228:Q228"/>
    <mergeCell ref="R228:T228"/>
    <mergeCell ref="R227:T227"/>
    <mergeCell ref="U227:V227"/>
    <mergeCell ref="W227:Y227"/>
    <mergeCell ref="Z227:AA227"/>
    <mergeCell ref="AB227:AC227"/>
    <mergeCell ref="AD227:AE227"/>
    <mergeCell ref="AD226:AE226"/>
    <mergeCell ref="AF226:AG226"/>
    <mergeCell ref="AH226:AI226"/>
    <mergeCell ref="B227:C227"/>
    <mergeCell ref="D227:E227"/>
    <mergeCell ref="F227:G227"/>
    <mergeCell ref="I227:J227"/>
    <mergeCell ref="K227:M227"/>
    <mergeCell ref="N227:O227"/>
    <mergeCell ref="P227:Q227"/>
    <mergeCell ref="P226:Q226"/>
    <mergeCell ref="R226:T226"/>
    <mergeCell ref="U226:V226"/>
    <mergeCell ref="W226:Y226"/>
    <mergeCell ref="Z226:AA226"/>
    <mergeCell ref="AB226:AC226"/>
    <mergeCell ref="B230:C230"/>
    <mergeCell ref="D230:E230"/>
    <mergeCell ref="F230:G230"/>
    <mergeCell ref="I230:J230"/>
    <mergeCell ref="K230:M230"/>
    <mergeCell ref="N230:O230"/>
    <mergeCell ref="W229:Y229"/>
    <mergeCell ref="Z229:AA229"/>
    <mergeCell ref="AB229:AC229"/>
    <mergeCell ref="AD229:AE229"/>
    <mergeCell ref="AF229:AG229"/>
    <mergeCell ref="AH229:AI229"/>
    <mergeCell ref="AH228:AI228"/>
    <mergeCell ref="B229:C229"/>
    <mergeCell ref="D229:E229"/>
    <mergeCell ref="F229:G229"/>
    <mergeCell ref="I229:J229"/>
    <mergeCell ref="K229:M229"/>
    <mergeCell ref="N229:O229"/>
    <mergeCell ref="P229:Q229"/>
    <mergeCell ref="R229:T229"/>
    <mergeCell ref="U229:V229"/>
    <mergeCell ref="U228:V228"/>
    <mergeCell ref="W228:Y228"/>
    <mergeCell ref="Z228:AA228"/>
    <mergeCell ref="AB228:AC228"/>
    <mergeCell ref="AD228:AE228"/>
    <mergeCell ref="AF228:AG228"/>
    <mergeCell ref="AF231:AG231"/>
    <mergeCell ref="AH231:AI231"/>
    <mergeCell ref="B232:C232"/>
    <mergeCell ref="D232:E232"/>
    <mergeCell ref="F232:G232"/>
    <mergeCell ref="I232:J232"/>
    <mergeCell ref="K232:M232"/>
    <mergeCell ref="N232:O232"/>
    <mergeCell ref="P232:Q232"/>
    <mergeCell ref="R232:T232"/>
    <mergeCell ref="R231:T231"/>
    <mergeCell ref="U231:V231"/>
    <mergeCell ref="W231:Y231"/>
    <mergeCell ref="Z231:AA231"/>
    <mergeCell ref="AB231:AC231"/>
    <mergeCell ref="AD231:AE231"/>
    <mergeCell ref="AD230:AE230"/>
    <mergeCell ref="AF230:AG230"/>
    <mergeCell ref="AH230:AI230"/>
    <mergeCell ref="B231:C231"/>
    <mergeCell ref="D231:E231"/>
    <mergeCell ref="F231:G231"/>
    <mergeCell ref="I231:J231"/>
    <mergeCell ref="K231:M231"/>
    <mergeCell ref="N231:O231"/>
    <mergeCell ref="P231:Q231"/>
    <mergeCell ref="P230:Q230"/>
    <mergeCell ref="R230:T230"/>
    <mergeCell ref="U230:V230"/>
    <mergeCell ref="W230:Y230"/>
    <mergeCell ref="Z230:AA230"/>
    <mergeCell ref="AB230:AC230"/>
    <mergeCell ref="B234:C234"/>
    <mergeCell ref="D234:E234"/>
    <mergeCell ref="F234:G234"/>
    <mergeCell ref="I234:J234"/>
    <mergeCell ref="K234:M234"/>
    <mergeCell ref="N234:O234"/>
    <mergeCell ref="W233:Y233"/>
    <mergeCell ref="Z233:AA233"/>
    <mergeCell ref="AB233:AC233"/>
    <mergeCell ref="AD233:AE233"/>
    <mergeCell ref="AF233:AG233"/>
    <mergeCell ref="AH233:AI233"/>
    <mergeCell ref="AH232:AI232"/>
    <mergeCell ref="B233:C233"/>
    <mergeCell ref="D233:E233"/>
    <mergeCell ref="F233:G233"/>
    <mergeCell ref="I233:J233"/>
    <mergeCell ref="K233:M233"/>
    <mergeCell ref="N233:O233"/>
    <mergeCell ref="P233:Q233"/>
    <mergeCell ref="R233:T233"/>
    <mergeCell ref="U233:V233"/>
    <mergeCell ref="U232:V232"/>
    <mergeCell ref="W232:Y232"/>
    <mergeCell ref="Z232:AA232"/>
    <mergeCell ref="AB232:AC232"/>
    <mergeCell ref="AD232:AE232"/>
    <mergeCell ref="AF232:AG232"/>
    <mergeCell ref="AF235:AG235"/>
    <mergeCell ref="AH235:AI235"/>
    <mergeCell ref="B236:C236"/>
    <mergeCell ref="D236:E236"/>
    <mergeCell ref="F236:G236"/>
    <mergeCell ref="I236:J236"/>
    <mergeCell ref="K236:M236"/>
    <mergeCell ref="N236:O236"/>
    <mergeCell ref="P236:Q236"/>
    <mergeCell ref="R236:T236"/>
    <mergeCell ref="R235:T235"/>
    <mergeCell ref="U235:V235"/>
    <mergeCell ref="W235:Y235"/>
    <mergeCell ref="Z235:AA235"/>
    <mergeCell ref="AB235:AC235"/>
    <mergeCell ref="AD235:AE235"/>
    <mergeCell ref="AD234:AE234"/>
    <mergeCell ref="AF234:AG234"/>
    <mergeCell ref="AH234:AI234"/>
    <mergeCell ref="B235:C235"/>
    <mergeCell ref="D235:E235"/>
    <mergeCell ref="F235:G235"/>
    <mergeCell ref="I235:J235"/>
    <mergeCell ref="K235:M235"/>
    <mergeCell ref="N235:O235"/>
    <mergeCell ref="P235:Q235"/>
    <mergeCell ref="P234:Q234"/>
    <mergeCell ref="R234:T234"/>
    <mergeCell ref="U234:V234"/>
    <mergeCell ref="W234:Y234"/>
    <mergeCell ref="Z234:AA234"/>
    <mergeCell ref="AB234:AC234"/>
    <mergeCell ref="B238:C238"/>
    <mergeCell ref="D238:E238"/>
    <mergeCell ref="F238:G238"/>
    <mergeCell ref="I238:J238"/>
    <mergeCell ref="K238:M238"/>
    <mergeCell ref="N238:O238"/>
    <mergeCell ref="W237:Y237"/>
    <mergeCell ref="Z237:AA237"/>
    <mergeCell ref="AB237:AC237"/>
    <mergeCell ref="AD237:AE237"/>
    <mergeCell ref="AF237:AG237"/>
    <mergeCell ref="AH237:AI237"/>
    <mergeCell ref="AH236:AI236"/>
    <mergeCell ref="B237:C237"/>
    <mergeCell ref="D237:E237"/>
    <mergeCell ref="F237:G237"/>
    <mergeCell ref="I237:J237"/>
    <mergeCell ref="K237:M237"/>
    <mergeCell ref="N237:O237"/>
    <mergeCell ref="P237:Q237"/>
    <mergeCell ref="R237:T237"/>
    <mergeCell ref="U237:V237"/>
    <mergeCell ref="U236:V236"/>
    <mergeCell ref="W236:Y236"/>
    <mergeCell ref="Z236:AA236"/>
    <mergeCell ref="AB236:AC236"/>
    <mergeCell ref="AD236:AE236"/>
    <mergeCell ref="AF236:AG236"/>
    <mergeCell ref="AF239:AG239"/>
    <mergeCell ref="AH239:AI239"/>
    <mergeCell ref="B240:C240"/>
    <mergeCell ref="D240:E240"/>
    <mergeCell ref="F240:G240"/>
    <mergeCell ref="I240:J240"/>
    <mergeCell ref="K240:M240"/>
    <mergeCell ref="N240:O240"/>
    <mergeCell ref="P240:Q240"/>
    <mergeCell ref="R240:T240"/>
    <mergeCell ref="R239:T239"/>
    <mergeCell ref="U239:V239"/>
    <mergeCell ref="W239:Y239"/>
    <mergeCell ref="Z239:AA239"/>
    <mergeCell ref="AB239:AC239"/>
    <mergeCell ref="AD239:AE239"/>
    <mergeCell ref="AD238:AE238"/>
    <mergeCell ref="AF238:AG238"/>
    <mergeCell ref="AH238:AI238"/>
    <mergeCell ref="B239:C239"/>
    <mergeCell ref="D239:E239"/>
    <mergeCell ref="F239:G239"/>
    <mergeCell ref="I239:J239"/>
    <mergeCell ref="K239:M239"/>
    <mergeCell ref="N239:O239"/>
    <mergeCell ref="P239:Q239"/>
    <mergeCell ref="P238:Q238"/>
    <mergeCell ref="R238:T238"/>
    <mergeCell ref="U238:V238"/>
    <mergeCell ref="W238:Y238"/>
    <mergeCell ref="Z238:AA238"/>
    <mergeCell ref="AB238:AC238"/>
    <mergeCell ref="B242:C242"/>
    <mergeCell ref="D242:E242"/>
    <mergeCell ref="F242:G242"/>
    <mergeCell ref="I242:J242"/>
    <mergeCell ref="K242:M242"/>
    <mergeCell ref="N242:O242"/>
    <mergeCell ref="W241:Y241"/>
    <mergeCell ref="Z241:AA241"/>
    <mergeCell ref="AB241:AC241"/>
    <mergeCell ref="AD241:AE241"/>
    <mergeCell ref="AF241:AG241"/>
    <mergeCell ref="AH241:AI241"/>
    <mergeCell ref="AH240:AI240"/>
    <mergeCell ref="B241:C241"/>
    <mergeCell ref="D241:E241"/>
    <mergeCell ref="F241:G241"/>
    <mergeCell ref="I241:J241"/>
    <mergeCell ref="K241:M241"/>
    <mergeCell ref="N241:O241"/>
    <mergeCell ref="P241:Q241"/>
    <mergeCell ref="R241:T241"/>
    <mergeCell ref="U241:V241"/>
    <mergeCell ref="U240:V240"/>
    <mergeCell ref="W240:Y240"/>
    <mergeCell ref="Z240:AA240"/>
    <mergeCell ref="AB240:AC240"/>
    <mergeCell ref="AD240:AE240"/>
    <mergeCell ref="AF240:AG240"/>
    <mergeCell ref="AF243:AG243"/>
    <mergeCell ref="AH243:AI243"/>
    <mergeCell ref="B244:C244"/>
    <mergeCell ref="D244:E244"/>
    <mergeCell ref="F244:G244"/>
    <mergeCell ref="I244:J244"/>
    <mergeCell ref="K244:M244"/>
    <mergeCell ref="N244:O244"/>
    <mergeCell ref="P244:Q244"/>
    <mergeCell ref="R244:T244"/>
    <mergeCell ref="R243:T243"/>
    <mergeCell ref="U243:V243"/>
    <mergeCell ref="W243:Y243"/>
    <mergeCell ref="Z243:AA243"/>
    <mergeCell ref="AB243:AC243"/>
    <mergeCell ref="AD243:AE243"/>
    <mergeCell ref="AD242:AE242"/>
    <mergeCell ref="AF242:AG242"/>
    <mergeCell ref="AH242:AI242"/>
    <mergeCell ref="B243:C243"/>
    <mergeCell ref="D243:E243"/>
    <mergeCell ref="F243:G243"/>
    <mergeCell ref="I243:J243"/>
    <mergeCell ref="K243:M243"/>
    <mergeCell ref="N243:O243"/>
    <mergeCell ref="P243:Q243"/>
    <mergeCell ref="P242:Q242"/>
    <mergeCell ref="R242:T242"/>
    <mergeCell ref="U242:V242"/>
    <mergeCell ref="W242:Y242"/>
    <mergeCell ref="Z242:AA242"/>
    <mergeCell ref="AB242:AC242"/>
    <mergeCell ref="B246:C246"/>
    <mergeCell ref="D246:E246"/>
    <mergeCell ref="F246:G246"/>
    <mergeCell ref="I246:J246"/>
    <mergeCell ref="K246:M246"/>
    <mergeCell ref="N246:O246"/>
    <mergeCell ref="W245:Y245"/>
    <mergeCell ref="Z245:AA245"/>
    <mergeCell ref="AB245:AC245"/>
    <mergeCell ref="AD245:AE245"/>
    <mergeCell ref="AF245:AG245"/>
    <mergeCell ref="AH245:AI245"/>
    <mergeCell ref="AH244:AI244"/>
    <mergeCell ref="B245:C245"/>
    <mergeCell ref="D245:E245"/>
    <mergeCell ref="F245:G245"/>
    <mergeCell ref="I245:J245"/>
    <mergeCell ref="K245:M245"/>
    <mergeCell ref="N245:O245"/>
    <mergeCell ref="P245:Q245"/>
    <mergeCell ref="R245:T245"/>
    <mergeCell ref="U245:V245"/>
    <mergeCell ref="U244:V244"/>
    <mergeCell ref="W244:Y244"/>
    <mergeCell ref="Z244:AA244"/>
    <mergeCell ref="AB244:AC244"/>
    <mergeCell ref="AD244:AE244"/>
    <mergeCell ref="AF244:AG244"/>
    <mergeCell ref="AF247:AG247"/>
    <mergeCell ref="AH247:AI247"/>
    <mergeCell ref="B248:C248"/>
    <mergeCell ref="D248:E248"/>
    <mergeCell ref="F248:G248"/>
    <mergeCell ref="I248:J248"/>
    <mergeCell ref="K248:M248"/>
    <mergeCell ref="N248:O248"/>
    <mergeCell ref="P248:Q248"/>
    <mergeCell ref="R248:T248"/>
    <mergeCell ref="R247:T247"/>
    <mergeCell ref="U247:V247"/>
    <mergeCell ref="W247:Y247"/>
    <mergeCell ref="Z247:AA247"/>
    <mergeCell ref="AB247:AC247"/>
    <mergeCell ref="AD247:AE247"/>
    <mergeCell ref="AD246:AE246"/>
    <mergeCell ref="AF246:AG246"/>
    <mergeCell ref="AH246:AI246"/>
    <mergeCell ref="B247:C247"/>
    <mergeCell ref="D247:E247"/>
    <mergeCell ref="F247:G247"/>
    <mergeCell ref="I247:J247"/>
    <mergeCell ref="K247:M247"/>
    <mergeCell ref="N247:O247"/>
    <mergeCell ref="P247:Q247"/>
    <mergeCell ref="P246:Q246"/>
    <mergeCell ref="R246:T246"/>
    <mergeCell ref="U246:V246"/>
    <mergeCell ref="W246:Y246"/>
    <mergeCell ref="Z246:AA246"/>
    <mergeCell ref="AB246:AC246"/>
    <mergeCell ref="B250:C250"/>
    <mergeCell ref="D250:E250"/>
    <mergeCell ref="F250:G250"/>
    <mergeCell ref="I250:J250"/>
    <mergeCell ref="K250:M250"/>
    <mergeCell ref="N250:O250"/>
    <mergeCell ref="W249:Y249"/>
    <mergeCell ref="Z249:AA249"/>
    <mergeCell ref="AB249:AC249"/>
    <mergeCell ref="AD249:AE249"/>
    <mergeCell ref="AF249:AG249"/>
    <mergeCell ref="AH249:AI249"/>
    <mergeCell ref="AH248:AI248"/>
    <mergeCell ref="B249:C249"/>
    <mergeCell ref="D249:E249"/>
    <mergeCell ref="F249:G249"/>
    <mergeCell ref="I249:J249"/>
    <mergeCell ref="K249:M249"/>
    <mergeCell ref="N249:O249"/>
    <mergeCell ref="P249:Q249"/>
    <mergeCell ref="R249:T249"/>
    <mergeCell ref="U249:V249"/>
    <mergeCell ref="U248:V248"/>
    <mergeCell ref="W248:Y248"/>
    <mergeCell ref="Z248:AA248"/>
    <mergeCell ref="AB248:AC248"/>
    <mergeCell ref="AD248:AE248"/>
    <mergeCell ref="AF248:AG248"/>
    <mergeCell ref="AF251:AG251"/>
    <mergeCell ref="AH251:AI251"/>
    <mergeCell ref="B252:C252"/>
    <mergeCell ref="D252:E252"/>
    <mergeCell ref="F252:G252"/>
    <mergeCell ref="I252:J252"/>
    <mergeCell ref="K252:M252"/>
    <mergeCell ref="N252:O252"/>
    <mergeCell ref="P252:Q252"/>
    <mergeCell ref="R252:T252"/>
    <mergeCell ref="R251:T251"/>
    <mergeCell ref="U251:V251"/>
    <mergeCell ref="W251:Y251"/>
    <mergeCell ref="Z251:AA251"/>
    <mergeCell ref="AB251:AC251"/>
    <mergeCell ref="AD251:AE251"/>
    <mergeCell ref="AD250:AE250"/>
    <mergeCell ref="AF250:AG250"/>
    <mergeCell ref="AH250:AI250"/>
    <mergeCell ref="B251:C251"/>
    <mergeCell ref="D251:E251"/>
    <mergeCell ref="F251:G251"/>
    <mergeCell ref="I251:J251"/>
    <mergeCell ref="K251:M251"/>
    <mergeCell ref="N251:O251"/>
    <mergeCell ref="P251:Q251"/>
    <mergeCell ref="P250:Q250"/>
    <mergeCell ref="R250:T250"/>
    <mergeCell ref="U250:V250"/>
    <mergeCell ref="W250:Y250"/>
    <mergeCell ref="Z250:AA250"/>
    <mergeCell ref="AB250:AC250"/>
    <mergeCell ref="B254:C254"/>
    <mergeCell ref="D254:E254"/>
    <mergeCell ref="F254:G254"/>
    <mergeCell ref="I254:J254"/>
    <mergeCell ref="K254:M254"/>
    <mergeCell ref="N254:O254"/>
    <mergeCell ref="W253:Y253"/>
    <mergeCell ref="Z253:AA253"/>
    <mergeCell ref="AB253:AC253"/>
    <mergeCell ref="AD253:AE253"/>
    <mergeCell ref="AF253:AG253"/>
    <mergeCell ref="AH253:AI253"/>
    <mergeCell ref="AH252:AI252"/>
    <mergeCell ref="B253:C253"/>
    <mergeCell ref="D253:E253"/>
    <mergeCell ref="F253:G253"/>
    <mergeCell ref="I253:J253"/>
    <mergeCell ref="K253:M253"/>
    <mergeCell ref="N253:O253"/>
    <mergeCell ref="P253:Q253"/>
    <mergeCell ref="R253:T253"/>
    <mergeCell ref="U253:V253"/>
    <mergeCell ref="U252:V252"/>
    <mergeCell ref="W252:Y252"/>
    <mergeCell ref="Z252:AA252"/>
    <mergeCell ref="AB252:AC252"/>
    <mergeCell ref="AD252:AE252"/>
    <mergeCell ref="AF252:AG252"/>
    <mergeCell ref="AF255:AG255"/>
    <mergeCell ref="AH255:AI255"/>
    <mergeCell ref="B256:C256"/>
    <mergeCell ref="D256:E256"/>
    <mergeCell ref="F256:G256"/>
    <mergeCell ref="I256:J256"/>
    <mergeCell ref="K256:M256"/>
    <mergeCell ref="N256:O256"/>
    <mergeCell ref="P256:Q256"/>
    <mergeCell ref="R256:T256"/>
    <mergeCell ref="R255:T255"/>
    <mergeCell ref="U255:V255"/>
    <mergeCell ref="W255:Y255"/>
    <mergeCell ref="Z255:AA255"/>
    <mergeCell ref="AB255:AC255"/>
    <mergeCell ref="AD255:AE255"/>
    <mergeCell ref="AD254:AE254"/>
    <mergeCell ref="AF254:AG254"/>
    <mergeCell ref="AH254:AI254"/>
    <mergeCell ref="B255:C255"/>
    <mergeCell ref="D255:E255"/>
    <mergeCell ref="F255:G255"/>
    <mergeCell ref="I255:J255"/>
    <mergeCell ref="K255:M255"/>
    <mergeCell ref="N255:O255"/>
    <mergeCell ref="P255:Q255"/>
    <mergeCell ref="P254:Q254"/>
    <mergeCell ref="R254:T254"/>
    <mergeCell ref="U254:V254"/>
    <mergeCell ref="W254:Y254"/>
    <mergeCell ref="Z254:AA254"/>
    <mergeCell ref="AB254:AC254"/>
    <mergeCell ref="B258:C258"/>
    <mergeCell ref="D258:E258"/>
    <mergeCell ref="F258:G258"/>
    <mergeCell ref="I258:J258"/>
    <mergeCell ref="K258:M258"/>
    <mergeCell ref="N258:O258"/>
    <mergeCell ref="W257:Y257"/>
    <mergeCell ref="Z257:AA257"/>
    <mergeCell ref="AB257:AC257"/>
    <mergeCell ref="AD257:AE257"/>
    <mergeCell ref="AF257:AG257"/>
    <mergeCell ref="AH257:AI257"/>
    <mergeCell ref="AH256:AI256"/>
    <mergeCell ref="B257:C257"/>
    <mergeCell ref="D257:E257"/>
    <mergeCell ref="F257:G257"/>
    <mergeCell ref="I257:J257"/>
    <mergeCell ref="K257:M257"/>
    <mergeCell ref="N257:O257"/>
    <mergeCell ref="P257:Q257"/>
    <mergeCell ref="R257:T257"/>
    <mergeCell ref="U257:V257"/>
    <mergeCell ref="U256:V256"/>
    <mergeCell ref="W256:Y256"/>
    <mergeCell ref="Z256:AA256"/>
    <mergeCell ref="AB256:AC256"/>
    <mergeCell ref="AD256:AE256"/>
    <mergeCell ref="AF256:AG256"/>
    <mergeCell ref="AF259:AG259"/>
    <mergeCell ref="AH259:AI259"/>
    <mergeCell ref="B260:C260"/>
    <mergeCell ref="D260:E260"/>
    <mergeCell ref="F260:G260"/>
    <mergeCell ref="I260:J260"/>
    <mergeCell ref="K260:M260"/>
    <mergeCell ref="N260:O260"/>
    <mergeCell ref="P260:Q260"/>
    <mergeCell ref="R260:T260"/>
    <mergeCell ref="R259:T259"/>
    <mergeCell ref="U259:V259"/>
    <mergeCell ref="W259:Y259"/>
    <mergeCell ref="Z259:AA259"/>
    <mergeCell ref="AB259:AC259"/>
    <mergeCell ref="AD259:AE259"/>
    <mergeCell ref="AD258:AE258"/>
    <mergeCell ref="AF258:AG258"/>
    <mergeCell ref="AH258:AI258"/>
    <mergeCell ref="B259:C259"/>
    <mergeCell ref="D259:E259"/>
    <mergeCell ref="F259:G259"/>
    <mergeCell ref="I259:J259"/>
    <mergeCell ref="K259:M259"/>
    <mergeCell ref="N259:O259"/>
    <mergeCell ref="P259:Q259"/>
    <mergeCell ref="P258:Q258"/>
    <mergeCell ref="R258:T258"/>
    <mergeCell ref="U258:V258"/>
    <mergeCell ref="W258:Y258"/>
    <mergeCell ref="Z258:AA258"/>
    <mergeCell ref="AB258:AC258"/>
    <mergeCell ref="B262:C262"/>
    <mergeCell ref="D262:E262"/>
    <mergeCell ref="F262:G262"/>
    <mergeCell ref="I262:J262"/>
    <mergeCell ref="K262:M262"/>
    <mergeCell ref="N262:O262"/>
    <mergeCell ref="W261:Y261"/>
    <mergeCell ref="Z261:AA261"/>
    <mergeCell ref="AB261:AC261"/>
    <mergeCell ref="AD261:AE261"/>
    <mergeCell ref="AF261:AG261"/>
    <mergeCell ref="AH261:AI261"/>
    <mergeCell ref="AH260:AI260"/>
    <mergeCell ref="B261:C261"/>
    <mergeCell ref="D261:E261"/>
    <mergeCell ref="F261:G261"/>
    <mergeCell ref="I261:J261"/>
    <mergeCell ref="K261:M261"/>
    <mergeCell ref="N261:O261"/>
    <mergeCell ref="P261:Q261"/>
    <mergeCell ref="R261:T261"/>
    <mergeCell ref="U261:V261"/>
    <mergeCell ref="U260:V260"/>
    <mergeCell ref="W260:Y260"/>
    <mergeCell ref="Z260:AA260"/>
    <mergeCell ref="AB260:AC260"/>
    <mergeCell ref="AD260:AE260"/>
    <mergeCell ref="AF260:AG260"/>
    <mergeCell ref="AF263:AG263"/>
    <mergeCell ref="AH263:AI263"/>
    <mergeCell ref="B264:C264"/>
    <mergeCell ref="D264:E264"/>
    <mergeCell ref="F264:G264"/>
    <mergeCell ref="I264:J264"/>
    <mergeCell ref="K264:M264"/>
    <mergeCell ref="N264:O264"/>
    <mergeCell ref="P264:Q264"/>
    <mergeCell ref="R264:T264"/>
    <mergeCell ref="R263:T263"/>
    <mergeCell ref="U263:V263"/>
    <mergeCell ref="W263:Y263"/>
    <mergeCell ref="Z263:AA263"/>
    <mergeCell ref="AB263:AC263"/>
    <mergeCell ref="AD263:AE263"/>
    <mergeCell ref="AD262:AE262"/>
    <mergeCell ref="AF262:AG262"/>
    <mergeCell ref="AH262:AI262"/>
    <mergeCell ref="B263:C263"/>
    <mergeCell ref="D263:E263"/>
    <mergeCell ref="F263:G263"/>
    <mergeCell ref="I263:J263"/>
    <mergeCell ref="K263:M263"/>
    <mergeCell ref="N263:O263"/>
    <mergeCell ref="P263:Q263"/>
    <mergeCell ref="P262:Q262"/>
    <mergeCell ref="R262:T262"/>
    <mergeCell ref="U262:V262"/>
    <mergeCell ref="W262:Y262"/>
    <mergeCell ref="Z262:AA262"/>
    <mergeCell ref="AB262:AC262"/>
    <mergeCell ref="B266:C266"/>
    <mergeCell ref="D266:E266"/>
    <mergeCell ref="F266:G266"/>
    <mergeCell ref="I266:J266"/>
    <mergeCell ref="K266:M266"/>
    <mergeCell ref="N266:O266"/>
    <mergeCell ref="W265:Y265"/>
    <mergeCell ref="Z265:AA265"/>
    <mergeCell ref="AB265:AC265"/>
    <mergeCell ref="AD265:AE265"/>
    <mergeCell ref="AF265:AG265"/>
    <mergeCell ref="AH265:AI265"/>
    <mergeCell ref="AH264:AI264"/>
    <mergeCell ref="B265:C265"/>
    <mergeCell ref="D265:E265"/>
    <mergeCell ref="F265:G265"/>
    <mergeCell ref="I265:J265"/>
    <mergeCell ref="K265:M265"/>
    <mergeCell ref="N265:O265"/>
    <mergeCell ref="P265:Q265"/>
    <mergeCell ref="R265:T265"/>
    <mergeCell ref="U265:V265"/>
    <mergeCell ref="U264:V264"/>
    <mergeCell ref="W264:Y264"/>
    <mergeCell ref="Z264:AA264"/>
    <mergeCell ref="AB264:AC264"/>
    <mergeCell ref="AD264:AE264"/>
    <mergeCell ref="AF264:AG264"/>
    <mergeCell ref="AF267:AG267"/>
    <mergeCell ref="AH267:AI267"/>
    <mergeCell ref="B268:C268"/>
    <mergeCell ref="D268:E268"/>
    <mergeCell ref="F268:G268"/>
    <mergeCell ref="I268:J268"/>
    <mergeCell ref="K268:M268"/>
    <mergeCell ref="N268:O268"/>
    <mergeCell ref="P268:Q268"/>
    <mergeCell ref="R268:T268"/>
    <mergeCell ref="R267:T267"/>
    <mergeCell ref="U267:V267"/>
    <mergeCell ref="W267:Y267"/>
    <mergeCell ref="Z267:AA267"/>
    <mergeCell ref="AB267:AC267"/>
    <mergeCell ref="AD267:AE267"/>
    <mergeCell ref="AD266:AE266"/>
    <mergeCell ref="AF266:AG266"/>
    <mergeCell ref="AH266:AI266"/>
    <mergeCell ref="B267:C267"/>
    <mergeCell ref="D267:E267"/>
    <mergeCell ref="F267:G267"/>
    <mergeCell ref="I267:J267"/>
    <mergeCell ref="K267:M267"/>
    <mergeCell ref="N267:O267"/>
    <mergeCell ref="P267:Q267"/>
    <mergeCell ref="P266:Q266"/>
    <mergeCell ref="R266:T266"/>
    <mergeCell ref="U266:V266"/>
    <mergeCell ref="W266:Y266"/>
    <mergeCell ref="Z266:AA266"/>
    <mergeCell ref="AB266:AC266"/>
    <mergeCell ref="B270:C270"/>
    <mergeCell ref="D270:E270"/>
    <mergeCell ref="F270:G270"/>
    <mergeCell ref="I270:J270"/>
    <mergeCell ref="K270:M270"/>
    <mergeCell ref="N270:O270"/>
    <mergeCell ref="W269:Y269"/>
    <mergeCell ref="Z269:AA269"/>
    <mergeCell ref="AB269:AC269"/>
    <mergeCell ref="AD269:AE269"/>
    <mergeCell ref="AF269:AG269"/>
    <mergeCell ref="AH269:AI269"/>
    <mergeCell ref="AH268:AI268"/>
    <mergeCell ref="B269:C269"/>
    <mergeCell ref="D269:E269"/>
    <mergeCell ref="F269:G269"/>
    <mergeCell ref="I269:J269"/>
    <mergeCell ref="K269:M269"/>
    <mergeCell ref="N269:O269"/>
    <mergeCell ref="P269:Q269"/>
    <mergeCell ref="R269:T269"/>
    <mergeCell ref="U269:V269"/>
    <mergeCell ref="U268:V268"/>
    <mergeCell ref="W268:Y268"/>
    <mergeCell ref="Z268:AA268"/>
    <mergeCell ref="AB268:AC268"/>
    <mergeCell ref="AD268:AE268"/>
    <mergeCell ref="AF268:AG268"/>
    <mergeCell ref="AF271:AG271"/>
    <mergeCell ref="AH271:AI271"/>
    <mergeCell ref="B272:C272"/>
    <mergeCell ref="D272:E272"/>
    <mergeCell ref="F272:G272"/>
    <mergeCell ref="I272:J272"/>
    <mergeCell ref="K272:M272"/>
    <mergeCell ref="N272:O272"/>
    <mergeCell ref="P272:Q272"/>
    <mergeCell ref="R272:T272"/>
    <mergeCell ref="R271:T271"/>
    <mergeCell ref="U271:V271"/>
    <mergeCell ref="W271:Y271"/>
    <mergeCell ref="Z271:AA271"/>
    <mergeCell ref="AB271:AC271"/>
    <mergeCell ref="AD271:AE271"/>
    <mergeCell ref="AD270:AE270"/>
    <mergeCell ref="AF270:AG270"/>
    <mergeCell ref="AH270:AI270"/>
    <mergeCell ref="B271:C271"/>
    <mergeCell ref="D271:E271"/>
    <mergeCell ref="F271:G271"/>
    <mergeCell ref="I271:J271"/>
    <mergeCell ref="K271:M271"/>
    <mergeCell ref="N271:O271"/>
    <mergeCell ref="P271:Q271"/>
    <mergeCell ref="P270:Q270"/>
    <mergeCell ref="R270:T270"/>
    <mergeCell ref="U270:V270"/>
    <mergeCell ref="W270:Y270"/>
    <mergeCell ref="Z270:AA270"/>
    <mergeCell ref="AB270:AC270"/>
    <mergeCell ref="B274:C274"/>
    <mergeCell ref="D274:E274"/>
    <mergeCell ref="F274:G274"/>
    <mergeCell ref="I274:J274"/>
    <mergeCell ref="K274:M274"/>
    <mergeCell ref="N274:O274"/>
    <mergeCell ref="W273:Y273"/>
    <mergeCell ref="Z273:AA273"/>
    <mergeCell ref="AB273:AC273"/>
    <mergeCell ref="AD273:AE273"/>
    <mergeCell ref="AF273:AG273"/>
    <mergeCell ref="AH273:AI273"/>
    <mergeCell ref="AH272:AI272"/>
    <mergeCell ref="B273:C273"/>
    <mergeCell ref="D273:E273"/>
    <mergeCell ref="F273:G273"/>
    <mergeCell ref="I273:J273"/>
    <mergeCell ref="K273:M273"/>
    <mergeCell ref="N273:O273"/>
    <mergeCell ref="P273:Q273"/>
    <mergeCell ref="R273:T273"/>
    <mergeCell ref="U273:V273"/>
    <mergeCell ref="U272:V272"/>
    <mergeCell ref="W272:Y272"/>
    <mergeCell ref="Z272:AA272"/>
    <mergeCell ref="AB272:AC272"/>
    <mergeCell ref="AD272:AE272"/>
    <mergeCell ref="AF272:AG272"/>
    <mergeCell ref="AF275:AG275"/>
    <mergeCell ref="AH275:AI275"/>
    <mergeCell ref="B276:C276"/>
    <mergeCell ref="D276:E276"/>
    <mergeCell ref="F276:G276"/>
    <mergeCell ref="I276:J276"/>
    <mergeCell ref="K276:M276"/>
    <mergeCell ref="N276:O276"/>
    <mergeCell ref="P276:Q276"/>
    <mergeCell ref="R276:T276"/>
    <mergeCell ref="R275:T275"/>
    <mergeCell ref="U275:V275"/>
    <mergeCell ref="W275:Y275"/>
    <mergeCell ref="Z275:AA275"/>
    <mergeCell ref="AB275:AC275"/>
    <mergeCell ref="AD275:AE275"/>
    <mergeCell ref="AD274:AE274"/>
    <mergeCell ref="AF274:AG274"/>
    <mergeCell ref="AH274:AI274"/>
    <mergeCell ref="B275:C275"/>
    <mergeCell ref="D275:E275"/>
    <mergeCell ref="F275:G275"/>
    <mergeCell ref="I275:J275"/>
    <mergeCell ref="K275:M275"/>
    <mergeCell ref="N275:O275"/>
    <mergeCell ref="P275:Q275"/>
    <mergeCell ref="P274:Q274"/>
    <mergeCell ref="R274:T274"/>
    <mergeCell ref="U274:V274"/>
    <mergeCell ref="W274:Y274"/>
    <mergeCell ref="Z274:AA274"/>
    <mergeCell ref="AB274:AC274"/>
    <mergeCell ref="B278:C278"/>
    <mergeCell ref="D278:E278"/>
    <mergeCell ref="F278:G278"/>
    <mergeCell ref="I278:J278"/>
    <mergeCell ref="K278:M278"/>
    <mergeCell ref="N278:O278"/>
    <mergeCell ref="W277:Y277"/>
    <mergeCell ref="Z277:AA277"/>
    <mergeCell ref="AB277:AC277"/>
    <mergeCell ref="AD277:AE277"/>
    <mergeCell ref="AF277:AG277"/>
    <mergeCell ref="AH277:AI277"/>
    <mergeCell ref="AH276:AI276"/>
    <mergeCell ref="B277:C277"/>
    <mergeCell ref="D277:E277"/>
    <mergeCell ref="F277:G277"/>
    <mergeCell ref="I277:J277"/>
    <mergeCell ref="K277:M277"/>
    <mergeCell ref="N277:O277"/>
    <mergeCell ref="P277:Q277"/>
    <mergeCell ref="R277:T277"/>
    <mergeCell ref="U277:V277"/>
    <mergeCell ref="U276:V276"/>
    <mergeCell ref="W276:Y276"/>
    <mergeCell ref="Z276:AA276"/>
    <mergeCell ref="AB276:AC276"/>
    <mergeCell ref="AD276:AE276"/>
    <mergeCell ref="AF276:AG276"/>
    <mergeCell ref="AF279:AG279"/>
    <mergeCell ref="AH279:AI279"/>
    <mergeCell ref="B280:C280"/>
    <mergeCell ref="D280:E280"/>
    <mergeCell ref="F280:G280"/>
    <mergeCell ref="I280:J280"/>
    <mergeCell ref="K280:M280"/>
    <mergeCell ref="N280:O280"/>
    <mergeCell ref="P280:Q280"/>
    <mergeCell ref="R280:T280"/>
    <mergeCell ref="R279:T279"/>
    <mergeCell ref="U279:V279"/>
    <mergeCell ref="W279:Y279"/>
    <mergeCell ref="Z279:AA279"/>
    <mergeCell ref="AB279:AC279"/>
    <mergeCell ref="AD279:AE279"/>
    <mergeCell ref="AD278:AE278"/>
    <mergeCell ref="AF278:AG278"/>
    <mergeCell ref="AH278:AI278"/>
    <mergeCell ref="B279:C279"/>
    <mergeCell ref="D279:E279"/>
    <mergeCell ref="F279:G279"/>
    <mergeCell ref="I279:J279"/>
    <mergeCell ref="K279:M279"/>
    <mergeCell ref="N279:O279"/>
    <mergeCell ref="P279:Q279"/>
    <mergeCell ref="P278:Q278"/>
    <mergeCell ref="R278:T278"/>
    <mergeCell ref="U278:V278"/>
    <mergeCell ref="W278:Y278"/>
    <mergeCell ref="Z278:AA278"/>
    <mergeCell ref="AB278:AC278"/>
    <mergeCell ref="B282:C282"/>
    <mergeCell ref="D282:E282"/>
    <mergeCell ref="F282:G282"/>
    <mergeCell ref="I282:J282"/>
    <mergeCell ref="K282:M282"/>
    <mergeCell ref="N282:O282"/>
    <mergeCell ref="W281:Y281"/>
    <mergeCell ref="Z281:AA281"/>
    <mergeCell ref="AB281:AC281"/>
    <mergeCell ref="AD281:AE281"/>
    <mergeCell ref="AF281:AG281"/>
    <mergeCell ref="AH281:AI281"/>
    <mergeCell ref="AH280:AI280"/>
    <mergeCell ref="B281:C281"/>
    <mergeCell ref="D281:E281"/>
    <mergeCell ref="F281:G281"/>
    <mergeCell ref="I281:J281"/>
    <mergeCell ref="K281:M281"/>
    <mergeCell ref="N281:O281"/>
    <mergeCell ref="P281:Q281"/>
    <mergeCell ref="R281:T281"/>
    <mergeCell ref="U281:V281"/>
    <mergeCell ref="U280:V280"/>
    <mergeCell ref="W280:Y280"/>
    <mergeCell ref="Z280:AA280"/>
    <mergeCell ref="AB280:AC280"/>
    <mergeCell ref="AD280:AE280"/>
    <mergeCell ref="AF280:AG280"/>
    <mergeCell ref="AF283:AG283"/>
    <mergeCell ref="AH283:AI283"/>
    <mergeCell ref="B284:C284"/>
    <mergeCell ref="D284:E284"/>
    <mergeCell ref="F284:G284"/>
    <mergeCell ref="I284:J284"/>
    <mergeCell ref="K284:M284"/>
    <mergeCell ref="N284:O284"/>
    <mergeCell ref="P284:Q284"/>
    <mergeCell ref="R284:T284"/>
    <mergeCell ref="R283:T283"/>
    <mergeCell ref="U283:V283"/>
    <mergeCell ref="W283:Y283"/>
    <mergeCell ref="Z283:AA283"/>
    <mergeCell ref="AB283:AC283"/>
    <mergeCell ref="AD283:AE283"/>
    <mergeCell ref="AD282:AE282"/>
    <mergeCell ref="AF282:AG282"/>
    <mergeCell ref="AH282:AI282"/>
    <mergeCell ref="B283:C283"/>
    <mergeCell ref="D283:E283"/>
    <mergeCell ref="F283:G283"/>
    <mergeCell ref="I283:J283"/>
    <mergeCell ref="K283:M283"/>
    <mergeCell ref="N283:O283"/>
    <mergeCell ref="P283:Q283"/>
    <mergeCell ref="P282:Q282"/>
    <mergeCell ref="R282:T282"/>
    <mergeCell ref="U282:V282"/>
    <mergeCell ref="W282:Y282"/>
    <mergeCell ref="Z282:AA282"/>
    <mergeCell ref="AB282:AC282"/>
    <mergeCell ref="B286:C286"/>
    <mergeCell ref="D286:E286"/>
    <mergeCell ref="F286:G286"/>
    <mergeCell ref="I286:J286"/>
    <mergeCell ref="K286:M286"/>
    <mergeCell ref="N286:O286"/>
    <mergeCell ref="W285:Y285"/>
    <mergeCell ref="Z285:AA285"/>
    <mergeCell ref="AB285:AC285"/>
    <mergeCell ref="AD285:AE285"/>
    <mergeCell ref="AF285:AG285"/>
    <mergeCell ref="AH285:AI285"/>
    <mergeCell ref="AH284:AI284"/>
    <mergeCell ref="B285:C285"/>
    <mergeCell ref="D285:E285"/>
    <mergeCell ref="F285:G285"/>
    <mergeCell ref="I285:J285"/>
    <mergeCell ref="K285:M285"/>
    <mergeCell ref="N285:O285"/>
    <mergeCell ref="P285:Q285"/>
    <mergeCell ref="R285:T285"/>
    <mergeCell ref="U285:V285"/>
    <mergeCell ref="U284:V284"/>
    <mergeCell ref="W284:Y284"/>
    <mergeCell ref="Z284:AA284"/>
    <mergeCell ref="AB284:AC284"/>
    <mergeCell ref="AD284:AE284"/>
    <mergeCell ref="AF284:AG284"/>
    <mergeCell ref="AF287:AG287"/>
    <mergeCell ref="AH287:AI287"/>
    <mergeCell ref="B288:C288"/>
    <mergeCell ref="D288:E288"/>
    <mergeCell ref="F288:G288"/>
    <mergeCell ref="I288:J288"/>
    <mergeCell ref="K288:M288"/>
    <mergeCell ref="N288:O288"/>
    <mergeCell ref="P288:Q288"/>
    <mergeCell ref="R288:T288"/>
    <mergeCell ref="R287:T287"/>
    <mergeCell ref="U287:V287"/>
    <mergeCell ref="W287:Y287"/>
    <mergeCell ref="Z287:AA287"/>
    <mergeCell ref="AB287:AC287"/>
    <mergeCell ref="AD287:AE287"/>
    <mergeCell ref="AD286:AE286"/>
    <mergeCell ref="AF286:AG286"/>
    <mergeCell ref="AH286:AI286"/>
    <mergeCell ref="B287:C287"/>
    <mergeCell ref="D287:E287"/>
    <mergeCell ref="F287:G287"/>
    <mergeCell ref="I287:J287"/>
    <mergeCell ref="K287:M287"/>
    <mergeCell ref="N287:O287"/>
    <mergeCell ref="P287:Q287"/>
    <mergeCell ref="P286:Q286"/>
    <mergeCell ref="R286:T286"/>
    <mergeCell ref="U286:V286"/>
    <mergeCell ref="W286:Y286"/>
    <mergeCell ref="Z286:AA286"/>
    <mergeCell ref="AB286:AC286"/>
    <mergeCell ref="B290:C290"/>
    <mergeCell ref="D290:E290"/>
    <mergeCell ref="F290:G290"/>
    <mergeCell ref="I290:J290"/>
    <mergeCell ref="K290:M290"/>
    <mergeCell ref="N290:O290"/>
    <mergeCell ref="W289:Y289"/>
    <mergeCell ref="Z289:AA289"/>
    <mergeCell ref="AB289:AC289"/>
    <mergeCell ref="AD289:AE289"/>
    <mergeCell ref="AF289:AG289"/>
    <mergeCell ref="AH289:AI289"/>
    <mergeCell ref="AH288:AI288"/>
    <mergeCell ref="B289:C289"/>
    <mergeCell ref="D289:E289"/>
    <mergeCell ref="F289:G289"/>
    <mergeCell ref="I289:J289"/>
    <mergeCell ref="K289:M289"/>
    <mergeCell ref="N289:O289"/>
    <mergeCell ref="P289:Q289"/>
    <mergeCell ref="R289:T289"/>
    <mergeCell ref="U289:V289"/>
    <mergeCell ref="U288:V288"/>
    <mergeCell ref="W288:Y288"/>
    <mergeCell ref="Z288:AA288"/>
    <mergeCell ref="AB288:AC288"/>
    <mergeCell ref="AD288:AE288"/>
    <mergeCell ref="AF288:AG288"/>
    <mergeCell ref="AF291:AG291"/>
    <mergeCell ref="AH291:AI291"/>
    <mergeCell ref="B292:C292"/>
    <mergeCell ref="D292:E292"/>
    <mergeCell ref="F292:G292"/>
    <mergeCell ref="I292:J292"/>
    <mergeCell ref="K292:M292"/>
    <mergeCell ref="N292:O292"/>
    <mergeCell ref="P292:Q292"/>
    <mergeCell ref="R292:T292"/>
    <mergeCell ref="R291:T291"/>
    <mergeCell ref="U291:V291"/>
    <mergeCell ref="W291:Y291"/>
    <mergeCell ref="Z291:AA291"/>
    <mergeCell ref="AB291:AC291"/>
    <mergeCell ref="AD291:AE291"/>
    <mergeCell ref="AD290:AE290"/>
    <mergeCell ref="AF290:AG290"/>
    <mergeCell ref="AH290:AI290"/>
    <mergeCell ref="B291:C291"/>
    <mergeCell ref="D291:E291"/>
    <mergeCell ref="F291:G291"/>
    <mergeCell ref="I291:J291"/>
    <mergeCell ref="K291:M291"/>
    <mergeCell ref="N291:O291"/>
    <mergeCell ref="P291:Q291"/>
    <mergeCell ref="P290:Q290"/>
    <mergeCell ref="R290:T290"/>
    <mergeCell ref="U290:V290"/>
    <mergeCell ref="W290:Y290"/>
    <mergeCell ref="Z290:AA290"/>
    <mergeCell ref="AB290:AC290"/>
    <mergeCell ref="B294:C294"/>
    <mergeCell ref="D294:E294"/>
    <mergeCell ref="F294:G294"/>
    <mergeCell ref="I294:J294"/>
    <mergeCell ref="K294:M294"/>
    <mergeCell ref="N294:O294"/>
    <mergeCell ref="W293:Y293"/>
    <mergeCell ref="Z293:AA293"/>
    <mergeCell ref="AB293:AC293"/>
    <mergeCell ref="AD293:AE293"/>
    <mergeCell ref="AF293:AG293"/>
    <mergeCell ref="AH293:AI293"/>
    <mergeCell ref="AH292:AI292"/>
    <mergeCell ref="B293:C293"/>
    <mergeCell ref="D293:E293"/>
    <mergeCell ref="F293:G293"/>
    <mergeCell ref="I293:J293"/>
    <mergeCell ref="K293:M293"/>
    <mergeCell ref="N293:O293"/>
    <mergeCell ref="P293:Q293"/>
    <mergeCell ref="R293:T293"/>
    <mergeCell ref="U293:V293"/>
    <mergeCell ref="U292:V292"/>
    <mergeCell ref="W292:Y292"/>
    <mergeCell ref="Z292:AA292"/>
    <mergeCell ref="AB292:AC292"/>
    <mergeCell ref="AD292:AE292"/>
    <mergeCell ref="AF292:AG292"/>
    <mergeCell ref="AF295:AG295"/>
    <mergeCell ref="AH295:AI295"/>
    <mergeCell ref="B296:C296"/>
    <mergeCell ref="D296:E296"/>
    <mergeCell ref="F296:G296"/>
    <mergeCell ref="I296:J296"/>
    <mergeCell ref="K296:M296"/>
    <mergeCell ref="N296:O296"/>
    <mergeCell ref="P296:Q296"/>
    <mergeCell ref="R296:T296"/>
    <mergeCell ref="R295:T295"/>
    <mergeCell ref="U295:V295"/>
    <mergeCell ref="W295:Y295"/>
    <mergeCell ref="Z295:AA295"/>
    <mergeCell ref="AB295:AC295"/>
    <mergeCell ref="AD295:AE295"/>
    <mergeCell ref="AD294:AE294"/>
    <mergeCell ref="AF294:AG294"/>
    <mergeCell ref="AH294:AI294"/>
    <mergeCell ref="B295:C295"/>
    <mergeCell ref="D295:E295"/>
    <mergeCell ref="F295:G295"/>
    <mergeCell ref="I295:J295"/>
    <mergeCell ref="K295:M295"/>
    <mergeCell ref="N295:O295"/>
    <mergeCell ref="P295:Q295"/>
    <mergeCell ref="P294:Q294"/>
    <mergeCell ref="R294:T294"/>
    <mergeCell ref="U294:V294"/>
    <mergeCell ref="W294:Y294"/>
    <mergeCell ref="Z294:AA294"/>
    <mergeCell ref="AB294:AC294"/>
    <mergeCell ref="B298:C298"/>
    <mergeCell ref="D298:E298"/>
    <mergeCell ref="F298:G298"/>
    <mergeCell ref="I298:J298"/>
    <mergeCell ref="K298:M298"/>
    <mergeCell ref="N298:O298"/>
    <mergeCell ref="W297:Y297"/>
    <mergeCell ref="Z297:AA297"/>
    <mergeCell ref="AB297:AC297"/>
    <mergeCell ref="AD297:AE297"/>
    <mergeCell ref="AF297:AG297"/>
    <mergeCell ref="AH297:AI297"/>
    <mergeCell ref="AH296:AI296"/>
    <mergeCell ref="B297:C297"/>
    <mergeCell ref="D297:E297"/>
    <mergeCell ref="F297:G297"/>
    <mergeCell ref="I297:J297"/>
    <mergeCell ref="K297:M297"/>
    <mergeCell ref="N297:O297"/>
    <mergeCell ref="P297:Q297"/>
    <mergeCell ref="R297:T297"/>
    <mergeCell ref="U297:V297"/>
    <mergeCell ref="U296:V296"/>
    <mergeCell ref="W296:Y296"/>
    <mergeCell ref="Z296:AA296"/>
    <mergeCell ref="AB296:AC296"/>
    <mergeCell ref="AD296:AE296"/>
    <mergeCell ref="AF296:AG296"/>
    <mergeCell ref="AF299:AG299"/>
    <mergeCell ref="AH299:AI299"/>
    <mergeCell ref="B300:C300"/>
    <mergeCell ref="D300:E300"/>
    <mergeCell ref="F300:G300"/>
    <mergeCell ref="I300:J300"/>
    <mergeCell ref="K300:M300"/>
    <mergeCell ref="N300:O300"/>
    <mergeCell ref="P300:Q300"/>
    <mergeCell ref="R300:T300"/>
    <mergeCell ref="R299:T299"/>
    <mergeCell ref="U299:V299"/>
    <mergeCell ref="W299:Y299"/>
    <mergeCell ref="Z299:AA299"/>
    <mergeCell ref="AB299:AC299"/>
    <mergeCell ref="AD299:AE299"/>
    <mergeCell ref="AD298:AE298"/>
    <mergeCell ref="AF298:AG298"/>
    <mergeCell ref="AH298:AI298"/>
    <mergeCell ref="B299:C299"/>
    <mergeCell ref="D299:E299"/>
    <mergeCell ref="F299:G299"/>
    <mergeCell ref="I299:J299"/>
    <mergeCell ref="K299:M299"/>
    <mergeCell ref="N299:O299"/>
    <mergeCell ref="P299:Q299"/>
    <mergeCell ref="P298:Q298"/>
    <mergeCell ref="R298:T298"/>
    <mergeCell ref="U298:V298"/>
    <mergeCell ref="W298:Y298"/>
    <mergeCell ref="Z298:AA298"/>
    <mergeCell ref="AB298:AC298"/>
    <mergeCell ref="B302:C302"/>
    <mergeCell ref="D302:E302"/>
    <mergeCell ref="F302:G302"/>
    <mergeCell ref="I302:J302"/>
    <mergeCell ref="K302:M302"/>
    <mergeCell ref="N302:O302"/>
    <mergeCell ref="W301:Y301"/>
    <mergeCell ref="Z301:AA301"/>
    <mergeCell ref="AB301:AC301"/>
    <mergeCell ref="AD301:AE301"/>
    <mergeCell ref="AF301:AG301"/>
    <mergeCell ref="AH301:AI301"/>
    <mergeCell ref="AH300:AI300"/>
    <mergeCell ref="B301:C301"/>
    <mergeCell ref="D301:E301"/>
    <mergeCell ref="F301:G301"/>
    <mergeCell ref="I301:J301"/>
    <mergeCell ref="K301:M301"/>
    <mergeCell ref="N301:O301"/>
    <mergeCell ref="P301:Q301"/>
    <mergeCell ref="R301:T301"/>
    <mergeCell ref="U301:V301"/>
    <mergeCell ref="U300:V300"/>
    <mergeCell ref="W300:Y300"/>
    <mergeCell ref="Z300:AA300"/>
    <mergeCell ref="AB300:AC300"/>
    <mergeCell ref="AD300:AE300"/>
    <mergeCell ref="AF300:AG300"/>
    <mergeCell ref="AF303:AG303"/>
    <mergeCell ref="AH303:AI303"/>
    <mergeCell ref="B304:C304"/>
    <mergeCell ref="D304:E304"/>
    <mergeCell ref="F304:G304"/>
    <mergeCell ref="I304:J304"/>
    <mergeCell ref="K304:M304"/>
    <mergeCell ref="N304:O304"/>
    <mergeCell ref="P304:Q304"/>
    <mergeCell ref="R304:T304"/>
    <mergeCell ref="R303:T303"/>
    <mergeCell ref="U303:V303"/>
    <mergeCell ref="W303:Y303"/>
    <mergeCell ref="Z303:AA303"/>
    <mergeCell ref="AB303:AC303"/>
    <mergeCell ref="AD303:AE303"/>
    <mergeCell ref="AD302:AE302"/>
    <mergeCell ref="AF302:AG302"/>
    <mergeCell ref="AH302:AI302"/>
    <mergeCell ref="B303:C303"/>
    <mergeCell ref="D303:E303"/>
    <mergeCell ref="F303:G303"/>
    <mergeCell ref="I303:J303"/>
    <mergeCell ref="K303:M303"/>
    <mergeCell ref="N303:O303"/>
    <mergeCell ref="P303:Q303"/>
    <mergeCell ref="P302:Q302"/>
    <mergeCell ref="R302:T302"/>
    <mergeCell ref="U302:V302"/>
    <mergeCell ref="W302:Y302"/>
    <mergeCell ref="Z302:AA302"/>
    <mergeCell ref="AB302:AC302"/>
    <mergeCell ref="B306:C306"/>
    <mergeCell ref="D306:E306"/>
    <mergeCell ref="F306:G306"/>
    <mergeCell ref="I306:J306"/>
    <mergeCell ref="K306:M306"/>
    <mergeCell ref="N306:O306"/>
    <mergeCell ref="W305:Y305"/>
    <mergeCell ref="Z305:AA305"/>
    <mergeCell ref="AB305:AC305"/>
    <mergeCell ref="AD305:AE305"/>
    <mergeCell ref="AF305:AG305"/>
    <mergeCell ref="AH305:AI305"/>
    <mergeCell ref="AH304:AI304"/>
    <mergeCell ref="B305:C305"/>
    <mergeCell ref="D305:E305"/>
    <mergeCell ref="F305:G305"/>
    <mergeCell ref="I305:J305"/>
    <mergeCell ref="K305:M305"/>
    <mergeCell ref="N305:O305"/>
    <mergeCell ref="P305:Q305"/>
    <mergeCell ref="R305:T305"/>
    <mergeCell ref="U305:V305"/>
    <mergeCell ref="U304:V304"/>
    <mergeCell ref="W304:Y304"/>
    <mergeCell ref="Z304:AA304"/>
    <mergeCell ref="AB304:AC304"/>
    <mergeCell ref="AD304:AE304"/>
    <mergeCell ref="AF304:AG304"/>
    <mergeCell ref="AF307:AG307"/>
    <mergeCell ref="AH307:AI307"/>
    <mergeCell ref="B308:C308"/>
    <mergeCell ref="D308:E308"/>
    <mergeCell ref="F308:G308"/>
    <mergeCell ref="I308:J308"/>
    <mergeCell ref="K308:M308"/>
    <mergeCell ref="N308:O308"/>
    <mergeCell ref="P308:Q308"/>
    <mergeCell ref="R308:T308"/>
    <mergeCell ref="R307:T307"/>
    <mergeCell ref="U307:V307"/>
    <mergeCell ref="W307:Y307"/>
    <mergeCell ref="Z307:AA307"/>
    <mergeCell ref="AB307:AC307"/>
    <mergeCell ref="AD307:AE307"/>
    <mergeCell ref="AD306:AE306"/>
    <mergeCell ref="AF306:AG306"/>
    <mergeCell ref="AH306:AI306"/>
    <mergeCell ref="B307:C307"/>
    <mergeCell ref="D307:E307"/>
    <mergeCell ref="F307:G307"/>
    <mergeCell ref="I307:J307"/>
    <mergeCell ref="K307:M307"/>
    <mergeCell ref="N307:O307"/>
    <mergeCell ref="P307:Q307"/>
    <mergeCell ref="P306:Q306"/>
    <mergeCell ref="R306:T306"/>
    <mergeCell ref="U306:V306"/>
    <mergeCell ref="W306:Y306"/>
    <mergeCell ref="Z306:AA306"/>
    <mergeCell ref="AB306:AC306"/>
    <mergeCell ref="B310:C310"/>
    <mergeCell ref="D310:E310"/>
    <mergeCell ref="F310:G310"/>
    <mergeCell ref="I310:J310"/>
    <mergeCell ref="K310:M310"/>
    <mergeCell ref="N310:O310"/>
    <mergeCell ref="W309:Y309"/>
    <mergeCell ref="Z309:AA309"/>
    <mergeCell ref="AB309:AC309"/>
    <mergeCell ref="AD309:AE309"/>
    <mergeCell ref="AF309:AG309"/>
    <mergeCell ref="AH309:AI309"/>
    <mergeCell ref="AH308:AI308"/>
    <mergeCell ref="B309:C309"/>
    <mergeCell ref="D309:E309"/>
    <mergeCell ref="F309:G309"/>
    <mergeCell ref="I309:J309"/>
    <mergeCell ref="K309:M309"/>
    <mergeCell ref="N309:O309"/>
    <mergeCell ref="P309:Q309"/>
    <mergeCell ref="R309:T309"/>
    <mergeCell ref="U309:V309"/>
    <mergeCell ref="U308:V308"/>
    <mergeCell ref="W308:Y308"/>
    <mergeCell ref="Z308:AA308"/>
    <mergeCell ref="AB308:AC308"/>
    <mergeCell ref="AD308:AE308"/>
    <mergeCell ref="AF308:AG308"/>
    <mergeCell ref="AF311:AG311"/>
    <mergeCell ref="AH311:AI311"/>
    <mergeCell ref="B312:C312"/>
    <mergeCell ref="D312:E312"/>
    <mergeCell ref="F312:G312"/>
    <mergeCell ref="I312:J312"/>
    <mergeCell ref="K312:M312"/>
    <mergeCell ref="N312:O312"/>
    <mergeCell ref="P312:Q312"/>
    <mergeCell ref="R312:T312"/>
    <mergeCell ref="R311:T311"/>
    <mergeCell ref="U311:V311"/>
    <mergeCell ref="W311:Y311"/>
    <mergeCell ref="Z311:AA311"/>
    <mergeCell ref="AB311:AC311"/>
    <mergeCell ref="AD311:AE311"/>
    <mergeCell ref="AD310:AE310"/>
    <mergeCell ref="AF310:AG310"/>
    <mergeCell ref="AH310:AI310"/>
    <mergeCell ref="B311:C311"/>
    <mergeCell ref="D311:E311"/>
    <mergeCell ref="F311:G311"/>
    <mergeCell ref="I311:J311"/>
    <mergeCell ref="K311:M311"/>
    <mergeCell ref="N311:O311"/>
    <mergeCell ref="P311:Q311"/>
    <mergeCell ref="P310:Q310"/>
    <mergeCell ref="R310:T310"/>
    <mergeCell ref="U310:V310"/>
    <mergeCell ref="W310:Y310"/>
    <mergeCell ref="Z310:AA310"/>
    <mergeCell ref="AB310:AC310"/>
    <mergeCell ref="B314:C314"/>
    <mergeCell ref="D314:E314"/>
    <mergeCell ref="F314:G314"/>
    <mergeCell ref="I314:J314"/>
    <mergeCell ref="K314:M314"/>
    <mergeCell ref="N314:O314"/>
    <mergeCell ref="W313:Y313"/>
    <mergeCell ref="Z313:AA313"/>
    <mergeCell ref="AB313:AC313"/>
    <mergeCell ref="AD313:AE313"/>
    <mergeCell ref="AF313:AG313"/>
    <mergeCell ref="AH313:AI313"/>
    <mergeCell ref="AH312:AI312"/>
    <mergeCell ref="B313:C313"/>
    <mergeCell ref="D313:E313"/>
    <mergeCell ref="F313:G313"/>
    <mergeCell ref="I313:J313"/>
    <mergeCell ref="K313:M313"/>
    <mergeCell ref="N313:O313"/>
    <mergeCell ref="P313:Q313"/>
    <mergeCell ref="R313:T313"/>
    <mergeCell ref="U313:V313"/>
    <mergeCell ref="U312:V312"/>
    <mergeCell ref="W312:Y312"/>
    <mergeCell ref="Z312:AA312"/>
    <mergeCell ref="AB312:AC312"/>
    <mergeCell ref="AD312:AE312"/>
    <mergeCell ref="AF312:AG312"/>
    <mergeCell ref="AF315:AG315"/>
    <mergeCell ref="AH315:AI315"/>
    <mergeCell ref="B316:C316"/>
    <mergeCell ref="D316:E316"/>
    <mergeCell ref="F316:G316"/>
    <mergeCell ref="I316:J316"/>
    <mergeCell ref="K316:M316"/>
    <mergeCell ref="N316:O316"/>
    <mergeCell ref="P316:Q316"/>
    <mergeCell ref="R316:T316"/>
    <mergeCell ref="R315:T315"/>
    <mergeCell ref="U315:V315"/>
    <mergeCell ref="W315:Y315"/>
    <mergeCell ref="Z315:AA315"/>
    <mergeCell ref="AB315:AC315"/>
    <mergeCell ref="AD315:AE315"/>
    <mergeCell ref="AD314:AE314"/>
    <mergeCell ref="AF314:AG314"/>
    <mergeCell ref="AH314:AI314"/>
    <mergeCell ref="B315:C315"/>
    <mergeCell ref="D315:E315"/>
    <mergeCell ref="F315:G315"/>
    <mergeCell ref="I315:J315"/>
    <mergeCell ref="K315:M315"/>
    <mergeCell ref="N315:O315"/>
    <mergeCell ref="P315:Q315"/>
    <mergeCell ref="P314:Q314"/>
    <mergeCell ref="R314:T314"/>
    <mergeCell ref="U314:V314"/>
    <mergeCell ref="W314:Y314"/>
    <mergeCell ref="Z314:AA314"/>
    <mergeCell ref="AB314:AC314"/>
    <mergeCell ref="B318:C318"/>
    <mergeCell ref="D318:E318"/>
    <mergeCell ref="F318:G318"/>
    <mergeCell ref="I318:J318"/>
    <mergeCell ref="K318:M318"/>
    <mergeCell ref="N318:O318"/>
    <mergeCell ref="W317:Y317"/>
    <mergeCell ref="Z317:AA317"/>
    <mergeCell ref="AB317:AC317"/>
    <mergeCell ref="AD317:AE317"/>
    <mergeCell ref="AF317:AG317"/>
    <mergeCell ref="AH317:AI317"/>
    <mergeCell ref="AH316:AI316"/>
    <mergeCell ref="B317:C317"/>
    <mergeCell ref="D317:E317"/>
    <mergeCell ref="F317:G317"/>
    <mergeCell ref="I317:J317"/>
    <mergeCell ref="K317:M317"/>
    <mergeCell ref="N317:O317"/>
    <mergeCell ref="P317:Q317"/>
    <mergeCell ref="R317:T317"/>
    <mergeCell ref="U317:V317"/>
    <mergeCell ref="U316:V316"/>
    <mergeCell ref="W316:Y316"/>
    <mergeCell ref="Z316:AA316"/>
    <mergeCell ref="AB316:AC316"/>
    <mergeCell ref="AD316:AE316"/>
    <mergeCell ref="AF316:AG316"/>
    <mergeCell ref="AF319:AG319"/>
    <mergeCell ref="AH319:AI319"/>
    <mergeCell ref="B320:C320"/>
    <mergeCell ref="D320:E320"/>
    <mergeCell ref="F320:G320"/>
    <mergeCell ref="I320:J320"/>
    <mergeCell ref="K320:M320"/>
    <mergeCell ref="N320:O320"/>
    <mergeCell ref="P320:Q320"/>
    <mergeCell ref="R320:T320"/>
    <mergeCell ref="R319:T319"/>
    <mergeCell ref="U319:V319"/>
    <mergeCell ref="W319:Y319"/>
    <mergeCell ref="Z319:AA319"/>
    <mergeCell ref="AB319:AC319"/>
    <mergeCell ref="AD319:AE319"/>
    <mergeCell ref="AD318:AE318"/>
    <mergeCell ref="AF318:AG318"/>
    <mergeCell ref="AH318:AI318"/>
    <mergeCell ref="B319:C319"/>
    <mergeCell ref="D319:E319"/>
    <mergeCell ref="F319:G319"/>
    <mergeCell ref="I319:J319"/>
    <mergeCell ref="K319:M319"/>
    <mergeCell ref="N319:O319"/>
    <mergeCell ref="P319:Q319"/>
    <mergeCell ref="P318:Q318"/>
    <mergeCell ref="R318:T318"/>
    <mergeCell ref="U318:V318"/>
    <mergeCell ref="W318:Y318"/>
    <mergeCell ref="Z318:AA318"/>
    <mergeCell ref="AB318:AC318"/>
    <mergeCell ref="B322:C322"/>
    <mergeCell ref="D322:E322"/>
    <mergeCell ref="F322:G322"/>
    <mergeCell ref="I322:J322"/>
    <mergeCell ref="K322:M322"/>
    <mergeCell ref="N322:O322"/>
    <mergeCell ref="W321:Y321"/>
    <mergeCell ref="Z321:AA321"/>
    <mergeCell ref="AB321:AC321"/>
    <mergeCell ref="AD321:AE321"/>
    <mergeCell ref="AF321:AG321"/>
    <mergeCell ref="AH321:AI321"/>
    <mergeCell ref="AH320:AI320"/>
    <mergeCell ref="B321:C321"/>
    <mergeCell ref="D321:E321"/>
    <mergeCell ref="F321:G321"/>
    <mergeCell ref="I321:J321"/>
    <mergeCell ref="K321:M321"/>
    <mergeCell ref="N321:O321"/>
    <mergeCell ref="P321:Q321"/>
    <mergeCell ref="R321:T321"/>
    <mergeCell ref="U321:V321"/>
    <mergeCell ref="U320:V320"/>
    <mergeCell ref="W320:Y320"/>
    <mergeCell ref="Z320:AA320"/>
    <mergeCell ref="AB320:AC320"/>
    <mergeCell ref="AD320:AE320"/>
    <mergeCell ref="AF320:AG320"/>
    <mergeCell ref="AF323:AG323"/>
    <mergeCell ref="AH323:AI323"/>
    <mergeCell ref="B324:C324"/>
    <mergeCell ref="D324:E324"/>
    <mergeCell ref="F324:G324"/>
    <mergeCell ref="I324:J324"/>
    <mergeCell ref="K324:M324"/>
    <mergeCell ref="N324:O324"/>
    <mergeCell ref="P324:Q324"/>
    <mergeCell ref="R324:T324"/>
    <mergeCell ref="R323:T323"/>
    <mergeCell ref="U323:V323"/>
    <mergeCell ref="W323:Y323"/>
    <mergeCell ref="Z323:AA323"/>
    <mergeCell ref="AB323:AC323"/>
    <mergeCell ref="AD323:AE323"/>
    <mergeCell ref="AD322:AE322"/>
    <mergeCell ref="AF322:AG322"/>
    <mergeCell ref="AH322:AI322"/>
    <mergeCell ref="B323:C323"/>
    <mergeCell ref="D323:E323"/>
    <mergeCell ref="F323:G323"/>
    <mergeCell ref="I323:J323"/>
    <mergeCell ref="K323:M323"/>
    <mergeCell ref="N323:O323"/>
    <mergeCell ref="P323:Q323"/>
    <mergeCell ref="P322:Q322"/>
    <mergeCell ref="R322:T322"/>
    <mergeCell ref="U322:V322"/>
    <mergeCell ref="W322:Y322"/>
    <mergeCell ref="Z322:AA322"/>
    <mergeCell ref="AB322:AC322"/>
    <mergeCell ref="B326:C326"/>
    <mergeCell ref="D326:E326"/>
    <mergeCell ref="F326:G326"/>
    <mergeCell ref="I326:J326"/>
    <mergeCell ref="K326:M326"/>
    <mergeCell ref="N326:O326"/>
    <mergeCell ref="W325:Y325"/>
    <mergeCell ref="Z325:AA325"/>
    <mergeCell ref="AB325:AC325"/>
    <mergeCell ref="AD325:AE325"/>
    <mergeCell ref="AF325:AG325"/>
    <mergeCell ref="AH325:AI325"/>
    <mergeCell ref="AH324:AI324"/>
    <mergeCell ref="B325:C325"/>
    <mergeCell ref="D325:E325"/>
    <mergeCell ref="F325:G325"/>
    <mergeCell ref="I325:J325"/>
    <mergeCell ref="K325:M325"/>
    <mergeCell ref="N325:O325"/>
    <mergeCell ref="P325:Q325"/>
    <mergeCell ref="R325:T325"/>
    <mergeCell ref="U325:V325"/>
    <mergeCell ref="U324:V324"/>
    <mergeCell ref="W324:Y324"/>
    <mergeCell ref="Z324:AA324"/>
    <mergeCell ref="AB324:AC324"/>
    <mergeCell ref="AD324:AE324"/>
    <mergeCell ref="AF324:AG324"/>
    <mergeCell ref="AF327:AG327"/>
    <mergeCell ref="AH327:AI327"/>
    <mergeCell ref="B328:C328"/>
    <mergeCell ref="D328:E328"/>
    <mergeCell ref="F328:G328"/>
    <mergeCell ref="I328:J328"/>
    <mergeCell ref="K328:M328"/>
    <mergeCell ref="N328:O328"/>
    <mergeCell ref="P328:Q328"/>
    <mergeCell ref="R328:T328"/>
    <mergeCell ref="R327:T327"/>
    <mergeCell ref="U327:V327"/>
    <mergeCell ref="W327:Y327"/>
    <mergeCell ref="Z327:AA327"/>
    <mergeCell ref="AB327:AC327"/>
    <mergeCell ref="AD327:AE327"/>
    <mergeCell ref="AD326:AE326"/>
    <mergeCell ref="AF326:AG326"/>
    <mergeCell ref="AH326:AI326"/>
    <mergeCell ref="B327:C327"/>
    <mergeCell ref="D327:E327"/>
    <mergeCell ref="F327:G327"/>
    <mergeCell ref="I327:J327"/>
    <mergeCell ref="K327:M327"/>
    <mergeCell ref="N327:O327"/>
    <mergeCell ref="P327:Q327"/>
    <mergeCell ref="P326:Q326"/>
    <mergeCell ref="R326:T326"/>
    <mergeCell ref="U326:V326"/>
    <mergeCell ref="W326:Y326"/>
    <mergeCell ref="Z326:AA326"/>
    <mergeCell ref="AB326:AC326"/>
    <mergeCell ref="B330:C330"/>
    <mergeCell ref="D330:E330"/>
    <mergeCell ref="F330:G330"/>
    <mergeCell ref="I330:J330"/>
    <mergeCell ref="K330:M330"/>
    <mergeCell ref="N330:O330"/>
    <mergeCell ref="W329:Y329"/>
    <mergeCell ref="Z329:AA329"/>
    <mergeCell ref="AB329:AC329"/>
    <mergeCell ref="AD329:AE329"/>
    <mergeCell ref="AF329:AG329"/>
    <mergeCell ref="AH329:AI329"/>
    <mergeCell ref="AH328:AI328"/>
    <mergeCell ref="B329:C329"/>
    <mergeCell ref="D329:E329"/>
    <mergeCell ref="F329:G329"/>
    <mergeCell ref="I329:J329"/>
    <mergeCell ref="K329:M329"/>
    <mergeCell ref="N329:O329"/>
    <mergeCell ref="P329:Q329"/>
    <mergeCell ref="R329:T329"/>
    <mergeCell ref="U329:V329"/>
    <mergeCell ref="U328:V328"/>
    <mergeCell ref="W328:Y328"/>
    <mergeCell ref="Z328:AA328"/>
    <mergeCell ref="AB328:AC328"/>
    <mergeCell ref="AD328:AE328"/>
    <mergeCell ref="AF328:AG328"/>
    <mergeCell ref="AF331:AG331"/>
    <mergeCell ref="AH331:AI331"/>
    <mergeCell ref="B332:C332"/>
    <mergeCell ref="D332:E332"/>
    <mergeCell ref="F332:G332"/>
    <mergeCell ref="I332:J332"/>
    <mergeCell ref="K332:M332"/>
    <mergeCell ref="N332:O332"/>
    <mergeCell ref="P332:Q332"/>
    <mergeCell ref="R332:T332"/>
    <mergeCell ref="R331:T331"/>
    <mergeCell ref="U331:V331"/>
    <mergeCell ref="W331:Y331"/>
    <mergeCell ref="Z331:AA331"/>
    <mergeCell ref="AB331:AC331"/>
    <mergeCell ref="AD331:AE331"/>
    <mergeCell ref="AD330:AE330"/>
    <mergeCell ref="AF330:AG330"/>
    <mergeCell ref="AH330:AI330"/>
    <mergeCell ref="B331:C331"/>
    <mergeCell ref="D331:E331"/>
    <mergeCell ref="F331:G331"/>
    <mergeCell ref="I331:J331"/>
    <mergeCell ref="K331:M331"/>
    <mergeCell ref="N331:O331"/>
    <mergeCell ref="P331:Q331"/>
    <mergeCell ref="P330:Q330"/>
    <mergeCell ref="R330:T330"/>
    <mergeCell ref="U330:V330"/>
    <mergeCell ref="W330:Y330"/>
    <mergeCell ref="Z330:AA330"/>
    <mergeCell ref="AB330:AC330"/>
    <mergeCell ref="B334:C334"/>
    <mergeCell ref="D334:E334"/>
    <mergeCell ref="F334:G334"/>
    <mergeCell ref="I334:J334"/>
    <mergeCell ref="K334:M334"/>
    <mergeCell ref="N334:O334"/>
    <mergeCell ref="W333:Y333"/>
    <mergeCell ref="Z333:AA333"/>
    <mergeCell ref="AB333:AC333"/>
    <mergeCell ref="AD333:AE333"/>
    <mergeCell ref="AF333:AG333"/>
    <mergeCell ref="AH333:AI333"/>
    <mergeCell ref="AH332:AI332"/>
    <mergeCell ref="B333:C333"/>
    <mergeCell ref="D333:E333"/>
    <mergeCell ref="F333:G333"/>
    <mergeCell ref="I333:J333"/>
    <mergeCell ref="K333:M333"/>
    <mergeCell ref="N333:O333"/>
    <mergeCell ref="P333:Q333"/>
    <mergeCell ref="R333:T333"/>
    <mergeCell ref="U333:V333"/>
    <mergeCell ref="U332:V332"/>
    <mergeCell ref="W332:Y332"/>
    <mergeCell ref="Z332:AA332"/>
    <mergeCell ref="AB332:AC332"/>
    <mergeCell ref="AD332:AE332"/>
    <mergeCell ref="AF332:AG332"/>
    <mergeCell ref="AF335:AG335"/>
    <mergeCell ref="AH335:AI335"/>
    <mergeCell ref="B336:C336"/>
    <mergeCell ref="D336:E336"/>
    <mergeCell ref="F336:G336"/>
    <mergeCell ref="I336:J336"/>
    <mergeCell ref="K336:M336"/>
    <mergeCell ref="N336:O336"/>
    <mergeCell ref="P336:Q336"/>
    <mergeCell ref="R336:T336"/>
    <mergeCell ref="R335:T335"/>
    <mergeCell ref="U335:V335"/>
    <mergeCell ref="W335:Y335"/>
    <mergeCell ref="Z335:AA335"/>
    <mergeCell ref="AB335:AC335"/>
    <mergeCell ref="AD335:AE335"/>
    <mergeCell ref="AD334:AE334"/>
    <mergeCell ref="AF334:AG334"/>
    <mergeCell ref="AH334:AI334"/>
    <mergeCell ref="B335:C335"/>
    <mergeCell ref="D335:E335"/>
    <mergeCell ref="F335:G335"/>
    <mergeCell ref="I335:J335"/>
    <mergeCell ref="K335:M335"/>
    <mergeCell ref="N335:O335"/>
    <mergeCell ref="P335:Q335"/>
    <mergeCell ref="P334:Q334"/>
    <mergeCell ref="R334:T334"/>
    <mergeCell ref="U334:V334"/>
    <mergeCell ref="W334:Y334"/>
    <mergeCell ref="Z334:AA334"/>
    <mergeCell ref="AB334:AC334"/>
    <mergeCell ref="B338:C338"/>
    <mergeCell ref="D338:E338"/>
    <mergeCell ref="F338:G338"/>
    <mergeCell ref="I338:J338"/>
    <mergeCell ref="K338:M338"/>
    <mergeCell ref="N338:O338"/>
    <mergeCell ref="W337:Y337"/>
    <mergeCell ref="Z337:AA337"/>
    <mergeCell ref="AB337:AC337"/>
    <mergeCell ref="AD337:AE337"/>
    <mergeCell ref="AF337:AG337"/>
    <mergeCell ref="AH337:AI337"/>
    <mergeCell ref="AH336:AI336"/>
    <mergeCell ref="B337:C337"/>
    <mergeCell ref="D337:E337"/>
    <mergeCell ref="F337:G337"/>
    <mergeCell ref="I337:J337"/>
    <mergeCell ref="K337:M337"/>
    <mergeCell ref="N337:O337"/>
    <mergeCell ref="P337:Q337"/>
    <mergeCell ref="R337:T337"/>
    <mergeCell ref="U337:V337"/>
    <mergeCell ref="U336:V336"/>
    <mergeCell ref="W336:Y336"/>
    <mergeCell ref="Z336:AA336"/>
    <mergeCell ref="AB336:AC336"/>
    <mergeCell ref="AD336:AE336"/>
    <mergeCell ref="AF336:AG336"/>
    <mergeCell ref="AF339:AG339"/>
    <mergeCell ref="AH339:AI339"/>
    <mergeCell ref="B340:C340"/>
    <mergeCell ref="D340:E340"/>
    <mergeCell ref="F340:G340"/>
    <mergeCell ref="I340:J340"/>
    <mergeCell ref="K340:M340"/>
    <mergeCell ref="N340:O340"/>
    <mergeCell ref="P340:Q340"/>
    <mergeCell ref="R340:T340"/>
    <mergeCell ref="R339:T339"/>
    <mergeCell ref="U339:V339"/>
    <mergeCell ref="W339:Y339"/>
    <mergeCell ref="Z339:AA339"/>
    <mergeCell ref="AB339:AC339"/>
    <mergeCell ref="AD339:AE339"/>
    <mergeCell ref="AD338:AE338"/>
    <mergeCell ref="AF338:AG338"/>
    <mergeCell ref="AH338:AI338"/>
    <mergeCell ref="B339:C339"/>
    <mergeCell ref="D339:E339"/>
    <mergeCell ref="F339:G339"/>
    <mergeCell ref="I339:J339"/>
    <mergeCell ref="K339:M339"/>
    <mergeCell ref="N339:O339"/>
    <mergeCell ref="P339:Q339"/>
    <mergeCell ref="P338:Q338"/>
    <mergeCell ref="R338:T338"/>
    <mergeCell ref="U338:V338"/>
    <mergeCell ref="W338:Y338"/>
    <mergeCell ref="Z338:AA338"/>
    <mergeCell ref="AB338:AC338"/>
    <mergeCell ref="B342:C342"/>
    <mergeCell ref="D342:E342"/>
    <mergeCell ref="F342:G342"/>
    <mergeCell ref="I342:J342"/>
    <mergeCell ref="K342:M342"/>
    <mergeCell ref="N342:O342"/>
    <mergeCell ref="W341:Y341"/>
    <mergeCell ref="Z341:AA341"/>
    <mergeCell ref="AB341:AC341"/>
    <mergeCell ref="AD341:AE341"/>
    <mergeCell ref="AF341:AG341"/>
    <mergeCell ref="AH341:AI341"/>
    <mergeCell ref="AH340:AI340"/>
    <mergeCell ref="B341:C341"/>
    <mergeCell ref="D341:E341"/>
    <mergeCell ref="F341:G341"/>
    <mergeCell ref="I341:J341"/>
    <mergeCell ref="K341:M341"/>
    <mergeCell ref="N341:O341"/>
    <mergeCell ref="P341:Q341"/>
    <mergeCell ref="R341:T341"/>
    <mergeCell ref="U341:V341"/>
    <mergeCell ref="U340:V340"/>
    <mergeCell ref="W340:Y340"/>
    <mergeCell ref="Z340:AA340"/>
    <mergeCell ref="AB340:AC340"/>
    <mergeCell ref="AD340:AE340"/>
    <mergeCell ref="AF340:AG340"/>
    <mergeCell ref="AF343:AG343"/>
    <mergeCell ref="AH343:AI343"/>
    <mergeCell ref="B344:C344"/>
    <mergeCell ref="D344:E344"/>
    <mergeCell ref="F344:G344"/>
    <mergeCell ref="I344:J344"/>
    <mergeCell ref="K344:M344"/>
    <mergeCell ref="N344:O344"/>
    <mergeCell ref="P344:Q344"/>
    <mergeCell ref="R344:T344"/>
    <mergeCell ref="R343:T343"/>
    <mergeCell ref="U343:V343"/>
    <mergeCell ref="W343:Y343"/>
    <mergeCell ref="Z343:AA343"/>
    <mergeCell ref="AB343:AC343"/>
    <mergeCell ref="AD343:AE343"/>
    <mergeCell ref="AD342:AE342"/>
    <mergeCell ref="AF342:AG342"/>
    <mergeCell ref="AH342:AI342"/>
    <mergeCell ref="B343:C343"/>
    <mergeCell ref="D343:E343"/>
    <mergeCell ref="F343:G343"/>
    <mergeCell ref="I343:J343"/>
    <mergeCell ref="K343:M343"/>
    <mergeCell ref="N343:O343"/>
    <mergeCell ref="P343:Q343"/>
    <mergeCell ref="P342:Q342"/>
    <mergeCell ref="R342:T342"/>
    <mergeCell ref="U342:V342"/>
    <mergeCell ref="W342:Y342"/>
    <mergeCell ref="Z342:AA342"/>
    <mergeCell ref="AB342:AC342"/>
    <mergeCell ref="B346:C346"/>
    <mergeCell ref="D346:E346"/>
    <mergeCell ref="F346:G346"/>
    <mergeCell ref="I346:J346"/>
    <mergeCell ref="K346:M346"/>
    <mergeCell ref="N346:O346"/>
    <mergeCell ref="W345:Y345"/>
    <mergeCell ref="Z345:AA345"/>
    <mergeCell ref="AB345:AC345"/>
    <mergeCell ref="AD345:AE345"/>
    <mergeCell ref="AF345:AG345"/>
    <mergeCell ref="AH345:AI345"/>
    <mergeCell ref="AH344:AI344"/>
    <mergeCell ref="B345:C345"/>
    <mergeCell ref="D345:E345"/>
    <mergeCell ref="F345:G345"/>
    <mergeCell ref="I345:J345"/>
    <mergeCell ref="K345:M345"/>
    <mergeCell ref="N345:O345"/>
    <mergeCell ref="P345:Q345"/>
    <mergeCell ref="R345:T345"/>
    <mergeCell ref="U345:V345"/>
    <mergeCell ref="U344:V344"/>
    <mergeCell ref="W344:Y344"/>
    <mergeCell ref="Z344:AA344"/>
    <mergeCell ref="AB344:AC344"/>
    <mergeCell ref="AD344:AE344"/>
    <mergeCell ref="AF344:AG344"/>
    <mergeCell ref="AF347:AG347"/>
    <mergeCell ref="AH347:AI347"/>
    <mergeCell ref="B348:C348"/>
    <mergeCell ref="D348:E348"/>
    <mergeCell ref="F348:G348"/>
    <mergeCell ref="I348:J348"/>
    <mergeCell ref="K348:M348"/>
    <mergeCell ref="N348:O348"/>
    <mergeCell ref="P348:Q348"/>
    <mergeCell ref="R348:T348"/>
    <mergeCell ref="R347:T347"/>
    <mergeCell ref="U347:V347"/>
    <mergeCell ref="W347:Y347"/>
    <mergeCell ref="Z347:AA347"/>
    <mergeCell ref="AB347:AC347"/>
    <mergeCell ref="AD347:AE347"/>
    <mergeCell ref="AD346:AE346"/>
    <mergeCell ref="AF346:AG346"/>
    <mergeCell ref="AH346:AI346"/>
    <mergeCell ref="B347:C347"/>
    <mergeCell ref="D347:E347"/>
    <mergeCell ref="F347:G347"/>
    <mergeCell ref="I347:J347"/>
    <mergeCell ref="K347:M347"/>
    <mergeCell ref="N347:O347"/>
    <mergeCell ref="P347:Q347"/>
    <mergeCell ref="P346:Q346"/>
    <mergeCell ref="R346:T346"/>
    <mergeCell ref="U346:V346"/>
    <mergeCell ref="W346:Y346"/>
    <mergeCell ref="Z346:AA346"/>
    <mergeCell ref="AB346:AC346"/>
    <mergeCell ref="B350:C350"/>
    <mergeCell ref="D350:E350"/>
    <mergeCell ref="F350:G350"/>
    <mergeCell ref="I350:J350"/>
    <mergeCell ref="K350:M350"/>
    <mergeCell ref="N350:O350"/>
    <mergeCell ref="W349:Y349"/>
    <mergeCell ref="Z349:AA349"/>
    <mergeCell ref="AB349:AC349"/>
    <mergeCell ref="AD349:AE349"/>
    <mergeCell ref="AF349:AG349"/>
    <mergeCell ref="AH349:AI349"/>
    <mergeCell ref="AH348:AI348"/>
    <mergeCell ref="B349:C349"/>
    <mergeCell ref="D349:E349"/>
    <mergeCell ref="F349:G349"/>
    <mergeCell ref="I349:J349"/>
    <mergeCell ref="K349:M349"/>
    <mergeCell ref="N349:O349"/>
    <mergeCell ref="P349:Q349"/>
    <mergeCell ref="R349:T349"/>
    <mergeCell ref="U349:V349"/>
    <mergeCell ref="U348:V348"/>
    <mergeCell ref="W348:Y348"/>
    <mergeCell ref="Z348:AA348"/>
    <mergeCell ref="AB348:AC348"/>
    <mergeCell ref="AD348:AE348"/>
    <mergeCell ref="AF348:AG348"/>
    <mergeCell ref="AF351:AG351"/>
    <mergeCell ref="AH351:AI351"/>
    <mergeCell ref="B352:C352"/>
    <mergeCell ref="D352:E352"/>
    <mergeCell ref="F352:G352"/>
    <mergeCell ref="I352:J352"/>
    <mergeCell ref="K352:M352"/>
    <mergeCell ref="N352:O352"/>
    <mergeCell ref="P352:Q352"/>
    <mergeCell ref="R352:T352"/>
    <mergeCell ref="R351:T351"/>
    <mergeCell ref="U351:V351"/>
    <mergeCell ref="W351:Y351"/>
    <mergeCell ref="Z351:AA351"/>
    <mergeCell ref="AB351:AC351"/>
    <mergeCell ref="AD351:AE351"/>
    <mergeCell ref="AD350:AE350"/>
    <mergeCell ref="AF350:AG350"/>
    <mergeCell ref="AH350:AI350"/>
    <mergeCell ref="B351:C351"/>
    <mergeCell ref="D351:E351"/>
    <mergeCell ref="F351:G351"/>
    <mergeCell ref="I351:J351"/>
    <mergeCell ref="K351:M351"/>
    <mergeCell ref="N351:O351"/>
    <mergeCell ref="P351:Q351"/>
    <mergeCell ref="P350:Q350"/>
    <mergeCell ref="R350:T350"/>
    <mergeCell ref="U350:V350"/>
    <mergeCell ref="W350:Y350"/>
    <mergeCell ref="Z350:AA350"/>
    <mergeCell ref="AB350:AC350"/>
    <mergeCell ref="B354:C354"/>
    <mergeCell ref="D354:E354"/>
    <mergeCell ref="F354:G354"/>
    <mergeCell ref="I354:J354"/>
    <mergeCell ref="K354:M354"/>
    <mergeCell ref="N354:O354"/>
    <mergeCell ref="W353:Y353"/>
    <mergeCell ref="Z353:AA353"/>
    <mergeCell ref="AB353:AC353"/>
    <mergeCell ref="AD353:AE353"/>
    <mergeCell ref="AF353:AG353"/>
    <mergeCell ref="AH353:AI353"/>
    <mergeCell ref="AH352:AI352"/>
    <mergeCell ref="B353:C353"/>
    <mergeCell ref="D353:E353"/>
    <mergeCell ref="F353:G353"/>
    <mergeCell ref="I353:J353"/>
    <mergeCell ref="K353:M353"/>
    <mergeCell ref="N353:O353"/>
    <mergeCell ref="P353:Q353"/>
    <mergeCell ref="R353:T353"/>
    <mergeCell ref="U353:V353"/>
    <mergeCell ref="U352:V352"/>
    <mergeCell ref="W352:Y352"/>
    <mergeCell ref="Z352:AA352"/>
    <mergeCell ref="AB352:AC352"/>
    <mergeCell ref="AD352:AE352"/>
    <mergeCell ref="AF352:AG352"/>
    <mergeCell ref="AF355:AG355"/>
    <mergeCell ref="AH355:AI355"/>
    <mergeCell ref="B356:C356"/>
    <mergeCell ref="D356:E356"/>
    <mergeCell ref="F356:G356"/>
    <mergeCell ref="I356:J356"/>
    <mergeCell ref="K356:M356"/>
    <mergeCell ref="N356:O356"/>
    <mergeCell ref="P356:Q356"/>
    <mergeCell ref="R356:T356"/>
    <mergeCell ref="R355:T355"/>
    <mergeCell ref="U355:V355"/>
    <mergeCell ref="W355:Y355"/>
    <mergeCell ref="Z355:AA355"/>
    <mergeCell ref="AB355:AC355"/>
    <mergeCell ref="AD355:AE355"/>
    <mergeCell ref="AD354:AE354"/>
    <mergeCell ref="AF354:AG354"/>
    <mergeCell ref="AH354:AI354"/>
    <mergeCell ref="B355:C355"/>
    <mergeCell ref="D355:E355"/>
    <mergeCell ref="F355:G355"/>
    <mergeCell ref="I355:J355"/>
    <mergeCell ref="K355:M355"/>
    <mergeCell ref="N355:O355"/>
    <mergeCell ref="P355:Q355"/>
    <mergeCell ref="P354:Q354"/>
    <mergeCell ref="R354:T354"/>
    <mergeCell ref="U354:V354"/>
    <mergeCell ref="W354:Y354"/>
    <mergeCell ref="Z354:AA354"/>
    <mergeCell ref="AB354:AC354"/>
    <mergeCell ref="B358:C358"/>
    <mergeCell ref="D358:E358"/>
    <mergeCell ref="F358:G358"/>
    <mergeCell ref="I358:J358"/>
    <mergeCell ref="K358:M358"/>
    <mergeCell ref="N358:O358"/>
    <mergeCell ref="W357:Y357"/>
    <mergeCell ref="Z357:AA357"/>
    <mergeCell ref="AB357:AC357"/>
    <mergeCell ref="AD357:AE357"/>
    <mergeCell ref="AF357:AG357"/>
    <mergeCell ref="AH357:AI357"/>
    <mergeCell ref="AH356:AI356"/>
    <mergeCell ref="B357:C357"/>
    <mergeCell ref="D357:E357"/>
    <mergeCell ref="F357:G357"/>
    <mergeCell ref="I357:J357"/>
    <mergeCell ref="K357:M357"/>
    <mergeCell ref="N357:O357"/>
    <mergeCell ref="P357:Q357"/>
    <mergeCell ref="R357:T357"/>
    <mergeCell ref="U357:V357"/>
    <mergeCell ref="U356:V356"/>
    <mergeCell ref="W356:Y356"/>
    <mergeCell ref="Z356:AA356"/>
    <mergeCell ref="AB356:AC356"/>
    <mergeCell ref="AD356:AE356"/>
    <mergeCell ref="AF356:AG356"/>
    <mergeCell ref="AF359:AG359"/>
    <mergeCell ref="AH359:AI359"/>
    <mergeCell ref="B360:C360"/>
    <mergeCell ref="D360:E360"/>
    <mergeCell ref="F360:G360"/>
    <mergeCell ref="I360:J360"/>
    <mergeCell ref="K360:M360"/>
    <mergeCell ref="N360:O360"/>
    <mergeCell ref="P360:Q360"/>
    <mergeCell ref="R360:T360"/>
    <mergeCell ref="R359:T359"/>
    <mergeCell ref="U359:V359"/>
    <mergeCell ref="W359:Y359"/>
    <mergeCell ref="Z359:AA359"/>
    <mergeCell ref="AB359:AC359"/>
    <mergeCell ref="AD359:AE359"/>
    <mergeCell ref="AD358:AE358"/>
    <mergeCell ref="AF358:AG358"/>
    <mergeCell ref="AH358:AI358"/>
    <mergeCell ref="B359:C359"/>
    <mergeCell ref="D359:E359"/>
    <mergeCell ref="F359:G359"/>
    <mergeCell ref="I359:J359"/>
    <mergeCell ref="K359:M359"/>
    <mergeCell ref="N359:O359"/>
    <mergeCell ref="P359:Q359"/>
    <mergeCell ref="P358:Q358"/>
    <mergeCell ref="R358:T358"/>
    <mergeCell ref="U358:V358"/>
    <mergeCell ref="W358:Y358"/>
    <mergeCell ref="Z358:AA358"/>
    <mergeCell ref="AB358:AC358"/>
    <mergeCell ref="B362:C362"/>
    <mergeCell ref="D362:E362"/>
    <mergeCell ref="F362:G362"/>
    <mergeCell ref="I362:J362"/>
    <mergeCell ref="K362:M362"/>
    <mergeCell ref="N362:O362"/>
    <mergeCell ref="W361:Y361"/>
    <mergeCell ref="Z361:AA361"/>
    <mergeCell ref="AB361:AC361"/>
    <mergeCell ref="AD361:AE361"/>
    <mergeCell ref="AF361:AG361"/>
    <mergeCell ref="AH361:AI361"/>
    <mergeCell ref="AH360:AI360"/>
    <mergeCell ref="B361:C361"/>
    <mergeCell ref="D361:E361"/>
    <mergeCell ref="F361:G361"/>
    <mergeCell ref="I361:J361"/>
    <mergeCell ref="K361:M361"/>
    <mergeCell ref="N361:O361"/>
    <mergeCell ref="P361:Q361"/>
    <mergeCell ref="R361:T361"/>
    <mergeCell ref="U361:V361"/>
    <mergeCell ref="U360:V360"/>
    <mergeCell ref="W360:Y360"/>
    <mergeCell ref="Z360:AA360"/>
    <mergeCell ref="AB360:AC360"/>
    <mergeCell ref="AD360:AE360"/>
    <mergeCell ref="AF360:AG360"/>
    <mergeCell ref="AF363:AG363"/>
    <mergeCell ref="AH363:AI363"/>
    <mergeCell ref="B364:C364"/>
    <mergeCell ref="D364:E364"/>
    <mergeCell ref="F364:G364"/>
    <mergeCell ref="I364:J364"/>
    <mergeCell ref="K364:M364"/>
    <mergeCell ref="N364:O364"/>
    <mergeCell ref="P364:Q364"/>
    <mergeCell ref="R364:T364"/>
    <mergeCell ref="R363:T363"/>
    <mergeCell ref="U363:V363"/>
    <mergeCell ref="W363:Y363"/>
    <mergeCell ref="Z363:AA363"/>
    <mergeCell ref="AB363:AC363"/>
    <mergeCell ref="AD363:AE363"/>
    <mergeCell ref="AD362:AE362"/>
    <mergeCell ref="AF362:AG362"/>
    <mergeCell ref="AH362:AI362"/>
    <mergeCell ref="B363:C363"/>
    <mergeCell ref="D363:E363"/>
    <mergeCell ref="F363:G363"/>
    <mergeCell ref="I363:J363"/>
    <mergeCell ref="K363:M363"/>
    <mergeCell ref="N363:O363"/>
    <mergeCell ref="P363:Q363"/>
    <mergeCell ref="P362:Q362"/>
    <mergeCell ref="R362:T362"/>
    <mergeCell ref="U362:V362"/>
    <mergeCell ref="W362:Y362"/>
    <mergeCell ref="Z362:AA362"/>
    <mergeCell ref="AB362:AC362"/>
    <mergeCell ref="B366:C366"/>
    <mergeCell ref="D366:E366"/>
    <mergeCell ref="F366:G366"/>
    <mergeCell ref="I366:J366"/>
    <mergeCell ref="K366:M366"/>
    <mergeCell ref="N366:O366"/>
    <mergeCell ref="W365:Y365"/>
    <mergeCell ref="Z365:AA365"/>
    <mergeCell ref="AB365:AC365"/>
    <mergeCell ref="AD365:AE365"/>
    <mergeCell ref="AF365:AG365"/>
    <mergeCell ref="AH365:AI365"/>
    <mergeCell ref="AH364:AI364"/>
    <mergeCell ref="B365:C365"/>
    <mergeCell ref="D365:E365"/>
    <mergeCell ref="F365:G365"/>
    <mergeCell ref="I365:J365"/>
    <mergeCell ref="K365:M365"/>
    <mergeCell ref="N365:O365"/>
    <mergeCell ref="P365:Q365"/>
    <mergeCell ref="R365:T365"/>
    <mergeCell ref="U365:V365"/>
    <mergeCell ref="U364:V364"/>
    <mergeCell ref="W364:Y364"/>
    <mergeCell ref="Z364:AA364"/>
    <mergeCell ref="AB364:AC364"/>
    <mergeCell ref="AD364:AE364"/>
    <mergeCell ref="AF364:AG364"/>
    <mergeCell ref="AF367:AG367"/>
    <mergeCell ref="AH367:AI367"/>
    <mergeCell ref="B368:C368"/>
    <mergeCell ref="D368:E368"/>
    <mergeCell ref="F368:G368"/>
    <mergeCell ref="I368:J368"/>
    <mergeCell ref="K368:M368"/>
    <mergeCell ref="N368:O368"/>
    <mergeCell ref="P368:Q368"/>
    <mergeCell ref="R368:T368"/>
    <mergeCell ref="R367:T367"/>
    <mergeCell ref="U367:V367"/>
    <mergeCell ref="W367:Y367"/>
    <mergeCell ref="Z367:AA367"/>
    <mergeCell ref="AB367:AC367"/>
    <mergeCell ref="AD367:AE367"/>
    <mergeCell ref="AD366:AE366"/>
    <mergeCell ref="AF366:AG366"/>
    <mergeCell ref="AH366:AI366"/>
    <mergeCell ref="B367:C367"/>
    <mergeCell ref="D367:E367"/>
    <mergeCell ref="F367:G367"/>
    <mergeCell ref="I367:J367"/>
    <mergeCell ref="K367:M367"/>
    <mergeCell ref="N367:O367"/>
    <mergeCell ref="P367:Q367"/>
    <mergeCell ref="P366:Q366"/>
    <mergeCell ref="R366:T366"/>
    <mergeCell ref="U366:V366"/>
    <mergeCell ref="W366:Y366"/>
    <mergeCell ref="Z366:AA366"/>
    <mergeCell ref="AB366:AC366"/>
    <mergeCell ref="B370:C370"/>
    <mergeCell ref="D370:E370"/>
    <mergeCell ref="F370:G370"/>
    <mergeCell ref="I370:J370"/>
    <mergeCell ref="K370:M370"/>
    <mergeCell ref="N370:O370"/>
    <mergeCell ref="W369:Y369"/>
    <mergeCell ref="Z369:AA369"/>
    <mergeCell ref="AB369:AC369"/>
    <mergeCell ref="AD369:AE369"/>
    <mergeCell ref="AF369:AG369"/>
    <mergeCell ref="AH369:AI369"/>
    <mergeCell ref="AH368:AI368"/>
    <mergeCell ref="B369:C369"/>
    <mergeCell ref="D369:E369"/>
    <mergeCell ref="F369:G369"/>
    <mergeCell ref="I369:J369"/>
    <mergeCell ref="K369:M369"/>
    <mergeCell ref="N369:O369"/>
    <mergeCell ref="P369:Q369"/>
    <mergeCell ref="R369:T369"/>
    <mergeCell ref="U369:V369"/>
    <mergeCell ref="U368:V368"/>
    <mergeCell ref="W368:Y368"/>
    <mergeCell ref="Z368:AA368"/>
    <mergeCell ref="AB368:AC368"/>
    <mergeCell ref="AD368:AE368"/>
    <mergeCell ref="AF368:AG368"/>
    <mergeCell ref="AF371:AG371"/>
    <mergeCell ref="AH371:AI371"/>
    <mergeCell ref="B372:C372"/>
    <mergeCell ref="D372:E372"/>
    <mergeCell ref="F372:G372"/>
    <mergeCell ref="I372:J372"/>
    <mergeCell ref="K372:M372"/>
    <mergeCell ref="N372:O372"/>
    <mergeCell ref="P372:Q372"/>
    <mergeCell ref="R372:T372"/>
    <mergeCell ref="R371:T371"/>
    <mergeCell ref="U371:V371"/>
    <mergeCell ref="W371:Y371"/>
    <mergeCell ref="Z371:AA371"/>
    <mergeCell ref="AB371:AC371"/>
    <mergeCell ref="AD371:AE371"/>
    <mergeCell ref="AD370:AE370"/>
    <mergeCell ref="AF370:AG370"/>
    <mergeCell ref="AH370:AI370"/>
    <mergeCell ref="B371:C371"/>
    <mergeCell ref="D371:E371"/>
    <mergeCell ref="F371:G371"/>
    <mergeCell ref="I371:J371"/>
    <mergeCell ref="K371:M371"/>
    <mergeCell ref="N371:O371"/>
    <mergeCell ref="P371:Q371"/>
    <mergeCell ref="P370:Q370"/>
    <mergeCell ref="R370:T370"/>
    <mergeCell ref="U370:V370"/>
    <mergeCell ref="W370:Y370"/>
    <mergeCell ref="Z370:AA370"/>
    <mergeCell ref="AB370:AC370"/>
    <mergeCell ref="B374:C374"/>
    <mergeCell ref="D374:E374"/>
    <mergeCell ref="F374:G374"/>
    <mergeCell ref="I374:J374"/>
    <mergeCell ref="K374:M374"/>
    <mergeCell ref="N374:O374"/>
    <mergeCell ref="W373:Y373"/>
    <mergeCell ref="Z373:AA373"/>
    <mergeCell ref="AB373:AC373"/>
    <mergeCell ref="AD373:AE373"/>
    <mergeCell ref="AF373:AG373"/>
    <mergeCell ref="AH373:AI373"/>
    <mergeCell ref="AH372:AI372"/>
    <mergeCell ref="B373:C373"/>
    <mergeCell ref="D373:E373"/>
    <mergeCell ref="F373:G373"/>
    <mergeCell ref="I373:J373"/>
    <mergeCell ref="K373:M373"/>
    <mergeCell ref="N373:O373"/>
    <mergeCell ref="P373:Q373"/>
    <mergeCell ref="R373:T373"/>
    <mergeCell ref="U373:V373"/>
    <mergeCell ref="U372:V372"/>
    <mergeCell ref="W372:Y372"/>
    <mergeCell ref="Z372:AA372"/>
    <mergeCell ref="AB372:AC372"/>
    <mergeCell ref="AD372:AE372"/>
    <mergeCell ref="AF372:AG372"/>
    <mergeCell ref="AF375:AG375"/>
    <mergeCell ref="AH375:AI375"/>
    <mergeCell ref="B376:C376"/>
    <mergeCell ref="D376:E376"/>
    <mergeCell ref="F376:G376"/>
    <mergeCell ref="I376:J376"/>
    <mergeCell ref="K376:M376"/>
    <mergeCell ref="N376:O376"/>
    <mergeCell ref="P376:Q376"/>
    <mergeCell ref="R376:T376"/>
    <mergeCell ref="R375:T375"/>
    <mergeCell ref="U375:V375"/>
    <mergeCell ref="W375:Y375"/>
    <mergeCell ref="Z375:AA375"/>
    <mergeCell ref="AB375:AC375"/>
    <mergeCell ref="AD375:AE375"/>
    <mergeCell ref="AD374:AE374"/>
    <mergeCell ref="AF374:AG374"/>
    <mergeCell ref="AH374:AI374"/>
    <mergeCell ref="B375:C375"/>
    <mergeCell ref="D375:E375"/>
    <mergeCell ref="F375:G375"/>
    <mergeCell ref="I375:J375"/>
    <mergeCell ref="K375:M375"/>
    <mergeCell ref="N375:O375"/>
    <mergeCell ref="P375:Q375"/>
    <mergeCell ref="P374:Q374"/>
    <mergeCell ref="R374:T374"/>
    <mergeCell ref="U374:V374"/>
    <mergeCell ref="W374:Y374"/>
    <mergeCell ref="Z374:AA374"/>
    <mergeCell ref="AB374:AC374"/>
    <mergeCell ref="B378:E378"/>
    <mergeCell ref="W377:Y377"/>
    <mergeCell ref="Z377:AA377"/>
    <mergeCell ref="AB377:AC377"/>
    <mergeCell ref="AD377:AE377"/>
    <mergeCell ref="AF377:AG377"/>
    <mergeCell ref="AH377:AI377"/>
    <mergeCell ref="AH376:AI376"/>
    <mergeCell ref="B377:C377"/>
    <mergeCell ref="D377:E377"/>
    <mergeCell ref="F377:G377"/>
    <mergeCell ref="I377:J377"/>
    <mergeCell ref="K377:M377"/>
    <mergeCell ref="N377:O377"/>
    <mergeCell ref="P377:Q377"/>
    <mergeCell ref="R377:T377"/>
    <mergeCell ref="U377:V377"/>
    <mergeCell ref="U376:V376"/>
    <mergeCell ref="W376:Y376"/>
    <mergeCell ref="Z376:AA376"/>
    <mergeCell ref="AB376:AC376"/>
    <mergeCell ref="AD376:AE376"/>
    <mergeCell ref="AF376:AG376"/>
  </mergeCells>
  <phoneticPr fontId="24"/>
  <pageMargins left="0.31496062992125984" right="0.31496062992125984" top="0.35433070866141736" bottom="0.15748031496062992" header="0.31496062992125984" footer="0.31496062992125984"/>
  <pageSetup paperSize="9" scale="72" fitToHeight="0" orientation="landscape" r:id="rId1"/>
  <rowBreaks count="1" manualBreakCount="1">
    <brk id="31" min="1" max="3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S794"/>
  <sheetViews>
    <sheetView showGridLines="0" view="pageBreakPreview" zoomScale="85" zoomScaleNormal="85" zoomScaleSheetLayoutView="85" workbookViewId="0">
      <selection activeCell="J1" sqref="J1"/>
    </sheetView>
  </sheetViews>
  <sheetFormatPr defaultColWidth="9" defaultRowHeight="18.75" outlineLevelCol="1"/>
  <cols>
    <col min="1" max="1" width="9" style="42"/>
    <col min="2" max="13" width="5.75" style="42" customWidth="1"/>
    <col min="14" max="15" width="4.625" style="42" customWidth="1"/>
    <col min="16" max="17" width="5.75" style="42" customWidth="1"/>
    <col min="18" max="20" width="5.375" style="42" customWidth="1"/>
    <col min="21" max="21" width="5.5" style="42" customWidth="1"/>
    <col min="22" max="22" width="2" style="42" customWidth="1"/>
    <col min="23" max="25" width="4.875" style="42" customWidth="1"/>
    <col min="26" max="29" width="5.75" style="42" customWidth="1"/>
    <col min="30" max="30" width="5.625" style="42" customWidth="1"/>
    <col min="31" max="31" width="5.75" style="42" customWidth="1"/>
    <col min="32" max="33" width="5.5" style="42" customWidth="1"/>
    <col min="34" max="35" width="4.5" style="42" customWidth="1"/>
    <col min="36" max="36" width="4.875" style="42" hidden="1" customWidth="1" outlineLevel="1"/>
    <col min="37" max="37" width="9.625" style="42" hidden="1" customWidth="1" outlineLevel="1"/>
    <col min="38" max="38" width="24" style="42" hidden="1" customWidth="1" outlineLevel="1"/>
    <col min="39" max="39" width="11" style="42" customWidth="1" collapsed="1"/>
    <col min="40" max="48" width="4.875" style="42" customWidth="1"/>
    <col min="49" max="16384" width="9" style="42"/>
  </cols>
  <sheetData>
    <row r="1" spans="1:71" ht="40.5" customHeight="1">
      <c r="A1" s="41"/>
      <c r="B1" s="209" t="s">
        <v>167</v>
      </c>
      <c r="C1" s="209"/>
      <c r="D1" s="40"/>
      <c r="E1" s="40"/>
      <c r="F1" s="191" t="s">
        <v>232</v>
      </c>
      <c r="G1" s="191"/>
      <c r="H1" s="191"/>
      <c r="I1" s="191"/>
      <c r="J1" s="40"/>
      <c r="L1" s="71" t="s">
        <v>179</v>
      </c>
      <c r="M1" s="40"/>
      <c r="N1" s="40"/>
      <c r="O1" s="40"/>
      <c r="P1" s="71" t="s">
        <v>179</v>
      </c>
      <c r="Q1" s="40"/>
      <c r="R1" s="44"/>
      <c r="S1" s="40"/>
      <c r="T1" s="65" t="s">
        <v>178</v>
      </c>
      <c r="U1" s="66"/>
      <c r="V1" s="66"/>
      <c r="W1" s="70"/>
      <c r="X1" s="68"/>
      <c r="Y1" s="66"/>
      <c r="Z1" s="66"/>
      <c r="AA1" s="66"/>
      <c r="AB1" s="67"/>
      <c r="AC1" s="40"/>
      <c r="AD1" s="175" t="s">
        <v>4</v>
      </c>
      <c r="AE1" s="175"/>
      <c r="AF1" s="175"/>
      <c r="AG1" s="175"/>
      <c r="AH1" s="175"/>
      <c r="AI1" s="175"/>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row>
    <row r="2" spans="1:71" ht="33.75" customHeight="1">
      <c r="A2" s="41"/>
      <c r="B2" s="193" t="s">
        <v>150</v>
      </c>
      <c r="C2" s="193"/>
      <c r="D2" s="193"/>
      <c r="E2" s="193"/>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row>
    <row r="3" spans="1:71" ht="21" customHeight="1">
      <c r="A3" s="41"/>
      <c r="B3" s="194" t="s">
        <v>151</v>
      </c>
      <c r="C3" s="195"/>
      <c r="D3" s="195"/>
      <c r="E3" s="196"/>
      <c r="F3" s="175" t="s">
        <v>7</v>
      </c>
      <c r="G3" s="175"/>
      <c r="H3" s="175"/>
      <c r="I3" s="194"/>
      <c r="J3" s="195"/>
      <c r="K3" s="195"/>
      <c r="L3" s="195"/>
      <c r="M3" s="195"/>
      <c r="N3" s="195"/>
      <c r="O3" s="195"/>
      <c r="P3" s="196"/>
      <c r="Q3" s="175" t="s">
        <v>8</v>
      </c>
      <c r="R3" s="175"/>
      <c r="S3" s="227"/>
      <c r="T3" s="228"/>
      <c r="U3" s="228"/>
      <c r="V3" s="228"/>
      <c r="W3" s="228"/>
      <c r="X3" s="229"/>
      <c r="Y3" s="262" t="s">
        <v>45</v>
      </c>
      <c r="Z3" s="271"/>
      <c r="AA3" s="230"/>
      <c r="AB3" s="231"/>
      <c r="AC3" s="232"/>
      <c r="AD3" s="188" t="s">
        <v>175</v>
      </c>
      <c r="AE3" s="175"/>
      <c r="AF3" s="175"/>
      <c r="AG3" s="175"/>
      <c r="AH3" s="175"/>
      <c r="AI3" s="175"/>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row>
    <row r="4" spans="1:71" ht="21" customHeight="1">
      <c r="A4" s="41"/>
      <c r="B4" s="197"/>
      <c r="C4" s="198"/>
      <c r="D4" s="198"/>
      <c r="E4" s="199"/>
      <c r="F4" s="175"/>
      <c r="G4" s="175"/>
      <c r="H4" s="175"/>
      <c r="I4" s="197"/>
      <c r="J4" s="198"/>
      <c r="K4" s="198"/>
      <c r="L4" s="198"/>
      <c r="M4" s="198"/>
      <c r="N4" s="198"/>
      <c r="O4" s="198"/>
      <c r="P4" s="199"/>
      <c r="Q4" s="175"/>
      <c r="R4" s="175"/>
      <c r="S4" s="210"/>
      <c r="T4" s="211"/>
      <c r="U4" s="211"/>
      <c r="V4" s="211"/>
      <c r="W4" s="211"/>
      <c r="X4" s="212"/>
      <c r="Y4" s="262"/>
      <c r="Z4" s="271"/>
      <c r="AA4" s="233"/>
      <c r="AB4" s="234"/>
      <c r="AC4" s="235"/>
      <c r="AD4" s="175"/>
      <c r="AE4" s="175"/>
      <c r="AF4" s="175"/>
      <c r="AG4" s="175"/>
      <c r="AH4" s="175"/>
      <c r="AI4" s="175"/>
      <c r="AK4" s="54" t="e">
        <f>#REF!</f>
        <v>#REF!</v>
      </c>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row>
    <row r="5" spans="1:71" ht="21" customHeight="1">
      <c r="A5" s="41"/>
      <c r="B5" s="194" t="s">
        <v>152</v>
      </c>
      <c r="C5" s="195"/>
      <c r="D5" s="195"/>
      <c r="E5" s="196"/>
      <c r="F5" s="175" t="s">
        <v>7</v>
      </c>
      <c r="G5" s="175"/>
      <c r="H5" s="175"/>
      <c r="I5" s="194" t="s">
        <v>153</v>
      </c>
      <c r="J5" s="195"/>
      <c r="K5" s="195"/>
      <c r="L5" s="195"/>
      <c r="M5" s="195"/>
      <c r="N5" s="195"/>
      <c r="O5" s="195"/>
      <c r="P5" s="196"/>
      <c r="Q5" s="175" t="s">
        <v>8</v>
      </c>
      <c r="R5" s="175"/>
      <c r="S5" s="200" t="s">
        <v>142</v>
      </c>
      <c r="T5" s="201"/>
      <c r="U5" s="201"/>
      <c r="V5" s="201"/>
      <c r="W5" s="201"/>
      <c r="X5" s="202"/>
      <c r="Y5" s="262" t="s">
        <v>45</v>
      </c>
      <c r="Z5" s="271"/>
      <c r="AA5" s="203" t="s">
        <v>46</v>
      </c>
      <c r="AB5" s="204"/>
      <c r="AC5" s="205"/>
      <c r="AD5" s="188" t="s">
        <v>175</v>
      </c>
      <c r="AE5" s="175"/>
      <c r="AF5" s="175"/>
      <c r="AG5" s="175"/>
      <c r="AH5" s="175"/>
      <c r="AI5" s="175"/>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row>
    <row r="6" spans="1:71" ht="21" customHeight="1">
      <c r="A6" s="41"/>
      <c r="B6" s="197"/>
      <c r="C6" s="198"/>
      <c r="D6" s="198"/>
      <c r="E6" s="199"/>
      <c r="F6" s="175"/>
      <c r="G6" s="175"/>
      <c r="H6" s="175"/>
      <c r="I6" s="197"/>
      <c r="J6" s="198"/>
      <c r="K6" s="198"/>
      <c r="L6" s="198"/>
      <c r="M6" s="198"/>
      <c r="N6" s="198"/>
      <c r="O6" s="198"/>
      <c r="P6" s="199"/>
      <c r="Q6" s="175"/>
      <c r="R6" s="175"/>
      <c r="S6" s="220" t="s">
        <v>143</v>
      </c>
      <c r="T6" s="221"/>
      <c r="U6" s="221"/>
      <c r="V6" s="221"/>
      <c r="W6" s="221"/>
      <c r="X6" s="222"/>
      <c r="Y6" s="262"/>
      <c r="Z6" s="271"/>
      <c r="AA6" s="206"/>
      <c r="AB6" s="207"/>
      <c r="AC6" s="208"/>
      <c r="AD6" s="175"/>
      <c r="AE6" s="175"/>
      <c r="AF6" s="175"/>
      <c r="AG6" s="175"/>
      <c r="AH6" s="175"/>
      <c r="AI6" s="175"/>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row>
    <row r="7" spans="1:71" ht="9.75" customHeight="1">
      <c r="A7" s="41"/>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row>
    <row r="8" spans="1:71" ht="21" customHeight="1">
      <c r="A8" s="41"/>
      <c r="B8" s="175" t="s">
        <v>36</v>
      </c>
      <c r="C8" s="175"/>
      <c r="D8" s="175"/>
      <c r="E8" s="175"/>
      <c r="F8" s="175"/>
      <c r="G8" s="175"/>
      <c r="H8" s="175"/>
      <c r="I8" s="175"/>
      <c r="J8" s="175"/>
      <c r="K8" s="213" t="s">
        <v>14</v>
      </c>
      <c r="L8" s="213"/>
      <c r="M8" s="213"/>
      <c r="N8" s="213"/>
      <c r="O8" s="213"/>
      <c r="P8" s="213"/>
      <c r="Q8" s="213"/>
      <c r="R8" s="213" t="s">
        <v>15</v>
      </c>
      <c r="S8" s="213"/>
      <c r="T8" s="213"/>
      <c r="U8" s="213"/>
      <c r="V8" s="213"/>
      <c r="W8" s="213"/>
      <c r="X8" s="213"/>
      <c r="Y8" s="213"/>
      <c r="Z8" s="175" t="s">
        <v>145</v>
      </c>
      <c r="AA8" s="175"/>
      <c r="AB8" s="175"/>
      <c r="AC8" s="175"/>
      <c r="AD8" s="175"/>
      <c r="AE8" s="175"/>
      <c r="AF8" s="188" t="s">
        <v>146</v>
      </c>
      <c r="AG8" s="188"/>
      <c r="AH8" s="214" t="s">
        <v>5</v>
      </c>
      <c r="AI8" s="215"/>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row>
    <row r="9" spans="1:71" ht="21" customHeight="1">
      <c r="A9" s="41"/>
      <c r="B9" s="175" t="s">
        <v>6</v>
      </c>
      <c r="C9" s="175"/>
      <c r="D9" s="175"/>
      <c r="E9" s="175"/>
      <c r="F9" s="175"/>
      <c r="G9" s="175"/>
      <c r="H9" s="188" t="s">
        <v>12</v>
      </c>
      <c r="I9" s="188" t="s">
        <v>13</v>
      </c>
      <c r="J9" s="175"/>
      <c r="K9" s="188" t="s">
        <v>149</v>
      </c>
      <c r="L9" s="175"/>
      <c r="M9" s="175"/>
      <c r="N9" s="175" t="s">
        <v>2</v>
      </c>
      <c r="O9" s="175"/>
      <c r="P9" s="188" t="s">
        <v>28</v>
      </c>
      <c r="Q9" s="175"/>
      <c r="R9" s="188" t="s">
        <v>16</v>
      </c>
      <c r="S9" s="175"/>
      <c r="T9" s="175"/>
      <c r="U9" s="175" t="s">
        <v>2</v>
      </c>
      <c r="V9" s="175"/>
      <c r="W9" s="188" t="s">
        <v>28</v>
      </c>
      <c r="X9" s="175"/>
      <c r="Y9" s="175"/>
      <c r="Z9" s="188" t="s">
        <v>10</v>
      </c>
      <c r="AA9" s="175"/>
      <c r="AB9" s="175" t="s">
        <v>11</v>
      </c>
      <c r="AC9" s="175"/>
      <c r="AD9" s="188" t="s">
        <v>17</v>
      </c>
      <c r="AE9" s="175"/>
      <c r="AF9" s="188"/>
      <c r="AG9" s="188"/>
      <c r="AH9" s="216"/>
      <c r="AI9" s="217"/>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row>
    <row r="10" spans="1:71" ht="21" customHeight="1">
      <c r="A10" s="41"/>
      <c r="B10" s="175" t="s">
        <v>0</v>
      </c>
      <c r="C10" s="175"/>
      <c r="D10" s="175" t="s">
        <v>147</v>
      </c>
      <c r="E10" s="175"/>
      <c r="F10" s="175" t="s">
        <v>1</v>
      </c>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88"/>
      <c r="AG10" s="188"/>
      <c r="AH10" s="218"/>
      <c r="AI10" s="219"/>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row>
    <row r="11" spans="1:71" ht="33.75" customHeight="1">
      <c r="A11" s="41"/>
      <c r="B11" s="180"/>
      <c r="C11" s="181"/>
      <c r="D11" s="180"/>
      <c r="E11" s="181"/>
      <c r="F11" s="180"/>
      <c r="G11" s="181"/>
      <c r="H11" s="45"/>
      <c r="I11" s="183"/>
      <c r="J11" s="184"/>
      <c r="K11" s="180"/>
      <c r="L11" s="182"/>
      <c r="M11" s="181"/>
      <c r="N11" s="185"/>
      <c r="O11" s="186"/>
      <c r="P11" s="177"/>
      <c r="Q11" s="177"/>
      <c r="R11" s="270"/>
      <c r="S11" s="270"/>
      <c r="T11" s="270"/>
      <c r="U11" s="177"/>
      <c r="V11" s="177"/>
      <c r="W11" s="177"/>
      <c r="X11" s="177"/>
      <c r="Y11" s="177"/>
      <c r="Z11" s="178"/>
      <c r="AA11" s="178"/>
      <c r="AB11" s="180"/>
      <c r="AC11" s="181"/>
      <c r="AD11" s="179"/>
      <c r="AE11" s="179"/>
      <c r="AF11" s="178"/>
      <c r="AG11" s="178"/>
      <c r="AH11" s="180"/>
      <c r="AI11" s="181"/>
      <c r="AK11" s="51"/>
      <c r="AL11" s="5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row>
    <row r="12" spans="1:71" ht="33.75" customHeight="1">
      <c r="A12" s="41"/>
      <c r="B12" s="180"/>
      <c r="C12" s="181"/>
      <c r="D12" s="180"/>
      <c r="E12" s="181"/>
      <c r="F12" s="180"/>
      <c r="G12" s="181"/>
      <c r="H12" s="45"/>
      <c r="I12" s="183"/>
      <c r="J12" s="184"/>
      <c r="K12" s="180"/>
      <c r="L12" s="182"/>
      <c r="M12" s="181"/>
      <c r="N12" s="185"/>
      <c r="O12" s="186"/>
      <c r="P12" s="177"/>
      <c r="Q12" s="177"/>
      <c r="R12" s="270"/>
      <c r="S12" s="270"/>
      <c r="T12" s="270"/>
      <c r="U12" s="177"/>
      <c r="V12" s="177"/>
      <c r="W12" s="177"/>
      <c r="X12" s="177"/>
      <c r="Y12" s="177"/>
      <c r="Z12" s="178"/>
      <c r="AA12" s="178"/>
      <c r="AB12" s="180"/>
      <c r="AC12" s="181"/>
      <c r="AD12" s="179"/>
      <c r="AE12" s="179"/>
      <c r="AF12" s="178"/>
      <c r="AG12" s="178"/>
      <c r="AH12" s="180"/>
      <c r="AI12" s="181"/>
      <c r="AK12" s="51"/>
      <c r="AL12" s="5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row>
    <row r="13" spans="1:71" ht="33.75" customHeight="1">
      <c r="A13" s="41"/>
      <c r="B13" s="180"/>
      <c r="C13" s="181"/>
      <c r="D13" s="180"/>
      <c r="E13" s="181"/>
      <c r="F13" s="180"/>
      <c r="G13" s="181"/>
      <c r="H13" s="45"/>
      <c r="I13" s="183"/>
      <c r="J13" s="184"/>
      <c r="K13" s="180"/>
      <c r="L13" s="182"/>
      <c r="M13" s="181"/>
      <c r="N13" s="185"/>
      <c r="O13" s="186"/>
      <c r="P13" s="177"/>
      <c r="Q13" s="177"/>
      <c r="R13" s="270"/>
      <c r="S13" s="270"/>
      <c r="T13" s="270"/>
      <c r="U13" s="177"/>
      <c r="V13" s="177"/>
      <c r="W13" s="177"/>
      <c r="X13" s="177"/>
      <c r="Y13" s="177"/>
      <c r="Z13" s="178"/>
      <c r="AA13" s="178"/>
      <c r="AB13" s="180"/>
      <c r="AC13" s="181"/>
      <c r="AD13" s="179"/>
      <c r="AE13" s="179"/>
      <c r="AF13" s="178"/>
      <c r="AG13" s="178"/>
      <c r="AH13" s="180"/>
      <c r="AI13" s="181"/>
      <c r="AK13" s="51"/>
      <c r="AL13" s="5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row>
    <row r="14" spans="1:71" ht="33.75" customHeight="1">
      <c r="A14" s="41"/>
      <c r="B14" s="180"/>
      <c r="C14" s="181"/>
      <c r="D14" s="180"/>
      <c r="E14" s="181"/>
      <c r="F14" s="180"/>
      <c r="G14" s="181"/>
      <c r="H14" s="45"/>
      <c r="I14" s="183"/>
      <c r="J14" s="184"/>
      <c r="K14" s="180"/>
      <c r="L14" s="182"/>
      <c r="M14" s="181"/>
      <c r="N14" s="185"/>
      <c r="O14" s="186"/>
      <c r="P14" s="177"/>
      <c r="Q14" s="177"/>
      <c r="R14" s="270"/>
      <c r="S14" s="270"/>
      <c r="T14" s="270"/>
      <c r="U14" s="177"/>
      <c r="V14" s="177"/>
      <c r="W14" s="177"/>
      <c r="X14" s="177"/>
      <c r="Y14" s="177"/>
      <c r="Z14" s="178"/>
      <c r="AA14" s="178"/>
      <c r="AB14" s="180"/>
      <c r="AC14" s="181"/>
      <c r="AD14" s="179"/>
      <c r="AE14" s="179"/>
      <c r="AF14" s="178"/>
      <c r="AG14" s="178"/>
      <c r="AH14" s="180"/>
      <c r="AI14" s="181"/>
      <c r="AK14" s="51"/>
      <c r="AL14" s="5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row>
    <row r="15" spans="1:71" ht="33.75" customHeight="1">
      <c r="A15" s="41"/>
      <c r="B15" s="180"/>
      <c r="C15" s="181"/>
      <c r="D15" s="180"/>
      <c r="E15" s="181"/>
      <c r="F15" s="180"/>
      <c r="G15" s="181"/>
      <c r="H15" s="45"/>
      <c r="I15" s="183"/>
      <c r="J15" s="184"/>
      <c r="K15" s="180"/>
      <c r="L15" s="182"/>
      <c r="M15" s="181"/>
      <c r="N15" s="185"/>
      <c r="O15" s="186"/>
      <c r="P15" s="177"/>
      <c r="Q15" s="177"/>
      <c r="R15" s="270"/>
      <c r="S15" s="270"/>
      <c r="T15" s="270"/>
      <c r="U15" s="177"/>
      <c r="V15" s="177"/>
      <c r="W15" s="177"/>
      <c r="X15" s="177"/>
      <c r="Y15" s="177"/>
      <c r="Z15" s="178"/>
      <c r="AA15" s="178"/>
      <c r="AB15" s="180"/>
      <c r="AC15" s="181"/>
      <c r="AD15" s="179"/>
      <c r="AE15" s="179"/>
      <c r="AF15" s="178"/>
      <c r="AG15" s="178"/>
      <c r="AH15" s="180"/>
      <c r="AI15" s="181"/>
      <c r="AK15" s="51"/>
      <c r="AL15" s="5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row>
    <row r="16" spans="1:71" ht="33.75" customHeight="1">
      <c r="A16" s="41"/>
      <c r="B16" s="180"/>
      <c r="C16" s="181"/>
      <c r="D16" s="180"/>
      <c r="E16" s="181"/>
      <c r="F16" s="180"/>
      <c r="G16" s="181"/>
      <c r="H16" s="45"/>
      <c r="I16" s="183"/>
      <c r="J16" s="184"/>
      <c r="K16" s="180"/>
      <c r="L16" s="182"/>
      <c r="M16" s="181"/>
      <c r="N16" s="185"/>
      <c r="O16" s="186"/>
      <c r="P16" s="177"/>
      <c r="Q16" s="177"/>
      <c r="R16" s="270"/>
      <c r="S16" s="270"/>
      <c r="T16" s="270"/>
      <c r="U16" s="177"/>
      <c r="V16" s="177"/>
      <c r="W16" s="177"/>
      <c r="X16" s="177"/>
      <c r="Y16" s="177"/>
      <c r="Z16" s="178"/>
      <c r="AA16" s="178"/>
      <c r="AB16" s="180"/>
      <c r="AC16" s="181"/>
      <c r="AD16" s="179"/>
      <c r="AE16" s="179"/>
      <c r="AF16" s="178"/>
      <c r="AG16" s="178"/>
      <c r="AH16" s="180"/>
      <c r="AI16" s="181"/>
      <c r="AK16" s="51"/>
      <c r="AL16" s="5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row>
    <row r="17" spans="1:71" ht="33.75" customHeight="1">
      <c r="A17" s="41"/>
      <c r="B17" s="180"/>
      <c r="C17" s="181"/>
      <c r="D17" s="180"/>
      <c r="E17" s="181"/>
      <c r="F17" s="180"/>
      <c r="G17" s="181"/>
      <c r="H17" s="45"/>
      <c r="I17" s="183"/>
      <c r="J17" s="184"/>
      <c r="K17" s="180"/>
      <c r="L17" s="182"/>
      <c r="M17" s="181"/>
      <c r="N17" s="185"/>
      <c r="O17" s="186"/>
      <c r="P17" s="177"/>
      <c r="Q17" s="177"/>
      <c r="R17" s="270"/>
      <c r="S17" s="270"/>
      <c r="T17" s="270"/>
      <c r="U17" s="177"/>
      <c r="V17" s="177"/>
      <c r="W17" s="177"/>
      <c r="X17" s="177"/>
      <c r="Y17" s="177"/>
      <c r="Z17" s="178"/>
      <c r="AA17" s="178"/>
      <c r="AB17" s="180"/>
      <c r="AC17" s="181"/>
      <c r="AD17" s="179"/>
      <c r="AE17" s="179"/>
      <c r="AF17" s="178"/>
      <c r="AG17" s="178"/>
      <c r="AH17" s="180"/>
      <c r="AI17" s="181"/>
      <c r="AK17" s="51"/>
      <c r="AL17" s="5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row>
    <row r="18" spans="1:71" ht="8.25" customHeight="1">
      <c r="A18" s="41"/>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row>
    <row r="19" spans="1:71" ht="21" customHeight="1">
      <c r="A19" s="41"/>
      <c r="B19" s="265" t="s">
        <v>51</v>
      </c>
      <c r="C19" s="265"/>
      <c r="D19" s="265"/>
      <c r="E19" s="265"/>
      <c r="F19" s="265"/>
      <c r="G19" s="265"/>
      <c r="H19" s="265"/>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row>
    <row r="20" spans="1:71" ht="20.100000000000001" customHeight="1">
      <c r="A20" s="41"/>
      <c r="B20" s="175" t="s">
        <v>7</v>
      </c>
      <c r="C20" s="175"/>
      <c r="D20" s="175"/>
      <c r="E20" s="175"/>
      <c r="F20" s="214"/>
      <c r="G20" s="266"/>
      <c r="H20" s="266"/>
      <c r="I20" s="266"/>
      <c r="J20" s="266"/>
      <c r="K20" s="266"/>
      <c r="L20" s="266"/>
      <c r="M20" s="266"/>
      <c r="N20" s="266"/>
      <c r="O20" s="266"/>
      <c r="P20" s="266"/>
      <c r="Q20" s="266"/>
      <c r="R20" s="215"/>
      <c r="S20" s="214" t="s">
        <v>37</v>
      </c>
      <c r="T20" s="215"/>
      <c r="U20" s="214"/>
      <c r="V20" s="266"/>
      <c r="W20" s="266"/>
      <c r="X20" s="266"/>
      <c r="Y20" s="266"/>
      <c r="Z20" s="266"/>
      <c r="AA20" s="266"/>
      <c r="AB20" s="268" t="s">
        <v>55</v>
      </c>
      <c r="AC20" s="213" t="s">
        <v>38</v>
      </c>
      <c r="AD20" s="213"/>
      <c r="AE20" s="214"/>
      <c r="AF20" s="266"/>
      <c r="AG20" s="266"/>
      <c r="AH20" s="266"/>
      <c r="AI20" s="268" t="s">
        <v>44</v>
      </c>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row>
    <row r="21" spans="1:71" ht="20.100000000000001" customHeight="1">
      <c r="A21" s="41"/>
      <c r="B21" s="175"/>
      <c r="C21" s="175"/>
      <c r="D21" s="175"/>
      <c r="E21" s="175"/>
      <c r="F21" s="218"/>
      <c r="G21" s="267"/>
      <c r="H21" s="267"/>
      <c r="I21" s="267"/>
      <c r="J21" s="267"/>
      <c r="K21" s="267"/>
      <c r="L21" s="267"/>
      <c r="M21" s="267"/>
      <c r="N21" s="267"/>
      <c r="O21" s="267"/>
      <c r="P21" s="267"/>
      <c r="Q21" s="267"/>
      <c r="R21" s="219"/>
      <c r="S21" s="218"/>
      <c r="T21" s="219"/>
      <c r="U21" s="218"/>
      <c r="V21" s="267"/>
      <c r="W21" s="267"/>
      <c r="X21" s="267"/>
      <c r="Y21" s="267"/>
      <c r="Z21" s="267"/>
      <c r="AA21" s="267"/>
      <c r="AB21" s="269"/>
      <c r="AC21" s="213"/>
      <c r="AD21" s="213"/>
      <c r="AE21" s="218"/>
      <c r="AF21" s="267"/>
      <c r="AG21" s="267"/>
      <c r="AH21" s="267"/>
      <c r="AI21" s="269"/>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row>
    <row r="22" spans="1:71" ht="21" customHeight="1">
      <c r="A22" s="41"/>
      <c r="B22" s="213" t="s">
        <v>29</v>
      </c>
      <c r="C22" s="213"/>
      <c r="D22" s="213"/>
      <c r="E22" s="213"/>
      <c r="F22" s="188" t="s">
        <v>154</v>
      </c>
      <c r="G22" s="188"/>
      <c r="H22" s="188"/>
      <c r="I22" s="188"/>
      <c r="J22" s="188"/>
      <c r="K22" s="188" t="s">
        <v>30</v>
      </c>
      <c r="L22" s="188"/>
      <c r="M22" s="188"/>
      <c r="N22" s="188" t="s">
        <v>31</v>
      </c>
      <c r="O22" s="188"/>
      <c r="P22" s="188"/>
      <c r="Q22" s="188"/>
      <c r="R22" s="188"/>
      <c r="S22" s="188"/>
      <c r="T22" s="188"/>
      <c r="U22" s="188"/>
      <c r="V22" s="188"/>
      <c r="W22" s="188"/>
      <c r="X22" s="188"/>
      <c r="Y22" s="188"/>
      <c r="Z22" s="188"/>
      <c r="AA22" s="213" t="s">
        <v>32</v>
      </c>
      <c r="AB22" s="213"/>
      <c r="AC22" s="213"/>
      <c r="AD22" s="213"/>
      <c r="AE22" s="175" t="s">
        <v>33</v>
      </c>
      <c r="AF22" s="175"/>
      <c r="AG22" s="175"/>
      <c r="AH22" s="175"/>
      <c r="AI22" s="264"/>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row>
    <row r="23" spans="1:71" ht="21" customHeight="1">
      <c r="A23" s="41"/>
      <c r="B23" s="213"/>
      <c r="C23" s="213"/>
      <c r="D23" s="213"/>
      <c r="E23" s="213"/>
      <c r="F23" s="188"/>
      <c r="G23" s="188"/>
      <c r="H23" s="188"/>
      <c r="I23" s="188"/>
      <c r="J23" s="188"/>
      <c r="K23" s="188"/>
      <c r="L23" s="188"/>
      <c r="M23" s="188"/>
      <c r="N23" s="194" t="s">
        <v>24</v>
      </c>
      <c r="O23" s="196"/>
      <c r="P23" s="194" t="s">
        <v>155</v>
      </c>
      <c r="Q23" s="195"/>
      <c r="R23" s="195"/>
      <c r="S23" s="195"/>
      <c r="T23" s="195"/>
      <c r="U23" s="195"/>
      <c r="V23" s="195"/>
      <c r="W23" s="196"/>
      <c r="X23" s="188" t="s">
        <v>156</v>
      </c>
      <c r="Y23" s="175"/>
      <c r="Z23" s="175"/>
      <c r="AA23" s="213"/>
      <c r="AB23" s="213"/>
      <c r="AC23" s="213"/>
      <c r="AD23" s="213"/>
      <c r="AE23" s="175"/>
      <c r="AF23" s="175"/>
      <c r="AG23" s="175"/>
      <c r="AH23" s="175"/>
      <c r="AI23" s="175"/>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row>
    <row r="24" spans="1:71" ht="21" customHeight="1">
      <c r="A24" s="41"/>
      <c r="B24" s="213"/>
      <c r="C24" s="213"/>
      <c r="D24" s="213"/>
      <c r="E24" s="213"/>
      <c r="F24" s="188"/>
      <c r="G24" s="188"/>
      <c r="H24" s="188"/>
      <c r="I24" s="188"/>
      <c r="J24" s="188"/>
      <c r="K24" s="188"/>
      <c r="L24" s="188"/>
      <c r="M24" s="188"/>
      <c r="N24" s="197"/>
      <c r="O24" s="199"/>
      <c r="P24" s="197"/>
      <c r="Q24" s="198"/>
      <c r="R24" s="198"/>
      <c r="S24" s="198"/>
      <c r="T24" s="198"/>
      <c r="U24" s="198"/>
      <c r="V24" s="198"/>
      <c r="W24" s="199"/>
      <c r="X24" s="175"/>
      <c r="Y24" s="175"/>
      <c r="Z24" s="175"/>
      <c r="AA24" s="175" t="s">
        <v>26</v>
      </c>
      <c r="AB24" s="175"/>
      <c r="AC24" s="175" t="s">
        <v>27</v>
      </c>
      <c r="AD24" s="175"/>
      <c r="AE24" s="175" t="s">
        <v>26</v>
      </c>
      <c r="AF24" s="175"/>
      <c r="AG24" s="175"/>
      <c r="AH24" s="175" t="s">
        <v>27</v>
      </c>
      <c r="AI24" s="175"/>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row>
    <row r="25" spans="1:71" ht="21" customHeight="1">
      <c r="A25" s="41"/>
      <c r="B25" s="175" t="s">
        <v>3</v>
      </c>
      <c r="C25" s="175"/>
      <c r="D25" s="245"/>
      <c r="E25" s="246"/>
      <c r="F25" s="263" t="s">
        <v>21</v>
      </c>
      <c r="G25" s="175" t="s">
        <v>22</v>
      </c>
      <c r="H25" s="175"/>
      <c r="I25" s="245" t="s">
        <v>9</v>
      </c>
      <c r="J25" s="246"/>
      <c r="K25" s="175"/>
      <c r="L25" s="175"/>
      <c r="M25" s="175"/>
      <c r="N25" s="214"/>
      <c r="O25" s="215" t="s">
        <v>43</v>
      </c>
      <c r="P25" s="188" t="s">
        <v>157</v>
      </c>
      <c r="Q25" s="188"/>
      <c r="R25" s="188"/>
      <c r="S25" s="188"/>
      <c r="T25" s="248" t="s">
        <v>43</v>
      </c>
      <c r="U25" s="249"/>
      <c r="V25" s="249"/>
      <c r="W25" s="250"/>
      <c r="X25" s="251" t="s">
        <v>158</v>
      </c>
      <c r="Y25" s="252"/>
      <c r="Z25" s="253"/>
      <c r="AA25" s="189" t="s">
        <v>159</v>
      </c>
      <c r="AB25" s="190"/>
      <c r="AC25" s="55"/>
      <c r="AD25" s="53" t="s">
        <v>42</v>
      </c>
      <c r="AE25" s="189" t="s">
        <v>39</v>
      </c>
      <c r="AF25" s="247"/>
      <c r="AG25" s="190"/>
      <c r="AH25" s="55"/>
      <c r="AI25" s="53" t="s">
        <v>40</v>
      </c>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row>
    <row r="26" spans="1:71" ht="21" customHeight="1">
      <c r="A26" s="41"/>
      <c r="B26" s="175" t="s">
        <v>25</v>
      </c>
      <c r="C26" s="175"/>
      <c r="D26" s="245"/>
      <c r="E26" s="246"/>
      <c r="F26" s="263"/>
      <c r="G26" s="175" t="s">
        <v>23</v>
      </c>
      <c r="H26" s="175"/>
      <c r="I26" s="245" t="s">
        <v>20</v>
      </c>
      <c r="J26" s="246"/>
      <c r="K26" s="175"/>
      <c r="L26" s="175"/>
      <c r="M26" s="175"/>
      <c r="N26" s="216"/>
      <c r="O26" s="217"/>
      <c r="P26" s="188"/>
      <c r="Q26" s="188"/>
      <c r="R26" s="188"/>
      <c r="S26" s="188"/>
      <c r="T26" s="245" t="s">
        <v>160</v>
      </c>
      <c r="U26" s="260"/>
      <c r="V26" s="260"/>
      <c r="W26" s="246"/>
      <c r="X26" s="254"/>
      <c r="Y26" s="255"/>
      <c r="Z26" s="256"/>
      <c r="AA26" s="189" t="s">
        <v>161</v>
      </c>
      <c r="AB26" s="190"/>
      <c r="AC26" s="55"/>
      <c r="AD26" s="53" t="s">
        <v>42</v>
      </c>
      <c r="AE26" s="189" t="s">
        <v>41</v>
      </c>
      <c r="AF26" s="247"/>
      <c r="AG26" s="190"/>
      <c r="AH26" s="55"/>
      <c r="AI26" s="53" t="s">
        <v>40</v>
      </c>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row>
    <row r="27" spans="1:71" ht="21" customHeight="1">
      <c r="A27" s="41"/>
      <c r="B27" s="175" t="s">
        <v>18</v>
      </c>
      <c r="C27" s="175"/>
      <c r="D27" s="245"/>
      <c r="E27" s="246"/>
      <c r="F27" s="175" t="s">
        <v>18</v>
      </c>
      <c r="G27" s="175"/>
      <c r="H27" s="175"/>
      <c r="I27" s="245" t="s">
        <v>20</v>
      </c>
      <c r="J27" s="246"/>
      <c r="K27" s="175"/>
      <c r="L27" s="175"/>
      <c r="M27" s="175"/>
      <c r="N27" s="216"/>
      <c r="O27" s="217"/>
      <c r="P27" s="188" t="s">
        <v>162</v>
      </c>
      <c r="Q27" s="188"/>
      <c r="R27" s="188"/>
      <c r="S27" s="188"/>
      <c r="T27" s="245" t="s">
        <v>43</v>
      </c>
      <c r="U27" s="260"/>
      <c r="V27" s="260"/>
      <c r="W27" s="246"/>
      <c r="X27" s="254"/>
      <c r="Y27" s="255"/>
      <c r="Z27" s="256"/>
      <c r="AA27" s="189" t="s">
        <v>163</v>
      </c>
      <c r="AB27" s="190"/>
      <c r="AC27" s="55"/>
      <c r="AD27" s="53" t="s">
        <v>42</v>
      </c>
      <c r="AE27" s="189" t="s">
        <v>164</v>
      </c>
      <c r="AF27" s="247"/>
      <c r="AG27" s="190"/>
      <c r="AH27" s="55"/>
      <c r="AI27" s="53" t="s">
        <v>40</v>
      </c>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row>
    <row r="28" spans="1:71" ht="21" customHeight="1">
      <c r="A28" s="41"/>
      <c r="B28" s="175" t="s">
        <v>19</v>
      </c>
      <c r="C28" s="175"/>
      <c r="D28" s="243"/>
      <c r="E28" s="244"/>
      <c r="F28" s="175" t="s">
        <v>19</v>
      </c>
      <c r="G28" s="175"/>
      <c r="H28" s="175"/>
      <c r="I28" s="245" t="s">
        <v>20</v>
      </c>
      <c r="J28" s="246"/>
      <c r="K28" s="175"/>
      <c r="L28" s="175"/>
      <c r="M28" s="175"/>
      <c r="N28" s="218"/>
      <c r="O28" s="219"/>
      <c r="P28" s="188"/>
      <c r="Q28" s="188"/>
      <c r="R28" s="188"/>
      <c r="S28" s="188"/>
      <c r="T28" s="245" t="s">
        <v>160</v>
      </c>
      <c r="U28" s="260"/>
      <c r="V28" s="260"/>
      <c r="W28" s="246"/>
      <c r="X28" s="257"/>
      <c r="Y28" s="258"/>
      <c r="Z28" s="259"/>
      <c r="AA28" s="180" t="s">
        <v>165</v>
      </c>
      <c r="AB28" s="181"/>
      <c r="AC28" s="261"/>
      <c r="AD28" s="262"/>
      <c r="AE28" s="189" t="s">
        <v>166</v>
      </c>
      <c r="AF28" s="247"/>
      <c r="AG28" s="190"/>
      <c r="AH28" s="55"/>
      <c r="AI28" s="53" t="s">
        <v>40</v>
      </c>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row>
    <row r="29" spans="1:71" ht="18.75" customHeight="1" thickBot="1">
      <c r="A29" s="41"/>
      <c r="B29" s="40"/>
      <c r="C29" s="40"/>
      <c r="D29" s="40"/>
      <c r="E29" s="40"/>
      <c r="F29" s="40"/>
      <c r="G29" s="40"/>
      <c r="H29" s="40"/>
      <c r="I29" s="40"/>
      <c r="J29" s="40"/>
      <c r="K29" s="40"/>
      <c r="L29" s="40"/>
      <c r="M29" s="40"/>
      <c r="N29" s="40"/>
      <c r="O29" s="40"/>
      <c r="P29" s="40"/>
      <c r="Q29" s="40"/>
      <c r="R29" s="40"/>
      <c r="S29" s="40"/>
      <c r="T29" s="40"/>
      <c r="U29" s="64" t="s">
        <v>169</v>
      </c>
      <c r="W29" s="62" t="s">
        <v>168</v>
      </c>
      <c r="Y29" s="60"/>
      <c r="Z29" s="40"/>
      <c r="AA29" s="40"/>
      <c r="AB29" s="40"/>
      <c r="AC29" s="40"/>
      <c r="AD29" s="40"/>
      <c r="AE29" s="40"/>
      <c r="AF29" s="40"/>
      <c r="AG29" s="40"/>
      <c r="AH29" s="40"/>
      <c r="AI29" s="40"/>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row>
    <row r="30" spans="1:71" ht="29.25" customHeight="1" thickBot="1">
      <c r="A30" s="41"/>
      <c r="B30" s="40"/>
      <c r="C30" s="40"/>
      <c r="D30" s="40"/>
      <c r="E30" s="40"/>
      <c r="F30" s="40"/>
      <c r="G30" s="40"/>
      <c r="H30" s="40"/>
      <c r="I30" s="40"/>
      <c r="J30" s="40"/>
      <c r="K30" s="40"/>
      <c r="L30" s="40"/>
      <c r="M30" s="40"/>
      <c r="N30" s="40"/>
      <c r="O30" s="40"/>
      <c r="P30" s="40"/>
      <c r="Q30" s="40"/>
      <c r="R30" s="40"/>
      <c r="S30" s="40"/>
      <c r="T30" s="40"/>
      <c r="U30" s="57"/>
      <c r="W30" s="58" t="s">
        <v>173</v>
      </c>
      <c r="Y30" s="60"/>
      <c r="Z30" s="40"/>
      <c r="AA30" s="40"/>
      <c r="AB30" s="40"/>
      <c r="AC30" s="40"/>
      <c r="AD30" s="40"/>
      <c r="AE30" s="40"/>
      <c r="AF30" s="40"/>
      <c r="AG30" s="40"/>
      <c r="AH30" s="40"/>
      <c r="AI30" s="40"/>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row>
    <row r="31" spans="1:71" ht="25.5" customHeight="1">
      <c r="A31" s="41"/>
      <c r="B31" s="40"/>
      <c r="C31" s="40"/>
      <c r="D31" s="40"/>
      <c r="E31" s="40"/>
      <c r="F31" s="40"/>
      <c r="G31" s="40"/>
      <c r="H31" s="40"/>
      <c r="I31" s="40"/>
      <c r="J31" s="40"/>
      <c r="K31" s="40"/>
      <c r="L31" s="40"/>
      <c r="M31" s="40"/>
      <c r="N31" s="40"/>
      <c r="O31" s="40"/>
      <c r="P31" s="40"/>
      <c r="Q31" s="40"/>
      <c r="R31" s="40"/>
      <c r="S31" s="40"/>
      <c r="T31" s="40"/>
      <c r="V31" s="59"/>
      <c r="W31" s="59" t="s">
        <v>172</v>
      </c>
      <c r="Y31" s="60"/>
      <c r="Z31" s="40"/>
      <c r="AA31" s="40"/>
      <c r="AB31" s="40"/>
      <c r="AC31" s="40"/>
      <c r="AD31" s="40"/>
      <c r="AE31" s="40"/>
      <c r="AF31" s="40"/>
      <c r="AG31" s="40"/>
      <c r="AH31" s="40"/>
      <c r="AI31" s="40"/>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row>
    <row r="32" spans="1:71" ht="25.5" customHeight="1">
      <c r="A32" s="41"/>
      <c r="B32" s="40"/>
      <c r="C32" s="40"/>
      <c r="D32" s="40"/>
      <c r="E32" s="40"/>
      <c r="F32" s="40"/>
      <c r="G32" s="40"/>
      <c r="H32" s="40"/>
      <c r="I32" s="40"/>
      <c r="J32" s="40"/>
      <c r="K32" s="40"/>
      <c r="L32" s="40"/>
      <c r="M32" s="40"/>
      <c r="N32" s="40"/>
      <c r="O32" s="40"/>
      <c r="P32" s="40"/>
      <c r="Q32" s="40"/>
      <c r="R32" s="40"/>
      <c r="S32" s="40"/>
      <c r="T32" s="40"/>
      <c r="V32" s="63"/>
      <c r="W32" s="59" t="s">
        <v>174</v>
      </c>
      <c r="Y32" s="60"/>
      <c r="Z32" s="40"/>
      <c r="AA32" s="40"/>
      <c r="AB32" s="40"/>
      <c r="AC32" s="40"/>
      <c r="AD32" s="40"/>
      <c r="AE32" s="40"/>
      <c r="AF32" s="40"/>
      <c r="AG32" s="40"/>
      <c r="AH32" s="40"/>
      <c r="AI32" s="40"/>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row>
    <row r="33" spans="1:71" ht="16.5" customHeight="1">
      <c r="A33" s="41"/>
      <c r="B33" s="40"/>
      <c r="C33" s="40"/>
      <c r="D33" s="40"/>
      <c r="E33" s="40"/>
      <c r="F33" s="40"/>
      <c r="G33" s="40"/>
      <c r="H33" s="40"/>
      <c r="I33" s="40"/>
      <c r="J33" s="40"/>
      <c r="K33" s="40"/>
      <c r="L33" s="40"/>
      <c r="M33" s="40"/>
      <c r="N33" s="40"/>
      <c r="O33" s="40"/>
      <c r="P33" s="40"/>
      <c r="Q33" s="40"/>
      <c r="R33" s="40"/>
      <c r="S33" s="40"/>
      <c r="T33" s="40"/>
      <c r="U33" s="40"/>
      <c r="V33" s="40"/>
      <c r="X33" s="61"/>
      <c r="Y33" s="60"/>
      <c r="Z33" s="40"/>
      <c r="AA33" s="40"/>
      <c r="AB33" s="40"/>
      <c r="AC33" s="40"/>
      <c r="AD33" s="40"/>
      <c r="AE33" s="40"/>
      <c r="AF33" s="40"/>
      <c r="AG33" s="40"/>
      <c r="AH33" s="40"/>
      <c r="AI33" s="40"/>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row>
    <row r="34" spans="1:71" ht="21.95" customHeight="1">
      <c r="A34" s="41"/>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row>
    <row r="35" spans="1:71">
      <c r="A35" s="41"/>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row>
    <row r="36" spans="1:71" ht="15" customHeight="1">
      <c r="A36" s="41"/>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row>
    <row r="37" spans="1:71">
      <c r="A37" s="41"/>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row>
    <row r="38" spans="1:71">
      <c r="A38" s="41"/>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row>
    <row r="39" spans="1:71">
      <c r="A39" s="41"/>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row>
    <row r="40" spans="1:71">
      <c r="A40" s="41"/>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row>
    <row r="41" spans="1:71">
      <c r="A41" s="41"/>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row>
    <row r="42" spans="1:71">
      <c r="A42" s="41"/>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row>
    <row r="43" spans="1:71">
      <c r="A43" s="41"/>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row>
    <row r="44" spans="1:71">
      <c r="A44" s="41"/>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row>
    <row r="45" spans="1:71">
      <c r="A45" s="41"/>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row>
    <row r="46" spans="1:71">
      <c r="A46" s="41"/>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row>
    <row r="47" spans="1:71">
      <c r="A47" s="41"/>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row>
    <row r="48" spans="1:71">
      <c r="A48" s="41"/>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row>
    <row r="49" spans="1:71">
      <c r="A49" s="41"/>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row>
    <row r="50" spans="1:71">
      <c r="A50" s="41"/>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row>
    <row r="51" spans="1:71">
      <c r="A51" s="41"/>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row>
    <row r="52" spans="1:71">
      <c r="A52" s="41"/>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row>
    <row r="53" spans="1:71">
      <c r="A53" s="41"/>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row>
    <row r="54" spans="1:71">
      <c r="A54" s="41"/>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row>
    <row r="55" spans="1:71">
      <c r="A55" s="41"/>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row>
    <row r="56" spans="1:71">
      <c r="A56" s="41"/>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row>
    <row r="57" spans="1:71">
      <c r="A57" s="41"/>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row>
    <row r="58" spans="1:71">
      <c r="A58" s="41"/>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row>
    <row r="59" spans="1:71">
      <c r="A59" s="41"/>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row>
    <row r="60" spans="1:71">
      <c r="A60" s="41"/>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row>
    <row r="61" spans="1:71">
      <c r="A61" s="41"/>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row>
    <row r="62" spans="1:71">
      <c r="A62" s="41"/>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row>
    <row r="63" spans="1:71" ht="71.25" customHeight="1">
      <c r="A63" s="41"/>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row>
    <row r="64" spans="1:71" ht="12.95" customHeight="1" thickBot="1">
      <c r="A64" s="41"/>
      <c r="B64" s="48"/>
      <c r="C64" s="48" t="s">
        <v>47</v>
      </c>
      <c r="D64" s="48"/>
      <c r="E64" s="48"/>
      <c r="F64" s="48"/>
      <c r="G64" s="48"/>
      <c r="H64" s="48"/>
      <c r="I64" s="48"/>
      <c r="J64" s="48"/>
      <c r="K64" s="48"/>
      <c r="L64" s="48"/>
      <c r="M64" s="48"/>
      <c r="N64" s="48"/>
      <c r="O64" s="48"/>
      <c r="P64" s="48"/>
      <c r="Q64" s="48"/>
      <c r="R64" s="48"/>
      <c r="S64" s="48"/>
      <c r="T64" s="48" t="s">
        <v>50</v>
      </c>
      <c r="U64" s="48"/>
      <c r="V64" s="48"/>
      <c r="W64" s="48"/>
      <c r="X64" s="48"/>
      <c r="Y64" s="48"/>
      <c r="Z64" s="48"/>
      <c r="AA64" s="48"/>
      <c r="AB64" s="48"/>
      <c r="AC64" s="48"/>
      <c r="AD64" s="48"/>
      <c r="AE64" s="48"/>
      <c r="AF64" s="48"/>
      <c r="AG64" s="48"/>
      <c r="AH64" s="48"/>
      <c r="AI64" s="48"/>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row>
    <row r="65" spans="1:71">
      <c r="A65" s="41"/>
      <c r="B65" s="48"/>
      <c r="C65" s="164" t="s">
        <v>48</v>
      </c>
      <c r="D65" s="165"/>
      <c r="E65" s="164" t="s">
        <v>54</v>
      </c>
      <c r="F65" s="170"/>
      <c r="G65" s="170"/>
      <c r="H65" s="170"/>
      <c r="I65" s="165"/>
      <c r="J65" s="164" t="s">
        <v>49</v>
      </c>
      <c r="K65" s="170"/>
      <c r="L65" s="170"/>
      <c r="M65" s="170"/>
      <c r="N65" s="165"/>
      <c r="O65" s="155" t="s">
        <v>5</v>
      </c>
      <c r="P65" s="156"/>
      <c r="Q65" s="156"/>
      <c r="R65" s="157"/>
      <c r="S65" s="48"/>
      <c r="T65" s="155" t="s">
        <v>52</v>
      </c>
      <c r="U65" s="156"/>
      <c r="V65" s="156"/>
      <c r="W65" s="156"/>
      <c r="X65" s="157"/>
      <c r="Y65" s="155" t="s">
        <v>53</v>
      </c>
      <c r="Z65" s="156"/>
      <c r="AA65" s="156"/>
      <c r="AB65" s="156"/>
      <c r="AC65" s="157"/>
      <c r="AD65" s="155" t="s">
        <v>5</v>
      </c>
      <c r="AE65" s="156"/>
      <c r="AF65" s="156"/>
      <c r="AG65" s="156"/>
      <c r="AH65" s="157"/>
      <c r="AI65" s="48"/>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row>
    <row r="66" spans="1:71">
      <c r="A66" s="41"/>
      <c r="B66" s="48"/>
      <c r="C66" s="166"/>
      <c r="D66" s="167"/>
      <c r="E66" s="166"/>
      <c r="F66" s="171"/>
      <c r="G66" s="171"/>
      <c r="H66" s="171"/>
      <c r="I66" s="167"/>
      <c r="J66" s="166"/>
      <c r="K66" s="171"/>
      <c r="L66" s="171"/>
      <c r="M66" s="171"/>
      <c r="N66" s="167"/>
      <c r="O66" s="158"/>
      <c r="P66" s="159"/>
      <c r="Q66" s="159"/>
      <c r="R66" s="160"/>
      <c r="S66" s="48"/>
      <c r="T66" s="158"/>
      <c r="U66" s="159"/>
      <c r="V66" s="159"/>
      <c r="W66" s="159"/>
      <c r="X66" s="160"/>
      <c r="Y66" s="158"/>
      <c r="Z66" s="159"/>
      <c r="AA66" s="159"/>
      <c r="AB66" s="159"/>
      <c r="AC66" s="160"/>
      <c r="AD66" s="158"/>
      <c r="AE66" s="159"/>
      <c r="AF66" s="159"/>
      <c r="AG66" s="159"/>
      <c r="AH66" s="160"/>
      <c r="AI66" s="48"/>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row>
    <row r="67" spans="1:71" ht="19.5" thickBot="1">
      <c r="A67" s="41"/>
      <c r="B67" s="48"/>
      <c r="C67" s="168"/>
      <c r="D67" s="169"/>
      <c r="E67" s="168"/>
      <c r="F67" s="172"/>
      <c r="G67" s="172"/>
      <c r="H67" s="172"/>
      <c r="I67" s="169"/>
      <c r="J67" s="168"/>
      <c r="K67" s="172"/>
      <c r="L67" s="172"/>
      <c r="M67" s="172"/>
      <c r="N67" s="169"/>
      <c r="O67" s="161"/>
      <c r="P67" s="162"/>
      <c r="Q67" s="162"/>
      <c r="R67" s="163"/>
      <c r="S67" s="48"/>
      <c r="T67" s="161"/>
      <c r="U67" s="162"/>
      <c r="V67" s="162"/>
      <c r="W67" s="162"/>
      <c r="X67" s="163"/>
      <c r="Y67" s="161"/>
      <c r="Z67" s="162"/>
      <c r="AA67" s="162"/>
      <c r="AB67" s="162"/>
      <c r="AC67" s="163"/>
      <c r="AD67" s="161"/>
      <c r="AE67" s="162"/>
      <c r="AF67" s="162"/>
      <c r="AG67" s="162"/>
      <c r="AH67" s="163"/>
      <c r="AI67" s="48"/>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row>
    <row r="68" spans="1:71">
      <c r="A68" s="41"/>
      <c r="B68" s="40"/>
      <c r="C68" s="164" t="str">
        <f>+IFERROR(IF(VLOOKUP(#REF!,[2]ワークシート!$D$2:$BW$498,67,0)="","",VLOOKUP(#REF!,[2]ワークシート!$D$2:$BW$498,67,0)),"")</f>
        <v/>
      </c>
      <c r="D68" s="165"/>
      <c r="E68" s="164" t="str">
        <f>+IFERROR(IF(VLOOKUP(#REF!,[2]ワークシート!$D$2:$BW$498,68,0)="","",VLOOKUP(#REF!,[2]ワークシート!$D$2:$BW$498,68,0)),"")</f>
        <v/>
      </c>
      <c r="F68" s="170"/>
      <c r="G68" s="170"/>
      <c r="H68" s="170"/>
      <c r="I68" s="165"/>
      <c r="J68" s="164" t="str">
        <f>+IFERROR(IF(VLOOKUP(#REF!,[2]ワークシート!$D$2:$BW$498,69,0)="","",VLOOKUP(#REF!,[2]ワークシート!$D$2:$BW$498,69,0)),"")</f>
        <v/>
      </c>
      <c r="K68" s="170"/>
      <c r="L68" s="170"/>
      <c r="M68" s="170"/>
      <c r="N68" s="165"/>
      <c r="O68" s="164" t="str">
        <f>+IFERROR(IF(VLOOKUP(#REF!,[2]ワークシート!$D$2:$BW$498,70,0)="","",VLOOKUP(#REF!,[2]ワークシート!$D$2:$BW$498,70,0)),"")</f>
        <v/>
      </c>
      <c r="P68" s="170"/>
      <c r="Q68" s="170"/>
      <c r="R68" s="165"/>
      <c r="S68" s="56"/>
      <c r="T68" s="164" t="str">
        <f>+IFERROR(IF(VLOOKUP(#REF!,[2]ワークシート!$D$2:$BW$498,71,0)="","",VLOOKUP(#REF!,[2]ワークシート!$D$2:$BW$498,71,0)),"")</f>
        <v/>
      </c>
      <c r="U68" s="170"/>
      <c r="V68" s="170"/>
      <c r="W68" s="170"/>
      <c r="X68" s="165"/>
      <c r="Y68" s="164" t="str">
        <f>+IFERROR(IF(VLOOKUP(#REF!,[2]ワークシート!$D$2:$BW$498,72,0)="","",VLOOKUP(#REF!,[2]ワークシート!$D$2:$BW$498,72,0)),"")</f>
        <v/>
      </c>
      <c r="Z68" s="170"/>
      <c r="AA68" s="170"/>
      <c r="AB68" s="170"/>
      <c r="AC68" s="165"/>
      <c r="AD68" s="164" t="str">
        <f>+IFERROR(IF(VLOOKUP(#REF!,[2]ワークシート!$D$2:$BW$498,73,0)="","",VLOOKUP(#REF!,[2]ワークシート!$D$2:$BW$498,73,0)),"")</f>
        <v/>
      </c>
      <c r="AE68" s="170"/>
      <c r="AF68" s="170"/>
      <c r="AG68" s="170"/>
      <c r="AH68" s="165"/>
      <c r="AI68" s="40"/>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row>
    <row r="69" spans="1:71">
      <c r="A69" s="41"/>
      <c r="B69" s="40"/>
      <c r="C69" s="166"/>
      <c r="D69" s="167"/>
      <c r="E69" s="166"/>
      <c r="F69" s="171"/>
      <c r="G69" s="171"/>
      <c r="H69" s="171"/>
      <c r="I69" s="167"/>
      <c r="J69" s="166"/>
      <c r="K69" s="171"/>
      <c r="L69" s="171"/>
      <c r="M69" s="171"/>
      <c r="N69" s="167"/>
      <c r="O69" s="166"/>
      <c r="P69" s="171"/>
      <c r="Q69" s="171"/>
      <c r="R69" s="167"/>
      <c r="S69" s="56"/>
      <c r="T69" s="166"/>
      <c r="U69" s="171"/>
      <c r="V69" s="171"/>
      <c r="W69" s="171"/>
      <c r="X69" s="167"/>
      <c r="Y69" s="166"/>
      <c r="Z69" s="171"/>
      <c r="AA69" s="171"/>
      <c r="AB69" s="171"/>
      <c r="AC69" s="167"/>
      <c r="AD69" s="166"/>
      <c r="AE69" s="171"/>
      <c r="AF69" s="171"/>
      <c r="AG69" s="171"/>
      <c r="AH69" s="167"/>
      <c r="AI69" s="40"/>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row>
    <row r="70" spans="1:71">
      <c r="A70" s="41"/>
      <c r="B70" s="40"/>
      <c r="C70" s="166"/>
      <c r="D70" s="167"/>
      <c r="E70" s="166"/>
      <c r="F70" s="171"/>
      <c r="G70" s="171"/>
      <c r="H70" s="171"/>
      <c r="I70" s="167"/>
      <c r="J70" s="166"/>
      <c r="K70" s="171"/>
      <c r="L70" s="171"/>
      <c r="M70" s="171"/>
      <c r="N70" s="167"/>
      <c r="O70" s="166"/>
      <c r="P70" s="171"/>
      <c r="Q70" s="171"/>
      <c r="R70" s="167"/>
      <c r="S70" s="56"/>
      <c r="T70" s="166"/>
      <c r="U70" s="171"/>
      <c r="V70" s="171"/>
      <c r="W70" s="171"/>
      <c r="X70" s="167"/>
      <c r="Y70" s="166"/>
      <c r="Z70" s="171"/>
      <c r="AA70" s="171"/>
      <c r="AB70" s="171"/>
      <c r="AC70" s="167"/>
      <c r="AD70" s="166"/>
      <c r="AE70" s="171"/>
      <c r="AF70" s="171"/>
      <c r="AG70" s="171"/>
      <c r="AH70" s="167"/>
      <c r="AI70" s="40"/>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row>
    <row r="71" spans="1:71" ht="19.5" thickBot="1">
      <c r="A71" s="41"/>
      <c r="B71" s="40"/>
      <c r="C71" s="168"/>
      <c r="D71" s="169"/>
      <c r="E71" s="168"/>
      <c r="F71" s="172"/>
      <c r="G71" s="172"/>
      <c r="H71" s="172"/>
      <c r="I71" s="169"/>
      <c r="J71" s="168"/>
      <c r="K71" s="172"/>
      <c r="L71" s="172"/>
      <c r="M71" s="172"/>
      <c r="N71" s="169"/>
      <c r="O71" s="168"/>
      <c r="P71" s="172"/>
      <c r="Q71" s="172"/>
      <c r="R71" s="169"/>
      <c r="S71" s="56"/>
      <c r="T71" s="168"/>
      <c r="U71" s="172"/>
      <c r="V71" s="172"/>
      <c r="W71" s="172"/>
      <c r="X71" s="169"/>
      <c r="Y71" s="168"/>
      <c r="Z71" s="172"/>
      <c r="AA71" s="172"/>
      <c r="AB71" s="172"/>
      <c r="AC71" s="169"/>
      <c r="AD71" s="168"/>
      <c r="AE71" s="172"/>
      <c r="AF71" s="172"/>
      <c r="AG71" s="172"/>
      <c r="AH71" s="169"/>
      <c r="AI71" s="40"/>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row>
    <row r="72" spans="1:71" hidden="1">
      <c r="A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row>
    <row r="73" spans="1:71" ht="11.25" hidden="1" customHeight="1">
      <c r="A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row>
    <row r="74" spans="1:71" ht="25.5" hidden="1">
      <c r="A74" s="41"/>
      <c r="C74" s="49" t="s">
        <v>56</v>
      </c>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row>
    <row r="75" spans="1:71" ht="9" hidden="1" customHeight="1">
      <c r="A75" s="41"/>
      <c r="C75" s="49"/>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row>
    <row r="76" spans="1:71" ht="30.75" hidden="1" customHeight="1">
      <c r="A76" s="41"/>
      <c r="B76" s="40"/>
      <c r="C76" s="180" t="str">
        <f>+IFERROR(VLOOKUP(#REF!,[2]ワークシート!$D$2:$BW$498,54,0),"")</f>
        <v/>
      </c>
      <c r="D76" s="182"/>
      <c r="E76" s="182"/>
      <c r="F76" s="182"/>
      <c r="G76" s="182"/>
      <c r="H76" s="182"/>
      <c r="I76" s="182"/>
      <c r="J76" s="182"/>
      <c r="K76" s="181"/>
      <c r="L76" s="178" t="str">
        <f>+IFERROR(VLOOKUP(#REF!,[2]ワークシート!$D$2:$BW$498,56,0),"")</f>
        <v/>
      </c>
      <c r="M76" s="178"/>
      <c r="N76" s="178"/>
      <c r="O76" s="178"/>
      <c r="P76" s="178"/>
      <c r="Q76" s="178"/>
      <c r="R76" s="178"/>
      <c r="S76" s="178"/>
      <c r="T76" s="178"/>
      <c r="U76" s="40"/>
      <c r="V76" s="40"/>
      <c r="W76" s="40"/>
      <c r="X76" s="40"/>
      <c r="Y76" s="40"/>
      <c r="Z76" s="40"/>
      <c r="AA76" s="40"/>
      <c r="AB76" s="40"/>
      <c r="AC76" s="40"/>
      <c r="AD76" s="40"/>
      <c r="AE76" s="40"/>
      <c r="AF76" s="40"/>
      <c r="AG76" s="40"/>
      <c r="AH76" s="40"/>
      <c r="AI76" s="40"/>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row>
    <row r="77" spans="1:71" hidden="1">
      <c r="A77" s="41"/>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row>
    <row r="78" spans="1:71" ht="21" hidden="1" customHeight="1">
      <c r="A78" s="41"/>
      <c r="B78" s="175" t="s">
        <v>36</v>
      </c>
      <c r="C78" s="175"/>
      <c r="D78" s="175"/>
      <c r="E78" s="175"/>
      <c r="F78" s="175"/>
      <c r="G78" s="175"/>
      <c r="H78" s="175"/>
      <c r="I78" s="175"/>
      <c r="J78" s="175"/>
      <c r="K78" s="213" t="s">
        <v>14</v>
      </c>
      <c r="L78" s="213"/>
      <c r="M78" s="213"/>
      <c r="N78" s="213"/>
      <c r="O78" s="213"/>
      <c r="P78" s="213"/>
      <c r="Q78" s="213"/>
      <c r="R78" s="213" t="s">
        <v>15</v>
      </c>
      <c r="S78" s="213"/>
      <c r="T78" s="213"/>
      <c r="U78" s="213"/>
      <c r="V78" s="213"/>
      <c r="W78" s="213"/>
      <c r="X78" s="213"/>
      <c r="Y78" s="213"/>
      <c r="Z78" s="175" t="s">
        <v>145</v>
      </c>
      <c r="AA78" s="175"/>
      <c r="AB78" s="175"/>
      <c r="AC78" s="175"/>
      <c r="AD78" s="175"/>
      <c r="AE78" s="175"/>
      <c r="AF78" s="188" t="s">
        <v>146</v>
      </c>
      <c r="AG78" s="188"/>
      <c r="AH78" s="214" t="s">
        <v>5</v>
      </c>
      <c r="AI78" s="215"/>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row>
    <row r="79" spans="1:71" ht="21" hidden="1" customHeight="1">
      <c r="A79" s="41"/>
      <c r="B79" s="175" t="s">
        <v>6</v>
      </c>
      <c r="C79" s="175"/>
      <c r="D79" s="175"/>
      <c r="E79" s="175"/>
      <c r="F79" s="175"/>
      <c r="G79" s="175"/>
      <c r="H79" s="188" t="s">
        <v>12</v>
      </c>
      <c r="I79" s="188" t="s">
        <v>13</v>
      </c>
      <c r="J79" s="175"/>
      <c r="K79" s="188" t="s">
        <v>149</v>
      </c>
      <c r="L79" s="175"/>
      <c r="M79" s="175"/>
      <c r="N79" s="175" t="s">
        <v>2</v>
      </c>
      <c r="O79" s="175"/>
      <c r="P79" s="188" t="s">
        <v>28</v>
      </c>
      <c r="Q79" s="175"/>
      <c r="R79" s="188" t="s">
        <v>16</v>
      </c>
      <c r="S79" s="175"/>
      <c r="T79" s="175"/>
      <c r="U79" s="175" t="s">
        <v>2</v>
      </c>
      <c r="V79" s="175"/>
      <c r="W79" s="188" t="s">
        <v>28</v>
      </c>
      <c r="X79" s="175"/>
      <c r="Y79" s="175"/>
      <c r="Z79" s="188" t="s">
        <v>10</v>
      </c>
      <c r="AA79" s="175"/>
      <c r="AB79" s="175" t="s">
        <v>11</v>
      </c>
      <c r="AC79" s="175"/>
      <c r="AD79" s="188" t="s">
        <v>17</v>
      </c>
      <c r="AE79" s="175"/>
      <c r="AF79" s="188"/>
      <c r="AG79" s="188"/>
      <c r="AH79" s="216"/>
      <c r="AI79" s="217"/>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c r="BR79" s="41"/>
      <c r="BS79" s="41"/>
    </row>
    <row r="80" spans="1:71" ht="21" hidden="1" customHeight="1">
      <c r="A80" s="41"/>
      <c r="B80" s="189" t="s">
        <v>0</v>
      </c>
      <c r="C80" s="190"/>
      <c r="D80" s="247" t="s">
        <v>147</v>
      </c>
      <c r="E80" s="190"/>
      <c r="F80" s="175" t="s">
        <v>1</v>
      </c>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88"/>
      <c r="AG80" s="188"/>
      <c r="AH80" s="218"/>
      <c r="AI80" s="219"/>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row>
    <row r="81" spans="1:71" ht="34.5" hidden="1" customHeight="1">
      <c r="A81" s="41"/>
      <c r="B81" s="180" t="str">
        <f>+IFERROR(VLOOKUP(#REF!&amp;"-"&amp;ROW()-109,[2]ワークシート!$F$2:$BW$498,6,0),"")</f>
        <v/>
      </c>
      <c r="C81" s="181"/>
      <c r="D81" s="180" t="str">
        <f>+IFERROR(IF(VLOOKUP(#REF!&amp;"-"&amp;ROW()-109,[2]ワークシート!$F$2:$BW$498,7,0)="","",VLOOKUP(#REF!&amp;"-"&amp;ROW()-109,[2]ワークシート!$F$2:$BW$498,7,0)),"")</f>
        <v/>
      </c>
      <c r="E81" s="181"/>
      <c r="F81" s="180" t="str">
        <f>+IFERROR(VLOOKUP(#REF!&amp;"-"&amp;ROW()-109,[2]ワークシート!$F$2:$BW$498,8,0),"")</f>
        <v/>
      </c>
      <c r="G81" s="181"/>
      <c r="H81" s="45" t="str">
        <f>+IFERROR(VLOOKUP(#REF!&amp;"-"&amp;ROW()-109,[2]ワークシート!$F$2:$BW$498,9,0),"")</f>
        <v/>
      </c>
      <c r="I8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81" s="240"/>
      <c r="K81" s="180" t="str">
        <f>+IFERROR(VLOOKUP(#REF!&amp;"-"&amp;ROW()-109,[2]ワークシート!$F$2:$BW$498,16,0),"")</f>
        <v/>
      </c>
      <c r="L81" s="182"/>
      <c r="M81" s="181"/>
      <c r="N81" s="241" t="str">
        <f>+IFERROR(VLOOKUP(#REF!&amp;"-"&amp;ROW()-109,[2]ワークシート!$F$2:$BW$498,21,0),"")</f>
        <v/>
      </c>
      <c r="O81" s="242"/>
      <c r="P81" s="237" t="str">
        <f>+IFERROR(VLOOKUP(#REF!&amp;"-"&amp;ROW()-109,[2]ワークシート!$F$2:$BW$498,22,0),"")</f>
        <v/>
      </c>
      <c r="Q81" s="237"/>
      <c r="R81" s="187" t="str">
        <f>+IFERROR(VLOOKUP(#REF!&amp;"-"&amp;ROW()-109,[2]ワークシート!$F$2:$BW$498,52,0),"")</f>
        <v/>
      </c>
      <c r="S81" s="187"/>
      <c r="T81" s="187"/>
      <c r="U81" s="237" t="str">
        <f>+IFERROR(VLOOKUP(#REF!&amp;"-"&amp;ROW()-109,[2]ワークシート!$F$2:$BW$498,57,0),"")</f>
        <v/>
      </c>
      <c r="V81" s="237"/>
      <c r="W81" s="237" t="str">
        <f>+IFERROR(VLOOKUP(#REF!&amp;"-"&amp;ROW()-109,[2]ワークシート!$F$2:$BW$498,58,0),"")</f>
        <v/>
      </c>
      <c r="X81" s="237"/>
      <c r="Y81" s="237"/>
      <c r="Z81" s="178" t="str">
        <f>IF(AD81="","",IF(AD81=0,"使用貸借権","賃借権"))</f>
        <v/>
      </c>
      <c r="AA81" s="178"/>
      <c r="AB81" s="180" t="str">
        <f>+IFERROR(IF(VLOOKUP(#REF!&amp;"-"&amp;ROW()-109,[2]ワークシート!$F$2:$BW$498,10,0)="","",VLOOKUP(#REF!&amp;"-"&amp;ROW()-109,[2]ワークシート!$F$2:$BW$498,10,0)),"")</f>
        <v/>
      </c>
      <c r="AC81" s="181"/>
      <c r="AD81" s="238" t="str">
        <f>+IFERROR(VLOOKUP(#REF!&amp;"-"&amp;ROW()-109,[2]ワークシート!$F$2:$BW$498,62,0),"")</f>
        <v/>
      </c>
      <c r="AE81" s="238"/>
      <c r="AF81" s="178" t="str">
        <f>IF(Z81="","",IF(Z81="使用貸借権","-","口座引落　１２月"))</f>
        <v/>
      </c>
      <c r="AG81" s="178"/>
      <c r="AH81" s="178" t="str">
        <f>+IFERROR(IF(VLOOKUP(#REF!&amp;"-"&amp;ROW()-109,[2]ワークシート!$F$2:$BW$498,63,0)="","",VLOOKUP(#REF!&amp;"-"&amp;ROW()-109,[2]ワークシート!$F$2:$BW$498,63,0)),"")</f>
        <v/>
      </c>
      <c r="AI81" s="178"/>
      <c r="AJ81" s="41"/>
      <c r="AK81" s="46">
        <v>1</v>
      </c>
      <c r="AL81" s="46" t="str">
        <f>+$N$5&amp;AK81</f>
        <v>1</v>
      </c>
      <c r="AM81" s="41"/>
      <c r="AN81" s="41"/>
      <c r="AO81" s="41"/>
      <c r="AP81" s="41"/>
      <c r="AQ81" s="41"/>
      <c r="AR81" s="41"/>
      <c r="AS81" s="41"/>
      <c r="AT81" s="41"/>
      <c r="AU81" s="41"/>
      <c r="AV81" s="41"/>
      <c r="AW81" s="41"/>
      <c r="AX81" s="41"/>
      <c r="AY81" s="41"/>
      <c r="AZ81" s="41"/>
      <c r="BA81" s="41"/>
      <c r="BB81" s="41"/>
      <c r="BC81" s="41"/>
      <c r="BD81" s="41"/>
      <c r="BE81" s="41"/>
    </row>
    <row r="82" spans="1:71" ht="35.1" hidden="1" customHeight="1">
      <c r="A82" s="41"/>
      <c r="B82" s="180" t="str">
        <f>+IFERROR(VLOOKUP(#REF!&amp;"-"&amp;ROW()-109,[2]ワークシート!$F$2:$BW$498,6,0),"")</f>
        <v/>
      </c>
      <c r="C82" s="181"/>
      <c r="D82" s="180" t="str">
        <f>+IFERROR(IF(VLOOKUP(#REF!&amp;"-"&amp;ROW()-109,[2]ワークシート!$F$2:$BW$498,7,0)="","",VLOOKUP(#REF!&amp;"-"&amp;ROW()-109,[2]ワークシート!$F$2:$BW$498,7,0)),"")</f>
        <v/>
      </c>
      <c r="E82" s="181"/>
      <c r="F82" s="180" t="str">
        <f>+IFERROR(VLOOKUP(#REF!&amp;"-"&amp;ROW()-109,[2]ワークシート!$F$2:$BW$498,8,0),"")</f>
        <v/>
      </c>
      <c r="G82" s="181"/>
      <c r="H82" s="45" t="str">
        <f>+IFERROR(VLOOKUP(#REF!&amp;"-"&amp;ROW()-109,[2]ワークシート!$F$2:$BW$498,9,0),"")</f>
        <v/>
      </c>
      <c r="I8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82" s="240"/>
      <c r="K82" s="180" t="str">
        <f>+IFERROR(VLOOKUP(#REF!&amp;"-"&amp;ROW()-109,[2]ワークシート!$F$2:$BW$498,16,0),"")</f>
        <v/>
      </c>
      <c r="L82" s="182"/>
      <c r="M82" s="181"/>
      <c r="N82" s="241" t="str">
        <f>+IFERROR(VLOOKUP(#REF!&amp;"-"&amp;ROW()-109,[2]ワークシート!$F$2:$BW$498,21,0),"")</f>
        <v/>
      </c>
      <c r="O82" s="242"/>
      <c r="P82" s="237" t="str">
        <f>+IFERROR(VLOOKUP(#REF!&amp;"-"&amp;ROW()-109,[2]ワークシート!$F$2:$BW$498,22,0),"")</f>
        <v/>
      </c>
      <c r="Q82" s="237"/>
      <c r="R82" s="187" t="str">
        <f>+IFERROR(VLOOKUP(#REF!&amp;"-"&amp;ROW()-109,[2]ワークシート!$F$2:$BW$498,52,0),"")</f>
        <v/>
      </c>
      <c r="S82" s="187"/>
      <c r="T82" s="187"/>
      <c r="U82" s="237" t="str">
        <f>+IFERROR(VLOOKUP(#REF!&amp;"-"&amp;ROW()-109,[2]ワークシート!$F$2:$BW$498,57,0),"")</f>
        <v/>
      </c>
      <c r="V82" s="237"/>
      <c r="W82" s="237" t="str">
        <f>+IFERROR(VLOOKUP(#REF!&amp;"-"&amp;ROW()-109,[2]ワークシート!$F$2:$BW$498,58,0),"")</f>
        <v/>
      </c>
      <c r="X82" s="237"/>
      <c r="Y82" s="237"/>
      <c r="Z82" s="178" t="str">
        <f t="shared" ref="Z82:Z145" si="0">IF(AD82="","",IF(AD82=0,"使用貸借権","賃借権"))</f>
        <v/>
      </c>
      <c r="AA82" s="178"/>
      <c r="AB82" s="180" t="str">
        <f>+IFERROR(IF(VLOOKUP(#REF!&amp;"-"&amp;ROW()-109,[2]ワークシート!$F$2:$BW$498,10,0)="","",VLOOKUP(#REF!&amp;"-"&amp;ROW()-109,[2]ワークシート!$F$2:$BW$498,10,0)),"")</f>
        <v/>
      </c>
      <c r="AC82" s="181"/>
      <c r="AD82" s="238" t="str">
        <f>+IFERROR(VLOOKUP(#REF!&amp;"-"&amp;ROW()-109,[2]ワークシート!$F$2:$BW$498,62,0),"")</f>
        <v/>
      </c>
      <c r="AE82" s="238"/>
      <c r="AF82" s="178" t="str">
        <f t="shared" ref="AF82:AF145" si="1">IF(Z82="","",IF(Z82="使用貸借権","-","口座引落　１２月"))</f>
        <v/>
      </c>
      <c r="AG82" s="178"/>
      <c r="AH82" s="178" t="str">
        <f>+IFERROR(IF(VLOOKUP(#REF!&amp;"-"&amp;ROW()-109,[2]ワークシート!$F$2:$BW$498,63,0)="","",VLOOKUP(#REF!&amp;"-"&amp;ROW()-109,[2]ワークシート!$F$2:$BW$498,63,0)),"")</f>
        <v/>
      </c>
      <c r="AI82" s="178"/>
      <c r="AK82" s="51">
        <v>2</v>
      </c>
      <c r="AL82" s="51" t="str">
        <f t="shared" ref="AL82:AL145" si="2">+$N$3&amp;AK82</f>
        <v>2</v>
      </c>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row>
    <row r="83" spans="1:71" ht="35.1" hidden="1" customHeight="1">
      <c r="A83" s="41"/>
      <c r="B83" s="180" t="str">
        <f>+IFERROR(VLOOKUP(#REF!&amp;"-"&amp;ROW()-109,[2]ワークシート!$F$2:$BW$498,6,0),"")</f>
        <v/>
      </c>
      <c r="C83" s="181"/>
      <c r="D83" s="180" t="str">
        <f>+IFERROR(IF(VLOOKUP(#REF!&amp;"-"&amp;ROW()-109,[2]ワークシート!$F$2:$BW$498,7,0)="","",VLOOKUP(#REF!&amp;"-"&amp;ROW()-109,[2]ワークシート!$F$2:$BW$498,7,0)),"")</f>
        <v/>
      </c>
      <c r="E83" s="181"/>
      <c r="F83" s="180" t="str">
        <f>+IFERROR(VLOOKUP(#REF!&amp;"-"&amp;ROW()-109,[2]ワークシート!$F$2:$BW$498,8,0),"")</f>
        <v/>
      </c>
      <c r="G83" s="181"/>
      <c r="H83" s="45" t="str">
        <f>+IFERROR(VLOOKUP(#REF!&amp;"-"&amp;ROW()-109,[2]ワークシート!$F$2:$BW$498,9,0),"")</f>
        <v/>
      </c>
      <c r="I8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83" s="240"/>
      <c r="K83" s="180" t="str">
        <f>+IFERROR(VLOOKUP(#REF!&amp;"-"&amp;ROW()-109,[2]ワークシート!$F$2:$BW$498,16,0),"")</f>
        <v/>
      </c>
      <c r="L83" s="182"/>
      <c r="M83" s="181"/>
      <c r="N83" s="241" t="str">
        <f>+IFERROR(VLOOKUP(#REF!&amp;"-"&amp;ROW()-109,[2]ワークシート!$F$2:$BW$498,21,0),"")</f>
        <v/>
      </c>
      <c r="O83" s="242"/>
      <c r="P83" s="237" t="str">
        <f>+IFERROR(VLOOKUP(#REF!&amp;"-"&amp;ROW()-109,[2]ワークシート!$F$2:$BW$498,22,0),"")</f>
        <v/>
      </c>
      <c r="Q83" s="237"/>
      <c r="R83" s="187" t="str">
        <f>+IFERROR(VLOOKUP(#REF!&amp;"-"&amp;ROW()-109,[2]ワークシート!$F$2:$BW$498,52,0),"")</f>
        <v/>
      </c>
      <c r="S83" s="187"/>
      <c r="T83" s="187"/>
      <c r="U83" s="237" t="str">
        <f>+IFERROR(VLOOKUP(#REF!&amp;"-"&amp;ROW()-109,[2]ワークシート!$F$2:$BW$498,57,0),"")</f>
        <v/>
      </c>
      <c r="V83" s="237"/>
      <c r="W83" s="237" t="str">
        <f>+IFERROR(VLOOKUP(#REF!&amp;"-"&amp;ROW()-109,[2]ワークシート!$F$2:$BW$498,58,0),"")</f>
        <v/>
      </c>
      <c r="X83" s="237"/>
      <c r="Y83" s="237"/>
      <c r="Z83" s="178" t="str">
        <f t="shared" si="0"/>
        <v/>
      </c>
      <c r="AA83" s="178"/>
      <c r="AB83" s="180" t="str">
        <f>+IFERROR(IF(VLOOKUP(#REF!&amp;"-"&amp;ROW()-109,[2]ワークシート!$F$2:$BW$498,10,0)="","",VLOOKUP(#REF!&amp;"-"&amp;ROW()-109,[2]ワークシート!$F$2:$BW$498,10,0)),"")</f>
        <v/>
      </c>
      <c r="AC83" s="181"/>
      <c r="AD83" s="238" t="str">
        <f>+IFERROR(VLOOKUP(#REF!&amp;"-"&amp;ROW()-109,[2]ワークシート!$F$2:$BW$498,62,0),"")</f>
        <v/>
      </c>
      <c r="AE83" s="238"/>
      <c r="AF83" s="178" t="str">
        <f t="shared" si="1"/>
        <v/>
      </c>
      <c r="AG83" s="178"/>
      <c r="AH83" s="178" t="str">
        <f>+IFERROR(IF(VLOOKUP(#REF!&amp;"-"&amp;ROW()-109,[2]ワークシート!$F$2:$BW$498,63,0)="","",VLOOKUP(#REF!&amp;"-"&amp;ROW()-109,[2]ワークシート!$F$2:$BW$498,63,0)),"")</f>
        <v/>
      </c>
      <c r="AI83" s="178"/>
      <c r="AK83" s="51">
        <v>3</v>
      </c>
      <c r="AL83" s="51" t="str">
        <f t="shared" si="2"/>
        <v>3</v>
      </c>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c r="BR83" s="41"/>
      <c r="BS83" s="41"/>
    </row>
    <row r="84" spans="1:71" ht="35.1" hidden="1" customHeight="1">
      <c r="A84" s="41"/>
      <c r="B84" s="180" t="str">
        <f>+IFERROR(VLOOKUP(#REF!&amp;"-"&amp;ROW()-109,[2]ワークシート!$F$2:$BW$498,6,0),"")</f>
        <v/>
      </c>
      <c r="C84" s="181"/>
      <c r="D84" s="180" t="str">
        <f>+IFERROR(IF(VLOOKUP(#REF!&amp;"-"&amp;ROW()-109,[2]ワークシート!$F$2:$BW$498,7,0)="","",VLOOKUP(#REF!&amp;"-"&amp;ROW()-109,[2]ワークシート!$F$2:$BW$498,7,0)),"")</f>
        <v/>
      </c>
      <c r="E84" s="181"/>
      <c r="F84" s="180" t="str">
        <f>+IFERROR(VLOOKUP(#REF!&amp;"-"&amp;ROW()-109,[2]ワークシート!$F$2:$BW$498,8,0),"")</f>
        <v/>
      </c>
      <c r="G84" s="181"/>
      <c r="H84" s="45" t="str">
        <f>+IFERROR(VLOOKUP(#REF!&amp;"-"&amp;ROW()-109,[2]ワークシート!$F$2:$BW$498,9,0),"")</f>
        <v/>
      </c>
      <c r="I8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84" s="240"/>
      <c r="K84" s="180" t="str">
        <f>+IFERROR(VLOOKUP(#REF!&amp;"-"&amp;ROW()-109,[2]ワークシート!$F$2:$BW$498,16,0),"")</f>
        <v/>
      </c>
      <c r="L84" s="182"/>
      <c r="M84" s="181"/>
      <c r="N84" s="241" t="str">
        <f>+IFERROR(VLOOKUP(#REF!&amp;"-"&amp;ROW()-109,[2]ワークシート!$F$2:$BW$498,21,0),"")</f>
        <v/>
      </c>
      <c r="O84" s="242"/>
      <c r="P84" s="237" t="str">
        <f>+IFERROR(VLOOKUP(#REF!&amp;"-"&amp;ROW()-109,[2]ワークシート!$F$2:$BW$498,22,0),"")</f>
        <v/>
      </c>
      <c r="Q84" s="237"/>
      <c r="R84" s="187" t="str">
        <f>+IFERROR(VLOOKUP(#REF!&amp;"-"&amp;ROW()-109,[2]ワークシート!$F$2:$BW$498,52,0),"")</f>
        <v/>
      </c>
      <c r="S84" s="187"/>
      <c r="T84" s="187"/>
      <c r="U84" s="237" t="str">
        <f>+IFERROR(VLOOKUP(#REF!&amp;"-"&amp;ROW()-109,[2]ワークシート!$F$2:$BW$498,57,0),"")</f>
        <v/>
      </c>
      <c r="V84" s="237"/>
      <c r="W84" s="237" t="str">
        <f>+IFERROR(VLOOKUP(#REF!&amp;"-"&amp;ROW()-109,[2]ワークシート!$F$2:$BW$498,58,0),"")</f>
        <v/>
      </c>
      <c r="X84" s="237"/>
      <c r="Y84" s="237"/>
      <c r="Z84" s="178" t="str">
        <f t="shared" si="0"/>
        <v/>
      </c>
      <c r="AA84" s="178"/>
      <c r="AB84" s="180" t="str">
        <f>+IFERROR(IF(VLOOKUP(#REF!&amp;"-"&amp;ROW()-109,[2]ワークシート!$F$2:$BW$498,10,0)="","",VLOOKUP(#REF!&amp;"-"&amp;ROW()-109,[2]ワークシート!$F$2:$BW$498,10,0)),"")</f>
        <v/>
      </c>
      <c r="AC84" s="181"/>
      <c r="AD84" s="238" t="str">
        <f>+IFERROR(VLOOKUP(#REF!&amp;"-"&amp;ROW()-109,[2]ワークシート!$F$2:$BW$498,62,0),"")</f>
        <v/>
      </c>
      <c r="AE84" s="238"/>
      <c r="AF84" s="178" t="str">
        <f t="shared" si="1"/>
        <v/>
      </c>
      <c r="AG84" s="178"/>
      <c r="AH84" s="178" t="str">
        <f>+IFERROR(IF(VLOOKUP(#REF!&amp;"-"&amp;ROW()-109,[2]ワークシート!$F$2:$BW$498,63,0)="","",VLOOKUP(#REF!&amp;"-"&amp;ROW()-109,[2]ワークシート!$F$2:$BW$498,63,0)),"")</f>
        <v/>
      </c>
      <c r="AI84" s="178"/>
      <c r="AK84" s="51">
        <v>4</v>
      </c>
      <c r="AL84" s="51" t="str">
        <f t="shared" si="2"/>
        <v>4</v>
      </c>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c r="BR84" s="41"/>
      <c r="BS84" s="41"/>
    </row>
    <row r="85" spans="1:71" ht="35.1" hidden="1" customHeight="1">
      <c r="A85" s="41"/>
      <c r="B85" s="180" t="str">
        <f>+IFERROR(VLOOKUP(#REF!&amp;"-"&amp;ROW()-109,[2]ワークシート!$F$2:$BW$498,6,0),"")</f>
        <v/>
      </c>
      <c r="C85" s="181"/>
      <c r="D85" s="180" t="str">
        <f>+IFERROR(IF(VLOOKUP(#REF!&amp;"-"&amp;ROW()-109,[2]ワークシート!$F$2:$BW$498,7,0)="","",VLOOKUP(#REF!&amp;"-"&amp;ROW()-109,[2]ワークシート!$F$2:$BW$498,7,0)),"")</f>
        <v/>
      </c>
      <c r="E85" s="181"/>
      <c r="F85" s="180" t="str">
        <f>+IFERROR(VLOOKUP(#REF!&amp;"-"&amp;ROW()-109,[2]ワークシート!$F$2:$BW$498,8,0),"")</f>
        <v/>
      </c>
      <c r="G85" s="181"/>
      <c r="H85" s="45" t="str">
        <f>+IFERROR(VLOOKUP(#REF!&amp;"-"&amp;ROW()-109,[2]ワークシート!$F$2:$BW$498,9,0),"")</f>
        <v/>
      </c>
      <c r="I8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85" s="240"/>
      <c r="K85" s="180" t="str">
        <f>+IFERROR(VLOOKUP(#REF!&amp;"-"&amp;ROW()-109,[2]ワークシート!$F$2:$BW$498,16,0),"")</f>
        <v/>
      </c>
      <c r="L85" s="182"/>
      <c r="M85" s="181"/>
      <c r="N85" s="241" t="str">
        <f>+IFERROR(VLOOKUP(#REF!&amp;"-"&amp;ROW()-109,[2]ワークシート!$F$2:$BW$498,21,0),"")</f>
        <v/>
      </c>
      <c r="O85" s="242"/>
      <c r="P85" s="237" t="str">
        <f>+IFERROR(VLOOKUP(#REF!&amp;"-"&amp;ROW()-109,[2]ワークシート!$F$2:$BW$498,22,0),"")</f>
        <v/>
      </c>
      <c r="Q85" s="237"/>
      <c r="R85" s="187" t="str">
        <f>+IFERROR(VLOOKUP(#REF!&amp;"-"&amp;ROW()-109,[2]ワークシート!$F$2:$BW$498,52,0),"")</f>
        <v/>
      </c>
      <c r="S85" s="187"/>
      <c r="T85" s="187"/>
      <c r="U85" s="237" t="str">
        <f>+IFERROR(VLOOKUP(#REF!&amp;"-"&amp;ROW()-109,[2]ワークシート!$F$2:$BW$498,57,0),"")</f>
        <v/>
      </c>
      <c r="V85" s="237"/>
      <c r="W85" s="237" t="str">
        <f>+IFERROR(VLOOKUP(#REF!&amp;"-"&amp;ROW()-109,[2]ワークシート!$F$2:$BW$498,58,0),"")</f>
        <v/>
      </c>
      <c r="X85" s="237"/>
      <c r="Y85" s="237"/>
      <c r="Z85" s="178" t="str">
        <f t="shared" si="0"/>
        <v/>
      </c>
      <c r="AA85" s="178"/>
      <c r="AB85" s="180" t="str">
        <f>+IFERROR(IF(VLOOKUP(#REF!&amp;"-"&amp;ROW()-109,[2]ワークシート!$F$2:$BW$498,10,0)="","",VLOOKUP(#REF!&amp;"-"&amp;ROW()-109,[2]ワークシート!$F$2:$BW$498,10,0)),"")</f>
        <v/>
      </c>
      <c r="AC85" s="181"/>
      <c r="AD85" s="238" t="str">
        <f>+IFERROR(VLOOKUP(#REF!&amp;"-"&amp;ROW()-109,[2]ワークシート!$F$2:$BW$498,62,0),"")</f>
        <v/>
      </c>
      <c r="AE85" s="238"/>
      <c r="AF85" s="178" t="str">
        <f t="shared" si="1"/>
        <v/>
      </c>
      <c r="AG85" s="178"/>
      <c r="AH85" s="178" t="str">
        <f>+IFERROR(IF(VLOOKUP(#REF!&amp;"-"&amp;ROW()-109,[2]ワークシート!$F$2:$BW$498,63,0)="","",VLOOKUP(#REF!&amp;"-"&amp;ROW()-109,[2]ワークシート!$F$2:$BW$498,63,0)),"")</f>
        <v/>
      </c>
      <c r="AI85" s="178"/>
      <c r="AK85" s="51">
        <v>5</v>
      </c>
      <c r="AL85" s="51" t="str">
        <f t="shared" si="2"/>
        <v>5</v>
      </c>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41"/>
      <c r="BS85" s="41"/>
    </row>
    <row r="86" spans="1:71" ht="35.1" hidden="1" customHeight="1">
      <c r="A86" s="41"/>
      <c r="B86" s="180" t="str">
        <f>+IFERROR(VLOOKUP(#REF!&amp;"-"&amp;ROW()-109,[2]ワークシート!$F$2:$BW$498,6,0),"")</f>
        <v/>
      </c>
      <c r="C86" s="181"/>
      <c r="D86" s="180" t="str">
        <f>+IFERROR(IF(VLOOKUP(#REF!&amp;"-"&amp;ROW()-109,[2]ワークシート!$F$2:$BW$498,7,0)="","",VLOOKUP(#REF!&amp;"-"&amp;ROW()-109,[2]ワークシート!$F$2:$BW$498,7,0)),"")</f>
        <v/>
      </c>
      <c r="E86" s="181"/>
      <c r="F86" s="180" t="str">
        <f>+IFERROR(VLOOKUP(#REF!&amp;"-"&amp;ROW()-109,[2]ワークシート!$F$2:$BW$498,8,0),"")</f>
        <v/>
      </c>
      <c r="G86" s="181"/>
      <c r="H86" s="45" t="str">
        <f>+IFERROR(VLOOKUP(#REF!&amp;"-"&amp;ROW()-109,[2]ワークシート!$F$2:$BW$498,9,0),"")</f>
        <v/>
      </c>
      <c r="I8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86" s="240"/>
      <c r="K86" s="180" t="str">
        <f>+IFERROR(VLOOKUP(#REF!&amp;"-"&amp;ROW()-109,[2]ワークシート!$F$2:$BW$498,16,0),"")</f>
        <v/>
      </c>
      <c r="L86" s="182"/>
      <c r="M86" s="181"/>
      <c r="N86" s="241" t="str">
        <f>+IFERROR(VLOOKUP(#REF!&amp;"-"&amp;ROW()-109,[2]ワークシート!$F$2:$BW$498,21,0),"")</f>
        <v/>
      </c>
      <c r="O86" s="242"/>
      <c r="P86" s="237" t="str">
        <f>+IFERROR(VLOOKUP(#REF!&amp;"-"&amp;ROW()-109,[2]ワークシート!$F$2:$BW$498,22,0),"")</f>
        <v/>
      </c>
      <c r="Q86" s="237"/>
      <c r="R86" s="187" t="str">
        <f>+IFERROR(VLOOKUP(#REF!&amp;"-"&amp;ROW()-109,[2]ワークシート!$F$2:$BW$498,52,0),"")</f>
        <v/>
      </c>
      <c r="S86" s="187"/>
      <c r="T86" s="187"/>
      <c r="U86" s="237" t="str">
        <f>+IFERROR(VLOOKUP(#REF!&amp;"-"&amp;ROW()-109,[2]ワークシート!$F$2:$BW$498,57,0),"")</f>
        <v/>
      </c>
      <c r="V86" s="237"/>
      <c r="W86" s="237" t="str">
        <f>+IFERROR(VLOOKUP(#REF!&amp;"-"&amp;ROW()-109,[2]ワークシート!$F$2:$BW$498,58,0),"")</f>
        <v/>
      </c>
      <c r="X86" s="237"/>
      <c r="Y86" s="237"/>
      <c r="Z86" s="178" t="str">
        <f t="shared" si="0"/>
        <v/>
      </c>
      <c r="AA86" s="178"/>
      <c r="AB86" s="180" t="str">
        <f>+IFERROR(IF(VLOOKUP(#REF!&amp;"-"&amp;ROW()-109,[2]ワークシート!$F$2:$BW$498,10,0)="","",VLOOKUP(#REF!&amp;"-"&amp;ROW()-109,[2]ワークシート!$F$2:$BW$498,10,0)),"")</f>
        <v/>
      </c>
      <c r="AC86" s="181"/>
      <c r="AD86" s="238" t="str">
        <f>+IFERROR(VLOOKUP(#REF!&amp;"-"&amp;ROW()-109,[2]ワークシート!$F$2:$BW$498,62,0),"")</f>
        <v/>
      </c>
      <c r="AE86" s="238"/>
      <c r="AF86" s="178" t="str">
        <f t="shared" si="1"/>
        <v/>
      </c>
      <c r="AG86" s="178"/>
      <c r="AH86" s="178" t="str">
        <f>+IFERROR(IF(VLOOKUP(#REF!&amp;"-"&amp;ROW()-109,[2]ワークシート!$F$2:$BW$498,63,0)="","",VLOOKUP(#REF!&amp;"-"&amp;ROW()-109,[2]ワークシート!$F$2:$BW$498,63,0)),"")</f>
        <v/>
      </c>
      <c r="AI86" s="178"/>
      <c r="AK86" s="51">
        <v>6</v>
      </c>
      <c r="AL86" s="51" t="str">
        <f t="shared" si="2"/>
        <v>6</v>
      </c>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41"/>
      <c r="BS86" s="41"/>
    </row>
    <row r="87" spans="1:71" ht="35.1" hidden="1" customHeight="1">
      <c r="A87" s="41"/>
      <c r="B87" s="180" t="str">
        <f>+IFERROR(VLOOKUP(#REF!&amp;"-"&amp;ROW()-109,[2]ワークシート!$F$2:$BW$498,6,0),"")</f>
        <v/>
      </c>
      <c r="C87" s="181"/>
      <c r="D87" s="180" t="str">
        <f>+IFERROR(IF(VLOOKUP(#REF!&amp;"-"&amp;ROW()-109,[2]ワークシート!$F$2:$BW$498,7,0)="","",VLOOKUP(#REF!&amp;"-"&amp;ROW()-109,[2]ワークシート!$F$2:$BW$498,7,0)),"")</f>
        <v/>
      </c>
      <c r="E87" s="181"/>
      <c r="F87" s="180" t="str">
        <f>+IFERROR(VLOOKUP(#REF!&amp;"-"&amp;ROW()-109,[2]ワークシート!$F$2:$BW$498,8,0),"")</f>
        <v/>
      </c>
      <c r="G87" s="181"/>
      <c r="H87" s="45" t="str">
        <f>+IFERROR(VLOOKUP(#REF!&amp;"-"&amp;ROW()-109,[2]ワークシート!$F$2:$BW$498,9,0),"")</f>
        <v/>
      </c>
      <c r="I8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87" s="240"/>
      <c r="K87" s="180" t="str">
        <f>+IFERROR(VLOOKUP(#REF!&amp;"-"&amp;ROW()-109,[2]ワークシート!$F$2:$BW$498,16,0),"")</f>
        <v/>
      </c>
      <c r="L87" s="182"/>
      <c r="M87" s="181"/>
      <c r="N87" s="241" t="str">
        <f>+IFERROR(VLOOKUP(#REF!&amp;"-"&amp;ROW()-109,[2]ワークシート!$F$2:$BW$498,21,0),"")</f>
        <v/>
      </c>
      <c r="O87" s="242"/>
      <c r="P87" s="237" t="str">
        <f>+IFERROR(VLOOKUP(#REF!&amp;"-"&amp;ROW()-109,[2]ワークシート!$F$2:$BW$498,22,0),"")</f>
        <v/>
      </c>
      <c r="Q87" s="237"/>
      <c r="R87" s="187" t="str">
        <f>+IFERROR(VLOOKUP(#REF!&amp;"-"&amp;ROW()-109,[2]ワークシート!$F$2:$BW$498,52,0),"")</f>
        <v/>
      </c>
      <c r="S87" s="187"/>
      <c r="T87" s="187"/>
      <c r="U87" s="237" t="str">
        <f>+IFERROR(VLOOKUP(#REF!&amp;"-"&amp;ROW()-109,[2]ワークシート!$F$2:$BW$498,57,0),"")</f>
        <v/>
      </c>
      <c r="V87" s="237"/>
      <c r="W87" s="237" t="str">
        <f>+IFERROR(VLOOKUP(#REF!&amp;"-"&amp;ROW()-109,[2]ワークシート!$F$2:$BW$498,58,0),"")</f>
        <v/>
      </c>
      <c r="X87" s="237"/>
      <c r="Y87" s="237"/>
      <c r="Z87" s="178" t="str">
        <f t="shared" si="0"/>
        <v/>
      </c>
      <c r="AA87" s="178"/>
      <c r="AB87" s="180" t="str">
        <f>+IFERROR(IF(VLOOKUP(#REF!&amp;"-"&amp;ROW()-109,[2]ワークシート!$F$2:$BW$498,10,0)="","",VLOOKUP(#REF!&amp;"-"&amp;ROW()-109,[2]ワークシート!$F$2:$BW$498,10,0)),"")</f>
        <v/>
      </c>
      <c r="AC87" s="181"/>
      <c r="AD87" s="238" t="str">
        <f>+IFERROR(VLOOKUP(#REF!&amp;"-"&amp;ROW()-109,[2]ワークシート!$F$2:$BW$498,62,0),"")</f>
        <v/>
      </c>
      <c r="AE87" s="238"/>
      <c r="AF87" s="178" t="str">
        <f t="shared" si="1"/>
        <v/>
      </c>
      <c r="AG87" s="178"/>
      <c r="AH87" s="178" t="str">
        <f>+IFERROR(IF(VLOOKUP(#REF!&amp;"-"&amp;ROW()-109,[2]ワークシート!$F$2:$BW$498,63,0)="","",VLOOKUP(#REF!&amp;"-"&amp;ROW()-109,[2]ワークシート!$F$2:$BW$498,63,0)),"")</f>
        <v/>
      </c>
      <c r="AI87" s="178"/>
      <c r="AK87" s="51">
        <v>7</v>
      </c>
      <c r="AL87" s="51" t="str">
        <f t="shared" si="2"/>
        <v>7</v>
      </c>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41"/>
      <c r="BR87" s="41"/>
      <c r="BS87" s="41"/>
    </row>
    <row r="88" spans="1:71" ht="35.1" hidden="1" customHeight="1">
      <c r="A88" s="41"/>
      <c r="B88" s="180" t="str">
        <f>+IFERROR(VLOOKUP(#REF!&amp;"-"&amp;ROW()-109,[2]ワークシート!$F$2:$BW$498,6,0),"")</f>
        <v/>
      </c>
      <c r="C88" s="181"/>
      <c r="D88" s="180" t="str">
        <f>+IFERROR(IF(VLOOKUP(#REF!&amp;"-"&amp;ROW()-109,[2]ワークシート!$F$2:$BW$498,7,0)="","",VLOOKUP(#REF!&amp;"-"&amp;ROW()-109,[2]ワークシート!$F$2:$BW$498,7,0)),"")</f>
        <v/>
      </c>
      <c r="E88" s="181"/>
      <c r="F88" s="180" t="str">
        <f>+IFERROR(VLOOKUP(#REF!&amp;"-"&amp;ROW()-109,[2]ワークシート!$F$2:$BW$498,8,0),"")</f>
        <v/>
      </c>
      <c r="G88" s="181"/>
      <c r="H88" s="45" t="str">
        <f>+IFERROR(VLOOKUP(#REF!&amp;"-"&amp;ROW()-109,[2]ワークシート!$F$2:$BW$498,9,0),"")</f>
        <v/>
      </c>
      <c r="I8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88" s="240"/>
      <c r="K88" s="180" t="str">
        <f>+IFERROR(VLOOKUP(#REF!&amp;"-"&amp;ROW()-109,[2]ワークシート!$F$2:$BW$498,16,0),"")</f>
        <v/>
      </c>
      <c r="L88" s="182"/>
      <c r="M88" s="181"/>
      <c r="N88" s="241" t="str">
        <f>+IFERROR(VLOOKUP(#REF!&amp;"-"&amp;ROW()-109,[2]ワークシート!$F$2:$BW$498,21,0),"")</f>
        <v/>
      </c>
      <c r="O88" s="242"/>
      <c r="P88" s="237" t="str">
        <f>+IFERROR(VLOOKUP(#REF!&amp;"-"&amp;ROW()-109,[2]ワークシート!$F$2:$BW$498,22,0),"")</f>
        <v/>
      </c>
      <c r="Q88" s="237"/>
      <c r="R88" s="187" t="str">
        <f>+IFERROR(VLOOKUP(#REF!&amp;"-"&amp;ROW()-109,[2]ワークシート!$F$2:$BW$498,52,0),"")</f>
        <v/>
      </c>
      <c r="S88" s="187"/>
      <c r="T88" s="187"/>
      <c r="U88" s="237" t="str">
        <f>+IFERROR(VLOOKUP(#REF!&amp;"-"&amp;ROW()-109,[2]ワークシート!$F$2:$BW$498,57,0),"")</f>
        <v/>
      </c>
      <c r="V88" s="237"/>
      <c r="W88" s="237" t="str">
        <f>+IFERROR(VLOOKUP(#REF!&amp;"-"&amp;ROW()-109,[2]ワークシート!$F$2:$BW$498,58,0),"")</f>
        <v/>
      </c>
      <c r="X88" s="237"/>
      <c r="Y88" s="237"/>
      <c r="Z88" s="178" t="str">
        <f t="shared" si="0"/>
        <v/>
      </c>
      <c r="AA88" s="178"/>
      <c r="AB88" s="180" t="str">
        <f>+IFERROR(IF(VLOOKUP(#REF!&amp;"-"&amp;ROW()-109,[2]ワークシート!$F$2:$BW$498,10,0)="","",VLOOKUP(#REF!&amp;"-"&amp;ROW()-109,[2]ワークシート!$F$2:$BW$498,10,0)),"")</f>
        <v/>
      </c>
      <c r="AC88" s="181"/>
      <c r="AD88" s="238" t="str">
        <f>+IFERROR(VLOOKUP(#REF!&amp;"-"&amp;ROW()-109,[2]ワークシート!$F$2:$BW$498,62,0),"")</f>
        <v/>
      </c>
      <c r="AE88" s="238"/>
      <c r="AF88" s="178" t="str">
        <f t="shared" si="1"/>
        <v/>
      </c>
      <c r="AG88" s="178"/>
      <c r="AH88" s="178" t="str">
        <f>+IFERROR(IF(VLOOKUP(#REF!&amp;"-"&amp;ROW()-109,[2]ワークシート!$F$2:$BW$498,63,0)="","",VLOOKUP(#REF!&amp;"-"&amp;ROW()-109,[2]ワークシート!$F$2:$BW$498,63,0)),"")</f>
        <v/>
      </c>
      <c r="AI88" s="178"/>
      <c r="AK88" s="51">
        <v>8</v>
      </c>
      <c r="AL88" s="51" t="str">
        <f t="shared" si="2"/>
        <v>8</v>
      </c>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c r="BM88" s="41"/>
      <c r="BN88" s="41"/>
      <c r="BO88" s="41"/>
      <c r="BP88" s="41"/>
      <c r="BQ88" s="41"/>
      <c r="BR88" s="41"/>
      <c r="BS88" s="41"/>
    </row>
    <row r="89" spans="1:71" ht="35.1" hidden="1" customHeight="1">
      <c r="A89" s="41"/>
      <c r="B89" s="180" t="str">
        <f>+IFERROR(VLOOKUP(#REF!&amp;"-"&amp;ROW()-109,[2]ワークシート!$F$2:$BW$498,6,0),"")</f>
        <v/>
      </c>
      <c r="C89" s="181"/>
      <c r="D89" s="180" t="str">
        <f>+IFERROR(IF(VLOOKUP(#REF!&amp;"-"&amp;ROW()-109,[2]ワークシート!$F$2:$BW$498,7,0)="","",VLOOKUP(#REF!&amp;"-"&amp;ROW()-109,[2]ワークシート!$F$2:$BW$498,7,0)),"")</f>
        <v/>
      </c>
      <c r="E89" s="181"/>
      <c r="F89" s="180" t="str">
        <f>+IFERROR(VLOOKUP(#REF!&amp;"-"&amp;ROW()-109,[2]ワークシート!$F$2:$BW$498,8,0),"")</f>
        <v/>
      </c>
      <c r="G89" s="181"/>
      <c r="H89" s="45" t="str">
        <f>+IFERROR(VLOOKUP(#REF!&amp;"-"&amp;ROW()-109,[2]ワークシート!$F$2:$BW$498,9,0),"")</f>
        <v/>
      </c>
      <c r="I8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89" s="240"/>
      <c r="K89" s="180" t="str">
        <f>+IFERROR(VLOOKUP(#REF!&amp;"-"&amp;ROW()-109,[2]ワークシート!$F$2:$BW$498,16,0),"")</f>
        <v/>
      </c>
      <c r="L89" s="182"/>
      <c r="M89" s="181"/>
      <c r="N89" s="241" t="str">
        <f>+IFERROR(VLOOKUP(#REF!&amp;"-"&amp;ROW()-109,[2]ワークシート!$F$2:$BW$498,21,0),"")</f>
        <v/>
      </c>
      <c r="O89" s="242"/>
      <c r="P89" s="237" t="str">
        <f>+IFERROR(VLOOKUP(#REF!&amp;"-"&amp;ROW()-109,[2]ワークシート!$F$2:$BW$498,22,0),"")</f>
        <v/>
      </c>
      <c r="Q89" s="237"/>
      <c r="R89" s="187" t="str">
        <f>+IFERROR(VLOOKUP(#REF!&amp;"-"&amp;ROW()-109,[2]ワークシート!$F$2:$BW$498,52,0),"")</f>
        <v/>
      </c>
      <c r="S89" s="187"/>
      <c r="T89" s="187"/>
      <c r="U89" s="237" t="str">
        <f>+IFERROR(VLOOKUP(#REF!&amp;"-"&amp;ROW()-109,[2]ワークシート!$F$2:$BW$498,57,0),"")</f>
        <v/>
      </c>
      <c r="V89" s="237"/>
      <c r="W89" s="237" t="str">
        <f>+IFERROR(VLOOKUP(#REF!&amp;"-"&amp;ROW()-109,[2]ワークシート!$F$2:$BW$498,58,0),"")</f>
        <v/>
      </c>
      <c r="X89" s="237"/>
      <c r="Y89" s="237"/>
      <c r="Z89" s="178" t="str">
        <f t="shared" si="0"/>
        <v/>
      </c>
      <c r="AA89" s="178"/>
      <c r="AB89" s="180" t="str">
        <f>+IFERROR(IF(VLOOKUP(#REF!&amp;"-"&amp;ROW()-109,[2]ワークシート!$F$2:$BW$498,10,0)="","",VLOOKUP(#REF!&amp;"-"&amp;ROW()-109,[2]ワークシート!$F$2:$BW$498,10,0)),"")</f>
        <v/>
      </c>
      <c r="AC89" s="181"/>
      <c r="AD89" s="238" t="str">
        <f>+IFERROR(VLOOKUP(#REF!&amp;"-"&amp;ROW()-109,[2]ワークシート!$F$2:$BW$498,62,0),"")</f>
        <v/>
      </c>
      <c r="AE89" s="238"/>
      <c r="AF89" s="178" t="str">
        <f t="shared" si="1"/>
        <v/>
      </c>
      <c r="AG89" s="178"/>
      <c r="AH89" s="178" t="str">
        <f>+IFERROR(IF(VLOOKUP(#REF!&amp;"-"&amp;ROW()-109,[2]ワークシート!$F$2:$BW$498,63,0)="","",VLOOKUP(#REF!&amp;"-"&amp;ROW()-109,[2]ワークシート!$F$2:$BW$498,63,0)),"")</f>
        <v/>
      </c>
      <c r="AI89" s="178"/>
      <c r="AK89" s="51">
        <v>9</v>
      </c>
      <c r="AL89" s="51" t="str">
        <f t="shared" si="2"/>
        <v>9</v>
      </c>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41"/>
      <c r="BR89" s="41"/>
      <c r="BS89" s="41"/>
    </row>
    <row r="90" spans="1:71" ht="35.1" hidden="1" customHeight="1">
      <c r="A90" s="41"/>
      <c r="B90" s="180" t="str">
        <f>+IFERROR(VLOOKUP(#REF!&amp;"-"&amp;ROW()-109,[2]ワークシート!$F$2:$BW$498,6,0),"")</f>
        <v/>
      </c>
      <c r="C90" s="181"/>
      <c r="D90" s="180" t="str">
        <f>+IFERROR(IF(VLOOKUP(#REF!&amp;"-"&amp;ROW()-109,[2]ワークシート!$F$2:$BW$498,7,0)="","",VLOOKUP(#REF!&amp;"-"&amp;ROW()-109,[2]ワークシート!$F$2:$BW$498,7,0)),"")</f>
        <v/>
      </c>
      <c r="E90" s="181"/>
      <c r="F90" s="180" t="str">
        <f>+IFERROR(VLOOKUP(#REF!&amp;"-"&amp;ROW()-109,[2]ワークシート!$F$2:$BW$498,8,0),"")</f>
        <v/>
      </c>
      <c r="G90" s="181"/>
      <c r="H90" s="45" t="str">
        <f>+IFERROR(VLOOKUP(#REF!&amp;"-"&amp;ROW()-109,[2]ワークシート!$F$2:$BW$498,9,0),"")</f>
        <v/>
      </c>
      <c r="I9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90" s="240"/>
      <c r="K90" s="180" t="str">
        <f>+IFERROR(VLOOKUP(#REF!&amp;"-"&amp;ROW()-109,[2]ワークシート!$F$2:$BW$498,16,0),"")</f>
        <v/>
      </c>
      <c r="L90" s="182"/>
      <c r="M90" s="181"/>
      <c r="N90" s="241" t="str">
        <f>+IFERROR(VLOOKUP(#REF!&amp;"-"&amp;ROW()-109,[2]ワークシート!$F$2:$BW$498,21,0),"")</f>
        <v/>
      </c>
      <c r="O90" s="242"/>
      <c r="P90" s="237" t="str">
        <f>+IFERROR(VLOOKUP(#REF!&amp;"-"&amp;ROW()-109,[2]ワークシート!$F$2:$BW$498,22,0),"")</f>
        <v/>
      </c>
      <c r="Q90" s="237"/>
      <c r="R90" s="187" t="str">
        <f>+IFERROR(VLOOKUP(#REF!&amp;"-"&amp;ROW()-109,[2]ワークシート!$F$2:$BW$498,52,0),"")</f>
        <v/>
      </c>
      <c r="S90" s="187"/>
      <c r="T90" s="187"/>
      <c r="U90" s="237" t="str">
        <f>+IFERROR(VLOOKUP(#REF!&amp;"-"&amp;ROW()-109,[2]ワークシート!$F$2:$BW$498,57,0),"")</f>
        <v/>
      </c>
      <c r="V90" s="237"/>
      <c r="W90" s="237" t="str">
        <f>+IFERROR(VLOOKUP(#REF!&amp;"-"&amp;ROW()-109,[2]ワークシート!$F$2:$BW$498,58,0),"")</f>
        <v/>
      </c>
      <c r="X90" s="237"/>
      <c r="Y90" s="237"/>
      <c r="Z90" s="178" t="str">
        <f t="shared" si="0"/>
        <v/>
      </c>
      <c r="AA90" s="178"/>
      <c r="AB90" s="180" t="str">
        <f>+IFERROR(IF(VLOOKUP(#REF!&amp;"-"&amp;ROW()-109,[2]ワークシート!$F$2:$BW$498,10,0)="","",VLOOKUP(#REF!&amp;"-"&amp;ROW()-109,[2]ワークシート!$F$2:$BW$498,10,0)),"")</f>
        <v/>
      </c>
      <c r="AC90" s="181"/>
      <c r="AD90" s="238" t="str">
        <f>+IFERROR(VLOOKUP(#REF!&amp;"-"&amp;ROW()-109,[2]ワークシート!$F$2:$BW$498,62,0),"")</f>
        <v/>
      </c>
      <c r="AE90" s="238"/>
      <c r="AF90" s="178" t="str">
        <f t="shared" si="1"/>
        <v/>
      </c>
      <c r="AG90" s="178"/>
      <c r="AH90" s="178" t="str">
        <f>+IFERROR(IF(VLOOKUP(#REF!&amp;"-"&amp;ROW()-109,[2]ワークシート!$F$2:$BW$498,63,0)="","",VLOOKUP(#REF!&amp;"-"&amp;ROW()-109,[2]ワークシート!$F$2:$BW$498,63,0)),"")</f>
        <v/>
      </c>
      <c r="AI90" s="178"/>
      <c r="AK90" s="51">
        <v>10</v>
      </c>
      <c r="AL90" s="51" t="str">
        <f t="shared" si="2"/>
        <v>10</v>
      </c>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c r="BM90" s="41"/>
      <c r="BN90" s="41"/>
      <c r="BO90" s="41"/>
      <c r="BP90" s="41"/>
      <c r="BQ90" s="41"/>
      <c r="BR90" s="41"/>
      <c r="BS90" s="41"/>
    </row>
    <row r="91" spans="1:71" ht="35.1" hidden="1" customHeight="1">
      <c r="A91" s="41"/>
      <c r="B91" s="180" t="str">
        <f>+IFERROR(VLOOKUP(#REF!&amp;"-"&amp;ROW()-109,[2]ワークシート!$F$2:$BW$498,6,0),"")</f>
        <v/>
      </c>
      <c r="C91" s="181"/>
      <c r="D91" s="180" t="str">
        <f>+IFERROR(IF(VLOOKUP(#REF!&amp;"-"&amp;ROW()-109,[2]ワークシート!$F$2:$BW$498,7,0)="","",VLOOKUP(#REF!&amp;"-"&amp;ROW()-109,[2]ワークシート!$F$2:$BW$498,7,0)),"")</f>
        <v/>
      </c>
      <c r="E91" s="181"/>
      <c r="F91" s="180" t="str">
        <f>+IFERROR(VLOOKUP(#REF!&amp;"-"&amp;ROW()-109,[2]ワークシート!$F$2:$BW$498,8,0),"")</f>
        <v/>
      </c>
      <c r="G91" s="181"/>
      <c r="H91" s="45" t="str">
        <f>+IFERROR(VLOOKUP(#REF!&amp;"-"&amp;ROW()-109,[2]ワークシート!$F$2:$BW$498,9,0),"")</f>
        <v/>
      </c>
      <c r="I9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91" s="240"/>
      <c r="K91" s="180" t="str">
        <f>+IFERROR(VLOOKUP(#REF!&amp;"-"&amp;ROW()-109,[2]ワークシート!$F$2:$BW$498,16,0),"")</f>
        <v/>
      </c>
      <c r="L91" s="182"/>
      <c r="M91" s="181"/>
      <c r="N91" s="241" t="str">
        <f>+IFERROR(VLOOKUP(#REF!&amp;"-"&amp;ROW()-109,[2]ワークシート!$F$2:$BW$498,21,0),"")</f>
        <v/>
      </c>
      <c r="O91" s="242"/>
      <c r="P91" s="237" t="str">
        <f>+IFERROR(VLOOKUP(#REF!&amp;"-"&amp;ROW()-109,[2]ワークシート!$F$2:$BW$498,22,0),"")</f>
        <v/>
      </c>
      <c r="Q91" s="237"/>
      <c r="R91" s="187" t="str">
        <f>+IFERROR(VLOOKUP(#REF!&amp;"-"&amp;ROW()-109,[2]ワークシート!$F$2:$BW$498,52,0),"")</f>
        <v/>
      </c>
      <c r="S91" s="187"/>
      <c r="T91" s="187"/>
      <c r="U91" s="237" t="str">
        <f>+IFERROR(VLOOKUP(#REF!&amp;"-"&amp;ROW()-109,[2]ワークシート!$F$2:$BW$498,57,0),"")</f>
        <v/>
      </c>
      <c r="V91" s="237"/>
      <c r="W91" s="237" t="str">
        <f>+IFERROR(VLOOKUP(#REF!&amp;"-"&amp;ROW()-109,[2]ワークシート!$F$2:$BW$498,58,0),"")</f>
        <v/>
      </c>
      <c r="X91" s="237"/>
      <c r="Y91" s="237"/>
      <c r="Z91" s="178" t="str">
        <f t="shared" si="0"/>
        <v/>
      </c>
      <c r="AA91" s="178"/>
      <c r="AB91" s="180" t="str">
        <f>+IFERROR(IF(VLOOKUP(#REF!&amp;"-"&amp;ROW()-109,[2]ワークシート!$F$2:$BW$498,10,0)="","",VLOOKUP(#REF!&amp;"-"&amp;ROW()-109,[2]ワークシート!$F$2:$BW$498,10,0)),"")</f>
        <v/>
      </c>
      <c r="AC91" s="181"/>
      <c r="AD91" s="238" t="str">
        <f>+IFERROR(VLOOKUP(#REF!&amp;"-"&amp;ROW()-109,[2]ワークシート!$F$2:$BW$498,62,0),"")</f>
        <v/>
      </c>
      <c r="AE91" s="238"/>
      <c r="AF91" s="178" t="str">
        <f t="shared" si="1"/>
        <v/>
      </c>
      <c r="AG91" s="178"/>
      <c r="AH91" s="178" t="str">
        <f>+IFERROR(IF(VLOOKUP(#REF!&amp;"-"&amp;ROW()-109,[2]ワークシート!$F$2:$BW$498,63,0)="","",VLOOKUP(#REF!&amp;"-"&amp;ROW()-109,[2]ワークシート!$F$2:$BW$498,63,0)),"")</f>
        <v/>
      </c>
      <c r="AI91" s="178"/>
      <c r="AK91" s="51">
        <v>11</v>
      </c>
      <c r="AL91" s="51" t="str">
        <f t="shared" si="2"/>
        <v>11</v>
      </c>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1"/>
      <c r="BQ91" s="41"/>
      <c r="BR91" s="41"/>
      <c r="BS91" s="41"/>
    </row>
    <row r="92" spans="1:71" ht="35.1" hidden="1" customHeight="1">
      <c r="A92" s="41"/>
      <c r="B92" s="180" t="str">
        <f>+IFERROR(VLOOKUP(#REF!&amp;"-"&amp;ROW()-109,[2]ワークシート!$F$2:$BW$498,6,0),"")</f>
        <v/>
      </c>
      <c r="C92" s="181"/>
      <c r="D92" s="180" t="str">
        <f>+IFERROR(IF(VLOOKUP(#REF!&amp;"-"&amp;ROW()-109,[2]ワークシート!$F$2:$BW$498,7,0)="","",VLOOKUP(#REF!&amp;"-"&amp;ROW()-109,[2]ワークシート!$F$2:$BW$498,7,0)),"")</f>
        <v/>
      </c>
      <c r="E92" s="181"/>
      <c r="F92" s="180" t="str">
        <f>+IFERROR(VLOOKUP(#REF!&amp;"-"&amp;ROW()-109,[2]ワークシート!$F$2:$BW$498,8,0),"")</f>
        <v/>
      </c>
      <c r="G92" s="181"/>
      <c r="H92" s="45" t="str">
        <f>+IFERROR(VLOOKUP(#REF!&amp;"-"&amp;ROW()-109,[2]ワークシート!$F$2:$BW$498,9,0),"")</f>
        <v/>
      </c>
      <c r="I9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92" s="240"/>
      <c r="K92" s="180" t="str">
        <f>+IFERROR(VLOOKUP(#REF!&amp;"-"&amp;ROW()-109,[2]ワークシート!$F$2:$BW$498,16,0),"")</f>
        <v/>
      </c>
      <c r="L92" s="182"/>
      <c r="M92" s="181"/>
      <c r="N92" s="241" t="str">
        <f>+IFERROR(VLOOKUP(#REF!&amp;"-"&amp;ROW()-109,[2]ワークシート!$F$2:$BW$498,21,0),"")</f>
        <v/>
      </c>
      <c r="O92" s="242"/>
      <c r="P92" s="237" t="str">
        <f>+IFERROR(VLOOKUP(#REF!&amp;"-"&amp;ROW()-109,[2]ワークシート!$F$2:$BW$498,22,0),"")</f>
        <v/>
      </c>
      <c r="Q92" s="237"/>
      <c r="R92" s="187" t="str">
        <f>+IFERROR(VLOOKUP(#REF!&amp;"-"&amp;ROW()-109,[2]ワークシート!$F$2:$BW$498,52,0),"")</f>
        <v/>
      </c>
      <c r="S92" s="187"/>
      <c r="T92" s="187"/>
      <c r="U92" s="237" t="str">
        <f>+IFERROR(VLOOKUP(#REF!&amp;"-"&amp;ROW()-109,[2]ワークシート!$F$2:$BW$498,57,0),"")</f>
        <v/>
      </c>
      <c r="V92" s="237"/>
      <c r="W92" s="237" t="str">
        <f>+IFERROR(VLOOKUP(#REF!&amp;"-"&amp;ROW()-109,[2]ワークシート!$F$2:$BW$498,58,0),"")</f>
        <v/>
      </c>
      <c r="X92" s="237"/>
      <c r="Y92" s="237"/>
      <c r="Z92" s="178" t="str">
        <f t="shared" si="0"/>
        <v/>
      </c>
      <c r="AA92" s="178"/>
      <c r="AB92" s="180" t="str">
        <f>+IFERROR(IF(VLOOKUP(#REF!&amp;"-"&amp;ROW()-109,[2]ワークシート!$F$2:$BW$498,10,0)="","",VLOOKUP(#REF!&amp;"-"&amp;ROW()-109,[2]ワークシート!$F$2:$BW$498,10,0)),"")</f>
        <v/>
      </c>
      <c r="AC92" s="181"/>
      <c r="AD92" s="238" t="str">
        <f>+IFERROR(VLOOKUP(#REF!&amp;"-"&amp;ROW()-109,[2]ワークシート!$F$2:$BW$498,62,0),"")</f>
        <v/>
      </c>
      <c r="AE92" s="238"/>
      <c r="AF92" s="178" t="str">
        <f t="shared" si="1"/>
        <v/>
      </c>
      <c r="AG92" s="178"/>
      <c r="AH92" s="178" t="str">
        <f>+IFERROR(IF(VLOOKUP(#REF!&amp;"-"&amp;ROW()-109,[2]ワークシート!$F$2:$BW$498,63,0)="","",VLOOKUP(#REF!&amp;"-"&amp;ROW()-109,[2]ワークシート!$F$2:$BW$498,63,0)),"")</f>
        <v/>
      </c>
      <c r="AI92" s="178"/>
      <c r="AK92" s="51">
        <v>12</v>
      </c>
      <c r="AL92" s="51" t="str">
        <f t="shared" si="2"/>
        <v>12</v>
      </c>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1"/>
      <c r="BR92" s="41"/>
      <c r="BS92" s="41"/>
    </row>
    <row r="93" spans="1:71" ht="35.1" hidden="1" customHeight="1">
      <c r="A93" s="41"/>
      <c r="B93" s="180" t="str">
        <f>+IFERROR(VLOOKUP(#REF!&amp;"-"&amp;ROW()-109,[2]ワークシート!$F$2:$BW$498,6,0),"")</f>
        <v/>
      </c>
      <c r="C93" s="181"/>
      <c r="D93" s="180" t="str">
        <f>+IFERROR(IF(VLOOKUP(#REF!&amp;"-"&amp;ROW()-109,[2]ワークシート!$F$2:$BW$498,7,0)="","",VLOOKUP(#REF!&amp;"-"&amp;ROW()-109,[2]ワークシート!$F$2:$BW$498,7,0)),"")</f>
        <v/>
      </c>
      <c r="E93" s="181"/>
      <c r="F93" s="180" t="str">
        <f>+IFERROR(VLOOKUP(#REF!&amp;"-"&amp;ROW()-109,[2]ワークシート!$F$2:$BW$498,8,0),"")</f>
        <v/>
      </c>
      <c r="G93" s="181"/>
      <c r="H93" s="45" t="str">
        <f>+IFERROR(VLOOKUP(#REF!&amp;"-"&amp;ROW()-109,[2]ワークシート!$F$2:$BW$498,9,0),"")</f>
        <v/>
      </c>
      <c r="I9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93" s="240"/>
      <c r="K93" s="180" t="str">
        <f>+IFERROR(VLOOKUP(#REF!&amp;"-"&amp;ROW()-109,[2]ワークシート!$F$2:$BW$498,16,0),"")</f>
        <v/>
      </c>
      <c r="L93" s="182"/>
      <c r="M93" s="181"/>
      <c r="N93" s="241" t="str">
        <f>+IFERROR(VLOOKUP(#REF!&amp;"-"&amp;ROW()-109,[2]ワークシート!$F$2:$BW$498,21,0),"")</f>
        <v/>
      </c>
      <c r="O93" s="242"/>
      <c r="P93" s="237" t="str">
        <f>+IFERROR(VLOOKUP(#REF!&amp;"-"&amp;ROW()-109,[2]ワークシート!$F$2:$BW$498,22,0),"")</f>
        <v/>
      </c>
      <c r="Q93" s="237"/>
      <c r="R93" s="187" t="str">
        <f>+IFERROR(VLOOKUP(#REF!&amp;"-"&amp;ROW()-109,[2]ワークシート!$F$2:$BW$498,52,0),"")</f>
        <v/>
      </c>
      <c r="S93" s="187"/>
      <c r="T93" s="187"/>
      <c r="U93" s="237" t="str">
        <f>+IFERROR(VLOOKUP(#REF!&amp;"-"&amp;ROW()-109,[2]ワークシート!$F$2:$BW$498,57,0),"")</f>
        <v/>
      </c>
      <c r="V93" s="237"/>
      <c r="W93" s="237" t="str">
        <f>+IFERROR(VLOOKUP(#REF!&amp;"-"&amp;ROW()-109,[2]ワークシート!$F$2:$BW$498,58,0),"")</f>
        <v/>
      </c>
      <c r="X93" s="237"/>
      <c r="Y93" s="237"/>
      <c r="Z93" s="178" t="str">
        <f t="shared" si="0"/>
        <v/>
      </c>
      <c r="AA93" s="178"/>
      <c r="AB93" s="180" t="str">
        <f>+IFERROR(IF(VLOOKUP(#REF!&amp;"-"&amp;ROW()-109,[2]ワークシート!$F$2:$BW$498,10,0)="","",VLOOKUP(#REF!&amp;"-"&amp;ROW()-109,[2]ワークシート!$F$2:$BW$498,10,0)),"")</f>
        <v/>
      </c>
      <c r="AC93" s="181"/>
      <c r="AD93" s="238" t="str">
        <f>+IFERROR(VLOOKUP(#REF!&amp;"-"&amp;ROW()-109,[2]ワークシート!$F$2:$BW$498,62,0),"")</f>
        <v/>
      </c>
      <c r="AE93" s="238"/>
      <c r="AF93" s="178" t="str">
        <f t="shared" si="1"/>
        <v/>
      </c>
      <c r="AG93" s="178"/>
      <c r="AH93" s="178" t="str">
        <f>+IFERROR(IF(VLOOKUP(#REF!&amp;"-"&amp;ROW()-109,[2]ワークシート!$F$2:$BW$498,63,0)="","",VLOOKUP(#REF!&amp;"-"&amp;ROW()-109,[2]ワークシート!$F$2:$BW$498,63,0)),"")</f>
        <v/>
      </c>
      <c r="AI93" s="178"/>
      <c r="AK93" s="51">
        <v>13</v>
      </c>
      <c r="AL93" s="51" t="str">
        <f t="shared" si="2"/>
        <v>13</v>
      </c>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c r="BP93" s="41"/>
      <c r="BQ93" s="41"/>
      <c r="BR93" s="41"/>
      <c r="BS93" s="41"/>
    </row>
    <row r="94" spans="1:71" ht="35.1" hidden="1" customHeight="1">
      <c r="A94" s="41"/>
      <c r="B94" s="180" t="str">
        <f>+IFERROR(VLOOKUP(#REF!&amp;"-"&amp;ROW()-109,[2]ワークシート!$F$2:$BW$498,6,0),"")</f>
        <v/>
      </c>
      <c r="C94" s="181"/>
      <c r="D94" s="180" t="str">
        <f>+IFERROR(IF(VLOOKUP(#REF!&amp;"-"&amp;ROW()-109,[2]ワークシート!$F$2:$BW$498,7,0)="","",VLOOKUP(#REF!&amp;"-"&amp;ROW()-109,[2]ワークシート!$F$2:$BW$498,7,0)),"")</f>
        <v/>
      </c>
      <c r="E94" s="181"/>
      <c r="F94" s="180" t="str">
        <f>+IFERROR(VLOOKUP(#REF!&amp;"-"&amp;ROW()-109,[2]ワークシート!$F$2:$BW$498,8,0),"")</f>
        <v/>
      </c>
      <c r="G94" s="181"/>
      <c r="H94" s="45" t="str">
        <f>+IFERROR(VLOOKUP(#REF!&amp;"-"&amp;ROW()-109,[2]ワークシート!$F$2:$BW$498,9,0),"")</f>
        <v/>
      </c>
      <c r="I9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94" s="240"/>
      <c r="K94" s="180" t="str">
        <f>+IFERROR(VLOOKUP(#REF!&amp;"-"&amp;ROW()-109,[2]ワークシート!$F$2:$BW$498,16,0),"")</f>
        <v/>
      </c>
      <c r="L94" s="182"/>
      <c r="M94" s="181"/>
      <c r="N94" s="241" t="str">
        <f>+IFERROR(VLOOKUP(#REF!&amp;"-"&amp;ROW()-109,[2]ワークシート!$F$2:$BW$498,21,0),"")</f>
        <v/>
      </c>
      <c r="O94" s="242"/>
      <c r="P94" s="237" t="str">
        <f>+IFERROR(VLOOKUP(#REF!&amp;"-"&amp;ROW()-109,[2]ワークシート!$F$2:$BW$498,22,0),"")</f>
        <v/>
      </c>
      <c r="Q94" s="237"/>
      <c r="R94" s="187" t="str">
        <f>+IFERROR(VLOOKUP(#REF!&amp;"-"&amp;ROW()-109,[2]ワークシート!$F$2:$BW$498,52,0),"")</f>
        <v/>
      </c>
      <c r="S94" s="187"/>
      <c r="T94" s="187"/>
      <c r="U94" s="237" t="str">
        <f>+IFERROR(VLOOKUP(#REF!&amp;"-"&amp;ROW()-109,[2]ワークシート!$F$2:$BW$498,57,0),"")</f>
        <v/>
      </c>
      <c r="V94" s="237"/>
      <c r="W94" s="237" t="str">
        <f>+IFERROR(VLOOKUP(#REF!&amp;"-"&amp;ROW()-109,[2]ワークシート!$F$2:$BW$498,58,0),"")</f>
        <v/>
      </c>
      <c r="X94" s="237"/>
      <c r="Y94" s="237"/>
      <c r="Z94" s="178" t="str">
        <f t="shared" si="0"/>
        <v/>
      </c>
      <c r="AA94" s="178"/>
      <c r="AB94" s="180" t="str">
        <f>+IFERROR(IF(VLOOKUP(#REF!&amp;"-"&amp;ROW()-109,[2]ワークシート!$F$2:$BW$498,10,0)="","",VLOOKUP(#REF!&amp;"-"&amp;ROW()-109,[2]ワークシート!$F$2:$BW$498,10,0)),"")</f>
        <v/>
      </c>
      <c r="AC94" s="181"/>
      <c r="AD94" s="238" t="str">
        <f>+IFERROR(VLOOKUP(#REF!&amp;"-"&amp;ROW()-109,[2]ワークシート!$F$2:$BW$498,62,0),"")</f>
        <v/>
      </c>
      <c r="AE94" s="238"/>
      <c r="AF94" s="178" t="str">
        <f t="shared" si="1"/>
        <v/>
      </c>
      <c r="AG94" s="178"/>
      <c r="AH94" s="178" t="str">
        <f>+IFERROR(IF(VLOOKUP(#REF!&amp;"-"&amp;ROW()-109,[2]ワークシート!$F$2:$BW$498,63,0)="","",VLOOKUP(#REF!&amp;"-"&amp;ROW()-109,[2]ワークシート!$F$2:$BW$498,63,0)),"")</f>
        <v/>
      </c>
      <c r="AI94" s="178"/>
      <c r="AK94" s="51">
        <v>14</v>
      </c>
      <c r="AL94" s="51" t="str">
        <f t="shared" si="2"/>
        <v>14</v>
      </c>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41"/>
      <c r="BS94" s="41"/>
    </row>
    <row r="95" spans="1:71" ht="35.1" hidden="1" customHeight="1">
      <c r="A95" s="41"/>
      <c r="B95" s="180" t="str">
        <f>+IFERROR(VLOOKUP(#REF!&amp;"-"&amp;ROW()-109,[2]ワークシート!$F$2:$BW$498,6,0),"")</f>
        <v/>
      </c>
      <c r="C95" s="181"/>
      <c r="D95" s="180" t="str">
        <f>+IFERROR(IF(VLOOKUP(#REF!&amp;"-"&amp;ROW()-109,[2]ワークシート!$F$2:$BW$498,7,0)="","",VLOOKUP(#REF!&amp;"-"&amp;ROW()-109,[2]ワークシート!$F$2:$BW$498,7,0)),"")</f>
        <v/>
      </c>
      <c r="E95" s="181"/>
      <c r="F95" s="180" t="str">
        <f>+IFERROR(VLOOKUP(#REF!&amp;"-"&amp;ROW()-109,[2]ワークシート!$F$2:$BW$498,8,0),"")</f>
        <v/>
      </c>
      <c r="G95" s="181"/>
      <c r="H95" s="45" t="str">
        <f>+IFERROR(VLOOKUP(#REF!&amp;"-"&amp;ROW()-109,[2]ワークシート!$F$2:$BW$498,9,0),"")</f>
        <v/>
      </c>
      <c r="I9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95" s="240"/>
      <c r="K95" s="180" t="str">
        <f>+IFERROR(VLOOKUP(#REF!&amp;"-"&amp;ROW()-109,[2]ワークシート!$F$2:$BW$498,16,0),"")</f>
        <v/>
      </c>
      <c r="L95" s="182"/>
      <c r="M95" s="181"/>
      <c r="N95" s="241" t="str">
        <f>+IFERROR(VLOOKUP(#REF!&amp;"-"&amp;ROW()-109,[2]ワークシート!$F$2:$BW$498,21,0),"")</f>
        <v/>
      </c>
      <c r="O95" s="242"/>
      <c r="P95" s="237" t="str">
        <f>+IFERROR(VLOOKUP(#REF!&amp;"-"&amp;ROW()-109,[2]ワークシート!$F$2:$BW$498,22,0),"")</f>
        <v/>
      </c>
      <c r="Q95" s="237"/>
      <c r="R95" s="187" t="str">
        <f>+IFERROR(VLOOKUP(#REF!&amp;"-"&amp;ROW()-109,[2]ワークシート!$F$2:$BW$498,52,0),"")</f>
        <v/>
      </c>
      <c r="S95" s="187"/>
      <c r="T95" s="187"/>
      <c r="U95" s="237" t="str">
        <f>+IFERROR(VLOOKUP(#REF!&amp;"-"&amp;ROW()-109,[2]ワークシート!$F$2:$BW$498,57,0),"")</f>
        <v/>
      </c>
      <c r="V95" s="237"/>
      <c r="W95" s="237" t="str">
        <f>+IFERROR(VLOOKUP(#REF!&amp;"-"&amp;ROW()-109,[2]ワークシート!$F$2:$BW$498,58,0),"")</f>
        <v/>
      </c>
      <c r="X95" s="237"/>
      <c r="Y95" s="237"/>
      <c r="Z95" s="178" t="str">
        <f t="shared" si="0"/>
        <v/>
      </c>
      <c r="AA95" s="178"/>
      <c r="AB95" s="180" t="str">
        <f>+IFERROR(IF(VLOOKUP(#REF!&amp;"-"&amp;ROW()-109,[2]ワークシート!$F$2:$BW$498,10,0)="","",VLOOKUP(#REF!&amp;"-"&amp;ROW()-109,[2]ワークシート!$F$2:$BW$498,10,0)),"")</f>
        <v/>
      </c>
      <c r="AC95" s="181"/>
      <c r="AD95" s="238" t="str">
        <f>+IFERROR(VLOOKUP(#REF!&amp;"-"&amp;ROW()-109,[2]ワークシート!$F$2:$BW$498,62,0),"")</f>
        <v/>
      </c>
      <c r="AE95" s="238"/>
      <c r="AF95" s="178" t="str">
        <f t="shared" si="1"/>
        <v/>
      </c>
      <c r="AG95" s="178"/>
      <c r="AH95" s="178" t="str">
        <f>+IFERROR(IF(VLOOKUP(#REF!&amp;"-"&amp;ROW()-109,[2]ワークシート!$F$2:$BW$498,63,0)="","",VLOOKUP(#REF!&amp;"-"&amp;ROW()-109,[2]ワークシート!$F$2:$BW$498,63,0)),"")</f>
        <v/>
      </c>
      <c r="AI95" s="178"/>
      <c r="AK95" s="51">
        <v>15</v>
      </c>
      <c r="AL95" s="51" t="str">
        <f t="shared" si="2"/>
        <v>15</v>
      </c>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1"/>
      <c r="BO95" s="41"/>
      <c r="BP95" s="41"/>
      <c r="BQ95" s="41"/>
      <c r="BR95" s="41"/>
      <c r="BS95" s="41"/>
    </row>
    <row r="96" spans="1:71" ht="35.1" hidden="1" customHeight="1">
      <c r="A96" s="41"/>
      <c r="B96" s="180" t="str">
        <f>+IFERROR(VLOOKUP(#REF!&amp;"-"&amp;ROW()-109,[2]ワークシート!$F$2:$BW$498,6,0),"")</f>
        <v/>
      </c>
      <c r="C96" s="181"/>
      <c r="D96" s="180" t="str">
        <f>+IFERROR(IF(VLOOKUP(#REF!&amp;"-"&amp;ROW()-109,[2]ワークシート!$F$2:$BW$498,7,0)="","",VLOOKUP(#REF!&amp;"-"&amp;ROW()-109,[2]ワークシート!$F$2:$BW$498,7,0)),"")</f>
        <v/>
      </c>
      <c r="E96" s="181"/>
      <c r="F96" s="180" t="str">
        <f>+IFERROR(VLOOKUP(#REF!&amp;"-"&amp;ROW()-109,[2]ワークシート!$F$2:$BW$498,8,0),"")</f>
        <v/>
      </c>
      <c r="G96" s="181"/>
      <c r="H96" s="45" t="str">
        <f>+IFERROR(VLOOKUP(#REF!&amp;"-"&amp;ROW()-109,[2]ワークシート!$F$2:$BW$498,9,0),"")</f>
        <v/>
      </c>
      <c r="I9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96" s="240"/>
      <c r="K96" s="180" t="str">
        <f>+IFERROR(VLOOKUP(#REF!&amp;"-"&amp;ROW()-109,[2]ワークシート!$F$2:$BW$498,16,0),"")</f>
        <v/>
      </c>
      <c r="L96" s="182"/>
      <c r="M96" s="181"/>
      <c r="N96" s="241" t="str">
        <f>+IFERROR(VLOOKUP(#REF!&amp;"-"&amp;ROW()-109,[2]ワークシート!$F$2:$BW$498,21,0),"")</f>
        <v/>
      </c>
      <c r="O96" s="242"/>
      <c r="P96" s="237" t="str">
        <f>+IFERROR(VLOOKUP(#REF!&amp;"-"&amp;ROW()-109,[2]ワークシート!$F$2:$BW$498,22,0),"")</f>
        <v/>
      </c>
      <c r="Q96" s="237"/>
      <c r="R96" s="187" t="str">
        <f>+IFERROR(VLOOKUP(#REF!&amp;"-"&amp;ROW()-109,[2]ワークシート!$F$2:$BW$498,52,0),"")</f>
        <v/>
      </c>
      <c r="S96" s="187"/>
      <c r="T96" s="187"/>
      <c r="U96" s="237" t="str">
        <f>+IFERROR(VLOOKUP(#REF!&amp;"-"&amp;ROW()-109,[2]ワークシート!$F$2:$BW$498,57,0),"")</f>
        <v/>
      </c>
      <c r="V96" s="237"/>
      <c r="W96" s="237" t="str">
        <f>+IFERROR(VLOOKUP(#REF!&amp;"-"&amp;ROW()-109,[2]ワークシート!$F$2:$BW$498,58,0),"")</f>
        <v/>
      </c>
      <c r="X96" s="237"/>
      <c r="Y96" s="237"/>
      <c r="Z96" s="178" t="str">
        <f t="shared" si="0"/>
        <v/>
      </c>
      <c r="AA96" s="178"/>
      <c r="AB96" s="180" t="str">
        <f>+IFERROR(IF(VLOOKUP(#REF!&amp;"-"&amp;ROW()-109,[2]ワークシート!$F$2:$BW$498,10,0)="","",VLOOKUP(#REF!&amp;"-"&amp;ROW()-109,[2]ワークシート!$F$2:$BW$498,10,0)),"")</f>
        <v/>
      </c>
      <c r="AC96" s="181"/>
      <c r="AD96" s="238" t="str">
        <f>+IFERROR(VLOOKUP(#REF!&amp;"-"&amp;ROW()-109,[2]ワークシート!$F$2:$BW$498,62,0),"")</f>
        <v/>
      </c>
      <c r="AE96" s="238"/>
      <c r="AF96" s="178" t="str">
        <f t="shared" si="1"/>
        <v/>
      </c>
      <c r="AG96" s="178"/>
      <c r="AH96" s="178" t="str">
        <f>+IFERROR(IF(VLOOKUP(#REF!&amp;"-"&amp;ROW()-109,[2]ワークシート!$F$2:$BW$498,63,0)="","",VLOOKUP(#REF!&amp;"-"&amp;ROW()-109,[2]ワークシート!$F$2:$BW$498,63,0)),"")</f>
        <v/>
      </c>
      <c r="AI96" s="178"/>
      <c r="AK96" s="51">
        <v>16</v>
      </c>
      <c r="AL96" s="51" t="str">
        <f t="shared" si="2"/>
        <v>16</v>
      </c>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c r="BR96" s="41"/>
      <c r="BS96" s="41"/>
    </row>
    <row r="97" spans="1:71" ht="35.1" hidden="1" customHeight="1">
      <c r="A97" s="41"/>
      <c r="B97" s="180" t="str">
        <f>+IFERROR(VLOOKUP(#REF!&amp;"-"&amp;ROW()-109,[2]ワークシート!$F$2:$BW$498,6,0),"")</f>
        <v/>
      </c>
      <c r="C97" s="181"/>
      <c r="D97" s="180" t="str">
        <f>+IFERROR(IF(VLOOKUP(#REF!&amp;"-"&amp;ROW()-109,[2]ワークシート!$F$2:$BW$498,7,0)="","",VLOOKUP(#REF!&amp;"-"&amp;ROW()-109,[2]ワークシート!$F$2:$BW$498,7,0)),"")</f>
        <v/>
      </c>
      <c r="E97" s="181"/>
      <c r="F97" s="180" t="str">
        <f>+IFERROR(VLOOKUP(#REF!&amp;"-"&amp;ROW()-109,[2]ワークシート!$F$2:$BW$498,8,0),"")</f>
        <v/>
      </c>
      <c r="G97" s="181"/>
      <c r="H97" s="45" t="str">
        <f>+IFERROR(VLOOKUP(#REF!&amp;"-"&amp;ROW()-109,[2]ワークシート!$F$2:$BW$498,9,0),"")</f>
        <v/>
      </c>
      <c r="I9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97" s="240"/>
      <c r="K97" s="180" t="str">
        <f>+IFERROR(VLOOKUP(#REF!&amp;"-"&amp;ROW()-109,[2]ワークシート!$F$2:$BW$498,16,0),"")</f>
        <v/>
      </c>
      <c r="L97" s="182"/>
      <c r="M97" s="181"/>
      <c r="N97" s="241" t="str">
        <f>+IFERROR(VLOOKUP(#REF!&amp;"-"&amp;ROW()-109,[2]ワークシート!$F$2:$BW$498,21,0),"")</f>
        <v/>
      </c>
      <c r="O97" s="242"/>
      <c r="P97" s="237" t="str">
        <f>+IFERROR(VLOOKUP(#REF!&amp;"-"&amp;ROW()-109,[2]ワークシート!$F$2:$BW$498,22,0),"")</f>
        <v/>
      </c>
      <c r="Q97" s="237"/>
      <c r="R97" s="187" t="str">
        <f>+IFERROR(VLOOKUP(#REF!&amp;"-"&amp;ROW()-109,[2]ワークシート!$F$2:$BW$498,52,0),"")</f>
        <v/>
      </c>
      <c r="S97" s="187"/>
      <c r="T97" s="187"/>
      <c r="U97" s="237" t="str">
        <f>+IFERROR(VLOOKUP(#REF!&amp;"-"&amp;ROW()-109,[2]ワークシート!$F$2:$BW$498,57,0),"")</f>
        <v/>
      </c>
      <c r="V97" s="237"/>
      <c r="W97" s="237" t="str">
        <f>+IFERROR(VLOOKUP(#REF!&amp;"-"&amp;ROW()-109,[2]ワークシート!$F$2:$BW$498,58,0),"")</f>
        <v/>
      </c>
      <c r="X97" s="237"/>
      <c r="Y97" s="237"/>
      <c r="Z97" s="178" t="str">
        <f t="shared" si="0"/>
        <v/>
      </c>
      <c r="AA97" s="178"/>
      <c r="AB97" s="180" t="str">
        <f>+IFERROR(IF(VLOOKUP(#REF!&amp;"-"&amp;ROW()-109,[2]ワークシート!$F$2:$BW$498,10,0)="","",VLOOKUP(#REF!&amp;"-"&amp;ROW()-109,[2]ワークシート!$F$2:$BW$498,10,0)),"")</f>
        <v/>
      </c>
      <c r="AC97" s="181"/>
      <c r="AD97" s="238" t="str">
        <f>+IFERROR(VLOOKUP(#REF!&amp;"-"&amp;ROW()-109,[2]ワークシート!$F$2:$BW$498,62,0),"")</f>
        <v/>
      </c>
      <c r="AE97" s="238"/>
      <c r="AF97" s="178" t="str">
        <f t="shared" si="1"/>
        <v/>
      </c>
      <c r="AG97" s="178"/>
      <c r="AH97" s="178" t="str">
        <f>+IFERROR(IF(VLOOKUP(#REF!&amp;"-"&amp;ROW()-109,[2]ワークシート!$F$2:$BW$498,63,0)="","",VLOOKUP(#REF!&amp;"-"&amp;ROW()-109,[2]ワークシート!$F$2:$BW$498,63,0)),"")</f>
        <v/>
      </c>
      <c r="AI97" s="178"/>
      <c r="AK97" s="51">
        <v>17</v>
      </c>
      <c r="AL97" s="51" t="str">
        <f t="shared" si="2"/>
        <v>17</v>
      </c>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c r="BM97" s="41"/>
      <c r="BN97" s="41"/>
      <c r="BO97" s="41"/>
      <c r="BP97" s="41"/>
      <c r="BQ97" s="41"/>
      <c r="BR97" s="41"/>
      <c r="BS97" s="41"/>
    </row>
    <row r="98" spans="1:71" ht="35.1" hidden="1" customHeight="1">
      <c r="A98" s="41"/>
      <c r="B98" s="180" t="str">
        <f>+IFERROR(VLOOKUP(#REF!&amp;"-"&amp;ROW()-109,[2]ワークシート!$F$2:$BW$498,6,0),"")</f>
        <v/>
      </c>
      <c r="C98" s="181"/>
      <c r="D98" s="180" t="str">
        <f>+IFERROR(IF(VLOOKUP(#REF!&amp;"-"&amp;ROW()-109,[2]ワークシート!$F$2:$BW$498,7,0)="","",VLOOKUP(#REF!&amp;"-"&amp;ROW()-109,[2]ワークシート!$F$2:$BW$498,7,0)),"")</f>
        <v/>
      </c>
      <c r="E98" s="181"/>
      <c r="F98" s="180" t="str">
        <f>+IFERROR(VLOOKUP(#REF!&amp;"-"&amp;ROW()-109,[2]ワークシート!$F$2:$BW$498,8,0),"")</f>
        <v/>
      </c>
      <c r="G98" s="181"/>
      <c r="H98" s="45" t="str">
        <f>+IFERROR(VLOOKUP(#REF!&amp;"-"&amp;ROW()-109,[2]ワークシート!$F$2:$BW$498,9,0),"")</f>
        <v/>
      </c>
      <c r="I9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98" s="240"/>
      <c r="K98" s="180" t="str">
        <f>+IFERROR(VLOOKUP(#REF!&amp;"-"&amp;ROW()-109,[2]ワークシート!$F$2:$BW$498,16,0),"")</f>
        <v/>
      </c>
      <c r="L98" s="182"/>
      <c r="M98" s="181"/>
      <c r="N98" s="241" t="str">
        <f>+IFERROR(VLOOKUP(#REF!&amp;"-"&amp;ROW()-109,[2]ワークシート!$F$2:$BW$498,21,0),"")</f>
        <v/>
      </c>
      <c r="O98" s="242"/>
      <c r="P98" s="237" t="str">
        <f>+IFERROR(VLOOKUP(#REF!&amp;"-"&amp;ROW()-109,[2]ワークシート!$F$2:$BW$498,22,0),"")</f>
        <v/>
      </c>
      <c r="Q98" s="237"/>
      <c r="R98" s="187" t="str">
        <f>+IFERROR(VLOOKUP(#REF!&amp;"-"&amp;ROW()-109,[2]ワークシート!$F$2:$BW$498,52,0),"")</f>
        <v/>
      </c>
      <c r="S98" s="187"/>
      <c r="T98" s="187"/>
      <c r="U98" s="237" t="str">
        <f>+IFERROR(VLOOKUP(#REF!&amp;"-"&amp;ROW()-109,[2]ワークシート!$F$2:$BW$498,57,0),"")</f>
        <v/>
      </c>
      <c r="V98" s="237"/>
      <c r="W98" s="237" t="str">
        <f>+IFERROR(VLOOKUP(#REF!&amp;"-"&amp;ROW()-109,[2]ワークシート!$F$2:$BW$498,58,0),"")</f>
        <v/>
      </c>
      <c r="X98" s="237"/>
      <c r="Y98" s="237"/>
      <c r="Z98" s="178" t="str">
        <f t="shared" si="0"/>
        <v/>
      </c>
      <c r="AA98" s="178"/>
      <c r="AB98" s="180" t="str">
        <f>+IFERROR(IF(VLOOKUP(#REF!&amp;"-"&amp;ROW()-109,[2]ワークシート!$F$2:$BW$498,10,0)="","",VLOOKUP(#REF!&amp;"-"&amp;ROW()-109,[2]ワークシート!$F$2:$BW$498,10,0)),"")</f>
        <v/>
      </c>
      <c r="AC98" s="181"/>
      <c r="AD98" s="238" t="str">
        <f>+IFERROR(VLOOKUP(#REF!&amp;"-"&amp;ROW()-109,[2]ワークシート!$F$2:$BW$498,62,0),"")</f>
        <v/>
      </c>
      <c r="AE98" s="238"/>
      <c r="AF98" s="178" t="str">
        <f t="shared" si="1"/>
        <v/>
      </c>
      <c r="AG98" s="178"/>
      <c r="AH98" s="178" t="str">
        <f>+IFERROR(IF(VLOOKUP(#REF!&amp;"-"&amp;ROW()-109,[2]ワークシート!$F$2:$BW$498,63,0)="","",VLOOKUP(#REF!&amp;"-"&amp;ROW()-109,[2]ワークシート!$F$2:$BW$498,63,0)),"")</f>
        <v/>
      </c>
      <c r="AI98" s="178"/>
      <c r="AK98" s="51">
        <v>18</v>
      </c>
      <c r="AL98" s="51" t="str">
        <f t="shared" si="2"/>
        <v>18</v>
      </c>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1"/>
      <c r="BR98" s="41"/>
      <c r="BS98" s="41"/>
    </row>
    <row r="99" spans="1:71" ht="35.1" hidden="1" customHeight="1">
      <c r="A99" s="41"/>
      <c r="B99" s="180" t="str">
        <f>+IFERROR(VLOOKUP(#REF!&amp;"-"&amp;ROW()-109,[2]ワークシート!$F$2:$BW$498,6,0),"")</f>
        <v/>
      </c>
      <c r="C99" s="181"/>
      <c r="D99" s="180" t="str">
        <f>+IFERROR(IF(VLOOKUP(#REF!&amp;"-"&amp;ROW()-109,[2]ワークシート!$F$2:$BW$498,7,0)="","",VLOOKUP(#REF!&amp;"-"&amp;ROW()-109,[2]ワークシート!$F$2:$BW$498,7,0)),"")</f>
        <v/>
      </c>
      <c r="E99" s="181"/>
      <c r="F99" s="180" t="str">
        <f>+IFERROR(VLOOKUP(#REF!&amp;"-"&amp;ROW()-109,[2]ワークシート!$F$2:$BW$498,8,0),"")</f>
        <v/>
      </c>
      <c r="G99" s="181"/>
      <c r="H99" s="45" t="str">
        <f>+IFERROR(VLOOKUP(#REF!&amp;"-"&amp;ROW()-109,[2]ワークシート!$F$2:$BW$498,9,0),"")</f>
        <v/>
      </c>
      <c r="I9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99" s="240"/>
      <c r="K99" s="180" t="str">
        <f>+IFERROR(VLOOKUP(#REF!&amp;"-"&amp;ROW()-109,[2]ワークシート!$F$2:$BW$498,16,0),"")</f>
        <v/>
      </c>
      <c r="L99" s="182"/>
      <c r="M99" s="181"/>
      <c r="N99" s="241" t="str">
        <f>+IFERROR(VLOOKUP(#REF!&amp;"-"&amp;ROW()-109,[2]ワークシート!$F$2:$BW$498,21,0),"")</f>
        <v/>
      </c>
      <c r="O99" s="242"/>
      <c r="P99" s="237" t="str">
        <f>+IFERROR(VLOOKUP(#REF!&amp;"-"&amp;ROW()-109,[2]ワークシート!$F$2:$BW$498,22,0),"")</f>
        <v/>
      </c>
      <c r="Q99" s="237"/>
      <c r="R99" s="187" t="str">
        <f>+IFERROR(VLOOKUP(#REF!&amp;"-"&amp;ROW()-109,[2]ワークシート!$F$2:$BW$498,52,0),"")</f>
        <v/>
      </c>
      <c r="S99" s="187"/>
      <c r="T99" s="187"/>
      <c r="U99" s="237" t="str">
        <f>+IFERROR(VLOOKUP(#REF!&amp;"-"&amp;ROW()-109,[2]ワークシート!$F$2:$BW$498,57,0),"")</f>
        <v/>
      </c>
      <c r="V99" s="237"/>
      <c r="W99" s="237" t="str">
        <f>+IFERROR(VLOOKUP(#REF!&amp;"-"&amp;ROW()-109,[2]ワークシート!$F$2:$BW$498,58,0),"")</f>
        <v/>
      </c>
      <c r="X99" s="237"/>
      <c r="Y99" s="237"/>
      <c r="Z99" s="178" t="str">
        <f t="shared" si="0"/>
        <v/>
      </c>
      <c r="AA99" s="178"/>
      <c r="AB99" s="180" t="str">
        <f>+IFERROR(IF(VLOOKUP(#REF!&amp;"-"&amp;ROW()-109,[2]ワークシート!$F$2:$BW$498,10,0)="","",VLOOKUP(#REF!&amp;"-"&amp;ROW()-109,[2]ワークシート!$F$2:$BW$498,10,0)),"")</f>
        <v/>
      </c>
      <c r="AC99" s="181"/>
      <c r="AD99" s="238" t="str">
        <f>+IFERROR(VLOOKUP(#REF!&amp;"-"&amp;ROW()-109,[2]ワークシート!$F$2:$BW$498,62,0),"")</f>
        <v/>
      </c>
      <c r="AE99" s="238"/>
      <c r="AF99" s="178" t="str">
        <f t="shared" si="1"/>
        <v/>
      </c>
      <c r="AG99" s="178"/>
      <c r="AH99" s="178" t="str">
        <f>+IFERROR(IF(VLOOKUP(#REF!&amp;"-"&amp;ROW()-109,[2]ワークシート!$F$2:$BW$498,63,0)="","",VLOOKUP(#REF!&amp;"-"&amp;ROW()-109,[2]ワークシート!$F$2:$BW$498,63,0)),"")</f>
        <v/>
      </c>
      <c r="AI99" s="178"/>
      <c r="AK99" s="51">
        <v>19</v>
      </c>
      <c r="AL99" s="51" t="str">
        <f t="shared" si="2"/>
        <v>19</v>
      </c>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c r="BO99" s="41"/>
      <c r="BP99" s="41"/>
      <c r="BQ99" s="41"/>
      <c r="BR99" s="41"/>
      <c r="BS99" s="41"/>
    </row>
    <row r="100" spans="1:71" ht="35.1" hidden="1" customHeight="1">
      <c r="A100" s="41"/>
      <c r="B100" s="180" t="str">
        <f>+IFERROR(VLOOKUP(#REF!&amp;"-"&amp;ROW()-109,[2]ワークシート!$F$2:$BW$498,6,0),"")</f>
        <v/>
      </c>
      <c r="C100" s="181"/>
      <c r="D100" s="180" t="str">
        <f>+IFERROR(IF(VLOOKUP(#REF!&amp;"-"&amp;ROW()-109,[2]ワークシート!$F$2:$BW$498,7,0)="","",VLOOKUP(#REF!&amp;"-"&amp;ROW()-109,[2]ワークシート!$F$2:$BW$498,7,0)),"")</f>
        <v/>
      </c>
      <c r="E100" s="181"/>
      <c r="F100" s="180" t="str">
        <f>+IFERROR(VLOOKUP(#REF!&amp;"-"&amp;ROW()-109,[2]ワークシート!$F$2:$BW$498,8,0),"")</f>
        <v/>
      </c>
      <c r="G100" s="181"/>
      <c r="H100" s="45" t="str">
        <f>+IFERROR(VLOOKUP(#REF!&amp;"-"&amp;ROW()-109,[2]ワークシート!$F$2:$BW$498,9,0),"")</f>
        <v/>
      </c>
      <c r="I10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00" s="240"/>
      <c r="K100" s="180" t="str">
        <f>+IFERROR(VLOOKUP(#REF!&amp;"-"&amp;ROW()-109,[2]ワークシート!$F$2:$BW$498,16,0),"")</f>
        <v/>
      </c>
      <c r="L100" s="182"/>
      <c r="M100" s="181"/>
      <c r="N100" s="241" t="str">
        <f>+IFERROR(VLOOKUP(#REF!&amp;"-"&amp;ROW()-109,[2]ワークシート!$F$2:$BW$498,21,0),"")</f>
        <v/>
      </c>
      <c r="O100" s="242"/>
      <c r="P100" s="237" t="str">
        <f>+IFERROR(VLOOKUP(#REF!&amp;"-"&amp;ROW()-109,[2]ワークシート!$F$2:$BW$498,22,0),"")</f>
        <v/>
      </c>
      <c r="Q100" s="237"/>
      <c r="R100" s="187" t="str">
        <f>+IFERROR(VLOOKUP(#REF!&amp;"-"&amp;ROW()-109,[2]ワークシート!$F$2:$BW$498,52,0),"")</f>
        <v/>
      </c>
      <c r="S100" s="187"/>
      <c r="T100" s="187"/>
      <c r="U100" s="237" t="str">
        <f>+IFERROR(VLOOKUP(#REF!&amp;"-"&amp;ROW()-109,[2]ワークシート!$F$2:$BW$498,57,0),"")</f>
        <v/>
      </c>
      <c r="V100" s="237"/>
      <c r="W100" s="237" t="str">
        <f>+IFERROR(VLOOKUP(#REF!&amp;"-"&amp;ROW()-109,[2]ワークシート!$F$2:$BW$498,58,0),"")</f>
        <v/>
      </c>
      <c r="X100" s="237"/>
      <c r="Y100" s="237"/>
      <c r="Z100" s="178" t="str">
        <f t="shared" si="0"/>
        <v/>
      </c>
      <c r="AA100" s="178"/>
      <c r="AB100" s="180" t="str">
        <f>+IFERROR(IF(VLOOKUP(#REF!&amp;"-"&amp;ROW()-109,[2]ワークシート!$F$2:$BW$498,10,0)="","",VLOOKUP(#REF!&amp;"-"&amp;ROW()-109,[2]ワークシート!$F$2:$BW$498,10,0)),"")</f>
        <v/>
      </c>
      <c r="AC100" s="181"/>
      <c r="AD100" s="238" t="str">
        <f>+IFERROR(VLOOKUP(#REF!&amp;"-"&amp;ROW()-109,[2]ワークシート!$F$2:$BW$498,62,0),"")</f>
        <v/>
      </c>
      <c r="AE100" s="238"/>
      <c r="AF100" s="178" t="str">
        <f t="shared" si="1"/>
        <v/>
      </c>
      <c r="AG100" s="178"/>
      <c r="AH100" s="178" t="str">
        <f>+IFERROR(IF(VLOOKUP(#REF!&amp;"-"&amp;ROW()-109,[2]ワークシート!$F$2:$BW$498,63,0)="","",VLOOKUP(#REF!&amp;"-"&amp;ROW()-109,[2]ワークシート!$F$2:$BW$498,63,0)),"")</f>
        <v/>
      </c>
      <c r="AI100" s="178"/>
      <c r="AK100" s="51">
        <v>20</v>
      </c>
      <c r="AL100" s="51" t="str">
        <f t="shared" si="2"/>
        <v>20</v>
      </c>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c r="BJ100" s="41"/>
      <c r="BK100" s="41"/>
      <c r="BL100" s="41"/>
      <c r="BM100" s="41"/>
      <c r="BN100" s="41"/>
      <c r="BO100" s="41"/>
      <c r="BP100" s="41"/>
      <c r="BQ100" s="41"/>
      <c r="BR100" s="41"/>
      <c r="BS100" s="41"/>
    </row>
    <row r="101" spans="1:71" ht="35.1" hidden="1" customHeight="1">
      <c r="A101" s="41"/>
      <c r="B101" s="180" t="str">
        <f>+IFERROR(VLOOKUP(#REF!&amp;"-"&amp;ROW()-109,[2]ワークシート!$F$2:$BW$498,6,0),"")</f>
        <v/>
      </c>
      <c r="C101" s="181"/>
      <c r="D101" s="180" t="str">
        <f>+IFERROR(IF(VLOOKUP(#REF!&amp;"-"&amp;ROW()-109,[2]ワークシート!$F$2:$BW$498,7,0)="","",VLOOKUP(#REF!&amp;"-"&amp;ROW()-109,[2]ワークシート!$F$2:$BW$498,7,0)),"")</f>
        <v/>
      </c>
      <c r="E101" s="181"/>
      <c r="F101" s="180" t="str">
        <f>+IFERROR(VLOOKUP(#REF!&amp;"-"&amp;ROW()-109,[2]ワークシート!$F$2:$BW$498,8,0),"")</f>
        <v/>
      </c>
      <c r="G101" s="181"/>
      <c r="H101" s="45" t="str">
        <f>+IFERROR(VLOOKUP(#REF!&amp;"-"&amp;ROW()-109,[2]ワークシート!$F$2:$BW$498,9,0),"")</f>
        <v/>
      </c>
      <c r="I10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01" s="240"/>
      <c r="K101" s="180" t="str">
        <f>+IFERROR(VLOOKUP(#REF!&amp;"-"&amp;ROW()-109,[2]ワークシート!$F$2:$BW$498,16,0),"")</f>
        <v/>
      </c>
      <c r="L101" s="182"/>
      <c r="M101" s="181"/>
      <c r="N101" s="241" t="str">
        <f>+IFERROR(VLOOKUP(#REF!&amp;"-"&amp;ROW()-109,[2]ワークシート!$F$2:$BW$498,21,0),"")</f>
        <v/>
      </c>
      <c r="O101" s="242"/>
      <c r="P101" s="237" t="str">
        <f>+IFERROR(VLOOKUP(#REF!&amp;"-"&amp;ROW()-109,[2]ワークシート!$F$2:$BW$498,22,0),"")</f>
        <v/>
      </c>
      <c r="Q101" s="237"/>
      <c r="R101" s="187" t="str">
        <f>+IFERROR(VLOOKUP(#REF!&amp;"-"&amp;ROW()-109,[2]ワークシート!$F$2:$BW$498,52,0),"")</f>
        <v/>
      </c>
      <c r="S101" s="187"/>
      <c r="T101" s="187"/>
      <c r="U101" s="237" t="str">
        <f>+IFERROR(VLOOKUP(#REF!&amp;"-"&amp;ROW()-109,[2]ワークシート!$F$2:$BW$498,57,0),"")</f>
        <v/>
      </c>
      <c r="V101" s="237"/>
      <c r="W101" s="237" t="str">
        <f>+IFERROR(VLOOKUP(#REF!&amp;"-"&amp;ROW()-109,[2]ワークシート!$F$2:$BW$498,58,0),"")</f>
        <v/>
      </c>
      <c r="X101" s="237"/>
      <c r="Y101" s="237"/>
      <c r="Z101" s="178" t="str">
        <f t="shared" si="0"/>
        <v/>
      </c>
      <c r="AA101" s="178"/>
      <c r="AB101" s="180" t="str">
        <f>+IFERROR(IF(VLOOKUP(#REF!&amp;"-"&amp;ROW()-109,[2]ワークシート!$F$2:$BW$498,10,0)="","",VLOOKUP(#REF!&amp;"-"&amp;ROW()-109,[2]ワークシート!$F$2:$BW$498,10,0)),"")</f>
        <v/>
      </c>
      <c r="AC101" s="181"/>
      <c r="AD101" s="238" t="str">
        <f>+IFERROR(VLOOKUP(#REF!&amp;"-"&amp;ROW()-109,[2]ワークシート!$F$2:$BW$498,62,0),"")</f>
        <v/>
      </c>
      <c r="AE101" s="238"/>
      <c r="AF101" s="178" t="str">
        <f t="shared" si="1"/>
        <v/>
      </c>
      <c r="AG101" s="178"/>
      <c r="AH101" s="178" t="str">
        <f>+IFERROR(IF(VLOOKUP(#REF!&amp;"-"&amp;ROW()-109,[2]ワークシート!$F$2:$BW$498,63,0)="","",VLOOKUP(#REF!&amp;"-"&amp;ROW()-109,[2]ワークシート!$F$2:$BW$498,63,0)),"")</f>
        <v/>
      </c>
      <c r="AI101" s="178"/>
      <c r="AK101" s="51">
        <v>21</v>
      </c>
      <c r="AL101" s="51" t="str">
        <f t="shared" si="2"/>
        <v>21</v>
      </c>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c r="BL101" s="41"/>
      <c r="BM101" s="41"/>
      <c r="BN101" s="41"/>
      <c r="BO101" s="41"/>
      <c r="BP101" s="41"/>
      <c r="BQ101" s="41"/>
      <c r="BR101" s="41"/>
      <c r="BS101" s="41"/>
    </row>
    <row r="102" spans="1:71" ht="35.1" hidden="1" customHeight="1">
      <c r="A102" s="41"/>
      <c r="B102" s="180" t="str">
        <f>+IFERROR(VLOOKUP(#REF!&amp;"-"&amp;ROW()-109,[2]ワークシート!$F$2:$BW$498,6,0),"")</f>
        <v/>
      </c>
      <c r="C102" s="181"/>
      <c r="D102" s="180" t="str">
        <f>+IFERROR(IF(VLOOKUP(#REF!&amp;"-"&amp;ROW()-109,[2]ワークシート!$F$2:$BW$498,7,0)="","",VLOOKUP(#REF!&amp;"-"&amp;ROW()-109,[2]ワークシート!$F$2:$BW$498,7,0)),"")</f>
        <v/>
      </c>
      <c r="E102" s="181"/>
      <c r="F102" s="180" t="str">
        <f>+IFERROR(VLOOKUP(#REF!&amp;"-"&amp;ROW()-109,[2]ワークシート!$F$2:$BW$498,8,0),"")</f>
        <v/>
      </c>
      <c r="G102" s="181"/>
      <c r="H102" s="45" t="str">
        <f>+IFERROR(VLOOKUP(#REF!&amp;"-"&amp;ROW()-109,[2]ワークシート!$F$2:$BW$498,9,0),"")</f>
        <v/>
      </c>
      <c r="I10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02" s="240"/>
      <c r="K102" s="180" t="str">
        <f>+IFERROR(VLOOKUP(#REF!&amp;"-"&amp;ROW()-109,[2]ワークシート!$F$2:$BW$498,16,0),"")</f>
        <v/>
      </c>
      <c r="L102" s="182"/>
      <c r="M102" s="181"/>
      <c r="N102" s="241" t="str">
        <f>+IFERROR(VLOOKUP(#REF!&amp;"-"&amp;ROW()-109,[2]ワークシート!$F$2:$BW$498,21,0),"")</f>
        <v/>
      </c>
      <c r="O102" s="242"/>
      <c r="P102" s="237" t="str">
        <f>+IFERROR(VLOOKUP(#REF!&amp;"-"&amp;ROW()-109,[2]ワークシート!$F$2:$BW$498,22,0),"")</f>
        <v/>
      </c>
      <c r="Q102" s="237"/>
      <c r="R102" s="187" t="str">
        <f>+IFERROR(VLOOKUP(#REF!&amp;"-"&amp;ROW()-109,[2]ワークシート!$F$2:$BW$498,52,0),"")</f>
        <v/>
      </c>
      <c r="S102" s="187"/>
      <c r="T102" s="187"/>
      <c r="U102" s="237" t="str">
        <f>+IFERROR(VLOOKUP(#REF!&amp;"-"&amp;ROW()-109,[2]ワークシート!$F$2:$BW$498,57,0),"")</f>
        <v/>
      </c>
      <c r="V102" s="237"/>
      <c r="W102" s="237" t="str">
        <f>+IFERROR(VLOOKUP(#REF!&amp;"-"&amp;ROW()-109,[2]ワークシート!$F$2:$BW$498,58,0),"")</f>
        <v/>
      </c>
      <c r="X102" s="237"/>
      <c r="Y102" s="237"/>
      <c r="Z102" s="178" t="str">
        <f t="shared" si="0"/>
        <v/>
      </c>
      <c r="AA102" s="178"/>
      <c r="AB102" s="180" t="str">
        <f>+IFERROR(IF(VLOOKUP(#REF!&amp;"-"&amp;ROW()-109,[2]ワークシート!$F$2:$BW$498,10,0)="","",VLOOKUP(#REF!&amp;"-"&amp;ROW()-109,[2]ワークシート!$F$2:$BW$498,10,0)),"")</f>
        <v/>
      </c>
      <c r="AC102" s="181"/>
      <c r="AD102" s="238" t="str">
        <f>+IFERROR(VLOOKUP(#REF!&amp;"-"&amp;ROW()-109,[2]ワークシート!$F$2:$BW$498,62,0),"")</f>
        <v/>
      </c>
      <c r="AE102" s="238"/>
      <c r="AF102" s="178" t="str">
        <f t="shared" si="1"/>
        <v/>
      </c>
      <c r="AG102" s="178"/>
      <c r="AH102" s="178" t="str">
        <f>+IFERROR(IF(VLOOKUP(#REF!&amp;"-"&amp;ROW()-109,[2]ワークシート!$F$2:$BW$498,63,0)="","",VLOOKUP(#REF!&amp;"-"&amp;ROW()-109,[2]ワークシート!$F$2:$BW$498,63,0)),"")</f>
        <v/>
      </c>
      <c r="AI102" s="178"/>
      <c r="AK102" s="51">
        <v>22</v>
      </c>
      <c r="AL102" s="51" t="str">
        <f t="shared" si="2"/>
        <v>22</v>
      </c>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c r="BJ102" s="41"/>
      <c r="BK102" s="41"/>
      <c r="BL102" s="41"/>
      <c r="BM102" s="41"/>
      <c r="BN102" s="41"/>
      <c r="BO102" s="41"/>
      <c r="BP102" s="41"/>
      <c r="BQ102" s="41"/>
      <c r="BR102" s="41"/>
      <c r="BS102" s="41"/>
    </row>
    <row r="103" spans="1:71" ht="35.1" hidden="1" customHeight="1">
      <c r="A103" s="41"/>
      <c r="B103" s="180" t="str">
        <f>+IFERROR(VLOOKUP(#REF!&amp;"-"&amp;ROW()-109,[2]ワークシート!$F$2:$BW$498,6,0),"")</f>
        <v/>
      </c>
      <c r="C103" s="181"/>
      <c r="D103" s="180" t="str">
        <f>+IFERROR(IF(VLOOKUP(#REF!&amp;"-"&amp;ROW()-109,[2]ワークシート!$F$2:$BW$498,7,0)="","",VLOOKUP(#REF!&amp;"-"&amp;ROW()-109,[2]ワークシート!$F$2:$BW$498,7,0)),"")</f>
        <v/>
      </c>
      <c r="E103" s="181"/>
      <c r="F103" s="180" t="str">
        <f>+IFERROR(VLOOKUP(#REF!&amp;"-"&amp;ROW()-109,[2]ワークシート!$F$2:$BW$498,8,0),"")</f>
        <v/>
      </c>
      <c r="G103" s="181"/>
      <c r="H103" s="45" t="str">
        <f>+IFERROR(VLOOKUP(#REF!&amp;"-"&amp;ROW()-109,[2]ワークシート!$F$2:$BW$498,9,0),"")</f>
        <v/>
      </c>
      <c r="I10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03" s="240"/>
      <c r="K103" s="180" t="str">
        <f>+IFERROR(VLOOKUP(#REF!&amp;"-"&amp;ROW()-109,[2]ワークシート!$F$2:$BW$498,16,0),"")</f>
        <v/>
      </c>
      <c r="L103" s="182"/>
      <c r="M103" s="181"/>
      <c r="N103" s="241" t="str">
        <f>+IFERROR(VLOOKUP(#REF!&amp;"-"&amp;ROW()-109,[2]ワークシート!$F$2:$BW$498,21,0),"")</f>
        <v/>
      </c>
      <c r="O103" s="242"/>
      <c r="P103" s="237" t="str">
        <f>+IFERROR(VLOOKUP(#REF!&amp;"-"&amp;ROW()-109,[2]ワークシート!$F$2:$BW$498,22,0),"")</f>
        <v/>
      </c>
      <c r="Q103" s="237"/>
      <c r="R103" s="187" t="str">
        <f>+IFERROR(VLOOKUP(#REF!&amp;"-"&amp;ROW()-109,[2]ワークシート!$F$2:$BW$498,52,0),"")</f>
        <v/>
      </c>
      <c r="S103" s="187"/>
      <c r="T103" s="187"/>
      <c r="U103" s="237" t="str">
        <f>+IFERROR(VLOOKUP(#REF!&amp;"-"&amp;ROW()-109,[2]ワークシート!$F$2:$BW$498,57,0),"")</f>
        <v/>
      </c>
      <c r="V103" s="237"/>
      <c r="W103" s="237" t="str">
        <f>+IFERROR(VLOOKUP(#REF!&amp;"-"&amp;ROW()-109,[2]ワークシート!$F$2:$BW$498,58,0),"")</f>
        <v/>
      </c>
      <c r="X103" s="237"/>
      <c r="Y103" s="237"/>
      <c r="Z103" s="178" t="str">
        <f t="shared" si="0"/>
        <v/>
      </c>
      <c r="AA103" s="178"/>
      <c r="AB103" s="180" t="str">
        <f>+IFERROR(IF(VLOOKUP(#REF!&amp;"-"&amp;ROW()-109,[2]ワークシート!$F$2:$BW$498,10,0)="","",VLOOKUP(#REF!&amp;"-"&amp;ROW()-109,[2]ワークシート!$F$2:$BW$498,10,0)),"")</f>
        <v/>
      </c>
      <c r="AC103" s="181"/>
      <c r="AD103" s="238" t="str">
        <f>+IFERROR(VLOOKUP(#REF!&amp;"-"&amp;ROW()-109,[2]ワークシート!$F$2:$BW$498,62,0),"")</f>
        <v/>
      </c>
      <c r="AE103" s="238"/>
      <c r="AF103" s="178" t="str">
        <f t="shared" si="1"/>
        <v/>
      </c>
      <c r="AG103" s="178"/>
      <c r="AH103" s="178" t="str">
        <f>+IFERROR(IF(VLOOKUP(#REF!&amp;"-"&amp;ROW()-109,[2]ワークシート!$F$2:$BW$498,63,0)="","",VLOOKUP(#REF!&amp;"-"&amp;ROW()-109,[2]ワークシート!$F$2:$BW$498,63,0)),"")</f>
        <v/>
      </c>
      <c r="AI103" s="178"/>
      <c r="AK103" s="51">
        <v>23</v>
      </c>
      <c r="AL103" s="51" t="str">
        <f t="shared" si="2"/>
        <v>23</v>
      </c>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c r="BM103" s="41"/>
      <c r="BN103" s="41"/>
      <c r="BO103" s="41"/>
      <c r="BP103" s="41"/>
      <c r="BQ103" s="41"/>
      <c r="BR103" s="41"/>
      <c r="BS103" s="41"/>
    </row>
    <row r="104" spans="1:71" ht="35.1" hidden="1" customHeight="1">
      <c r="A104" s="41"/>
      <c r="B104" s="180" t="str">
        <f>+IFERROR(VLOOKUP(#REF!&amp;"-"&amp;ROW()-109,[2]ワークシート!$F$2:$BW$498,6,0),"")</f>
        <v/>
      </c>
      <c r="C104" s="181"/>
      <c r="D104" s="180" t="str">
        <f>+IFERROR(IF(VLOOKUP(#REF!&amp;"-"&amp;ROW()-109,[2]ワークシート!$F$2:$BW$498,7,0)="","",VLOOKUP(#REF!&amp;"-"&amp;ROW()-109,[2]ワークシート!$F$2:$BW$498,7,0)),"")</f>
        <v/>
      </c>
      <c r="E104" s="181"/>
      <c r="F104" s="180" t="str">
        <f>+IFERROR(VLOOKUP(#REF!&amp;"-"&amp;ROW()-109,[2]ワークシート!$F$2:$BW$498,8,0),"")</f>
        <v/>
      </c>
      <c r="G104" s="181"/>
      <c r="H104" s="45" t="str">
        <f>+IFERROR(VLOOKUP(#REF!&amp;"-"&amp;ROW()-109,[2]ワークシート!$F$2:$BW$498,9,0),"")</f>
        <v/>
      </c>
      <c r="I10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04" s="240"/>
      <c r="K104" s="180" t="str">
        <f>+IFERROR(VLOOKUP(#REF!&amp;"-"&amp;ROW()-109,[2]ワークシート!$F$2:$BW$498,16,0),"")</f>
        <v/>
      </c>
      <c r="L104" s="182"/>
      <c r="M104" s="181"/>
      <c r="N104" s="241" t="str">
        <f>+IFERROR(VLOOKUP(#REF!&amp;"-"&amp;ROW()-109,[2]ワークシート!$F$2:$BW$498,21,0),"")</f>
        <v/>
      </c>
      <c r="O104" s="242"/>
      <c r="P104" s="237" t="str">
        <f>+IFERROR(VLOOKUP(#REF!&amp;"-"&amp;ROW()-109,[2]ワークシート!$F$2:$BW$498,22,0),"")</f>
        <v/>
      </c>
      <c r="Q104" s="237"/>
      <c r="R104" s="187" t="str">
        <f>+IFERROR(VLOOKUP(#REF!&amp;"-"&amp;ROW()-109,[2]ワークシート!$F$2:$BW$498,52,0),"")</f>
        <v/>
      </c>
      <c r="S104" s="187"/>
      <c r="T104" s="187"/>
      <c r="U104" s="237" t="str">
        <f>+IFERROR(VLOOKUP(#REF!&amp;"-"&amp;ROW()-109,[2]ワークシート!$F$2:$BW$498,57,0),"")</f>
        <v/>
      </c>
      <c r="V104" s="237"/>
      <c r="W104" s="237" t="str">
        <f>+IFERROR(VLOOKUP(#REF!&amp;"-"&amp;ROW()-109,[2]ワークシート!$F$2:$BW$498,58,0),"")</f>
        <v/>
      </c>
      <c r="X104" s="237"/>
      <c r="Y104" s="237"/>
      <c r="Z104" s="178" t="str">
        <f t="shared" si="0"/>
        <v/>
      </c>
      <c r="AA104" s="178"/>
      <c r="AB104" s="180" t="str">
        <f>+IFERROR(IF(VLOOKUP(#REF!&amp;"-"&amp;ROW()-109,[2]ワークシート!$F$2:$BW$498,10,0)="","",VLOOKUP(#REF!&amp;"-"&amp;ROW()-109,[2]ワークシート!$F$2:$BW$498,10,0)),"")</f>
        <v/>
      </c>
      <c r="AC104" s="181"/>
      <c r="AD104" s="238" t="str">
        <f>+IFERROR(VLOOKUP(#REF!&amp;"-"&amp;ROW()-109,[2]ワークシート!$F$2:$BW$498,62,0),"")</f>
        <v/>
      </c>
      <c r="AE104" s="238"/>
      <c r="AF104" s="178" t="str">
        <f t="shared" si="1"/>
        <v/>
      </c>
      <c r="AG104" s="178"/>
      <c r="AH104" s="178" t="str">
        <f>+IFERROR(IF(VLOOKUP(#REF!&amp;"-"&amp;ROW()-109,[2]ワークシート!$F$2:$BW$498,63,0)="","",VLOOKUP(#REF!&amp;"-"&amp;ROW()-109,[2]ワークシート!$F$2:$BW$498,63,0)),"")</f>
        <v/>
      </c>
      <c r="AI104" s="178"/>
      <c r="AK104" s="51">
        <v>24</v>
      </c>
      <c r="AL104" s="51" t="str">
        <f t="shared" si="2"/>
        <v>24</v>
      </c>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c r="BM104" s="41"/>
      <c r="BN104" s="41"/>
      <c r="BO104" s="41"/>
      <c r="BP104" s="41"/>
      <c r="BQ104" s="41"/>
      <c r="BR104" s="41"/>
      <c r="BS104" s="41"/>
    </row>
    <row r="105" spans="1:71" ht="35.1" hidden="1" customHeight="1">
      <c r="A105" s="41"/>
      <c r="B105" s="180" t="str">
        <f>+IFERROR(VLOOKUP(#REF!&amp;"-"&amp;ROW()-109,[2]ワークシート!$F$2:$BW$498,6,0),"")</f>
        <v/>
      </c>
      <c r="C105" s="181"/>
      <c r="D105" s="180" t="str">
        <f>+IFERROR(IF(VLOOKUP(#REF!&amp;"-"&amp;ROW()-109,[2]ワークシート!$F$2:$BW$498,7,0)="","",VLOOKUP(#REF!&amp;"-"&amp;ROW()-109,[2]ワークシート!$F$2:$BW$498,7,0)),"")</f>
        <v/>
      </c>
      <c r="E105" s="181"/>
      <c r="F105" s="180" t="str">
        <f>+IFERROR(VLOOKUP(#REF!&amp;"-"&amp;ROW()-109,[2]ワークシート!$F$2:$BW$498,8,0),"")</f>
        <v/>
      </c>
      <c r="G105" s="181"/>
      <c r="H105" s="45" t="str">
        <f>+IFERROR(VLOOKUP(#REF!&amp;"-"&amp;ROW()-109,[2]ワークシート!$F$2:$BW$498,9,0),"")</f>
        <v/>
      </c>
      <c r="I10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05" s="240"/>
      <c r="K105" s="180" t="str">
        <f>+IFERROR(VLOOKUP(#REF!&amp;"-"&amp;ROW()-109,[2]ワークシート!$F$2:$BW$498,16,0),"")</f>
        <v/>
      </c>
      <c r="L105" s="182"/>
      <c r="M105" s="181"/>
      <c r="N105" s="241" t="str">
        <f>+IFERROR(VLOOKUP(#REF!&amp;"-"&amp;ROW()-109,[2]ワークシート!$F$2:$BW$498,21,0),"")</f>
        <v/>
      </c>
      <c r="O105" s="242"/>
      <c r="P105" s="237" t="str">
        <f>+IFERROR(VLOOKUP(#REF!&amp;"-"&amp;ROW()-109,[2]ワークシート!$F$2:$BW$498,22,0),"")</f>
        <v/>
      </c>
      <c r="Q105" s="237"/>
      <c r="R105" s="187" t="str">
        <f>+IFERROR(VLOOKUP(#REF!&amp;"-"&amp;ROW()-109,[2]ワークシート!$F$2:$BW$498,52,0),"")</f>
        <v/>
      </c>
      <c r="S105" s="187"/>
      <c r="T105" s="187"/>
      <c r="U105" s="237" t="str">
        <f>+IFERROR(VLOOKUP(#REF!&amp;"-"&amp;ROW()-109,[2]ワークシート!$F$2:$BW$498,57,0),"")</f>
        <v/>
      </c>
      <c r="V105" s="237"/>
      <c r="W105" s="237" t="str">
        <f>+IFERROR(VLOOKUP(#REF!&amp;"-"&amp;ROW()-109,[2]ワークシート!$F$2:$BW$498,58,0),"")</f>
        <v/>
      </c>
      <c r="X105" s="237"/>
      <c r="Y105" s="237"/>
      <c r="Z105" s="178" t="str">
        <f t="shared" si="0"/>
        <v/>
      </c>
      <c r="AA105" s="178"/>
      <c r="AB105" s="180" t="str">
        <f>+IFERROR(IF(VLOOKUP(#REF!&amp;"-"&amp;ROW()-109,[2]ワークシート!$F$2:$BW$498,10,0)="","",VLOOKUP(#REF!&amp;"-"&amp;ROW()-109,[2]ワークシート!$F$2:$BW$498,10,0)),"")</f>
        <v/>
      </c>
      <c r="AC105" s="181"/>
      <c r="AD105" s="238" t="str">
        <f>+IFERROR(VLOOKUP(#REF!&amp;"-"&amp;ROW()-109,[2]ワークシート!$F$2:$BW$498,62,0),"")</f>
        <v/>
      </c>
      <c r="AE105" s="238"/>
      <c r="AF105" s="178" t="str">
        <f t="shared" si="1"/>
        <v/>
      </c>
      <c r="AG105" s="178"/>
      <c r="AH105" s="178" t="str">
        <f>+IFERROR(IF(VLOOKUP(#REF!&amp;"-"&amp;ROW()-109,[2]ワークシート!$F$2:$BW$498,63,0)="","",VLOOKUP(#REF!&amp;"-"&amp;ROW()-109,[2]ワークシート!$F$2:$BW$498,63,0)),"")</f>
        <v/>
      </c>
      <c r="AI105" s="178"/>
      <c r="AK105" s="51">
        <v>25</v>
      </c>
      <c r="AL105" s="51" t="str">
        <f t="shared" si="2"/>
        <v>25</v>
      </c>
      <c r="AM105" s="52">
        <v>25</v>
      </c>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c r="BM105" s="41"/>
      <c r="BN105" s="41"/>
      <c r="BO105" s="41"/>
      <c r="BP105" s="41"/>
      <c r="BQ105" s="41"/>
      <c r="BR105" s="41"/>
      <c r="BS105" s="41"/>
    </row>
    <row r="106" spans="1:71" ht="35.1" hidden="1" customHeight="1">
      <c r="A106" s="41"/>
      <c r="B106" s="180" t="str">
        <f>+IFERROR(VLOOKUP(#REF!&amp;"-"&amp;ROW()-109,[2]ワークシート!$F$2:$BW$498,6,0),"")</f>
        <v/>
      </c>
      <c r="C106" s="181"/>
      <c r="D106" s="180" t="str">
        <f>+IFERROR(IF(VLOOKUP(#REF!&amp;"-"&amp;ROW()-109,[2]ワークシート!$F$2:$BW$498,7,0)="","",VLOOKUP(#REF!&amp;"-"&amp;ROW()-109,[2]ワークシート!$F$2:$BW$498,7,0)),"")</f>
        <v/>
      </c>
      <c r="E106" s="181"/>
      <c r="F106" s="180" t="str">
        <f>+IFERROR(VLOOKUP(#REF!&amp;"-"&amp;ROW()-109,[2]ワークシート!$F$2:$BW$498,8,0),"")</f>
        <v/>
      </c>
      <c r="G106" s="181"/>
      <c r="H106" s="45" t="str">
        <f>+IFERROR(VLOOKUP(#REF!&amp;"-"&amp;ROW()-109,[2]ワークシート!$F$2:$BW$498,9,0),"")</f>
        <v/>
      </c>
      <c r="I10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06" s="240"/>
      <c r="K106" s="180" t="str">
        <f>+IFERROR(VLOOKUP(#REF!&amp;"-"&amp;ROW()-109,[2]ワークシート!$F$2:$BW$498,16,0),"")</f>
        <v/>
      </c>
      <c r="L106" s="182"/>
      <c r="M106" s="181"/>
      <c r="N106" s="241" t="str">
        <f>+IFERROR(VLOOKUP(#REF!&amp;"-"&amp;ROW()-109,[2]ワークシート!$F$2:$BW$498,21,0),"")</f>
        <v/>
      </c>
      <c r="O106" s="242"/>
      <c r="P106" s="237" t="str">
        <f>+IFERROR(VLOOKUP(#REF!&amp;"-"&amp;ROW()-109,[2]ワークシート!$F$2:$BW$498,22,0),"")</f>
        <v/>
      </c>
      <c r="Q106" s="237"/>
      <c r="R106" s="187" t="str">
        <f>+IFERROR(VLOOKUP(#REF!&amp;"-"&amp;ROW()-109,[2]ワークシート!$F$2:$BW$498,52,0),"")</f>
        <v/>
      </c>
      <c r="S106" s="187"/>
      <c r="T106" s="187"/>
      <c r="U106" s="237" t="str">
        <f>+IFERROR(VLOOKUP(#REF!&amp;"-"&amp;ROW()-109,[2]ワークシート!$F$2:$BW$498,57,0),"")</f>
        <v/>
      </c>
      <c r="V106" s="237"/>
      <c r="W106" s="237" t="str">
        <f>+IFERROR(VLOOKUP(#REF!&amp;"-"&amp;ROW()-109,[2]ワークシート!$F$2:$BW$498,58,0),"")</f>
        <v/>
      </c>
      <c r="X106" s="237"/>
      <c r="Y106" s="237"/>
      <c r="Z106" s="178" t="str">
        <f t="shared" si="0"/>
        <v/>
      </c>
      <c r="AA106" s="178"/>
      <c r="AB106" s="180" t="str">
        <f>+IFERROR(IF(VLOOKUP(#REF!&amp;"-"&amp;ROW()-109,[2]ワークシート!$F$2:$BW$498,10,0)="","",VLOOKUP(#REF!&amp;"-"&amp;ROW()-109,[2]ワークシート!$F$2:$BW$498,10,0)),"")</f>
        <v/>
      </c>
      <c r="AC106" s="181"/>
      <c r="AD106" s="238" t="str">
        <f>+IFERROR(VLOOKUP(#REF!&amp;"-"&amp;ROW()-109,[2]ワークシート!$F$2:$BW$498,62,0),"")</f>
        <v/>
      </c>
      <c r="AE106" s="238"/>
      <c r="AF106" s="178" t="str">
        <f t="shared" si="1"/>
        <v/>
      </c>
      <c r="AG106" s="178"/>
      <c r="AH106" s="178" t="str">
        <f>+IFERROR(IF(VLOOKUP(#REF!&amp;"-"&amp;ROW()-109,[2]ワークシート!$F$2:$BW$498,63,0)="","",VLOOKUP(#REF!&amp;"-"&amp;ROW()-109,[2]ワークシート!$F$2:$BW$498,63,0)),"")</f>
        <v/>
      </c>
      <c r="AI106" s="178"/>
      <c r="AK106" s="51">
        <v>26</v>
      </c>
      <c r="AL106" s="51" t="str">
        <f t="shared" si="2"/>
        <v>26</v>
      </c>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c r="BJ106" s="41"/>
      <c r="BK106" s="41"/>
      <c r="BL106" s="41"/>
      <c r="BM106" s="41"/>
      <c r="BN106" s="41"/>
      <c r="BO106" s="41"/>
      <c r="BP106" s="41"/>
      <c r="BQ106" s="41"/>
      <c r="BR106" s="41"/>
      <c r="BS106" s="41"/>
    </row>
    <row r="107" spans="1:71" ht="35.1" hidden="1" customHeight="1">
      <c r="A107" s="41"/>
      <c r="B107" s="180" t="str">
        <f>+IFERROR(VLOOKUP(#REF!&amp;"-"&amp;ROW()-109,[2]ワークシート!$F$2:$BW$498,6,0),"")</f>
        <v/>
      </c>
      <c r="C107" s="181"/>
      <c r="D107" s="180" t="str">
        <f>+IFERROR(IF(VLOOKUP(#REF!&amp;"-"&amp;ROW()-109,[2]ワークシート!$F$2:$BW$498,7,0)="","",VLOOKUP(#REF!&amp;"-"&amp;ROW()-109,[2]ワークシート!$F$2:$BW$498,7,0)),"")</f>
        <v/>
      </c>
      <c r="E107" s="181"/>
      <c r="F107" s="180" t="str">
        <f>+IFERROR(VLOOKUP(#REF!&amp;"-"&amp;ROW()-109,[2]ワークシート!$F$2:$BW$498,8,0),"")</f>
        <v/>
      </c>
      <c r="G107" s="181"/>
      <c r="H107" s="45" t="str">
        <f>+IFERROR(VLOOKUP(#REF!&amp;"-"&amp;ROW()-109,[2]ワークシート!$F$2:$BW$498,9,0),"")</f>
        <v/>
      </c>
      <c r="I10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07" s="240"/>
      <c r="K107" s="180" t="str">
        <f>+IFERROR(VLOOKUP(#REF!&amp;"-"&amp;ROW()-109,[2]ワークシート!$F$2:$BW$498,16,0),"")</f>
        <v/>
      </c>
      <c r="L107" s="182"/>
      <c r="M107" s="181"/>
      <c r="N107" s="241" t="str">
        <f>+IFERROR(VLOOKUP(#REF!&amp;"-"&amp;ROW()-109,[2]ワークシート!$F$2:$BW$498,21,0),"")</f>
        <v/>
      </c>
      <c r="O107" s="242"/>
      <c r="P107" s="237" t="str">
        <f>+IFERROR(VLOOKUP(#REF!&amp;"-"&amp;ROW()-109,[2]ワークシート!$F$2:$BW$498,22,0),"")</f>
        <v/>
      </c>
      <c r="Q107" s="237"/>
      <c r="R107" s="187" t="str">
        <f>+IFERROR(VLOOKUP(#REF!&amp;"-"&amp;ROW()-109,[2]ワークシート!$F$2:$BW$498,52,0),"")</f>
        <v/>
      </c>
      <c r="S107" s="187"/>
      <c r="T107" s="187"/>
      <c r="U107" s="237" t="str">
        <f>+IFERROR(VLOOKUP(#REF!&amp;"-"&amp;ROW()-109,[2]ワークシート!$F$2:$BW$498,57,0),"")</f>
        <v/>
      </c>
      <c r="V107" s="237"/>
      <c r="W107" s="237" t="str">
        <f>+IFERROR(VLOOKUP(#REF!&amp;"-"&amp;ROW()-109,[2]ワークシート!$F$2:$BW$498,58,0),"")</f>
        <v/>
      </c>
      <c r="X107" s="237"/>
      <c r="Y107" s="237"/>
      <c r="Z107" s="178" t="str">
        <f t="shared" si="0"/>
        <v/>
      </c>
      <c r="AA107" s="178"/>
      <c r="AB107" s="180" t="str">
        <f>+IFERROR(IF(VLOOKUP(#REF!&amp;"-"&amp;ROW()-109,[2]ワークシート!$F$2:$BW$498,10,0)="","",VLOOKUP(#REF!&amp;"-"&amp;ROW()-109,[2]ワークシート!$F$2:$BW$498,10,0)),"")</f>
        <v/>
      </c>
      <c r="AC107" s="181"/>
      <c r="AD107" s="238" t="str">
        <f>+IFERROR(VLOOKUP(#REF!&amp;"-"&amp;ROW()-109,[2]ワークシート!$F$2:$BW$498,62,0),"")</f>
        <v/>
      </c>
      <c r="AE107" s="238"/>
      <c r="AF107" s="178" t="str">
        <f t="shared" si="1"/>
        <v/>
      </c>
      <c r="AG107" s="178"/>
      <c r="AH107" s="178" t="str">
        <f>+IFERROR(IF(VLOOKUP(#REF!&amp;"-"&amp;ROW()-109,[2]ワークシート!$F$2:$BW$498,63,0)="","",VLOOKUP(#REF!&amp;"-"&amp;ROW()-109,[2]ワークシート!$F$2:$BW$498,63,0)),"")</f>
        <v/>
      </c>
      <c r="AI107" s="178"/>
      <c r="AK107" s="51">
        <v>27</v>
      </c>
      <c r="AL107" s="51" t="str">
        <f t="shared" si="2"/>
        <v>27</v>
      </c>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c r="BM107" s="41"/>
      <c r="BN107" s="41"/>
      <c r="BO107" s="41"/>
      <c r="BP107" s="41"/>
      <c r="BQ107" s="41"/>
      <c r="BR107" s="41"/>
      <c r="BS107" s="41"/>
    </row>
    <row r="108" spans="1:71" ht="35.1" hidden="1" customHeight="1">
      <c r="A108" s="41"/>
      <c r="B108" s="180" t="str">
        <f>+IFERROR(VLOOKUP(#REF!&amp;"-"&amp;ROW()-109,[2]ワークシート!$F$2:$BW$498,6,0),"")</f>
        <v/>
      </c>
      <c r="C108" s="181"/>
      <c r="D108" s="180" t="str">
        <f>+IFERROR(IF(VLOOKUP(#REF!&amp;"-"&amp;ROW()-109,[2]ワークシート!$F$2:$BW$498,7,0)="","",VLOOKUP(#REF!&amp;"-"&amp;ROW()-109,[2]ワークシート!$F$2:$BW$498,7,0)),"")</f>
        <v/>
      </c>
      <c r="E108" s="181"/>
      <c r="F108" s="180" t="str">
        <f>+IFERROR(VLOOKUP(#REF!&amp;"-"&amp;ROW()-109,[2]ワークシート!$F$2:$BW$498,8,0),"")</f>
        <v/>
      </c>
      <c r="G108" s="181"/>
      <c r="H108" s="45" t="str">
        <f>+IFERROR(VLOOKUP(#REF!&amp;"-"&amp;ROW()-109,[2]ワークシート!$F$2:$BW$498,9,0),"")</f>
        <v/>
      </c>
      <c r="I10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08" s="240"/>
      <c r="K108" s="180" t="str">
        <f>+IFERROR(VLOOKUP(#REF!&amp;"-"&amp;ROW()-109,[2]ワークシート!$F$2:$BW$498,16,0),"")</f>
        <v/>
      </c>
      <c r="L108" s="182"/>
      <c r="M108" s="181"/>
      <c r="N108" s="241" t="str">
        <f>+IFERROR(VLOOKUP(#REF!&amp;"-"&amp;ROW()-109,[2]ワークシート!$F$2:$BW$498,21,0),"")</f>
        <v/>
      </c>
      <c r="O108" s="242"/>
      <c r="P108" s="237" t="str">
        <f>+IFERROR(VLOOKUP(#REF!&amp;"-"&amp;ROW()-109,[2]ワークシート!$F$2:$BW$498,22,0),"")</f>
        <v/>
      </c>
      <c r="Q108" s="237"/>
      <c r="R108" s="187" t="str">
        <f>+IFERROR(VLOOKUP(#REF!&amp;"-"&amp;ROW()-109,[2]ワークシート!$F$2:$BW$498,52,0),"")</f>
        <v/>
      </c>
      <c r="S108" s="187"/>
      <c r="T108" s="187"/>
      <c r="U108" s="237" t="str">
        <f>+IFERROR(VLOOKUP(#REF!&amp;"-"&amp;ROW()-109,[2]ワークシート!$F$2:$BW$498,57,0),"")</f>
        <v/>
      </c>
      <c r="V108" s="237"/>
      <c r="W108" s="237" t="str">
        <f>+IFERROR(VLOOKUP(#REF!&amp;"-"&amp;ROW()-109,[2]ワークシート!$F$2:$BW$498,58,0),"")</f>
        <v/>
      </c>
      <c r="X108" s="237"/>
      <c r="Y108" s="237"/>
      <c r="Z108" s="178" t="str">
        <f t="shared" si="0"/>
        <v/>
      </c>
      <c r="AA108" s="178"/>
      <c r="AB108" s="180" t="str">
        <f>+IFERROR(IF(VLOOKUP(#REF!&amp;"-"&amp;ROW()-109,[2]ワークシート!$F$2:$BW$498,10,0)="","",VLOOKUP(#REF!&amp;"-"&amp;ROW()-109,[2]ワークシート!$F$2:$BW$498,10,0)),"")</f>
        <v/>
      </c>
      <c r="AC108" s="181"/>
      <c r="AD108" s="238" t="str">
        <f>+IFERROR(VLOOKUP(#REF!&amp;"-"&amp;ROW()-109,[2]ワークシート!$F$2:$BW$498,62,0),"")</f>
        <v/>
      </c>
      <c r="AE108" s="238"/>
      <c r="AF108" s="178" t="str">
        <f t="shared" si="1"/>
        <v/>
      </c>
      <c r="AG108" s="178"/>
      <c r="AH108" s="178" t="str">
        <f>+IFERROR(IF(VLOOKUP(#REF!&amp;"-"&amp;ROW()-109,[2]ワークシート!$F$2:$BW$498,63,0)="","",VLOOKUP(#REF!&amp;"-"&amp;ROW()-109,[2]ワークシート!$F$2:$BW$498,63,0)),"")</f>
        <v/>
      </c>
      <c r="AI108" s="178"/>
      <c r="AK108" s="51">
        <v>28</v>
      </c>
      <c r="AL108" s="51" t="str">
        <f t="shared" si="2"/>
        <v>28</v>
      </c>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41"/>
      <c r="BO108" s="41"/>
      <c r="BP108" s="41"/>
      <c r="BQ108" s="41"/>
      <c r="BR108" s="41"/>
      <c r="BS108" s="41"/>
    </row>
    <row r="109" spans="1:71" ht="35.1" hidden="1" customHeight="1">
      <c r="A109" s="41"/>
      <c r="B109" s="180" t="str">
        <f>+IFERROR(VLOOKUP(#REF!&amp;"-"&amp;ROW()-109,[2]ワークシート!$F$2:$BW$498,6,0),"")</f>
        <v/>
      </c>
      <c r="C109" s="181"/>
      <c r="D109" s="180" t="str">
        <f>+IFERROR(IF(VLOOKUP(#REF!&amp;"-"&amp;ROW()-109,[2]ワークシート!$F$2:$BW$498,7,0)="","",VLOOKUP(#REF!&amp;"-"&amp;ROW()-109,[2]ワークシート!$F$2:$BW$498,7,0)),"")</f>
        <v/>
      </c>
      <c r="E109" s="181"/>
      <c r="F109" s="180" t="str">
        <f>+IFERROR(VLOOKUP(#REF!&amp;"-"&amp;ROW()-109,[2]ワークシート!$F$2:$BW$498,8,0),"")</f>
        <v/>
      </c>
      <c r="G109" s="181"/>
      <c r="H109" s="45" t="str">
        <f>+IFERROR(VLOOKUP(#REF!&amp;"-"&amp;ROW()-109,[2]ワークシート!$F$2:$BW$498,9,0),"")</f>
        <v/>
      </c>
      <c r="I10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09" s="240"/>
      <c r="K109" s="180" t="str">
        <f>+IFERROR(VLOOKUP(#REF!&amp;"-"&amp;ROW()-109,[2]ワークシート!$F$2:$BW$498,16,0),"")</f>
        <v/>
      </c>
      <c r="L109" s="182"/>
      <c r="M109" s="181"/>
      <c r="N109" s="241" t="str">
        <f>+IFERROR(VLOOKUP(#REF!&amp;"-"&amp;ROW()-109,[2]ワークシート!$F$2:$BW$498,21,0),"")</f>
        <v/>
      </c>
      <c r="O109" s="242"/>
      <c r="P109" s="237" t="str">
        <f>+IFERROR(VLOOKUP(#REF!&amp;"-"&amp;ROW()-109,[2]ワークシート!$F$2:$BW$498,22,0),"")</f>
        <v/>
      </c>
      <c r="Q109" s="237"/>
      <c r="R109" s="187" t="str">
        <f>+IFERROR(VLOOKUP(#REF!&amp;"-"&amp;ROW()-109,[2]ワークシート!$F$2:$BW$498,52,0),"")</f>
        <v/>
      </c>
      <c r="S109" s="187"/>
      <c r="T109" s="187"/>
      <c r="U109" s="237" t="str">
        <f>+IFERROR(VLOOKUP(#REF!&amp;"-"&amp;ROW()-109,[2]ワークシート!$F$2:$BW$498,57,0),"")</f>
        <v/>
      </c>
      <c r="V109" s="237"/>
      <c r="W109" s="237" t="str">
        <f>+IFERROR(VLOOKUP(#REF!&amp;"-"&amp;ROW()-109,[2]ワークシート!$F$2:$BW$498,58,0),"")</f>
        <v/>
      </c>
      <c r="X109" s="237"/>
      <c r="Y109" s="237"/>
      <c r="Z109" s="178" t="str">
        <f t="shared" si="0"/>
        <v/>
      </c>
      <c r="AA109" s="178"/>
      <c r="AB109" s="180" t="str">
        <f>+IFERROR(IF(VLOOKUP(#REF!&amp;"-"&amp;ROW()-109,[2]ワークシート!$F$2:$BW$498,10,0)="","",VLOOKUP(#REF!&amp;"-"&amp;ROW()-109,[2]ワークシート!$F$2:$BW$498,10,0)),"")</f>
        <v/>
      </c>
      <c r="AC109" s="181"/>
      <c r="AD109" s="238" t="str">
        <f>+IFERROR(VLOOKUP(#REF!&amp;"-"&amp;ROW()-109,[2]ワークシート!$F$2:$BW$498,62,0),"")</f>
        <v/>
      </c>
      <c r="AE109" s="238"/>
      <c r="AF109" s="178" t="str">
        <f t="shared" si="1"/>
        <v/>
      </c>
      <c r="AG109" s="178"/>
      <c r="AH109" s="178" t="str">
        <f>+IFERROR(IF(VLOOKUP(#REF!&amp;"-"&amp;ROW()-109,[2]ワークシート!$F$2:$BW$498,63,0)="","",VLOOKUP(#REF!&amp;"-"&amp;ROW()-109,[2]ワークシート!$F$2:$BW$498,63,0)),"")</f>
        <v/>
      </c>
      <c r="AI109" s="178"/>
      <c r="AK109" s="51">
        <v>29</v>
      </c>
      <c r="AL109" s="51" t="str">
        <f t="shared" si="2"/>
        <v>29</v>
      </c>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row>
    <row r="110" spans="1:71" ht="35.1" hidden="1" customHeight="1">
      <c r="A110" s="41"/>
      <c r="B110" s="180" t="str">
        <f>+IFERROR(VLOOKUP(#REF!&amp;"-"&amp;ROW()-109,[2]ワークシート!$F$2:$BW$498,6,0),"")</f>
        <v/>
      </c>
      <c r="C110" s="181"/>
      <c r="D110" s="180" t="str">
        <f>+IFERROR(IF(VLOOKUP(#REF!&amp;"-"&amp;ROW()-109,[2]ワークシート!$F$2:$BW$498,7,0)="","",VLOOKUP(#REF!&amp;"-"&amp;ROW()-109,[2]ワークシート!$F$2:$BW$498,7,0)),"")</f>
        <v/>
      </c>
      <c r="E110" s="181"/>
      <c r="F110" s="180" t="str">
        <f>+IFERROR(VLOOKUP(#REF!&amp;"-"&amp;ROW()-109,[2]ワークシート!$F$2:$BW$498,8,0),"")</f>
        <v/>
      </c>
      <c r="G110" s="181"/>
      <c r="H110" s="45" t="str">
        <f>+IFERROR(VLOOKUP(#REF!&amp;"-"&amp;ROW()-109,[2]ワークシート!$F$2:$BW$498,9,0),"")</f>
        <v/>
      </c>
      <c r="I11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10" s="240"/>
      <c r="K110" s="180" t="str">
        <f>+IFERROR(VLOOKUP(#REF!&amp;"-"&amp;ROW()-109,[2]ワークシート!$F$2:$BW$498,16,0),"")</f>
        <v/>
      </c>
      <c r="L110" s="182"/>
      <c r="M110" s="181"/>
      <c r="N110" s="241" t="str">
        <f>+IFERROR(VLOOKUP(#REF!&amp;"-"&amp;ROW()-109,[2]ワークシート!$F$2:$BW$498,21,0),"")</f>
        <v/>
      </c>
      <c r="O110" s="242"/>
      <c r="P110" s="237" t="str">
        <f>+IFERROR(VLOOKUP(#REF!&amp;"-"&amp;ROW()-109,[2]ワークシート!$F$2:$BW$498,22,0),"")</f>
        <v/>
      </c>
      <c r="Q110" s="237"/>
      <c r="R110" s="187" t="str">
        <f>+IFERROR(VLOOKUP(#REF!&amp;"-"&amp;ROW()-109,[2]ワークシート!$F$2:$BW$498,52,0),"")</f>
        <v/>
      </c>
      <c r="S110" s="187"/>
      <c r="T110" s="187"/>
      <c r="U110" s="237" t="str">
        <f>+IFERROR(VLOOKUP(#REF!&amp;"-"&amp;ROW()-109,[2]ワークシート!$F$2:$BW$498,57,0),"")</f>
        <v/>
      </c>
      <c r="V110" s="237"/>
      <c r="W110" s="237" t="str">
        <f>+IFERROR(VLOOKUP(#REF!&amp;"-"&amp;ROW()-109,[2]ワークシート!$F$2:$BW$498,58,0),"")</f>
        <v/>
      </c>
      <c r="X110" s="237"/>
      <c r="Y110" s="237"/>
      <c r="Z110" s="178" t="str">
        <f t="shared" si="0"/>
        <v/>
      </c>
      <c r="AA110" s="178"/>
      <c r="AB110" s="180" t="str">
        <f>+IFERROR(IF(VLOOKUP(#REF!&amp;"-"&amp;ROW()-109,[2]ワークシート!$F$2:$BW$498,10,0)="","",VLOOKUP(#REF!&amp;"-"&amp;ROW()-109,[2]ワークシート!$F$2:$BW$498,10,0)),"")</f>
        <v/>
      </c>
      <c r="AC110" s="181"/>
      <c r="AD110" s="238" t="str">
        <f>+IFERROR(VLOOKUP(#REF!&amp;"-"&amp;ROW()-109,[2]ワークシート!$F$2:$BW$498,62,0),"")</f>
        <v/>
      </c>
      <c r="AE110" s="238"/>
      <c r="AF110" s="178" t="str">
        <f t="shared" si="1"/>
        <v/>
      </c>
      <c r="AG110" s="178"/>
      <c r="AH110" s="178" t="str">
        <f>+IFERROR(IF(VLOOKUP(#REF!&amp;"-"&amp;ROW()-109,[2]ワークシート!$F$2:$BW$498,63,0)="","",VLOOKUP(#REF!&amp;"-"&amp;ROW()-109,[2]ワークシート!$F$2:$BW$498,63,0)),"")</f>
        <v/>
      </c>
      <c r="AI110" s="178"/>
      <c r="AK110" s="51">
        <v>30</v>
      </c>
      <c r="AL110" s="51" t="str">
        <f t="shared" si="2"/>
        <v>30</v>
      </c>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41"/>
    </row>
    <row r="111" spans="1:71" ht="35.1" hidden="1" customHeight="1">
      <c r="A111" s="41"/>
      <c r="B111" s="180" t="str">
        <f>+IFERROR(VLOOKUP(#REF!&amp;"-"&amp;ROW()-109,[2]ワークシート!$F$2:$BW$498,6,0),"")</f>
        <v/>
      </c>
      <c r="C111" s="181"/>
      <c r="D111" s="180" t="str">
        <f>+IFERROR(IF(VLOOKUP(#REF!&amp;"-"&amp;ROW()-109,[2]ワークシート!$F$2:$BW$498,7,0)="","",VLOOKUP(#REF!&amp;"-"&amp;ROW()-109,[2]ワークシート!$F$2:$BW$498,7,0)),"")</f>
        <v/>
      </c>
      <c r="E111" s="181"/>
      <c r="F111" s="180" t="str">
        <f>+IFERROR(VLOOKUP(#REF!&amp;"-"&amp;ROW()-109,[2]ワークシート!$F$2:$BW$498,8,0),"")</f>
        <v/>
      </c>
      <c r="G111" s="181"/>
      <c r="H111" s="45" t="str">
        <f>+IFERROR(VLOOKUP(#REF!&amp;"-"&amp;ROW()-109,[2]ワークシート!$F$2:$BW$498,9,0),"")</f>
        <v/>
      </c>
      <c r="I11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11" s="240"/>
      <c r="K111" s="180" t="str">
        <f>+IFERROR(VLOOKUP(#REF!&amp;"-"&amp;ROW()-109,[2]ワークシート!$F$2:$BW$498,16,0),"")</f>
        <v/>
      </c>
      <c r="L111" s="182"/>
      <c r="M111" s="181"/>
      <c r="N111" s="241" t="str">
        <f>+IFERROR(VLOOKUP(#REF!&amp;"-"&amp;ROW()-109,[2]ワークシート!$F$2:$BW$498,21,0),"")</f>
        <v/>
      </c>
      <c r="O111" s="242"/>
      <c r="P111" s="237" t="str">
        <f>+IFERROR(VLOOKUP(#REF!&amp;"-"&amp;ROW()-109,[2]ワークシート!$F$2:$BW$498,22,0),"")</f>
        <v/>
      </c>
      <c r="Q111" s="237"/>
      <c r="R111" s="187" t="str">
        <f>+IFERROR(VLOOKUP(#REF!&amp;"-"&amp;ROW()-109,[2]ワークシート!$F$2:$BW$498,52,0),"")</f>
        <v/>
      </c>
      <c r="S111" s="187"/>
      <c r="T111" s="187"/>
      <c r="U111" s="237" t="str">
        <f>+IFERROR(VLOOKUP(#REF!&amp;"-"&amp;ROW()-109,[2]ワークシート!$F$2:$BW$498,57,0),"")</f>
        <v/>
      </c>
      <c r="V111" s="237"/>
      <c r="W111" s="237" t="str">
        <f>+IFERROR(VLOOKUP(#REF!&amp;"-"&amp;ROW()-109,[2]ワークシート!$F$2:$BW$498,58,0),"")</f>
        <v/>
      </c>
      <c r="X111" s="237"/>
      <c r="Y111" s="237"/>
      <c r="Z111" s="178" t="str">
        <f t="shared" si="0"/>
        <v/>
      </c>
      <c r="AA111" s="178"/>
      <c r="AB111" s="180" t="str">
        <f>+IFERROR(IF(VLOOKUP(#REF!&amp;"-"&amp;ROW()-109,[2]ワークシート!$F$2:$BW$498,10,0)="","",VLOOKUP(#REF!&amp;"-"&amp;ROW()-109,[2]ワークシート!$F$2:$BW$498,10,0)),"")</f>
        <v/>
      </c>
      <c r="AC111" s="181"/>
      <c r="AD111" s="238" t="str">
        <f>+IFERROR(VLOOKUP(#REF!&amp;"-"&amp;ROW()-109,[2]ワークシート!$F$2:$BW$498,62,0),"")</f>
        <v/>
      </c>
      <c r="AE111" s="238"/>
      <c r="AF111" s="178" t="str">
        <f t="shared" si="1"/>
        <v/>
      </c>
      <c r="AG111" s="178"/>
      <c r="AH111" s="178" t="str">
        <f>+IFERROR(IF(VLOOKUP(#REF!&amp;"-"&amp;ROW()-109,[2]ワークシート!$F$2:$BW$498,63,0)="","",VLOOKUP(#REF!&amp;"-"&amp;ROW()-109,[2]ワークシート!$F$2:$BW$498,63,0)),"")</f>
        <v/>
      </c>
      <c r="AI111" s="178"/>
      <c r="AK111" s="51">
        <v>31</v>
      </c>
      <c r="AL111" s="51" t="str">
        <f t="shared" si="2"/>
        <v>31</v>
      </c>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row>
    <row r="112" spans="1:71" ht="35.1" hidden="1" customHeight="1">
      <c r="A112" s="41"/>
      <c r="B112" s="180" t="str">
        <f>+IFERROR(VLOOKUP(#REF!&amp;"-"&amp;ROW()-109,[2]ワークシート!$F$2:$BW$498,6,0),"")</f>
        <v/>
      </c>
      <c r="C112" s="181"/>
      <c r="D112" s="180" t="str">
        <f>+IFERROR(IF(VLOOKUP(#REF!&amp;"-"&amp;ROW()-109,[2]ワークシート!$F$2:$BW$498,7,0)="","",VLOOKUP(#REF!&amp;"-"&amp;ROW()-109,[2]ワークシート!$F$2:$BW$498,7,0)),"")</f>
        <v/>
      </c>
      <c r="E112" s="181"/>
      <c r="F112" s="180" t="str">
        <f>+IFERROR(VLOOKUP(#REF!&amp;"-"&amp;ROW()-109,[2]ワークシート!$F$2:$BW$498,8,0),"")</f>
        <v/>
      </c>
      <c r="G112" s="181"/>
      <c r="H112" s="45" t="str">
        <f>+IFERROR(VLOOKUP(#REF!&amp;"-"&amp;ROW()-109,[2]ワークシート!$F$2:$BW$498,9,0),"")</f>
        <v/>
      </c>
      <c r="I11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12" s="240"/>
      <c r="K112" s="180" t="str">
        <f>+IFERROR(VLOOKUP(#REF!&amp;"-"&amp;ROW()-109,[2]ワークシート!$F$2:$BW$498,16,0),"")</f>
        <v/>
      </c>
      <c r="L112" s="182"/>
      <c r="M112" s="181"/>
      <c r="N112" s="241" t="str">
        <f>+IFERROR(VLOOKUP(#REF!&amp;"-"&amp;ROW()-109,[2]ワークシート!$F$2:$BW$498,21,0),"")</f>
        <v/>
      </c>
      <c r="O112" s="242"/>
      <c r="P112" s="237" t="str">
        <f>+IFERROR(VLOOKUP(#REF!&amp;"-"&amp;ROW()-109,[2]ワークシート!$F$2:$BW$498,22,0),"")</f>
        <v/>
      </c>
      <c r="Q112" s="237"/>
      <c r="R112" s="187" t="str">
        <f>+IFERROR(VLOOKUP(#REF!&amp;"-"&amp;ROW()-109,[2]ワークシート!$F$2:$BW$498,52,0),"")</f>
        <v/>
      </c>
      <c r="S112" s="187"/>
      <c r="T112" s="187"/>
      <c r="U112" s="237" t="str">
        <f>+IFERROR(VLOOKUP(#REF!&amp;"-"&amp;ROW()-109,[2]ワークシート!$F$2:$BW$498,57,0),"")</f>
        <v/>
      </c>
      <c r="V112" s="237"/>
      <c r="W112" s="237" t="str">
        <f>+IFERROR(VLOOKUP(#REF!&amp;"-"&amp;ROW()-109,[2]ワークシート!$F$2:$BW$498,58,0),"")</f>
        <v/>
      </c>
      <c r="X112" s="237"/>
      <c r="Y112" s="237"/>
      <c r="Z112" s="178" t="str">
        <f t="shared" si="0"/>
        <v/>
      </c>
      <c r="AA112" s="178"/>
      <c r="AB112" s="180" t="str">
        <f>+IFERROR(IF(VLOOKUP(#REF!&amp;"-"&amp;ROW()-109,[2]ワークシート!$F$2:$BW$498,10,0)="","",VLOOKUP(#REF!&amp;"-"&amp;ROW()-109,[2]ワークシート!$F$2:$BW$498,10,0)),"")</f>
        <v/>
      </c>
      <c r="AC112" s="181"/>
      <c r="AD112" s="238" t="str">
        <f>+IFERROR(VLOOKUP(#REF!&amp;"-"&amp;ROW()-109,[2]ワークシート!$F$2:$BW$498,62,0),"")</f>
        <v/>
      </c>
      <c r="AE112" s="238"/>
      <c r="AF112" s="178" t="str">
        <f t="shared" si="1"/>
        <v/>
      </c>
      <c r="AG112" s="178"/>
      <c r="AH112" s="178" t="str">
        <f>+IFERROR(IF(VLOOKUP(#REF!&amp;"-"&amp;ROW()-109,[2]ワークシート!$F$2:$BW$498,63,0)="","",VLOOKUP(#REF!&amp;"-"&amp;ROW()-109,[2]ワークシート!$F$2:$BW$498,63,0)),"")</f>
        <v/>
      </c>
      <c r="AI112" s="178"/>
      <c r="AK112" s="51">
        <v>32</v>
      </c>
      <c r="AL112" s="51" t="str">
        <f t="shared" si="2"/>
        <v>32</v>
      </c>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c r="BQ112" s="41"/>
      <c r="BR112" s="41"/>
      <c r="BS112" s="41"/>
    </row>
    <row r="113" spans="1:71" ht="35.1" hidden="1" customHeight="1">
      <c r="A113" s="41"/>
      <c r="B113" s="180" t="str">
        <f>+IFERROR(VLOOKUP(#REF!&amp;"-"&amp;ROW()-109,[2]ワークシート!$F$2:$BW$498,6,0),"")</f>
        <v/>
      </c>
      <c r="C113" s="181"/>
      <c r="D113" s="180" t="str">
        <f>+IFERROR(IF(VLOOKUP(#REF!&amp;"-"&amp;ROW()-109,[2]ワークシート!$F$2:$BW$498,7,0)="","",VLOOKUP(#REF!&amp;"-"&amp;ROW()-109,[2]ワークシート!$F$2:$BW$498,7,0)),"")</f>
        <v/>
      </c>
      <c r="E113" s="181"/>
      <c r="F113" s="180" t="str">
        <f>+IFERROR(VLOOKUP(#REF!&amp;"-"&amp;ROW()-109,[2]ワークシート!$F$2:$BW$498,8,0),"")</f>
        <v/>
      </c>
      <c r="G113" s="181"/>
      <c r="H113" s="45" t="str">
        <f>+IFERROR(VLOOKUP(#REF!&amp;"-"&amp;ROW()-109,[2]ワークシート!$F$2:$BW$498,9,0),"")</f>
        <v/>
      </c>
      <c r="I11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13" s="240"/>
      <c r="K113" s="180" t="str">
        <f>+IFERROR(VLOOKUP(#REF!&amp;"-"&amp;ROW()-109,[2]ワークシート!$F$2:$BW$498,16,0),"")</f>
        <v/>
      </c>
      <c r="L113" s="182"/>
      <c r="M113" s="181"/>
      <c r="N113" s="241" t="str">
        <f>+IFERROR(VLOOKUP(#REF!&amp;"-"&amp;ROW()-109,[2]ワークシート!$F$2:$BW$498,21,0),"")</f>
        <v/>
      </c>
      <c r="O113" s="242"/>
      <c r="P113" s="237" t="str">
        <f>+IFERROR(VLOOKUP(#REF!&amp;"-"&amp;ROW()-109,[2]ワークシート!$F$2:$BW$498,22,0),"")</f>
        <v/>
      </c>
      <c r="Q113" s="237"/>
      <c r="R113" s="187" t="str">
        <f>+IFERROR(VLOOKUP(#REF!&amp;"-"&amp;ROW()-109,[2]ワークシート!$F$2:$BW$498,52,0),"")</f>
        <v/>
      </c>
      <c r="S113" s="187"/>
      <c r="T113" s="187"/>
      <c r="U113" s="237" t="str">
        <f>+IFERROR(VLOOKUP(#REF!&amp;"-"&amp;ROW()-109,[2]ワークシート!$F$2:$BW$498,57,0),"")</f>
        <v/>
      </c>
      <c r="V113" s="237"/>
      <c r="W113" s="237" t="str">
        <f>+IFERROR(VLOOKUP(#REF!&amp;"-"&amp;ROW()-109,[2]ワークシート!$F$2:$BW$498,58,0),"")</f>
        <v/>
      </c>
      <c r="X113" s="237"/>
      <c r="Y113" s="237"/>
      <c r="Z113" s="178" t="str">
        <f t="shared" si="0"/>
        <v/>
      </c>
      <c r="AA113" s="178"/>
      <c r="AB113" s="180" t="str">
        <f>+IFERROR(IF(VLOOKUP(#REF!&amp;"-"&amp;ROW()-109,[2]ワークシート!$F$2:$BW$498,10,0)="","",VLOOKUP(#REF!&amp;"-"&amp;ROW()-109,[2]ワークシート!$F$2:$BW$498,10,0)),"")</f>
        <v/>
      </c>
      <c r="AC113" s="181"/>
      <c r="AD113" s="238" t="str">
        <f>+IFERROR(VLOOKUP(#REF!&amp;"-"&amp;ROW()-109,[2]ワークシート!$F$2:$BW$498,62,0),"")</f>
        <v/>
      </c>
      <c r="AE113" s="238"/>
      <c r="AF113" s="178" t="str">
        <f t="shared" si="1"/>
        <v/>
      </c>
      <c r="AG113" s="178"/>
      <c r="AH113" s="178" t="str">
        <f>+IFERROR(IF(VLOOKUP(#REF!&amp;"-"&amp;ROW()-109,[2]ワークシート!$F$2:$BW$498,63,0)="","",VLOOKUP(#REF!&amp;"-"&amp;ROW()-109,[2]ワークシート!$F$2:$BW$498,63,0)),"")</f>
        <v/>
      </c>
      <c r="AI113" s="178"/>
      <c r="AK113" s="51">
        <v>33</v>
      </c>
      <c r="AL113" s="51" t="str">
        <f t="shared" si="2"/>
        <v>33</v>
      </c>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41"/>
      <c r="BM113" s="41"/>
      <c r="BN113" s="41"/>
      <c r="BO113" s="41"/>
      <c r="BP113" s="41"/>
      <c r="BQ113" s="41"/>
      <c r="BR113" s="41"/>
      <c r="BS113" s="41"/>
    </row>
    <row r="114" spans="1:71" ht="35.1" hidden="1" customHeight="1">
      <c r="A114" s="41"/>
      <c r="B114" s="180" t="str">
        <f>+IFERROR(VLOOKUP(#REF!&amp;"-"&amp;ROW()-109,[2]ワークシート!$F$2:$BW$498,6,0),"")</f>
        <v/>
      </c>
      <c r="C114" s="181"/>
      <c r="D114" s="180" t="str">
        <f>+IFERROR(IF(VLOOKUP(#REF!&amp;"-"&amp;ROW()-109,[2]ワークシート!$F$2:$BW$498,7,0)="","",VLOOKUP(#REF!&amp;"-"&amp;ROW()-109,[2]ワークシート!$F$2:$BW$498,7,0)),"")</f>
        <v/>
      </c>
      <c r="E114" s="181"/>
      <c r="F114" s="180" t="str">
        <f>+IFERROR(VLOOKUP(#REF!&amp;"-"&amp;ROW()-109,[2]ワークシート!$F$2:$BW$498,8,0),"")</f>
        <v/>
      </c>
      <c r="G114" s="181"/>
      <c r="H114" s="45" t="str">
        <f>+IFERROR(VLOOKUP(#REF!&amp;"-"&amp;ROW()-109,[2]ワークシート!$F$2:$BW$498,9,0),"")</f>
        <v/>
      </c>
      <c r="I11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14" s="240"/>
      <c r="K114" s="180" t="str">
        <f>+IFERROR(VLOOKUP(#REF!&amp;"-"&amp;ROW()-109,[2]ワークシート!$F$2:$BW$498,16,0),"")</f>
        <v/>
      </c>
      <c r="L114" s="182"/>
      <c r="M114" s="181"/>
      <c r="N114" s="241" t="str">
        <f>+IFERROR(VLOOKUP(#REF!&amp;"-"&amp;ROW()-109,[2]ワークシート!$F$2:$BW$498,21,0),"")</f>
        <v/>
      </c>
      <c r="O114" s="242"/>
      <c r="P114" s="237" t="str">
        <f>+IFERROR(VLOOKUP(#REF!&amp;"-"&amp;ROW()-109,[2]ワークシート!$F$2:$BW$498,22,0),"")</f>
        <v/>
      </c>
      <c r="Q114" s="237"/>
      <c r="R114" s="187" t="str">
        <f>+IFERROR(VLOOKUP(#REF!&amp;"-"&amp;ROW()-109,[2]ワークシート!$F$2:$BW$498,52,0),"")</f>
        <v/>
      </c>
      <c r="S114" s="187"/>
      <c r="T114" s="187"/>
      <c r="U114" s="237" t="str">
        <f>+IFERROR(VLOOKUP(#REF!&amp;"-"&amp;ROW()-109,[2]ワークシート!$F$2:$BW$498,57,0),"")</f>
        <v/>
      </c>
      <c r="V114" s="237"/>
      <c r="W114" s="237" t="str">
        <f>+IFERROR(VLOOKUP(#REF!&amp;"-"&amp;ROW()-109,[2]ワークシート!$F$2:$BW$498,58,0),"")</f>
        <v/>
      </c>
      <c r="X114" s="237"/>
      <c r="Y114" s="237"/>
      <c r="Z114" s="178" t="str">
        <f t="shared" si="0"/>
        <v/>
      </c>
      <c r="AA114" s="178"/>
      <c r="AB114" s="180" t="str">
        <f>+IFERROR(IF(VLOOKUP(#REF!&amp;"-"&amp;ROW()-109,[2]ワークシート!$F$2:$BW$498,10,0)="","",VLOOKUP(#REF!&amp;"-"&amp;ROW()-109,[2]ワークシート!$F$2:$BW$498,10,0)),"")</f>
        <v/>
      </c>
      <c r="AC114" s="181"/>
      <c r="AD114" s="238" t="str">
        <f>+IFERROR(VLOOKUP(#REF!&amp;"-"&amp;ROW()-109,[2]ワークシート!$F$2:$BW$498,62,0),"")</f>
        <v/>
      </c>
      <c r="AE114" s="238"/>
      <c r="AF114" s="178" t="str">
        <f t="shared" si="1"/>
        <v/>
      </c>
      <c r="AG114" s="178"/>
      <c r="AH114" s="178" t="str">
        <f>+IFERROR(IF(VLOOKUP(#REF!&amp;"-"&amp;ROW()-109,[2]ワークシート!$F$2:$BW$498,63,0)="","",VLOOKUP(#REF!&amp;"-"&amp;ROW()-109,[2]ワークシート!$F$2:$BW$498,63,0)),"")</f>
        <v/>
      </c>
      <c r="AI114" s="178"/>
      <c r="AK114" s="51">
        <v>34</v>
      </c>
      <c r="AL114" s="51" t="str">
        <f t="shared" si="2"/>
        <v>34</v>
      </c>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c r="BJ114" s="41"/>
      <c r="BK114" s="41"/>
      <c r="BL114" s="41"/>
      <c r="BM114" s="41"/>
      <c r="BN114" s="41"/>
      <c r="BO114" s="41"/>
      <c r="BP114" s="41"/>
      <c r="BQ114" s="41"/>
      <c r="BR114" s="41"/>
      <c r="BS114" s="41"/>
    </row>
    <row r="115" spans="1:71" ht="35.1" hidden="1" customHeight="1">
      <c r="A115" s="41"/>
      <c r="B115" s="180" t="str">
        <f>+IFERROR(VLOOKUP(#REF!&amp;"-"&amp;ROW()-109,[2]ワークシート!$F$2:$BW$498,6,0),"")</f>
        <v/>
      </c>
      <c r="C115" s="181"/>
      <c r="D115" s="180" t="str">
        <f>+IFERROR(IF(VLOOKUP(#REF!&amp;"-"&amp;ROW()-109,[2]ワークシート!$F$2:$BW$498,7,0)="","",VLOOKUP(#REF!&amp;"-"&amp;ROW()-109,[2]ワークシート!$F$2:$BW$498,7,0)),"")</f>
        <v/>
      </c>
      <c r="E115" s="181"/>
      <c r="F115" s="180" t="str">
        <f>+IFERROR(VLOOKUP(#REF!&amp;"-"&amp;ROW()-109,[2]ワークシート!$F$2:$BW$498,8,0),"")</f>
        <v/>
      </c>
      <c r="G115" s="181"/>
      <c r="H115" s="45" t="str">
        <f>+IFERROR(VLOOKUP(#REF!&amp;"-"&amp;ROW()-109,[2]ワークシート!$F$2:$BW$498,9,0),"")</f>
        <v/>
      </c>
      <c r="I11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15" s="240"/>
      <c r="K115" s="180" t="str">
        <f>+IFERROR(VLOOKUP(#REF!&amp;"-"&amp;ROW()-109,[2]ワークシート!$F$2:$BW$498,16,0),"")</f>
        <v/>
      </c>
      <c r="L115" s="182"/>
      <c r="M115" s="181"/>
      <c r="N115" s="241" t="str">
        <f>+IFERROR(VLOOKUP(#REF!&amp;"-"&amp;ROW()-109,[2]ワークシート!$F$2:$BW$498,21,0),"")</f>
        <v/>
      </c>
      <c r="O115" s="242"/>
      <c r="P115" s="237" t="str">
        <f>+IFERROR(VLOOKUP(#REF!&amp;"-"&amp;ROW()-109,[2]ワークシート!$F$2:$BW$498,22,0),"")</f>
        <v/>
      </c>
      <c r="Q115" s="237"/>
      <c r="R115" s="187" t="str">
        <f>+IFERROR(VLOOKUP(#REF!&amp;"-"&amp;ROW()-109,[2]ワークシート!$F$2:$BW$498,52,0),"")</f>
        <v/>
      </c>
      <c r="S115" s="187"/>
      <c r="T115" s="187"/>
      <c r="U115" s="237" t="str">
        <f>+IFERROR(VLOOKUP(#REF!&amp;"-"&amp;ROW()-109,[2]ワークシート!$F$2:$BW$498,57,0),"")</f>
        <v/>
      </c>
      <c r="V115" s="237"/>
      <c r="W115" s="237" t="str">
        <f>+IFERROR(VLOOKUP(#REF!&amp;"-"&amp;ROW()-109,[2]ワークシート!$F$2:$BW$498,58,0),"")</f>
        <v/>
      </c>
      <c r="X115" s="237"/>
      <c r="Y115" s="237"/>
      <c r="Z115" s="178" t="str">
        <f t="shared" si="0"/>
        <v/>
      </c>
      <c r="AA115" s="178"/>
      <c r="AB115" s="180" t="str">
        <f>+IFERROR(IF(VLOOKUP(#REF!&amp;"-"&amp;ROW()-109,[2]ワークシート!$F$2:$BW$498,10,0)="","",VLOOKUP(#REF!&amp;"-"&amp;ROW()-109,[2]ワークシート!$F$2:$BW$498,10,0)),"")</f>
        <v/>
      </c>
      <c r="AC115" s="181"/>
      <c r="AD115" s="238" t="str">
        <f>+IFERROR(VLOOKUP(#REF!&amp;"-"&amp;ROW()-109,[2]ワークシート!$F$2:$BW$498,62,0),"")</f>
        <v/>
      </c>
      <c r="AE115" s="238"/>
      <c r="AF115" s="178" t="str">
        <f t="shared" si="1"/>
        <v/>
      </c>
      <c r="AG115" s="178"/>
      <c r="AH115" s="178" t="str">
        <f>+IFERROR(IF(VLOOKUP(#REF!&amp;"-"&amp;ROW()-109,[2]ワークシート!$F$2:$BW$498,63,0)="","",VLOOKUP(#REF!&amp;"-"&amp;ROW()-109,[2]ワークシート!$F$2:$BW$498,63,0)),"")</f>
        <v/>
      </c>
      <c r="AI115" s="178"/>
      <c r="AK115" s="51">
        <v>35</v>
      </c>
      <c r="AL115" s="51" t="str">
        <f t="shared" si="2"/>
        <v>35</v>
      </c>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41"/>
      <c r="BS115" s="41"/>
    </row>
    <row r="116" spans="1:71" ht="35.1" hidden="1" customHeight="1">
      <c r="A116" s="41"/>
      <c r="B116" s="180" t="str">
        <f>+IFERROR(VLOOKUP(#REF!&amp;"-"&amp;ROW()-109,[2]ワークシート!$F$2:$BW$498,6,0),"")</f>
        <v/>
      </c>
      <c r="C116" s="181"/>
      <c r="D116" s="180" t="str">
        <f>+IFERROR(IF(VLOOKUP(#REF!&amp;"-"&amp;ROW()-109,[2]ワークシート!$F$2:$BW$498,7,0)="","",VLOOKUP(#REF!&amp;"-"&amp;ROW()-109,[2]ワークシート!$F$2:$BW$498,7,0)),"")</f>
        <v/>
      </c>
      <c r="E116" s="181"/>
      <c r="F116" s="180" t="str">
        <f>+IFERROR(VLOOKUP(#REF!&amp;"-"&amp;ROW()-109,[2]ワークシート!$F$2:$BW$498,8,0),"")</f>
        <v/>
      </c>
      <c r="G116" s="181"/>
      <c r="H116" s="45" t="str">
        <f>+IFERROR(VLOOKUP(#REF!&amp;"-"&amp;ROW()-109,[2]ワークシート!$F$2:$BW$498,9,0),"")</f>
        <v/>
      </c>
      <c r="I11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16" s="240"/>
      <c r="K116" s="180" t="str">
        <f>+IFERROR(VLOOKUP(#REF!&amp;"-"&amp;ROW()-109,[2]ワークシート!$F$2:$BW$498,16,0),"")</f>
        <v/>
      </c>
      <c r="L116" s="182"/>
      <c r="M116" s="181"/>
      <c r="N116" s="241" t="str">
        <f>+IFERROR(VLOOKUP(#REF!&amp;"-"&amp;ROW()-109,[2]ワークシート!$F$2:$BW$498,21,0),"")</f>
        <v/>
      </c>
      <c r="O116" s="242"/>
      <c r="P116" s="237" t="str">
        <f>+IFERROR(VLOOKUP(#REF!&amp;"-"&amp;ROW()-109,[2]ワークシート!$F$2:$BW$498,22,0),"")</f>
        <v/>
      </c>
      <c r="Q116" s="237"/>
      <c r="R116" s="187" t="str">
        <f>+IFERROR(VLOOKUP(#REF!&amp;"-"&amp;ROW()-109,[2]ワークシート!$F$2:$BW$498,52,0),"")</f>
        <v/>
      </c>
      <c r="S116" s="187"/>
      <c r="T116" s="187"/>
      <c r="U116" s="237" t="str">
        <f>+IFERROR(VLOOKUP(#REF!&amp;"-"&amp;ROW()-109,[2]ワークシート!$F$2:$BW$498,57,0),"")</f>
        <v/>
      </c>
      <c r="V116" s="237"/>
      <c r="W116" s="237" t="str">
        <f>+IFERROR(VLOOKUP(#REF!&amp;"-"&amp;ROW()-109,[2]ワークシート!$F$2:$BW$498,58,0),"")</f>
        <v/>
      </c>
      <c r="X116" s="237"/>
      <c r="Y116" s="237"/>
      <c r="Z116" s="178" t="str">
        <f t="shared" si="0"/>
        <v/>
      </c>
      <c r="AA116" s="178"/>
      <c r="AB116" s="180" t="str">
        <f>+IFERROR(IF(VLOOKUP(#REF!&amp;"-"&amp;ROW()-109,[2]ワークシート!$F$2:$BW$498,10,0)="","",VLOOKUP(#REF!&amp;"-"&amp;ROW()-109,[2]ワークシート!$F$2:$BW$498,10,0)),"")</f>
        <v/>
      </c>
      <c r="AC116" s="181"/>
      <c r="AD116" s="238" t="str">
        <f>+IFERROR(VLOOKUP(#REF!&amp;"-"&amp;ROW()-109,[2]ワークシート!$F$2:$BW$498,62,0),"")</f>
        <v/>
      </c>
      <c r="AE116" s="238"/>
      <c r="AF116" s="178" t="str">
        <f t="shared" si="1"/>
        <v/>
      </c>
      <c r="AG116" s="178"/>
      <c r="AH116" s="178" t="str">
        <f>+IFERROR(IF(VLOOKUP(#REF!&amp;"-"&amp;ROW()-109,[2]ワークシート!$F$2:$BW$498,63,0)="","",VLOOKUP(#REF!&amp;"-"&amp;ROW()-109,[2]ワークシート!$F$2:$BW$498,63,0)),"")</f>
        <v/>
      </c>
      <c r="AI116" s="178"/>
      <c r="AK116" s="51">
        <v>36</v>
      </c>
      <c r="AL116" s="51" t="str">
        <f t="shared" si="2"/>
        <v>36</v>
      </c>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c r="BK116" s="41"/>
      <c r="BL116" s="41"/>
      <c r="BM116" s="41"/>
      <c r="BN116" s="41"/>
      <c r="BO116" s="41"/>
      <c r="BP116" s="41"/>
      <c r="BQ116" s="41"/>
      <c r="BR116" s="41"/>
      <c r="BS116" s="41"/>
    </row>
    <row r="117" spans="1:71" ht="35.1" hidden="1" customHeight="1">
      <c r="A117" s="41"/>
      <c r="B117" s="180" t="str">
        <f>+IFERROR(VLOOKUP(#REF!&amp;"-"&amp;ROW()-109,[2]ワークシート!$F$2:$BW$498,6,0),"")</f>
        <v/>
      </c>
      <c r="C117" s="181"/>
      <c r="D117" s="180" t="str">
        <f>+IFERROR(IF(VLOOKUP(#REF!&amp;"-"&amp;ROW()-109,[2]ワークシート!$F$2:$BW$498,7,0)="","",VLOOKUP(#REF!&amp;"-"&amp;ROW()-109,[2]ワークシート!$F$2:$BW$498,7,0)),"")</f>
        <v/>
      </c>
      <c r="E117" s="181"/>
      <c r="F117" s="180" t="str">
        <f>+IFERROR(VLOOKUP(#REF!&amp;"-"&amp;ROW()-109,[2]ワークシート!$F$2:$BW$498,8,0),"")</f>
        <v/>
      </c>
      <c r="G117" s="181"/>
      <c r="H117" s="45" t="str">
        <f>+IFERROR(VLOOKUP(#REF!&amp;"-"&amp;ROW()-109,[2]ワークシート!$F$2:$BW$498,9,0),"")</f>
        <v/>
      </c>
      <c r="I11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17" s="240"/>
      <c r="K117" s="180" t="str">
        <f>+IFERROR(VLOOKUP(#REF!&amp;"-"&amp;ROW()-109,[2]ワークシート!$F$2:$BW$498,16,0),"")</f>
        <v/>
      </c>
      <c r="L117" s="182"/>
      <c r="M117" s="181"/>
      <c r="N117" s="241" t="str">
        <f>+IFERROR(VLOOKUP(#REF!&amp;"-"&amp;ROW()-109,[2]ワークシート!$F$2:$BW$498,21,0),"")</f>
        <v/>
      </c>
      <c r="O117" s="242"/>
      <c r="P117" s="237" t="str">
        <f>+IFERROR(VLOOKUP(#REF!&amp;"-"&amp;ROW()-109,[2]ワークシート!$F$2:$BW$498,22,0),"")</f>
        <v/>
      </c>
      <c r="Q117" s="237"/>
      <c r="R117" s="187" t="str">
        <f>+IFERROR(VLOOKUP(#REF!&amp;"-"&amp;ROW()-109,[2]ワークシート!$F$2:$BW$498,52,0),"")</f>
        <v/>
      </c>
      <c r="S117" s="187"/>
      <c r="T117" s="187"/>
      <c r="U117" s="237" t="str">
        <f>+IFERROR(VLOOKUP(#REF!&amp;"-"&amp;ROW()-109,[2]ワークシート!$F$2:$BW$498,57,0),"")</f>
        <v/>
      </c>
      <c r="V117" s="237"/>
      <c r="W117" s="237" t="str">
        <f>+IFERROR(VLOOKUP(#REF!&amp;"-"&amp;ROW()-109,[2]ワークシート!$F$2:$BW$498,58,0),"")</f>
        <v/>
      </c>
      <c r="X117" s="237"/>
      <c r="Y117" s="237"/>
      <c r="Z117" s="178" t="str">
        <f t="shared" si="0"/>
        <v/>
      </c>
      <c r="AA117" s="178"/>
      <c r="AB117" s="180" t="str">
        <f>+IFERROR(IF(VLOOKUP(#REF!&amp;"-"&amp;ROW()-109,[2]ワークシート!$F$2:$BW$498,10,0)="","",VLOOKUP(#REF!&amp;"-"&amp;ROW()-109,[2]ワークシート!$F$2:$BW$498,10,0)),"")</f>
        <v/>
      </c>
      <c r="AC117" s="181"/>
      <c r="AD117" s="238" t="str">
        <f>+IFERROR(VLOOKUP(#REF!&amp;"-"&amp;ROW()-109,[2]ワークシート!$F$2:$BW$498,62,0),"")</f>
        <v/>
      </c>
      <c r="AE117" s="238"/>
      <c r="AF117" s="178" t="str">
        <f t="shared" si="1"/>
        <v/>
      </c>
      <c r="AG117" s="178"/>
      <c r="AH117" s="178" t="str">
        <f>+IFERROR(IF(VLOOKUP(#REF!&amp;"-"&amp;ROW()-109,[2]ワークシート!$F$2:$BW$498,63,0)="","",VLOOKUP(#REF!&amp;"-"&amp;ROW()-109,[2]ワークシート!$F$2:$BW$498,63,0)),"")</f>
        <v/>
      </c>
      <c r="AI117" s="178"/>
      <c r="AK117" s="51">
        <v>37</v>
      </c>
      <c r="AL117" s="51" t="str">
        <f t="shared" si="2"/>
        <v>37</v>
      </c>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row>
    <row r="118" spans="1:71" ht="35.1" hidden="1" customHeight="1">
      <c r="A118" s="41"/>
      <c r="B118" s="180" t="str">
        <f>+IFERROR(VLOOKUP(#REF!&amp;"-"&amp;ROW()-109,[2]ワークシート!$F$2:$BW$498,6,0),"")</f>
        <v/>
      </c>
      <c r="C118" s="181"/>
      <c r="D118" s="180" t="str">
        <f>+IFERROR(IF(VLOOKUP(#REF!&amp;"-"&amp;ROW()-109,[2]ワークシート!$F$2:$BW$498,7,0)="","",VLOOKUP(#REF!&amp;"-"&amp;ROW()-109,[2]ワークシート!$F$2:$BW$498,7,0)),"")</f>
        <v/>
      </c>
      <c r="E118" s="181"/>
      <c r="F118" s="180" t="str">
        <f>+IFERROR(VLOOKUP(#REF!&amp;"-"&amp;ROW()-109,[2]ワークシート!$F$2:$BW$498,8,0),"")</f>
        <v/>
      </c>
      <c r="G118" s="181"/>
      <c r="H118" s="45" t="str">
        <f>+IFERROR(VLOOKUP(#REF!&amp;"-"&amp;ROW()-109,[2]ワークシート!$F$2:$BW$498,9,0),"")</f>
        <v/>
      </c>
      <c r="I11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18" s="240"/>
      <c r="K118" s="180" t="str">
        <f>+IFERROR(VLOOKUP(#REF!&amp;"-"&amp;ROW()-109,[2]ワークシート!$F$2:$BW$498,16,0),"")</f>
        <v/>
      </c>
      <c r="L118" s="182"/>
      <c r="M118" s="181"/>
      <c r="N118" s="241" t="str">
        <f>+IFERROR(VLOOKUP(#REF!&amp;"-"&amp;ROW()-109,[2]ワークシート!$F$2:$BW$498,21,0),"")</f>
        <v/>
      </c>
      <c r="O118" s="242"/>
      <c r="P118" s="237" t="str">
        <f>+IFERROR(VLOOKUP(#REF!&amp;"-"&amp;ROW()-109,[2]ワークシート!$F$2:$BW$498,22,0),"")</f>
        <v/>
      </c>
      <c r="Q118" s="237"/>
      <c r="R118" s="187" t="str">
        <f>+IFERROR(VLOOKUP(#REF!&amp;"-"&amp;ROW()-109,[2]ワークシート!$F$2:$BW$498,52,0),"")</f>
        <v/>
      </c>
      <c r="S118" s="187"/>
      <c r="T118" s="187"/>
      <c r="U118" s="237" t="str">
        <f>+IFERROR(VLOOKUP(#REF!&amp;"-"&amp;ROW()-109,[2]ワークシート!$F$2:$BW$498,57,0),"")</f>
        <v/>
      </c>
      <c r="V118" s="237"/>
      <c r="W118" s="237" t="str">
        <f>+IFERROR(VLOOKUP(#REF!&amp;"-"&amp;ROW()-109,[2]ワークシート!$F$2:$BW$498,58,0),"")</f>
        <v/>
      </c>
      <c r="X118" s="237"/>
      <c r="Y118" s="237"/>
      <c r="Z118" s="178" t="str">
        <f t="shared" si="0"/>
        <v/>
      </c>
      <c r="AA118" s="178"/>
      <c r="AB118" s="180" t="str">
        <f>+IFERROR(IF(VLOOKUP(#REF!&amp;"-"&amp;ROW()-109,[2]ワークシート!$F$2:$BW$498,10,0)="","",VLOOKUP(#REF!&amp;"-"&amp;ROW()-109,[2]ワークシート!$F$2:$BW$498,10,0)),"")</f>
        <v/>
      </c>
      <c r="AC118" s="181"/>
      <c r="AD118" s="238" t="str">
        <f>+IFERROR(VLOOKUP(#REF!&amp;"-"&amp;ROW()-109,[2]ワークシート!$F$2:$BW$498,62,0),"")</f>
        <v/>
      </c>
      <c r="AE118" s="238"/>
      <c r="AF118" s="178" t="str">
        <f t="shared" si="1"/>
        <v/>
      </c>
      <c r="AG118" s="178"/>
      <c r="AH118" s="178" t="str">
        <f>+IFERROR(IF(VLOOKUP(#REF!&amp;"-"&amp;ROW()-109,[2]ワークシート!$F$2:$BW$498,63,0)="","",VLOOKUP(#REF!&amp;"-"&amp;ROW()-109,[2]ワークシート!$F$2:$BW$498,63,0)),"")</f>
        <v/>
      </c>
      <c r="AI118" s="178"/>
      <c r="AK118" s="51">
        <v>38</v>
      </c>
      <c r="AL118" s="51" t="str">
        <f t="shared" si="2"/>
        <v>38</v>
      </c>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row>
    <row r="119" spans="1:71" ht="35.1" hidden="1" customHeight="1">
      <c r="A119" s="41"/>
      <c r="B119" s="180" t="str">
        <f>+IFERROR(VLOOKUP(#REF!&amp;"-"&amp;ROW()-109,[2]ワークシート!$F$2:$BW$498,6,0),"")</f>
        <v/>
      </c>
      <c r="C119" s="181"/>
      <c r="D119" s="180" t="str">
        <f>+IFERROR(IF(VLOOKUP(#REF!&amp;"-"&amp;ROW()-109,[2]ワークシート!$F$2:$BW$498,7,0)="","",VLOOKUP(#REF!&amp;"-"&amp;ROW()-109,[2]ワークシート!$F$2:$BW$498,7,0)),"")</f>
        <v/>
      </c>
      <c r="E119" s="181"/>
      <c r="F119" s="180" t="str">
        <f>+IFERROR(VLOOKUP(#REF!&amp;"-"&amp;ROW()-109,[2]ワークシート!$F$2:$BW$498,8,0),"")</f>
        <v/>
      </c>
      <c r="G119" s="181"/>
      <c r="H119" s="45" t="str">
        <f>+IFERROR(VLOOKUP(#REF!&amp;"-"&amp;ROW()-109,[2]ワークシート!$F$2:$BW$498,9,0),"")</f>
        <v/>
      </c>
      <c r="I11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19" s="240"/>
      <c r="K119" s="180" t="str">
        <f>+IFERROR(VLOOKUP(#REF!&amp;"-"&amp;ROW()-109,[2]ワークシート!$F$2:$BW$498,16,0),"")</f>
        <v/>
      </c>
      <c r="L119" s="182"/>
      <c r="M119" s="181"/>
      <c r="N119" s="241" t="str">
        <f>+IFERROR(VLOOKUP(#REF!&amp;"-"&amp;ROW()-109,[2]ワークシート!$F$2:$BW$498,21,0),"")</f>
        <v/>
      </c>
      <c r="O119" s="242"/>
      <c r="P119" s="237" t="str">
        <f>+IFERROR(VLOOKUP(#REF!&amp;"-"&amp;ROW()-109,[2]ワークシート!$F$2:$BW$498,22,0),"")</f>
        <v/>
      </c>
      <c r="Q119" s="237"/>
      <c r="R119" s="187" t="str">
        <f>+IFERROR(VLOOKUP(#REF!&amp;"-"&amp;ROW()-109,[2]ワークシート!$F$2:$BW$498,52,0),"")</f>
        <v/>
      </c>
      <c r="S119" s="187"/>
      <c r="T119" s="187"/>
      <c r="U119" s="237" t="str">
        <f>+IFERROR(VLOOKUP(#REF!&amp;"-"&amp;ROW()-109,[2]ワークシート!$F$2:$BW$498,57,0),"")</f>
        <v/>
      </c>
      <c r="V119" s="237"/>
      <c r="W119" s="237" t="str">
        <f>+IFERROR(VLOOKUP(#REF!&amp;"-"&amp;ROW()-109,[2]ワークシート!$F$2:$BW$498,58,0),"")</f>
        <v/>
      </c>
      <c r="X119" s="237"/>
      <c r="Y119" s="237"/>
      <c r="Z119" s="178" t="str">
        <f t="shared" si="0"/>
        <v/>
      </c>
      <c r="AA119" s="178"/>
      <c r="AB119" s="180" t="str">
        <f>+IFERROR(IF(VLOOKUP(#REF!&amp;"-"&amp;ROW()-109,[2]ワークシート!$F$2:$BW$498,10,0)="","",VLOOKUP(#REF!&amp;"-"&amp;ROW()-109,[2]ワークシート!$F$2:$BW$498,10,0)),"")</f>
        <v/>
      </c>
      <c r="AC119" s="181"/>
      <c r="AD119" s="238" t="str">
        <f>+IFERROR(VLOOKUP(#REF!&amp;"-"&amp;ROW()-109,[2]ワークシート!$F$2:$BW$498,62,0),"")</f>
        <v/>
      </c>
      <c r="AE119" s="238"/>
      <c r="AF119" s="178" t="str">
        <f t="shared" si="1"/>
        <v/>
      </c>
      <c r="AG119" s="178"/>
      <c r="AH119" s="178" t="str">
        <f>+IFERROR(IF(VLOOKUP(#REF!&amp;"-"&amp;ROW()-109,[2]ワークシート!$F$2:$BW$498,63,0)="","",VLOOKUP(#REF!&amp;"-"&amp;ROW()-109,[2]ワークシート!$F$2:$BW$498,63,0)),"")</f>
        <v/>
      </c>
      <c r="AI119" s="178"/>
      <c r="AK119" s="51">
        <v>39</v>
      </c>
      <c r="AL119" s="51" t="str">
        <f t="shared" si="2"/>
        <v>39</v>
      </c>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c r="BO119" s="41"/>
      <c r="BP119" s="41"/>
      <c r="BQ119" s="41"/>
      <c r="BR119" s="41"/>
      <c r="BS119" s="41"/>
    </row>
    <row r="120" spans="1:71" ht="35.1" hidden="1" customHeight="1">
      <c r="A120" s="41"/>
      <c r="B120" s="180" t="str">
        <f>+IFERROR(VLOOKUP(#REF!&amp;"-"&amp;ROW()-109,[2]ワークシート!$F$2:$BW$498,6,0),"")</f>
        <v/>
      </c>
      <c r="C120" s="181"/>
      <c r="D120" s="180" t="str">
        <f>+IFERROR(IF(VLOOKUP(#REF!&amp;"-"&amp;ROW()-109,[2]ワークシート!$F$2:$BW$498,7,0)="","",VLOOKUP(#REF!&amp;"-"&amp;ROW()-109,[2]ワークシート!$F$2:$BW$498,7,0)),"")</f>
        <v/>
      </c>
      <c r="E120" s="181"/>
      <c r="F120" s="180" t="str">
        <f>+IFERROR(VLOOKUP(#REF!&amp;"-"&amp;ROW()-109,[2]ワークシート!$F$2:$BW$498,8,0),"")</f>
        <v/>
      </c>
      <c r="G120" s="181"/>
      <c r="H120" s="45" t="str">
        <f>+IFERROR(VLOOKUP(#REF!&amp;"-"&amp;ROW()-109,[2]ワークシート!$F$2:$BW$498,9,0),"")</f>
        <v/>
      </c>
      <c r="I12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20" s="240"/>
      <c r="K120" s="180" t="str">
        <f>+IFERROR(VLOOKUP(#REF!&amp;"-"&amp;ROW()-109,[2]ワークシート!$F$2:$BW$498,16,0),"")</f>
        <v/>
      </c>
      <c r="L120" s="182"/>
      <c r="M120" s="181"/>
      <c r="N120" s="241" t="str">
        <f>+IFERROR(VLOOKUP(#REF!&amp;"-"&amp;ROW()-109,[2]ワークシート!$F$2:$BW$498,21,0),"")</f>
        <v/>
      </c>
      <c r="O120" s="242"/>
      <c r="P120" s="237" t="str">
        <f>+IFERROR(VLOOKUP(#REF!&amp;"-"&amp;ROW()-109,[2]ワークシート!$F$2:$BW$498,22,0),"")</f>
        <v/>
      </c>
      <c r="Q120" s="237"/>
      <c r="R120" s="187" t="str">
        <f>+IFERROR(VLOOKUP(#REF!&amp;"-"&amp;ROW()-109,[2]ワークシート!$F$2:$BW$498,52,0),"")</f>
        <v/>
      </c>
      <c r="S120" s="187"/>
      <c r="T120" s="187"/>
      <c r="U120" s="237" t="str">
        <f>+IFERROR(VLOOKUP(#REF!&amp;"-"&amp;ROW()-109,[2]ワークシート!$F$2:$BW$498,57,0),"")</f>
        <v/>
      </c>
      <c r="V120" s="237"/>
      <c r="W120" s="237" t="str">
        <f>+IFERROR(VLOOKUP(#REF!&amp;"-"&amp;ROW()-109,[2]ワークシート!$F$2:$BW$498,58,0),"")</f>
        <v/>
      </c>
      <c r="X120" s="237"/>
      <c r="Y120" s="237"/>
      <c r="Z120" s="178" t="str">
        <f t="shared" si="0"/>
        <v/>
      </c>
      <c r="AA120" s="178"/>
      <c r="AB120" s="180" t="str">
        <f>+IFERROR(IF(VLOOKUP(#REF!&amp;"-"&amp;ROW()-109,[2]ワークシート!$F$2:$BW$498,10,0)="","",VLOOKUP(#REF!&amp;"-"&amp;ROW()-109,[2]ワークシート!$F$2:$BW$498,10,0)),"")</f>
        <v/>
      </c>
      <c r="AC120" s="181"/>
      <c r="AD120" s="238" t="str">
        <f>+IFERROR(VLOOKUP(#REF!&amp;"-"&amp;ROW()-109,[2]ワークシート!$F$2:$BW$498,62,0),"")</f>
        <v/>
      </c>
      <c r="AE120" s="238"/>
      <c r="AF120" s="178" t="str">
        <f t="shared" si="1"/>
        <v/>
      </c>
      <c r="AG120" s="178"/>
      <c r="AH120" s="178" t="str">
        <f>+IFERROR(IF(VLOOKUP(#REF!&amp;"-"&amp;ROW()-109,[2]ワークシート!$F$2:$BW$498,63,0)="","",VLOOKUP(#REF!&amp;"-"&amp;ROW()-109,[2]ワークシート!$F$2:$BW$498,63,0)),"")</f>
        <v/>
      </c>
      <c r="AI120" s="178"/>
      <c r="AK120" s="51">
        <v>40</v>
      </c>
      <c r="AL120" s="51" t="str">
        <f t="shared" si="2"/>
        <v>40</v>
      </c>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1"/>
      <c r="BR120" s="41"/>
      <c r="BS120" s="41"/>
    </row>
    <row r="121" spans="1:71" ht="35.1" hidden="1" customHeight="1">
      <c r="A121" s="41"/>
      <c r="B121" s="180" t="str">
        <f>+IFERROR(VLOOKUP(#REF!&amp;"-"&amp;ROW()-109,[2]ワークシート!$F$2:$BW$498,6,0),"")</f>
        <v/>
      </c>
      <c r="C121" s="181"/>
      <c r="D121" s="180" t="str">
        <f>+IFERROR(IF(VLOOKUP(#REF!&amp;"-"&amp;ROW()-109,[2]ワークシート!$F$2:$BW$498,7,0)="","",VLOOKUP(#REF!&amp;"-"&amp;ROW()-109,[2]ワークシート!$F$2:$BW$498,7,0)),"")</f>
        <v/>
      </c>
      <c r="E121" s="181"/>
      <c r="F121" s="180" t="str">
        <f>+IFERROR(VLOOKUP(#REF!&amp;"-"&amp;ROW()-109,[2]ワークシート!$F$2:$BW$498,8,0),"")</f>
        <v/>
      </c>
      <c r="G121" s="181"/>
      <c r="H121" s="45" t="str">
        <f>+IFERROR(VLOOKUP(#REF!&amp;"-"&amp;ROW()-109,[2]ワークシート!$F$2:$BW$498,9,0),"")</f>
        <v/>
      </c>
      <c r="I12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21" s="240"/>
      <c r="K121" s="180" t="str">
        <f>+IFERROR(VLOOKUP(#REF!&amp;"-"&amp;ROW()-109,[2]ワークシート!$F$2:$BW$498,16,0),"")</f>
        <v/>
      </c>
      <c r="L121" s="182"/>
      <c r="M121" s="181"/>
      <c r="N121" s="241" t="str">
        <f>+IFERROR(VLOOKUP(#REF!&amp;"-"&amp;ROW()-109,[2]ワークシート!$F$2:$BW$498,21,0),"")</f>
        <v/>
      </c>
      <c r="O121" s="242"/>
      <c r="P121" s="237" t="str">
        <f>+IFERROR(VLOOKUP(#REF!&amp;"-"&amp;ROW()-109,[2]ワークシート!$F$2:$BW$498,22,0),"")</f>
        <v/>
      </c>
      <c r="Q121" s="237"/>
      <c r="R121" s="187" t="str">
        <f>+IFERROR(VLOOKUP(#REF!&amp;"-"&amp;ROW()-109,[2]ワークシート!$F$2:$BW$498,52,0),"")</f>
        <v/>
      </c>
      <c r="S121" s="187"/>
      <c r="T121" s="187"/>
      <c r="U121" s="237" t="str">
        <f>+IFERROR(VLOOKUP(#REF!&amp;"-"&amp;ROW()-109,[2]ワークシート!$F$2:$BW$498,57,0),"")</f>
        <v/>
      </c>
      <c r="V121" s="237"/>
      <c r="W121" s="237" t="str">
        <f>+IFERROR(VLOOKUP(#REF!&amp;"-"&amp;ROW()-109,[2]ワークシート!$F$2:$BW$498,58,0),"")</f>
        <v/>
      </c>
      <c r="X121" s="237"/>
      <c r="Y121" s="237"/>
      <c r="Z121" s="178" t="str">
        <f t="shared" si="0"/>
        <v/>
      </c>
      <c r="AA121" s="178"/>
      <c r="AB121" s="180" t="str">
        <f>+IFERROR(IF(VLOOKUP(#REF!&amp;"-"&amp;ROW()-109,[2]ワークシート!$F$2:$BW$498,10,0)="","",VLOOKUP(#REF!&amp;"-"&amp;ROW()-109,[2]ワークシート!$F$2:$BW$498,10,0)),"")</f>
        <v/>
      </c>
      <c r="AC121" s="181"/>
      <c r="AD121" s="238" t="str">
        <f>+IFERROR(VLOOKUP(#REF!&amp;"-"&amp;ROW()-109,[2]ワークシート!$F$2:$BW$498,62,0),"")</f>
        <v/>
      </c>
      <c r="AE121" s="238"/>
      <c r="AF121" s="178" t="str">
        <f t="shared" si="1"/>
        <v/>
      </c>
      <c r="AG121" s="178"/>
      <c r="AH121" s="178" t="str">
        <f>+IFERROR(IF(VLOOKUP(#REF!&amp;"-"&amp;ROW()-109,[2]ワークシート!$F$2:$BW$498,63,0)="","",VLOOKUP(#REF!&amp;"-"&amp;ROW()-109,[2]ワークシート!$F$2:$BW$498,63,0)),"")</f>
        <v/>
      </c>
      <c r="AI121" s="178"/>
      <c r="AK121" s="51">
        <v>41</v>
      </c>
      <c r="AL121" s="51" t="str">
        <f t="shared" si="2"/>
        <v>41</v>
      </c>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c r="BJ121" s="41"/>
      <c r="BK121" s="41"/>
      <c r="BL121" s="41"/>
      <c r="BM121" s="41"/>
      <c r="BN121" s="41"/>
      <c r="BO121" s="41"/>
      <c r="BP121" s="41"/>
      <c r="BQ121" s="41"/>
      <c r="BR121" s="41"/>
      <c r="BS121" s="41"/>
    </row>
    <row r="122" spans="1:71" ht="35.1" hidden="1" customHeight="1">
      <c r="A122" s="41"/>
      <c r="B122" s="180" t="str">
        <f>+IFERROR(VLOOKUP(#REF!&amp;"-"&amp;ROW()-109,[2]ワークシート!$F$2:$BW$498,6,0),"")</f>
        <v/>
      </c>
      <c r="C122" s="181"/>
      <c r="D122" s="180" t="str">
        <f>+IFERROR(IF(VLOOKUP(#REF!&amp;"-"&amp;ROW()-109,[2]ワークシート!$F$2:$BW$498,7,0)="","",VLOOKUP(#REF!&amp;"-"&amp;ROW()-109,[2]ワークシート!$F$2:$BW$498,7,0)),"")</f>
        <v/>
      </c>
      <c r="E122" s="181"/>
      <c r="F122" s="180" t="str">
        <f>+IFERROR(VLOOKUP(#REF!&amp;"-"&amp;ROW()-109,[2]ワークシート!$F$2:$BW$498,8,0),"")</f>
        <v/>
      </c>
      <c r="G122" s="181"/>
      <c r="H122" s="45" t="str">
        <f>+IFERROR(VLOOKUP(#REF!&amp;"-"&amp;ROW()-109,[2]ワークシート!$F$2:$BW$498,9,0),"")</f>
        <v/>
      </c>
      <c r="I12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22" s="240"/>
      <c r="K122" s="180" t="str">
        <f>+IFERROR(VLOOKUP(#REF!&amp;"-"&amp;ROW()-109,[2]ワークシート!$F$2:$BW$498,16,0),"")</f>
        <v/>
      </c>
      <c r="L122" s="182"/>
      <c r="M122" s="181"/>
      <c r="N122" s="241" t="str">
        <f>+IFERROR(VLOOKUP(#REF!&amp;"-"&amp;ROW()-109,[2]ワークシート!$F$2:$BW$498,21,0),"")</f>
        <v/>
      </c>
      <c r="O122" s="242"/>
      <c r="P122" s="237" t="str">
        <f>+IFERROR(VLOOKUP(#REF!&amp;"-"&amp;ROW()-109,[2]ワークシート!$F$2:$BW$498,22,0),"")</f>
        <v/>
      </c>
      <c r="Q122" s="237"/>
      <c r="R122" s="187" t="str">
        <f>+IFERROR(VLOOKUP(#REF!&amp;"-"&amp;ROW()-109,[2]ワークシート!$F$2:$BW$498,52,0),"")</f>
        <v/>
      </c>
      <c r="S122" s="187"/>
      <c r="T122" s="187"/>
      <c r="U122" s="237" t="str">
        <f>+IFERROR(VLOOKUP(#REF!&amp;"-"&amp;ROW()-109,[2]ワークシート!$F$2:$BW$498,57,0),"")</f>
        <v/>
      </c>
      <c r="V122" s="237"/>
      <c r="W122" s="237" t="str">
        <f>+IFERROR(VLOOKUP(#REF!&amp;"-"&amp;ROW()-109,[2]ワークシート!$F$2:$BW$498,58,0),"")</f>
        <v/>
      </c>
      <c r="X122" s="237"/>
      <c r="Y122" s="237"/>
      <c r="Z122" s="178" t="str">
        <f t="shared" si="0"/>
        <v/>
      </c>
      <c r="AA122" s="178"/>
      <c r="AB122" s="180" t="str">
        <f>+IFERROR(IF(VLOOKUP(#REF!&amp;"-"&amp;ROW()-109,[2]ワークシート!$F$2:$BW$498,10,0)="","",VLOOKUP(#REF!&amp;"-"&amp;ROW()-109,[2]ワークシート!$F$2:$BW$498,10,0)),"")</f>
        <v/>
      </c>
      <c r="AC122" s="181"/>
      <c r="AD122" s="238" t="str">
        <f>+IFERROR(VLOOKUP(#REF!&amp;"-"&amp;ROW()-109,[2]ワークシート!$F$2:$BW$498,62,0),"")</f>
        <v/>
      </c>
      <c r="AE122" s="238"/>
      <c r="AF122" s="178" t="str">
        <f t="shared" si="1"/>
        <v/>
      </c>
      <c r="AG122" s="178"/>
      <c r="AH122" s="178" t="str">
        <f>+IFERROR(IF(VLOOKUP(#REF!&amp;"-"&amp;ROW()-109,[2]ワークシート!$F$2:$BW$498,63,0)="","",VLOOKUP(#REF!&amp;"-"&amp;ROW()-109,[2]ワークシート!$F$2:$BW$498,63,0)),"")</f>
        <v/>
      </c>
      <c r="AI122" s="178"/>
      <c r="AK122" s="51">
        <v>42</v>
      </c>
      <c r="AL122" s="51" t="str">
        <f t="shared" si="2"/>
        <v>42</v>
      </c>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c r="BJ122" s="41"/>
      <c r="BK122" s="41"/>
      <c r="BL122" s="41"/>
      <c r="BM122" s="41"/>
      <c r="BN122" s="41"/>
      <c r="BO122" s="41"/>
      <c r="BP122" s="41"/>
      <c r="BQ122" s="41"/>
      <c r="BR122" s="41"/>
      <c r="BS122" s="41"/>
    </row>
    <row r="123" spans="1:71" ht="35.1" hidden="1" customHeight="1">
      <c r="A123" s="41"/>
      <c r="B123" s="180" t="str">
        <f>+IFERROR(VLOOKUP(#REF!&amp;"-"&amp;ROW()-109,[2]ワークシート!$F$2:$BW$498,6,0),"")</f>
        <v/>
      </c>
      <c r="C123" s="181"/>
      <c r="D123" s="180" t="str">
        <f>+IFERROR(IF(VLOOKUP(#REF!&amp;"-"&amp;ROW()-109,[2]ワークシート!$F$2:$BW$498,7,0)="","",VLOOKUP(#REF!&amp;"-"&amp;ROW()-109,[2]ワークシート!$F$2:$BW$498,7,0)),"")</f>
        <v/>
      </c>
      <c r="E123" s="181"/>
      <c r="F123" s="180" t="str">
        <f>+IFERROR(VLOOKUP(#REF!&amp;"-"&amp;ROW()-109,[2]ワークシート!$F$2:$BW$498,8,0),"")</f>
        <v/>
      </c>
      <c r="G123" s="181"/>
      <c r="H123" s="45" t="str">
        <f>+IFERROR(VLOOKUP(#REF!&amp;"-"&amp;ROW()-109,[2]ワークシート!$F$2:$BW$498,9,0),"")</f>
        <v/>
      </c>
      <c r="I12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23" s="240"/>
      <c r="K123" s="180" t="str">
        <f>+IFERROR(VLOOKUP(#REF!&amp;"-"&amp;ROW()-109,[2]ワークシート!$F$2:$BW$498,16,0),"")</f>
        <v/>
      </c>
      <c r="L123" s="182"/>
      <c r="M123" s="181"/>
      <c r="N123" s="241" t="str">
        <f>+IFERROR(VLOOKUP(#REF!&amp;"-"&amp;ROW()-109,[2]ワークシート!$F$2:$BW$498,21,0),"")</f>
        <v/>
      </c>
      <c r="O123" s="242"/>
      <c r="P123" s="237" t="str">
        <f>+IFERROR(VLOOKUP(#REF!&amp;"-"&amp;ROW()-109,[2]ワークシート!$F$2:$BW$498,22,0),"")</f>
        <v/>
      </c>
      <c r="Q123" s="237"/>
      <c r="R123" s="187" t="str">
        <f>+IFERROR(VLOOKUP(#REF!&amp;"-"&amp;ROW()-109,[2]ワークシート!$F$2:$BW$498,52,0),"")</f>
        <v/>
      </c>
      <c r="S123" s="187"/>
      <c r="T123" s="187"/>
      <c r="U123" s="237" t="str">
        <f>+IFERROR(VLOOKUP(#REF!&amp;"-"&amp;ROW()-109,[2]ワークシート!$F$2:$BW$498,57,0),"")</f>
        <v/>
      </c>
      <c r="V123" s="237"/>
      <c r="W123" s="237" t="str">
        <f>+IFERROR(VLOOKUP(#REF!&amp;"-"&amp;ROW()-109,[2]ワークシート!$F$2:$BW$498,58,0),"")</f>
        <v/>
      </c>
      <c r="X123" s="237"/>
      <c r="Y123" s="237"/>
      <c r="Z123" s="178" t="str">
        <f t="shared" si="0"/>
        <v/>
      </c>
      <c r="AA123" s="178"/>
      <c r="AB123" s="180" t="str">
        <f>+IFERROR(IF(VLOOKUP(#REF!&amp;"-"&amp;ROW()-109,[2]ワークシート!$F$2:$BW$498,10,0)="","",VLOOKUP(#REF!&amp;"-"&amp;ROW()-109,[2]ワークシート!$F$2:$BW$498,10,0)),"")</f>
        <v/>
      </c>
      <c r="AC123" s="181"/>
      <c r="AD123" s="238" t="str">
        <f>+IFERROR(VLOOKUP(#REF!&amp;"-"&amp;ROW()-109,[2]ワークシート!$F$2:$BW$498,62,0),"")</f>
        <v/>
      </c>
      <c r="AE123" s="238"/>
      <c r="AF123" s="178" t="str">
        <f t="shared" si="1"/>
        <v/>
      </c>
      <c r="AG123" s="178"/>
      <c r="AH123" s="178" t="str">
        <f>+IFERROR(IF(VLOOKUP(#REF!&amp;"-"&amp;ROW()-109,[2]ワークシート!$F$2:$BW$498,63,0)="","",VLOOKUP(#REF!&amp;"-"&amp;ROW()-109,[2]ワークシート!$F$2:$BW$498,63,0)),"")</f>
        <v/>
      </c>
      <c r="AI123" s="178"/>
      <c r="AK123" s="51">
        <v>43</v>
      </c>
      <c r="AL123" s="51" t="str">
        <f t="shared" si="2"/>
        <v>43</v>
      </c>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row>
    <row r="124" spans="1:71" ht="35.1" hidden="1" customHeight="1">
      <c r="A124" s="41"/>
      <c r="B124" s="180" t="str">
        <f>+IFERROR(VLOOKUP(#REF!&amp;"-"&amp;ROW()-109,[2]ワークシート!$F$2:$BW$498,6,0),"")</f>
        <v/>
      </c>
      <c r="C124" s="181"/>
      <c r="D124" s="180" t="str">
        <f>+IFERROR(IF(VLOOKUP(#REF!&amp;"-"&amp;ROW()-109,[2]ワークシート!$F$2:$BW$498,7,0)="","",VLOOKUP(#REF!&amp;"-"&amp;ROW()-109,[2]ワークシート!$F$2:$BW$498,7,0)),"")</f>
        <v/>
      </c>
      <c r="E124" s="181"/>
      <c r="F124" s="180" t="str">
        <f>+IFERROR(VLOOKUP(#REF!&amp;"-"&amp;ROW()-109,[2]ワークシート!$F$2:$BW$498,8,0),"")</f>
        <v/>
      </c>
      <c r="G124" s="181"/>
      <c r="H124" s="45" t="str">
        <f>+IFERROR(VLOOKUP(#REF!&amp;"-"&amp;ROW()-109,[2]ワークシート!$F$2:$BW$498,9,0),"")</f>
        <v/>
      </c>
      <c r="I12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24" s="240"/>
      <c r="K124" s="180" t="str">
        <f>+IFERROR(VLOOKUP(#REF!&amp;"-"&amp;ROW()-109,[2]ワークシート!$F$2:$BW$498,16,0),"")</f>
        <v/>
      </c>
      <c r="L124" s="182"/>
      <c r="M124" s="181"/>
      <c r="N124" s="241" t="str">
        <f>+IFERROR(VLOOKUP(#REF!&amp;"-"&amp;ROW()-109,[2]ワークシート!$F$2:$BW$498,21,0),"")</f>
        <v/>
      </c>
      <c r="O124" s="242"/>
      <c r="P124" s="237" t="str">
        <f>+IFERROR(VLOOKUP(#REF!&amp;"-"&amp;ROW()-109,[2]ワークシート!$F$2:$BW$498,22,0),"")</f>
        <v/>
      </c>
      <c r="Q124" s="237"/>
      <c r="R124" s="187" t="str">
        <f>+IFERROR(VLOOKUP(#REF!&amp;"-"&amp;ROW()-109,[2]ワークシート!$F$2:$BW$498,52,0),"")</f>
        <v/>
      </c>
      <c r="S124" s="187"/>
      <c r="T124" s="187"/>
      <c r="U124" s="237" t="str">
        <f>+IFERROR(VLOOKUP(#REF!&amp;"-"&amp;ROW()-109,[2]ワークシート!$F$2:$BW$498,57,0),"")</f>
        <v/>
      </c>
      <c r="V124" s="237"/>
      <c r="W124" s="237" t="str">
        <f>+IFERROR(VLOOKUP(#REF!&amp;"-"&amp;ROW()-109,[2]ワークシート!$F$2:$BW$498,58,0),"")</f>
        <v/>
      </c>
      <c r="X124" s="237"/>
      <c r="Y124" s="237"/>
      <c r="Z124" s="178" t="str">
        <f t="shared" si="0"/>
        <v/>
      </c>
      <c r="AA124" s="178"/>
      <c r="AB124" s="180" t="str">
        <f>+IFERROR(IF(VLOOKUP(#REF!&amp;"-"&amp;ROW()-109,[2]ワークシート!$F$2:$BW$498,10,0)="","",VLOOKUP(#REF!&amp;"-"&amp;ROW()-109,[2]ワークシート!$F$2:$BW$498,10,0)),"")</f>
        <v/>
      </c>
      <c r="AC124" s="181"/>
      <c r="AD124" s="238" t="str">
        <f>+IFERROR(VLOOKUP(#REF!&amp;"-"&amp;ROW()-109,[2]ワークシート!$F$2:$BW$498,62,0),"")</f>
        <v/>
      </c>
      <c r="AE124" s="238"/>
      <c r="AF124" s="178" t="str">
        <f t="shared" si="1"/>
        <v/>
      </c>
      <c r="AG124" s="178"/>
      <c r="AH124" s="178" t="str">
        <f>+IFERROR(IF(VLOOKUP(#REF!&amp;"-"&amp;ROW()-109,[2]ワークシート!$F$2:$BW$498,63,0)="","",VLOOKUP(#REF!&amp;"-"&amp;ROW()-109,[2]ワークシート!$F$2:$BW$498,63,0)),"")</f>
        <v/>
      </c>
      <c r="AI124" s="178"/>
      <c r="AK124" s="51">
        <v>44</v>
      </c>
      <c r="AL124" s="51" t="str">
        <f t="shared" si="2"/>
        <v>44</v>
      </c>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41"/>
      <c r="BR124" s="41"/>
      <c r="BS124" s="41"/>
    </row>
    <row r="125" spans="1:71" ht="35.1" hidden="1" customHeight="1">
      <c r="A125" s="41"/>
      <c r="B125" s="180" t="str">
        <f>+IFERROR(VLOOKUP(#REF!&amp;"-"&amp;ROW()-109,[2]ワークシート!$F$2:$BW$498,6,0),"")</f>
        <v/>
      </c>
      <c r="C125" s="181"/>
      <c r="D125" s="180" t="str">
        <f>+IFERROR(IF(VLOOKUP(#REF!&amp;"-"&amp;ROW()-109,[2]ワークシート!$F$2:$BW$498,7,0)="","",VLOOKUP(#REF!&amp;"-"&amp;ROW()-109,[2]ワークシート!$F$2:$BW$498,7,0)),"")</f>
        <v/>
      </c>
      <c r="E125" s="181"/>
      <c r="F125" s="180" t="str">
        <f>+IFERROR(VLOOKUP(#REF!&amp;"-"&amp;ROW()-109,[2]ワークシート!$F$2:$BW$498,8,0),"")</f>
        <v/>
      </c>
      <c r="G125" s="181"/>
      <c r="H125" s="45" t="str">
        <f>+IFERROR(VLOOKUP(#REF!&amp;"-"&amp;ROW()-109,[2]ワークシート!$F$2:$BW$498,9,0),"")</f>
        <v/>
      </c>
      <c r="I12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25" s="240"/>
      <c r="K125" s="180" t="str">
        <f>+IFERROR(VLOOKUP(#REF!&amp;"-"&amp;ROW()-109,[2]ワークシート!$F$2:$BW$498,16,0),"")</f>
        <v/>
      </c>
      <c r="L125" s="182"/>
      <c r="M125" s="181"/>
      <c r="N125" s="241" t="str">
        <f>+IFERROR(VLOOKUP(#REF!&amp;"-"&amp;ROW()-109,[2]ワークシート!$F$2:$BW$498,21,0),"")</f>
        <v/>
      </c>
      <c r="O125" s="242"/>
      <c r="P125" s="237" t="str">
        <f>+IFERROR(VLOOKUP(#REF!&amp;"-"&amp;ROW()-109,[2]ワークシート!$F$2:$BW$498,22,0),"")</f>
        <v/>
      </c>
      <c r="Q125" s="237"/>
      <c r="R125" s="187" t="str">
        <f>+IFERROR(VLOOKUP(#REF!&amp;"-"&amp;ROW()-109,[2]ワークシート!$F$2:$BW$498,52,0),"")</f>
        <v/>
      </c>
      <c r="S125" s="187"/>
      <c r="T125" s="187"/>
      <c r="U125" s="237" t="str">
        <f>+IFERROR(VLOOKUP(#REF!&amp;"-"&amp;ROW()-109,[2]ワークシート!$F$2:$BW$498,57,0),"")</f>
        <v/>
      </c>
      <c r="V125" s="237"/>
      <c r="W125" s="237" t="str">
        <f>+IFERROR(VLOOKUP(#REF!&amp;"-"&amp;ROW()-109,[2]ワークシート!$F$2:$BW$498,58,0),"")</f>
        <v/>
      </c>
      <c r="X125" s="237"/>
      <c r="Y125" s="237"/>
      <c r="Z125" s="178" t="str">
        <f t="shared" si="0"/>
        <v/>
      </c>
      <c r="AA125" s="178"/>
      <c r="AB125" s="180" t="str">
        <f>+IFERROR(IF(VLOOKUP(#REF!&amp;"-"&amp;ROW()-109,[2]ワークシート!$F$2:$BW$498,10,0)="","",VLOOKUP(#REF!&amp;"-"&amp;ROW()-109,[2]ワークシート!$F$2:$BW$498,10,0)),"")</f>
        <v/>
      </c>
      <c r="AC125" s="181"/>
      <c r="AD125" s="238" t="str">
        <f>+IFERROR(VLOOKUP(#REF!&amp;"-"&amp;ROW()-109,[2]ワークシート!$F$2:$BW$498,62,0),"")</f>
        <v/>
      </c>
      <c r="AE125" s="238"/>
      <c r="AF125" s="178" t="str">
        <f t="shared" si="1"/>
        <v/>
      </c>
      <c r="AG125" s="178"/>
      <c r="AH125" s="178" t="str">
        <f>+IFERROR(IF(VLOOKUP(#REF!&amp;"-"&amp;ROW()-109,[2]ワークシート!$F$2:$BW$498,63,0)="","",VLOOKUP(#REF!&amp;"-"&amp;ROW()-109,[2]ワークシート!$F$2:$BW$498,63,0)),"")</f>
        <v/>
      </c>
      <c r="AI125" s="178"/>
      <c r="AK125" s="51">
        <v>45</v>
      </c>
      <c r="AL125" s="51" t="str">
        <f t="shared" si="2"/>
        <v>45</v>
      </c>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c r="BR125" s="41"/>
      <c r="BS125" s="41"/>
    </row>
    <row r="126" spans="1:71" ht="35.1" hidden="1" customHeight="1">
      <c r="A126" s="41"/>
      <c r="B126" s="180" t="str">
        <f>+IFERROR(VLOOKUP(#REF!&amp;"-"&amp;ROW()-109,[2]ワークシート!$F$2:$BW$498,6,0),"")</f>
        <v/>
      </c>
      <c r="C126" s="181"/>
      <c r="D126" s="180" t="str">
        <f>+IFERROR(IF(VLOOKUP(#REF!&amp;"-"&amp;ROW()-109,[2]ワークシート!$F$2:$BW$498,7,0)="","",VLOOKUP(#REF!&amp;"-"&amp;ROW()-109,[2]ワークシート!$F$2:$BW$498,7,0)),"")</f>
        <v/>
      </c>
      <c r="E126" s="181"/>
      <c r="F126" s="180" t="str">
        <f>+IFERROR(VLOOKUP(#REF!&amp;"-"&amp;ROW()-109,[2]ワークシート!$F$2:$BW$498,8,0),"")</f>
        <v/>
      </c>
      <c r="G126" s="181"/>
      <c r="H126" s="45" t="str">
        <f>+IFERROR(VLOOKUP(#REF!&amp;"-"&amp;ROW()-109,[2]ワークシート!$F$2:$BW$498,9,0),"")</f>
        <v/>
      </c>
      <c r="I12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26" s="240"/>
      <c r="K126" s="180" t="str">
        <f>+IFERROR(VLOOKUP(#REF!&amp;"-"&amp;ROW()-109,[2]ワークシート!$F$2:$BW$498,16,0),"")</f>
        <v/>
      </c>
      <c r="L126" s="182"/>
      <c r="M126" s="181"/>
      <c r="N126" s="241" t="str">
        <f>+IFERROR(VLOOKUP(#REF!&amp;"-"&amp;ROW()-109,[2]ワークシート!$F$2:$BW$498,21,0),"")</f>
        <v/>
      </c>
      <c r="O126" s="242"/>
      <c r="P126" s="237" t="str">
        <f>+IFERROR(VLOOKUP(#REF!&amp;"-"&amp;ROW()-109,[2]ワークシート!$F$2:$BW$498,22,0),"")</f>
        <v/>
      </c>
      <c r="Q126" s="237"/>
      <c r="R126" s="187" t="str">
        <f>+IFERROR(VLOOKUP(#REF!&amp;"-"&amp;ROW()-109,[2]ワークシート!$F$2:$BW$498,52,0),"")</f>
        <v/>
      </c>
      <c r="S126" s="187"/>
      <c r="T126" s="187"/>
      <c r="U126" s="237" t="str">
        <f>+IFERROR(VLOOKUP(#REF!&amp;"-"&amp;ROW()-109,[2]ワークシート!$F$2:$BW$498,57,0),"")</f>
        <v/>
      </c>
      <c r="V126" s="237"/>
      <c r="W126" s="237" t="str">
        <f>+IFERROR(VLOOKUP(#REF!&amp;"-"&amp;ROW()-109,[2]ワークシート!$F$2:$BW$498,58,0),"")</f>
        <v/>
      </c>
      <c r="X126" s="237"/>
      <c r="Y126" s="237"/>
      <c r="Z126" s="178" t="str">
        <f t="shared" si="0"/>
        <v/>
      </c>
      <c r="AA126" s="178"/>
      <c r="AB126" s="180" t="str">
        <f>+IFERROR(IF(VLOOKUP(#REF!&amp;"-"&amp;ROW()-109,[2]ワークシート!$F$2:$BW$498,10,0)="","",VLOOKUP(#REF!&amp;"-"&amp;ROW()-109,[2]ワークシート!$F$2:$BW$498,10,0)),"")</f>
        <v/>
      </c>
      <c r="AC126" s="181"/>
      <c r="AD126" s="238" t="str">
        <f>+IFERROR(VLOOKUP(#REF!&amp;"-"&amp;ROW()-109,[2]ワークシート!$F$2:$BW$498,62,0),"")</f>
        <v/>
      </c>
      <c r="AE126" s="238"/>
      <c r="AF126" s="178" t="str">
        <f t="shared" si="1"/>
        <v/>
      </c>
      <c r="AG126" s="178"/>
      <c r="AH126" s="178" t="str">
        <f>+IFERROR(IF(VLOOKUP(#REF!&amp;"-"&amp;ROW()-109,[2]ワークシート!$F$2:$BW$498,63,0)="","",VLOOKUP(#REF!&amp;"-"&amp;ROW()-109,[2]ワークシート!$F$2:$BW$498,63,0)),"")</f>
        <v/>
      </c>
      <c r="AI126" s="178"/>
      <c r="AK126" s="51">
        <v>46</v>
      </c>
      <c r="AL126" s="51" t="str">
        <f t="shared" si="2"/>
        <v>46</v>
      </c>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row>
    <row r="127" spans="1:71" ht="35.1" hidden="1" customHeight="1">
      <c r="A127" s="41"/>
      <c r="B127" s="180" t="str">
        <f>+IFERROR(VLOOKUP(#REF!&amp;"-"&amp;ROW()-109,[2]ワークシート!$F$2:$BW$498,6,0),"")</f>
        <v/>
      </c>
      <c r="C127" s="181"/>
      <c r="D127" s="180" t="str">
        <f>+IFERROR(IF(VLOOKUP(#REF!&amp;"-"&amp;ROW()-109,[2]ワークシート!$F$2:$BW$498,7,0)="","",VLOOKUP(#REF!&amp;"-"&amp;ROW()-109,[2]ワークシート!$F$2:$BW$498,7,0)),"")</f>
        <v/>
      </c>
      <c r="E127" s="181"/>
      <c r="F127" s="180" t="str">
        <f>+IFERROR(VLOOKUP(#REF!&amp;"-"&amp;ROW()-109,[2]ワークシート!$F$2:$BW$498,8,0),"")</f>
        <v/>
      </c>
      <c r="G127" s="181"/>
      <c r="H127" s="45" t="str">
        <f>+IFERROR(VLOOKUP(#REF!&amp;"-"&amp;ROW()-109,[2]ワークシート!$F$2:$BW$498,9,0),"")</f>
        <v/>
      </c>
      <c r="I12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27" s="240"/>
      <c r="K127" s="180" t="str">
        <f>+IFERROR(VLOOKUP(#REF!&amp;"-"&amp;ROW()-109,[2]ワークシート!$F$2:$BW$498,16,0),"")</f>
        <v/>
      </c>
      <c r="L127" s="182"/>
      <c r="M127" s="181"/>
      <c r="N127" s="241" t="str">
        <f>+IFERROR(VLOOKUP(#REF!&amp;"-"&amp;ROW()-109,[2]ワークシート!$F$2:$BW$498,21,0),"")</f>
        <v/>
      </c>
      <c r="O127" s="242"/>
      <c r="P127" s="237" t="str">
        <f>+IFERROR(VLOOKUP(#REF!&amp;"-"&amp;ROW()-109,[2]ワークシート!$F$2:$BW$498,22,0),"")</f>
        <v/>
      </c>
      <c r="Q127" s="237"/>
      <c r="R127" s="187" t="str">
        <f>+IFERROR(VLOOKUP(#REF!&amp;"-"&amp;ROW()-109,[2]ワークシート!$F$2:$BW$498,52,0),"")</f>
        <v/>
      </c>
      <c r="S127" s="187"/>
      <c r="T127" s="187"/>
      <c r="U127" s="237" t="str">
        <f>+IFERROR(VLOOKUP(#REF!&amp;"-"&amp;ROW()-109,[2]ワークシート!$F$2:$BW$498,57,0),"")</f>
        <v/>
      </c>
      <c r="V127" s="237"/>
      <c r="W127" s="237" t="str">
        <f>+IFERROR(VLOOKUP(#REF!&amp;"-"&amp;ROW()-109,[2]ワークシート!$F$2:$BW$498,58,0),"")</f>
        <v/>
      </c>
      <c r="X127" s="237"/>
      <c r="Y127" s="237"/>
      <c r="Z127" s="178" t="str">
        <f t="shared" si="0"/>
        <v/>
      </c>
      <c r="AA127" s="178"/>
      <c r="AB127" s="180" t="str">
        <f>+IFERROR(IF(VLOOKUP(#REF!&amp;"-"&amp;ROW()-109,[2]ワークシート!$F$2:$BW$498,10,0)="","",VLOOKUP(#REF!&amp;"-"&amp;ROW()-109,[2]ワークシート!$F$2:$BW$498,10,0)),"")</f>
        <v/>
      </c>
      <c r="AC127" s="181"/>
      <c r="AD127" s="238" t="str">
        <f>+IFERROR(VLOOKUP(#REF!&amp;"-"&amp;ROW()-109,[2]ワークシート!$F$2:$BW$498,62,0),"")</f>
        <v/>
      </c>
      <c r="AE127" s="238"/>
      <c r="AF127" s="178" t="str">
        <f t="shared" si="1"/>
        <v/>
      </c>
      <c r="AG127" s="178"/>
      <c r="AH127" s="178" t="str">
        <f>+IFERROR(IF(VLOOKUP(#REF!&amp;"-"&amp;ROW()-109,[2]ワークシート!$F$2:$BW$498,63,0)="","",VLOOKUP(#REF!&amp;"-"&amp;ROW()-109,[2]ワークシート!$F$2:$BW$498,63,0)),"")</f>
        <v/>
      </c>
      <c r="AI127" s="178"/>
      <c r="AK127" s="51">
        <v>47</v>
      </c>
      <c r="AL127" s="51" t="str">
        <f t="shared" si="2"/>
        <v>47</v>
      </c>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c r="BP127" s="41"/>
      <c r="BQ127" s="41"/>
      <c r="BR127" s="41"/>
      <c r="BS127" s="41"/>
    </row>
    <row r="128" spans="1:71" ht="35.1" hidden="1" customHeight="1">
      <c r="A128" s="41"/>
      <c r="B128" s="180" t="str">
        <f>+IFERROR(VLOOKUP(#REF!&amp;"-"&amp;ROW()-109,[2]ワークシート!$F$2:$BW$498,6,0),"")</f>
        <v/>
      </c>
      <c r="C128" s="181"/>
      <c r="D128" s="180" t="str">
        <f>+IFERROR(IF(VLOOKUP(#REF!&amp;"-"&amp;ROW()-109,[2]ワークシート!$F$2:$BW$498,7,0)="","",VLOOKUP(#REF!&amp;"-"&amp;ROW()-109,[2]ワークシート!$F$2:$BW$498,7,0)),"")</f>
        <v/>
      </c>
      <c r="E128" s="181"/>
      <c r="F128" s="180" t="str">
        <f>+IFERROR(VLOOKUP(#REF!&amp;"-"&amp;ROW()-109,[2]ワークシート!$F$2:$BW$498,8,0),"")</f>
        <v/>
      </c>
      <c r="G128" s="181"/>
      <c r="H128" s="45" t="str">
        <f>+IFERROR(VLOOKUP(#REF!&amp;"-"&amp;ROW()-109,[2]ワークシート!$F$2:$BW$498,9,0),"")</f>
        <v/>
      </c>
      <c r="I12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28" s="240"/>
      <c r="K128" s="180" t="str">
        <f>+IFERROR(VLOOKUP(#REF!&amp;"-"&amp;ROW()-109,[2]ワークシート!$F$2:$BW$498,16,0),"")</f>
        <v/>
      </c>
      <c r="L128" s="182"/>
      <c r="M128" s="181"/>
      <c r="N128" s="241" t="str">
        <f>+IFERROR(VLOOKUP(#REF!&amp;"-"&amp;ROW()-109,[2]ワークシート!$F$2:$BW$498,21,0),"")</f>
        <v/>
      </c>
      <c r="O128" s="242"/>
      <c r="P128" s="237" t="str">
        <f>+IFERROR(VLOOKUP(#REF!&amp;"-"&amp;ROW()-109,[2]ワークシート!$F$2:$BW$498,22,0),"")</f>
        <v/>
      </c>
      <c r="Q128" s="237"/>
      <c r="R128" s="187" t="str">
        <f>+IFERROR(VLOOKUP(#REF!&amp;"-"&amp;ROW()-109,[2]ワークシート!$F$2:$BW$498,52,0),"")</f>
        <v/>
      </c>
      <c r="S128" s="187"/>
      <c r="T128" s="187"/>
      <c r="U128" s="237" t="str">
        <f>+IFERROR(VLOOKUP(#REF!&amp;"-"&amp;ROW()-109,[2]ワークシート!$F$2:$BW$498,57,0),"")</f>
        <v/>
      </c>
      <c r="V128" s="237"/>
      <c r="W128" s="237" t="str">
        <f>+IFERROR(VLOOKUP(#REF!&amp;"-"&amp;ROW()-109,[2]ワークシート!$F$2:$BW$498,58,0),"")</f>
        <v/>
      </c>
      <c r="X128" s="237"/>
      <c r="Y128" s="237"/>
      <c r="Z128" s="178" t="str">
        <f t="shared" si="0"/>
        <v/>
      </c>
      <c r="AA128" s="178"/>
      <c r="AB128" s="180" t="str">
        <f>+IFERROR(IF(VLOOKUP(#REF!&amp;"-"&amp;ROW()-109,[2]ワークシート!$F$2:$BW$498,10,0)="","",VLOOKUP(#REF!&amp;"-"&amp;ROW()-109,[2]ワークシート!$F$2:$BW$498,10,0)),"")</f>
        <v/>
      </c>
      <c r="AC128" s="181"/>
      <c r="AD128" s="238" t="str">
        <f>+IFERROR(VLOOKUP(#REF!&amp;"-"&amp;ROW()-109,[2]ワークシート!$F$2:$BW$498,62,0),"")</f>
        <v/>
      </c>
      <c r="AE128" s="238"/>
      <c r="AF128" s="178" t="str">
        <f t="shared" si="1"/>
        <v/>
      </c>
      <c r="AG128" s="178"/>
      <c r="AH128" s="178" t="str">
        <f>+IFERROR(IF(VLOOKUP(#REF!&amp;"-"&amp;ROW()-109,[2]ワークシート!$F$2:$BW$498,63,0)="","",VLOOKUP(#REF!&amp;"-"&amp;ROW()-109,[2]ワークシート!$F$2:$BW$498,63,0)),"")</f>
        <v/>
      </c>
      <c r="AI128" s="178"/>
      <c r="AK128" s="51">
        <v>48</v>
      </c>
      <c r="AL128" s="51" t="str">
        <f t="shared" si="2"/>
        <v>48</v>
      </c>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c r="BO128" s="41"/>
      <c r="BP128" s="41"/>
      <c r="BQ128" s="41"/>
      <c r="BR128" s="41"/>
      <c r="BS128" s="41"/>
    </row>
    <row r="129" spans="1:71" ht="35.1" hidden="1" customHeight="1">
      <c r="A129" s="41"/>
      <c r="B129" s="180" t="str">
        <f>+IFERROR(VLOOKUP(#REF!&amp;"-"&amp;ROW()-109,[2]ワークシート!$F$2:$BW$498,6,0),"")</f>
        <v/>
      </c>
      <c r="C129" s="181"/>
      <c r="D129" s="180" t="str">
        <f>+IFERROR(IF(VLOOKUP(#REF!&amp;"-"&amp;ROW()-109,[2]ワークシート!$F$2:$BW$498,7,0)="","",VLOOKUP(#REF!&amp;"-"&amp;ROW()-109,[2]ワークシート!$F$2:$BW$498,7,0)),"")</f>
        <v/>
      </c>
      <c r="E129" s="181"/>
      <c r="F129" s="180" t="str">
        <f>+IFERROR(VLOOKUP(#REF!&amp;"-"&amp;ROW()-109,[2]ワークシート!$F$2:$BW$498,8,0),"")</f>
        <v/>
      </c>
      <c r="G129" s="181"/>
      <c r="H129" s="45" t="str">
        <f>+IFERROR(VLOOKUP(#REF!&amp;"-"&amp;ROW()-109,[2]ワークシート!$F$2:$BW$498,9,0),"")</f>
        <v/>
      </c>
      <c r="I12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29" s="240"/>
      <c r="K129" s="180" t="str">
        <f>+IFERROR(VLOOKUP(#REF!&amp;"-"&amp;ROW()-109,[2]ワークシート!$F$2:$BW$498,16,0),"")</f>
        <v/>
      </c>
      <c r="L129" s="182"/>
      <c r="M129" s="181"/>
      <c r="N129" s="241" t="str">
        <f>+IFERROR(VLOOKUP(#REF!&amp;"-"&amp;ROW()-109,[2]ワークシート!$F$2:$BW$498,21,0),"")</f>
        <v/>
      </c>
      <c r="O129" s="242"/>
      <c r="P129" s="237" t="str">
        <f>+IFERROR(VLOOKUP(#REF!&amp;"-"&amp;ROW()-109,[2]ワークシート!$F$2:$BW$498,22,0),"")</f>
        <v/>
      </c>
      <c r="Q129" s="237"/>
      <c r="R129" s="187" t="str">
        <f>+IFERROR(VLOOKUP(#REF!&amp;"-"&amp;ROW()-109,[2]ワークシート!$F$2:$BW$498,52,0),"")</f>
        <v/>
      </c>
      <c r="S129" s="187"/>
      <c r="T129" s="187"/>
      <c r="U129" s="237" t="str">
        <f>+IFERROR(VLOOKUP(#REF!&amp;"-"&amp;ROW()-109,[2]ワークシート!$F$2:$BW$498,57,0),"")</f>
        <v/>
      </c>
      <c r="V129" s="237"/>
      <c r="W129" s="237" t="str">
        <f>+IFERROR(VLOOKUP(#REF!&amp;"-"&amp;ROW()-109,[2]ワークシート!$F$2:$BW$498,58,0),"")</f>
        <v/>
      </c>
      <c r="X129" s="237"/>
      <c r="Y129" s="237"/>
      <c r="Z129" s="178" t="str">
        <f t="shared" si="0"/>
        <v/>
      </c>
      <c r="AA129" s="178"/>
      <c r="AB129" s="180" t="str">
        <f>+IFERROR(IF(VLOOKUP(#REF!&amp;"-"&amp;ROW()-109,[2]ワークシート!$F$2:$BW$498,10,0)="","",VLOOKUP(#REF!&amp;"-"&amp;ROW()-109,[2]ワークシート!$F$2:$BW$498,10,0)),"")</f>
        <v/>
      </c>
      <c r="AC129" s="181"/>
      <c r="AD129" s="238" t="str">
        <f>+IFERROR(VLOOKUP(#REF!&amp;"-"&amp;ROW()-109,[2]ワークシート!$F$2:$BW$498,62,0),"")</f>
        <v/>
      </c>
      <c r="AE129" s="238"/>
      <c r="AF129" s="178" t="str">
        <f t="shared" si="1"/>
        <v/>
      </c>
      <c r="AG129" s="178"/>
      <c r="AH129" s="178" t="str">
        <f>+IFERROR(IF(VLOOKUP(#REF!&amp;"-"&amp;ROW()-109,[2]ワークシート!$F$2:$BW$498,63,0)="","",VLOOKUP(#REF!&amp;"-"&amp;ROW()-109,[2]ワークシート!$F$2:$BW$498,63,0)),"")</f>
        <v/>
      </c>
      <c r="AI129" s="178"/>
      <c r="AK129" s="51">
        <v>49</v>
      </c>
      <c r="AL129" s="51" t="str">
        <f t="shared" si="2"/>
        <v>49</v>
      </c>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row>
    <row r="130" spans="1:71" ht="35.1" hidden="1" customHeight="1">
      <c r="A130" s="41"/>
      <c r="B130" s="180" t="str">
        <f>+IFERROR(VLOOKUP(#REF!&amp;"-"&amp;ROW()-109,[2]ワークシート!$F$2:$BW$498,6,0),"")</f>
        <v/>
      </c>
      <c r="C130" s="181"/>
      <c r="D130" s="180" t="str">
        <f>+IFERROR(IF(VLOOKUP(#REF!&amp;"-"&amp;ROW()-109,[2]ワークシート!$F$2:$BW$498,7,0)="","",VLOOKUP(#REF!&amp;"-"&amp;ROW()-109,[2]ワークシート!$F$2:$BW$498,7,0)),"")</f>
        <v/>
      </c>
      <c r="E130" s="181"/>
      <c r="F130" s="180" t="str">
        <f>+IFERROR(VLOOKUP(#REF!&amp;"-"&amp;ROW()-109,[2]ワークシート!$F$2:$BW$498,8,0),"")</f>
        <v/>
      </c>
      <c r="G130" s="181"/>
      <c r="H130" s="45" t="str">
        <f>+IFERROR(VLOOKUP(#REF!&amp;"-"&amp;ROW()-109,[2]ワークシート!$F$2:$BW$498,9,0),"")</f>
        <v/>
      </c>
      <c r="I13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30" s="240"/>
      <c r="K130" s="180" t="str">
        <f>+IFERROR(VLOOKUP(#REF!&amp;"-"&amp;ROW()-109,[2]ワークシート!$F$2:$BW$498,16,0),"")</f>
        <v/>
      </c>
      <c r="L130" s="182"/>
      <c r="M130" s="181"/>
      <c r="N130" s="241" t="str">
        <f>+IFERROR(VLOOKUP(#REF!&amp;"-"&amp;ROW()-109,[2]ワークシート!$F$2:$BW$498,21,0),"")</f>
        <v/>
      </c>
      <c r="O130" s="242"/>
      <c r="P130" s="237" t="str">
        <f>+IFERROR(VLOOKUP(#REF!&amp;"-"&amp;ROW()-109,[2]ワークシート!$F$2:$BW$498,22,0),"")</f>
        <v/>
      </c>
      <c r="Q130" s="237"/>
      <c r="R130" s="187" t="str">
        <f>+IFERROR(VLOOKUP(#REF!&amp;"-"&amp;ROW()-109,[2]ワークシート!$F$2:$BW$498,52,0),"")</f>
        <v/>
      </c>
      <c r="S130" s="187"/>
      <c r="T130" s="187"/>
      <c r="U130" s="237" t="str">
        <f>+IFERROR(VLOOKUP(#REF!&amp;"-"&amp;ROW()-109,[2]ワークシート!$F$2:$BW$498,57,0),"")</f>
        <v/>
      </c>
      <c r="V130" s="237"/>
      <c r="W130" s="237" t="str">
        <f>+IFERROR(VLOOKUP(#REF!&amp;"-"&amp;ROW()-109,[2]ワークシート!$F$2:$BW$498,58,0),"")</f>
        <v/>
      </c>
      <c r="X130" s="237"/>
      <c r="Y130" s="237"/>
      <c r="Z130" s="178" t="str">
        <f t="shared" si="0"/>
        <v/>
      </c>
      <c r="AA130" s="178"/>
      <c r="AB130" s="180" t="str">
        <f>+IFERROR(IF(VLOOKUP(#REF!&amp;"-"&amp;ROW()-109,[2]ワークシート!$F$2:$BW$498,10,0)="","",VLOOKUP(#REF!&amp;"-"&amp;ROW()-109,[2]ワークシート!$F$2:$BW$498,10,0)),"")</f>
        <v/>
      </c>
      <c r="AC130" s="181"/>
      <c r="AD130" s="238" t="str">
        <f>+IFERROR(VLOOKUP(#REF!&amp;"-"&amp;ROW()-109,[2]ワークシート!$F$2:$BW$498,62,0),"")</f>
        <v/>
      </c>
      <c r="AE130" s="238"/>
      <c r="AF130" s="178" t="str">
        <f t="shared" si="1"/>
        <v/>
      </c>
      <c r="AG130" s="178"/>
      <c r="AH130" s="178" t="str">
        <f>+IFERROR(IF(VLOOKUP(#REF!&amp;"-"&amp;ROW()-109,[2]ワークシート!$F$2:$BW$498,63,0)="","",VLOOKUP(#REF!&amp;"-"&amp;ROW()-109,[2]ワークシート!$F$2:$BW$498,63,0)),"")</f>
        <v/>
      </c>
      <c r="AI130" s="178"/>
      <c r="AK130" s="51">
        <v>50</v>
      </c>
      <c r="AL130" s="51" t="str">
        <f t="shared" si="2"/>
        <v>50</v>
      </c>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c r="BR130" s="41"/>
      <c r="BS130" s="41"/>
    </row>
    <row r="131" spans="1:71" ht="35.1" hidden="1" customHeight="1">
      <c r="A131" s="41"/>
      <c r="B131" s="180" t="str">
        <f>+IFERROR(VLOOKUP(#REF!&amp;"-"&amp;ROW()-109,[2]ワークシート!$F$2:$BW$498,6,0),"")</f>
        <v/>
      </c>
      <c r="C131" s="181"/>
      <c r="D131" s="180" t="str">
        <f>+IFERROR(IF(VLOOKUP(#REF!&amp;"-"&amp;ROW()-109,[2]ワークシート!$F$2:$BW$498,7,0)="","",VLOOKUP(#REF!&amp;"-"&amp;ROW()-109,[2]ワークシート!$F$2:$BW$498,7,0)),"")</f>
        <v/>
      </c>
      <c r="E131" s="181"/>
      <c r="F131" s="180" t="str">
        <f>+IFERROR(VLOOKUP(#REF!&amp;"-"&amp;ROW()-109,[2]ワークシート!$F$2:$BW$498,8,0),"")</f>
        <v/>
      </c>
      <c r="G131" s="181"/>
      <c r="H131" s="45" t="str">
        <f>+IFERROR(VLOOKUP(#REF!&amp;"-"&amp;ROW()-109,[2]ワークシート!$F$2:$BW$498,9,0),"")</f>
        <v/>
      </c>
      <c r="I13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31" s="240"/>
      <c r="K131" s="180" t="str">
        <f>+IFERROR(VLOOKUP(#REF!&amp;"-"&amp;ROW()-109,[2]ワークシート!$F$2:$BW$498,16,0),"")</f>
        <v/>
      </c>
      <c r="L131" s="182"/>
      <c r="M131" s="181"/>
      <c r="N131" s="241" t="str">
        <f>+IFERROR(VLOOKUP(#REF!&amp;"-"&amp;ROW()-109,[2]ワークシート!$F$2:$BW$498,21,0),"")</f>
        <v/>
      </c>
      <c r="O131" s="242"/>
      <c r="P131" s="237" t="str">
        <f>+IFERROR(VLOOKUP(#REF!&amp;"-"&amp;ROW()-109,[2]ワークシート!$F$2:$BW$498,22,0),"")</f>
        <v/>
      </c>
      <c r="Q131" s="237"/>
      <c r="R131" s="187" t="str">
        <f>+IFERROR(VLOOKUP(#REF!&amp;"-"&amp;ROW()-109,[2]ワークシート!$F$2:$BW$498,52,0),"")</f>
        <v/>
      </c>
      <c r="S131" s="187"/>
      <c r="T131" s="187"/>
      <c r="U131" s="237" t="str">
        <f>+IFERROR(VLOOKUP(#REF!&amp;"-"&amp;ROW()-109,[2]ワークシート!$F$2:$BW$498,57,0),"")</f>
        <v/>
      </c>
      <c r="V131" s="237"/>
      <c r="W131" s="237" t="str">
        <f>+IFERROR(VLOOKUP(#REF!&amp;"-"&amp;ROW()-109,[2]ワークシート!$F$2:$BW$498,58,0),"")</f>
        <v/>
      </c>
      <c r="X131" s="237"/>
      <c r="Y131" s="237"/>
      <c r="Z131" s="178" t="str">
        <f t="shared" si="0"/>
        <v/>
      </c>
      <c r="AA131" s="178"/>
      <c r="AB131" s="180" t="str">
        <f>+IFERROR(IF(VLOOKUP(#REF!&amp;"-"&amp;ROW()-109,[2]ワークシート!$F$2:$BW$498,10,0)="","",VLOOKUP(#REF!&amp;"-"&amp;ROW()-109,[2]ワークシート!$F$2:$BW$498,10,0)),"")</f>
        <v/>
      </c>
      <c r="AC131" s="181"/>
      <c r="AD131" s="238" t="str">
        <f>+IFERROR(VLOOKUP(#REF!&amp;"-"&amp;ROW()-109,[2]ワークシート!$F$2:$BW$498,62,0),"")</f>
        <v/>
      </c>
      <c r="AE131" s="238"/>
      <c r="AF131" s="178" t="str">
        <f t="shared" si="1"/>
        <v/>
      </c>
      <c r="AG131" s="178"/>
      <c r="AH131" s="178" t="str">
        <f>+IFERROR(IF(VLOOKUP(#REF!&amp;"-"&amp;ROW()-109,[2]ワークシート!$F$2:$BW$498,63,0)="","",VLOOKUP(#REF!&amp;"-"&amp;ROW()-109,[2]ワークシート!$F$2:$BW$498,63,0)),"")</f>
        <v/>
      </c>
      <c r="AI131" s="178"/>
      <c r="AK131" s="51">
        <v>51</v>
      </c>
      <c r="AL131" s="51" t="str">
        <f t="shared" si="2"/>
        <v>51</v>
      </c>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row>
    <row r="132" spans="1:71" ht="35.1" hidden="1" customHeight="1">
      <c r="A132" s="41"/>
      <c r="B132" s="180" t="str">
        <f>+IFERROR(VLOOKUP(#REF!&amp;"-"&amp;ROW()-109,[2]ワークシート!$F$2:$BW$498,6,0),"")</f>
        <v/>
      </c>
      <c r="C132" s="181"/>
      <c r="D132" s="180" t="str">
        <f>+IFERROR(IF(VLOOKUP(#REF!&amp;"-"&amp;ROW()-109,[2]ワークシート!$F$2:$BW$498,7,0)="","",VLOOKUP(#REF!&amp;"-"&amp;ROW()-109,[2]ワークシート!$F$2:$BW$498,7,0)),"")</f>
        <v/>
      </c>
      <c r="E132" s="181"/>
      <c r="F132" s="180" t="str">
        <f>+IFERROR(VLOOKUP(#REF!&amp;"-"&amp;ROW()-109,[2]ワークシート!$F$2:$BW$498,8,0),"")</f>
        <v/>
      </c>
      <c r="G132" s="181"/>
      <c r="H132" s="45" t="str">
        <f>+IFERROR(VLOOKUP(#REF!&amp;"-"&amp;ROW()-109,[2]ワークシート!$F$2:$BW$498,9,0),"")</f>
        <v/>
      </c>
      <c r="I13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32" s="240"/>
      <c r="K132" s="180" t="str">
        <f>+IFERROR(VLOOKUP(#REF!&amp;"-"&amp;ROW()-109,[2]ワークシート!$F$2:$BW$498,16,0),"")</f>
        <v/>
      </c>
      <c r="L132" s="182"/>
      <c r="M132" s="181"/>
      <c r="N132" s="241" t="str">
        <f>+IFERROR(VLOOKUP(#REF!&amp;"-"&amp;ROW()-109,[2]ワークシート!$F$2:$BW$498,21,0),"")</f>
        <v/>
      </c>
      <c r="O132" s="242"/>
      <c r="P132" s="237" t="str">
        <f>+IFERROR(VLOOKUP(#REF!&amp;"-"&amp;ROW()-109,[2]ワークシート!$F$2:$BW$498,22,0),"")</f>
        <v/>
      </c>
      <c r="Q132" s="237"/>
      <c r="R132" s="187" t="str">
        <f>+IFERROR(VLOOKUP(#REF!&amp;"-"&amp;ROW()-109,[2]ワークシート!$F$2:$BW$498,52,0),"")</f>
        <v/>
      </c>
      <c r="S132" s="187"/>
      <c r="T132" s="187"/>
      <c r="U132" s="237" t="str">
        <f>+IFERROR(VLOOKUP(#REF!&amp;"-"&amp;ROW()-109,[2]ワークシート!$F$2:$BW$498,57,0),"")</f>
        <v/>
      </c>
      <c r="V132" s="237"/>
      <c r="W132" s="237" t="str">
        <f>+IFERROR(VLOOKUP(#REF!&amp;"-"&amp;ROW()-109,[2]ワークシート!$F$2:$BW$498,58,0),"")</f>
        <v/>
      </c>
      <c r="X132" s="237"/>
      <c r="Y132" s="237"/>
      <c r="Z132" s="178" t="str">
        <f t="shared" si="0"/>
        <v/>
      </c>
      <c r="AA132" s="178"/>
      <c r="AB132" s="180" t="str">
        <f>+IFERROR(IF(VLOOKUP(#REF!&amp;"-"&amp;ROW()-109,[2]ワークシート!$F$2:$BW$498,10,0)="","",VLOOKUP(#REF!&amp;"-"&amp;ROW()-109,[2]ワークシート!$F$2:$BW$498,10,0)),"")</f>
        <v/>
      </c>
      <c r="AC132" s="181"/>
      <c r="AD132" s="238" t="str">
        <f>+IFERROR(VLOOKUP(#REF!&amp;"-"&amp;ROW()-109,[2]ワークシート!$F$2:$BW$498,62,0),"")</f>
        <v/>
      </c>
      <c r="AE132" s="238"/>
      <c r="AF132" s="178" t="str">
        <f t="shared" si="1"/>
        <v/>
      </c>
      <c r="AG132" s="178"/>
      <c r="AH132" s="178" t="str">
        <f>+IFERROR(IF(VLOOKUP(#REF!&amp;"-"&amp;ROW()-109,[2]ワークシート!$F$2:$BW$498,63,0)="","",VLOOKUP(#REF!&amp;"-"&amp;ROW()-109,[2]ワークシート!$F$2:$BW$498,63,0)),"")</f>
        <v/>
      </c>
      <c r="AI132" s="178"/>
      <c r="AK132" s="51">
        <v>52</v>
      </c>
      <c r="AL132" s="51" t="str">
        <f t="shared" si="2"/>
        <v>52</v>
      </c>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row>
    <row r="133" spans="1:71" ht="35.1" hidden="1" customHeight="1">
      <c r="A133" s="41"/>
      <c r="B133" s="180" t="str">
        <f>+IFERROR(VLOOKUP(#REF!&amp;"-"&amp;ROW()-109,[2]ワークシート!$F$2:$BW$498,6,0),"")</f>
        <v/>
      </c>
      <c r="C133" s="181"/>
      <c r="D133" s="180" t="str">
        <f>+IFERROR(IF(VLOOKUP(#REF!&amp;"-"&amp;ROW()-109,[2]ワークシート!$F$2:$BW$498,7,0)="","",VLOOKUP(#REF!&amp;"-"&amp;ROW()-109,[2]ワークシート!$F$2:$BW$498,7,0)),"")</f>
        <v/>
      </c>
      <c r="E133" s="181"/>
      <c r="F133" s="180" t="str">
        <f>+IFERROR(VLOOKUP(#REF!&amp;"-"&amp;ROW()-109,[2]ワークシート!$F$2:$BW$498,8,0),"")</f>
        <v/>
      </c>
      <c r="G133" s="181"/>
      <c r="H133" s="45" t="str">
        <f>+IFERROR(VLOOKUP(#REF!&amp;"-"&amp;ROW()-109,[2]ワークシート!$F$2:$BW$498,9,0),"")</f>
        <v/>
      </c>
      <c r="I13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33" s="240"/>
      <c r="K133" s="180" t="str">
        <f>+IFERROR(VLOOKUP(#REF!&amp;"-"&amp;ROW()-109,[2]ワークシート!$F$2:$BW$498,16,0),"")</f>
        <v/>
      </c>
      <c r="L133" s="182"/>
      <c r="M133" s="181"/>
      <c r="N133" s="241" t="str">
        <f>+IFERROR(VLOOKUP(#REF!&amp;"-"&amp;ROW()-109,[2]ワークシート!$F$2:$BW$498,21,0),"")</f>
        <v/>
      </c>
      <c r="O133" s="242"/>
      <c r="P133" s="237" t="str">
        <f>+IFERROR(VLOOKUP(#REF!&amp;"-"&amp;ROW()-109,[2]ワークシート!$F$2:$BW$498,22,0),"")</f>
        <v/>
      </c>
      <c r="Q133" s="237"/>
      <c r="R133" s="187" t="str">
        <f>+IFERROR(VLOOKUP(#REF!&amp;"-"&amp;ROW()-109,[2]ワークシート!$F$2:$BW$498,52,0),"")</f>
        <v/>
      </c>
      <c r="S133" s="187"/>
      <c r="T133" s="187"/>
      <c r="U133" s="237" t="str">
        <f>+IFERROR(VLOOKUP(#REF!&amp;"-"&amp;ROW()-109,[2]ワークシート!$F$2:$BW$498,57,0),"")</f>
        <v/>
      </c>
      <c r="V133" s="237"/>
      <c r="W133" s="237" t="str">
        <f>+IFERROR(VLOOKUP(#REF!&amp;"-"&amp;ROW()-109,[2]ワークシート!$F$2:$BW$498,58,0),"")</f>
        <v/>
      </c>
      <c r="X133" s="237"/>
      <c r="Y133" s="237"/>
      <c r="Z133" s="178" t="str">
        <f t="shared" si="0"/>
        <v/>
      </c>
      <c r="AA133" s="178"/>
      <c r="AB133" s="180" t="str">
        <f>+IFERROR(IF(VLOOKUP(#REF!&amp;"-"&amp;ROW()-109,[2]ワークシート!$F$2:$BW$498,10,0)="","",VLOOKUP(#REF!&amp;"-"&amp;ROW()-109,[2]ワークシート!$F$2:$BW$498,10,0)),"")</f>
        <v/>
      </c>
      <c r="AC133" s="181"/>
      <c r="AD133" s="238" t="str">
        <f>+IFERROR(VLOOKUP(#REF!&amp;"-"&amp;ROW()-109,[2]ワークシート!$F$2:$BW$498,62,0),"")</f>
        <v/>
      </c>
      <c r="AE133" s="238"/>
      <c r="AF133" s="178" t="str">
        <f t="shared" si="1"/>
        <v/>
      </c>
      <c r="AG133" s="178"/>
      <c r="AH133" s="178" t="str">
        <f>+IFERROR(IF(VLOOKUP(#REF!&amp;"-"&amp;ROW()-109,[2]ワークシート!$F$2:$BW$498,63,0)="","",VLOOKUP(#REF!&amp;"-"&amp;ROW()-109,[2]ワークシート!$F$2:$BW$498,63,0)),"")</f>
        <v/>
      </c>
      <c r="AI133" s="178"/>
      <c r="AK133" s="51">
        <v>53</v>
      </c>
      <c r="AL133" s="51" t="str">
        <f t="shared" si="2"/>
        <v>53</v>
      </c>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row>
    <row r="134" spans="1:71" ht="35.1" hidden="1" customHeight="1">
      <c r="A134" s="41"/>
      <c r="B134" s="180" t="str">
        <f>+IFERROR(VLOOKUP(#REF!&amp;"-"&amp;ROW()-109,[2]ワークシート!$F$2:$BW$498,6,0),"")</f>
        <v/>
      </c>
      <c r="C134" s="181"/>
      <c r="D134" s="180" t="str">
        <f>+IFERROR(IF(VLOOKUP(#REF!&amp;"-"&amp;ROW()-109,[2]ワークシート!$F$2:$BW$498,7,0)="","",VLOOKUP(#REF!&amp;"-"&amp;ROW()-109,[2]ワークシート!$F$2:$BW$498,7,0)),"")</f>
        <v/>
      </c>
      <c r="E134" s="181"/>
      <c r="F134" s="180" t="str">
        <f>+IFERROR(VLOOKUP(#REF!&amp;"-"&amp;ROW()-109,[2]ワークシート!$F$2:$BW$498,8,0),"")</f>
        <v/>
      </c>
      <c r="G134" s="181"/>
      <c r="H134" s="45" t="str">
        <f>+IFERROR(VLOOKUP(#REF!&amp;"-"&amp;ROW()-109,[2]ワークシート!$F$2:$BW$498,9,0),"")</f>
        <v/>
      </c>
      <c r="I13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34" s="240"/>
      <c r="K134" s="180" t="str">
        <f>+IFERROR(VLOOKUP(#REF!&amp;"-"&amp;ROW()-109,[2]ワークシート!$F$2:$BW$498,16,0),"")</f>
        <v/>
      </c>
      <c r="L134" s="182"/>
      <c r="M134" s="181"/>
      <c r="N134" s="241" t="str">
        <f>+IFERROR(VLOOKUP(#REF!&amp;"-"&amp;ROW()-109,[2]ワークシート!$F$2:$BW$498,21,0),"")</f>
        <v/>
      </c>
      <c r="O134" s="242"/>
      <c r="P134" s="237" t="str">
        <f>+IFERROR(VLOOKUP(#REF!&amp;"-"&amp;ROW()-109,[2]ワークシート!$F$2:$BW$498,22,0),"")</f>
        <v/>
      </c>
      <c r="Q134" s="237"/>
      <c r="R134" s="187" t="str">
        <f>+IFERROR(VLOOKUP(#REF!&amp;"-"&amp;ROW()-109,[2]ワークシート!$F$2:$BW$498,52,0),"")</f>
        <v/>
      </c>
      <c r="S134" s="187"/>
      <c r="T134" s="187"/>
      <c r="U134" s="237" t="str">
        <f>+IFERROR(VLOOKUP(#REF!&amp;"-"&amp;ROW()-109,[2]ワークシート!$F$2:$BW$498,57,0),"")</f>
        <v/>
      </c>
      <c r="V134" s="237"/>
      <c r="W134" s="237" t="str">
        <f>+IFERROR(VLOOKUP(#REF!&amp;"-"&amp;ROW()-109,[2]ワークシート!$F$2:$BW$498,58,0),"")</f>
        <v/>
      </c>
      <c r="X134" s="237"/>
      <c r="Y134" s="237"/>
      <c r="Z134" s="178" t="str">
        <f t="shared" si="0"/>
        <v/>
      </c>
      <c r="AA134" s="178"/>
      <c r="AB134" s="180" t="str">
        <f>+IFERROR(IF(VLOOKUP(#REF!&amp;"-"&amp;ROW()-109,[2]ワークシート!$F$2:$BW$498,10,0)="","",VLOOKUP(#REF!&amp;"-"&amp;ROW()-109,[2]ワークシート!$F$2:$BW$498,10,0)),"")</f>
        <v/>
      </c>
      <c r="AC134" s="181"/>
      <c r="AD134" s="238" t="str">
        <f>+IFERROR(VLOOKUP(#REF!&amp;"-"&amp;ROW()-109,[2]ワークシート!$F$2:$BW$498,62,0),"")</f>
        <v/>
      </c>
      <c r="AE134" s="238"/>
      <c r="AF134" s="178" t="str">
        <f t="shared" si="1"/>
        <v/>
      </c>
      <c r="AG134" s="178"/>
      <c r="AH134" s="178" t="str">
        <f>+IFERROR(IF(VLOOKUP(#REF!&amp;"-"&amp;ROW()-109,[2]ワークシート!$F$2:$BW$498,63,0)="","",VLOOKUP(#REF!&amp;"-"&amp;ROW()-109,[2]ワークシート!$F$2:$BW$498,63,0)),"")</f>
        <v/>
      </c>
      <c r="AI134" s="178"/>
      <c r="AK134" s="51">
        <v>54</v>
      </c>
      <c r="AL134" s="51" t="str">
        <f t="shared" si="2"/>
        <v>54</v>
      </c>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row>
    <row r="135" spans="1:71" ht="35.1" hidden="1" customHeight="1">
      <c r="A135" s="41"/>
      <c r="B135" s="180" t="str">
        <f>+IFERROR(VLOOKUP(#REF!&amp;"-"&amp;ROW()-109,[2]ワークシート!$F$2:$BW$498,6,0),"")</f>
        <v/>
      </c>
      <c r="C135" s="181"/>
      <c r="D135" s="180" t="str">
        <f>+IFERROR(IF(VLOOKUP(#REF!&amp;"-"&amp;ROW()-109,[2]ワークシート!$F$2:$BW$498,7,0)="","",VLOOKUP(#REF!&amp;"-"&amp;ROW()-109,[2]ワークシート!$F$2:$BW$498,7,0)),"")</f>
        <v/>
      </c>
      <c r="E135" s="181"/>
      <c r="F135" s="180" t="str">
        <f>+IFERROR(VLOOKUP(#REF!&amp;"-"&amp;ROW()-109,[2]ワークシート!$F$2:$BW$498,8,0),"")</f>
        <v/>
      </c>
      <c r="G135" s="181"/>
      <c r="H135" s="45" t="str">
        <f>+IFERROR(VLOOKUP(#REF!&amp;"-"&amp;ROW()-109,[2]ワークシート!$F$2:$BW$498,9,0),"")</f>
        <v/>
      </c>
      <c r="I13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35" s="240"/>
      <c r="K135" s="180" t="str">
        <f>+IFERROR(VLOOKUP(#REF!&amp;"-"&amp;ROW()-109,[2]ワークシート!$F$2:$BW$498,16,0),"")</f>
        <v/>
      </c>
      <c r="L135" s="182"/>
      <c r="M135" s="181"/>
      <c r="N135" s="241" t="str">
        <f>+IFERROR(VLOOKUP(#REF!&amp;"-"&amp;ROW()-109,[2]ワークシート!$F$2:$BW$498,21,0),"")</f>
        <v/>
      </c>
      <c r="O135" s="242"/>
      <c r="P135" s="237" t="str">
        <f>+IFERROR(VLOOKUP(#REF!&amp;"-"&amp;ROW()-109,[2]ワークシート!$F$2:$BW$498,22,0),"")</f>
        <v/>
      </c>
      <c r="Q135" s="237"/>
      <c r="R135" s="187" t="str">
        <f>+IFERROR(VLOOKUP(#REF!&amp;"-"&amp;ROW()-109,[2]ワークシート!$F$2:$BW$498,52,0),"")</f>
        <v/>
      </c>
      <c r="S135" s="187"/>
      <c r="T135" s="187"/>
      <c r="U135" s="237" t="str">
        <f>+IFERROR(VLOOKUP(#REF!&amp;"-"&amp;ROW()-109,[2]ワークシート!$F$2:$BW$498,57,0),"")</f>
        <v/>
      </c>
      <c r="V135" s="237"/>
      <c r="W135" s="237" t="str">
        <f>+IFERROR(VLOOKUP(#REF!&amp;"-"&amp;ROW()-109,[2]ワークシート!$F$2:$BW$498,58,0),"")</f>
        <v/>
      </c>
      <c r="X135" s="237"/>
      <c r="Y135" s="237"/>
      <c r="Z135" s="178" t="str">
        <f t="shared" si="0"/>
        <v/>
      </c>
      <c r="AA135" s="178"/>
      <c r="AB135" s="180" t="str">
        <f>+IFERROR(IF(VLOOKUP(#REF!&amp;"-"&amp;ROW()-109,[2]ワークシート!$F$2:$BW$498,10,0)="","",VLOOKUP(#REF!&amp;"-"&amp;ROW()-109,[2]ワークシート!$F$2:$BW$498,10,0)),"")</f>
        <v/>
      </c>
      <c r="AC135" s="181"/>
      <c r="AD135" s="238" t="str">
        <f>+IFERROR(VLOOKUP(#REF!&amp;"-"&amp;ROW()-109,[2]ワークシート!$F$2:$BW$498,62,0),"")</f>
        <v/>
      </c>
      <c r="AE135" s="238"/>
      <c r="AF135" s="178" t="str">
        <f t="shared" si="1"/>
        <v/>
      </c>
      <c r="AG135" s="178"/>
      <c r="AH135" s="178" t="str">
        <f>+IFERROR(IF(VLOOKUP(#REF!&amp;"-"&amp;ROW()-109,[2]ワークシート!$F$2:$BW$498,63,0)="","",VLOOKUP(#REF!&amp;"-"&amp;ROW()-109,[2]ワークシート!$F$2:$BW$498,63,0)),"")</f>
        <v/>
      </c>
      <c r="AI135" s="178"/>
      <c r="AK135" s="51">
        <v>55</v>
      </c>
      <c r="AL135" s="51" t="str">
        <f t="shared" si="2"/>
        <v>55</v>
      </c>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row>
    <row r="136" spans="1:71" ht="35.1" hidden="1" customHeight="1">
      <c r="A136" s="41"/>
      <c r="B136" s="180" t="str">
        <f>+IFERROR(VLOOKUP(#REF!&amp;"-"&amp;ROW()-109,[2]ワークシート!$F$2:$BW$498,6,0),"")</f>
        <v/>
      </c>
      <c r="C136" s="181"/>
      <c r="D136" s="180" t="str">
        <f>+IFERROR(IF(VLOOKUP(#REF!&amp;"-"&amp;ROW()-109,[2]ワークシート!$F$2:$BW$498,7,0)="","",VLOOKUP(#REF!&amp;"-"&amp;ROW()-109,[2]ワークシート!$F$2:$BW$498,7,0)),"")</f>
        <v/>
      </c>
      <c r="E136" s="181"/>
      <c r="F136" s="180" t="str">
        <f>+IFERROR(VLOOKUP(#REF!&amp;"-"&amp;ROW()-109,[2]ワークシート!$F$2:$BW$498,8,0),"")</f>
        <v/>
      </c>
      <c r="G136" s="181"/>
      <c r="H136" s="45" t="str">
        <f>+IFERROR(VLOOKUP(#REF!&amp;"-"&amp;ROW()-109,[2]ワークシート!$F$2:$BW$498,9,0),"")</f>
        <v/>
      </c>
      <c r="I13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36" s="240"/>
      <c r="K136" s="180" t="str">
        <f>+IFERROR(VLOOKUP(#REF!&amp;"-"&amp;ROW()-109,[2]ワークシート!$F$2:$BW$498,16,0),"")</f>
        <v/>
      </c>
      <c r="L136" s="182"/>
      <c r="M136" s="181"/>
      <c r="N136" s="241" t="str">
        <f>+IFERROR(VLOOKUP(#REF!&amp;"-"&amp;ROW()-109,[2]ワークシート!$F$2:$BW$498,21,0),"")</f>
        <v/>
      </c>
      <c r="O136" s="242"/>
      <c r="P136" s="237" t="str">
        <f>+IFERROR(VLOOKUP(#REF!&amp;"-"&amp;ROW()-109,[2]ワークシート!$F$2:$BW$498,22,0),"")</f>
        <v/>
      </c>
      <c r="Q136" s="237"/>
      <c r="R136" s="187" t="str">
        <f>+IFERROR(VLOOKUP(#REF!&amp;"-"&amp;ROW()-109,[2]ワークシート!$F$2:$BW$498,52,0),"")</f>
        <v/>
      </c>
      <c r="S136" s="187"/>
      <c r="T136" s="187"/>
      <c r="U136" s="237" t="str">
        <f>+IFERROR(VLOOKUP(#REF!&amp;"-"&amp;ROW()-109,[2]ワークシート!$F$2:$BW$498,57,0),"")</f>
        <v/>
      </c>
      <c r="V136" s="237"/>
      <c r="W136" s="237" t="str">
        <f>+IFERROR(VLOOKUP(#REF!&amp;"-"&amp;ROW()-109,[2]ワークシート!$F$2:$BW$498,58,0),"")</f>
        <v/>
      </c>
      <c r="X136" s="237"/>
      <c r="Y136" s="237"/>
      <c r="Z136" s="178" t="str">
        <f t="shared" si="0"/>
        <v/>
      </c>
      <c r="AA136" s="178"/>
      <c r="AB136" s="180" t="str">
        <f>+IFERROR(IF(VLOOKUP(#REF!&amp;"-"&amp;ROW()-109,[2]ワークシート!$F$2:$BW$498,10,0)="","",VLOOKUP(#REF!&amp;"-"&amp;ROW()-109,[2]ワークシート!$F$2:$BW$498,10,0)),"")</f>
        <v/>
      </c>
      <c r="AC136" s="181"/>
      <c r="AD136" s="238" t="str">
        <f>+IFERROR(VLOOKUP(#REF!&amp;"-"&amp;ROW()-109,[2]ワークシート!$F$2:$BW$498,62,0),"")</f>
        <v/>
      </c>
      <c r="AE136" s="238"/>
      <c r="AF136" s="178" t="str">
        <f t="shared" si="1"/>
        <v/>
      </c>
      <c r="AG136" s="178"/>
      <c r="AH136" s="178" t="str">
        <f>+IFERROR(IF(VLOOKUP(#REF!&amp;"-"&amp;ROW()-109,[2]ワークシート!$F$2:$BW$498,63,0)="","",VLOOKUP(#REF!&amp;"-"&amp;ROW()-109,[2]ワークシート!$F$2:$BW$498,63,0)),"")</f>
        <v/>
      </c>
      <c r="AI136" s="178"/>
      <c r="AK136" s="51">
        <v>56</v>
      </c>
      <c r="AL136" s="51" t="str">
        <f t="shared" si="2"/>
        <v>56</v>
      </c>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row>
    <row r="137" spans="1:71" ht="35.1" hidden="1" customHeight="1">
      <c r="A137" s="41"/>
      <c r="B137" s="180" t="str">
        <f>+IFERROR(VLOOKUP(#REF!&amp;"-"&amp;ROW()-109,[2]ワークシート!$F$2:$BW$498,6,0),"")</f>
        <v/>
      </c>
      <c r="C137" s="181"/>
      <c r="D137" s="180" t="str">
        <f>+IFERROR(IF(VLOOKUP(#REF!&amp;"-"&amp;ROW()-109,[2]ワークシート!$F$2:$BW$498,7,0)="","",VLOOKUP(#REF!&amp;"-"&amp;ROW()-109,[2]ワークシート!$F$2:$BW$498,7,0)),"")</f>
        <v/>
      </c>
      <c r="E137" s="181"/>
      <c r="F137" s="180" t="str">
        <f>+IFERROR(VLOOKUP(#REF!&amp;"-"&amp;ROW()-109,[2]ワークシート!$F$2:$BW$498,8,0),"")</f>
        <v/>
      </c>
      <c r="G137" s="181"/>
      <c r="H137" s="45" t="str">
        <f>+IFERROR(VLOOKUP(#REF!&amp;"-"&amp;ROW()-109,[2]ワークシート!$F$2:$BW$498,9,0),"")</f>
        <v/>
      </c>
      <c r="I13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37" s="240"/>
      <c r="K137" s="180" t="str">
        <f>+IFERROR(VLOOKUP(#REF!&amp;"-"&amp;ROW()-109,[2]ワークシート!$F$2:$BW$498,16,0),"")</f>
        <v/>
      </c>
      <c r="L137" s="182"/>
      <c r="M137" s="181"/>
      <c r="N137" s="241" t="str">
        <f>+IFERROR(VLOOKUP(#REF!&amp;"-"&amp;ROW()-109,[2]ワークシート!$F$2:$BW$498,21,0),"")</f>
        <v/>
      </c>
      <c r="O137" s="242"/>
      <c r="P137" s="237" t="str">
        <f>+IFERROR(VLOOKUP(#REF!&amp;"-"&amp;ROW()-109,[2]ワークシート!$F$2:$BW$498,22,0),"")</f>
        <v/>
      </c>
      <c r="Q137" s="237"/>
      <c r="R137" s="187" t="str">
        <f>+IFERROR(VLOOKUP(#REF!&amp;"-"&amp;ROW()-109,[2]ワークシート!$F$2:$BW$498,52,0),"")</f>
        <v/>
      </c>
      <c r="S137" s="187"/>
      <c r="T137" s="187"/>
      <c r="U137" s="237" t="str">
        <f>+IFERROR(VLOOKUP(#REF!&amp;"-"&amp;ROW()-109,[2]ワークシート!$F$2:$BW$498,57,0),"")</f>
        <v/>
      </c>
      <c r="V137" s="237"/>
      <c r="W137" s="237" t="str">
        <f>+IFERROR(VLOOKUP(#REF!&amp;"-"&amp;ROW()-109,[2]ワークシート!$F$2:$BW$498,58,0),"")</f>
        <v/>
      </c>
      <c r="X137" s="237"/>
      <c r="Y137" s="237"/>
      <c r="Z137" s="178" t="str">
        <f t="shared" si="0"/>
        <v/>
      </c>
      <c r="AA137" s="178"/>
      <c r="AB137" s="180" t="str">
        <f>+IFERROR(IF(VLOOKUP(#REF!&amp;"-"&amp;ROW()-109,[2]ワークシート!$F$2:$BW$498,10,0)="","",VLOOKUP(#REF!&amp;"-"&amp;ROW()-109,[2]ワークシート!$F$2:$BW$498,10,0)),"")</f>
        <v/>
      </c>
      <c r="AC137" s="181"/>
      <c r="AD137" s="238" t="str">
        <f>+IFERROR(VLOOKUP(#REF!&amp;"-"&amp;ROW()-109,[2]ワークシート!$F$2:$BW$498,62,0),"")</f>
        <v/>
      </c>
      <c r="AE137" s="238"/>
      <c r="AF137" s="178" t="str">
        <f t="shared" si="1"/>
        <v/>
      </c>
      <c r="AG137" s="178"/>
      <c r="AH137" s="178" t="str">
        <f>+IFERROR(IF(VLOOKUP(#REF!&amp;"-"&amp;ROW()-109,[2]ワークシート!$F$2:$BW$498,63,0)="","",VLOOKUP(#REF!&amp;"-"&amp;ROW()-109,[2]ワークシート!$F$2:$BW$498,63,0)),"")</f>
        <v/>
      </c>
      <c r="AI137" s="178"/>
      <c r="AK137" s="51">
        <v>57</v>
      </c>
      <c r="AL137" s="51" t="str">
        <f t="shared" si="2"/>
        <v>57</v>
      </c>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row>
    <row r="138" spans="1:71" ht="35.1" hidden="1" customHeight="1">
      <c r="A138" s="41"/>
      <c r="B138" s="180" t="str">
        <f>+IFERROR(VLOOKUP(#REF!&amp;"-"&amp;ROW()-109,[2]ワークシート!$F$2:$BW$498,6,0),"")</f>
        <v/>
      </c>
      <c r="C138" s="181"/>
      <c r="D138" s="180" t="str">
        <f>+IFERROR(IF(VLOOKUP(#REF!&amp;"-"&amp;ROW()-109,[2]ワークシート!$F$2:$BW$498,7,0)="","",VLOOKUP(#REF!&amp;"-"&amp;ROW()-109,[2]ワークシート!$F$2:$BW$498,7,0)),"")</f>
        <v/>
      </c>
      <c r="E138" s="181"/>
      <c r="F138" s="180" t="str">
        <f>+IFERROR(VLOOKUP(#REF!&amp;"-"&amp;ROW()-109,[2]ワークシート!$F$2:$BW$498,8,0),"")</f>
        <v/>
      </c>
      <c r="G138" s="181"/>
      <c r="H138" s="45" t="str">
        <f>+IFERROR(VLOOKUP(#REF!&amp;"-"&amp;ROW()-109,[2]ワークシート!$F$2:$BW$498,9,0),"")</f>
        <v/>
      </c>
      <c r="I13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38" s="240"/>
      <c r="K138" s="180" t="str">
        <f>+IFERROR(VLOOKUP(#REF!&amp;"-"&amp;ROW()-109,[2]ワークシート!$F$2:$BW$498,16,0),"")</f>
        <v/>
      </c>
      <c r="L138" s="182"/>
      <c r="M138" s="181"/>
      <c r="N138" s="241" t="str">
        <f>+IFERROR(VLOOKUP(#REF!&amp;"-"&amp;ROW()-109,[2]ワークシート!$F$2:$BW$498,21,0),"")</f>
        <v/>
      </c>
      <c r="O138" s="242"/>
      <c r="P138" s="237" t="str">
        <f>+IFERROR(VLOOKUP(#REF!&amp;"-"&amp;ROW()-109,[2]ワークシート!$F$2:$BW$498,22,0),"")</f>
        <v/>
      </c>
      <c r="Q138" s="237"/>
      <c r="R138" s="187" t="str">
        <f>+IFERROR(VLOOKUP(#REF!&amp;"-"&amp;ROW()-109,[2]ワークシート!$F$2:$BW$498,52,0),"")</f>
        <v/>
      </c>
      <c r="S138" s="187"/>
      <c r="T138" s="187"/>
      <c r="U138" s="237" t="str">
        <f>+IFERROR(VLOOKUP(#REF!&amp;"-"&amp;ROW()-109,[2]ワークシート!$F$2:$BW$498,57,0),"")</f>
        <v/>
      </c>
      <c r="V138" s="237"/>
      <c r="W138" s="237" t="str">
        <f>+IFERROR(VLOOKUP(#REF!&amp;"-"&amp;ROW()-109,[2]ワークシート!$F$2:$BW$498,58,0),"")</f>
        <v/>
      </c>
      <c r="X138" s="237"/>
      <c r="Y138" s="237"/>
      <c r="Z138" s="178" t="str">
        <f t="shared" si="0"/>
        <v/>
      </c>
      <c r="AA138" s="178"/>
      <c r="AB138" s="180" t="str">
        <f>+IFERROR(IF(VLOOKUP(#REF!&amp;"-"&amp;ROW()-109,[2]ワークシート!$F$2:$BW$498,10,0)="","",VLOOKUP(#REF!&amp;"-"&amp;ROW()-109,[2]ワークシート!$F$2:$BW$498,10,0)),"")</f>
        <v/>
      </c>
      <c r="AC138" s="181"/>
      <c r="AD138" s="238" t="str">
        <f>+IFERROR(VLOOKUP(#REF!&amp;"-"&amp;ROW()-109,[2]ワークシート!$F$2:$BW$498,62,0),"")</f>
        <v/>
      </c>
      <c r="AE138" s="238"/>
      <c r="AF138" s="178" t="str">
        <f t="shared" si="1"/>
        <v/>
      </c>
      <c r="AG138" s="178"/>
      <c r="AH138" s="178" t="str">
        <f>+IFERROR(IF(VLOOKUP(#REF!&amp;"-"&amp;ROW()-109,[2]ワークシート!$F$2:$BW$498,63,0)="","",VLOOKUP(#REF!&amp;"-"&amp;ROW()-109,[2]ワークシート!$F$2:$BW$498,63,0)),"")</f>
        <v/>
      </c>
      <c r="AI138" s="178"/>
      <c r="AK138" s="51">
        <v>58</v>
      </c>
      <c r="AL138" s="51" t="str">
        <f t="shared" si="2"/>
        <v>58</v>
      </c>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row>
    <row r="139" spans="1:71" ht="35.1" hidden="1" customHeight="1">
      <c r="A139" s="41"/>
      <c r="B139" s="180" t="str">
        <f>+IFERROR(VLOOKUP(#REF!&amp;"-"&amp;ROW()-109,[2]ワークシート!$F$2:$BW$498,6,0),"")</f>
        <v/>
      </c>
      <c r="C139" s="181"/>
      <c r="D139" s="180" t="str">
        <f>+IFERROR(IF(VLOOKUP(#REF!&amp;"-"&amp;ROW()-109,[2]ワークシート!$F$2:$BW$498,7,0)="","",VLOOKUP(#REF!&amp;"-"&amp;ROW()-109,[2]ワークシート!$F$2:$BW$498,7,0)),"")</f>
        <v/>
      </c>
      <c r="E139" s="181"/>
      <c r="F139" s="180" t="str">
        <f>+IFERROR(VLOOKUP(#REF!&amp;"-"&amp;ROW()-109,[2]ワークシート!$F$2:$BW$498,8,0),"")</f>
        <v/>
      </c>
      <c r="G139" s="181"/>
      <c r="H139" s="45" t="str">
        <f>+IFERROR(VLOOKUP(#REF!&amp;"-"&amp;ROW()-109,[2]ワークシート!$F$2:$BW$498,9,0),"")</f>
        <v/>
      </c>
      <c r="I13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39" s="240"/>
      <c r="K139" s="180" t="str">
        <f>+IFERROR(VLOOKUP(#REF!&amp;"-"&amp;ROW()-109,[2]ワークシート!$F$2:$BW$498,16,0),"")</f>
        <v/>
      </c>
      <c r="L139" s="182"/>
      <c r="M139" s="181"/>
      <c r="N139" s="241" t="str">
        <f>+IFERROR(VLOOKUP(#REF!&amp;"-"&amp;ROW()-109,[2]ワークシート!$F$2:$BW$498,21,0),"")</f>
        <v/>
      </c>
      <c r="O139" s="242"/>
      <c r="P139" s="237" t="str">
        <f>+IFERROR(VLOOKUP(#REF!&amp;"-"&amp;ROW()-109,[2]ワークシート!$F$2:$BW$498,22,0),"")</f>
        <v/>
      </c>
      <c r="Q139" s="237"/>
      <c r="R139" s="187" t="str">
        <f>+IFERROR(VLOOKUP(#REF!&amp;"-"&amp;ROW()-109,[2]ワークシート!$F$2:$BW$498,52,0),"")</f>
        <v/>
      </c>
      <c r="S139" s="187"/>
      <c r="T139" s="187"/>
      <c r="U139" s="237" t="str">
        <f>+IFERROR(VLOOKUP(#REF!&amp;"-"&amp;ROW()-109,[2]ワークシート!$F$2:$BW$498,57,0),"")</f>
        <v/>
      </c>
      <c r="V139" s="237"/>
      <c r="W139" s="237" t="str">
        <f>+IFERROR(VLOOKUP(#REF!&amp;"-"&amp;ROW()-109,[2]ワークシート!$F$2:$BW$498,58,0),"")</f>
        <v/>
      </c>
      <c r="X139" s="237"/>
      <c r="Y139" s="237"/>
      <c r="Z139" s="178" t="str">
        <f t="shared" si="0"/>
        <v/>
      </c>
      <c r="AA139" s="178"/>
      <c r="AB139" s="180" t="str">
        <f>+IFERROR(IF(VLOOKUP(#REF!&amp;"-"&amp;ROW()-109,[2]ワークシート!$F$2:$BW$498,10,0)="","",VLOOKUP(#REF!&amp;"-"&amp;ROW()-109,[2]ワークシート!$F$2:$BW$498,10,0)),"")</f>
        <v/>
      </c>
      <c r="AC139" s="181"/>
      <c r="AD139" s="238" t="str">
        <f>+IFERROR(VLOOKUP(#REF!&amp;"-"&amp;ROW()-109,[2]ワークシート!$F$2:$BW$498,62,0),"")</f>
        <v/>
      </c>
      <c r="AE139" s="238"/>
      <c r="AF139" s="178" t="str">
        <f t="shared" si="1"/>
        <v/>
      </c>
      <c r="AG139" s="178"/>
      <c r="AH139" s="178" t="str">
        <f>+IFERROR(IF(VLOOKUP(#REF!&amp;"-"&amp;ROW()-109,[2]ワークシート!$F$2:$BW$498,63,0)="","",VLOOKUP(#REF!&amp;"-"&amp;ROW()-109,[2]ワークシート!$F$2:$BW$498,63,0)),"")</f>
        <v/>
      </c>
      <c r="AI139" s="178"/>
      <c r="AK139" s="51">
        <v>59</v>
      </c>
      <c r="AL139" s="51" t="str">
        <f t="shared" si="2"/>
        <v>59</v>
      </c>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c r="BO139" s="41"/>
      <c r="BP139" s="41"/>
      <c r="BQ139" s="41"/>
      <c r="BR139" s="41"/>
      <c r="BS139" s="41"/>
    </row>
    <row r="140" spans="1:71" ht="35.1" hidden="1" customHeight="1">
      <c r="A140" s="41"/>
      <c r="B140" s="180" t="str">
        <f>+IFERROR(VLOOKUP(#REF!&amp;"-"&amp;ROW()-109,[2]ワークシート!$F$2:$BW$498,6,0),"")</f>
        <v/>
      </c>
      <c r="C140" s="181"/>
      <c r="D140" s="180" t="str">
        <f>+IFERROR(IF(VLOOKUP(#REF!&amp;"-"&amp;ROW()-109,[2]ワークシート!$F$2:$BW$498,7,0)="","",VLOOKUP(#REF!&amp;"-"&amp;ROW()-109,[2]ワークシート!$F$2:$BW$498,7,0)),"")</f>
        <v/>
      </c>
      <c r="E140" s="181"/>
      <c r="F140" s="180" t="str">
        <f>+IFERROR(VLOOKUP(#REF!&amp;"-"&amp;ROW()-109,[2]ワークシート!$F$2:$BW$498,8,0),"")</f>
        <v/>
      </c>
      <c r="G140" s="181"/>
      <c r="H140" s="45" t="str">
        <f>+IFERROR(VLOOKUP(#REF!&amp;"-"&amp;ROW()-109,[2]ワークシート!$F$2:$BW$498,9,0),"")</f>
        <v/>
      </c>
      <c r="I14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40" s="240"/>
      <c r="K140" s="180" t="str">
        <f>+IFERROR(VLOOKUP(#REF!&amp;"-"&amp;ROW()-109,[2]ワークシート!$F$2:$BW$498,16,0),"")</f>
        <v/>
      </c>
      <c r="L140" s="182"/>
      <c r="M140" s="181"/>
      <c r="N140" s="241" t="str">
        <f>+IFERROR(VLOOKUP(#REF!&amp;"-"&amp;ROW()-109,[2]ワークシート!$F$2:$BW$498,21,0),"")</f>
        <v/>
      </c>
      <c r="O140" s="242"/>
      <c r="P140" s="237" t="str">
        <f>+IFERROR(VLOOKUP(#REF!&amp;"-"&amp;ROW()-109,[2]ワークシート!$F$2:$BW$498,22,0),"")</f>
        <v/>
      </c>
      <c r="Q140" s="237"/>
      <c r="R140" s="187" t="str">
        <f>+IFERROR(VLOOKUP(#REF!&amp;"-"&amp;ROW()-109,[2]ワークシート!$F$2:$BW$498,52,0),"")</f>
        <v/>
      </c>
      <c r="S140" s="187"/>
      <c r="T140" s="187"/>
      <c r="U140" s="237" t="str">
        <f>+IFERROR(VLOOKUP(#REF!&amp;"-"&amp;ROW()-109,[2]ワークシート!$F$2:$BW$498,57,0),"")</f>
        <v/>
      </c>
      <c r="V140" s="237"/>
      <c r="W140" s="237" t="str">
        <f>+IFERROR(VLOOKUP(#REF!&amp;"-"&amp;ROW()-109,[2]ワークシート!$F$2:$BW$498,58,0),"")</f>
        <v/>
      </c>
      <c r="X140" s="237"/>
      <c r="Y140" s="237"/>
      <c r="Z140" s="178" t="str">
        <f t="shared" si="0"/>
        <v/>
      </c>
      <c r="AA140" s="178"/>
      <c r="AB140" s="180" t="str">
        <f>+IFERROR(IF(VLOOKUP(#REF!&amp;"-"&amp;ROW()-109,[2]ワークシート!$F$2:$BW$498,10,0)="","",VLOOKUP(#REF!&amp;"-"&amp;ROW()-109,[2]ワークシート!$F$2:$BW$498,10,0)),"")</f>
        <v/>
      </c>
      <c r="AC140" s="181"/>
      <c r="AD140" s="238" t="str">
        <f>+IFERROR(VLOOKUP(#REF!&amp;"-"&amp;ROW()-109,[2]ワークシート!$F$2:$BW$498,62,0),"")</f>
        <v/>
      </c>
      <c r="AE140" s="238"/>
      <c r="AF140" s="178" t="str">
        <f t="shared" si="1"/>
        <v/>
      </c>
      <c r="AG140" s="178"/>
      <c r="AH140" s="178" t="str">
        <f>+IFERROR(IF(VLOOKUP(#REF!&amp;"-"&amp;ROW()-109,[2]ワークシート!$F$2:$BW$498,63,0)="","",VLOOKUP(#REF!&amp;"-"&amp;ROW()-109,[2]ワークシート!$F$2:$BW$498,63,0)),"")</f>
        <v/>
      </c>
      <c r="AI140" s="178"/>
      <c r="AK140" s="51">
        <v>60</v>
      </c>
      <c r="AL140" s="51" t="str">
        <f t="shared" si="2"/>
        <v>60</v>
      </c>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1"/>
      <c r="BS140" s="41"/>
    </row>
    <row r="141" spans="1:71" ht="35.1" hidden="1" customHeight="1">
      <c r="A141" s="41"/>
      <c r="B141" s="180" t="str">
        <f>+IFERROR(VLOOKUP(#REF!&amp;"-"&amp;ROW()-109,[2]ワークシート!$F$2:$BW$498,6,0),"")</f>
        <v/>
      </c>
      <c r="C141" s="181"/>
      <c r="D141" s="180" t="str">
        <f>+IFERROR(IF(VLOOKUP(#REF!&amp;"-"&amp;ROW()-109,[2]ワークシート!$F$2:$BW$498,7,0)="","",VLOOKUP(#REF!&amp;"-"&amp;ROW()-109,[2]ワークシート!$F$2:$BW$498,7,0)),"")</f>
        <v/>
      </c>
      <c r="E141" s="181"/>
      <c r="F141" s="180" t="str">
        <f>+IFERROR(VLOOKUP(#REF!&amp;"-"&amp;ROW()-109,[2]ワークシート!$F$2:$BW$498,8,0),"")</f>
        <v/>
      </c>
      <c r="G141" s="181"/>
      <c r="H141" s="45" t="str">
        <f>+IFERROR(VLOOKUP(#REF!&amp;"-"&amp;ROW()-109,[2]ワークシート!$F$2:$BW$498,9,0),"")</f>
        <v/>
      </c>
      <c r="I14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41" s="240"/>
      <c r="K141" s="180" t="str">
        <f>+IFERROR(VLOOKUP(#REF!&amp;"-"&amp;ROW()-109,[2]ワークシート!$F$2:$BW$498,16,0),"")</f>
        <v/>
      </c>
      <c r="L141" s="182"/>
      <c r="M141" s="181"/>
      <c r="N141" s="241" t="str">
        <f>+IFERROR(VLOOKUP(#REF!&amp;"-"&amp;ROW()-109,[2]ワークシート!$F$2:$BW$498,21,0),"")</f>
        <v/>
      </c>
      <c r="O141" s="242"/>
      <c r="P141" s="237" t="str">
        <f>+IFERROR(VLOOKUP(#REF!&amp;"-"&amp;ROW()-109,[2]ワークシート!$F$2:$BW$498,22,0),"")</f>
        <v/>
      </c>
      <c r="Q141" s="237"/>
      <c r="R141" s="187" t="str">
        <f>+IFERROR(VLOOKUP(#REF!&amp;"-"&amp;ROW()-109,[2]ワークシート!$F$2:$BW$498,52,0),"")</f>
        <v/>
      </c>
      <c r="S141" s="187"/>
      <c r="T141" s="187"/>
      <c r="U141" s="237" t="str">
        <f>+IFERROR(VLOOKUP(#REF!&amp;"-"&amp;ROW()-109,[2]ワークシート!$F$2:$BW$498,57,0),"")</f>
        <v/>
      </c>
      <c r="V141" s="237"/>
      <c r="W141" s="237" t="str">
        <f>+IFERROR(VLOOKUP(#REF!&amp;"-"&amp;ROW()-109,[2]ワークシート!$F$2:$BW$498,58,0),"")</f>
        <v/>
      </c>
      <c r="X141" s="237"/>
      <c r="Y141" s="237"/>
      <c r="Z141" s="178" t="str">
        <f t="shared" si="0"/>
        <v/>
      </c>
      <c r="AA141" s="178"/>
      <c r="AB141" s="180" t="str">
        <f>+IFERROR(IF(VLOOKUP(#REF!&amp;"-"&amp;ROW()-109,[2]ワークシート!$F$2:$BW$498,10,0)="","",VLOOKUP(#REF!&amp;"-"&amp;ROW()-109,[2]ワークシート!$F$2:$BW$498,10,0)),"")</f>
        <v/>
      </c>
      <c r="AC141" s="181"/>
      <c r="AD141" s="238" t="str">
        <f>+IFERROR(VLOOKUP(#REF!&amp;"-"&amp;ROW()-109,[2]ワークシート!$F$2:$BW$498,62,0),"")</f>
        <v/>
      </c>
      <c r="AE141" s="238"/>
      <c r="AF141" s="178" t="str">
        <f t="shared" si="1"/>
        <v/>
      </c>
      <c r="AG141" s="178"/>
      <c r="AH141" s="178" t="str">
        <f>+IFERROR(IF(VLOOKUP(#REF!&amp;"-"&amp;ROW()-109,[2]ワークシート!$F$2:$BW$498,63,0)="","",VLOOKUP(#REF!&amp;"-"&amp;ROW()-109,[2]ワークシート!$F$2:$BW$498,63,0)),"")</f>
        <v/>
      </c>
      <c r="AI141" s="178"/>
      <c r="AK141" s="51">
        <v>61</v>
      </c>
      <c r="AL141" s="51" t="str">
        <f t="shared" si="2"/>
        <v>61</v>
      </c>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row>
    <row r="142" spans="1:71" ht="35.1" hidden="1" customHeight="1">
      <c r="A142" s="41"/>
      <c r="B142" s="180" t="str">
        <f>+IFERROR(VLOOKUP(#REF!&amp;"-"&amp;ROW()-109,[2]ワークシート!$F$2:$BW$498,6,0),"")</f>
        <v/>
      </c>
      <c r="C142" s="181"/>
      <c r="D142" s="180" t="str">
        <f>+IFERROR(IF(VLOOKUP(#REF!&amp;"-"&amp;ROW()-109,[2]ワークシート!$F$2:$BW$498,7,0)="","",VLOOKUP(#REF!&amp;"-"&amp;ROW()-109,[2]ワークシート!$F$2:$BW$498,7,0)),"")</f>
        <v/>
      </c>
      <c r="E142" s="181"/>
      <c r="F142" s="180" t="str">
        <f>+IFERROR(VLOOKUP(#REF!&amp;"-"&amp;ROW()-109,[2]ワークシート!$F$2:$BW$498,8,0),"")</f>
        <v/>
      </c>
      <c r="G142" s="181"/>
      <c r="H142" s="45" t="str">
        <f>+IFERROR(VLOOKUP(#REF!&amp;"-"&amp;ROW()-109,[2]ワークシート!$F$2:$BW$498,9,0),"")</f>
        <v/>
      </c>
      <c r="I14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42" s="240"/>
      <c r="K142" s="180" t="str">
        <f>+IFERROR(VLOOKUP(#REF!&amp;"-"&amp;ROW()-109,[2]ワークシート!$F$2:$BW$498,16,0),"")</f>
        <v/>
      </c>
      <c r="L142" s="182"/>
      <c r="M142" s="181"/>
      <c r="N142" s="241" t="str">
        <f>+IFERROR(VLOOKUP(#REF!&amp;"-"&amp;ROW()-109,[2]ワークシート!$F$2:$BW$498,21,0),"")</f>
        <v/>
      </c>
      <c r="O142" s="242"/>
      <c r="P142" s="237" t="str">
        <f>+IFERROR(VLOOKUP(#REF!&amp;"-"&amp;ROW()-109,[2]ワークシート!$F$2:$BW$498,22,0),"")</f>
        <v/>
      </c>
      <c r="Q142" s="237"/>
      <c r="R142" s="187" t="str">
        <f>+IFERROR(VLOOKUP(#REF!&amp;"-"&amp;ROW()-109,[2]ワークシート!$F$2:$BW$498,52,0),"")</f>
        <v/>
      </c>
      <c r="S142" s="187"/>
      <c r="T142" s="187"/>
      <c r="U142" s="237" t="str">
        <f>+IFERROR(VLOOKUP(#REF!&amp;"-"&amp;ROW()-109,[2]ワークシート!$F$2:$BW$498,57,0),"")</f>
        <v/>
      </c>
      <c r="V142" s="237"/>
      <c r="W142" s="237" t="str">
        <f>+IFERROR(VLOOKUP(#REF!&amp;"-"&amp;ROW()-109,[2]ワークシート!$F$2:$BW$498,58,0),"")</f>
        <v/>
      </c>
      <c r="X142" s="237"/>
      <c r="Y142" s="237"/>
      <c r="Z142" s="178" t="str">
        <f t="shared" si="0"/>
        <v/>
      </c>
      <c r="AA142" s="178"/>
      <c r="AB142" s="180" t="str">
        <f>+IFERROR(IF(VLOOKUP(#REF!&amp;"-"&amp;ROW()-109,[2]ワークシート!$F$2:$BW$498,10,0)="","",VLOOKUP(#REF!&amp;"-"&amp;ROW()-109,[2]ワークシート!$F$2:$BW$498,10,0)),"")</f>
        <v/>
      </c>
      <c r="AC142" s="181"/>
      <c r="AD142" s="238" t="str">
        <f>+IFERROR(VLOOKUP(#REF!&amp;"-"&amp;ROW()-109,[2]ワークシート!$F$2:$BW$498,62,0),"")</f>
        <v/>
      </c>
      <c r="AE142" s="238"/>
      <c r="AF142" s="178" t="str">
        <f t="shared" si="1"/>
        <v/>
      </c>
      <c r="AG142" s="178"/>
      <c r="AH142" s="178" t="str">
        <f>+IFERROR(IF(VLOOKUP(#REF!&amp;"-"&amp;ROW()-109,[2]ワークシート!$F$2:$BW$498,63,0)="","",VLOOKUP(#REF!&amp;"-"&amp;ROW()-109,[2]ワークシート!$F$2:$BW$498,63,0)),"")</f>
        <v/>
      </c>
      <c r="AI142" s="178"/>
      <c r="AK142" s="51">
        <v>62</v>
      </c>
      <c r="AL142" s="51" t="str">
        <f t="shared" si="2"/>
        <v>62</v>
      </c>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c r="BP142" s="41"/>
      <c r="BQ142" s="41"/>
      <c r="BR142" s="41"/>
      <c r="BS142" s="41"/>
    </row>
    <row r="143" spans="1:71" ht="35.1" hidden="1" customHeight="1">
      <c r="A143" s="41"/>
      <c r="B143" s="180" t="str">
        <f>+IFERROR(VLOOKUP(#REF!&amp;"-"&amp;ROW()-109,[2]ワークシート!$F$2:$BW$498,6,0),"")</f>
        <v/>
      </c>
      <c r="C143" s="181"/>
      <c r="D143" s="180" t="str">
        <f>+IFERROR(IF(VLOOKUP(#REF!&amp;"-"&amp;ROW()-109,[2]ワークシート!$F$2:$BW$498,7,0)="","",VLOOKUP(#REF!&amp;"-"&amp;ROW()-109,[2]ワークシート!$F$2:$BW$498,7,0)),"")</f>
        <v/>
      </c>
      <c r="E143" s="181"/>
      <c r="F143" s="180" t="str">
        <f>+IFERROR(VLOOKUP(#REF!&amp;"-"&amp;ROW()-109,[2]ワークシート!$F$2:$BW$498,8,0),"")</f>
        <v/>
      </c>
      <c r="G143" s="181"/>
      <c r="H143" s="45" t="str">
        <f>+IFERROR(VLOOKUP(#REF!&amp;"-"&amp;ROW()-109,[2]ワークシート!$F$2:$BW$498,9,0),"")</f>
        <v/>
      </c>
      <c r="I14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43" s="240"/>
      <c r="K143" s="180" t="str">
        <f>+IFERROR(VLOOKUP(#REF!&amp;"-"&amp;ROW()-109,[2]ワークシート!$F$2:$BW$498,16,0),"")</f>
        <v/>
      </c>
      <c r="L143" s="182"/>
      <c r="M143" s="181"/>
      <c r="N143" s="241" t="str">
        <f>+IFERROR(VLOOKUP(#REF!&amp;"-"&amp;ROW()-109,[2]ワークシート!$F$2:$BW$498,21,0),"")</f>
        <v/>
      </c>
      <c r="O143" s="242"/>
      <c r="P143" s="237" t="str">
        <f>+IFERROR(VLOOKUP(#REF!&amp;"-"&amp;ROW()-109,[2]ワークシート!$F$2:$BW$498,22,0),"")</f>
        <v/>
      </c>
      <c r="Q143" s="237"/>
      <c r="R143" s="187" t="str">
        <f>+IFERROR(VLOOKUP(#REF!&amp;"-"&amp;ROW()-109,[2]ワークシート!$F$2:$BW$498,52,0),"")</f>
        <v/>
      </c>
      <c r="S143" s="187"/>
      <c r="T143" s="187"/>
      <c r="U143" s="237" t="str">
        <f>+IFERROR(VLOOKUP(#REF!&amp;"-"&amp;ROW()-109,[2]ワークシート!$F$2:$BW$498,57,0),"")</f>
        <v/>
      </c>
      <c r="V143" s="237"/>
      <c r="W143" s="237" t="str">
        <f>+IFERROR(VLOOKUP(#REF!&amp;"-"&amp;ROW()-109,[2]ワークシート!$F$2:$BW$498,58,0),"")</f>
        <v/>
      </c>
      <c r="X143" s="237"/>
      <c r="Y143" s="237"/>
      <c r="Z143" s="178" t="str">
        <f t="shared" si="0"/>
        <v/>
      </c>
      <c r="AA143" s="178"/>
      <c r="AB143" s="180" t="str">
        <f>+IFERROR(IF(VLOOKUP(#REF!&amp;"-"&amp;ROW()-109,[2]ワークシート!$F$2:$BW$498,10,0)="","",VLOOKUP(#REF!&amp;"-"&amp;ROW()-109,[2]ワークシート!$F$2:$BW$498,10,0)),"")</f>
        <v/>
      </c>
      <c r="AC143" s="181"/>
      <c r="AD143" s="238" t="str">
        <f>+IFERROR(VLOOKUP(#REF!&amp;"-"&amp;ROW()-109,[2]ワークシート!$F$2:$BW$498,62,0),"")</f>
        <v/>
      </c>
      <c r="AE143" s="238"/>
      <c r="AF143" s="178" t="str">
        <f t="shared" si="1"/>
        <v/>
      </c>
      <c r="AG143" s="178"/>
      <c r="AH143" s="178" t="str">
        <f>+IFERROR(IF(VLOOKUP(#REF!&amp;"-"&amp;ROW()-109,[2]ワークシート!$F$2:$BW$498,63,0)="","",VLOOKUP(#REF!&amp;"-"&amp;ROW()-109,[2]ワークシート!$F$2:$BW$498,63,0)),"")</f>
        <v/>
      </c>
      <c r="AI143" s="178"/>
      <c r="AK143" s="51">
        <v>63</v>
      </c>
      <c r="AL143" s="51" t="str">
        <f t="shared" si="2"/>
        <v>63</v>
      </c>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c r="BJ143" s="41"/>
      <c r="BK143" s="41"/>
      <c r="BL143" s="41"/>
      <c r="BM143" s="41"/>
      <c r="BN143" s="41"/>
      <c r="BO143" s="41"/>
      <c r="BP143" s="41"/>
      <c r="BQ143" s="41"/>
      <c r="BR143" s="41"/>
      <c r="BS143" s="41"/>
    </row>
    <row r="144" spans="1:71" ht="35.1" hidden="1" customHeight="1">
      <c r="A144" s="41"/>
      <c r="B144" s="180" t="str">
        <f>+IFERROR(VLOOKUP(#REF!&amp;"-"&amp;ROW()-109,[2]ワークシート!$F$2:$BW$498,6,0),"")</f>
        <v/>
      </c>
      <c r="C144" s="181"/>
      <c r="D144" s="180" t="str">
        <f>+IFERROR(IF(VLOOKUP(#REF!&amp;"-"&amp;ROW()-109,[2]ワークシート!$F$2:$BW$498,7,0)="","",VLOOKUP(#REF!&amp;"-"&amp;ROW()-109,[2]ワークシート!$F$2:$BW$498,7,0)),"")</f>
        <v/>
      </c>
      <c r="E144" s="181"/>
      <c r="F144" s="180" t="str">
        <f>+IFERROR(VLOOKUP(#REF!&amp;"-"&amp;ROW()-109,[2]ワークシート!$F$2:$BW$498,8,0),"")</f>
        <v/>
      </c>
      <c r="G144" s="181"/>
      <c r="H144" s="45" t="str">
        <f>+IFERROR(VLOOKUP(#REF!&amp;"-"&amp;ROW()-109,[2]ワークシート!$F$2:$BW$498,9,0),"")</f>
        <v/>
      </c>
      <c r="I14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44" s="240"/>
      <c r="K144" s="180" t="str">
        <f>+IFERROR(VLOOKUP(#REF!&amp;"-"&amp;ROW()-109,[2]ワークシート!$F$2:$BW$498,16,0),"")</f>
        <v/>
      </c>
      <c r="L144" s="182"/>
      <c r="M144" s="181"/>
      <c r="N144" s="241" t="str">
        <f>+IFERROR(VLOOKUP(#REF!&amp;"-"&amp;ROW()-109,[2]ワークシート!$F$2:$BW$498,21,0),"")</f>
        <v/>
      </c>
      <c r="O144" s="242"/>
      <c r="P144" s="237" t="str">
        <f>+IFERROR(VLOOKUP(#REF!&amp;"-"&amp;ROW()-109,[2]ワークシート!$F$2:$BW$498,22,0),"")</f>
        <v/>
      </c>
      <c r="Q144" s="237"/>
      <c r="R144" s="187" t="str">
        <f>+IFERROR(VLOOKUP(#REF!&amp;"-"&amp;ROW()-109,[2]ワークシート!$F$2:$BW$498,52,0),"")</f>
        <v/>
      </c>
      <c r="S144" s="187"/>
      <c r="T144" s="187"/>
      <c r="U144" s="237" t="str">
        <f>+IFERROR(VLOOKUP(#REF!&amp;"-"&amp;ROW()-109,[2]ワークシート!$F$2:$BW$498,57,0),"")</f>
        <v/>
      </c>
      <c r="V144" s="237"/>
      <c r="W144" s="237" t="str">
        <f>+IFERROR(VLOOKUP(#REF!&amp;"-"&amp;ROW()-109,[2]ワークシート!$F$2:$BW$498,58,0),"")</f>
        <v/>
      </c>
      <c r="X144" s="237"/>
      <c r="Y144" s="237"/>
      <c r="Z144" s="178" t="str">
        <f t="shared" si="0"/>
        <v/>
      </c>
      <c r="AA144" s="178"/>
      <c r="AB144" s="180" t="str">
        <f>+IFERROR(IF(VLOOKUP(#REF!&amp;"-"&amp;ROW()-109,[2]ワークシート!$F$2:$BW$498,10,0)="","",VLOOKUP(#REF!&amp;"-"&amp;ROW()-109,[2]ワークシート!$F$2:$BW$498,10,0)),"")</f>
        <v/>
      </c>
      <c r="AC144" s="181"/>
      <c r="AD144" s="238" t="str">
        <f>+IFERROR(VLOOKUP(#REF!&amp;"-"&amp;ROW()-109,[2]ワークシート!$F$2:$BW$498,62,0),"")</f>
        <v/>
      </c>
      <c r="AE144" s="238"/>
      <c r="AF144" s="178" t="str">
        <f t="shared" si="1"/>
        <v/>
      </c>
      <c r="AG144" s="178"/>
      <c r="AH144" s="178" t="str">
        <f>+IFERROR(IF(VLOOKUP(#REF!&amp;"-"&amp;ROW()-109,[2]ワークシート!$F$2:$BW$498,63,0)="","",VLOOKUP(#REF!&amp;"-"&amp;ROW()-109,[2]ワークシート!$F$2:$BW$498,63,0)),"")</f>
        <v/>
      </c>
      <c r="AI144" s="178"/>
      <c r="AK144" s="51">
        <v>64</v>
      </c>
      <c r="AL144" s="51" t="str">
        <f t="shared" si="2"/>
        <v>64</v>
      </c>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c r="BJ144" s="41"/>
      <c r="BK144" s="41"/>
      <c r="BL144" s="41"/>
      <c r="BM144" s="41"/>
      <c r="BN144" s="41"/>
      <c r="BO144" s="41"/>
      <c r="BP144" s="41"/>
      <c r="BQ144" s="41"/>
      <c r="BR144" s="41"/>
      <c r="BS144" s="41"/>
    </row>
    <row r="145" spans="1:71" ht="35.1" hidden="1" customHeight="1">
      <c r="A145" s="41"/>
      <c r="B145" s="180" t="str">
        <f>+IFERROR(VLOOKUP(#REF!&amp;"-"&amp;ROW()-109,[2]ワークシート!$F$2:$BW$498,6,0),"")</f>
        <v/>
      </c>
      <c r="C145" s="181"/>
      <c r="D145" s="180" t="str">
        <f>+IFERROR(IF(VLOOKUP(#REF!&amp;"-"&amp;ROW()-109,[2]ワークシート!$F$2:$BW$498,7,0)="","",VLOOKUP(#REF!&amp;"-"&amp;ROW()-109,[2]ワークシート!$F$2:$BW$498,7,0)),"")</f>
        <v/>
      </c>
      <c r="E145" s="181"/>
      <c r="F145" s="180" t="str">
        <f>+IFERROR(VLOOKUP(#REF!&amp;"-"&amp;ROW()-109,[2]ワークシート!$F$2:$BW$498,8,0),"")</f>
        <v/>
      </c>
      <c r="G145" s="181"/>
      <c r="H145" s="45" t="str">
        <f>+IFERROR(VLOOKUP(#REF!&amp;"-"&amp;ROW()-109,[2]ワークシート!$F$2:$BW$498,9,0),"")</f>
        <v/>
      </c>
      <c r="I14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45" s="240"/>
      <c r="K145" s="180" t="str">
        <f>+IFERROR(VLOOKUP(#REF!&amp;"-"&amp;ROW()-109,[2]ワークシート!$F$2:$BW$498,16,0),"")</f>
        <v/>
      </c>
      <c r="L145" s="182"/>
      <c r="M145" s="181"/>
      <c r="N145" s="241" t="str">
        <f>+IFERROR(VLOOKUP(#REF!&amp;"-"&amp;ROW()-109,[2]ワークシート!$F$2:$BW$498,21,0),"")</f>
        <v/>
      </c>
      <c r="O145" s="242"/>
      <c r="P145" s="237" t="str">
        <f>+IFERROR(VLOOKUP(#REF!&amp;"-"&amp;ROW()-109,[2]ワークシート!$F$2:$BW$498,22,0),"")</f>
        <v/>
      </c>
      <c r="Q145" s="237"/>
      <c r="R145" s="187" t="str">
        <f>+IFERROR(VLOOKUP(#REF!&amp;"-"&amp;ROW()-109,[2]ワークシート!$F$2:$BW$498,52,0),"")</f>
        <v/>
      </c>
      <c r="S145" s="187"/>
      <c r="T145" s="187"/>
      <c r="U145" s="237" t="str">
        <f>+IFERROR(VLOOKUP(#REF!&amp;"-"&amp;ROW()-109,[2]ワークシート!$F$2:$BW$498,57,0),"")</f>
        <v/>
      </c>
      <c r="V145" s="237"/>
      <c r="W145" s="237" t="str">
        <f>+IFERROR(VLOOKUP(#REF!&amp;"-"&amp;ROW()-109,[2]ワークシート!$F$2:$BW$498,58,0),"")</f>
        <v/>
      </c>
      <c r="X145" s="237"/>
      <c r="Y145" s="237"/>
      <c r="Z145" s="178" t="str">
        <f t="shared" si="0"/>
        <v/>
      </c>
      <c r="AA145" s="178"/>
      <c r="AB145" s="180" t="str">
        <f>+IFERROR(IF(VLOOKUP(#REF!&amp;"-"&amp;ROW()-109,[2]ワークシート!$F$2:$BW$498,10,0)="","",VLOOKUP(#REF!&amp;"-"&amp;ROW()-109,[2]ワークシート!$F$2:$BW$498,10,0)),"")</f>
        <v/>
      </c>
      <c r="AC145" s="181"/>
      <c r="AD145" s="238" t="str">
        <f>+IFERROR(VLOOKUP(#REF!&amp;"-"&amp;ROW()-109,[2]ワークシート!$F$2:$BW$498,62,0),"")</f>
        <v/>
      </c>
      <c r="AE145" s="238"/>
      <c r="AF145" s="178" t="str">
        <f t="shared" si="1"/>
        <v/>
      </c>
      <c r="AG145" s="178"/>
      <c r="AH145" s="178" t="str">
        <f>+IFERROR(IF(VLOOKUP(#REF!&amp;"-"&amp;ROW()-109,[2]ワークシート!$F$2:$BW$498,63,0)="","",VLOOKUP(#REF!&amp;"-"&amp;ROW()-109,[2]ワークシート!$F$2:$BW$498,63,0)),"")</f>
        <v/>
      </c>
      <c r="AI145" s="178"/>
      <c r="AK145" s="51">
        <v>65</v>
      </c>
      <c r="AL145" s="51" t="str">
        <f t="shared" si="2"/>
        <v>65</v>
      </c>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41"/>
      <c r="BL145" s="41"/>
      <c r="BM145" s="41"/>
      <c r="BN145" s="41"/>
      <c r="BO145" s="41"/>
      <c r="BP145" s="41"/>
      <c r="BQ145" s="41"/>
      <c r="BR145" s="41"/>
      <c r="BS145" s="41"/>
    </row>
    <row r="146" spans="1:71" ht="35.1" hidden="1" customHeight="1">
      <c r="A146" s="41"/>
      <c r="B146" s="180" t="str">
        <f>+IFERROR(VLOOKUP(#REF!&amp;"-"&amp;ROW()-109,[2]ワークシート!$F$2:$BW$498,6,0),"")</f>
        <v/>
      </c>
      <c r="C146" s="181"/>
      <c r="D146" s="180" t="str">
        <f>+IFERROR(IF(VLOOKUP(#REF!&amp;"-"&amp;ROW()-109,[2]ワークシート!$F$2:$BW$498,7,0)="","",VLOOKUP(#REF!&amp;"-"&amp;ROW()-109,[2]ワークシート!$F$2:$BW$498,7,0)),"")</f>
        <v/>
      </c>
      <c r="E146" s="181"/>
      <c r="F146" s="180" t="str">
        <f>+IFERROR(VLOOKUP(#REF!&amp;"-"&amp;ROW()-109,[2]ワークシート!$F$2:$BW$498,8,0),"")</f>
        <v/>
      </c>
      <c r="G146" s="181"/>
      <c r="H146" s="45" t="str">
        <f>+IFERROR(VLOOKUP(#REF!&amp;"-"&amp;ROW()-109,[2]ワークシート!$F$2:$BW$498,9,0),"")</f>
        <v/>
      </c>
      <c r="I14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46" s="240"/>
      <c r="K146" s="180" t="str">
        <f>+IFERROR(VLOOKUP(#REF!&amp;"-"&amp;ROW()-109,[2]ワークシート!$F$2:$BW$498,16,0),"")</f>
        <v/>
      </c>
      <c r="L146" s="182"/>
      <c r="M146" s="181"/>
      <c r="N146" s="241" t="str">
        <f>+IFERROR(VLOOKUP(#REF!&amp;"-"&amp;ROW()-109,[2]ワークシート!$F$2:$BW$498,21,0),"")</f>
        <v/>
      </c>
      <c r="O146" s="242"/>
      <c r="P146" s="237" t="str">
        <f>+IFERROR(VLOOKUP(#REF!&amp;"-"&amp;ROW()-109,[2]ワークシート!$F$2:$BW$498,22,0),"")</f>
        <v/>
      </c>
      <c r="Q146" s="237"/>
      <c r="R146" s="187" t="str">
        <f>+IFERROR(VLOOKUP(#REF!&amp;"-"&amp;ROW()-109,[2]ワークシート!$F$2:$BW$498,52,0),"")</f>
        <v/>
      </c>
      <c r="S146" s="187"/>
      <c r="T146" s="187"/>
      <c r="U146" s="237" t="str">
        <f>+IFERROR(VLOOKUP(#REF!&amp;"-"&amp;ROW()-109,[2]ワークシート!$F$2:$BW$498,57,0),"")</f>
        <v/>
      </c>
      <c r="V146" s="237"/>
      <c r="W146" s="237" t="str">
        <f>+IFERROR(VLOOKUP(#REF!&amp;"-"&amp;ROW()-109,[2]ワークシート!$F$2:$BW$498,58,0),"")</f>
        <v/>
      </c>
      <c r="X146" s="237"/>
      <c r="Y146" s="237"/>
      <c r="Z146" s="178" t="str">
        <f t="shared" ref="Z146:Z209" si="3">IF(AD146="","",IF(AD146=0,"使用貸借権","賃借権"))</f>
        <v/>
      </c>
      <c r="AA146" s="178"/>
      <c r="AB146" s="180" t="str">
        <f>+IFERROR(IF(VLOOKUP(#REF!&amp;"-"&amp;ROW()-109,[2]ワークシート!$F$2:$BW$498,10,0)="","",VLOOKUP(#REF!&amp;"-"&amp;ROW()-109,[2]ワークシート!$F$2:$BW$498,10,0)),"")</f>
        <v/>
      </c>
      <c r="AC146" s="181"/>
      <c r="AD146" s="238" t="str">
        <f>+IFERROR(VLOOKUP(#REF!&amp;"-"&amp;ROW()-109,[2]ワークシート!$F$2:$BW$498,62,0),"")</f>
        <v/>
      </c>
      <c r="AE146" s="238"/>
      <c r="AF146" s="178" t="str">
        <f t="shared" ref="AF146:AF209" si="4">IF(Z146="","",IF(Z146="使用貸借権","-","口座引落　１２月"))</f>
        <v/>
      </c>
      <c r="AG146" s="178"/>
      <c r="AH146" s="178" t="str">
        <f>+IFERROR(IF(VLOOKUP(#REF!&amp;"-"&amp;ROW()-109,[2]ワークシート!$F$2:$BW$498,63,0)="","",VLOOKUP(#REF!&amp;"-"&amp;ROW()-109,[2]ワークシート!$F$2:$BW$498,63,0)),"")</f>
        <v/>
      </c>
      <c r="AI146" s="178"/>
      <c r="AK146" s="51">
        <v>66</v>
      </c>
      <c r="AL146" s="51" t="str">
        <f t="shared" ref="AL146:AL209" si="5">+$N$3&amp;AK146</f>
        <v>66</v>
      </c>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41"/>
      <c r="BS146" s="41"/>
    </row>
    <row r="147" spans="1:71" ht="35.1" hidden="1" customHeight="1">
      <c r="A147" s="41"/>
      <c r="B147" s="180" t="str">
        <f>+IFERROR(VLOOKUP(#REF!&amp;"-"&amp;ROW()-109,[2]ワークシート!$F$2:$BW$498,6,0),"")</f>
        <v/>
      </c>
      <c r="C147" s="181"/>
      <c r="D147" s="180" t="str">
        <f>+IFERROR(IF(VLOOKUP(#REF!&amp;"-"&amp;ROW()-109,[2]ワークシート!$F$2:$BW$498,7,0)="","",VLOOKUP(#REF!&amp;"-"&amp;ROW()-109,[2]ワークシート!$F$2:$BW$498,7,0)),"")</f>
        <v/>
      </c>
      <c r="E147" s="181"/>
      <c r="F147" s="180" t="str">
        <f>+IFERROR(VLOOKUP(#REF!&amp;"-"&amp;ROW()-109,[2]ワークシート!$F$2:$BW$498,8,0),"")</f>
        <v/>
      </c>
      <c r="G147" s="181"/>
      <c r="H147" s="45" t="str">
        <f>+IFERROR(VLOOKUP(#REF!&amp;"-"&amp;ROW()-109,[2]ワークシート!$F$2:$BW$498,9,0),"")</f>
        <v/>
      </c>
      <c r="I14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47" s="240"/>
      <c r="K147" s="180" t="str">
        <f>+IFERROR(VLOOKUP(#REF!&amp;"-"&amp;ROW()-109,[2]ワークシート!$F$2:$BW$498,16,0),"")</f>
        <v/>
      </c>
      <c r="L147" s="182"/>
      <c r="M147" s="181"/>
      <c r="N147" s="241" t="str">
        <f>+IFERROR(VLOOKUP(#REF!&amp;"-"&amp;ROW()-109,[2]ワークシート!$F$2:$BW$498,21,0),"")</f>
        <v/>
      </c>
      <c r="O147" s="242"/>
      <c r="P147" s="237" t="str">
        <f>+IFERROR(VLOOKUP(#REF!&amp;"-"&amp;ROW()-109,[2]ワークシート!$F$2:$BW$498,22,0),"")</f>
        <v/>
      </c>
      <c r="Q147" s="237"/>
      <c r="R147" s="187" t="str">
        <f>+IFERROR(VLOOKUP(#REF!&amp;"-"&amp;ROW()-109,[2]ワークシート!$F$2:$BW$498,52,0),"")</f>
        <v/>
      </c>
      <c r="S147" s="187"/>
      <c r="T147" s="187"/>
      <c r="U147" s="237" t="str">
        <f>+IFERROR(VLOOKUP(#REF!&amp;"-"&amp;ROW()-109,[2]ワークシート!$F$2:$BW$498,57,0),"")</f>
        <v/>
      </c>
      <c r="V147" s="237"/>
      <c r="W147" s="237" t="str">
        <f>+IFERROR(VLOOKUP(#REF!&amp;"-"&amp;ROW()-109,[2]ワークシート!$F$2:$BW$498,58,0),"")</f>
        <v/>
      </c>
      <c r="X147" s="237"/>
      <c r="Y147" s="237"/>
      <c r="Z147" s="178" t="str">
        <f t="shared" si="3"/>
        <v/>
      </c>
      <c r="AA147" s="178"/>
      <c r="AB147" s="180" t="str">
        <f>+IFERROR(IF(VLOOKUP(#REF!&amp;"-"&amp;ROW()-109,[2]ワークシート!$F$2:$BW$498,10,0)="","",VLOOKUP(#REF!&amp;"-"&amp;ROW()-109,[2]ワークシート!$F$2:$BW$498,10,0)),"")</f>
        <v/>
      </c>
      <c r="AC147" s="181"/>
      <c r="AD147" s="238" t="str">
        <f>+IFERROR(VLOOKUP(#REF!&amp;"-"&amp;ROW()-109,[2]ワークシート!$F$2:$BW$498,62,0),"")</f>
        <v/>
      </c>
      <c r="AE147" s="238"/>
      <c r="AF147" s="178" t="str">
        <f t="shared" si="4"/>
        <v/>
      </c>
      <c r="AG147" s="178"/>
      <c r="AH147" s="178" t="str">
        <f>+IFERROR(IF(VLOOKUP(#REF!&amp;"-"&amp;ROW()-109,[2]ワークシート!$F$2:$BW$498,63,0)="","",VLOOKUP(#REF!&amp;"-"&amp;ROW()-109,[2]ワークシート!$F$2:$BW$498,63,0)),"")</f>
        <v/>
      </c>
      <c r="AI147" s="178"/>
      <c r="AK147" s="51">
        <v>67</v>
      </c>
      <c r="AL147" s="51" t="str">
        <f t="shared" si="5"/>
        <v>67</v>
      </c>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c r="BO147" s="41"/>
      <c r="BP147" s="41"/>
      <c r="BQ147" s="41"/>
      <c r="BR147" s="41"/>
      <c r="BS147" s="41"/>
    </row>
    <row r="148" spans="1:71" ht="35.1" hidden="1" customHeight="1">
      <c r="A148" s="41"/>
      <c r="B148" s="180" t="str">
        <f>+IFERROR(VLOOKUP(#REF!&amp;"-"&amp;ROW()-109,[2]ワークシート!$F$2:$BW$498,6,0),"")</f>
        <v/>
      </c>
      <c r="C148" s="181"/>
      <c r="D148" s="180" t="str">
        <f>+IFERROR(IF(VLOOKUP(#REF!&amp;"-"&amp;ROW()-109,[2]ワークシート!$F$2:$BW$498,7,0)="","",VLOOKUP(#REF!&amp;"-"&amp;ROW()-109,[2]ワークシート!$F$2:$BW$498,7,0)),"")</f>
        <v/>
      </c>
      <c r="E148" s="181"/>
      <c r="F148" s="180" t="str">
        <f>+IFERROR(VLOOKUP(#REF!&amp;"-"&amp;ROW()-109,[2]ワークシート!$F$2:$BW$498,8,0),"")</f>
        <v/>
      </c>
      <c r="G148" s="181"/>
      <c r="H148" s="45" t="str">
        <f>+IFERROR(VLOOKUP(#REF!&amp;"-"&amp;ROW()-109,[2]ワークシート!$F$2:$BW$498,9,0),"")</f>
        <v/>
      </c>
      <c r="I14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48" s="240"/>
      <c r="K148" s="180" t="str">
        <f>+IFERROR(VLOOKUP(#REF!&amp;"-"&amp;ROW()-109,[2]ワークシート!$F$2:$BW$498,16,0),"")</f>
        <v/>
      </c>
      <c r="L148" s="182"/>
      <c r="M148" s="181"/>
      <c r="N148" s="241" t="str">
        <f>+IFERROR(VLOOKUP(#REF!&amp;"-"&amp;ROW()-109,[2]ワークシート!$F$2:$BW$498,21,0),"")</f>
        <v/>
      </c>
      <c r="O148" s="242"/>
      <c r="P148" s="237" t="str">
        <f>+IFERROR(VLOOKUP(#REF!&amp;"-"&amp;ROW()-109,[2]ワークシート!$F$2:$BW$498,22,0),"")</f>
        <v/>
      </c>
      <c r="Q148" s="237"/>
      <c r="R148" s="187" t="str">
        <f>+IFERROR(VLOOKUP(#REF!&amp;"-"&amp;ROW()-109,[2]ワークシート!$F$2:$BW$498,52,0),"")</f>
        <v/>
      </c>
      <c r="S148" s="187"/>
      <c r="T148" s="187"/>
      <c r="U148" s="237" t="str">
        <f>+IFERROR(VLOOKUP(#REF!&amp;"-"&amp;ROW()-109,[2]ワークシート!$F$2:$BW$498,57,0),"")</f>
        <v/>
      </c>
      <c r="V148" s="237"/>
      <c r="W148" s="237" t="str">
        <f>+IFERROR(VLOOKUP(#REF!&amp;"-"&amp;ROW()-109,[2]ワークシート!$F$2:$BW$498,58,0),"")</f>
        <v/>
      </c>
      <c r="X148" s="237"/>
      <c r="Y148" s="237"/>
      <c r="Z148" s="178" t="str">
        <f t="shared" si="3"/>
        <v/>
      </c>
      <c r="AA148" s="178"/>
      <c r="AB148" s="180" t="str">
        <f>+IFERROR(IF(VLOOKUP(#REF!&amp;"-"&amp;ROW()-109,[2]ワークシート!$F$2:$BW$498,10,0)="","",VLOOKUP(#REF!&amp;"-"&amp;ROW()-109,[2]ワークシート!$F$2:$BW$498,10,0)),"")</f>
        <v/>
      </c>
      <c r="AC148" s="181"/>
      <c r="AD148" s="238" t="str">
        <f>+IFERROR(VLOOKUP(#REF!&amp;"-"&amp;ROW()-109,[2]ワークシート!$F$2:$BW$498,62,0),"")</f>
        <v/>
      </c>
      <c r="AE148" s="238"/>
      <c r="AF148" s="178" t="str">
        <f t="shared" si="4"/>
        <v/>
      </c>
      <c r="AG148" s="178"/>
      <c r="AH148" s="178" t="str">
        <f>+IFERROR(IF(VLOOKUP(#REF!&amp;"-"&amp;ROW()-109,[2]ワークシート!$F$2:$BW$498,63,0)="","",VLOOKUP(#REF!&amp;"-"&amp;ROW()-109,[2]ワークシート!$F$2:$BW$498,63,0)),"")</f>
        <v/>
      </c>
      <c r="AI148" s="178"/>
      <c r="AK148" s="51">
        <v>68</v>
      </c>
      <c r="AL148" s="51" t="str">
        <f t="shared" si="5"/>
        <v>68</v>
      </c>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c r="BJ148" s="41"/>
      <c r="BK148" s="41"/>
      <c r="BL148" s="41"/>
      <c r="BM148" s="41"/>
      <c r="BN148" s="41"/>
      <c r="BO148" s="41"/>
      <c r="BP148" s="41"/>
      <c r="BQ148" s="41"/>
      <c r="BR148" s="41"/>
      <c r="BS148" s="41"/>
    </row>
    <row r="149" spans="1:71" ht="35.1" hidden="1" customHeight="1">
      <c r="A149" s="41"/>
      <c r="B149" s="180" t="str">
        <f>+IFERROR(VLOOKUP(#REF!&amp;"-"&amp;ROW()-109,[2]ワークシート!$F$2:$BW$498,6,0),"")</f>
        <v/>
      </c>
      <c r="C149" s="181"/>
      <c r="D149" s="180" t="str">
        <f>+IFERROR(IF(VLOOKUP(#REF!&amp;"-"&amp;ROW()-109,[2]ワークシート!$F$2:$BW$498,7,0)="","",VLOOKUP(#REF!&amp;"-"&amp;ROW()-109,[2]ワークシート!$F$2:$BW$498,7,0)),"")</f>
        <v/>
      </c>
      <c r="E149" s="181"/>
      <c r="F149" s="180" t="str">
        <f>+IFERROR(VLOOKUP(#REF!&amp;"-"&amp;ROW()-109,[2]ワークシート!$F$2:$BW$498,8,0),"")</f>
        <v/>
      </c>
      <c r="G149" s="181"/>
      <c r="H149" s="45" t="str">
        <f>+IFERROR(VLOOKUP(#REF!&amp;"-"&amp;ROW()-109,[2]ワークシート!$F$2:$BW$498,9,0),"")</f>
        <v/>
      </c>
      <c r="I14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49" s="240"/>
      <c r="K149" s="180" t="str">
        <f>+IFERROR(VLOOKUP(#REF!&amp;"-"&amp;ROW()-109,[2]ワークシート!$F$2:$BW$498,16,0),"")</f>
        <v/>
      </c>
      <c r="L149" s="182"/>
      <c r="M149" s="181"/>
      <c r="N149" s="241" t="str">
        <f>+IFERROR(VLOOKUP(#REF!&amp;"-"&amp;ROW()-109,[2]ワークシート!$F$2:$BW$498,21,0),"")</f>
        <v/>
      </c>
      <c r="O149" s="242"/>
      <c r="P149" s="237" t="str">
        <f>+IFERROR(VLOOKUP(#REF!&amp;"-"&amp;ROW()-109,[2]ワークシート!$F$2:$BW$498,22,0),"")</f>
        <v/>
      </c>
      <c r="Q149" s="237"/>
      <c r="R149" s="187" t="str">
        <f>+IFERROR(VLOOKUP(#REF!&amp;"-"&amp;ROW()-109,[2]ワークシート!$F$2:$BW$498,52,0),"")</f>
        <v/>
      </c>
      <c r="S149" s="187"/>
      <c r="T149" s="187"/>
      <c r="U149" s="237" t="str">
        <f>+IFERROR(VLOOKUP(#REF!&amp;"-"&amp;ROW()-109,[2]ワークシート!$F$2:$BW$498,57,0),"")</f>
        <v/>
      </c>
      <c r="V149" s="237"/>
      <c r="W149" s="237" t="str">
        <f>+IFERROR(VLOOKUP(#REF!&amp;"-"&amp;ROW()-109,[2]ワークシート!$F$2:$BW$498,58,0),"")</f>
        <v/>
      </c>
      <c r="X149" s="237"/>
      <c r="Y149" s="237"/>
      <c r="Z149" s="178" t="str">
        <f t="shared" si="3"/>
        <v/>
      </c>
      <c r="AA149" s="178"/>
      <c r="AB149" s="180" t="str">
        <f>+IFERROR(IF(VLOOKUP(#REF!&amp;"-"&amp;ROW()-109,[2]ワークシート!$F$2:$BW$498,10,0)="","",VLOOKUP(#REF!&amp;"-"&amp;ROW()-109,[2]ワークシート!$F$2:$BW$498,10,0)),"")</f>
        <v/>
      </c>
      <c r="AC149" s="181"/>
      <c r="AD149" s="238" t="str">
        <f>+IFERROR(VLOOKUP(#REF!&amp;"-"&amp;ROW()-109,[2]ワークシート!$F$2:$BW$498,62,0),"")</f>
        <v/>
      </c>
      <c r="AE149" s="238"/>
      <c r="AF149" s="178" t="str">
        <f t="shared" si="4"/>
        <v/>
      </c>
      <c r="AG149" s="178"/>
      <c r="AH149" s="178" t="str">
        <f>+IFERROR(IF(VLOOKUP(#REF!&amp;"-"&amp;ROW()-109,[2]ワークシート!$F$2:$BW$498,63,0)="","",VLOOKUP(#REF!&amp;"-"&amp;ROW()-109,[2]ワークシート!$F$2:$BW$498,63,0)),"")</f>
        <v/>
      </c>
      <c r="AI149" s="178"/>
      <c r="AK149" s="51">
        <v>69</v>
      </c>
      <c r="AL149" s="51" t="str">
        <f t="shared" si="5"/>
        <v>69</v>
      </c>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c r="BJ149" s="41"/>
      <c r="BK149" s="41"/>
      <c r="BL149" s="41"/>
      <c r="BM149" s="41"/>
      <c r="BN149" s="41"/>
      <c r="BO149" s="41"/>
      <c r="BP149" s="41"/>
      <c r="BQ149" s="41"/>
      <c r="BR149" s="41"/>
      <c r="BS149" s="41"/>
    </row>
    <row r="150" spans="1:71" ht="35.1" hidden="1" customHeight="1">
      <c r="A150" s="41"/>
      <c r="B150" s="180" t="str">
        <f>+IFERROR(VLOOKUP(#REF!&amp;"-"&amp;ROW()-109,[2]ワークシート!$F$2:$BW$498,6,0),"")</f>
        <v/>
      </c>
      <c r="C150" s="181"/>
      <c r="D150" s="180" t="str">
        <f>+IFERROR(IF(VLOOKUP(#REF!&amp;"-"&amp;ROW()-109,[2]ワークシート!$F$2:$BW$498,7,0)="","",VLOOKUP(#REF!&amp;"-"&amp;ROW()-109,[2]ワークシート!$F$2:$BW$498,7,0)),"")</f>
        <v/>
      </c>
      <c r="E150" s="181"/>
      <c r="F150" s="180" t="str">
        <f>+IFERROR(VLOOKUP(#REF!&amp;"-"&amp;ROW()-109,[2]ワークシート!$F$2:$BW$498,8,0),"")</f>
        <v/>
      </c>
      <c r="G150" s="181"/>
      <c r="H150" s="45" t="str">
        <f>+IFERROR(VLOOKUP(#REF!&amp;"-"&amp;ROW()-109,[2]ワークシート!$F$2:$BW$498,9,0),"")</f>
        <v/>
      </c>
      <c r="I15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50" s="240"/>
      <c r="K150" s="180" t="str">
        <f>+IFERROR(VLOOKUP(#REF!&amp;"-"&amp;ROW()-109,[2]ワークシート!$F$2:$BW$498,16,0),"")</f>
        <v/>
      </c>
      <c r="L150" s="182"/>
      <c r="M150" s="181"/>
      <c r="N150" s="241" t="str">
        <f>+IFERROR(VLOOKUP(#REF!&amp;"-"&amp;ROW()-109,[2]ワークシート!$F$2:$BW$498,21,0),"")</f>
        <v/>
      </c>
      <c r="O150" s="242"/>
      <c r="P150" s="237" t="str">
        <f>+IFERROR(VLOOKUP(#REF!&amp;"-"&amp;ROW()-109,[2]ワークシート!$F$2:$BW$498,22,0),"")</f>
        <v/>
      </c>
      <c r="Q150" s="237"/>
      <c r="R150" s="187" t="str">
        <f>+IFERROR(VLOOKUP(#REF!&amp;"-"&amp;ROW()-109,[2]ワークシート!$F$2:$BW$498,52,0),"")</f>
        <v/>
      </c>
      <c r="S150" s="187"/>
      <c r="T150" s="187"/>
      <c r="U150" s="237" t="str">
        <f>+IFERROR(VLOOKUP(#REF!&amp;"-"&amp;ROW()-109,[2]ワークシート!$F$2:$BW$498,57,0),"")</f>
        <v/>
      </c>
      <c r="V150" s="237"/>
      <c r="W150" s="237" t="str">
        <f>+IFERROR(VLOOKUP(#REF!&amp;"-"&amp;ROW()-109,[2]ワークシート!$F$2:$BW$498,58,0),"")</f>
        <v/>
      </c>
      <c r="X150" s="237"/>
      <c r="Y150" s="237"/>
      <c r="Z150" s="178" t="str">
        <f t="shared" si="3"/>
        <v/>
      </c>
      <c r="AA150" s="178"/>
      <c r="AB150" s="180" t="str">
        <f>+IFERROR(IF(VLOOKUP(#REF!&amp;"-"&amp;ROW()-109,[2]ワークシート!$F$2:$BW$498,10,0)="","",VLOOKUP(#REF!&amp;"-"&amp;ROW()-109,[2]ワークシート!$F$2:$BW$498,10,0)),"")</f>
        <v/>
      </c>
      <c r="AC150" s="181"/>
      <c r="AD150" s="238" t="str">
        <f>+IFERROR(VLOOKUP(#REF!&amp;"-"&amp;ROW()-109,[2]ワークシート!$F$2:$BW$498,62,0),"")</f>
        <v/>
      </c>
      <c r="AE150" s="238"/>
      <c r="AF150" s="178" t="str">
        <f t="shared" si="4"/>
        <v/>
      </c>
      <c r="AG150" s="178"/>
      <c r="AH150" s="178" t="str">
        <f>+IFERROR(IF(VLOOKUP(#REF!&amp;"-"&amp;ROW()-109,[2]ワークシート!$F$2:$BW$498,63,0)="","",VLOOKUP(#REF!&amp;"-"&amp;ROW()-109,[2]ワークシート!$F$2:$BW$498,63,0)),"")</f>
        <v/>
      </c>
      <c r="AI150" s="178"/>
      <c r="AK150" s="51">
        <v>70</v>
      </c>
      <c r="AL150" s="51" t="str">
        <f t="shared" si="5"/>
        <v>70</v>
      </c>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c r="BJ150" s="41"/>
      <c r="BK150" s="41"/>
      <c r="BL150" s="41"/>
      <c r="BM150" s="41"/>
      <c r="BN150" s="41"/>
      <c r="BO150" s="41"/>
      <c r="BP150" s="41"/>
      <c r="BQ150" s="41"/>
      <c r="BR150" s="41"/>
      <c r="BS150" s="41"/>
    </row>
    <row r="151" spans="1:71" ht="35.1" hidden="1" customHeight="1">
      <c r="A151" s="41"/>
      <c r="B151" s="180" t="str">
        <f>+IFERROR(VLOOKUP(#REF!&amp;"-"&amp;ROW()-109,[2]ワークシート!$F$2:$BW$498,6,0),"")</f>
        <v/>
      </c>
      <c r="C151" s="181"/>
      <c r="D151" s="180" t="str">
        <f>+IFERROR(IF(VLOOKUP(#REF!&amp;"-"&amp;ROW()-109,[2]ワークシート!$F$2:$BW$498,7,0)="","",VLOOKUP(#REF!&amp;"-"&amp;ROW()-109,[2]ワークシート!$F$2:$BW$498,7,0)),"")</f>
        <v/>
      </c>
      <c r="E151" s="181"/>
      <c r="F151" s="180" t="str">
        <f>+IFERROR(VLOOKUP(#REF!&amp;"-"&amp;ROW()-109,[2]ワークシート!$F$2:$BW$498,8,0),"")</f>
        <v/>
      </c>
      <c r="G151" s="181"/>
      <c r="H151" s="45" t="str">
        <f>+IFERROR(VLOOKUP(#REF!&amp;"-"&amp;ROW()-109,[2]ワークシート!$F$2:$BW$498,9,0),"")</f>
        <v/>
      </c>
      <c r="I15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51" s="240"/>
      <c r="K151" s="180" t="str">
        <f>+IFERROR(VLOOKUP(#REF!&amp;"-"&amp;ROW()-109,[2]ワークシート!$F$2:$BW$498,16,0),"")</f>
        <v/>
      </c>
      <c r="L151" s="182"/>
      <c r="M151" s="181"/>
      <c r="N151" s="241" t="str">
        <f>+IFERROR(VLOOKUP(#REF!&amp;"-"&amp;ROW()-109,[2]ワークシート!$F$2:$BW$498,21,0),"")</f>
        <v/>
      </c>
      <c r="O151" s="242"/>
      <c r="P151" s="237" t="str">
        <f>+IFERROR(VLOOKUP(#REF!&amp;"-"&amp;ROW()-109,[2]ワークシート!$F$2:$BW$498,22,0),"")</f>
        <v/>
      </c>
      <c r="Q151" s="237"/>
      <c r="R151" s="187" t="str">
        <f>+IFERROR(VLOOKUP(#REF!&amp;"-"&amp;ROW()-109,[2]ワークシート!$F$2:$BW$498,52,0),"")</f>
        <v/>
      </c>
      <c r="S151" s="187"/>
      <c r="T151" s="187"/>
      <c r="U151" s="237" t="str">
        <f>+IFERROR(VLOOKUP(#REF!&amp;"-"&amp;ROW()-109,[2]ワークシート!$F$2:$BW$498,57,0),"")</f>
        <v/>
      </c>
      <c r="V151" s="237"/>
      <c r="W151" s="237" t="str">
        <f>+IFERROR(VLOOKUP(#REF!&amp;"-"&amp;ROW()-109,[2]ワークシート!$F$2:$BW$498,58,0),"")</f>
        <v/>
      </c>
      <c r="X151" s="237"/>
      <c r="Y151" s="237"/>
      <c r="Z151" s="178" t="str">
        <f t="shared" si="3"/>
        <v/>
      </c>
      <c r="AA151" s="178"/>
      <c r="AB151" s="180" t="str">
        <f>+IFERROR(IF(VLOOKUP(#REF!&amp;"-"&amp;ROW()-109,[2]ワークシート!$F$2:$BW$498,10,0)="","",VLOOKUP(#REF!&amp;"-"&amp;ROW()-109,[2]ワークシート!$F$2:$BW$498,10,0)),"")</f>
        <v/>
      </c>
      <c r="AC151" s="181"/>
      <c r="AD151" s="238" t="str">
        <f>+IFERROR(VLOOKUP(#REF!&amp;"-"&amp;ROW()-109,[2]ワークシート!$F$2:$BW$498,62,0),"")</f>
        <v/>
      </c>
      <c r="AE151" s="238"/>
      <c r="AF151" s="178" t="str">
        <f t="shared" si="4"/>
        <v/>
      </c>
      <c r="AG151" s="178"/>
      <c r="AH151" s="178" t="str">
        <f>+IFERROR(IF(VLOOKUP(#REF!&amp;"-"&amp;ROW()-109,[2]ワークシート!$F$2:$BW$498,63,0)="","",VLOOKUP(#REF!&amp;"-"&amp;ROW()-109,[2]ワークシート!$F$2:$BW$498,63,0)),"")</f>
        <v/>
      </c>
      <c r="AI151" s="178"/>
      <c r="AK151" s="51">
        <v>71</v>
      </c>
      <c r="AL151" s="51" t="str">
        <f t="shared" si="5"/>
        <v>71</v>
      </c>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c r="BJ151" s="41"/>
      <c r="BK151" s="41"/>
      <c r="BL151" s="41"/>
      <c r="BM151" s="41"/>
      <c r="BN151" s="41"/>
      <c r="BO151" s="41"/>
      <c r="BP151" s="41"/>
      <c r="BQ151" s="41"/>
      <c r="BR151" s="41"/>
      <c r="BS151" s="41"/>
    </row>
    <row r="152" spans="1:71" ht="35.1" hidden="1" customHeight="1">
      <c r="A152" s="41"/>
      <c r="B152" s="180" t="str">
        <f>+IFERROR(VLOOKUP(#REF!&amp;"-"&amp;ROW()-109,[2]ワークシート!$F$2:$BW$498,6,0),"")</f>
        <v/>
      </c>
      <c r="C152" s="181"/>
      <c r="D152" s="180" t="str">
        <f>+IFERROR(IF(VLOOKUP(#REF!&amp;"-"&amp;ROW()-109,[2]ワークシート!$F$2:$BW$498,7,0)="","",VLOOKUP(#REF!&amp;"-"&amp;ROW()-109,[2]ワークシート!$F$2:$BW$498,7,0)),"")</f>
        <v/>
      </c>
      <c r="E152" s="181"/>
      <c r="F152" s="180" t="str">
        <f>+IFERROR(VLOOKUP(#REF!&amp;"-"&amp;ROW()-109,[2]ワークシート!$F$2:$BW$498,8,0),"")</f>
        <v/>
      </c>
      <c r="G152" s="181"/>
      <c r="H152" s="45" t="str">
        <f>+IFERROR(VLOOKUP(#REF!&amp;"-"&amp;ROW()-109,[2]ワークシート!$F$2:$BW$498,9,0),"")</f>
        <v/>
      </c>
      <c r="I15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52" s="240"/>
      <c r="K152" s="180" t="str">
        <f>+IFERROR(VLOOKUP(#REF!&amp;"-"&amp;ROW()-109,[2]ワークシート!$F$2:$BW$498,16,0),"")</f>
        <v/>
      </c>
      <c r="L152" s="182"/>
      <c r="M152" s="181"/>
      <c r="N152" s="241" t="str">
        <f>+IFERROR(VLOOKUP(#REF!&amp;"-"&amp;ROW()-109,[2]ワークシート!$F$2:$BW$498,21,0),"")</f>
        <v/>
      </c>
      <c r="O152" s="242"/>
      <c r="P152" s="237" t="str">
        <f>+IFERROR(VLOOKUP(#REF!&amp;"-"&amp;ROW()-109,[2]ワークシート!$F$2:$BW$498,22,0),"")</f>
        <v/>
      </c>
      <c r="Q152" s="237"/>
      <c r="R152" s="187" t="str">
        <f>+IFERROR(VLOOKUP(#REF!&amp;"-"&amp;ROW()-109,[2]ワークシート!$F$2:$BW$498,52,0),"")</f>
        <v/>
      </c>
      <c r="S152" s="187"/>
      <c r="T152" s="187"/>
      <c r="U152" s="237" t="str">
        <f>+IFERROR(VLOOKUP(#REF!&amp;"-"&amp;ROW()-109,[2]ワークシート!$F$2:$BW$498,57,0),"")</f>
        <v/>
      </c>
      <c r="V152" s="237"/>
      <c r="W152" s="237" t="str">
        <f>+IFERROR(VLOOKUP(#REF!&amp;"-"&amp;ROW()-109,[2]ワークシート!$F$2:$BW$498,58,0),"")</f>
        <v/>
      </c>
      <c r="X152" s="237"/>
      <c r="Y152" s="237"/>
      <c r="Z152" s="178" t="str">
        <f t="shared" si="3"/>
        <v/>
      </c>
      <c r="AA152" s="178"/>
      <c r="AB152" s="180" t="str">
        <f>+IFERROR(IF(VLOOKUP(#REF!&amp;"-"&amp;ROW()-109,[2]ワークシート!$F$2:$BW$498,10,0)="","",VLOOKUP(#REF!&amp;"-"&amp;ROW()-109,[2]ワークシート!$F$2:$BW$498,10,0)),"")</f>
        <v/>
      </c>
      <c r="AC152" s="181"/>
      <c r="AD152" s="238" t="str">
        <f>+IFERROR(VLOOKUP(#REF!&amp;"-"&amp;ROW()-109,[2]ワークシート!$F$2:$BW$498,62,0),"")</f>
        <v/>
      </c>
      <c r="AE152" s="238"/>
      <c r="AF152" s="178" t="str">
        <f t="shared" si="4"/>
        <v/>
      </c>
      <c r="AG152" s="178"/>
      <c r="AH152" s="178" t="str">
        <f>+IFERROR(IF(VLOOKUP(#REF!&amp;"-"&amp;ROW()-109,[2]ワークシート!$F$2:$BW$498,63,0)="","",VLOOKUP(#REF!&amp;"-"&amp;ROW()-109,[2]ワークシート!$F$2:$BW$498,63,0)),"")</f>
        <v/>
      </c>
      <c r="AI152" s="178"/>
      <c r="AK152" s="51">
        <v>72</v>
      </c>
      <c r="AL152" s="51" t="str">
        <f t="shared" si="5"/>
        <v>72</v>
      </c>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c r="BJ152" s="41"/>
      <c r="BK152" s="41"/>
      <c r="BL152" s="41"/>
      <c r="BM152" s="41"/>
      <c r="BN152" s="41"/>
      <c r="BO152" s="41"/>
      <c r="BP152" s="41"/>
      <c r="BQ152" s="41"/>
      <c r="BR152" s="41"/>
      <c r="BS152" s="41"/>
    </row>
    <row r="153" spans="1:71" ht="35.1" hidden="1" customHeight="1">
      <c r="A153" s="41"/>
      <c r="B153" s="180" t="str">
        <f>+IFERROR(VLOOKUP(#REF!&amp;"-"&amp;ROW()-109,[2]ワークシート!$F$2:$BW$498,6,0),"")</f>
        <v/>
      </c>
      <c r="C153" s="181"/>
      <c r="D153" s="180" t="str">
        <f>+IFERROR(IF(VLOOKUP(#REF!&amp;"-"&amp;ROW()-109,[2]ワークシート!$F$2:$BW$498,7,0)="","",VLOOKUP(#REF!&amp;"-"&amp;ROW()-109,[2]ワークシート!$F$2:$BW$498,7,0)),"")</f>
        <v/>
      </c>
      <c r="E153" s="181"/>
      <c r="F153" s="180" t="str">
        <f>+IFERROR(VLOOKUP(#REF!&amp;"-"&amp;ROW()-109,[2]ワークシート!$F$2:$BW$498,8,0),"")</f>
        <v/>
      </c>
      <c r="G153" s="181"/>
      <c r="H153" s="45" t="str">
        <f>+IFERROR(VLOOKUP(#REF!&amp;"-"&amp;ROW()-109,[2]ワークシート!$F$2:$BW$498,9,0),"")</f>
        <v/>
      </c>
      <c r="I15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53" s="240"/>
      <c r="K153" s="180" t="str">
        <f>+IFERROR(VLOOKUP(#REF!&amp;"-"&amp;ROW()-109,[2]ワークシート!$F$2:$BW$498,16,0),"")</f>
        <v/>
      </c>
      <c r="L153" s="182"/>
      <c r="M153" s="181"/>
      <c r="N153" s="241" t="str">
        <f>+IFERROR(VLOOKUP(#REF!&amp;"-"&amp;ROW()-109,[2]ワークシート!$F$2:$BW$498,21,0),"")</f>
        <v/>
      </c>
      <c r="O153" s="242"/>
      <c r="P153" s="237" t="str">
        <f>+IFERROR(VLOOKUP(#REF!&amp;"-"&amp;ROW()-109,[2]ワークシート!$F$2:$BW$498,22,0),"")</f>
        <v/>
      </c>
      <c r="Q153" s="237"/>
      <c r="R153" s="187" t="str">
        <f>+IFERROR(VLOOKUP(#REF!&amp;"-"&amp;ROW()-109,[2]ワークシート!$F$2:$BW$498,52,0),"")</f>
        <v/>
      </c>
      <c r="S153" s="187"/>
      <c r="T153" s="187"/>
      <c r="U153" s="237" t="str">
        <f>+IFERROR(VLOOKUP(#REF!&amp;"-"&amp;ROW()-109,[2]ワークシート!$F$2:$BW$498,57,0),"")</f>
        <v/>
      </c>
      <c r="V153" s="237"/>
      <c r="W153" s="237" t="str">
        <f>+IFERROR(VLOOKUP(#REF!&amp;"-"&amp;ROW()-109,[2]ワークシート!$F$2:$BW$498,58,0),"")</f>
        <v/>
      </c>
      <c r="X153" s="237"/>
      <c r="Y153" s="237"/>
      <c r="Z153" s="178" t="str">
        <f t="shared" si="3"/>
        <v/>
      </c>
      <c r="AA153" s="178"/>
      <c r="AB153" s="180" t="str">
        <f>+IFERROR(IF(VLOOKUP(#REF!&amp;"-"&amp;ROW()-109,[2]ワークシート!$F$2:$BW$498,10,0)="","",VLOOKUP(#REF!&amp;"-"&amp;ROW()-109,[2]ワークシート!$F$2:$BW$498,10,0)),"")</f>
        <v/>
      </c>
      <c r="AC153" s="181"/>
      <c r="AD153" s="238" t="str">
        <f>+IFERROR(VLOOKUP(#REF!&amp;"-"&amp;ROW()-109,[2]ワークシート!$F$2:$BW$498,62,0),"")</f>
        <v/>
      </c>
      <c r="AE153" s="238"/>
      <c r="AF153" s="178" t="str">
        <f t="shared" si="4"/>
        <v/>
      </c>
      <c r="AG153" s="178"/>
      <c r="AH153" s="178" t="str">
        <f>+IFERROR(IF(VLOOKUP(#REF!&amp;"-"&amp;ROW()-109,[2]ワークシート!$F$2:$BW$498,63,0)="","",VLOOKUP(#REF!&amp;"-"&amp;ROW()-109,[2]ワークシート!$F$2:$BW$498,63,0)),"")</f>
        <v/>
      </c>
      <c r="AI153" s="178"/>
      <c r="AK153" s="51">
        <v>73</v>
      </c>
      <c r="AL153" s="51" t="str">
        <f t="shared" si="5"/>
        <v>73</v>
      </c>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c r="BJ153" s="41"/>
      <c r="BK153" s="41"/>
      <c r="BL153" s="41"/>
      <c r="BM153" s="41"/>
      <c r="BN153" s="41"/>
      <c r="BO153" s="41"/>
      <c r="BP153" s="41"/>
      <c r="BQ153" s="41"/>
      <c r="BR153" s="41"/>
      <c r="BS153" s="41"/>
    </row>
    <row r="154" spans="1:71" ht="35.1" hidden="1" customHeight="1">
      <c r="A154" s="41"/>
      <c r="B154" s="180" t="str">
        <f>+IFERROR(VLOOKUP(#REF!&amp;"-"&amp;ROW()-109,[2]ワークシート!$F$2:$BW$498,6,0),"")</f>
        <v/>
      </c>
      <c r="C154" s="181"/>
      <c r="D154" s="180" t="str">
        <f>+IFERROR(IF(VLOOKUP(#REF!&amp;"-"&amp;ROW()-109,[2]ワークシート!$F$2:$BW$498,7,0)="","",VLOOKUP(#REF!&amp;"-"&amp;ROW()-109,[2]ワークシート!$F$2:$BW$498,7,0)),"")</f>
        <v/>
      </c>
      <c r="E154" s="181"/>
      <c r="F154" s="180" t="str">
        <f>+IFERROR(VLOOKUP(#REF!&amp;"-"&amp;ROW()-109,[2]ワークシート!$F$2:$BW$498,8,0),"")</f>
        <v/>
      </c>
      <c r="G154" s="181"/>
      <c r="H154" s="45" t="str">
        <f>+IFERROR(VLOOKUP(#REF!&amp;"-"&amp;ROW()-109,[2]ワークシート!$F$2:$BW$498,9,0),"")</f>
        <v/>
      </c>
      <c r="I15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54" s="240"/>
      <c r="K154" s="180" t="str">
        <f>+IFERROR(VLOOKUP(#REF!&amp;"-"&amp;ROW()-109,[2]ワークシート!$F$2:$BW$498,16,0),"")</f>
        <v/>
      </c>
      <c r="L154" s="182"/>
      <c r="M154" s="181"/>
      <c r="N154" s="241" t="str">
        <f>+IFERROR(VLOOKUP(#REF!&amp;"-"&amp;ROW()-109,[2]ワークシート!$F$2:$BW$498,21,0),"")</f>
        <v/>
      </c>
      <c r="O154" s="242"/>
      <c r="P154" s="237" t="str">
        <f>+IFERROR(VLOOKUP(#REF!&amp;"-"&amp;ROW()-109,[2]ワークシート!$F$2:$BW$498,22,0),"")</f>
        <v/>
      </c>
      <c r="Q154" s="237"/>
      <c r="R154" s="187" t="str">
        <f>+IFERROR(VLOOKUP(#REF!&amp;"-"&amp;ROW()-109,[2]ワークシート!$F$2:$BW$498,52,0),"")</f>
        <v/>
      </c>
      <c r="S154" s="187"/>
      <c r="T154" s="187"/>
      <c r="U154" s="237" t="str">
        <f>+IFERROR(VLOOKUP(#REF!&amp;"-"&amp;ROW()-109,[2]ワークシート!$F$2:$BW$498,57,0),"")</f>
        <v/>
      </c>
      <c r="V154" s="237"/>
      <c r="W154" s="237" t="str">
        <f>+IFERROR(VLOOKUP(#REF!&amp;"-"&amp;ROW()-109,[2]ワークシート!$F$2:$BW$498,58,0),"")</f>
        <v/>
      </c>
      <c r="X154" s="237"/>
      <c r="Y154" s="237"/>
      <c r="Z154" s="178" t="str">
        <f t="shared" si="3"/>
        <v/>
      </c>
      <c r="AA154" s="178"/>
      <c r="AB154" s="180" t="str">
        <f>+IFERROR(IF(VLOOKUP(#REF!&amp;"-"&amp;ROW()-109,[2]ワークシート!$F$2:$BW$498,10,0)="","",VLOOKUP(#REF!&amp;"-"&amp;ROW()-109,[2]ワークシート!$F$2:$BW$498,10,0)),"")</f>
        <v/>
      </c>
      <c r="AC154" s="181"/>
      <c r="AD154" s="238" t="str">
        <f>+IFERROR(VLOOKUP(#REF!&amp;"-"&amp;ROW()-109,[2]ワークシート!$F$2:$BW$498,62,0),"")</f>
        <v/>
      </c>
      <c r="AE154" s="238"/>
      <c r="AF154" s="178" t="str">
        <f t="shared" si="4"/>
        <v/>
      </c>
      <c r="AG154" s="178"/>
      <c r="AH154" s="178" t="str">
        <f>+IFERROR(IF(VLOOKUP(#REF!&amp;"-"&amp;ROW()-109,[2]ワークシート!$F$2:$BW$498,63,0)="","",VLOOKUP(#REF!&amp;"-"&amp;ROW()-109,[2]ワークシート!$F$2:$BW$498,63,0)),"")</f>
        <v/>
      </c>
      <c r="AI154" s="178"/>
      <c r="AK154" s="51">
        <v>74</v>
      </c>
      <c r="AL154" s="51" t="str">
        <f t="shared" si="5"/>
        <v>74</v>
      </c>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c r="BJ154" s="41"/>
      <c r="BK154" s="41"/>
      <c r="BL154" s="41"/>
      <c r="BM154" s="41"/>
      <c r="BN154" s="41"/>
      <c r="BO154" s="41"/>
      <c r="BP154" s="41"/>
      <c r="BQ154" s="41"/>
      <c r="BR154" s="41"/>
      <c r="BS154" s="41"/>
    </row>
    <row r="155" spans="1:71" ht="35.1" hidden="1" customHeight="1">
      <c r="A155" s="41"/>
      <c r="B155" s="180" t="str">
        <f>+IFERROR(VLOOKUP(#REF!&amp;"-"&amp;ROW()-109,[2]ワークシート!$F$2:$BW$498,6,0),"")</f>
        <v/>
      </c>
      <c r="C155" s="181"/>
      <c r="D155" s="180" t="str">
        <f>+IFERROR(IF(VLOOKUP(#REF!&amp;"-"&amp;ROW()-109,[2]ワークシート!$F$2:$BW$498,7,0)="","",VLOOKUP(#REF!&amp;"-"&amp;ROW()-109,[2]ワークシート!$F$2:$BW$498,7,0)),"")</f>
        <v/>
      </c>
      <c r="E155" s="181"/>
      <c r="F155" s="180" t="str">
        <f>+IFERROR(VLOOKUP(#REF!&amp;"-"&amp;ROW()-109,[2]ワークシート!$F$2:$BW$498,8,0),"")</f>
        <v/>
      </c>
      <c r="G155" s="181"/>
      <c r="H155" s="45" t="str">
        <f>+IFERROR(VLOOKUP(#REF!&amp;"-"&amp;ROW()-109,[2]ワークシート!$F$2:$BW$498,9,0),"")</f>
        <v/>
      </c>
      <c r="I15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55" s="240"/>
      <c r="K155" s="180" t="str">
        <f>+IFERROR(VLOOKUP(#REF!&amp;"-"&amp;ROW()-109,[2]ワークシート!$F$2:$BW$498,16,0),"")</f>
        <v/>
      </c>
      <c r="L155" s="182"/>
      <c r="M155" s="181"/>
      <c r="N155" s="241" t="str">
        <f>+IFERROR(VLOOKUP(#REF!&amp;"-"&amp;ROW()-109,[2]ワークシート!$F$2:$BW$498,21,0),"")</f>
        <v/>
      </c>
      <c r="O155" s="242"/>
      <c r="P155" s="237" t="str">
        <f>+IFERROR(VLOOKUP(#REF!&amp;"-"&amp;ROW()-109,[2]ワークシート!$F$2:$BW$498,22,0),"")</f>
        <v/>
      </c>
      <c r="Q155" s="237"/>
      <c r="R155" s="187" t="str">
        <f>+IFERROR(VLOOKUP(#REF!&amp;"-"&amp;ROW()-109,[2]ワークシート!$F$2:$BW$498,52,0),"")</f>
        <v/>
      </c>
      <c r="S155" s="187"/>
      <c r="T155" s="187"/>
      <c r="U155" s="237" t="str">
        <f>+IFERROR(VLOOKUP(#REF!&amp;"-"&amp;ROW()-109,[2]ワークシート!$F$2:$BW$498,57,0),"")</f>
        <v/>
      </c>
      <c r="V155" s="237"/>
      <c r="W155" s="237" t="str">
        <f>+IFERROR(VLOOKUP(#REF!&amp;"-"&amp;ROW()-109,[2]ワークシート!$F$2:$BW$498,58,0),"")</f>
        <v/>
      </c>
      <c r="X155" s="237"/>
      <c r="Y155" s="237"/>
      <c r="Z155" s="178" t="str">
        <f t="shared" si="3"/>
        <v/>
      </c>
      <c r="AA155" s="178"/>
      <c r="AB155" s="180" t="str">
        <f>+IFERROR(IF(VLOOKUP(#REF!&amp;"-"&amp;ROW()-109,[2]ワークシート!$F$2:$BW$498,10,0)="","",VLOOKUP(#REF!&amp;"-"&amp;ROW()-109,[2]ワークシート!$F$2:$BW$498,10,0)),"")</f>
        <v/>
      </c>
      <c r="AC155" s="181"/>
      <c r="AD155" s="238" t="str">
        <f>+IFERROR(VLOOKUP(#REF!&amp;"-"&amp;ROW()-109,[2]ワークシート!$F$2:$BW$498,62,0),"")</f>
        <v/>
      </c>
      <c r="AE155" s="238"/>
      <c r="AF155" s="178" t="str">
        <f t="shared" si="4"/>
        <v/>
      </c>
      <c r="AG155" s="178"/>
      <c r="AH155" s="178" t="str">
        <f>+IFERROR(IF(VLOOKUP(#REF!&amp;"-"&amp;ROW()-109,[2]ワークシート!$F$2:$BW$498,63,0)="","",VLOOKUP(#REF!&amp;"-"&amp;ROW()-109,[2]ワークシート!$F$2:$BW$498,63,0)),"")</f>
        <v/>
      </c>
      <c r="AI155" s="178"/>
      <c r="AK155" s="51">
        <v>75</v>
      </c>
      <c r="AL155" s="51" t="str">
        <f t="shared" si="5"/>
        <v>75</v>
      </c>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c r="BJ155" s="41"/>
      <c r="BK155" s="41"/>
      <c r="BL155" s="41"/>
      <c r="BM155" s="41"/>
      <c r="BN155" s="41"/>
      <c r="BO155" s="41"/>
      <c r="BP155" s="41"/>
      <c r="BQ155" s="41"/>
      <c r="BR155" s="41"/>
      <c r="BS155" s="41"/>
    </row>
    <row r="156" spans="1:71" ht="35.1" hidden="1" customHeight="1">
      <c r="A156" s="41"/>
      <c r="B156" s="180" t="str">
        <f>+IFERROR(VLOOKUP(#REF!&amp;"-"&amp;ROW()-109,[2]ワークシート!$F$2:$BW$498,6,0),"")</f>
        <v/>
      </c>
      <c r="C156" s="181"/>
      <c r="D156" s="180" t="str">
        <f>+IFERROR(IF(VLOOKUP(#REF!&amp;"-"&amp;ROW()-109,[2]ワークシート!$F$2:$BW$498,7,0)="","",VLOOKUP(#REF!&amp;"-"&amp;ROW()-109,[2]ワークシート!$F$2:$BW$498,7,0)),"")</f>
        <v/>
      </c>
      <c r="E156" s="181"/>
      <c r="F156" s="180" t="str">
        <f>+IFERROR(VLOOKUP(#REF!&amp;"-"&amp;ROW()-109,[2]ワークシート!$F$2:$BW$498,8,0),"")</f>
        <v/>
      </c>
      <c r="G156" s="181"/>
      <c r="H156" s="45" t="str">
        <f>+IFERROR(VLOOKUP(#REF!&amp;"-"&amp;ROW()-109,[2]ワークシート!$F$2:$BW$498,9,0),"")</f>
        <v/>
      </c>
      <c r="I15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56" s="240"/>
      <c r="K156" s="180" t="str">
        <f>+IFERROR(VLOOKUP(#REF!&amp;"-"&amp;ROW()-109,[2]ワークシート!$F$2:$BW$498,16,0),"")</f>
        <v/>
      </c>
      <c r="L156" s="182"/>
      <c r="M156" s="181"/>
      <c r="N156" s="241" t="str">
        <f>+IFERROR(VLOOKUP(#REF!&amp;"-"&amp;ROW()-109,[2]ワークシート!$F$2:$BW$498,21,0),"")</f>
        <v/>
      </c>
      <c r="O156" s="242"/>
      <c r="P156" s="237" t="str">
        <f>+IFERROR(VLOOKUP(#REF!&amp;"-"&amp;ROW()-109,[2]ワークシート!$F$2:$BW$498,22,0),"")</f>
        <v/>
      </c>
      <c r="Q156" s="237"/>
      <c r="R156" s="187" t="str">
        <f>+IFERROR(VLOOKUP(#REF!&amp;"-"&amp;ROW()-109,[2]ワークシート!$F$2:$BW$498,52,0),"")</f>
        <v/>
      </c>
      <c r="S156" s="187"/>
      <c r="T156" s="187"/>
      <c r="U156" s="237" t="str">
        <f>+IFERROR(VLOOKUP(#REF!&amp;"-"&amp;ROW()-109,[2]ワークシート!$F$2:$BW$498,57,0),"")</f>
        <v/>
      </c>
      <c r="V156" s="237"/>
      <c r="W156" s="237" t="str">
        <f>+IFERROR(VLOOKUP(#REF!&amp;"-"&amp;ROW()-109,[2]ワークシート!$F$2:$BW$498,58,0),"")</f>
        <v/>
      </c>
      <c r="X156" s="237"/>
      <c r="Y156" s="237"/>
      <c r="Z156" s="178" t="str">
        <f t="shared" si="3"/>
        <v/>
      </c>
      <c r="AA156" s="178"/>
      <c r="AB156" s="180" t="str">
        <f>+IFERROR(IF(VLOOKUP(#REF!&amp;"-"&amp;ROW()-109,[2]ワークシート!$F$2:$BW$498,10,0)="","",VLOOKUP(#REF!&amp;"-"&amp;ROW()-109,[2]ワークシート!$F$2:$BW$498,10,0)),"")</f>
        <v/>
      </c>
      <c r="AC156" s="181"/>
      <c r="AD156" s="238" t="str">
        <f>+IFERROR(VLOOKUP(#REF!&amp;"-"&amp;ROW()-109,[2]ワークシート!$F$2:$BW$498,62,0),"")</f>
        <v/>
      </c>
      <c r="AE156" s="238"/>
      <c r="AF156" s="178" t="str">
        <f t="shared" si="4"/>
        <v/>
      </c>
      <c r="AG156" s="178"/>
      <c r="AH156" s="178" t="str">
        <f>+IFERROR(IF(VLOOKUP(#REF!&amp;"-"&amp;ROW()-109,[2]ワークシート!$F$2:$BW$498,63,0)="","",VLOOKUP(#REF!&amp;"-"&amp;ROW()-109,[2]ワークシート!$F$2:$BW$498,63,0)),"")</f>
        <v/>
      </c>
      <c r="AI156" s="178"/>
      <c r="AK156" s="51">
        <v>76</v>
      </c>
      <c r="AL156" s="51" t="str">
        <f t="shared" si="5"/>
        <v>76</v>
      </c>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c r="BJ156" s="41"/>
      <c r="BK156" s="41"/>
      <c r="BL156" s="41"/>
      <c r="BM156" s="41"/>
      <c r="BN156" s="41"/>
      <c r="BO156" s="41"/>
      <c r="BP156" s="41"/>
      <c r="BQ156" s="41"/>
      <c r="BR156" s="41"/>
      <c r="BS156" s="41"/>
    </row>
    <row r="157" spans="1:71" ht="35.1" hidden="1" customHeight="1">
      <c r="A157" s="41"/>
      <c r="B157" s="180" t="str">
        <f>+IFERROR(VLOOKUP(#REF!&amp;"-"&amp;ROW()-109,[2]ワークシート!$F$2:$BW$498,6,0),"")</f>
        <v/>
      </c>
      <c r="C157" s="181"/>
      <c r="D157" s="180" t="str">
        <f>+IFERROR(IF(VLOOKUP(#REF!&amp;"-"&amp;ROW()-109,[2]ワークシート!$F$2:$BW$498,7,0)="","",VLOOKUP(#REF!&amp;"-"&amp;ROW()-109,[2]ワークシート!$F$2:$BW$498,7,0)),"")</f>
        <v/>
      </c>
      <c r="E157" s="181"/>
      <c r="F157" s="180" t="str">
        <f>+IFERROR(VLOOKUP(#REF!&amp;"-"&amp;ROW()-109,[2]ワークシート!$F$2:$BW$498,8,0),"")</f>
        <v/>
      </c>
      <c r="G157" s="181"/>
      <c r="H157" s="45" t="str">
        <f>+IFERROR(VLOOKUP(#REF!&amp;"-"&amp;ROW()-109,[2]ワークシート!$F$2:$BW$498,9,0),"")</f>
        <v/>
      </c>
      <c r="I15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57" s="240"/>
      <c r="K157" s="180" t="str">
        <f>+IFERROR(VLOOKUP(#REF!&amp;"-"&amp;ROW()-109,[2]ワークシート!$F$2:$BW$498,16,0),"")</f>
        <v/>
      </c>
      <c r="L157" s="182"/>
      <c r="M157" s="181"/>
      <c r="N157" s="241" t="str">
        <f>+IFERROR(VLOOKUP(#REF!&amp;"-"&amp;ROW()-109,[2]ワークシート!$F$2:$BW$498,21,0),"")</f>
        <v/>
      </c>
      <c r="O157" s="242"/>
      <c r="P157" s="237" t="str">
        <f>+IFERROR(VLOOKUP(#REF!&amp;"-"&amp;ROW()-109,[2]ワークシート!$F$2:$BW$498,22,0),"")</f>
        <v/>
      </c>
      <c r="Q157" s="237"/>
      <c r="R157" s="187" t="str">
        <f>+IFERROR(VLOOKUP(#REF!&amp;"-"&amp;ROW()-109,[2]ワークシート!$F$2:$BW$498,52,0),"")</f>
        <v/>
      </c>
      <c r="S157" s="187"/>
      <c r="T157" s="187"/>
      <c r="U157" s="237" t="str">
        <f>+IFERROR(VLOOKUP(#REF!&amp;"-"&amp;ROW()-109,[2]ワークシート!$F$2:$BW$498,57,0),"")</f>
        <v/>
      </c>
      <c r="V157" s="237"/>
      <c r="W157" s="237" t="str">
        <f>+IFERROR(VLOOKUP(#REF!&amp;"-"&amp;ROW()-109,[2]ワークシート!$F$2:$BW$498,58,0),"")</f>
        <v/>
      </c>
      <c r="X157" s="237"/>
      <c r="Y157" s="237"/>
      <c r="Z157" s="178" t="str">
        <f t="shared" si="3"/>
        <v/>
      </c>
      <c r="AA157" s="178"/>
      <c r="AB157" s="180" t="str">
        <f>+IFERROR(IF(VLOOKUP(#REF!&amp;"-"&amp;ROW()-109,[2]ワークシート!$F$2:$BW$498,10,0)="","",VLOOKUP(#REF!&amp;"-"&amp;ROW()-109,[2]ワークシート!$F$2:$BW$498,10,0)),"")</f>
        <v/>
      </c>
      <c r="AC157" s="181"/>
      <c r="AD157" s="238" t="str">
        <f>+IFERROR(VLOOKUP(#REF!&amp;"-"&amp;ROW()-109,[2]ワークシート!$F$2:$BW$498,62,0),"")</f>
        <v/>
      </c>
      <c r="AE157" s="238"/>
      <c r="AF157" s="178" t="str">
        <f t="shared" si="4"/>
        <v/>
      </c>
      <c r="AG157" s="178"/>
      <c r="AH157" s="178" t="str">
        <f>+IFERROR(IF(VLOOKUP(#REF!&amp;"-"&amp;ROW()-109,[2]ワークシート!$F$2:$BW$498,63,0)="","",VLOOKUP(#REF!&amp;"-"&amp;ROW()-109,[2]ワークシート!$F$2:$BW$498,63,0)),"")</f>
        <v/>
      </c>
      <c r="AI157" s="178"/>
      <c r="AK157" s="51">
        <v>77</v>
      </c>
      <c r="AL157" s="51" t="str">
        <f t="shared" si="5"/>
        <v>77</v>
      </c>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c r="BJ157" s="41"/>
      <c r="BK157" s="41"/>
      <c r="BL157" s="41"/>
      <c r="BM157" s="41"/>
      <c r="BN157" s="41"/>
      <c r="BO157" s="41"/>
      <c r="BP157" s="41"/>
      <c r="BQ157" s="41"/>
      <c r="BR157" s="41"/>
      <c r="BS157" s="41"/>
    </row>
    <row r="158" spans="1:71" ht="35.1" hidden="1" customHeight="1">
      <c r="A158" s="41"/>
      <c r="B158" s="180" t="str">
        <f>+IFERROR(VLOOKUP(#REF!&amp;"-"&amp;ROW()-109,[2]ワークシート!$F$2:$BW$498,6,0),"")</f>
        <v/>
      </c>
      <c r="C158" s="181"/>
      <c r="D158" s="180" t="str">
        <f>+IFERROR(IF(VLOOKUP(#REF!&amp;"-"&amp;ROW()-109,[2]ワークシート!$F$2:$BW$498,7,0)="","",VLOOKUP(#REF!&amp;"-"&amp;ROW()-109,[2]ワークシート!$F$2:$BW$498,7,0)),"")</f>
        <v/>
      </c>
      <c r="E158" s="181"/>
      <c r="F158" s="180" t="str">
        <f>+IFERROR(VLOOKUP(#REF!&amp;"-"&amp;ROW()-109,[2]ワークシート!$F$2:$BW$498,8,0),"")</f>
        <v/>
      </c>
      <c r="G158" s="181"/>
      <c r="H158" s="45" t="str">
        <f>+IFERROR(VLOOKUP(#REF!&amp;"-"&amp;ROW()-109,[2]ワークシート!$F$2:$BW$498,9,0),"")</f>
        <v/>
      </c>
      <c r="I15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58" s="240"/>
      <c r="K158" s="180" t="str">
        <f>+IFERROR(VLOOKUP(#REF!&amp;"-"&amp;ROW()-109,[2]ワークシート!$F$2:$BW$498,16,0),"")</f>
        <v/>
      </c>
      <c r="L158" s="182"/>
      <c r="M158" s="181"/>
      <c r="N158" s="241" t="str">
        <f>+IFERROR(VLOOKUP(#REF!&amp;"-"&amp;ROW()-109,[2]ワークシート!$F$2:$BW$498,21,0),"")</f>
        <v/>
      </c>
      <c r="O158" s="242"/>
      <c r="P158" s="237" t="str">
        <f>+IFERROR(VLOOKUP(#REF!&amp;"-"&amp;ROW()-109,[2]ワークシート!$F$2:$BW$498,22,0),"")</f>
        <v/>
      </c>
      <c r="Q158" s="237"/>
      <c r="R158" s="187" t="str">
        <f>+IFERROR(VLOOKUP(#REF!&amp;"-"&amp;ROW()-109,[2]ワークシート!$F$2:$BW$498,52,0),"")</f>
        <v/>
      </c>
      <c r="S158" s="187"/>
      <c r="T158" s="187"/>
      <c r="U158" s="237" t="str">
        <f>+IFERROR(VLOOKUP(#REF!&amp;"-"&amp;ROW()-109,[2]ワークシート!$F$2:$BW$498,57,0),"")</f>
        <v/>
      </c>
      <c r="V158" s="237"/>
      <c r="W158" s="237" t="str">
        <f>+IFERROR(VLOOKUP(#REF!&amp;"-"&amp;ROW()-109,[2]ワークシート!$F$2:$BW$498,58,0),"")</f>
        <v/>
      </c>
      <c r="X158" s="237"/>
      <c r="Y158" s="237"/>
      <c r="Z158" s="178" t="str">
        <f t="shared" si="3"/>
        <v/>
      </c>
      <c r="AA158" s="178"/>
      <c r="AB158" s="180" t="str">
        <f>+IFERROR(IF(VLOOKUP(#REF!&amp;"-"&amp;ROW()-109,[2]ワークシート!$F$2:$BW$498,10,0)="","",VLOOKUP(#REF!&amp;"-"&amp;ROW()-109,[2]ワークシート!$F$2:$BW$498,10,0)),"")</f>
        <v/>
      </c>
      <c r="AC158" s="181"/>
      <c r="AD158" s="238" t="str">
        <f>+IFERROR(VLOOKUP(#REF!&amp;"-"&amp;ROW()-109,[2]ワークシート!$F$2:$BW$498,62,0),"")</f>
        <v/>
      </c>
      <c r="AE158" s="238"/>
      <c r="AF158" s="178" t="str">
        <f t="shared" si="4"/>
        <v/>
      </c>
      <c r="AG158" s="178"/>
      <c r="AH158" s="178" t="str">
        <f>+IFERROR(IF(VLOOKUP(#REF!&amp;"-"&amp;ROW()-109,[2]ワークシート!$F$2:$BW$498,63,0)="","",VLOOKUP(#REF!&amp;"-"&amp;ROW()-109,[2]ワークシート!$F$2:$BW$498,63,0)),"")</f>
        <v/>
      </c>
      <c r="AI158" s="178"/>
      <c r="AK158" s="51">
        <v>78</v>
      </c>
      <c r="AL158" s="51" t="str">
        <f t="shared" si="5"/>
        <v>78</v>
      </c>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c r="BJ158" s="41"/>
      <c r="BK158" s="41"/>
      <c r="BL158" s="41"/>
      <c r="BM158" s="41"/>
      <c r="BN158" s="41"/>
      <c r="BO158" s="41"/>
      <c r="BP158" s="41"/>
      <c r="BQ158" s="41"/>
      <c r="BR158" s="41"/>
      <c r="BS158" s="41"/>
    </row>
    <row r="159" spans="1:71" ht="35.1" hidden="1" customHeight="1">
      <c r="A159" s="41"/>
      <c r="B159" s="180" t="str">
        <f>+IFERROR(VLOOKUP(#REF!&amp;"-"&amp;ROW()-109,[2]ワークシート!$F$2:$BW$498,6,0),"")</f>
        <v/>
      </c>
      <c r="C159" s="181"/>
      <c r="D159" s="180" t="str">
        <f>+IFERROR(IF(VLOOKUP(#REF!&amp;"-"&amp;ROW()-109,[2]ワークシート!$F$2:$BW$498,7,0)="","",VLOOKUP(#REF!&amp;"-"&amp;ROW()-109,[2]ワークシート!$F$2:$BW$498,7,0)),"")</f>
        <v/>
      </c>
      <c r="E159" s="181"/>
      <c r="F159" s="180" t="str">
        <f>+IFERROR(VLOOKUP(#REF!&amp;"-"&amp;ROW()-109,[2]ワークシート!$F$2:$BW$498,8,0),"")</f>
        <v/>
      </c>
      <c r="G159" s="181"/>
      <c r="H159" s="45" t="str">
        <f>+IFERROR(VLOOKUP(#REF!&amp;"-"&amp;ROW()-109,[2]ワークシート!$F$2:$BW$498,9,0),"")</f>
        <v/>
      </c>
      <c r="I15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59" s="240"/>
      <c r="K159" s="180" t="str">
        <f>+IFERROR(VLOOKUP(#REF!&amp;"-"&amp;ROW()-109,[2]ワークシート!$F$2:$BW$498,16,0),"")</f>
        <v/>
      </c>
      <c r="L159" s="182"/>
      <c r="M159" s="181"/>
      <c r="N159" s="241" t="str">
        <f>+IFERROR(VLOOKUP(#REF!&amp;"-"&amp;ROW()-109,[2]ワークシート!$F$2:$BW$498,21,0),"")</f>
        <v/>
      </c>
      <c r="O159" s="242"/>
      <c r="P159" s="237" t="str">
        <f>+IFERROR(VLOOKUP(#REF!&amp;"-"&amp;ROW()-109,[2]ワークシート!$F$2:$BW$498,22,0),"")</f>
        <v/>
      </c>
      <c r="Q159" s="237"/>
      <c r="R159" s="187" t="str">
        <f>+IFERROR(VLOOKUP(#REF!&amp;"-"&amp;ROW()-109,[2]ワークシート!$F$2:$BW$498,52,0),"")</f>
        <v/>
      </c>
      <c r="S159" s="187"/>
      <c r="T159" s="187"/>
      <c r="U159" s="237" t="str">
        <f>+IFERROR(VLOOKUP(#REF!&amp;"-"&amp;ROW()-109,[2]ワークシート!$F$2:$BW$498,57,0),"")</f>
        <v/>
      </c>
      <c r="V159" s="237"/>
      <c r="W159" s="237" t="str">
        <f>+IFERROR(VLOOKUP(#REF!&amp;"-"&amp;ROW()-109,[2]ワークシート!$F$2:$BW$498,58,0),"")</f>
        <v/>
      </c>
      <c r="X159" s="237"/>
      <c r="Y159" s="237"/>
      <c r="Z159" s="178" t="str">
        <f t="shared" si="3"/>
        <v/>
      </c>
      <c r="AA159" s="178"/>
      <c r="AB159" s="180" t="str">
        <f>+IFERROR(IF(VLOOKUP(#REF!&amp;"-"&amp;ROW()-109,[2]ワークシート!$F$2:$BW$498,10,0)="","",VLOOKUP(#REF!&amp;"-"&amp;ROW()-109,[2]ワークシート!$F$2:$BW$498,10,0)),"")</f>
        <v/>
      </c>
      <c r="AC159" s="181"/>
      <c r="AD159" s="238" t="str">
        <f>+IFERROR(VLOOKUP(#REF!&amp;"-"&amp;ROW()-109,[2]ワークシート!$F$2:$BW$498,62,0),"")</f>
        <v/>
      </c>
      <c r="AE159" s="238"/>
      <c r="AF159" s="178" t="str">
        <f t="shared" si="4"/>
        <v/>
      </c>
      <c r="AG159" s="178"/>
      <c r="AH159" s="178" t="str">
        <f>+IFERROR(IF(VLOOKUP(#REF!&amp;"-"&amp;ROW()-109,[2]ワークシート!$F$2:$BW$498,63,0)="","",VLOOKUP(#REF!&amp;"-"&amp;ROW()-109,[2]ワークシート!$F$2:$BW$498,63,0)),"")</f>
        <v/>
      </c>
      <c r="AI159" s="178"/>
      <c r="AK159" s="51">
        <v>79</v>
      </c>
      <c r="AL159" s="51" t="str">
        <f t="shared" si="5"/>
        <v>79</v>
      </c>
      <c r="AM159" s="41"/>
      <c r="AN159" s="41"/>
      <c r="AO159" s="41"/>
      <c r="AP159" s="41"/>
      <c r="AQ159" s="41"/>
      <c r="AR159" s="41"/>
      <c r="AS159" s="41"/>
      <c r="AT159" s="41"/>
      <c r="AU159" s="41"/>
      <c r="AV159" s="41"/>
      <c r="AW159" s="41"/>
      <c r="AX159" s="41"/>
      <c r="AY159" s="41"/>
      <c r="AZ159" s="41"/>
      <c r="BA159" s="41"/>
      <c r="BB159" s="41"/>
      <c r="BC159" s="41"/>
      <c r="BD159" s="41"/>
      <c r="BE159" s="41"/>
      <c r="BF159" s="41"/>
      <c r="BG159" s="41"/>
      <c r="BH159" s="41"/>
      <c r="BI159" s="41"/>
      <c r="BJ159" s="41"/>
      <c r="BK159" s="41"/>
      <c r="BL159" s="41"/>
      <c r="BM159" s="41"/>
      <c r="BN159" s="41"/>
      <c r="BO159" s="41"/>
      <c r="BP159" s="41"/>
      <c r="BQ159" s="41"/>
      <c r="BR159" s="41"/>
      <c r="BS159" s="41"/>
    </row>
    <row r="160" spans="1:71" ht="35.1" hidden="1" customHeight="1">
      <c r="A160" s="41"/>
      <c r="B160" s="180" t="str">
        <f>+IFERROR(VLOOKUP(#REF!&amp;"-"&amp;ROW()-109,[2]ワークシート!$F$2:$BW$498,6,0),"")</f>
        <v/>
      </c>
      <c r="C160" s="181"/>
      <c r="D160" s="180" t="str">
        <f>+IFERROR(IF(VLOOKUP(#REF!&amp;"-"&amp;ROW()-109,[2]ワークシート!$F$2:$BW$498,7,0)="","",VLOOKUP(#REF!&amp;"-"&amp;ROW()-109,[2]ワークシート!$F$2:$BW$498,7,0)),"")</f>
        <v/>
      </c>
      <c r="E160" s="181"/>
      <c r="F160" s="180" t="str">
        <f>+IFERROR(VLOOKUP(#REF!&amp;"-"&amp;ROW()-109,[2]ワークシート!$F$2:$BW$498,8,0),"")</f>
        <v/>
      </c>
      <c r="G160" s="181"/>
      <c r="H160" s="45" t="str">
        <f>+IFERROR(VLOOKUP(#REF!&amp;"-"&amp;ROW()-109,[2]ワークシート!$F$2:$BW$498,9,0),"")</f>
        <v/>
      </c>
      <c r="I16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60" s="240"/>
      <c r="K160" s="180" t="str">
        <f>+IFERROR(VLOOKUP(#REF!&amp;"-"&amp;ROW()-109,[2]ワークシート!$F$2:$BW$498,16,0),"")</f>
        <v/>
      </c>
      <c r="L160" s="182"/>
      <c r="M160" s="181"/>
      <c r="N160" s="241" t="str">
        <f>+IFERROR(VLOOKUP(#REF!&amp;"-"&amp;ROW()-109,[2]ワークシート!$F$2:$BW$498,21,0),"")</f>
        <v/>
      </c>
      <c r="O160" s="242"/>
      <c r="P160" s="237" t="str">
        <f>+IFERROR(VLOOKUP(#REF!&amp;"-"&amp;ROW()-109,[2]ワークシート!$F$2:$BW$498,22,0),"")</f>
        <v/>
      </c>
      <c r="Q160" s="237"/>
      <c r="R160" s="187" t="str">
        <f>+IFERROR(VLOOKUP(#REF!&amp;"-"&amp;ROW()-109,[2]ワークシート!$F$2:$BW$498,52,0),"")</f>
        <v/>
      </c>
      <c r="S160" s="187"/>
      <c r="T160" s="187"/>
      <c r="U160" s="237" t="str">
        <f>+IFERROR(VLOOKUP(#REF!&amp;"-"&amp;ROW()-109,[2]ワークシート!$F$2:$BW$498,57,0),"")</f>
        <v/>
      </c>
      <c r="V160" s="237"/>
      <c r="W160" s="237" t="str">
        <f>+IFERROR(VLOOKUP(#REF!&amp;"-"&amp;ROW()-109,[2]ワークシート!$F$2:$BW$498,58,0),"")</f>
        <v/>
      </c>
      <c r="X160" s="237"/>
      <c r="Y160" s="237"/>
      <c r="Z160" s="178" t="str">
        <f t="shared" si="3"/>
        <v/>
      </c>
      <c r="AA160" s="178"/>
      <c r="AB160" s="180" t="str">
        <f>+IFERROR(IF(VLOOKUP(#REF!&amp;"-"&amp;ROW()-109,[2]ワークシート!$F$2:$BW$498,10,0)="","",VLOOKUP(#REF!&amp;"-"&amp;ROW()-109,[2]ワークシート!$F$2:$BW$498,10,0)),"")</f>
        <v/>
      </c>
      <c r="AC160" s="181"/>
      <c r="AD160" s="238" t="str">
        <f>+IFERROR(VLOOKUP(#REF!&amp;"-"&amp;ROW()-109,[2]ワークシート!$F$2:$BW$498,62,0),"")</f>
        <v/>
      </c>
      <c r="AE160" s="238"/>
      <c r="AF160" s="178" t="str">
        <f t="shared" si="4"/>
        <v/>
      </c>
      <c r="AG160" s="178"/>
      <c r="AH160" s="178" t="str">
        <f>+IFERROR(IF(VLOOKUP(#REF!&amp;"-"&amp;ROW()-109,[2]ワークシート!$F$2:$BW$498,63,0)="","",VLOOKUP(#REF!&amp;"-"&amp;ROW()-109,[2]ワークシート!$F$2:$BW$498,63,0)),"")</f>
        <v/>
      </c>
      <c r="AI160" s="178"/>
      <c r="AK160" s="51">
        <v>80</v>
      </c>
      <c r="AL160" s="51" t="str">
        <f t="shared" si="5"/>
        <v>80</v>
      </c>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1"/>
      <c r="BI160" s="41"/>
      <c r="BJ160" s="41"/>
      <c r="BK160" s="41"/>
      <c r="BL160" s="41"/>
      <c r="BM160" s="41"/>
      <c r="BN160" s="41"/>
      <c r="BO160" s="41"/>
      <c r="BP160" s="41"/>
      <c r="BQ160" s="41"/>
      <c r="BR160" s="41"/>
      <c r="BS160" s="41"/>
    </row>
    <row r="161" spans="1:71" ht="35.1" hidden="1" customHeight="1">
      <c r="A161" s="41"/>
      <c r="B161" s="180" t="str">
        <f>+IFERROR(VLOOKUP(#REF!&amp;"-"&amp;ROW()-109,[2]ワークシート!$F$2:$BW$498,6,0),"")</f>
        <v/>
      </c>
      <c r="C161" s="181"/>
      <c r="D161" s="180" t="str">
        <f>+IFERROR(IF(VLOOKUP(#REF!&amp;"-"&amp;ROW()-109,[2]ワークシート!$F$2:$BW$498,7,0)="","",VLOOKUP(#REF!&amp;"-"&amp;ROW()-109,[2]ワークシート!$F$2:$BW$498,7,0)),"")</f>
        <v/>
      </c>
      <c r="E161" s="181"/>
      <c r="F161" s="180" t="str">
        <f>+IFERROR(VLOOKUP(#REF!&amp;"-"&amp;ROW()-109,[2]ワークシート!$F$2:$BW$498,8,0),"")</f>
        <v/>
      </c>
      <c r="G161" s="181"/>
      <c r="H161" s="45" t="str">
        <f>+IFERROR(VLOOKUP(#REF!&amp;"-"&amp;ROW()-109,[2]ワークシート!$F$2:$BW$498,9,0),"")</f>
        <v/>
      </c>
      <c r="I16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61" s="240"/>
      <c r="K161" s="180" t="str">
        <f>+IFERROR(VLOOKUP(#REF!&amp;"-"&amp;ROW()-109,[2]ワークシート!$F$2:$BW$498,16,0),"")</f>
        <v/>
      </c>
      <c r="L161" s="182"/>
      <c r="M161" s="181"/>
      <c r="N161" s="241" t="str">
        <f>+IFERROR(VLOOKUP(#REF!&amp;"-"&amp;ROW()-109,[2]ワークシート!$F$2:$BW$498,21,0),"")</f>
        <v/>
      </c>
      <c r="O161" s="242"/>
      <c r="P161" s="237" t="str">
        <f>+IFERROR(VLOOKUP(#REF!&amp;"-"&amp;ROW()-109,[2]ワークシート!$F$2:$BW$498,22,0),"")</f>
        <v/>
      </c>
      <c r="Q161" s="237"/>
      <c r="R161" s="187" t="str">
        <f>+IFERROR(VLOOKUP(#REF!&amp;"-"&amp;ROW()-109,[2]ワークシート!$F$2:$BW$498,52,0),"")</f>
        <v/>
      </c>
      <c r="S161" s="187"/>
      <c r="T161" s="187"/>
      <c r="U161" s="237" t="str">
        <f>+IFERROR(VLOOKUP(#REF!&amp;"-"&amp;ROW()-109,[2]ワークシート!$F$2:$BW$498,57,0),"")</f>
        <v/>
      </c>
      <c r="V161" s="237"/>
      <c r="W161" s="237" t="str">
        <f>+IFERROR(VLOOKUP(#REF!&amp;"-"&amp;ROW()-109,[2]ワークシート!$F$2:$BW$498,58,0),"")</f>
        <v/>
      </c>
      <c r="X161" s="237"/>
      <c r="Y161" s="237"/>
      <c r="Z161" s="178" t="str">
        <f t="shared" si="3"/>
        <v/>
      </c>
      <c r="AA161" s="178"/>
      <c r="AB161" s="180" t="str">
        <f>+IFERROR(IF(VLOOKUP(#REF!&amp;"-"&amp;ROW()-109,[2]ワークシート!$F$2:$BW$498,10,0)="","",VLOOKUP(#REF!&amp;"-"&amp;ROW()-109,[2]ワークシート!$F$2:$BW$498,10,0)),"")</f>
        <v/>
      </c>
      <c r="AC161" s="181"/>
      <c r="AD161" s="238" t="str">
        <f>+IFERROR(VLOOKUP(#REF!&amp;"-"&amp;ROW()-109,[2]ワークシート!$F$2:$BW$498,62,0),"")</f>
        <v/>
      </c>
      <c r="AE161" s="238"/>
      <c r="AF161" s="178" t="str">
        <f t="shared" si="4"/>
        <v/>
      </c>
      <c r="AG161" s="178"/>
      <c r="AH161" s="178" t="str">
        <f>+IFERROR(IF(VLOOKUP(#REF!&amp;"-"&amp;ROW()-109,[2]ワークシート!$F$2:$BW$498,63,0)="","",VLOOKUP(#REF!&amp;"-"&amp;ROW()-109,[2]ワークシート!$F$2:$BW$498,63,0)),"")</f>
        <v/>
      </c>
      <c r="AI161" s="178"/>
      <c r="AK161" s="51">
        <v>81</v>
      </c>
      <c r="AL161" s="51" t="str">
        <f t="shared" si="5"/>
        <v>81</v>
      </c>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c r="BI161" s="41"/>
      <c r="BJ161" s="41"/>
      <c r="BK161" s="41"/>
      <c r="BL161" s="41"/>
      <c r="BM161" s="41"/>
      <c r="BN161" s="41"/>
      <c r="BO161" s="41"/>
      <c r="BP161" s="41"/>
      <c r="BQ161" s="41"/>
      <c r="BR161" s="41"/>
      <c r="BS161" s="41"/>
    </row>
    <row r="162" spans="1:71" ht="35.1" hidden="1" customHeight="1">
      <c r="A162" s="41"/>
      <c r="B162" s="180" t="str">
        <f>+IFERROR(VLOOKUP(#REF!&amp;"-"&amp;ROW()-109,[2]ワークシート!$F$2:$BW$498,6,0),"")</f>
        <v/>
      </c>
      <c r="C162" s="181"/>
      <c r="D162" s="180" t="str">
        <f>+IFERROR(IF(VLOOKUP(#REF!&amp;"-"&amp;ROW()-109,[2]ワークシート!$F$2:$BW$498,7,0)="","",VLOOKUP(#REF!&amp;"-"&amp;ROW()-109,[2]ワークシート!$F$2:$BW$498,7,0)),"")</f>
        <v/>
      </c>
      <c r="E162" s="181"/>
      <c r="F162" s="180" t="str">
        <f>+IFERROR(VLOOKUP(#REF!&amp;"-"&amp;ROW()-109,[2]ワークシート!$F$2:$BW$498,8,0),"")</f>
        <v/>
      </c>
      <c r="G162" s="181"/>
      <c r="H162" s="45" t="str">
        <f>+IFERROR(VLOOKUP(#REF!&amp;"-"&amp;ROW()-109,[2]ワークシート!$F$2:$BW$498,9,0),"")</f>
        <v/>
      </c>
      <c r="I16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62" s="240"/>
      <c r="K162" s="180" t="str">
        <f>+IFERROR(VLOOKUP(#REF!&amp;"-"&amp;ROW()-109,[2]ワークシート!$F$2:$BW$498,16,0),"")</f>
        <v/>
      </c>
      <c r="L162" s="182"/>
      <c r="M162" s="181"/>
      <c r="N162" s="241" t="str">
        <f>+IFERROR(VLOOKUP(#REF!&amp;"-"&amp;ROW()-109,[2]ワークシート!$F$2:$BW$498,21,0),"")</f>
        <v/>
      </c>
      <c r="O162" s="242"/>
      <c r="P162" s="237" t="str">
        <f>+IFERROR(VLOOKUP(#REF!&amp;"-"&amp;ROW()-109,[2]ワークシート!$F$2:$BW$498,22,0),"")</f>
        <v/>
      </c>
      <c r="Q162" s="237"/>
      <c r="R162" s="187" t="str">
        <f>+IFERROR(VLOOKUP(#REF!&amp;"-"&amp;ROW()-109,[2]ワークシート!$F$2:$BW$498,52,0),"")</f>
        <v/>
      </c>
      <c r="S162" s="187"/>
      <c r="T162" s="187"/>
      <c r="U162" s="237" t="str">
        <f>+IFERROR(VLOOKUP(#REF!&amp;"-"&amp;ROW()-109,[2]ワークシート!$F$2:$BW$498,57,0),"")</f>
        <v/>
      </c>
      <c r="V162" s="237"/>
      <c r="W162" s="237" t="str">
        <f>+IFERROR(VLOOKUP(#REF!&amp;"-"&amp;ROW()-109,[2]ワークシート!$F$2:$BW$498,58,0),"")</f>
        <v/>
      </c>
      <c r="X162" s="237"/>
      <c r="Y162" s="237"/>
      <c r="Z162" s="178" t="str">
        <f t="shared" si="3"/>
        <v/>
      </c>
      <c r="AA162" s="178"/>
      <c r="AB162" s="180" t="str">
        <f>+IFERROR(IF(VLOOKUP(#REF!&amp;"-"&amp;ROW()-109,[2]ワークシート!$F$2:$BW$498,10,0)="","",VLOOKUP(#REF!&amp;"-"&amp;ROW()-109,[2]ワークシート!$F$2:$BW$498,10,0)),"")</f>
        <v/>
      </c>
      <c r="AC162" s="181"/>
      <c r="AD162" s="238" t="str">
        <f>+IFERROR(VLOOKUP(#REF!&amp;"-"&amp;ROW()-109,[2]ワークシート!$F$2:$BW$498,62,0),"")</f>
        <v/>
      </c>
      <c r="AE162" s="238"/>
      <c r="AF162" s="178" t="str">
        <f t="shared" si="4"/>
        <v/>
      </c>
      <c r="AG162" s="178"/>
      <c r="AH162" s="178" t="str">
        <f>+IFERROR(IF(VLOOKUP(#REF!&amp;"-"&amp;ROW()-109,[2]ワークシート!$F$2:$BW$498,63,0)="","",VLOOKUP(#REF!&amp;"-"&amp;ROW()-109,[2]ワークシート!$F$2:$BW$498,63,0)),"")</f>
        <v/>
      </c>
      <c r="AI162" s="178"/>
      <c r="AK162" s="51">
        <v>82</v>
      </c>
      <c r="AL162" s="51" t="str">
        <f t="shared" si="5"/>
        <v>82</v>
      </c>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c r="BJ162" s="41"/>
      <c r="BK162" s="41"/>
      <c r="BL162" s="41"/>
      <c r="BM162" s="41"/>
      <c r="BN162" s="41"/>
      <c r="BO162" s="41"/>
      <c r="BP162" s="41"/>
      <c r="BQ162" s="41"/>
      <c r="BR162" s="41"/>
      <c r="BS162" s="41"/>
    </row>
    <row r="163" spans="1:71" ht="35.1" hidden="1" customHeight="1">
      <c r="A163" s="41"/>
      <c r="B163" s="180" t="str">
        <f>+IFERROR(VLOOKUP(#REF!&amp;"-"&amp;ROW()-109,[2]ワークシート!$F$2:$BW$498,6,0),"")</f>
        <v/>
      </c>
      <c r="C163" s="181"/>
      <c r="D163" s="180" t="str">
        <f>+IFERROR(IF(VLOOKUP(#REF!&amp;"-"&amp;ROW()-109,[2]ワークシート!$F$2:$BW$498,7,0)="","",VLOOKUP(#REF!&amp;"-"&amp;ROW()-109,[2]ワークシート!$F$2:$BW$498,7,0)),"")</f>
        <v/>
      </c>
      <c r="E163" s="181"/>
      <c r="F163" s="180" t="str">
        <f>+IFERROR(VLOOKUP(#REF!&amp;"-"&amp;ROW()-109,[2]ワークシート!$F$2:$BW$498,8,0),"")</f>
        <v/>
      </c>
      <c r="G163" s="181"/>
      <c r="H163" s="45" t="str">
        <f>+IFERROR(VLOOKUP(#REF!&amp;"-"&amp;ROW()-109,[2]ワークシート!$F$2:$BW$498,9,0),"")</f>
        <v/>
      </c>
      <c r="I16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63" s="240"/>
      <c r="K163" s="180" t="str">
        <f>+IFERROR(VLOOKUP(#REF!&amp;"-"&amp;ROW()-109,[2]ワークシート!$F$2:$BW$498,16,0),"")</f>
        <v/>
      </c>
      <c r="L163" s="182"/>
      <c r="M163" s="181"/>
      <c r="N163" s="241" t="str">
        <f>+IFERROR(VLOOKUP(#REF!&amp;"-"&amp;ROW()-109,[2]ワークシート!$F$2:$BW$498,21,0),"")</f>
        <v/>
      </c>
      <c r="O163" s="242"/>
      <c r="P163" s="237" t="str">
        <f>+IFERROR(VLOOKUP(#REF!&amp;"-"&amp;ROW()-109,[2]ワークシート!$F$2:$BW$498,22,0),"")</f>
        <v/>
      </c>
      <c r="Q163" s="237"/>
      <c r="R163" s="187" t="str">
        <f>+IFERROR(VLOOKUP(#REF!&amp;"-"&amp;ROW()-109,[2]ワークシート!$F$2:$BW$498,52,0),"")</f>
        <v/>
      </c>
      <c r="S163" s="187"/>
      <c r="T163" s="187"/>
      <c r="U163" s="237" t="str">
        <f>+IFERROR(VLOOKUP(#REF!&amp;"-"&amp;ROW()-109,[2]ワークシート!$F$2:$BW$498,57,0),"")</f>
        <v/>
      </c>
      <c r="V163" s="237"/>
      <c r="W163" s="237" t="str">
        <f>+IFERROR(VLOOKUP(#REF!&amp;"-"&amp;ROW()-109,[2]ワークシート!$F$2:$BW$498,58,0),"")</f>
        <v/>
      </c>
      <c r="X163" s="237"/>
      <c r="Y163" s="237"/>
      <c r="Z163" s="178" t="str">
        <f t="shared" si="3"/>
        <v/>
      </c>
      <c r="AA163" s="178"/>
      <c r="AB163" s="180" t="str">
        <f>+IFERROR(IF(VLOOKUP(#REF!&amp;"-"&amp;ROW()-109,[2]ワークシート!$F$2:$BW$498,10,0)="","",VLOOKUP(#REF!&amp;"-"&amp;ROW()-109,[2]ワークシート!$F$2:$BW$498,10,0)),"")</f>
        <v/>
      </c>
      <c r="AC163" s="181"/>
      <c r="AD163" s="238" t="str">
        <f>+IFERROR(VLOOKUP(#REF!&amp;"-"&amp;ROW()-109,[2]ワークシート!$F$2:$BW$498,62,0),"")</f>
        <v/>
      </c>
      <c r="AE163" s="238"/>
      <c r="AF163" s="178" t="str">
        <f t="shared" si="4"/>
        <v/>
      </c>
      <c r="AG163" s="178"/>
      <c r="AH163" s="178" t="str">
        <f>+IFERROR(IF(VLOOKUP(#REF!&amp;"-"&amp;ROW()-109,[2]ワークシート!$F$2:$BW$498,63,0)="","",VLOOKUP(#REF!&amp;"-"&amp;ROW()-109,[2]ワークシート!$F$2:$BW$498,63,0)),"")</f>
        <v/>
      </c>
      <c r="AI163" s="178"/>
      <c r="AK163" s="51">
        <v>83</v>
      </c>
      <c r="AL163" s="51" t="str">
        <f t="shared" si="5"/>
        <v>83</v>
      </c>
      <c r="AM163" s="41"/>
      <c r="AN163" s="41"/>
      <c r="AO163" s="41"/>
      <c r="AP163" s="41"/>
      <c r="AQ163" s="41"/>
      <c r="AR163" s="41"/>
      <c r="AS163" s="41"/>
      <c r="AT163" s="41"/>
      <c r="AU163" s="41"/>
      <c r="AV163" s="41"/>
      <c r="AW163" s="41"/>
      <c r="AX163" s="41"/>
      <c r="AY163" s="41"/>
      <c r="AZ163" s="41"/>
      <c r="BA163" s="41"/>
      <c r="BB163" s="41"/>
      <c r="BC163" s="41"/>
      <c r="BD163" s="41"/>
      <c r="BE163" s="41"/>
      <c r="BF163" s="41"/>
      <c r="BG163" s="41"/>
      <c r="BH163" s="41"/>
      <c r="BI163" s="41"/>
      <c r="BJ163" s="41"/>
      <c r="BK163" s="41"/>
      <c r="BL163" s="41"/>
      <c r="BM163" s="41"/>
      <c r="BN163" s="41"/>
      <c r="BO163" s="41"/>
      <c r="BP163" s="41"/>
      <c r="BQ163" s="41"/>
      <c r="BR163" s="41"/>
      <c r="BS163" s="41"/>
    </row>
    <row r="164" spans="1:71" ht="35.1" hidden="1" customHeight="1">
      <c r="A164" s="41"/>
      <c r="B164" s="180" t="str">
        <f>+IFERROR(VLOOKUP(#REF!&amp;"-"&amp;ROW()-109,[2]ワークシート!$F$2:$BW$498,6,0),"")</f>
        <v/>
      </c>
      <c r="C164" s="181"/>
      <c r="D164" s="180" t="str">
        <f>+IFERROR(IF(VLOOKUP(#REF!&amp;"-"&amp;ROW()-109,[2]ワークシート!$F$2:$BW$498,7,0)="","",VLOOKUP(#REF!&amp;"-"&amp;ROW()-109,[2]ワークシート!$F$2:$BW$498,7,0)),"")</f>
        <v/>
      </c>
      <c r="E164" s="181"/>
      <c r="F164" s="180" t="str">
        <f>+IFERROR(VLOOKUP(#REF!&amp;"-"&amp;ROW()-109,[2]ワークシート!$F$2:$BW$498,8,0),"")</f>
        <v/>
      </c>
      <c r="G164" s="181"/>
      <c r="H164" s="45" t="str">
        <f>+IFERROR(VLOOKUP(#REF!&amp;"-"&amp;ROW()-109,[2]ワークシート!$F$2:$BW$498,9,0),"")</f>
        <v/>
      </c>
      <c r="I16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64" s="240"/>
      <c r="K164" s="180" t="str">
        <f>+IFERROR(VLOOKUP(#REF!&amp;"-"&amp;ROW()-109,[2]ワークシート!$F$2:$BW$498,16,0),"")</f>
        <v/>
      </c>
      <c r="L164" s="182"/>
      <c r="M164" s="181"/>
      <c r="N164" s="241" t="str">
        <f>+IFERROR(VLOOKUP(#REF!&amp;"-"&amp;ROW()-109,[2]ワークシート!$F$2:$BW$498,21,0),"")</f>
        <v/>
      </c>
      <c r="O164" s="242"/>
      <c r="P164" s="237" t="str">
        <f>+IFERROR(VLOOKUP(#REF!&amp;"-"&amp;ROW()-109,[2]ワークシート!$F$2:$BW$498,22,0),"")</f>
        <v/>
      </c>
      <c r="Q164" s="237"/>
      <c r="R164" s="187" t="str">
        <f>+IFERROR(VLOOKUP(#REF!&amp;"-"&amp;ROW()-109,[2]ワークシート!$F$2:$BW$498,52,0),"")</f>
        <v/>
      </c>
      <c r="S164" s="187"/>
      <c r="T164" s="187"/>
      <c r="U164" s="237" t="str">
        <f>+IFERROR(VLOOKUP(#REF!&amp;"-"&amp;ROW()-109,[2]ワークシート!$F$2:$BW$498,57,0),"")</f>
        <v/>
      </c>
      <c r="V164" s="237"/>
      <c r="W164" s="237" t="str">
        <f>+IFERROR(VLOOKUP(#REF!&amp;"-"&amp;ROW()-109,[2]ワークシート!$F$2:$BW$498,58,0),"")</f>
        <v/>
      </c>
      <c r="X164" s="237"/>
      <c r="Y164" s="237"/>
      <c r="Z164" s="178" t="str">
        <f t="shared" si="3"/>
        <v/>
      </c>
      <c r="AA164" s="178"/>
      <c r="AB164" s="180" t="str">
        <f>+IFERROR(IF(VLOOKUP(#REF!&amp;"-"&amp;ROW()-109,[2]ワークシート!$F$2:$BW$498,10,0)="","",VLOOKUP(#REF!&amp;"-"&amp;ROW()-109,[2]ワークシート!$F$2:$BW$498,10,0)),"")</f>
        <v/>
      </c>
      <c r="AC164" s="181"/>
      <c r="AD164" s="238" t="str">
        <f>+IFERROR(VLOOKUP(#REF!&amp;"-"&amp;ROW()-109,[2]ワークシート!$F$2:$BW$498,62,0),"")</f>
        <v/>
      </c>
      <c r="AE164" s="238"/>
      <c r="AF164" s="178" t="str">
        <f t="shared" si="4"/>
        <v/>
      </c>
      <c r="AG164" s="178"/>
      <c r="AH164" s="178" t="str">
        <f>+IFERROR(IF(VLOOKUP(#REF!&amp;"-"&amp;ROW()-109,[2]ワークシート!$F$2:$BW$498,63,0)="","",VLOOKUP(#REF!&amp;"-"&amp;ROW()-109,[2]ワークシート!$F$2:$BW$498,63,0)),"")</f>
        <v/>
      </c>
      <c r="AI164" s="178"/>
      <c r="AK164" s="51">
        <v>84</v>
      </c>
      <c r="AL164" s="51" t="str">
        <f t="shared" si="5"/>
        <v>84</v>
      </c>
      <c r="AM164" s="41"/>
      <c r="AN164" s="41"/>
      <c r="AO164" s="41"/>
      <c r="AP164" s="41"/>
      <c r="AQ164" s="41"/>
      <c r="AR164" s="41"/>
      <c r="AS164" s="41"/>
      <c r="AT164" s="41"/>
      <c r="AU164" s="41"/>
      <c r="AV164" s="41"/>
      <c r="AW164" s="41"/>
      <c r="AX164" s="41"/>
      <c r="AY164" s="41"/>
      <c r="AZ164" s="41"/>
      <c r="BA164" s="41"/>
      <c r="BB164" s="41"/>
      <c r="BC164" s="41"/>
      <c r="BD164" s="41"/>
      <c r="BE164" s="41"/>
      <c r="BF164" s="41"/>
      <c r="BG164" s="41"/>
      <c r="BH164" s="41"/>
      <c r="BI164" s="41"/>
      <c r="BJ164" s="41"/>
      <c r="BK164" s="41"/>
      <c r="BL164" s="41"/>
      <c r="BM164" s="41"/>
      <c r="BN164" s="41"/>
      <c r="BO164" s="41"/>
      <c r="BP164" s="41"/>
      <c r="BQ164" s="41"/>
      <c r="BR164" s="41"/>
      <c r="BS164" s="41"/>
    </row>
    <row r="165" spans="1:71" ht="35.1" hidden="1" customHeight="1">
      <c r="A165" s="41"/>
      <c r="B165" s="180" t="str">
        <f>+IFERROR(VLOOKUP(#REF!&amp;"-"&amp;ROW()-109,[2]ワークシート!$F$2:$BW$498,6,0),"")</f>
        <v/>
      </c>
      <c r="C165" s="181"/>
      <c r="D165" s="180" t="str">
        <f>+IFERROR(IF(VLOOKUP(#REF!&amp;"-"&amp;ROW()-109,[2]ワークシート!$F$2:$BW$498,7,0)="","",VLOOKUP(#REF!&amp;"-"&amp;ROW()-109,[2]ワークシート!$F$2:$BW$498,7,0)),"")</f>
        <v/>
      </c>
      <c r="E165" s="181"/>
      <c r="F165" s="180" t="str">
        <f>+IFERROR(VLOOKUP(#REF!&amp;"-"&amp;ROW()-109,[2]ワークシート!$F$2:$BW$498,8,0),"")</f>
        <v/>
      </c>
      <c r="G165" s="181"/>
      <c r="H165" s="45" t="str">
        <f>+IFERROR(VLOOKUP(#REF!&amp;"-"&amp;ROW()-109,[2]ワークシート!$F$2:$BW$498,9,0),"")</f>
        <v/>
      </c>
      <c r="I16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65" s="240"/>
      <c r="K165" s="180" t="str">
        <f>+IFERROR(VLOOKUP(#REF!&amp;"-"&amp;ROW()-109,[2]ワークシート!$F$2:$BW$498,16,0),"")</f>
        <v/>
      </c>
      <c r="L165" s="182"/>
      <c r="M165" s="181"/>
      <c r="N165" s="241" t="str">
        <f>+IFERROR(VLOOKUP(#REF!&amp;"-"&amp;ROW()-109,[2]ワークシート!$F$2:$BW$498,21,0),"")</f>
        <v/>
      </c>
      <c r="O165" s="242"/>
      <c r="P165" s="237" t="str">
        <f>+IFERROR(VLOOKUP(#REF!&amp;"-"&amp;ROW()-109,[2]ワークシート!$F$2:$BW$498,22,0),"")</f>
        <v/>
      </c>
      <c r="Q165" s="237"/>
      <c r="R165" s="187" t="str">
        <f>+IFERROR(VLOOKUP(#REF!&amp;"-"&amp;ROW()-109,[2]ワークシート!$F$2:$BW$498,52,0),"")</f>
        <v/>
      </c>
      <c r="S165" s="187"/>
      <c r="T165" s="187"/>
      <c r="U165" s="237" t="str">
        <f>+IFERROR(VLOOKUP(#REF!&amp;"-"&amp;ROW()-109,[2]ワークシート!$F$2:$BW$498,57,0),"")</f>
        <v/>
      </c>
      <c r="V165" s="237"/>
      <c r="W165" s="237" t="str">
        <f>+IFERROR(VLOOKUP(#REF!&amp;"-"&amp;ROW()-109,[2]ワークシート!$F$2:$BW$498,58,0),"")</f>
        <v/>
      </c>
      <c r="X165" s="237"/>
      <c r="Y165" s="237"/>
      <c r="Z165" s="178" t="str">
        <f t="shared" si="3"/>
        <v/>
      </c>
      <c r="AA165" s="178"/>
      <c r="AB165" s="180" t="str">
        <f>+IFERROR(IF(VLOOKUP(#REF!&amp;"-"&amp;ROW()-109,[2]ワークシート!$F$2:$BW$498,10,0)="","",VLOOKUP(#REF!&amp;"-"&amp;ROW()-109,[2]ワークシート!$F$2:$BW$498,10,0)),"")</f>
        <v/>
      </c>
      <c r="AC165" s="181"/>
      <c r="AD165" s="238" t="str">
        <f>+IFERROR(VLOOKUP(#REF!&amp;"-"&amp;ROW()-109,[2]ワークシート!$F$2:$BW$498,62,0),"")</f>
        <v/>
      </c>
      <c r="AE165" s="238"/>
      <c r="AF165" s="178" t="str">
        <f t="shared" si="4"/>
        <v/>
      </c>
      <c r="AG165" s="178"/>
      <c r="AH165" s="178" t="str">
        <f>+IFERROR(IF(VLOOKUP(#REF!&amp;"-"&amp;ROW()-109,[2]ワークシート!$F$2:$BW$498,63,0)="","",VLOOKUP(#REF!&amp;"-"&amp;ROW()-109,[2]ワークシート!$F$2:$BW$498,63,0)),"")</f>
        <v/>
      </c>
      <c r="AI165" s="178"/>
      <c r="AK165" s="51">
        <v>85</v>
      </c>
      <c r="AL165" s="51" t="str">
        <f t="shared" si="5"/>
        <v>85</v>
      </c>
      <c r="AM165" s="41"/>
      <c r="AN165" s="41"/>
      <c r="AO165" s="41"/>
      <c r="AP165" s="41"/>
      <c r="AQ165" s="41"/>
      <c r="AR165" s="41"/>
      <c r="AS165" s="41"/>
      <c r="AT165" s="41"/>
      <c r="AU165" s="41"/>
      <c r="AV165" s="41"/>
      <c r="AW165" s="41"/>
      <c r="AX165" s="41"/>
      <c r="AY165" s="41"/>
      <c r="AZ165" s="41"/>
      <c r="BA165" s="41"/>
      <c r="BB165" s="41"/>
      <c r="BC165" s="41"/>
      <c r="BD165" s="41"/>
      <c r="BE165" s="41"/>
      <c r="BF165" s="41"/>
      <c r="BG165" s="41"/>
      <c r="BH165" s="41"/>
      <c r="BI165" s="41"/>
      <c r="BJ165" s="41"/>
      <c r="BK165" s="41"/>
      <c r="BL165" s="41"/>
      <c r="BM165" s="41"/>
      <c r="BN165" s="41"/>
      <c r="BO165" s="41"/>
      <c r="BP165" s="41"/>
      <c r="BQ165" s="41"/>
      <c r="BR165" s="41"/>
      <c r="BS165" s="41"/>
    </row>
    <row r="166" spans="1:71" ht="35.1" hidden="1" customHeight="1">
      <c r="A166" s="41"/>
      <c r="B166" s="180" t="str">
        <f>+IFERROR(VLOOKUP(#REF!&amp;"-"&amp;ROW()-109,[2]ワークシート!$F$2:$BW$498,6,0),"")</f>
        <v/>
      </c>
      <c r="C166" s="181"/>
      <c r="D166" s="180" t="str">
        <f>+IFERROR(IF(VLOOKUP(#REF!&amp;"-"&amp;ROW()-109,[2]ワークシート!$F$2:$BW$498,7,0)="","",VLOOKUP(#REF!&amp;"-"&amp;ROW()-109,[2]ワークシート!$F$2:$BW$498,7,0)),"")</f>
        <v/>
      </c>
      <c r="E166" s="181"/>
      <c r="F166" s="180" t="str">
        <f>+IFERROR(VLOOKUP(#REF!&amp;"-"&amp;ROW()-109,[2]ワークシート!$F$2:$BW$498,8,0),"")</f>
        <v/>
      </c>
      <c r="G166" s="181"/>
      <c r="H166" s="45" t="str">
        <f>+IFERROR(VLOOKUP(#REF!&amp;"-"&amp;ROW()-109,[2]ワークシート!$F$2:$BW$498,9,0),"")</f>
        <v/>
      </c>
      <c r="I16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66" s="240"/>
      <c r="K166" s="180" t="str">
        <f>+IFERROR(VLOOKUP(#REF!&amp;"-"&amp;ROW()-109,[2]ワークシート!$F$2:$BW$498,16,0),"")</f>
        <v/>
      </c>
      <c r="L166" s="182"/>
      <c r="M166" s="181"/>
      <c r="N166" s="241" t="str">
        <f>+IFERROR(VLOOKUP(#REF!&amp;"-"&amp;ROW()-109,[2]ワークシート!$F$2:$BW$498,21,0),"")</f>
        <v/>
      </c>
      <c r="O166" s="242"/>
      <c r="P166" s="237" t="str">
        <f>+IFERROR(VLOOKUP(#REF!&amp;"-"&amp;ROW()-109,[2]ワークシート!$F$2:$BW$498,22,0),"")</f>
        <v/>
      </c>
      <c r="Q166" s="237"/>
      <c r="R166" s="187" t="str">
        <f>+IFERROR(VLOOKUP(#REF!&amp;"-"&amp;ROW()-109,[2]ワークシート!$F$2:$BW$498,52,0),"")</f>
        <v/>
      </c>
      <c r="S166" s="187"/>
      <c r="T166" s="187"/>
      <c r="U166" s="237" t="str">
        <f>+IFERROR(VLOOKUP(#REF!&amp;"-"&amp;ROW()-109,[2]ワークシート!$F$2:$BW$498,57,0),"")</f>
        <v/>
      </c>
      <c r="V166" s="237"/>
      <c r="W166" s="237" t="str">
        <f>+IFERROR(VLOOKUP(#REF!&amp;"-"&amp;ROW()-109,[2]ワークシート!$F$2:$BW$498,58,0),"")</f>
        <v/>
      </c>
      <c r="X166" s="237"/>
      <c r="Y166" s="237"/>
      <c r="Z166" s="178" t="str">
        <f t="shared" si="3"/>
        <v/>
      </c>
      <c r="AA166" s="178"/>
      <c r="AB166" s="180" t="str">
        <f>+IFERROR(IF(VLOOKUP(#REF!&amp;"-"&amp;ROW()-109,[2]ワークシート!$F$2:$BW$498,10,0)="","",VLOOKUP(#REF!&amp;"-"&amp;ROW()-109,[2]ワークシート!$F$2:$BW$498,10,0)),"")</f>
        <v/>
      </c>
      <c r="AC166" s="181"/>
      <c r="AD166" s="238" t="str">
        <f>+IFERROR(VLOOKUP(#REF!&amp;"-"&amp;ROW()-109,[2]ワークシート!$F$2:$BW$498,62,0),"")</f>
        <v/>
      </c>
      <c r="AE166" s="238"/>
      <c r="AF166" s="178" t="str">
        <f t="shared" si="4"/>
        <v/>
      </c>
      <c r="AG166" s="178"/>
      <c r="AH166" s="178" t="str">
        <f>+IFERROR(IF(VLOOKUP(#REF!&amp;"-"&amp;ROW()-109,[2]ワークシート!$F$2:$BW$498,63,0)="","",VLOOKUP(#REF!&amp;"-"&amp;ROW()-109,[2]ワークシート!$F$2:$BW$498,63,0)),"")</f>
        <v/>
      </c>
      <c r="AI166" s="178"/>
      <c r="AK166" s="51">
        <v>86</v>
      </c>
      <c r="AL166" s="51" t="str">
        <f t="shared" si="5"/>
        <v>86</v>
      </c>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c r="BI166" s="41"/>
      <c r="BJ166" s="41"/>
      <c r="BK166" s="41"/>
      <c r="BL166" s="41"/>
      <c r="BM166" s="41"/>
      <c r="BN166" s="41"/>
      <c r="BO166" s="41"/>
      <c r="BP166" s="41"/>
      <c r="BQ166" s="41"/>
      <c r="BR166" s="41"/>
      <c r="BS166" s="41"/>
    </row>
    <row r="167" spans="1:71" ht="35.1" hidden="1" customHeight="1">
      <c r="A167" s="41"/>
      <c r="B167" s="180" t="str">
        <f>+IFERROR(VLOOKUP(#REF!&amp;"-"&amp;ROW()-109,[2]ワークシート!$F$2:$BW$498,6,0),"")</f>
        <v/>
      </c>
      <c r="C167" s="181"/>
      <c r="D167" s="180" t="str">
        <f>+IFERROR(IF(VLOOKUP(#REF!&amp;"-"&amp;ROW()-109,[2]ワークシート!$F$2:$BW$498,7,0)="","",VLOOKUP(#REF!&amp;"-"&amp;ROW()-109,[2]ワークシート!$F$2:$BW$498,7,0)),"")</f>
        <v/>
      </c>
      <c r="E167" s="181"/>
      <c r="F167" s="180" t="str">
        <f>+IFERROR(VLOOKUP(#REF!&amp;"-"&amp;ROW()-109,[2]ワークシート!$F$2:$BW$498,8,0),"")</f>
        <v/>
      </c>
      <c r="G167" s="181"/>
      <c r="H167" s="45" t="str">
        <f>+IFERROR(VLOOKUP(#REF!&amp;"-"&amp;ROW()-109,[2]ワークシート!$F$2:$BW$498,9,0),"")</f>
        <v/>
      </c>
      <c r="I16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67" s="240"/>
      <c r="K167" s="180" t="str">
        <f>+IFERROR(VLOOKUP(#REF!&amp;"-"&amp;ROW()-109,[2]ワークシート!$F$2:$BW$498,16,0),"")</f>
        <v/>
      </c>
      <c r="L167" s="182"/>
      <c r="M167" s="181"/>
      <c r="N167" s="241" t="str">
        <f>+IFERROR(VLOOKUP(#REF!&amp;"-"&amp;ROW()-109,[2]ワークシート!$F$2:$BW$498,21,0),"")</f>
        <v/>
      </c>
      <c r="O167" s="242"/>
      <c r="P167" s="237" t="str">
        <f>+IFERROR(VLOOKUP(#REF!&amp;"-"&amp;ROW()-109,[2]ワークシート!$F$2:$BW$498,22,0),"")</f>
        <v/>
      </c>
      <c r="Q167" s="237"/>
      <c r="R167" s="187" t="str">
        <f>+IFERROR(VLOOKUP(#REF!&amp;"-"&amp;ROW()-109,[2]ワークシート!$F$2:$BW$498,52,0),"")</f>
        <v/>
      </c>
      <c r="S167" s="187"/>
      <c r="T167" s="187"/>
      <c r="U167" s="237" t="str">
        <f>+IFERROR(VLOOKUP(#REF!&amp;"-"&amp;ROW()-109,[2]ワークシート!$F$2:$BW$498,57,0),"")</f>
        <v/>
      </c>
      <c r="V167" s="237"/>
      <c r="W167" s="237" t="str">
        <f>+IFERROR(VLOOKUP(#REF!&amp;"-"&amp;ROW()-109,[2]ワークシート!$F$2:$BW$498,58,0),"")</f>
        <v/>
      </c>
      <c r="X167" s="237"/>
      <c r="Y167" s="237"/>
      <c r="Z167" s="178" t="str">
        <f t="shared" si="3"/>
        <v/>
      </c>
      <c r="AA167" s="178"/>
      <c r="AB167" s="180" t="str">
        <f>+IFERROR(IF(VLOOKUP(#REF!&amp;"-"&amp;ROW()-109,[2]ワークシート!$F$2:$BW$498,10,0)="","",VLOOKUP(#REF!&amp;"-"&amp;ROW()-109,[2]ワークシート!$F$2:$BW$498,10,0)),"")</f>
        <v/>
      </c>
      <c r="AC167" s="181"/>
      <c r="AD167" s="238" t="str">
        <f>+IFERROR(VLOOKUP(#REF!&amp;"-"&amp;ROW()-109,[2]ワークシート!$F$2:$BW$498,62,0),"")</f>
        <v/>
      </c>
      <c r="AE167" s="238"/>
      <c r="AF167" s="178" t="str">
        <f t="shared" si="4"/>
        <v/>
      </c>
      <c r="AG167" s="178"/>
      <c r="AH167" s="178" t="str">
        <f>+IFERROR(IF(VLOOKUP(#REF!&amp;"-"&amp;ROW()-109,[2]ワークシート!$F$2:$BW$498,63,0)="","",VLOOKUP(#REF!&amp;"-"&amp;ROW()-109,[2]ワークシート!$F$2:$BW$498,63,0)),"")</f>
        <v/>
      </c>
      <c r="AI167" s="178"/>
      <c r="AK167" s="51">
        <v>87</v>
      </c>
      <c r="AL167" s="51" t="str">
        <f t="shared" si="5"/>
        <v>87</v>
      </c>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41"/>
      <c r="BJ167" s="41"/>
      <c r="BK167" s="41"/>
      <c r="BL167" s="41"/>
      <c r="BM167" s="41"/>
      <c r="BN167" s="41"/>
      <c r="BO167" s="41"/>
      <c r="BP167" s="41"/>
      <c r="BQ167" s="41"/>
      <c r="BR167" s="41"/>
      <c r="BS167" s="41"/>
    </row>
    <row r="168" spans="1:71" ht="35.1" hidden="1" customHeight="1">
      <c r="A168" s="41"/>
      <c r="B168" s="180" t="str">
        <f>+IFERROR(VLOOKUP(#REF!&amp;"-"&amp;ROW()-109,[2]ワークシート!$F$2:$BW$498,6,0),"")</f>
        <v/>
      </c>
      <c r="C168" s="181"/>
      <c r="D168" s="180" t="str">
        <f>+IFERROR(IF(VLOOKUP(#REF!&amp;"-"&amp;ROW()-109,[2]ワークシート!$F$2:$BW$498,7,0)="","",VLOOKUP(#REF!&amp;"-"&amp;ROW()-109,[2]ワークシート!$F$2:$BW$498,7,0)),"")</f>
        <v/>
      </c>
      <c r="E168" s="181"/>
      <c r="F168" s="180" t="str">
        <f>+IFERROR(VLOOKUP(#REF!&amp;"-"&amp;ROW()-109,[2]ワークシート!$F$2:$BW$498,8,0),"")</f>
        <v/>
      </c>
      <c r="G168" s="181"/>
      <c r="H168" s="45" t="str">
        <f>+IFERROR(VLOOKUP(#REF!&amp;"-"&amp;ROW()-109,[2]ワークシート!$F$2:$BW$498,9,0),"")</f>
        <v/>
      </c>
      <c r="I16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68" s="240"/>
      <c r="K168" s="180" t="str">
        <f>+IFERROR(VLOOKUP(#REF!&amp;"-"&amp;ROW()-109,[2]ワークシート!$F$2:$BW$498,16,0),"")</f>
        <v/>
      </c>
      <c r="L168" s="182"/>
      <c r="M168" s="181"/>
      <c r="N168" s="241" t="str">
        <f>+IFERROR(VLOOKUP(#REF!&amp;"-"&amp;ROW()-109,[2]ワークシート!$F$2:$BW$498,21,0),"")</f>
        <v/>
      </c>
      <c r="O168" s="242"/>
      <c r="P168" s="237" t="str">
        <f>+IFERROR(VLOOKUP(#REF!&amp;"-"&amp;ROW()-109,[2]ワークシート!$F$2:$BW$498,22,0),"")</f>
        <v/>
      </c>
      <c r="Q168" s="237"/>
      <c r="R168" s="187" t="str">
        <f>+IFERROR(VLOOKUP(#REF!&amp;"-"&amp;ROW()-109,[2]ワークシート!$F$2:$BW$498,52,0),"")</f>
        <v/>
      </c>
      <c r="S168" s="187"/>
      <c r="T168" s="187"/>
      <c r="U168" s="237" t="str">
        <f>+IFERROR(VLOOKUP(#REF!&amp;"-"&amp;ROW()-109,[2]ワークシート!$F$2:$BW$498,57,0),"")</f>
        <v/>
      </c>
      <c r="V168" s="237"/>
      <c r="W168" s="237" t="str">
        <f>+IFERROR(VLOOKUP(#REF!&amp;"-"&amp;ROW()-109,[2]ワークシート!$F$2:$BW$498,58,0),"")</f>
        <v/>
      </c>
      <c r="X168" s="237"/>
      <c r="Y168" s="237"/>
      <c r="Z168" s="178" t="str">
        <f t="shared" si="3"/>
        <v/>
      </c>
      <c r="AA168" s="178"/>
      <c r="AB168" s="180" t="str">
        <f>+IFERROR(IF(VLOOKUP(#REF!&amp;"-"&amp;ROW()-109,[2]ワークシート!$F$2:$BW$498,10,0)="","",VLOOKUP(#REF!&amp;"-"&amp;ROW()-109,[2]ワークシート!$F$2:$BW$498,10,0)),"")</f>
        <v/>
      </c>
      <c r="AC168" s="181"/>
      <c r="AD168" s="238" t="str">
        <f>+IFERROR(VLOOKUP(#REF!&amp;"-"&amp;ROW()-109,[2]ワークシート!$F$2:$BW$498,62,0),"")</f>
        <v/>
      </c>
      <c r="AE168" s="238"/>
      <c r="AF168" s="178" t="str">
        <f t="shared" si="4"/>
        <v/>
      </c>
      <c r="AG168" s="178"/>
      <c r="AH168" s="178" t="str">
        <f>+IFERROR(IF(VLOOKUP(#REF!&amp;"-"&amp;ROW()-109,[2]ワークシート!$F$2:$BW$498,63,0)="","",VLOOKUP(#REF!&amp;"-"&amp;ROW()-109,[2]ワークシート!$F$2:$BW$498,63,0)),"")</f>
        <v/>
      </c>
      <c r="AI168" s="178"/>
      <c r="AK168" s="51">
        <v>88</v>
      </c>
      <c r="AL168" s="51" t="str">
        <f t="shared" si="5"/>
        <v>88</v>
      </c>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c r="BJ168" s="41"/>
      <c r="BK168" s="41"/>
      <c r="BL168" s="41"/>
      <c r="BM168" s="41"/>
      <c r="BN168" s="41"/>
      <c r="BO168" s="41"/>
      <c r="BP168" s="41"/>
      <c r="BQ168" s="41"/>
      <c r="BR168" s="41"/>
      <c r="BS168" s="41"/>
    </row>
    <row r="169" spans="1:71" ht="35.1" hidden="1" customHeight="1">
      <c r="A169" s="41"/>
      <c r="B169" s="180" t="str">
        <f>+IFERROR(VLOOKUP(#REF!&amp;"-"&amp;ROW()-109,[2]ワークシート!$F$2:$BW$498,6,0),"")</f>
        <v/>
      </c>
      <c r="C169" s="181"/>
      <c r="D169" s="180" t="str">
        <f>+IFERROR(IF(VLOOKUP(#REF!&amp;"-"&amp;ROW()-109,[2]ワークシート!$F$2:$BW$498,7,0)="","",VLOOKUP(#REF!&amp;"-"&amp;ROW()-109,[2]ワークシート!$F$2:$BW$498,7,0)),"")</f>
        <v/>
      </c>
      <c r="E169" s="181"/>
      <c r="F169" s="180" t="str">
        <f>+IFERROR(VLOOKUP(#REF!&amp;"-"&amp;ROW()-109,[2]ワークシート!$F$2:$BW$498,8,0),"")</f>
        <v/>
      </c>
      <c r="G169" s="181"/>
      <c r="H169" s="45" t="str">
        <f>+IFERROR(VLOOKUP(#REF!&amp;"-"&amp;ROW()-109,[2]ワークシート!$F$2:$BW$498,9,0),"")</f>
        <v/>
      </c>
      <c r="I16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69" s="240"/>
      <c r="K169" s="180" t="str">
        <f>+IFERROR(VLOOKUP(#REF!&amp;"-"&amp;ROW()-109,[2]ワークシート!$F$2:$BW$498,16,0),"")</f>
        <v/>
      </c>
      <c r="L169" s="182"/>
      <c r="M169" s="181"/>
      <c r="N169" s="241" t="str">
        <f>+IFERROR(VLOOKUP(#REF!&amp;"-"&amp;ROW()-109,[2]ワークシート!$F$2:$BW$498,21,0),"")</f>
        <v/>
      </c>
      <c r="O169" s="242"/>
      <c r="P169" s="237" t="str">
        <f>+IFERROR(VLOOKUP(#REF!&amp;"-"&amp;ROW()-109,[2]ワークシート!$F$2:$BW$498,22,0),"")</f>
        <v/>
      </c>
      <c r="Q169" s="237"/>
      <c r="R169" s="187" t="str">
        <f>+IFERROR(VLOOKUP(#REF!&amp;"-"&amp;ROW()-109,[2]ワークシート!$F$2:$BW$498,52,0),"")</f>
        <v/>
      </c>
      <c r="S169" s="187"/>
      <c r="T169" s="187"/>
      <c r="U169" s="237" t="str">
        <f>+IFERROR(VLOOKUP(#REF!&amp;"-"&amp;ROW()-109,[2]ワークシート!$F$2:$BW$498,57,0),"")</f>
        <v/>
      </c>
      <c r="V169" s="237"/>
      <c r="W169" s="237" t="str">
        <f>+IFERROR(VLOOKUP(#REF!&amp;"-"&amp;ROW()-109,[2]ワークシート!$F$2:$BW$498,58,0),"")</f>
        <v/>
      </c>
      <c r="X169" s="237"/>
      <c r="Y169" s="237"/>
      <c r="Z169" s="178" t="str">
        <f t="shared" si="3"/>
        <v/>
      </c>
      <c r="AA169" s="178"/>
      <c r="AB169" s="180" t="str">
        <f>+IFERROR(IF(VLOOKUP(#REF!&amp;"-"&amp;ROW()-109,[2]ワークシート!$F$2:$BW$498,10,0)="","",VLOOKUP(#REF!&amp;"-"&amp;ROW()-109,[2]ワークシート!$F$2:$BW$498,10,0)),"")</f>
        <v/>
      </c>
      <c r="AC169" s="181"/>
      <c r="AD169" s="238" t="str">
        <f>+IFERROR(VLOOKUP(#REF!&amp;"-"&amp;ROW()-109,[2]ワークシート!$F$2:$BW$498,62,0),"")</f>
        <v/>
      </c>
      <c r="AE169" s="238"/>
      <c r="AF169" s="178" t="str">
        <f t="shared" si="4"/>
        <v/>
      </c>
      <c r="AG169" s="178"/>
      <c r="AH169" s="178" t="str">
        <f>+IFERROR(IF(VLOOKUP(#REF!&amp;"-"&amp;ROW()-109,[2]ワークシート!$F$2:$BW$498,63,0)="","",VLOOKUP(#REF!&amp;"-"&amp;ROW()-109,[2]ワークシート!$F$2:$BW$498,63,0)),"")</f>
        <v/>
      </c>
      <c r="AI169" s="178"/>
      <c r="AK169" s="51">
        <v>89</v>
      </c>
      <c r="AL169" s="51" t="str">
        <f t="shared" si="5"/>
        <v>89</v>
      </c>
      <c r="AM169" s="41"/>
      <c r="AN169" s="41"/>
      <c r="AO169" s="41"/>
      <c r="AP169" s="41"/>
      <c r="AQ169" s="41"/>
      <c r="AR169" s="41"/>
      <c r="AS169" s="41"/>
      <c r="AT169" s="41"/>
      <c r="AU169" s="41"/>
      <c r="AV169" s="41"/>
      <c r="AW169" s="41"/>
      <c r="AX169" s="41"/>
      <c r="AY169" s="41"/>
      <c r="AZ169" s="41"/>
      <c r="BA169" s="41"/>
      <c r="BB169" s="41"/>
      <c r="BC169" s="41"/>
      <c r="BD169" s="41"/>
      <c r="BE169" s="41"/>
      <c r="BF169" s="41"/>
      <c r="BG169" s="41"/>
      <c r="BH169" s="41"/>
      <c r="BI169" s="41"/>
      <c r="BJ169" s="41"/>
      <c r="BK169" s="41"/>
      <c r="BL169" s="41"/>
      <c r="BM169" s="41"/>
      <c r="BN169" s="41"/>
      <c r="BO169" s="41"/>
      <c r="BP169" s="41"/>
      <c r="BQ169" s="41"/>
      <c r="BR169" s="41"/>
      <c r="BS169" s="41"/>
    </row>
    <row r="170" spans="1:71" ht="35.1" hidden="1" customHeight="1">
      <c r="A170" s="41"/>
      <c r="B170" s="180" t="str">
        <f>+IFERROR(VLOOKUP(#REF!&amp;"-"&amp;ROW()-109,[2]ワークシート!$F$2:$BW$498,6,0),"")</f>
        <v/>
      </c>
      <c r="C170" s="181"/>
      <c r="D170" s="180" t="str">
        <f>+IFERROR(IF(VLOOKUP(#REF!&amp;"-"&amp;ROW()-109,[2]ワークシート!$F$2:$BW$498,7,0)="","",VLOOKUP(#REF!&amp;"-"&amp;ROW()-109,[2]ワークシート!$F$2:$BW$498,7,0)),"")</f>
        <v/>
      </c>
      <c r="E170" s="181"/>
      <c r="F170" s="180" t="str">
        <f>+IFERROR(VLOOKUP(#REF!&amp;"-"&amp;ROW()-109,[2]ワークシート!$F$2:$BW$498,8,0),"")</f>
        <v/>
      </c>
      <c r="G170" s="181"/>
      <c r="H170" s="45" t="str">
        <f>+IFERROR(VLOOKUP(#REF!&amp;"-"&amp;ROW()-109,[2]ワークシート!$F$2:$BW$498,9,0),"")</f>
        <v/>
      </c>
      <c r="I17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70" s="240"/>
      <c r="K170" s="180" t="str">
        <f>+IFERROR(VLOOKUP(#REF!&amp;"-"&amp;ROW()-109,[2]ワークシート!$F$2:$BW$498,16,0),"")</f>
        <v/>
      </c>
      <c r="L170" s="182"/>
      <c r="M170" s="181"/>
      <c r="N170" s="241" t="str">
        <f>+IFERROR(VLOOKUP(#REF!&amp;"-"&amp;ROW()-109,[2]ワークシート!$F$2:$BW$498,21,0),"")</f>
        <v/>
      </c>
      <c r="O170" s="242"/>
      <c r="P170" s="237" t="str">
        <f>+IFERROR(VLOOKUP(#REF!&amp;"-"&amp;ROW()-109,[2]ワークシート!$F$2:$BW$498,22,0),"")</f>
        <v/>
      </c>
      <c r="Q170" s="237"/>
      <c r="R170" s="187" t="str">
        <f>+IFERROR(VLOOKUP(#REF!&amp;"-"&amp;ROW()-109,[2]ワークシート!$F$2:$BW$498,52,0),"")</f>
        <v/>
      </c>
      <c r="S170" s="187"/>
      <c r="T170" s="187"/>
      <c r="U170" s="237" t="str">
        <f>+IFERROR(VLOOKUP(#REF!&amp;"-"&amp;ROW()-109,[2]ワークシート!$F$2:$BW$498,57,0),"")</f>
        <v/>
      </c>
      <c r="V170" s="237"/>
      <c r="W170" s="237" t="str">
        <f>+IFERROR(VLOOKUP(#REF!&amp;"-"&amp;ROW()-109,[2]ワークシート!$F$2:$BW$498,58,0),"")</f>
        <v/>
      </c>
      <c r="X170" s="237"/>
      <c r="Y170" s="237"/>
      <c r="Z170" s="178" t="str">
        <f t="shared" si="3"/>
        <v/>
      </c>
      <c r="AA170" s="178"/>
      <c r="AB170" s="180" t="str">
        <f>+IFERROR(IF(VLOOKUP(#REF!&amp;"-"&amp;ROW()-109,[2]ワークシート!$F$2:$BW$498,10,0)="","",VLOOKUP(#REF!&amp;"-"&amp;ROW()-109,[2]ワークシート!$F$2:$BW$498,10,0)),"")</f>
        <v/>
      </c>
      <c r="AC170" s="181"/>
      <c r="AD170" s="238" t="str">
        <f>+IFERROR(VLOOKUP(#REF!&amp;"-"&amp;ROW()-109,[2]ワークシート!$F$2:$BW$498,62,0),"")</f>
        <v/>
      </c>
      <c r="AE170" s="238"/>
      <c r="AF170" s="178" t="str">
        <f t="shared" si="4"/>
        <v/>
      </c>
      <c r="AG170" s="178"/>
      <c r="AH170" s="178" t="str">
        <f>+IFERROR(IF(VLOOKUP(#REF!&amp;"-"&amp;ROW()-109,[2]ワークシート!$F$2:$BW$498,63,0)="","",VLOOKUP(#REF!&amp;"-"&amp;ROW()-109,[2]ワークシート!$F$2:$BW$498,63,0)),"")</f>
        <v/>
      </c>
      <c r="AI170" s="178"/>
      <c r="AK170" s="51">
        <v>90</v>
      </c>
      <c r="AL170" s="51" t="str">
        <f t="shared" si="5"/>
        <v>90</v>
      </c>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41"/>
      <c r="BI170" s="41"/>
      <c r="BJ170" s="41"/>
      <c r="BK170" s="41"/>
      <c r="BL170" s="41"/>
      <c r="BM170" s="41"/>
      <c r="BN170" s="41"/>
      <c r="BO170" s="41"/>
      <c r="BP170" s="41"/>
      <c r="BQ170" s="41"/>
      <c r="BR170" s="41"/>
      <c r="BS170" s="41"/>
    </row>
    <row r="171" spans="1:71" ht="35.1" hidden="1" customHeight="1">
      <c r="A171" s="41"/>
      <c r="B171" s="180" t="str">
        <f>+IFERROR(VLOOKUP(#REF!&amp;"-"&amp;ROW()-109,[2]ワークシート!$F$2:$BW$498,6,0),"")</f>
        <v/>
      </c>
      <c r="C171" s="181"/>
      <c r="D171" s="180" t="str">
        <f>+IFERROR(IF(VLOOKUP(#REF!&amp;"-"&amp;ROW()-109,[2]ワークシート!$F$2:$BW$498,7,0)="","",VLOOKUP(#REF!&amp;"-"&amp;ROW()-109,[2]ワークシート!$F$2:$BW$498,7,0)),"")</f>
        <v/>
      </c>
      <c r="E171" s="181"/>
      <c r="F171" s="180" t="str">
        <f>+IFERROR(VLOOKUP(#REF!&amp;"-"&amp;ROW()-109,[2]ワークシート!$F$2:$BW$498,8,0),"")</f>
        <v/>
      </c>
      <c r="G171" s="181"/>
      <c r="H171" s="45" t="str">
        <f>+IFERROR(VLOOKUP(#REF!&amp;"-"&amp;ROW()-109,[2]ワークシート!$F$2:$BW$498,9,0),"")</f>
        <v/>
      </c>
      <c r="I17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71" s="240"/>
      <c r="K171" s="180" t="str">
        <f>+IFERROR(VLOOKUP(#REF!&amp;"-"&amp;ROW()-109,[2]ワークシート!$F$2:$BW$498,16,0),"")</f>
        <v/>
      </c>
      <c r="L171" s="182"/>
      <c r="M171" s="181"/>
      <c r="N171" s="241" t="str">
        <f>+IFERROR(VLOOKUP(#REF!&amp;"-"&amp;ROW()-109,[2]ワークシート!$F$2:$BW$498,21,0),"")</f>
        <v/>
      </c>
      <c r="O171" s="242"/>
      <c r="P171" s="237" t="str">
        <f>+IFERROR(VLOOKUP(#REF!&amp;"-"&amp;ROW()-109,[2]ワークシート!$F$2:$BW$498,22,0),"")</f>
        <v/>
      </c>
      <c r="Q171" s="237"/>
      <c r="R171" s="187" t="str">
        <f>+IFERROR(VLOOKUP(#REF!&amp;"-"&amp;ROW()-109,[2]ワークシート!$F$2:$BW$498,52,0),"")</f>
        <v/>
      </c>
      <c r="S171" s="187"/>
      <c r="T171" s="187"/>
      <c r="U171" s="237" t="str">
        <f>+IFERROR(VLOOKUP(#REF!&amp;"-"&amp;ROW()-109,[2]ワークシート!$F$2:$BW$498,57,0),"")</f>
        <v/>
      </c>
      <c r="V171" s="237"/>
      <c r="W171" s="237" t="str">
        <f>+IFERROR(VLOOKUP(#REF!&amp;"-"&amp;ROW()-109,[2]ワークシート!$F$2:$BW$498,58,0),"")</f>
        <v/>
      </c>
      <c r="X171" s="237"/>
      <c r="Y171" s="237"/>
      <c r="Z171" s="178" t="str">
        <f t="shared" si="3"/>
        <v/>
      </c>
      <c r="AA171" s="178"/>
      <c r="AB171" s="180" t="str">
        <f>+IFERROR(IF(VLOOKUP(#REF!&amp;"-"&amp;ROW()-109,[2]ワークシート!$F$2:$BW$498,10,0)="","",VLOOKUP(#REF!&amp;"-"&amp;ROW()-109,[2]ワークシート!$F$2:$BW$498,10,0)),"")</f>
        <v/>
      </c>
      <c r="AC171" s="181"/>
      <c r="AD171" s="238" t="str">
        <f>+IFERROR(VLOOKUP(#REF!&amp;"-"&amp;ROW()-109,[2]ワークシート!$F$2:$BW$498,62,0),"")</f>
        <v/>
      </c>
      <c r="AE171" s="238"/>
      <c r="AF171" s="178" t="str">
        <f t="shared" si="4"/>
        <v/>
      </c>
      <c r="AG171" s="178"/>
      <c r="AH171" s="178" t="str">
        <f>+IFERROR(IF(VLOOKUP(#REF!&amp;"-"&amp;ROW()-109,[2]ワークシート!$F$2:$BW$498,63,0)="","",VLOOKUP(#REF!&amp;"-"&amp;ROW()-109,[2]ワークシート!$F$2:$BW$498,63,0)),"")</f>
        <v/>
      </c>
      <c r="AI171" s="178"/>
      <c r="AK171" s="51">
        <v>91</v>
      </c>
      <c r="AL171" s="51" t="str">
        <f t="shared" si="5"/>
        <v>91</v>
      </c>
      <c r="AM171" s="41"/>
      <c r="AN171" s="41"/>
      <c r="AO171" s="41"/>
      <c r="AP171" s="41"/>
      <c r="AQ171" s="41"/>
      <c r="AR171" s="41"/>
      <c r="AS171" s="41"/>
      <c r="AT171" s="41"/>
      <c r="AU171" s="41"/>
      <c r="AV171" s="41"/>
      <c r="AW171" s="41"/>
      <c r="AX171" s="41"/>
      <c r="AY171" s="41"/>
      <c r="AZ171" s="41"/>
      <c r="BA171" s="41"/>
      <c r="BB171" s="41"/>
      <c r="BC171" s="41"/>
      <c r="BD171" s="41"/>
      <c r="BE171" s="41"/>
      <c r="BF171" s="41"/>
      <c r="BG171" s="41"/>
      <c r="BH171" s="41"/>
      <c r="BI171" s="41"/>
      <c r="BJ171" s="41"/>
      <c r="BK171" s="41"/>
      <c r="BL171" s="41"/>
      <c r="BM171" s="41"/>
      <c r="BN171" s="41"/>
      <c r="BO171" s="41"/>
      <c r="BP171" s="41"/>
      <c r="BQ171" s="41"/>
      <c r="BR171" s="41"/>
      <c r="BS171" s="41"/>
    </row>
    <row r="172" spans="1:71" ht="35.1" hidden="1" customHeight="1">
      <c r="A172" s="41"/>
      <c r="B172" s="180" t="str">
        <f>+IFERROR(VLOOKUP(#REF!&amp;"-"&amp;ROW()-109,[2]ワークシート!$F$2:$BW$498,6,0),"")</f>
        <v/>
      </c>
      <c r="C172" s="181"/>
      <c r="D172" s="180" t="str">
        <f>+IFERROR(IF(VLOOKUP(#REF!&amp;"-"&amp;ROW()-109,[2]ワークシート!$F$2:$BW$498,7,0)="","",VLOOKUP(#REF!&amp;"-"&amp;ROW()-109,[2]ワークシート!$F$2:$BW$498,7,0)),"")</f>
        <v/>
      </c>
      <c r="E172" s="181"/>
      <c r="F172" s="180" t="str">
        <f>+IFERROR(VLOOKUP(#REF!&amp;"-"&amp;ROW()-109,[2]ワークシート!$F$2:$BW$498,8,0),"")</f>
        <v/>
      </c>
      <c r="G172" s="181"/>
      <c r="H172" s="45" t="str">
        <f>+IFERROR(VLOOKUP(#REF!&amp;"-"&amp;ROW()-109,[2]ワークシート!$F$2:$BW$498,9,0),"")</f>
        <v/>
      </c>
      <c r="I17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72" s="240"/>
      <c r="K172" s="180" t="str">
        <f>+IFERROR(VLOOKUP(#REF!&amp;"-"&amp;ROW()-109,[2]ワークシート!$F$2:$BW$498,16,0),"")</f>
        <v/>
      </c>
      <c r="L172" s="182"/>
      <c r="M172" s="181"/>
      <c r="N172" s="241" t="str">
        <f>+IFERROR(VLOOKUP(#REF!&amp;"-"&amp;ROW()-109,[2]ワークシート!$F$2:$BW$498,21,0),"")</f>
        <v/>
      </c>
      <c r="O172" s="242"/>
      <c r="P172" s="237" t="str">
        <f>+IFERROR(VLOOKUP(#REF!&amp;"-"&amp;ROW()-109,[2]ワークシート!$F$2:$BW$498,22,0),"")</f>
        <v/>
      </c>
      <c r="Q172" s="237"/>
      <c r="R172" s="187" t="str">
        <f>+IFERROR(VLOOKUP(#REF!&amp;"-"&amp;ROW()-109,[2]ワークシート!$F$2:$BW$498,52,0),"")</f>
        <v/>
      </c>
      <c r="S172" s="187"/>
      <c r="T172" s="187"/>
      <c r="U172" s="237" t="str">
        <f>+IFERROR(VLOOKUP(#REF!&amp;"-"&amp;ROW()-109,[2]ワークシート!$F$2:$BW$498,57,0),"")</f>
        <v/>
      </c>
      <c r="V172" s="237"/>
      <c r="W172" s="237" t="str">
        <f>+IFERROR(VLOOKUP(#REF!&amp;"-"&amp;ROW()-109,[2]ワークシート!$F$2:$BW$498,58,0),"")</f>
        <v/>
      </c>
      <c r="X172" s="237"/>
      <c r="Y172" s="237"/>
      <c r="Z172" s="178" t="str">
        <f t="shared" si="3"/>
        <v/>
      </c>
      <c r="AA172" s="178"/>
      <c r="AB172" s="180" t="str">
        <f>+IFERROR(IF(VLOOKUP(#REF!&amp;"-"&amp;ROW()-109,[2]ワークシート!$F$2:$BW$498,10,0)="","",VLOOKUP(#REF!&amp;"-"&amp;ROW()-109,[2]ワークシート!$F$2:$BW$498,10,0)),"")</f>
        <v/>
      </c>
      <c r="AC172" s="181"/>
      <c r="AD172" s="238" t="str">
        <f>+IFERROR(VLOOKUP(#REF!&amp;"-"&amp;ROW()-109,[2]ワークシート!$F$2:$BW$498,62,0),"")</f>
        <v/>
      </c>
      <c r="AE172" s="238"/>
      <c r="AF172" s="178" t="str">
        <f t="shared" si="4"/>
        <v/>
      </c>
      <c r="AG172" s="178"/>
      <c r="AH172" s="178" t="str">
        <f>+IFERROR(IF(VLOOKUP(#REF!&amp;"-"&amp;ROW()-109,[2]ワークシート!$F$2:$BW$498,63,0)="","",VLOOKUP(#REF!&amp;"-"&amp;ROW()-109,[2]ワークシート!$F$2:$BW$498,63,0)),"")</f>
        <v/>
      </c>
      <c r="AI172" s="178"/>
      <c r="AK172" s="51">
        <v>92</v>
      </c>
      <c r="AL172" s="51" t="str">
        <f t="shared" si="5"/>
        <v>92</v>
      </c>
      <c r="AM172" s="41"/>
      <c r="AN172" s="41"/>
      <c r="AO172" s="41"/>
      <c r="AP172" s="41"/>
      <c r="AQ172" s="41"/>
      <c r="AR172" s="41"/>
      <c r="AS172" s="41"/>
      <c r="AT172" s="41"/>
      <c r="AU172" s="41"/>
      <c r="AV172" s="41"/>
      <c r="AW172" s="41"/>
      <c r="AX172" s="41"/>
      <c r="AY172" s="41"/>
      <c r="AZ172" s="41"/>
      <c r="BA172" s="41"/>
      <c r="BB172" s="41"/>
      <c r="BC172" s="41"/>
      <c r="BD172" s="41"/>
      <c r="BE172" s="41"/>
      <c r="BF172" s="41"/>
      <c r="BG172" s="41"/>
      <c r="BH172" s="41"/>
      <c r="BI172" s="41"/>
      <c r="BJ172" s="41"/>
      <c r="BK172" s="41"/>
      <c r="BL172" s="41"/>
      <c r="BM172" s="41"/>
      <c r="BN172" s="41"/>
      <c r="BO172" s="41"/>
      <c r="BP172" s="41"/>
      <c r="BQ172" s="41"/>
      <c r="BR172" s="41"/>
      <c r="BS172" s="41"/>
    </row>
    <row r="173" spans="1:71" ht="35.1" hidden="1" customHeight="1">
      <c r="A173" s="41"/>
      <c r="B173" s="180" t="str">
        <f>+IFERROR(VLOOKUP(#REF!&amp;"-"&amp;ROW()-109,[2]ワークシート!$F$2:$BW$498,6,0),"")</f>
        <v/>
      </c>
      <c r="C173" s="181"/>
      <c r="D173" s="180" t="str">
        <f>+IFERROR(IF(VLOOKUP(#REF!&amp;"-"&amp;ROW()-109,[2]ワークシート!$F$2:$BW$498,7,0)="","",VLOOKUP(#REF!&amp;"-"&amp;ROW()-109,[2]ワークシート!$F$2:$BW$498,7,0)),"")</f>
        <v/>
      </c>
      <c r="E173" s="181"/>
      <c r="F173" s="180" t="str">
        <f>+IFERROR(VLOOKUP(#REF!&amp;"-"&amp;ROW()-109,[2]ワークシート!$F$2:$BW$498,8,0),"")</f>
        <v/>
      </c>
      <c r="G173" s="181"/>
      <c r="H173" s="45" t="str">
        <f>+IFERROR(VLOOKUP(#REF!&amp;"-"&amp;ROW()-109,[2]ワークシート!$F$2:$BW$498,9,0),"")</f>
        <v/>
      </c>
      <c r="I17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73" s="240"/>
      <c r="K173" s="180" t="str">
        <f>+IFERROR(VLOOKUP(#REF!&amp;"-"&amp;ROW()-109,[2]ワークシート!$F$2:$BW$498,16,0),"")</f>
        <v/>
      </c>
      <c r="L173" s="182"/>
      <c r="M173" s="181"/>
      <c r="N173" s="241" t="str">
        <f>+IFERROR(VLOOKUP(#REF!&amp;"-"&amp;ROW()-109,[2]ワークシート!$F$2:$BW$498,21,0),"")</f>
        <v/>
      </c>
      <c r="O173" s="242"/>
      <c r="P173" s="237" t="str">
        <f>+IFERROR(VLOOKUP(#REF!&amp;"-"&amp;ROW()-109,[2]ワークシート!$F$2:$BW$498,22,0),"")</f>
        <v/>
      </c>
      <c r="Q173" s="237"/>
      <c r="R173" s="187" t="str">
        <f>+IFERROR(VLOOKUP(#REF!&amp;"-"&amp;ROW()-109,[2]ワークシート!$F$2:$BW$498,52,0),"")</f>
        <v/>
      </c>
      <c r="S173" s="187"/>
      <c r="T173" s="187"/>
      <c r="U173" s="237" t="str">
        <f>+IFERROR(VLOOKUP(#REF!&amp;"-"&amp;ROW()-109,[2]ワークシート!$F$2:$BW$498,57,0),"")</f>
        <v/>
      </c>
      <c r="V173" s="237"/>
      <c r="W173" s="237" t="str">
        <f>+IFERROR(VLOOKUP(#REF!&amp;"-"&amp;ROW()-109,[2]ワークシート!$F$2:$BW$498,58,0),"")</f>
        <v/>
      </c>
      <c r="X173" s="237"/>
      <c r="Y173" s="237"/>
      <c r="Z173" s="178" t="str">
        <f t="shared" si="3"/>
        <v/>
      </c>
      <c r="AA173" s="178"/>
      <c r="AB173" s="180" t="str">
        <f>+IFERROR(IF(VLOOKUP(#REF!&amp;"-"&amp;ROW()-109,[2]ワークシート!$F$2:$BW$498,10,0)="","",VLOOKUP(#REF!&amp;"-"&amp;ROW()-109,[2]ワークシート!$F$2:$BW$498,10,0)),"")</f>
        <v/>
      </c>
      <c r="AC173" s="181"/>
      <c r="AD173" s="238" t="str">
        <f>+IFERROR(VLOOKUP(#REF!&amp;"-"&amp;ROW()-109,[2]ワークシート!$F$2:$BW$498,62,0),"")</f>
        <v/>
      </c>
      <c r="AE173" s="238"/>
      <c r="AF173" s="178" t="str">
        <f t="shared" si="4"/>
        <v/>
      </c>
      <c r="AG173" s="178"/>
      <c r="AH173" s="178" t="str">
        <f>+IFERROR(IF(VLOOKUP(#REF!&amp;"-"&amp;ROW()-109,[2]ワークシート!$F$2:$BW$498,63,0)="","",VLOOKUP(#REF!&amp;"-"&amp;ROW()-109,[2]ワークシート!$F$2:$BW$498,63,0)),"")</f>
        <v/>
      </c>
      <c r="AI173" s="178"/>
      <c r="AK173" s="51">
        <v>93</v>
      </c>
      <c r="AL173" s="51" t="str">
        <f t="shared" si="5"/>
        <v>93</v>
      </c>
      <c r="AM173" s="41"/>
      <c r="AN173" s="41"/>
      <c r="AO173" s="41"/>
      <c r="AP173" s="41"/>
      <c r="AQ173" s="41"/>
      <c r="AR173" s="41"/>
      <c r="AS173" s="41"/>
      <c r="AT173" s="41"/>
      <c r="AU173" s="41"/>
      <c r="AV173" s="41"/>
      <c r="AW173" s="41"/>
      <c r="AX173" s="41"/>
      <c r="AY173" s="41"/>
      <c r="AZ173" s="41"/>
      <c r="BA173" s="41"/>
      <c r="BB173" s="41"/>
      <c r="BC173" s="41"/>
      <c r="BD173" s="41"/>
      <c r="BE173" s="41"/>
      <c r="BF173" s="41"/>
      <c r="BG173" s="41"/>
      <c r="BH173" s="41"/>
      <c r="BI173" s="41"/>
      <c r="BJ173" s="41"/>
      <c r="BK173" s="41"/>
      <c r="BL173" s="41"/>
      <c r="BM173" s="41"/>
      <c r="BN173" s="41"/>
      <c r="BO173" s="41"/>
      <c r="BP173" s="41"/>
      <c r="BQ173" s="41"/>
      <c r="BR173" s="41"/>
      <c r="BS173" s="41"/>
    </row>
    <row r="174" spans="1:71" ht="35.1" hidden="1" customHeight="1">
      <c r="A174" s="41"/>
      <c r="B174" s="180" t="str">
        <f>+IFERROR(VLOOKUP(#REF!&amp;"-"&amp;ROW()-109,[2]ワークシート!$F$2:$BW$498,6,0),"")</f>
        <v/>
      </c>
      <c r="C174" s="181"/>
      <c r="D174" s="180" t="str">
        <f>+IFERROR(IF(VLOOKUP(#REF!&amp;"-"&amp;ROW()-109,[2]ワークシート!$F$2:$BW$498,7,0)="","",VLOOKUP(#REF!&amp;"-"&amp;ROW()-109,[2]ワークシート!$F$2:$BW$498,7,0)),"")</f>
        <v/>
      </c>
      <c r="E174" s="181"/>
      <c r="F174" s="180" t="str">
        <f>+IFERROR(VLOOKUP(#REF!&amp;"-"&amp;ROW()-109,[2]ワークシート!$F$2:$BW$498,8,0),"")</f>
        <v/>
      </c>
      <c r="G174" s="181"/>
      <c r="H174" s="45" t="str">
        <f>+IFERROR(VLOOKUP(#REF!&amp;"-"&amp;ROW()-109,[2]ワークシート!$F$2:$BW$498,9,0),"")</f>
        <v/>
      </c>
      <c r="I17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74" s="240"/>
      <c r="K174" s="180" t="str">
        <f>+IFERROR(VLOOKUP(#REF!&amp;"-"&amp;ROW()-109,[2]ワークシート!$F$2:$BW$498,16,0),"")</f>
        <v/>
      </c>
      <c r="L174" s="182"/>
      <c r="M174" s="181"/>
      <c r="N174" s="241" t="str">
        <f>+IFERROR(VLOOKUP(#REF!&amp;"-"&amp;ROW()-109,[2]ワークシート!$F$2:$BW$498,21,0),"")</f>
        <v/>
      </c>
      <c r="O174" s="242"/>
      <c r="P174" s="237" t="str">
        <f>+IFERROR(VLOOKUP(#REF!&amp;"-"&amp;ROW()-109,[2]ワークシート!$F$2:$BW$498,22,0),"")</f>
        <v/>
      </c>
      <c r="Q174" s="237"/>
      <c r="R174" s="187" t="str">
        <f>+IFERROR(VLOOKUP(#REF!&amp;"-"&amp;ROW()-109,[2]ワークシート!$F$2:$BW$498,52,0),"")</f>
        <v/>
      </c>
      <c r="S174" s="187"/>
      <c r="T174" s="187"/>
      <c r="U174" s="237" t="str">
        <f>+IFERROR(VLOOKUP(#REF!&amp;"-"&amp;ROW()-109,[2]ワークシート!$F$2:$BW$498,57,0),"")</f>
        <v/>
      </c>
      <c r="V174" s="237"/>
      <c r="W174" s="237" t="str">
        <f>+IFERROR(VLOOKUP(#REF!&amp;"-"&amp;ROW()-109,[2]ワークシート!$F$2:$BW$498,58,0),"")</f>
        <v/>
      </c>
      <c r="X174" s="237"/>
      <c r="Y174" s="237"/>
      <c r="Z174" s="178" t="str">
        <f t="shared" si="3"/>
        <v/>
      </c>
      <c r="AA174" s="178"/>
      <c r="AB174" s="180" t="str">
        <f>+IFERROR(IF(VLOOKUP(#REF!&amp;"-"&amp;ROW()-109,[2]ワークシート!$F$2:$BW$498,10,0)="","",VLOOKUP(#REF!&amp;"-"&amp;ROW()-109,[2]ワークシート!$F$2:$BW$498,10,0)),"")</f>
        <v/>
      </c>
      <c r="AC174" s="181"/>
      <c r="AD174" s="238" t="str">
        <f>+IFERROR(VLOOKUP(#REF!&amp;"-"&amp;ROW()-109,[2]ワークシート!$F$2:$BW$498,62,0),"")</f>
        <v/>
      </c>
      <c r="AE174" s="238"/>
      <c r="AF174" s="178" t="str">
        <f t="shared" si="4"/>
        <v/>
      </c>
      <c r="AG174" s="178"/>
      <c r="AH174" s="178" t="str">
        <f>+IFERROR(IF(VLOOKUP(#REF!&amp;"-"&amp;ROW()-109,[2]ワークシート!$F$2:$BW$498,63,0)="","",VLOOKUP(#REF!&amp;"-"&amp;ROW()-109,[2]ワークシート!$F$2:$BW$498,63,0)),"")</f>
        <v/>
      </c>
      <c r="AI174" s="178"/>
      <c r="AK174" s="51">
        <v>94</v>
      </c>
      <c r="AL174" s="51" t="str">
        <f t="shared" si="5"/>
        <v>94</v>
      </c>
      <c r="AM174" s="41"/>
      <c r="AN174" s="41"/>
      <c r="AO174" s="41"/>
      <c r="AP174" s="41"/>
      <c r="AQ174" s="41"/>
      <c r="AR174" s="41"/>
      <c r="AS174" s="41"/>
      <c r="AT174" s="41"/>
      <c r="AU174" s="41"/>
      <c r="AV174" s="41"/>
      <c r="AW174" s="41"/>
      <c r="AX174" s="41"/>
      <c r="AY174" s="41"/>
      <c r="AZ174" s="41"/>
      <c r="BA174" s="41"/>
      <c r="BB174" s="41"/>
      <c r="BC174" s="41"/>
      <c r="BD174" s="41"/>
      <c r="BE174" s="41"/>
      <c r="BF174" s="41"/>
      <c r="BG174" s="41"/>
      <c r="BH174" s="41"/>
      <c r="BI174" s="41"/>
      <c r="BJ174" s="41"/>
      <c r="BK174" s="41"/>
      <c r="BL174" s="41"/>
      <c r="BM174" s="41"/>
      <c r="BN174" s="41"/>
      <c r="BO174" s="41"/>
      <c r="BP174" s="41"/>
      <c r="BQ174" s="41"/>
      <c r="BR174" s="41"/>
      <c r="BS174" s="41"/>
    </row>
    <row r="175" spans="1:71" ht="35.1" hidden="1" customHeight="1">
      <c r="A175" s="41"/>
      <c r="B175" s="180" t="str">
        <f>+IFERROR(VLOOKUP(#REF!&amp;"-"&amp;ROW()-109,[2]ワークシート!$F$2:$BW$498,6,0),"")</f>
        <v/>
      </c>
      <c r="C175" s="181"/>
      <c r="D175" s="180" t="str">
        <f>+IFERROR(IF(VLOOKUP(#REF!&amp;"-"&amp;ROW()-109,[2]ワークシート!$F$2:$BW$498,7,0)="","",VLOOKUP(#REF!&amp;"-"&amp;ROW()-109,[2]ワークシート!$F$2:$BW$498,7,0)),"")</f>
        <v/>
      </c>
      <c r="E175" s="181"/>
      <c r="F175" s="180" t="str">
        <f>+IFERROR(VLOOKUP(#REF!&amp;"-"&amp;ROW()-109,[2]ワークシート!$F$2:$BW$498,8,0),"")</f>
        <v/>
      </c>
      <c r="G175" s="181"/>
      <c r="H175" s="45" t="str">
        <f>+IFERROR(VLOOKUP(#REF!&amp;"-"&amp;ROW()-109,[2]ワークシート!$F$2:$BW$498,9,0),"")</f>
        <v/>
      </c>
      <c r="I17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75" s="240"/>
      <c r="K175" s="180" t="str">
        <f>+IFERROR(VLOOKUP(#REF!&amp;"-"&amp;ROW()-109,[2]ワークシート!$F$2:$BW$498,16,0),"")</f>
        <v/>
      </c>
      <c r="L175" s="182"/>
      <c r="M175" s="181"/>
      <c r="N175" s="241" t="str">
        <f>+IFERROR(VLOOKUP(#REF!&amp;"-"&amp;ROW()-109,[2]ワークシート!$F$2:$BW$498,21,0),"")</f>
        <v/>
      </c>
      <c r="O175" s="242"/>
      <c r="P175" s="237" t="str">
        <f>+IFERROR(VLOOKUP(#REF!&amp;"-"&amp;ROW()-109,[2]ワークシート!$F$2:$BW$498,22,0),"")</f>
        <v/>
      </c>
      <c r="Q175" s="237"/>
      <c r="R175" s="187" t="str">
        <f>+IFERROR(VLOOKUP(#REF!&amp;"-"&amp;ROW()-109,[2]ワークシート!$F$2:$BW$498,52,0),"")</f>
        <v/>
      </c>
      <c r="S175" s="187"/>
      <c r="T175" s="187"/>
      <c r="U175" s="237" t="str">
        <f>+IFERROR(VLOOKUP(#REF!&amp;"-"&amp;ROW()-109,[2]ワークシート!$F$2:$BW$498,57,0),"")</f>
        <v/>
      </c>
      <c r="V175" s="237"/>
      <c r="W175" s="237" t="str">
        <f>+IFERROR(VLOOKUP(#REF!&amp;"-"&amp;ROW()-109,[2]ワークシート!$F$2:$BW$498,58,0),"")</f>
        <v/>
      </c>
      <c r="X175" s="237"/>
      <c r="Y175" s="237"/>
      <c r="Z175" s="178" t="str">
        <f t="shared" si="3"/>
        <v/>
      </c>
      <c r="AA175" s="178"/>
      <c r="AB175" s="180" t="str">
        <f>+IFERROR(IF(VLOOKUP(#REF!&amp;"-"&amp;ROW()-109,[2]ワークシート!$F$2:$BW$498,10,0)="","",VLOOKUP(#REF!&amp;"-"&amp;ROW()-109,[2]ワークシート!$F$2:$BW$498,10,0)),"")</f>
        <v/>
      </c>
      <c r="AC175" s="181"/>
      <c r="AD175" s="238" t="str">
        <f>+IFERROR(VLOOKUP(#REF!&amp;"-"&amp;ROW()-109,[2]ワークシート!$F$2:$BW$498,62,0),"")</f>
        <v/>
      </c>
      <c r="AE175" s="238"/>
      <c r="AF175" s="178" t="str">
        <f t="shared" si="4"/>
        <v/>
      </c>
      <c r="AG175" s="178"/>
      <c r="AH175" s="178" t="str">
        <f>+IFERROR(IF(VLOOKUP(#REF!&amp;"-"&amp;ROW()-109,[2]ワークシート!$F$2:$BW$498,63,0)="","",VLOOKUP(#REF!&amp;"-"&amp;ROW()-109,[2]ワークシート!$F$2:$BW$498,63,0)),"")</f>
        <v/>
      </c>
      <c r="AI175" s="178"/>
      <c r="AK175" s="51">
        <v>95</v>
      </c>
      <c r="AL175" s="51" t="str">
        <f t="shared" si="5"/>
        <v>95</v>
      </c>
      <c r="AM175" s="41"/>
      <c r="AN175" s="41"/>
      <c r="AO175" s="41"/>
      <c r="AP175" s="41"/>
      <c r="AQ175" s="41"/>
      <c r="AR175" s="41"/>
      <c r="AS175" s="41"/>
      <c r="AT175" s="41"/>
      <c r="AU175" s="41"/>
      <c r="AV175" s="41"/>
      <c r="AW175" s="41"/>
      <c r="AX175" s="41"/>
      <c r="AY175" s="41"/>
      <c r="AZ175" s="41"/>
      <c r="BA175" s="41"/>
      <c r="BB175" s="41"/>
      <c r="BC175" s="41"/>
      <c r="BD175" s="41"/>
      <c r="BE175" s="41"/>
      <c r="BF175" s="41"/>
      <c r="BG175" s="41"/>
      <c r="BH175" s="41"/>
      <c r="BI175" s="41"/>
      <c r="BJ175" s="41"/>
      <c r="BK175" s="41"/>
      <c r="BL175" s="41"/>
      <c r="BM175" s="41"/>
      <c r="BN175" s="41"/>
      <c r="BO175" s="41"/>
      <c r="BP175" s="41"/>
      <c r="BQ175" s="41"/>
      <c r="BR175" s="41"/>
      <c r="BS175" s="41"/>
    </row>
    <row r="176" spans="1:71" ht="35.1" hidden="1" customHeight="1">
      <c r="A176" s="41"/>
      <c r="B176" s="180" t="str">
        <f>+IFERROR(VLOOKUP(#REF!&amp;"-"&amp;ROW()-109,[2]ワークシート!$F$2:$BW$498,6,0),"")</f>
        <v/>
      </c>
      <c r="C176" s="181"/>
      <c r="D176" s="180" t="str">
        <f>+IFERROR(IF(VLOOKUP(#REF!&amp;"-"&amp;ROW()-109,[2]ワークシート!$F$2:$BW$498,7,0)="","",VLOOKUP(#REF!&amp;"-"&amp;ROW()-109,[2]ワークシート!$F$2:$BW$498,7,0)),"")</f>
        <v/>
      </c>
      <c r="E176" s="181"/>
      <c r="F176" s="180" t="str">
        <f>+IFERROR(VLOOKUP(#REF!&amp;"-"&amp;ROW()-109,[2]ワークシート!$F$2:$BW$498,8,0),"")</f>
        <v/>
      </c>
      <c r="G176" s="181"/>
      <c r="H176" s="45" t="str">
        <f>+IFERROR(VLOOKUP(#REF!&amp;"-"&amp;ROW()-109,[2]ワークシート!$F$2:$BW$498,9,0),"")</f>
        <v/>
      </c>
      <c r="I17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76" s="240"/>
      <c r="K176" s="180" t="str">
        <f>+IFERROR(VLOOKUP(#REF!&amp;"-"&amp;ROW()-109,[2]ワークシート!$F$2:$BW$498,16,0),"")</f>
        <v/>
      </c>
      <c r="L176" s="182"/>
      <c r="M176" s="181"/>
      <c r="N176" s="241" t="str">
        <f>+IFERROR(VLOOKUP(#REF!&amp;"-"&amp;ROW()-109,[2]ワークシート!$F$2:$BW$498,21,0),"")</f>
        <v/>
      </c>
      <c r="O176" s="242"/>
      <c r="P176" s="237" t="str">
        <f>+IFERROR(VLOOKUP(#REF!&amp;"-"&amp;ROW()-109,[2]ワークシート!$F$2:$BW$498,22,0),"")</f>
        <v/>
      </c>
      <c r="Q176" s="237"/>
      <c r="R176" s="187" t="str">
        <f>+IFERROR(VLOOKUP(#REF!&amp;"-"&amp;ROW()-109,[2]ワークシート!$F$2:$BW$498,52,0),"")</f>
        <v/>
      </c>
      <c r="S176" s="187"/>
      <c r="T176" s="187"/>
      <c r="U176" s="237" t="str">
        <f>+IFERROR(VLOOKUP(#REF!&amp;"-"&amp;ROW()-109,[2]ワークシート!$F$2:$BW$498,57,0),"")</f>
        <v/>
      </c>
      <c r="V176" s="237"/>
      <c r="W176" s="237" t="str">
        <f>+IFERROR(VLOOKUP(#REF!&amp;"-"&amp;ROW()-109,[2]ワークシート!$F$2:$BW$498,58,0),"")</f>
        <v/>
      </c>
      <c r="X176" s="237"/>
      <c r="Y176" s="237"/>
      <c r="Z176" s="178" t="str">
        <f t="shared" si="3"/>
        <v/>
      </c>
      <c r="AA176" s="178"/>
      <c r="AB176" s="180" t="str">
        <f>+IFERROR(IF(VLOOKUP(#REF!&amp;"-"&amp;ROW()-109,[2]ワークシート!$F$2:$BW$498,10,0)="","",VLOOKUP(#REF!&amp;"-"&amp;ROW()-109,[2]ワークシート!$F$2:$BW$498,10,0)),"")</f>
        <v/>
      </c>
      <c r="AC176" s="181"/>
      <c r="AD176" s="238" t="str">
        <f>+IFERROR(VLOOKUP(#REF!&amp;"-"&amp;ROW()-109,[2]ワークシート!$F$2:$BW$498,62,0),"")</f>
        <v/>
      </c>
      <c r="AE176" s="238"/>
      <c r="AF176" s="178" t="str">
        <f t="shared" si="4"/>
        <v/>
      </c>
      <c r="AG176" s="178"/>
      <c r="AH176" s="178" t="str">
        <f>+IFERROR(IF(VLOOKUP(#REF!&amp;"-"&amp;ROW()-109,[2]ワークシート!$F$2:$BW$498,63,0)="","",VLOOKUP(#REF!&amp;"-"&amp;ROW()-109,[2]ワークシート!$F$2:$BW$498,63,0)),"")</f>
        <v/>
      </c>
      <c r="AI176" s="178"/>
      <c r="AK176" s="51">
        <v>96</v>
      </c>
      <c r="AL176" s="51" t="str">
        <f t="shared" si="5"/>
        <v>96</v>
      </c>
      <c r="AM176" s="41"/>
      <c r="AN176" s="41"/>
      <c r="AO176" s="41"/>
      <c r="AP176" s="41"/>
      <c r="AQ176" s="41"/>
      <c r="AR176" s="41"/>
      <c r="AS176" s="41"/>
      <c r="AT176" s="41"/>
      <c r="AU176" s="41"/>
      <c r="AV176" s="41"/>
      <c r="AW176" s="41"/>
      <c r="AX176" s="41"/>
      <c r="AY176" s="41"/>
      <c r="AZ176" s="41"/>
      <c r="BA176" s="41"/>
      <c r="BB176" s="41"/>
      <c r="BC176" s="41"/>
      <c r="BD176" s="41"/>
      <c r="BE176" s="41"/>
      <c r="BF176" s="41"/>
      <c r="BG176" s="41"/>
      <c r="BH176" s="41"/>
      <c r="BI176" s="41"/>
      <c r="BJ176" s="41"/>
      <c r="BK176" s="41"/>
      <c r="BL176" s="41"/>
      <c r="BM176" s="41"/>
      <c r="BN176" s="41"/>
      <c r="BO176" s="41"/>
      <c r="BP176" s="41"/>
      <c r="BQ176" s="41"/>
      <c r="BR176" s="41"/>
      <c r="BS176" s="41"/>
    </row>
    <row r="177" spans="1:71" ht="35.1" hidden="1" customHeight="1">
      <c r="A177" s="41"/>
      <c r="B177" s="180" t="str">
        <f>+IFERROR(VLOOKUP(#REF!&amp;"-"&amp;ROW()-109,[2]ワークシート!$F$2:$BW$498,6,0),"")</f>
        <v/>
      </c>
      <c r="C177" s="181"/>
      <c r="D177" s="180" t="str">
        <f>+IFERROR(IF(VLOOKUP(#REF!&amp;"-"&amp;ROW()-109,[2]ワークシート!$F$2:$BW$498,7,0)="","",VLOOKUP(#REF!&amp;"-"&amp;ROW()-109,[2]ワークシート!$F$2:$BW$498,7,0)),"")</f>
        <v/>
      </c>
      <c r="E177" s="181"/>
      <c r="F177" s="180" t="str">
        <f>+IFERROR(VLOOKUP(#REF!&amp;"-"&amp;ROW()-109,[2]ワークシート!$F$2:$BW$498,8,0),"")</f>
        <v/>
      </c>
      <c r="G177" s="181"/>
      <c r="H177" s="45" t="str">
        <f>+IFERROR(VLOOKUP(#REF!&amp;"-"&amp;ROW()-109,[2]ワークシート!$F$2:$BW$498,9,0),"")</f>
        <v/>
      </c>
      <c r="I17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77" s="240"/>
      <c r="K177" s="180" t="str">
        <f>+IFERROR(VLOOKUP(#REF!&amp;"-"&amp;ROW()-109,[2]ワークシート!$F$2:$BW$498,16,0),"")</f>
        <v/>
      </c>
      <c r="L177" s="182"/>
      <c r="M177" s="181"/>
      <c r="N177" s="241" t="str">
        <f>+IFERROR(VLOOKUP(#REF!&amp;"-"&amp;ROW()-109,[2]ワークシート!$F$2:$BW$498,21,0),"")</f>
        <v/>
      </c>
      <c r="O177" s="242"/>
      <c r="P177" s="237" t="str">
        <f>+IFERROR(VLOOKUP(#REF!&amp;"-"&amp;ROW()-109,[2]ワークシート!$F$2:$BW$498,22,0),"")</f>
        <v/>
      </c>
      <c r="Q177" s="237"/>
      <c r="R177" s="187" t="str">
        <f>+IFERROR(VLOOKUP(#REF!&amp;"-"&amp;ROW()-109,[2]ワークシート!$F$2:$BW$498,52,0),"")</f>
        <v/>
      </c>
      <c r="S177" s="187"/>
      <c r="T177" s="187"/>
      <c r="U177" s="237" t="str">
        <f>+IFERROR(VLOOKUP(#REF!&amp;"-"&amp;ROW()-109,[2]ワークシート!$F$2:$BW$498,57,0),"")</f>
        <v/>
      </c>
      <c r="V177" s="237"/>
      <c r="W177" s="237" t="str">
        <f>+IFERROR(VLOOKUP(#REF!&amp;"-"&amp;ROW()-109,[2]ワークシート!$F$2:$BW$498,58,0),"")</f>
        <v/>
      </c>
      <c r="X177" s="237"/>
      <c r="Y177" s="237"/>
      <c r="Z177" s="178" t="str">
        <f t="shared" si="3"/>
        <v/>
      </c>
      <c r="AA177" s="178"/>
      <c r="AB177" s="180" t="str">
        <f>+IFERROR(IF(VLOOKUP(#REF!&amp;"-"&amp;ROW()-109,[2]ワークシート!$F$2:$BW$498,10,0)="","",VLOOKUP(#REF!&amp;"-"&amp;ROW()-109,[2]ワークシート!$F$2:$BW$498,10,0)),"")</f>
        <v/>
      </c>
      <c r="AC177" s="181"/>
      <c r="AD177" s="238" t="str">
        <f>+IFERROR(VLOOKUP(#REF!&amp;"-"&amp;ROW()-109,[2]ワークシート!$F$2:$BW$498,62,0),"")</f>
        <v/>
      </c>
      <c r="AE177" s="238"/>
      <c r="AF177" s="178" t="str">
        <f t="shared" si="4"/>
        <v/>
      </c>
      <c r="AG177" s="178"/>
      <c r="AH177" s="178" t="str">
        <f>+IFERROR(IF(VLOOKUP(#REF!&amp;"-"&amp;ROW()-109,[2]ワークシート!$F$2:$BW$498,63,0)="","",VLOOKUP(#REF!&amp;"-"&amp;ROW()-109,[2]ワークシート!$F$2:$BW$498,63,0)),"")</f>
        <v/>
      </c>
      <c r="AI177" s="178"/>
      <c r="AK177" s="51">
        <v>97</v>
      </c>
      <c r="AL177" s="51" t="str">
        <f t="shared" si="5"/>
        <v>97</v>
      </c>
      <c r="AM177" s="41"/>
      <c r="AN177" s="41"/>
      <c r="AO177" s="41"/>
      <c r="AP177" s="41"/>
      <c r="AQ177" s="41"/>
      <c r="AR177" s="41"/>
      <c r="AS177" s="41"/>
      <c r="AT177" s="41"/>
      <c r="AU177" s="41"/>
      <c r="AV177" s="41"/>
      <c r="AW177" s="41"/>
      <c r="AX177" s="41"/>
      <c r="AY177" s="41"/>
      <c r="AZ177" s="41"/>
      <c r="BA177" s="41"/>
      <c r="BB177" s="41"/>
      <c r="BC177" s="41"/>
      <c r="BD177" s="41"/>
      <c r="BE177" s="41"/>
      <c r="BF177" s="41"/>
      <c r="BG177" s="41"/>
      <c r="BH177" s="41"/>
      <c r="BI177" s="41"/>
      <c r="BJ177" s="41"/>
      <c r="BK177" s="41"/>
      <c r="BL177" s="41"/>
      <c r="BM177" s="41"/>
      <c r="BN177" s="41"/>
      <c r="BO177" s="41"/>
      <c r="BP177" s="41"/>
      <c r="BQ177" s="41"/>
      <c r="BR177" s="41"/>
      <c r="BS177" s="41"/>
    </row>
    <row r="178" spans="1:71" ht="35.1" hidden="1" customHeight="1">
      <c r="A178" s="41"/>
      <c r="B178" s="180" t="str">
        <f>+IFERROR(VLOOKUP(#REF!&amp;"-"&amp;ROW()-109,[2]ワークシート!$F$2:$BW$498,6,0),"")</f>
        <v/>
      </c>
      <c r="C178" s="181"/>
      <c r="D178" s="180" t="str">
        <f>+IFERROR(IF(VLOOKUP(#REF!&amp;"-"&amp;ROW()-109,[2]ワークシート!$F$2:$BW$498,7,0)="","",VLOOKUP(#REF!&amp;"-"&amp;ROW()-109,[2]ワークシート!$F$2:$BW$498,7,0)),"")</f>
        <v/>
      </c>
      <c r="E178" s="181"/>
      <c r="F178" s="180" t="str">
        <f>+IFERROR(VLOOKUP(#REF!&amp;"-"&amp;ROW()-109,[2]ワークシート!$F$2:$BW$498,8,0),"")</f>
        <v/>
      </c>
      <c r="G178" s="181"/>
      <c r="H178" s="45" t="str">
        <f>+IFERROR(VLOOKUP(#REF!&amp;"-"&amp;ROW()-109,[2]ワークシート!$F$2:$BW$498,9,0),"")</f>
        <v/>
      </c>
      <c r="I17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78" s="240"/>
      <c r="K178" s="180" t="str">
        <f>+IFERROR(VLOOKUP(#REF!&amp;"-"&amp;ROW()-109,[2]ワークシート!$F$2:$BW$498,16,0),"")</f>
        <v/>
      </c>
      <c r="L178" s="182"/>
      <c r="M178" s="181"/>
      <c r="N178" s="241" t="str">
        <f>+IFERROR(VLOOKUP(#REF!&amp;"-"&amp;ROW()-109,[2]ワークシート!$F$2:$BW$498,21,0),"")</f>
        <v/>
      </c>
      <c r="O178" s="242"/>
      <c r="P178" s="237" t="str">
        <f>+IFERROR(VLOOKUP(#REF!&amp;"-"&amp;ROW()-109,[2]ワークシート!$F$2:$BW$498,22,0),"")</f>
        <v/>
      </c>
      <c r="Q178" s="237"/>
      <c r="R178" s="187" t="str">
        <f>+IFERROR(VLOOKUP(#REF!&amp;"-"&amp;ROW()-109,[2]ワークシート!$F$2:$BW$498,52,0),"")</f>
        <v/>
      </c>
      <c r="S178" s="187"/>
      <c r="T178" s="187"/>
      <c r="U178" s="237" t="str">
        <f>+IFERROR(VLOOKUP(#REF!&amp;"-"&amp;ROW()-109,[2]ワークシート!$F$2:$BW$498,57,0),"")</f>
        <v/>
      </c>
      <c r="V178" s="237"/>
      <c r="W178" s="237" t="str">
        <f>+IFERROR(VLOOKUP(#REF!&amp;"-"&amp;ROW()-109,[2]ワークシート!$F$2:$BW$498,58,0),"")</f>
        <v/>
      </c>
      <c r="X178" s="237"/>
      <c r="Y178" s="237"/>
      <c r="Z178" s="178" t="str">
        <f t="shared" si="3"/>
        <v/>
      </c>
      <c r="AA178" s="178"/>
      <c r="AB178" s="180" t="str">
        <f>+IFERROR(IF(VLOOKUP(#REF!&amp;"-"&amp;ROW()-109,[2]ワークシート!$F$2:$BW$498,10,0)="","",VLOOKUP(#REF!&amp;"-"&amp;ROW()-109,[2]ワークシート!$F$2:$BW$498,10,0)),"")</f>
        <v/>
      </c>
      <c r="AC178" s="181"/>
      <c r="AD178" s="238" t="str">
        <f>+IFERROR(VLOOKUP(#REF!&amp;"-"&amp;ROW()-109,[2]ワークシート!$F$2:$BW$498,62,0),"")</f>
        <v/>
      </c>
      <c r="AE178" s="238"/>
      <c r="AF178" s="178" t="str">
        <f t="shared" si="4"/>
        <v/>
      </c>
      <c r="AG178" s="178"/>
      <c r="AH178" s="178" t="str">
        <f>+IFERROR(IF(VLOOKUP(#REF!&amp;"-"&amp;ROW()-109,[2]ワークシート!$F$2:$BW$498,63,0)="","",VLOOKUP(#REF!&amp;"-"&amp;ROW()-109,[2]ワークシート!$F$2:$BW$498,63,0)),"")</f>
        <v/>
      </c>
      <c r="AI178" s="178"/>
      <c r="AK178" s="51">
        <v>98</v>
      </c>
      <c r="AL178" s="51" t="str">
        <f t="shared" si="5"/>
        <v>98</v>
      </c>
      <c r="AM178" s="41"/>
      <c r="AN178" s="41"/>
      <c r="AO178" s="41"/>
      <c r="AP178" s="41"/>
      <c r="AQ178" s="41"/>
      <c r="AR178" s="41"/>
      <c r="AS178" s="41"/>
      <c r="AT178" s="41"/>
      <c r="AU178" s="41"/>
      <c r="AV178" s="41"/>
      <c r="AW178" s="41"/>
      <c r="AX178" s="41"/>
      <c r="AY178" s="41"/>
      <c r="AZ178" s="41"/>
      <c r="BA178" s="41"/>
      <c r="BB178" s="41"/>
      <c r="BC178" s="41"/>
      <c r="BD178" s="41"/>
      <c r="BE178" s="41"/>
      <c r="BF178" s="41"/>
      <c r="BG178" s="41"/>
      <c r="BH178" s="41"/>
      <c r="BI178" s="41"/>
      <c r="BJ178" s="41"/>
      <c r="BK178" s="41"/>
      <c r="BL178" s="41"/>
      <c r="BM178" s="41"/>
      <c r="BN178" s="41"/>
      <c r="BO178" s="41"/>
      <c r="BP178" s="41"/>
      <c r="BQ178" s="41"/>
      <c r="BR178" s="41"/>
      <c r="BS178" s="41"/>
    </row>
    <row r="179" spans="1:71" ht="35.1" hidden="1" customHeight="1">
      <c r="A179" s="41"/>
      <c r="B179" s="180" t="str">
        <f>+IFERROR(VLOOKUP(#REF!&amp;"-"&amp;ROW()-109,[2]ワークシート!$F$2:$BW$498,6,0),"")</f>
        <v/>
      </c>
      <c r="C179" s="181"/>
      <c r="D179" s="180" t="str">
        <f>+IFERROR(IF(VLOOKUP(#REF!&amp;"-"&amp;ROW()-109,[2]ワークシート!$F$2:$BW$498,7,0)="","",VLOOKUP(#REF!&amp;"-"&amp;ROW()-109,[2]ワークシート!$F$2:$BW$498,7,0)),"")</f>
        <v/>
      </c>
      <c r="E179" s="181"/>
      <c r="F179" s="180" t="str">
        <f>+IFERROR(VLOOKUP(#REF!&amp;"-"&amp;ROW()-109,[2]ワークシート!$F$2:$BW$498,8,0),"")</f>
        <v/>
      </c>
      <c r="G179" s="181"/>
      <c r="H179" s="45" t="str">
        <f>+IFERROR(VLOOKUP(#REF!&amp;"-"&amp;ROW()-109,[2]ワークシート!$F$2:$BW$498,9,0),"")</f>
        <v/>
      </c>
      <c r="I17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79" s="240"/>
      <c r="K179" s="180" t="str">
        <f>+IFERROR(VLOOKUP(#REF!&amp;"-"&amp;ROW()-109,[2]ワークシート!$F$2:$BW$498,16,0),"")</f>
        <v/>
      </c>
      <c r="L179" s="182"/>
      <c r="M179" s="181"/>
      <c r="N179" s="241" t="str">
        <f>+IFERROR(VLOOKUP(#REF!&amp;"-"&amp;ROW()-109,[2]ワークシート!$F$2:$BW$498,21,0),"")</f>
        <v/>
      </c>
      <c r="O179" s="242"/>
      <c r="P179" s="237" t="str">
        <f>+IFERROR(VLOOKUP(#REF!&amp;"-"&amp;ROW()-109,[2]ワークシート!$F$2:$BW$498,22,0),"")</f>
        <v/>
      </c>
      <c r="Q179" s="237"/>
      <c r="R179" s="187" t="str">
        <f>+IFERROR(VLOOKUP(#REF!&amp;"-"&amp;ROW()-109,[2]ワークシート!$F$2:$BW$498,52,0),"")</f>
        <v/>
      </c>
      <c r="S179" s="187"/>
      <c r="T179" s="187"/>
      <c r="U179" s="237" t="str">
        <f>+IFERROR(VLOOKUP(#REF!&amp;"-"&amp;ROW()-109,[2]ワークシート!$F$2:$BW$498,57,0),"")</f>
        <v/>
      </c>
      <c r="V179" s="237"/>
      <c r="W179" s="237" t="str">
        <f>+IFERROR(VLOOKUP(#REF!&amp;"-"&amp;ROW()-109,[2]ワークシート!$F$2:$BW$498,58,0),"")</f>
        <v/>
      </c>
      <c r="X179" s="237"/>
      <c r="Y179" s="237"/>
      <c r="Z179" s="178" t="str">
        <f t="shared" si="3"/>
        <v/>
      </c>
      <c r="AA179" s="178"/>
      <c r="AB179" s="180" t="str">
        <f>+IFERROR(IF(VLOOKUP(#REF!&amp;"-"&amp;ROW()-109,[2]ワークシート!$F$2:$BW$498,10,0)="","",VLOOKUP(#REF!&amp;"-"&amp;ROW()-109,[2]ワークシート!$F$2:$BW$498,10,0)),"")</f>
        <v/>
      </c>
      <c r="AC179" s="181"/>
      <c r="AD179" s="238" t="str">
        <f>+IFERROR(VLOOKUP(#REF!&amp;"-"&amp;ROW()-109,[2]ワークシート!$F$2:$BW$498,62,0),"")</f>
        <v/>
      </c>
      <c r="AE179" s="238"/>
      <c r="AF179" s="178" t="str">
        <f t="shared" si="4"/>
        <v/>
      </c>
      <c r="AG179" s="178"/>
      <c r="AH179" s="178" t="str">
        <f>+IFERROR(IF(VLOOKUP(#REF!&amp;"-"&amp;ROW()-109,[2]ワークシート!$F$2:$BW$498,63,0)="","",VLOOKUP(#REF!&amp;"-"&amp;ROW()-109,[2]ワークシート!$F$2:$BW$498,63,0)),"")</f>
        <v/>
      </c>
      <c r="AI179" s="178"/>
      <c r="AK179" s="51">
        <v>99</v>
      </c>
      <c r="AL179" s="51" t="str">
        <f t="shared" si="5"/>
        <v>99</v>
      </c>
      <c r="AM179" s="41"/>
      <c r="AN179" s="41"/>
      <c r="AO179" s="41"/>
      <c r="AP179" s="41"/>
      <c r="AQ179" s="41"/>
      <c r="AR179" s="41"/>
      <c r="AS179" s="41"/>
      <c r="AT179" s="41"/>
      <c r="AU179" s="41"/>
      <c r="AV179" s="41"/>
      <c r="AW179" s="41"/>
      <c r="AX179" s="41"/>
      <c r="AY179" s="41"/>
      <c r="AZ179" s="41"/>
      <c r="BA179" s="41"/>
      <c r="BB179" s="41"/>
      <c r="BC179" s="41"/>
      <c r="BD179" s="41"/>
      <c r="BE179" s="41"/>
      <c r="BF179" s="41"/>
      <c r="BG179" s="41"/>
      <c r="BH179" s="41"/>
      <c r="BI179" s="41"/>
      <c r="BJ179" s="41"/>
      <c r="BK179" s="41"/>
      <c r="BL179" s="41"/>
      <c r="BM179" s="41"/>
      <c r="BN179" s="41"/>
      <c r="BO179" s="41"/>
      <c r="BP179" s="41"/>
      <c r="BQ179" s="41"/>
      <c r="BR179" s="41"/>
      <c r="BS179" s="41"/>
    </row>
    <row r="180" spans="1:71" ht="35.1" hidden="1" customHeight="1">
      <c r="A180" s="41"/>
      <c r="B180" s="180" t="str">
        <f>+IFERROR(VLOOKUP(#REF!&amp;"-"&amp;ROW()-109,[2]ワークシート!$F$2:$BW$498,6,0),"")</f>
        <v/>
      </c>
      <c r="C180" s="181"/>
      <c r="D180" s="180" t="str">
        <f>+IFERROR(IF(VLOOKUP(#REF!&amp;"-"&amp;ROW()-109,[2]ワークシート!$F$2:$BW$498,7,0)="","",VLOOKUP(#REF!&amp;"-"&amp;ROW()-109,[2]ワークシート!$F$2:$BW$498,7,0)),"")</f>
        <v/>
      </c>
      <c r="E180" s="181"/>
      <c r="F180" s="180" t="str">
        <f>+IFERROR(VLOOKUP(#REF!&amp;"-"&amp;ROW()-109,[2]ワークシート!$F$2:$BW$498,8,0),"")</f>
        <v/>
      </c>
      <c r="G180" s="181"/>
      <c r="H180" s="45" t="str">
        <f>+IFERROR(VLOOKUP(#REF!&amp;"-"&amp;ROW()-109,[2]ワークシート!$F$2:$BW$498,9,0),"")</f>
        <v/>
      </c>
      <c r="I18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80" s="240"/>
      <c r="K180" s="180" t="str">
        <f>+IFERROR(VLOOKUP(#REF!&amp;"-"&amp;ROW()-109,[2]ワークシート!$F$2:$BW$498,16,0),"")</f>
        <v/>
      </c>
      <c r="L180" s="182"/>
      <c r="M180" s="181"/>
      <c r="N180" s="241" t="str">
        <f>+IFERROR(VLOOKUP(#REF!&amp;"-"&amp;ROW()-109,[2]ワークシート!$F$2:$BW$498,21,0),"")</f>
        <v/>
      </c>
      <c r="O180" s="242"/>
      <c r="P180" s="237" t="str">
        <f>+IFERROR(VLOOKUP(#REF!&amp;"-"&amp;ROW()-109,[2]ワークシート!$F$2:$BW$498,22,0),"")</f>
        <v/>
      </c>
      <c r="Q180" s="237"/>
      <c r="R180" s="187" t="str">
        <f>+IFERROR(VLOOKUP(#REF!&amp;"-"&amp;ROW()-109,[2]ワークシート!$F$2:$BW$498,52,0),"")</f>
        <v/>
      </c>
      <c r="S180" s="187"/>
      <c r="T180" s="187"/>
      <c r="U180" s="237" t="str">
        <f>+IFERROR(VLOOKUP(#REF!&amp;"-"&amp;ROW()-109,[2]ワークシート!$F$2:$BW$498,57,0),"")</f>
        <v/>
      </c>
      <c r="V180" s="237"/>
      <c r="W180" s="237" t="str">
        <f>+IFERROR(VLOOKUP(#REF!&amp;"-"&amp;ROW()-109,[2]ワークシート!$F$2:$BW$498,58,0),"")</f>
        <v/>
      </c>
      <c r="X180" s="237"/>
      <c r="Y180" s="237"/>
      <c r="Z180" s="178" t="str">
        <f t="shared" si="3"/>
        <v/>
      </c>
      <c r="AA180" s="178"/>
      <c r="AB180" s="180" t="str">
        <f>+IFERROR(IF(VLOOKUP(#REF!&amp;"-"&amp;ROW()-109,[2]ワークシート!$F$2:$BW$498,10,0)="","",VLOOKUP(#REF!&amp;"-"&amp;ROW()-109,[2]ワークシート!$F$2:$BW$498,10,0)),"")</f>
        <v/>
      </c>
      <c r="AC180" s="181"/>
      <c r="AD180" s="238" t="str">
        <f>+IFERROR(VLOOKUP(#REF!&amp;"-"&amp;ROW()-109,[2]ワークシート!$F$2:$BW$498,62,0),"")</f>
        <v/>
      </c>
      <c r="AE180" s="238"/>
      <c r="AF180" s="178" t="str">
        <f t="shared" si="4"/>
        <v/>
      </c>
      <c r="AG180" s="178"/>
      <c r="AH180" s="178" t="str">
        <f>+IFERROR(IF(VLOOKUP(#REF!&amp;"-"&amp;ROW()-109,[2]ワークシート!$F$2:$BW$498,63,0)="","",VLOOKUP(#REF!&amp;"-"&amp;ROW()-109,[2]ワークシート!$F$2:$BW$498,63,0)),"")</f>
        <v/>
      </c>
      <c r="AI180" s="178"/>
      <c r="AK180" s="51">
        <v>100</v>
      </c>
      <c r="AL180" s="51" t="str">
        <f t="shared" si="5"/>
        <v>100</v>
      </c>
      <c r="AM180" s="41"/>
      <c r="AN180" s="41"/>
      <c r="AO180" s="41"/>
      <c r="AP180" s="41"/>
      <c r="AQ180" s="41"/>
      <c r="AR180" s="41"/>
      <c r="AS180" s="41"/>
      <c r="AT180" s="41"/>
      <c r="AU180" s="41"/>
      <c r="AV180" s="41"/>
      <c r="AW180" s="41"/>
      <c r="AX180" s="41"/>
      <c r="AY180" s="41"/>
      <c r="AZ180" s="41"/>
      <c r="BA180" s="41"/>
      <c r="BB180" s="41"/>
      <c r="BC180" s="41"/>
      <c r="BD180" s="41"/>
      <c r="BE180" s="41"/>
      <c r="BF180" s="41"/>
      <c r="BG180" s="41"/>
      <c r="BH180" s="41"/>
      <c r="BI180" s="41"/>
      <c r="BJ180" s="41"/>
      <c r="BK180" s="41"/>
      <c r="BL180" s="41"/>
      <c r="BM180" s="41"/>
      <c r="BN180" s="41"/>
      <c r="BO180" s="41"/>
      <c r="BP180" s="41"/>
      <c r="BQ180" s="41"/>
      <c r="BR180" s="41"/>
      <c r="BS180" s="41"/>
    </row>
    <row r="181" spans="1:71" ht="35.1" hidden="1" customHeight="1">
      <c r="A181" s="41"/>
      <c r="B181" s="180" t="str">
        <f>+IFERROR(VLOOKUP(#REF!&amp;"-"&amp;ROW()-109,[2]ワークシート!$F$2:$BW$498,6,0),"")</f>
        <v/>
      </c>
      <c r="C181" s="181"/>
      <c r="D181" s="180" t="str">
        <f>+IFERROR(IF(VLOOKUP(#REF!&amp;"-"&amp;ROW()-109,[2]ワークシート!$F$2:$BW$498,7,0)="","",VLOOKUP(#REF!&amp;"-"&amp;ROW()-109,[2]ワークシート!$F$2:$BW$498,7,0)),"")</f>
        <v/>
      </c>
      <c r="E181" s="181"/>
      <c r="F181" s="180" t="str">
        <f>+IFERROR(VLOOKUP(#REF!&amp;"-"&amp;ROW()-109,[2]ワークシート!$F$2:$BW$498,8,0),"")</f>
        <v/>
      </c>
      <c r="G181" s="181"/>
      <c r="H181" s="45" t="str">
        <f>+IFERROR(VLOOKUP(#REF!&amp;"-"&amp;ROW()-109,[2]ワークシート!$F$2:$BW$498,9,0),"")</f>
        <v/>
      </c>
      <c r="I18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81" s="240"/>
      <c r="K181" s="180" t="str">
        <f>+IFERROR(VLOOKUP(#REF!&amp;"-"&amp;ROW()-109,[2]ワークシート!$F$2:$BW$498,16,0),"")</f>
        <v/>
      </c>
      <c r="L181" s="182"/>
      <c r="M181" s="181"/>
      <c r="N181" s="241" t="str">
        <f>+IFERROR(VLOOKUP(#REF!&amp;"-"&amp;ROW()-109,[2]ワークシート!$F$2:$BW$498,21,0),"")</f>
        <v/>
      </c>
      <c r="O181" s="242"/>
      <c r="P181" s="237" t="str">
        <f>+IFERROR(VLOOKUP(#REF!&amp;"-"&amp;ROW()-109,[2]ワークシート!$F$2:$BW$498,22,0),"")</f>
        <v/>
      </c>
      <c r="Q181" s="237"/>
      <c r="R181" s="187" t="str">
        <f>+IFERROR(VLOOKUP(#REF!&amp;"-"&amp;ROW()-109,[2]ワークシート!$F$2:$BW$498,52,0),"")</f>
        <v/>
      </c>
      <c r="S181" s="187"/>
      <c r="T181" s="187"/>
      <c r="U181" s="237" t="str">
        <f>+IFERROR(VLOOKUP(#REF!&amp;"-"&amp;ROW()-109,[2]ワークシート!$F$2:$BW$498,57,0),"")</f>
        <v/>
      </c>
      <c r="V181" s="237"/>
      <c r="W181" s="237" t="str">
        <f>+IFERROR(VLOOKUP(#REF!&amp;"-"&amp;ROW()-109,[2]ワークシート!$F$2:$BW$498,58,0),"")</f>
        <v/>
      </c>
      <c r="X181" s="237"/>
      <c r="Y181" s="237"/>
      <c r="Z181" s="178" t="str">
        <f t="shared" si="3"/>
        <v/>
      </c>
      <c r="AA181" s="178"/>
      <c r="AB181" s="180" t="str">
        <f>+IFERROR(IF(VLOOKUP(#REF!&amp;"-"&amp;ROW()-109,[2]ワークシート!$F$2:$BW$498,10,0)="","",VLOOKUP(#REF!&amp;"-"&amp;ROW()-109,[2]ワークシート!$F$2:$BW$498,10,0)),"")</f>
        <v/>
      </c>
      <c r="AC181" s="181"/>
      <c r="AD181" s="238" t="str">
        <f>+IFERROR(VLOOKUP(#REF!&amp;"-"&amp;ROW()-109,[2]ワークシート!$F$2:$BW$498,62,0),"")</f>
        <v/>
      </c>
      <c r="AE181" s="238"/>
      <c r="AF181" s="178" t="str">
        <f t="shared" si="4"/>
        <v/>
      </c>
      <c r="AG181" s="178"/>
      <c r="AH181" s="178" t="str">
        <f>+IFERROR(IF(VLOOKUP(#REF!&amp;"-"&amp;ROW()-109,[2]ワークシート!$F$2:$BW$498,63,0)="","",VLOOKUP(#REF!&amp;"-"&amp;ROW()-109,[2]ワークシート!$F$2:$BW$498,63,0)),"")</f>
        <v/>
      </c>
      <c r="AI181" s="178"/>
      <c r="AK181" s="51">
        <v>101</v>
      </c>
      <c r="AL181" s="51" t="str">
        <f t="shared" si="5"/>
        <v>101</v>
      </c>
      <c r="AM181" s="41"/>
      <c r="AN181" s="41"/>
      <c r="AO181" s="41"/>
      <c r="AP181" s="41"/>
      <c r="AQ181" s="41"/>
      <c r="AR181" s="41"/>
      <c r="AS181" s="41"/>
      <c r="AT181" s="41"/>
      <c r="AU181" s="41"/>
      <c r="AV181" s="41"/>
      <c r="AW181" s="41"/>
      <c r="AX181" s="41"/>
      <c r="AY181" s="41"/>
      <c r="AZ181" s="41"/>
      <c r="BA181" s="41"/>
      <c r="BB181" s="41"/>
      <c r="BC181" s="41"/>
      <c r="BD181" s="41"/>
      <c r="BE181" s="41"/>
      <c r="BF181" s="41"/>
      <c r="BG181" s="41"/>
      <c r="BH181" s="41"/>
      <c r="BI181" s="41"/>
      <c r="BJ181" s="41"/>
      <c r="BK181" s="41"/>
      <c r="BL181" s="41"/>
      <c r="BM181" s="41"/>
      <c r="BN181" s="41"/>
      <c r="BO181" s="41"/>
      <c r="BP181" s="41"/>
      <c r="BQ181" s="41"/>
      <c r="BR181" s="41"/>
      <c r="BS181" s="41"/>
    </row>
    <row r="182" spans="1:71" ht="35.1" hidden="1" customHeight="1">
      <c r="A182" s="41"/>
      <c r="B182" s="180" t="str">
        <f>+IFERROR(VLOOKUP(#REF!&amp;"-"&amp;ROW()-109,[2]ワークシート!$F$2:$BW$498,6,0),"")</f>
        <v/>
      </c>
      <c r="C182" s="181"/>
      <c r="D182" s="180" t="str">
        <f>+IFERROR(IF(VLOOKUP(#REF!&amp;"-"&amp;ROW()-109,[2]ワークシート!$F$2:$BW$498,7,0)="","",VLOOKUP(#REF!&amp;"-"&amp;ROW()-109,[2]ワークシート!$F$2:$BW$498,7,0)),"")</f>
        <v/>
      </c>
      <c r="E182" s="181"/>
      <c r="F182" s="180" t="str">
        <f>+IFERROR(VLOOKUP(#REF!&amp;"-"&amp;ROW()-109,[2]ワークシート!$F$2:$BW$498,8,0),"")</f>
        <v/>
      </c>
      <c r="G182" s="181"/>
      <c r="H182" s="45" t="str">
        <f>+IFERROR(VLOOKUP(#REF!&amp;"-"&amp;ROW()-109,[2]ワークシート!$F$2:$BW$498,9,0),"")</f>
        <v/>
      </c>
      <c r="I18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82" s="240"/>
      <c r="K182" s="180" t="str">
        <f>+IFERROR(VLOOKUP(#REF!&amp;"-"&amp;ROW()-109,[2]ワークシート!$F$2:$BW$498,16,0),"")</f>
        <v/>
      </c>
      <c r="L182" s="182"/>
      <c r="M182" s="181"/>
      <c r="N182" s="241" t="str">
        <f>+IFERROR(VLOOKUP(#REF!&amp;"-"&amp;ROW()-109,[2]ワークシート!$F$2:$BW$498,21,0),"")</f>
        <v/>
      </c>
      <c r="O182" s="242"/>
      <c r="P182" s="237" t="str">
        <f>+IFERROR(VLOOKUP(#REF!&amp;"-"&amp;ROW()-109,[2]ワークシート!$F$2:$BW$498,22,0),"")</f>
        <v/>
      </c>
      <c r="Q182" s="237"/>
      <c r="R182" s="187" t="str">
        <f>+IFERROR(VLOOKUP(#REF!&amp;"-"&amp;ROW()-109,[2]ワークシート!$F$2:$BW$498,52,0),"")</f>
        <v/>
      </c>
      <c r="S182" s="187"/>
      <c r="T182" s="187"/>
      <c r="U182" s="237" t="str">
        <f>+IFERROR(VLOOKUP(#REF!&amp;"-"&amp;ROW()-109,[2]ワークシート!$F$2:$BW$498,57,0),"")</f>
        <v/>
      </c>
      <c r="V182" s="237"/>
      <c r="W182" s="237" t="str">
        <f>+IFERROR(VLOOKUP(#REF!&amp;"-"&amp;ROW()-109,[2]ワークシート!$F$2:$BW$498,58,0),"")</f>
        <v/>
      </c>
      <c r="X182" s="237"/>
      <c r="Y182" s="237"/>
      <c r="Z182" s="178" t="str">
        <f t="shared" si="3"/>
        <v/>
      </c>
      <c r="AA182" s="178"/>
      <c r="AB182" s="180" t="str">
        <f>+IFERROR(IF(VLOOKUP(#REF!&amp;"-"&amp;ROW()-109,[2]ワークシート!$F$2:$BW$498,10,0)="","",VLOOKUP(#REF!&amp;"-"&amp;ROW()-109,[2]ワークシート!$F$2:$BW$498,10,0)),"")</f>
        <v/>
      </c>
      <c r="AC182" s="181"/>
      <c r="AD182" s="238" t="str">
        <f>+IFERROR(VLOOKUP(#REF!&amp;"-"&amp;ROW()-109,[2]ワークシート!$F$2:$BW$498,62,0),"")</f>
        <v/>
      </c>
      <c r="AE182" s="238"/>
      <c r="AF182" s="178" t="str">
        <f t="shared" si="4"/>
        <v/>
      </c>
      <c r="AG182" s="178"/>
      <c r="AH182" s="178" t="str">
        <f>+IFERROR(IF(VLOOKUP(#REF!&amp;"-"&amp;ROW()-109,[2]ワークシート!$F$2:$BW$498,63,0)="","",VLOOKUP(#REF!&amp;"-"&amp;ROW()-109,[2]ワークシート!$F$2:$BW$498,63,0)),"")</f>
        <v/>
      </c>
      <c r="AI182" s="178"/>
      <c r="AK182" s="51">
        <v>102</v>
      </c>
      <c r="AL182" s="51" t="str">
        <f t="shared" si="5"/>
        <v>102</v>
      </c>
      <c r="AM182" s="41"/>
      <c r="AN182" s="41"/>
      <c r="AO182" s="41"/>
      <c r="AP182" s="41"/>
      <c r="AQ182" s="41"/>
      <c r="AR182" s="41"/>
      <c r="AS182" s="41"/>
      <c r="AT182" s="41"/>
      <c r="AU182" s="41"/>
      <c r="AV182" s="41"/>
      <c r="AW182" s="41"/>
      <c r="AX182" s="41"/>
      <c r="AY182" s="41"/>
      <c r="AZ182" s="41"/>
      <c r="BA182" s="41"/>
      <c r="BB182" s="41"/>
      <c r="BC182" s="41"/>
      <c r="BD182" s="41"/>
      <c r="BE182" s="41"/>
      <c r="BF182" s="41"/>
      <c r="BG182" s="41"/>
      <c r="BH182" s="41"/>
      <c r="BI182" s="41"/>
      <c r="BJ182" s="41"/>
      <c r="BK182" s="41"/>
      <c r="BL182" s="41"/>
      <c r="BM182" s="41"/>
      <c r="BN182" s="41"/>
      <c r="BO182" s="41"/>
      <c r="BP182" s="41"/>
      <c r="BQ182" s="41"/>
      <c r="BR182" s="41"/>
      <c r="BS182" s="41"/>
    </row>
    <row r="183" spans="1:71" ht="35.1" hidden="1" customHeight="1">
      <c r="A183" s="41"/>
      <c r="B183" s="180" t="str">
        <f>+IFERROR(VLOOKUP(#REF!&amp;"-"&amp;ROW()-109,[2]ワークシート!$F$2:$BW$498,6,0),"")</f>
        <v/>
      </c>
      <c r="C183" s="181"/>
      <c r="D183" s="180" t="str">
        <f>+IFERROR(IF(VLOOKUP(#REF!&amp;"-"&amp;ROW()-109,[2]ワークシート!$F$2:$BW$498,7,0)="","",VLOOKUP(#REF!&amp;"-"&amp;ROW()-109,[2]ワークシート!$F$2:$BW$498,7,0)),"")</f>
        <v/>
      </c>
      <c r="E183" s="181"/>
      <c r="F183" s="180" t="str">
        <f>+IFERROR(VLOOKUP(#REF!&amp;"-"&amp;ROW()-109,[2]ワークシート!$F$2:$BW$498,8,0),"")</f>
        <v/>
      </c>
      <c r="G183" s="181"/>
      <c r="H183" s="45" t="str">
        <f>+IFERROR(VLOOKUP(#REF!&amp;"-"&amp;ROW()-109,[2]ワークシート!$F$2:$BW$498,9,0),"")</f>
        <v/>
      </c>
      <c r="I18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83" s="240"/>
      <c r="K183" s="180" t="str">
        <f>+IFERROR(VLOOKUP(#REF!&amp;"-"&amp;ROW()-109,[2]ワークシート!$F$2:$BW$498,16,0),"")</f>
        <v/>
      </c>
      <c r="L183" s="182"/>
      <c r="M183" s="181"/>
      <c r="N183" s="241" t="str">
        <f>+IFERROR(VLOOKUP(#REF!&amp;"-"&amp;ROW()-109,[2]ワークシート!$F$2:$BW$498,21,0),"")</f>
        <v/>
      </c>
      <c r="O183" s="242"/>
      <c r="P183" s="237" t="str">
        <f>+IFERROR(VLOOKUP(#REF!&amp;"-"&amp;ROW()-109,[2]ワークシート!$F$2:$BW$498,22,0),"")</f>
        <v/>
      </c>
      <c r="Q183" s="237"/>
      <c r="R183" s="187" t="str">
        <f>+IFERROR(VLOOKUP(#REF!&amp;"-"&amp;ROW()-109,[2]ワークシート!$F$2:$BW$498,52,0),"")</f>
        <v/>
      </c>
      <c r="S183" s="187"/>
      <c r="T183" s="187"/>
      <c r="U183" s="237" t="str">
        <f>+IFERROR(VLOOKUP(#REF!&amp;"-"&amp;ROW()-109,[2]ワークシート!$F$2:$BW$498,57,0),"")</f>
        <v/>
      </c>
      <c r="V183" s="237"/>
      <c r="W183" s="237" t="str">
        <f>+IFERROR(VLOOKUP(#REF!&amp;"-"&amp;ROW()-109,[2]ワークシート!$F$2:$BW$498,58,0),"")</f>
        <v/>
      </c>
      <c r="X183" s="237"/>
      <c r="Y183" s="237"/>
      <c r="Z183" s="178" t="str">
        <f t="shared" si="3"/>
        <v/>
      </c>
      <c r="AA183" s="178"/>
      <c r="AB183" s="180" t="str">
        <f>+IFERROR(IF(VLOOKUP(#REF!&amp;"-"&amp;ROW()-109,[2]ワークシート!$F$2:$BW$498,10,0)="","",VLOOKUP(#REF!&amp;"-"&amp;ROW()-109,[2]ワークシート!$F$2:$BW$498,10,0)),"")</f>
        <v/>
      </c>
      <c r="AC183" s="181"/>
      <c r="AD183" s="238" t="str">
        <f>+IFERROR(VLOOKUP(#REF!&amp;"-"&amp;ROW()-109,[2]ワークシート!$F$2:$BW$498,62,0),"")</f>
        <v/>
      </c>
      <c r="AE183" s="238"/>
      <c r="AF183" s="178" t="str">
        <f t="shared" si="4"/>
        <v/>
      </c>
      <c r="AG183" s="178"/>
      <c r="AH183" s="178" t="str">
        <f>+IFERROR(IF(VLOOKUP(#REF!&amp;"-"&amp;ROW()-109,[2]ワークシート!$F$2:$BW$498,63,0)="","",VLOOKUP(#REF!&amp;"-"&amp;ROW()-109,[2]ワークシート!$F$2:$BW$498,63,0)),"")</f>
        <v/>
      </c>
      <c r="AI183" s="178"/>
      <c r="AK183" s="51">
        <v>103</v>
      </c>
      <c r="AL183" s="51" t="str">
        <f t="shared" si="5"/>
        <v>103</v>
      </c>
      <c r="AM183" s="41"/>
      <c r="AN183" s="41"/>
      <c r="AO183" s="41"/>
      <c r="AP183" s="41"/>
      <c r="AQ183" s="41"/>
      <c r="AR183" s="41"/>
      <c r="AS183" s="41"/>
      <c r="AT183" s="41"/>
      <c r="AU183" s="41"/>
      <c r="AV183" s="41"/>
      <c r="AW183" s="41"/>
      <c r="AX183" s="41"/>
      <c r="AY183" s="41"/>
      <c r="AZ183" s="41"/>
      <c r="BA183" s="41"/>
      <c r="BB183" s="41"/>
      <c r="BC183" s="41"/>
      <c r="BD183" s="41"/>
      <c r="BE183" s="41"/>
      <c r="BF183" s="41"/>
      <c r="BG183" s="41"/>
      <c r="BH183" s="41"/>
      <c r="BI183" s="41"/>
      <c r="BJ183" s="41"/>
      <c r="BK183" s="41"/>
      <c r="BL183" s="41"/>
      <c r="BM183" s="41"/>
      <c r="BN183" s="41"/>
      <c r="BO183" s="41"/>
      <c r="BP183" s="41"/>
      <c r="BQ183" s="41"/>
      <c r="BR183" s="41"/>
      <c r="BS183" s="41"/>
    </row>
    <row r="184" spans="1:71" ht="35.1" hidden="1" customHeight="1">
      <c r="A184" s="41"/>
      <c r="B184" s="180" t="str">
        <f>+IFERROR(VLOOKUP(#REF!&amp;"-"&amp;ROW()-109,[2]ワークシート!$F$2:$BW$498,6,0),"")</f>
        <v/>
      </c>
      <c r="C184" s="181"/>
      <c r="D184" s="180" t="str">
        <f>+IFERROR(IF(VLOOKUP(#REF!&amp;"-"&amp;ROW()-109,[2]ワークシート!$F$2:$BW$498,7,0)="","",VLOOKUP(#REF!&amp;"-"&amp;ROW()-109,[2]ワークシート!$F$2:$BW$498,7,0)),"")</f>
        <v/>
      </c>
      <c r="E184" s="181"/>
      <c r="F184" s="180" t="str">
        <f>+IFERROR(VLOOKUP(#REF!&amp;"-"&amp;ROW()-109,[2]ワークシート!$F$2:$BW$498,8,0),"")</f>
        <v/>
      </c>
      <c r="G184" s="181"/>
      <c r="H184" s="45" t="str">
        <f>+IFERROR(VLOOKUP(#REF!&amp;"-"&amp;ROW()-109,[2]ワークシート!$F$2:$BW$498,9,0),"")</f>
        <v/>
      </c>
      <c r="I18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84" s="240"/>
      <c r="K184" s="180" t="str">
        <f>+IFERROR(VLOOKUP(#REF!&amp;"-"&amp;ROW()-109,[2]ワークシート!$F$2:$BW$498,16,0),"")</f>
        <v/>
      </c>
      <c r="L184" s="182"/>
      <c r="M184" s="181"/>
      <c r="N184" s="241" t="str">
        <f>+IFERROR(VLOOKUP(#REF!&amp;"-"&amp;ROW()-109,[2]ワークシート!$F$2:$BW$498,21,0),"")</f>
        <v/>
      </c>
      <c r="O184" s="242"/>
      <c r="P184" s="237" t="str">
        <f>+IFERROR(VLOOKUP(#REF!&amp;"-"&amp;ROW()-109,[2]ワークシート!$F$2:$BW$498,22,0),"")</f>
        <v/>
      </c>
      <c r="Q184" s="237"/>
      <c r="R184" s="187" t="str">
        <f>+IFERROR(VLOOKUP(#REF!&amp;"-"&amp;ROW()-109,[2]ワークシート!$F$2:$BW$498,52,0),"")</f>
        <v/>
      </c>
      <c r="S184" s="187"/>
      <c r="T184" s="187"/>
      <c r="U184" s="237" t="str">
        <f>+IFERROR(VLOOKUP(#REF!&amp;"-"&amp;ROW()-109,[2]ワークシート!$F$2:$BW$498,57,0),"")</f>
        <v/>
      </c>
      <c r="V184" s="237"/>
      <c r="W184" s="237" t="str">
        <f>+IFERROR(VLOOKUP(#REF!&amp;"-"&amp;ROW()-109,[2]ワークシート!$F$2:$BW$498,58,0),"")</f>
        <v/>
      </c>
      <c r="X184" s="237"/>
      <c r="Y184" s="237"/>
      <c r="Z184" s="178" t="str">
        <f t="shared" si="3"/>
        <v/>
      </c>
      <c r="AA184" s="178"/>
      <c r="AB184" s="180" t="str">
        <f>+IFERROR(IF(VLOOKUP(#REF!&amp;"-"&amp;ROW()-109,[2]ワークシート!$F$2:$BW$498,10,0)="","",VLOOKUP(#REF!&amp;"-"&amp;ROW()-109,[2]ワークシート!$F$2:$BW$498,10,0)),"")</f>
        <v/>
      </c>
      <c r="AC184" s="181"/>
      <c r="AD184" s="238" t="str">
        <f>+IFERROR(VLOOKUP(#REF!&amp;"-"&amp;ROW()-109,[2]ワークシート!$F$2:$BW$498,62,0),"")</f>
        <v/>
      </c>
      <c r="AE184" s="238"/>
      <c r="AF184" s="178" t="str">
        <f t="shared" si="4"/>
        <v/>
      </c>
      <c r="AG184" s="178"/>
      <c r="AH184" s="178" t="str">
        <f>+IFERROR(IF(VLOOKUP(#REF!&amp;"-"&amp;ROW()-109,[2]ワークシート!$F$2:$BW$498,63,0)="","",VLOOKUP(#REF!&amp;"-"&amp;ROW()-109,[2]ワークシート!$F$2:$BW$498,63,0)),"")</f>
        <v/>
      </c>
      <c r="AI184" s="178"/>
      <c r="AK184" s="51">
        <v>104</v>
      </c>
      <c r="AL184" s="51" t="str">
        <f t="shared" si="5"/>
        <v>104</v>
      </c>
      <c r="AM184" s="41"/>
      <c r="AN184" s="41"/>
      <c r="AO184" s="41"/>
      <c r="AP184" s="41"/>
      <c r="AQ184" s="41"/>
      <c r="AR184" s="41"/>
      <c r="AS184" s="41"/>
      <c r="AT184" s="41"/>
      <c r="AU184" s="41"/>
      <c r="AV184" s="41"/>
      <c r="AW184" s="41"/>
      <c r="AX184" s="41"/>
      <c r="AY184" s="41"/>
      <c r="AZ184" s="41"/>
      <c r="BA184" s="41"/>
      <c r="BB184" s="41"/>
      <c r="BC184" s="41"/>
      <c r="BD184" s="41"/>
      <c r="BE184" s="41"/>
      <c r="BF184" s="41"/>
      <c r="BG184" s="41"/>
      <c r="BH184" s="41"/>
      <c r="BI184" s="41"/>
      <c r="BJ184" s="41"/>
      <c r="BK184" s="41"/>
      <c r="BL184" s="41"/>
      <c r="BM184" s="41"/>
      <c r="BN184" s="41"/>
      <c r="BO184" s="41"/>
      <c r="BP184" s="41"/>
      <c r="BQ184" s="41"/>
      <c r="BR184" s="41"/>
      <c r="BS184" s="41"/>
    </row>
    <row r="185" spans="1:71" ht="35.1" hidden="1" customHeight="1">
      <c r="A185" s="41"/>
      <c r="B185" s="180" t="str">
        <f>+IFERROR(VLOOKUP(#REF!&amp;"-"&amp;ROW()-109,[2]ワークシート!$F$2:$BW$498,6,0),"")</f>
        <v/>
      </c>
      <c r="C185" s="181"/>
      <c r="D185" s="180" t="str">
        <f>+IFERROR(IF(VLOOKUP(#REF!&amp;"-"&amp;ROW()-109,[2]ワークシート!$F$2:$BW$498,7,0)="","",VLOOKUP(#REF!&amp;"-"&amp;ROW()-109,[2]ワークシート!$F$2:$BW$498,7,0)),"")</f>
        <v/>
      </c>
      <c r="E185" s="181"/>
      <c r="F185" s="180" t="str">
        <f>+IFERROR(VLOOKUP(#REF!&amp;"-"&amp;ROW()-109,[2]ワークシート!$F$2:$BW$498,8,0),"")</f>
        <v/>
      </c>
      <c r="G185" s="181"/>
      <c r="H185" s="45" t="str">
        <f>+IFERROR(VLOOKUP(#REF!&amp;"-"&amp;ROW()-109,[2]ワークシート!$F$2:$BW$498,9,0),"")</f>
        <v/>
      </c>
      <c r="I18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85" s="240"/>
      <c r="K185" s="180" t="str">
        <f>+IFERROR(VLOOKUP(#REF!&amp;"-"&amp;ROW()-109,[2]ワークシート!$F$2:$BW$498,16,0),"")</f>
        <v/>
      </c>
      <c r="L185" s="182"/>
      <c r="M185" s="181"/>
      <c r="N185" s="241" t="str">
        <f>+IFERROR(VLOOKUP(#REF!&amp;"-"&amp;ROW()-109,[2]ワークシート!$F$2:$BW$498,21,0),"")</f>
        <v/>
      </c>
      <c r="O185" s="242"/>
      <c r="P185" s="237" t="str">
        <f>+IFERROR(VLOOKUP(#REF!&amp;"-"&amp;ROW()-109,[2]ワークシート!$F$2:$BW$498,22,0),"")</f>
        <v/>
      </c>
      <c r="Q185" s="237"/>
      <c r="R185" s="187" t="str">
        <f>+IFERROR(VLOOKUP(#REF!&amp;"-"&amp;ROW()-109,[2]ワークシート!$F$2:$BW$498,52,0),"")</f>
        <v/>
      </c>
      <c r="S185" s="187"/>
      <c r="T185" s="187"/>
      <c r="U185" s="237" t="str">
        <f>+IFERROR(VLOOKUP(#REF!&amp;"-"&amp;ROW()-109,[2]ワークシート!$F$2:$BW$498,57,0),"")</f>
        <v/>
      </c>
      <c r="V185" s="237"/>
      <c r="W185" s="237" t="str">
        <f>+IFERROR(VLOOKUP(#REF!&amp;"-"&amp;ROW()-109,[2]ワークシート!$F$2:$BW$498,58,0),"")</f>
        <v/>
      </c>
      <c r="X185" s="237"/>
      <c r="Y185" s="237"/>
      <c r="Z185" s="178" t="str">
        <f t="shared" si="3"/>
        <v/>
      </c>
      <c r="AA185" s="178"/>
      <c r="AB185" s="180" t="str">
        <f>+IFERROR(IF(VLOOKUP(#REF!&amp;"-"&amp;ROW()-109,[2]ワークシート!$F$2:$BW$498,10,0)="","",VLOOKUP(#REF!&amp;"-"&amp;ROW()-109,[2]ワークシート!$F$2:$BW$498,10,0)),"")</f>
        <v/>
      </c>
      <c r="AC185" s="181"/>
      <c r="AD185" s="238" t="str">
        <f>+IFERROR(VLOOKUP(#REF!&amp;"-"&amp;ROW()-109,[2]ワークシート!$F$2:$BW$498,62,0),"")</f>
        <v/>
      </c>
      <c r="AE185" s="238"/>
      <c r="AF185" s="178" t="str">
        <f t="shared" si="4"/>
        <v/>
      </c>
      <c r="AG185" s="178"/>
      <c r="AH185" s="178" t="str">
        <f>+IFERROR(IF(VLOOKUP(#REF!&amp;"-"&amp;ROW()-109,[2]ワークシート!$F$2:$BW$498,63,0)="","",VLOOKUP(#REF!&amp;"-"&amp;ROW()-109,[2]ワークシート!$F$2:$BW$498,63,0)),"")</f>
        <v/>
      </c>
      <c r="AI185" s="178"/>
      <c r="AK185" s="51">
        <v>105</v>
      </c>
      <c r="AL185" s="51" t="str">
        <f t="shared" si="5"/>
        <v>105</v>
      </c>
      <c r="AM185" s="41"/>
      <c r="AN185" s="41"/>
      <c r="AO185" s="41"/>
      <c r="AP185" s="41"/>
      <c r="AQ185" s="41"/>
      <c r="AR185" s="41"/>
      <c r="AS185" s="41"/>
      <c r="AT185" s="41"/>
      <c r="AU185" s="41"/>
      <c r="AV185" s="41"/>
      <c r="AW185" s="41"/>
      <c r="AX185" s="41"/>
      <c r="AY185" s="41"/>
      <c r="AZ185" s="41"/>
      <c r="BA185" s="41"/>
      <c r="BB185" s="41"/>
      <c r="BC185" s="41"/>
      <c r="BD185" s="41"/>
      <c r="BE185" s="41"/>
      <c r="BF185" s="41"/>
      <c r="BG185" s="41"/>
      <c r="BH185" s="41"/>
      <c r="BI185" s="41"/>
      <c r="BJ185" s="41"/>
      <c r="BK185" s="41"/>
      <c r="BL185" s="41"/>
      <c r="BM185" s="41"/>
      <c r="BN185" s="41"/>
      <c r="BO185" s="41"/>
      <c r="BP185" s="41"/>
      <c r="BQ185" s="41"/>
      <c r="BR185" s="41"/>
      <c r="BS185" s="41"/>
    </row>
    <row r="186" spans="1:71" ht="35.1" hidden="1" customHeight="1">
      <c r="A186" s="41"/>
      <c r="B186" s="180" t="str">
        <f>+IFERROR(VLOOKUP(#REF!&amp;"-"&amp;ROW()-109,[2]ワークシート!$F$2:$BW$498,6,0),"")</f>
        <v/>
      </c>
      <c r="C186" s="181"/>
      <c r="D186" s="180" t="str">
        <f>+IFERROR(IF(VLOOKUP(#REF!&amp;"-"&amp;ROW()-109,[2]ワークシート!$F$2:$BW$498,7,0)="","",VLOOKUP(#REF!&amp;"-"&amp;ROW()-109,[2]ワークシート!$F$2:$BW$498,7,0)),"")</f>
        <v/>
      </c>
      <c r="E186" s="181"/>
      <c r="F186" s="180" t="str">
        <f>+IFERROR(VLOOKUP(#REF!&amp;"-"&amp;ROW()-109,[2]ワークシート!$F$2:$BW$498,8,0),"")</f>
        <v/>
      </c>
      <c r="G186" s="181"/>
      <c r="H186" s="45" t="str">
        <f>+IFERROR(VLOOKUP(#REF!&amp;"-"&amp;ROW()-109,[2]ワークシート!$F$2:$BW$498,9,0),"")</f>
        <v/>
      </c>
      <c r="I18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86" s="240"/>
      <c r="K186" s="180" t="str">
        <f>+IFERROR(VLOOKUP(#REF!&amp;"-"&amp;ROW()-109,[2]ワークシート!$F$2:$BW$498,16,0),"")</f>
        <v/>
      </c>
      <c r="L186" s="182"/>
      <c r="M186" s="181"/>
      <c r="N186" s="241" t="str">
        <f>+IFERROR(VLOOKUP(#REF!&amp;"-"&amp;ROW()-109,[2]ワークシート!$F$2:$BW$498,21,0),"")</f>
        <v/>
      </c>
      <c r="O186" s="242"/>
      <c r="P186" s="237" t="str">
        <f>+IFERROR(VLOOKUP(#REF!&amp;"-"&amp;ROW()-109,[2]ワークシート!$F$2:$BW$498,22,0),"")</f>
        <v/>
      </c>
      <c r="Q186" s="237"/>
      <c r="R186" s="187" t="str">
        <f>+IFERROR(VLOOKUP(#REF!&amp;"-"&amp;ROW()-109,[2]ワークシート!$F$2:$BW$498,52,0),"")</f>
        <v/>
      </c>
      <c r="S186" s="187"/>
      <c r="T186" s="187"/>
      <c r="U186" s="237" t="str">
        <f>+IFERROR(VLOOKUP(#REF!&amp;"-"&amp;ROW()-109,[2]ワークシート!$F$2:$BW$498,57,0),"")</f>
        <v/>
      </c>
      <c r="V186" s="237"/>
      <c r="W186" s="237" t="str">
        <f>+IFERROR(VLOOKUP(#REF!&amp;"-"&amp;ROW()-109,[2]ワークシート!$F$2:$BW$498,58,0),"")</f>
        <v/>
      </c>
      <c r="X186" s="237"/>
      <c r="Y186" s="237"/>
      <c r="Z186" s="178" t="str">
        <f t="shared" si="3"/>
        <v/>
      </c>
      <c r="AA186" s="178"/>
      <c r="AB186" s="180" t="str">
        <f>+IFERROR(IF(VLOOKUP(#REF!&amp;"-"&amp;ROW()-109,[2]ワークシート!$F$2:$BW$498,10,0)="","",VLOOKUP(#REF!&amp;"-"&amp;ROW()-109,[2]ワークシート!$F$2:$BW$498,10,0)),"")</f>
        <v/>
      </c>
      <c r="AC186" s="181"/>
      <c r="AD186" s="238" t="str">
        <f>+IFERROR(VLOOKUP(#REF!&amp;"-"&amp;ROW()-109,[2]ワークシート!$F$2:$BW$498,62,0),"")</f>
        <v/>
      </c>
      <c r="AE186" s="238"/>
      <c r="AF186" s="178" t="str">
        <f t="shared" si="4"/>
        <v/>
      </c>
      <c r="AG186" s="178"/>
      <c r="AH186" s="178" t="str">
        <f>+IFERROR(IF(VLOOKUP(#REF!&amp;"-"&amp;ROW()-109,[2]ワークシート!$F$2:$BW$498,63,0)="","",VLOOKUP(#REF!&amp;"-"&amp;ROW()-109,[2]ワークシート!$F$2:$BW$498,63,0)),"")</f>
        <v/>
      </c>
      <c r="AI186" s="178"/>
      <c r="AK186" s="51">
        <v>106</v>
      </c>
      <c r="AL186" s="51" t="str">
        <f t="shared" si="5"/>
        <v>106</v>
      </c>
      <c r="AM186" s="41"/>
      <c r="AN186" s="41"/>
      <c r="AO186" s="41"/>
      <c r="AP186" s="41"/>
      <c r="AQ186" s="41"/>
      <c r="AR186" s="41"/>
      <c r="AS186" s="41"/>
      <c r="AT186" s="41"/>
      <c r="AU186" s="41"/>
      <c r="AV186" s="41"/>
      <c r="AW186" s="41"/>
      <c r="AX186" s="41"/>
      <c r="AY186" s="41"/>
      <c r="AZ186" s="41"/>
      <c r="BA186" s="41"/>
      <c r="BB186" s="41"/>
      <c r="BC186" s="41"/>
      <c r="BD186" s="41"/>
      <c r="BE186" s="41"/>
      <c r="BF186" s="41"/>
      <c r="BG186" s="41"/>
      <c r="BH186" s="41"/>
      <c r="BI186" s="41"/>
      <c r="BJ186" s="41"/>
      <c r="BK186" s="41"/>
      <c r="BL186" s="41"/>
      <c r="BM186" s="41"/>
      <c r="BN186" s="41"/>
      <c r="BO186" s="41"/>
      <c r="BP186" s="41"/>
      <c r="BQ186" s="41"/>
      <c r="BR186" s="41"/>
      <c r="BS186" s="41"/>
    </row>
    <row r="187" spans="1:71" ht="35.1" hidden="1" customHeight="1">
      <c r="A187" s="41"/>
      <c r="B187" s="180" t="str">
        <f>+IFERROR(VLOOKUP(#REF!&amp;"-"&amp;ROW()-109,[2]ワークシート!$F$2:$BW$498,6,0),"")</f>
        <v/>
      </c>
      <c r="C187" s="181"/>
      <c r="D187" s="180" t="str">
        <f>+IFERROR(IF(VLOOKUP(#REF!&amp;"-"&amp;ROW()-109,[2]ワークシート!$F$2:$BW$498,7,0)="","",VLOOKUP(#REF!&amp;"-"&amp;ROW()-109,[2]ワークシート!$F$2:$BW$498,7,0)),"")</f>
        <v/>
      </c>
      <c r="E187" s="181"/>
      <c r="F187" s="180" t="str">
        <f>+IFERROR(VLOOKUP(#REF!&amp;"-"&amp;ROW()-109,[2]ワークシート!$F$2:$BW$498,8,0),"")</f>
        <v/>
      </c>
      <c r="G187" s="181"/>
      <c r="H187" s="45" t="str">
        <f>+IFERROR(VLOOKUP(#REF!&amp;"-"&amp;ROW()-109,[2]ワークシート!$F$2:$BW$498,9,0),"")</f>
        <v/>
      </c>
      <c r="I18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87" s="240"/>
      <c r="K187" s="180" t="str">
        <f>+IFERROR(VLOOKUP(#REF!&amp;"-"&amp;ROW()-109,[2]ワークシート!$F$2:$BW$498,16,0),"")</f>
        <v/>
      </c>
      <c r="L187" s="182"/>
      <c r="M187" s="181"/>
      <c r="N187" s="241" t="str">
        <f>+IFERROR(VLOOKUP(#REF!&amp;"-"&amp;ROW()-109,[2]ワークシート!$F$2:$BW$498,21,0),"")</f>
        <v/>
      </c>
      <c r="O187" s="242"/>
      <c r="P187" s="237" t="str">
        <f>+IFERROR(VLOOKUP(#REF!&amp;"-"&amp;ROW()-109,[2]ワークシート!$F$2:$BW$498,22,0),"")</f>
        <v/>
      </c>
      <c r="Q187" s="237"/>
      <c r="R187" s="187" t="str">
        <f>+IFERROR(VLOOKUP(#REF!&amp;"-"&amp;ROW()-109,[2]ワークシート!$F$2:$BW$498,52,0),"")</f>
        <v/>
      </c>
      <c r="S187" s="187"/>
      <c r="T187" s="187"/>
      <c r="U187" s="237" t="str">
        <f>+IFERROR(VLOOKUP(#REF!&amp;"-"&amp;ROW()-109,[2]ワークシート!$F$2:$BW$498,57,0),"")</f>
        <v/>
      </c>
      <c r="V187" s="237"/>
      <c r="W187" s="237" t="str">
        <f>+IFERROR(VLOOKUP(#REF!&amp;"-"&amp;ROW()-109,[2]ワークシート!$F$2:$BW$498,58,0),"")</f>
        <v/>
      </c>
      <c r="X187" s="237"/>
      <c r="Y187" s="237"/>
      <c r="Z187" s="178" t="str">
        <f t="shared" si="3"/>
        <v/>
      </c>
      <c r="AA187" s="178"/>
      <c r="AB187" s="180" t="str">
        <f>+IFERROR(IF(VLOOKUP(#REF!&amp;"-"&amp;ROW()-109,[2]ワークシート!$F$2:$BW$498,10,0)="","",VLOOKUP(#REF!&amp;"-"&amp;ROW()-109,[2]ワークシート!$F$2:$BW$498,10,0)),"")</f>
        <v/>
      </c>
      <c r="AC187" s="181"/>
      <c r="AD187" s="238" t="str">
        <f>+IFERROR(VLOOKUP(#REF!&amp;"-"&amp;ROW()-109,[2]ワークシート!$F$2:$BW$498,62,0),"")</f>
        <v/>
      </c>
      <c r="AE187" s="238"/>
      <c r="AF187" s="178" t="str">
        <f t="shared" si="4"/>
        <v/>
      </c>
      <c r="AG187" s="178"/>
      <c r="AH187" s="178" t="str">
        <f>+IFERROR(IF(VLOOKUP(#REF!&amp;"-"&amp;ROW()-109,[2]ワークシート!$F$2:$BW$498,63,0)="","",VLOOKUP(#REF!&amp;"-"&amp;ROW()-109,[2]ワークシート!$F$2:$BW$498,63,0)),"")</f>
        <v/>
      </c>
      <c r="AI187" s="178"/>
      <c r="AK187" s="51">
        <v>107</v>
      </c>
      <c r="AL187" s="51" t="str">
        <f t="shared" si="5"/>
        <v>107</v>
      </c>
      <c r="AM187" s="41"/>
      <c r="AN187" s="41"/>
      <c r="AO187" s="41"/>
      <c r="AP187" s="41"/>
      <c r="AQ187" s="41"/>
      <c r="AR187" s="41"/>
      <c r="AS187" s="41"/>
      <c r="AT187" s="41"/>
      <c r="AU187" s="41"/>
      <c r="AV187" s="41"/>
      <c r="AW187" s="41"/>
      <c r="AX187" s="41"/>
      <c r="AY187" s="41"/>
      <c r="AZ187" s="41"/>
      <c r="BA187" s="41"/>
      <c r="BB187" s="41"/>
      <c r="BC187" s="41"/>
      <c r="BD187" s="41"/>
      <c r="BE187" s="41"/>
      <c r="BF187" s="41"/>
      <c r="BG187" s="41"/>
      <c r="BH187" s="41"/>
      <c r="BI187" s="41"/>
      <c r="BJ187" s="41"/>
      <c r="BK187" s="41"/>
      <c r="BL187" s="41"/>
      <c r="BM187" s="41"/>
      <c r="BN187" s="41"/>
      <c r="BO187" s="41"/>
      <c r="BP187" s="41"/>
      <c r="BQ187" s="41"/>
      <c r="BR187" s="41"/>
      <c r="BS187" s="41"/>
    </row>
    <row r="188" spans="1:71" ht="35.1" hidden="1" customHeight="1">
      <c r="A188" s="41"/>
      <c r="B188" s="180" t="str">
        <f>+IFERROR(VLOOKUP(#REF!&amp;"-"&amp;ROW()-109,[2]ワークシート!$F$2:$BW$498,6,0),"")</f>
        <v/>
      </c>
      <c r="C188" s="181"/>
      <c r="D188" s="180" t="str">
        <f>+IFERROR(IF(VLOOKUP(#REF!&amp;"-"&amp;ROW()-109,[2]ワークシート!$F$2:$BW$498,7,0)="","",VLOOKUP(#REF!&amp;"-"&amp;ROW()-109,[2]ワークシート!$F$2:$BW$498,7,0)),"")</f>
        <v/>
      </c>
      <c r="E188" s="181"/>
      <c r="F188" s="180" t="str">
        <f>+IFERROR(VLOOKUP(#REF!&amp;"-"&amp;ROW()-109,[2]ワークシート!$F$2:$BW$498,8,0),"")</f>
        <v/>
      </c>
      <c r="G188" s="181"/>
      <c r="H188" s="45" t="str">
        <f>+IFERROR(VLOOKUP(#REF!&amp;"-"&amp;ROW()-109,[2]ワークシート!$F$2:$BW$498,9,0),"")</f>
        <v/>
      </c>
      <c r="I18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88" s="240"/>
      <c r="K188" s="180" t="str">
        <f>+IFERROR(VLOOKUP(#REF!&amp;"-"&amp;ROW()-109,[2]ワークシート!$F$2:$BW$498,16,0),"")</f>
        <v/>
      </c>
      <c r="L188" s="182"/>
      <c r="M188" s="181"/>
      <c r="N188" s="241" t="str">
        <f>+IFERROR(VLOOKUP(#REF!&amp;"-"&amp;ROW()-109,[2]ワークシート!$F$2:$BW$498,21,0),"")</f>
        <v/>
      </c>
      <c r="O188" s="242"/>
      <c r="P188" s="237" t="str">
        <f>+IFERROR(VLOOKUP(#REF!&amp;"-"&amp;ROW()-109,[2]ワークシート!$F$2:$BW$498,22,0),"")</f>
        <v/>
      </c>
      <c r="Q188" s="237"/>
      <c r="R188" s="187" t="str">
        <f>+IFERROR(VLOOKUP(#REF!&amp;"-"&amp;ROW()-109,[2]ワークシート!$F$2:$BW$498,52,0),"")</f>
        <v/>
      </c>
      <c r="S188" s="187"/>
      <c r="T188" s="187"/>
      <c r="U188" s="237" t="str">
        <f>+IFERROR(VLOOKUP(#REF!&amp;"-"&amp;ROW()-109,[2]ワークシート!$F$2:$BW$498,57,0),"")</f>
        <v/>
      </c>
      <c r="V188" s="237"/>
      <c r="W188" s="237" t="str">
        <f>+IFERROR(VLOOKUP(#REF!&amp;"-"&amp;ROW()-109,[2]ワークシート!$F$2:$BW$498,58,0),"")</f>
        <v/>
      </c>
      <c r="X188" s="237"/>
      <c r="Y188" s="237"/>
      <c r="Z188" s="178" t="str">
        <f t="shared" si="3"/>
        <v/>
      </c>
      <c r="AA188" s="178"/>
      <c r="AB188" s="180" t="str">
        <f>+IFERROR(IF(VLOOKUP(#REF!&amp;"-"&amp;ROW()-109,[2]ワークシート!$F$2:$BW$498,10,0)="","",VLOOKUP(#REF!&amp;"-"&amp;ROW()-109,[2]ワークシート!$F$2:$BW$498,10,0)),"")</f>
        <v/>
      </c>
      <c r="AC188" s="181"/>
      <c r="AD188" s="238" t="str">
        <f>+IFERROR(VLOOKUP(#REF!&amp;"-"&amp;ROW()-109,[2]ワークシート!$F$2:$BW$498,62,0),"")</f>
        <v/>
      </c>
      <c r="AE188" s="238"/>
      <c r="AF188" s="178" t="str">
        <f t="shared" si="4"/>
        <v/>
      </c>
      <c r="AG188" s="178"/>
      <c r="AH188" s="178" t="str">
        <f>+IFERROR(IF(VLOOKUP(#REF!&amp;"-"&amp;ROW()-109,[2]ワークシート!$F$2:$BW$498,63,0)="","",VLOOKUP(#REF!&amp;"-"&amp;ROW()-109,[2]ワークシート!$F$2:$BW$498,63,0)),"")</f>
        <v/>
      </c>
      <c r="AI188" s="178"/>
      <c r="AK188" s="51">
        <v>108</v>
      </c>
      <c r="AL188" s="51" t="str">
        <f t="shared" si="5"/>
        <v>108</v>
      </c>
      <c r="AM188" s="41"/>
      <c r="AN188" s="41"/>
      <c r="AO188" s="41"/>
      <c r="AP188" s="41"/>
      <c r="AQ188" s="41"/>
      <c r="AR188" s="41"/>
      <c r="AS188" s="41"/>
      <c r="AT188" s="41"/>
      <c r="AU188" s="41"/>
      <c r="AV188" s="41"/>
      <c r="AW188" s="41"/>
      <c r="AX188" s="41"/>
      <c r="AY188" s="41"/>
      <c r="AZ188" s="41"/>
      <c r="BA188" s="41"/>
      <c r="BB188" s="41"/>
      <c r="BC188" s="41"/>
      <c r="BD188" s="41"/>
      <c r="BE188" s="41"/>
      <c r="BF188" s="41"/>
      <c r="BG188" s="41"/>
      <c r="BH188" s="41"/>
      <c r="BI188" s="41"/>
      <c r="BJ188" s="41"/>
      <c r="BK188" s="41"/>
      <c r="BL188" s="41"/>
      <c r="BM188" s="41"/>
      <c r="BN188" s="41"/>
      <c r="BO188" s="41"/>
      <c r="BP188" s="41"/>
      <c r="BQ188" s="41"/>
      <c r="BR188" s="41"/>
      <c r="BS188" s="41"/>
    </row>
    <row r="189" spans="1:71" ht="35.1" hidden="1" customHeight="1">
      <c r="A189" s="41"/>
      <c r="B189" s="180" t="str">
        <f>+IFERROR(VLOOKUP(#REF!&amp;"-"&amp;ROW()-109,[2]ワークシート!$F$2:$BW$498,6,0),"")</f>
        <v/>
      </c>
      <c r="C189" s="181"/>
      <c r="D189" s="180" t="str">
        <f>+IFERROR(IF(VLOOKUP(#REF!&amp;"-"&amp;ROW()-109,[2]ワークシート!$F$2:$BW$498,7,0)="","",VLOOKUP(#REF!&amp;"-"&amp;ROW()-109,[2]ワークシート!$F$2:$BW$498,7,0)),"")</f>
        <v/>
      </c>
      <c r="E189" s="181"/>
      <c r="F189" s="180" t="str">
        <f>+IFERROR(VLOOKUP(#REF!&amp;"-"&amp;ROW()-109,[2]ワークシート!$F$2:$BW$498,8,0),"")</f>
        <v/>
      </c>
      <c r="G189" s="181"/>
      <c r="H189" s="45" t="str">
        <f>+IFERROR(VLOOKUP(#REF!&amp;"-"&amp;ROW()-109,[2]ワークシート!$F$2:$BW$498,9,0),"")</f>
        <v/>
      </c>
      <c r="I18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89" s="240"/>
      <c r="K189" s="180" t="str">
        <f>+IFERROR(VLOOKUP(#REF!&amp;"-"&amp;ROW()-109,[2]ワークシート!$F$2:$BW$498,16,0),"")</f>
        <v/>
      </c>
      <c r="L189" s="182"/>
      <c r="M189" s="181"/>
      <c r="N189" s="241" t="str">
        <f>+IFERROR(VLOOKUP(#REF!&amp;"-"&amp;ROW()-109,[2]ワークシート!$F$2:$BW$498,21,0),"")</f>
        <v/>
      </c>
      <c r="O189" s="242"/>
      <c r="P189" s="237" t="str">
        <f>+IFERROR(VLOOKUP(#REF!&amp;"-"&amp;ROW()-109,[2]ワークシート!$F$2:$BW$498,22,0),"")</f>
        <v/>
      </c>
      <c r="Q189" s="237"/>
      <c r="R189" s="187" t="str">
        <f>+IFERROR(VLOOKUP(#REF!&amp;"-"&amp;ROW()-109,[2]ワークシート!$F$2:$BW$498,52,0),"")</f>
        <v/>
      </c>
      <c r="S189" s="187"/>
      <c r="T189" s="187"/>
      <c r="U189" s="237" t="str">
        <f>+IFERROR(VLOOKUP(#REF!&amp;"-"&amp;ROW()-109,[2]ワークシート!$F$2:$BW$498,57,0),"")</f>
        <v/>
      </c>
      <c r="V189" s="237"/>
      <c r="W189" s="237" t="str">
        <f>+IFERROR(VLOOKUP(#REF!&amp;"-"&amp;ROW()-109,[2]ワークシート!$F$2:$BW$498,58,0),"")</f>
        <v/>
      </c>
      <c r="X189" s="237"/>
      <c r="Y189" s="237"/>
      <c r="Z189" s="178" t="str">
        <f t="shared" si="3"/>
        <v/>
      </c>
      <c r="AA189" s="178"/>
      <c r="AB189" s="180" t="str">
        <f>+IFERROR(IF(VLOOKUP(#REF!&amp;"-"&amp;ROW()-109,[2]ワークシート!$F$2:$BW$498,10,0)="","",VLOOKUP(#REF!&amp;"-"&amp;ROW()-109,[2]ワークシート!$F$2:$BW$498,10,0)),"")</f>
        <v/>
      </c>
      <c r="AC189" s="181"/>
      <c r="AD189" s="238" t="str">
        <f>+IFERROR(VLOOKUP(#REF!&amp;"-"&amp;ROW()-109,[2]ワークシート!$F$2:$BW$498,62,0),"")</f>
        <v/>
      </c>
      <c r="AE189" s="238"/>
      <c r="AF189" s="178" t="str">
        <f t="shared" si="4"/>
        <v/>
      </c>
      <c r="AG189" s="178"/>
      <c r="AH189" s="178" t="str">
        <f>+IFERROR(IF(VLOOKUP(#REF!&amp;"-"&amp;ROW()-109,[2]ワークシート!$F$2:$BW$498,63,0)="","",VLOOKUP(#REF!&amp;"-"&amp;ROW()-109,[2]ワークシート!$F$2:$BW$498,63,0)),"")</f>
        <v/>
      </c>
      <c r="AI189" s="178"/>
      <c r="AK189" s="51">
        <v>109</v>
      </c>
      <c r="AL189" s="51" t="str">
        <f t="shared" si="5"/>
        <v>109</v>
      </c>
      <c r="AM189" s="41"/>
      <c r="AN189" s="41"/>
      <c r="AO189" s="41"/>
      <c r="AP189" s="41"/>
      <c r="AQ189" s="41"/>
      <c r="AR189" s="41"/>
      <c r="AS189" s="41"/>
      <c r="AT189" s="41"/>
      <c r="AU189" s="41"/>
      <c r="AV189" s="41"/>
      <c r="AW189" s="41"/>
      <c r="AX189" s="41"/>
      <c r="AY189" s="41"/>
      <c r="AZ189" s="41"/>
      <c r="BA189" s="41"/>
      <c r="BB189" s="41"/>
      <c r="BC189" s="41"/>
      <c r="BD189" s="41"/>
      <c r="BE189" s="41"/>
      <c r="BF189" s="41"/>
      <c r="BG189" s="41"/>
      <c r="BH189" s="41"/>
      <c r="BI189" s="41"/>
      <c r="BJ189" s="41"/>
      <c r="BK189" s="41"/>
      <c r="BL189" s="41"/>
      <c r="BM189" s="41"/>
      <c r="BN189" s="41"/>
      <c r="BO189" s="41"/>
      <c r="BP189" s="41"/>
      <c r="BQ189" s="41"/>
      <c r="BR189" s="41"/>
      <c r="BS189" s="41"/>
    </row>
    <row r="190" spans="1:71" ht="35.1" hidden="1" customHeight="1">
      <c r="A190" s="41"/>
      <c r="B190" s="180" t="str">
        <f>+IFERROR(VLOOKUP(#REF!&amp;"-"&amp;ROW()-109,[2]ワークシート!$F$2:$BW$498,6,0),"")</f>
        <v/>
      </c>
      <c r="C190" s="181"/>
      <c r="D190" s="180" t="str">
        <f>+IFERROR(IF(VLOOKUP(#REF!&amp;"-"&amp;ROW()-109,[2]ワークシート!$F$2:$BW$498,7,0)="","",VLOOKUP(#REF!&amp;"-"&amp;ROW()-109,[2]ワークシート!$F$2:$BW$498,7,0)),"")</f>
        <v/>
      </c>
      <c r="E190" s="181"/>
      <c r="F190" s="180" t="str">
        <f>+IFERROR(VLOOKUP(#REF!&amp;"-"&amp;ROW()-109,[2]ワークシート!$F$2:$BW$498,8,0),"")</f>
        <v/>
      </c>
      <c r="G190" s="181"/>
      <c r="H190" s="45" t="str">
        <f>+IFERROR(VLOOKUP(#REF!&amp;"-"&amp;ROW()-109,[2]ワークシート!$F$2:$BW$498,9,0),"")</f>
        <v/>
      </c>
      <c r="I19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90" s="240"/>
      <c r="K190" s="180" t="str">
        <f>+IFERROR(VLOOKUP(#REF!&amp;"-"&amp;ROW()-109,[2]ワークシート!$F$2:$BW$498,16,0),"")</f>
        <v/>
      </c>
      <c r="L190" s="182"/>
      <c r="M190" s="181"/>
      <c r="N190" s="241" t="str">
        <f>+IFERROR(VLOOKUP(#REF!&amp;"-"&amp;ROW()-109,[2]ワークシート!$F$2:$BW$498,21,0),"")</f>
        <v/>
      </c>
      <c r="O190" s="242"/>
      <c r="P190" s="237" t="str">
        <f>+IFERROR(VLOOKUP(#REF!&amp;"-"&amp;ROW()-109,[2]ワークシート!$F$2:$BW$498,22,0),"")</f>
        <v/>
      </c>
      <c r="Q190" s="237"/>
      <c r="R190" s="187" t="str">
        <f>+IFERROR(VLOOKUP(#REF!&amp;"-"&amp;ROW()-109,[2]ワークシート!$F$2:$BW$498,52,0),"")</f>
        <v/>
      </c>
      <c r="S190" s="187"/>
      <c r="T190" s="187"/>
      <c r="U190" s="237" t="str">
        <f>+IFERROR(VLOOKUP(#REF!&amp;"-"&amp;ROW()-109,[2]ワークシート!$F$2:$BW$498,57,0),"")</f>
        <v/>
      </c>
      <c r="V190" s="237"/>
      <c r="W190" s="237" t="str">
        <f>+IFERROR(VLOOKUP(#REF!&amp;"-"&amp;ROW()-109,[2]ワークシート!$F$2:$BW$498,58,0),"")</f>
        <v/>
      </c>
      <c r="X190" s="237"/>
      <c r="Y190" s="237"/>
      <c r="Z190" s="178" t="str">
        <f t="shared" si="3"/>
        <v/>
      </c>
      <c r="AA190" s="178"/>
      <c r="AB190" s="180" t="str">
        <f>+IFERROR(IF(VLOOKUP(#REF!&amp;"-"&amp;ROW()-109,[2]ワークシート!$F$2:$BW$498,10,0)="","",VLOOKUP(#REF!&amp;"-"&amp;ROW()-109,[2]ワークシート!$F$2:$BW$498,10,0)),"")</f>
        <v/>
      </c>
      <c r="AC190" s="181"/>
      <c r="AD190" s="238" t="str">
        <f>+IFERROR(VLOOKUP(#REF!&amp;"-"&amp;ROW()-109,[2]ワークシート!$F$2:$BW$498,62,0),"")</f>
        <v/>
      </c>
      <c r="AE190" s="238"/>
      <c r="AF190" s="178" t="str">
        <f t="shared" si="4"/>
        <v/>
      </c>
      <c r="AG190" s="178"/>
      <c r="AH190" s="178" t="str">
        <f>+IFERROR(IF(VLOOKUP(#REF!&amp;"-"&amp;ROW()-109,[2]ワークシート!$F$2:$BW$498,63,0)="","",VLOOKUP(#REF!&amp;"-"&amp;ROW()-109,[2]ワークシート!$F$2:$BW$498,63,0)),"")</f>
        <v/>
      </c>
      <c r="AI190" s="178"/>
      <c r="AK190" s="51">
        <v>110</v>
      </c>
      <c r="AL190" s="51" t="str">
        <f t="shared" si="5"/>
        <v>110</v>
      </c>
      <c r="AM190" s="41"/>
      <c r="AN190" s="41"/>
      <c r="AO190" s="41"/>
      <c r="AP190" s="41"/>
      <c r="AQ190" s="41"/>
      <c r="AR190" s="41"/>
      <c r="AS190" s="41"/>
      <c r="AT190" s="41"/>
      <c r="AU190" s="41"/>
      <c r="AV190" s="41"/>
      <c r="AW190" s="41"/>
      <c r="AX190" s="41"/>
      <c r="AY190" s="41"/>
      <c r="AZ190" s="41"/>
      <c r="BA190" s="41"/>
      <c r="BB190" s="41"/>
      <c r="BC190" s="41"/>
      <c r="BD190" s="41"/>
      <c r="BE190" s="41"/>
      <c r="BF190" s="41"/>
      <c r="BG190" s="41"/>
      <c r="BH190" s="41"/>
      <c r="BI190" s="41"/>
      <c r="BJ190" s="41"/>
      <c r="BK190" s="41"/>
      <c r="BL190" s="41"/>
      <c r="BM190" s="41"/>
      <c r="BN190" s="41"/>
      <c r="BO190" s="41"/>
      <c r="BP190" s="41"/>
      <c r="BQ190" s="41"/>
      <c r="BR190" s="41"/>
      <c r="BS190" s="41"/>
    </row>
    <row r="191" spans="1:71" ht="35.1" hidden="1" customHeight="1">
      <c r="A191" s="41"/>
      <c r="B191" s="180" t="str">
        <f>+IFERROR(VLOOKUP(#REF!&amp;"-"&amp;ROW()-109,[2]ワークシート!$F$2:$BW$498,6,0),"")</f>
        <v/>
      </c>
      <c r="C191" s="181"/>
      <c r="D191" s="180" t="str">
        <f>+IFERROR(IF(VLOOKUP(#REF!&amp;"-"&amp;ROW()-109,[2]ワークシート!$F$2:$BW$498,7,0)="","",VLOOKUP(#REF!&amp;"-"&amp;ROW()-109,[2]ワークシート!$F$2:$BW$498,7,0)),"")</f>
        <v/>
      </c>
      <c r="E191" s="181"/>
      <c r="F191" s="180" t="str">
        <f>+IFERROR(VLOOKUP(#REF!&amp;"-"&amp;ROW()-109,[2]ワークシート!$F$2:$BW$498,8,0),"")</f>
        <v/>
      </c>
      <c r="G191" s="181"/>
      <c r="H191" s="45" t="str">
        <f>+IFERROR(VLOOKUP(#REF!&amp;"-"&amp;ROW()-109,[2]ワークシート!$F$2:$BW$498,9,0),"")</f>
        <v/>
      </c>
      <c r="I19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91" s="240"/>
      <c r="K191" s="180" t="str">
        <f>+IFERROR(VLOOKUP(#REF!&amp;"-"&amp;ROW()-109,[2]ワークシート!$F$2:$BW$498,16,0),"")</f>
        <v/>
      </c>
      <c r="L191" s="182"/>
      <c r="M191" s="181"/>
      <c r="N191" s="241" t="str">
        <f>+IFERROR(VLOOKUP(#REF!&amp;"-"&amp;ROW()-109,[2]ワークシート!$F$2:$BW$498,21,0),"")</f>
        <v/>
      </c>
      <c r="O191" s="242"/>
      <c r="P191" s="237" t="str">
        <f>+IFERROR(VLOOKUP(#REF!&amp;"-"&amp;ROW()-109,[2]ワークシート!$F$2:$BW$498,22,0),"")</f>
        <v/>
      </c>
      <c r="Q191" s="237"/>
      <c r="R191" s="187" t="str">
        <f>+IFERROR(VLOOKUP(#REF!&amp;"-"&amp;ROW()-109,[2]ワークシート!$F$2:$BW$498,52,0),"")</f>
        <v/>
      </c>
      <c r="S191" s="187"/>
      <c r="T191" s="187"/>
      <c r="U191" s="237" t="str">
        <f>+IFERROR(VLOOKUP(#REF!&amp;"-"&amp;ROW()-109,[2]ワークシート!$F$2:$BW$498,57,0),"")</f>
        <v/>
      </c>
      <c r="V191" s="237"/>
      <c r="W191" s="237" t="str">
        <f>+IFERROR(VLOOKUP(#REF!&amp;"-"&amp;ROW()-109,[2]ワークシート!$F$2:$BW$498,58,0),"")</f>
        <v/>
      </c>
      <c r="X191" s="237"/>
      <c r="Y191" s="237"/>
      <c r="Z191" s="178" t="str">
        <f t="shared" si="3"/>
        <v/>
      </c>
      <c r="AA191" s="178"/>
      <c r="AB191" s="180" t="str">
        <f>+IFERROR(IF(VLOOKUP(#REF!&amp;"-"&amp;ROW()-109,[2]ワークシート!$F$2:$BW$498,10,0)="","",VLOOKUP(#REF!&amp;"-"&amp;ROW()-109,[2]ワークシート!$F$2:$BW$498,10,0)),"")</f>
        <v/>
      </c>
      <c r="AC191" s="181"/>
      <c r="AD191" s="238" t="str">
        <f>+IFERROR(VLOOKUP(#REF!&amp;"-"&amp;ROW()-109,[2]ワークシート!$F$2:$BW$498,62,0),"")</f>
        <v/>
      </c>
      <c r="AE191" s="238"/>
      <c r="AF191" s="178" t="str">
        <f t="shared" si="4"/>
        <v/>
      </c>
      <c r="AG191" s="178"/>
      <c r="AH191" s="178" t="str">
        <f>+IFERROR(IF(VLOOKUP(#REF!&amp;"-"&amp;ROW()-109,[2]ワークシート!$F$2:$BW$498,63,0)="","",VLOOKUP(#REF!&amp;"-"&amp;ROW()-109,[2]ワークシート!$F$2:$BW$498,63,0)),"")</f>
        <v/>
      </c>
      <c r="AI191" s="178"/>
      <c r="AK191" s="51">
        <v>111</v>
      </c>
      <c r="AL191" s="51" t="str">
        <f t="shared" si="5"/>
        <v>111</v>
      </c>
      <c r="AM191" s="41"/>
      <c r="AN191" s="41"/>
      <c r="AO191" s="41"/>
      <c r="AP191" s="41"/>
      <c r="AQ191" s="41"/>
      <c r="AR191" s="41"/>
      <c r="AS191" s="41"/>
      <c r="AT191" s="41"/>
      <c r="AU191" s="41"/>
      <c r="AV191" s="41"/>
      <c r="AW191" s="41"/>
      <c r="AX191" s="41"/>
      <c r="AY191" s="41"/>
      <c r="AZ191" s="41"/>
      <c r="BA191" s="41"/>
      <c r="BB191" s="41"/>
      <c r="BC191" s="41"/>
      <c r="BD191" s="41"/>
      <c r="BE191" s="41"/>
      <c r="BF191" s="41"/>
      <c r="BG191" s="41"/>
      <c r="BH191" s="41"/>
      <c r="BI191" s="41"/>
      <c r="BJ191" s="41"/>
      <c r="BK191" s="41"/>
      <c r="BL191" s="41"/>
      <c r="BM191" s="41"/>
      <c r="BN191" s="41"/>
      <c r="BO191" s="41"/>
      <c r="BP191" s="41"/>
      <c r="BQ191" s="41"/>
      <c r="BR191" s="41"/>
      <c r="BS191" s="41"/>
    </row>
    <row r="192" spans="1:71" ht="35.1" hidden="1" customHeight="1">
      <c r="A192" s="41"/>
      <c r="B192" s="180" t="str">
        <f>+IFERROR(VLOOKUP(#REF!&amp;"-"&amp;ROW()-109,[2]ワークシート!$F$2:$BW$498,6,0),"")</f>
        <v/>
      </c>
      <c r="C192" s="181"/>
      <c r="D192" s="180" t="str">
        <f>+IFERROR(IF(VLOOKUP(#REF!&amp;"-"&amp;ROW()-109,[2]ワークシート!$F$2:$BW$498,7,0)="","",VLOOKUP(#REF!&amp;"-"&amp;ROW()-109,[2]ワークシート!$F$2:$BW$498,7,0)),"")</f>
        <v/>
      </c>
      <c r="E192" s="181"/>
      <c r="F192" s="180" t="str">
        <f>+IFERROR(VLOOKUP(#REF!&amp;"-"&amp;ROW()-109,[2]ワークシート!$F$2:$BW$498,8,0),"")</f>
        <v/>
      </c>
      <c r="G192" s="181"/>
      <c r="H192" s="45" t="str">
        <f>+IFERROR(VLOOKUP(#REF!&amp;"-"&amp;ROW()-109,[2]ワークシート!$F$2:$BW$498,9,0),"")</f>
        <v/>
      </c>
      <c r="I19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92" s="240"/>
      <c r="K192" s="180" t="str">
        <f>+IFERROR(VLOOKUP(#REF!&amp;"-"&amp;ROW()-109,[2]ワークシート!$F$2:$BW$498,16,0),"")</f>
        <v/>
      </c>
      <c r="L192" s="182"/>
      <c r="M192" s="181"/>
      <c r="N192" s="241" t="str">
        <f>+IFERROR(VLOOKUP(#REF!&amp;"-"&amp;ROW()-109,[2]ワークシート!$F$2:$BW$498,21,0),"")</f>
        <v/>
      </c>
      <c r="O192" s="242"/>
      <c r="P192" s="237" t="str">
        <f>+IFERROR(VLOOKUP(#REF!&amp;"-"&amp;ROW()-109,[2]ワークシート!$F$2:$BW$498,22,0),"")</f>
        <v/>
      </c>
      <c r="Q192" s="237"/>
      <c r="R192" s="187" t="str">
        <f>+IFERROR(VLOOKUP(#REF!&amp;"-"&amp;ROW()-109,[2]ワークシート!$F$2:$BW$498,52,0),"")</f>
        <v/>
      </c>
      <c r="S192" s="187"/>
      <c r="T192" s="187"/>
      <c r="U192" s="237" t="str">
        <f>+IFERROR(VLOOKUP(#REF!&amp;"-"&amp;ROW()-109,[2]ワークシート!$F$2:$BW$498,57,0),"")</f>
        <v/>
      </c>
      <c r="V192" s="237"/>
      <c r="W192" s="237" t="str">
        <f>+IFERROR(VLOOKUP(#REF!&amp;"-"&amp;ROW()-109,[2]ワークシート!$F$2:$BW$498,58,0),"")</f>
        <v/>
      </c>
      <c r="X192" s="237"/>
      <c r="Y192" s="237"/>
      <c r="Z192" s="178" t="str">
        <f t="shared" si="3"/>
        <v/>
      </c>
      <c r="AA192" s="178"/>
      <c r="AB192" s="180" t="str">
        <f>+IFERROR(IF(VLOOKUP(#REF!&amp;"-"&amp;ROW()-109,[2]ワークシート!$F$2:$BW$498,10,0)="","",VLOOKUP(#REF!&amp;"-"&amp;ROW()-109,[2]ワークシート!$F$2:$BW$498,10,0)),"")</f>
        <v/>
      </c>
      <c r="AC192" s="181"/>
      <c r="AD192" s="238" t="str">
        <f>+IFERROR(VLOOKUP(#REF!&amp;"-"&amp;ROW()-109,[2]ワークシート!$F$2:$BW$498,62,0),"")</f>
        <v/>
      </c>
      <c r="AE192" s="238"/>
      <c r="AF192" s="178" t="str">
        <f t="shared" si="4"/>
        <v/>
      </c>
      <c r="AG192" s="178"/>
      <c r="AH192" s="178" t="str">
        <f>+IFERROR(IF(VLOOKUP(#REF!&amp;"-"&amp;ROW()-109,[2]ワークシート!$F$2:$BW$498,63,0)="","",VLOOKUP(#REF!&amp;"-"&amp;ROW()-109,[2]ワークシート!$F$2:$BW$498,63,0)),"")</f>
        <v/>
      </c>
      <c r="AI192" s="178"/>
      <c r="AK192" s="51">
        <v>112</v>
      </c>
      <c r="AL192" s="51" t="str">
        <f t="shared" si="5"/>
        <v>112</v>
      </c>
      <c r="AM192" s="41"/>
      <c r="AN192" s="41"/>
      <c r="AO192" s="41"/>
      <c r="AP192" s="41"/>
      <c r="AQ192" s="41"/>
      <c r="AR192" s="41"/>
      <c r="AS192" s="41"/>
      <c r="AT192" s="41"/>
      <c r="AU192" s="41"/>
      <c r="AV192" s="41"/>
      <c r="AW192" s="41"/>
      <c r="AX192" s="41"/>
      <c r="AY192" s="41"/>
      <c r="AZ192" s="41"/>
      <c r="BA192" s="41"/>
      <c r="BB192" s="41"/>
      <c r="BC192" s="41"/>
      <c r="BD192" s="41"/>
      <c r="BE192" s="41"/>
      <c r="BF192" s="41"/>
      <c r="BG192" s="41"/>
      <c r="BH192" s="41"/>
      <c r="BI192" s="41"/>
      <c r="BJ192" s="41"/>
      <c r="BK192" s="41"/>
      <c r="BL192" s="41"/>
      <c r="BM192" s="41"/>
      <c r="BN192" s="41"/>
      <c r="BO192" s="41"/>
      <c r="BP192" s="41"/>
      <c r="BQ192" s="41"/>
      <c r="BR192" s="41"/>
      <c r="BS192" s="41"/>
    </row>
    <row r="193" spans="1:71" ht="35.1" hidden="1" customHeight="1">
      <c r="A193" s="41"/>
      <c r="B193" s="180" t="str">
        <f>+IFERROR(VLOOKUP(#REF!&amp;"-"&amp;ROW()-109,[2]ワークシート!$F$2:$BW$498,6,0),"")</f>
        <v/>
      </c>
      <c r="C193" s="181"/>
      <c r="D193" s="180" t="str">
        <f>+IFERROR(IF(VLOOKUP(#REF!&amp;"-"&amp;ROW()-109,[2]ワークシート!$F$2:$BW$498,7,0)="","",VLOOKUP(#REF!&amp;"-"&amp;ROW()-109,[2]ワークシート!$F$2:$BW$498,7,0)),"")</f>
        <v/>
      </c>
      <c r="E193" s="181"/>
      <c r="F193" s="180" t="str">
        <f>+IFERROR(VLOOKUP(#REF!&amp;"-"&amp;ROW()-109,[2]ワークシート!$F$2:$BW$498,8,0),"")</f>
        <v/>
      </c>
      <c r="G193" s="181"/>
      <c r="H193" s="45" t="str">
        <f>+IFERROR(VLOOKUP(#REF!&amp;"-"&amp;ROW()-109,[2]ワークシート!$F$2:$BW$498,9,0),"")</f>
        <v/>
      </c>
      <c r="I19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93" s="240"/>
      <c r="K193" s="180" t="str">
        <f>+IFERROR(VLOOKUP(#REF!&amp;"-"&amp;ROW()-109,[2]ワークシート!$F$2:$BW$498,16,0),"")</f>
        <v/>
      </c>
      <c r="L193" s="182"/>
      <c r="M193" s="181"/>
      <c r="N193" s="241" t="str">
        <f>+IFERROR(VLOOKUP(#REF!&amp;"-"&amp;ROW()-109,[2]ワークシート!$F$2:$BW$498,21,0),"")</f>
        <v/>
      </c>
      <c r="O193" s="242"/>
      <c r="P193" s="237" t="str">
        <f>+IFERROR(VLOOKUP(#REF!&amp;"-"&amp;ROW()-109,[2]ワークシート!$F$2:$BW$498,22,0),"")</f>
        <v/>
      </c>
      <c r="Q193" s="237"/>
      <c r="R193" s="187" t="str">
        <f>+IFERROR(VLOOKUP(#REF!&amp;"-"&amp;ROW()-109,[2]ワークシート!$F$2:$BW$498,52,0),"")</f>
        <v/>
      </c>
      <c r="S193" s="187"/>
      <c r="T193" s="187"/>
      <c r="U193" s="237" t="str">
        <f>+IFERROR(VLOOKUP(#REF!&amp;"-"&amp;ROW()-109,[2]ワークシート!$F$2:$BW$498,57,0),"")</f>
        <v/>
      </c>
      <c r="V193" s="237"/>
      <c r="W193" s="237" t="str">
        <f>+IFERROR(VLOOKUP(#REF!&amp;"-"&amp;ROW()-109,[2]ワークシート!$F$2:$BW$498,58,0),"")</f>
        <v/>
      </c>
      <c r="X193" s="237"/>
      <c r="Y193" s="237"/>
      <c r="Z193" s="178" t="str">
        <f t="shared" si="3"/>
        <v/>
      </c>
      <c r="AA193" s="178"/>
      <c r="AB193" s="180" t="str">
        <f>+IFERROR(IF(VLOOKUP(#REF!&amp;"-"&amp;ROW()-109,[2]ワークシート!$F$2:$BW$498,10,0)="","",VLOOKUP(#REF!&amp;"-"&amp;ROW()-109,[2]ワークシート!$F$2:$BW$498,10,0)),"")</f>
        <v/>
      </c>
      <c r="AC193" s="181"/>
      <c r="AD193" s="238" t="str">
        <f>+IFERROR(VLOOKUP(#REF!&amp;"-"&amp;ROW()-109,[2]ワークシート!$F$2:$BW$498,62,0),"")</f>
        <v/>
      </c>
      <c r="AE193" s="238"/>
      <c r="AF193" s="178" t="str">
        <f t="shared" si="4"/>
        <v/>
      </c>
      <c r="AG193" s="178"/>
      <c r="AH193" s="178" t="str">
        <f>+IFERROR(IF(VLOOKUP(#REF!&amp;"-"&amp;ROW()-109,[2]ワークシート!$F$2:$BW$498,63,0)="","",VLOOKUP(#REF!&amp;"-"&amp;ROW()-109,[2]ワークシート!$F$2:$BW$498,63,0)),"")</f>
        <v/>
      </c>
      <c r="AI193" s="178"/>
      <c r="AK193" s="51">
        <v>113</v>
      </c>
      <c r="AL193" s="51" t="str">
        <f t="shared" si="5"/>
        <v>113</v>
      </c>
      <c r="AM193" s="41"/>
      <c r="AN193" s="41"/>
      <c r="AO193" s="41"/>
      <c r="AP193" s="41"/>
      <c r="AQ193" s="41"/>
      <c r="AR193" s="41"/>
      <c r="AS193" s="41"/>
      <c r="AT193" s="41"/>
      <c r="AU193" s="41"/>
      <c r="AV193" s="41"/>
      <c r="AW193" s="41"/>
      <c r="AX193" s="41"/>
      <c r="AY193" s="41"/>
      <c r="AZ193" s="41"/>
      <c r="BA193" s="41"/>
      <c r="BB193" s="41"/>
      <c r="BC193" s="41"/>
      <c r="BD193" s="41"/>
      <c r="BE193" s="41"/>
      <c r="BF193" s="41"/>
      <c r="BG193" s="41"/>
      <c r="BH193" s="41"/>
      <c r="BI193" s="41"/>
      <c r="BJ193" s="41"/>
      <c r="BK193" s="41"/>
      <c r="BL193" s="41"/>
      <c r="BM193" s="41"/>
      <c r="BN193" s="41"/>
      <c r="BO193" s="41"/>
      <c r="BP193" s="41"/>
      <c r="BQ193" s="41"/>
      <c r="BR193" s="41"/>
      <c r="BS193" s="41"/>
    </row>
    <row r="194" spans="1:71" ht="35.1" hidden="1" customHeight="1">
      <c r="A194" s="41"/>
      <c r="B194" s="180" t="str">
        <f>+IFERROR(VLOOKUP(#REF!&amp;"-"&amp;ROW()-109,[2]ワークシート!$F$2:$BW$498,6,0),"")</f>
        <v/>
      </c>
      <c r="C194" s="181"/>
      <c r="D194" s="180" t="str">
        <f>+IFERROR(IF(VLOOKUP(#REF!&amp;"-"&amp;ROW()-109,[2]ワークシート!$F$2:$BW$498,7,0)="","",VLOOKUP(#REF!&amp;"-"&amp;ROW()-109,[2]ワークシート!$F$2:$BW$498,7,0)),"")</f>
        <v/>
      </c>
      <c r="E194" s="181"/>
      <c r="F194" s="180" t="str">
        <f>+IFERROR(VLOOKUP(#REF!&amp;"-"&amp;ROW()-109,[2]ワークシート!$F$2:$BW$498,8,0),"")</f>
        <v/>
      </c>
      <c r="G194" s="181"/>
      <c r="H194" s="45" t="str">
        <f>+IFERROR(VLOOKUP(#REF!&amp;"-"&amp;ROW()-109,[2]ワークシート!$F$2:$BW$498,9,0),"")</f>
        <v/>
      </c>
      <c r="I19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94" s="240"/>
      <c r="K194" s="180" t="str">
        <f>+IFERROR(VLOOKUP(#REF!&amp;"-"&amp;ROW()-109,[2]ワークシート!$F$2:$BW$498,16,0),"")</f>
        <v/>
      </c>
      <c r="L194" s="182"/>
      <c r="M194" s="181"/>
      <c r="N194" s="241" t="str">
        <f>+IFERROR(VLOOKUP(#REF!&amp;"-"&amp;ROW()-109,[2]ワークシート!$F$2:$BW$498,21,0),"")</f>
        <v/>
      </c>
      <c r="O194" s="242"/>
      <c r="P194" s="237" t="str">
        <f>+IFERROR(VLOOKUP(#REF!&amp;"-"&amp;ROW()-109,[2]ワークシート!$F$2:$BW$498,22,0),"")</f>
        <v/>
      </c>
      <c r="Q194" s="237"/>
      <c r="R194" s="187" t="str">
        <f>+IFERROR(VLOOKUP(#REF!&amp;"-"&amp;ROW()-109,[2]ワークシート!$F$2:$BW$498,52,0),"")</f>
        <v/>
      </c>
      <c r="S194" s="187"/>
      <c r="T194" s="187"/>
      <c r="U194" s="237" t="str">
        <f>+IFERROR(VLOOKUP(#REF!&amp;"-"&amp;ROW()-109,[2]ワークシート!$F$2:$BW$498,57,0),"")</f>
        <v/>
      </c>
      <c r="V194" s="237"/>
      <c r="W194" s="237" t="str">
        <f>+IFERROR(VLOOKUP(#REF!&amp;"-"&amp;ROW()-109,[2]ワークシート!$F$2:$BW$498,58,0),"")</f>
        <v/>
      </c>
      <c r="X194" s="237"/>
      <c r="Y194" s="237"/>
      <c r="Z194" s="178" t="str">
        <f t="shared" si="3"/>
        <v/>
      </c>
      <c r="AA194" s="178"/>
      <c r="AB194" s="180" t="str">
        <f>+IFERROR(IF(VLOOKUP(#REF!&amp;"-"&amp;ROW()-109,[2]ワークシート!$F$2:$BW$498,10,0)="","",VLOOKUP(#REF!&amp;"-"&amp;ROW()-109,[2]ワークシート!$F$2:$BW$498,10,0)),"")</f>
        <v/>
      </c>
      <c r="AC194" s="181"/>
      <c r="AD194" s="238" t="str">
        <f>+IFERROR(VLOOKUP(#REF!&amp;"-"&amp;ROW()-109,[2]ワークシート!$F$2:$BW$498,62,0),"")</f>
        <v/>
      </c>
      <c r="AE194" s="238"/>
      <c r="AF194" s="178" t="str">
        <f t="shared" si="4"/>
        <v/>
      </c>
      <c r="AG194" s="178"/>
      <c r="AH194" s="178" t="str">
        <f>+IFERROR(IF(VLOOKUP(#REF!&amp;"-"&amp;ROW()-109,[2]ワークシート!$F$2:$BW$498,63,0)="","",VLOOKUP(#REF!&amp;"-"&amp;ROW()-109,[2]ワークシート!$F$2:$BW$498,63,0)),"")</f>
        <v/>
      </c>
      <c r="AI194" s="178"/>
      <c r="AK194" s="51">
        <v>114</v>
      </c>
      <c r="AL194" s="51" t="str">
        <f t="shared" si="5"/>
        <v>114</v>
      </c>
      <c r="AM194" s="41"/>
      <c r="AN194" s="41"/>
      <c r="AO194" s="41"/>
      <c r="AP194" s="41"/>
      <c r="AQ194" s="41"/>
      <c r="AR194" s="41"/>
      <c r="AS194" s="41"/>
      <c r="AT194" s="41"/>
      <c r="AU194" s="41"/>
      <c r="AV194" s="41"/>
      <c r="AW194" s="41"/>
      <c r="AX194" s="41"/>
      <c r="AY194" s="41"/>
      <c r="AZ194" s="41"/>
      <c r="BA194" s="41"/>
      <c r="BB194" s="41"/>
      <c r="BC194" s="41"/>
      <c r="BD194" s="41"/>
      <c r="BE194" s="41"/>
      <c r="BF194" s="41"/>
      <c r="BG194" s="41"/>
      <c r="BH194" s="41"/>
      <c r="BI194" s="41"/>
      <c r="BJ194" s="41"/>
      <c r="BK194" s="41"/>
      <c r="BL194" s="41"/>
      <c r="BM194" s="41"/>
      <c r="BN194" s="41"/>
      <c r="BO194" s="41"/>
      <c r="BP194" s="41"/>
      <c r="BQ194" s="41"/>
      <c r="BR194" s="41"/>
      <c r="BS194" s="41"/>
    </row>
    <row r="195" spans="1:71" ht="35.1" hidden="1" customHeight="1">
      <c r="A195" s="41"/>
      <c r="B195" s="180" t="str">
        <f>+IFERROR(VLOOKUP(#REF!&amp;"-"&amp;ROW()-109,[2]ワークシート!$F$2:$BW$498,6,0),"")</f>
        <v/>
      </c>
      <c r="C195" s="181"/>
      <c r="D195" s="180" t="str">
        <f>+IFERROR(IF(VLOOKUP(#REF!&amp;"-"&amp;ROW()-109,[2]ワークシート!$F$2:$BW$498,7,0)="","",VLOOKUP(#REF!&amp;"-"&amp;ROW()-109,[2]ワークシート!$F$2:$BW$498,7,0)),"")</f>
        <v/>
      </c>
      <c r="E195" s="181"/>
      <c r="F195" s="180" t="str">
        <f>+IFERROR(VLOOKUP(#REF!&amp;"-"&amp;ROW()-109,[2]ワークシート!$F$2:$BW$498,8,0),"")</f>
        <v/>
      </c>
      <c r="G195" s="181"/>
      <c r="H195" s="45" t="str">
        <f>+IFERROR(VLOOKUP(#REF!&amp;"-"&amp;ROW()-109,[2]ワークシート!$F$2:$BW$498,9,0),"")</f>
        <v/>
      </c>
      <c r="I19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95" s="240"/>
      <c r="K195" s="180" t="str">
        <f>+IFERROR(VLOOKUP(#REF!&amp;"-"&amp;ROW()-109,[2]ワークシート!$F$2:$BW$498,16,0),"")</f>
        <v/>
      </c>
      <c r="L195" s="182"/>
      <c r="M195" s="181"/>
      <c r="N195" s="241" t="str">
        <f>+IFERROR(VLOOKUP(#REF!&amp;"-"&amp;ROW()-109,[2]ワークシート!$F$2:$BW$498,21,0),"")</f>
        <v/>
      </c>
      <c r="O195" s="242"/>
      <c r="P195" s="237" t="str">
        <f>+IFERROR(VLOOKUP(#REF!&amp;"-"&amp;ROW()-109,[2]ワークシート!$F$2:$BW$498,22,0),"")</f>
        <v/>
      </c>
      <c r="Q195" s="237"/>
      <c r="R195" s="187" t="str">
        <f>+IFERROR(VLOOKUP(#REF!&amp;"-"&amp;ROW()-109,[2]ワークシート!$F$2:$BW$498,52,0),"")</f>
        <v/>
      </c>
      <c r="S195" s="187"/>
      <c r="T195" s="187"/>
      <c r="U195" s="237" t="str">
        <f>+IFERROR(VLOOKUP(#REF!&amp;"-"&amp;ROW()-109,[2]ワークシート!$F$2:$BW$498,57,0),"")</f>
        <v/>
      </c>
      <c r="V195" s="237"/>
      <c r="W195" s="237" t="str">
        <f>+IFERROR(VLOOKUP(#REF!&amp;"-"&amp;ROW()-109,[2]ワークシート!$F$2:$BW$498,58,0),"")</f>
        <v/>
      </c>
      <c r="X195" s="237"/>
      <c r="Y195" s="237"/>
      <c r="Z195" s="178" t="str">
        <f t="shared" si="3"/>
        <v/>
      </c>
      <c r="AA195" s="178"/>
      <c r="AB195" s="180" t="str">
        <f>+IFERROR(IF(VLOOKUP(#REF!&amp;"-"&amp;ROW()-109,[2]ワークシート!$F$2:$BW$498,10,0)="","",VLOOKUP(#REF!&amp;"-"&amp;ROW()-109,[2]ワークシート!$F$2:$BW$498,10,0)),"")</f>
        <v/>
      </c>
      <c r="AC195" s="181"/>
      <c r="AD195" s="238" t="str">
        <f>+IFERROR(VLOOKUP(#REF!&amp;"-"&amp;ROW()-109,[2]ワークシート!$F$2:$BW$498,62,0),"")</f>
        <v/>
      </c>
      <c r="AE195" s="238"/>
      <c r="AF195" s="178" t="str">
        <f t="shared" si="4"/>
        <v/>
      </c>
      <c r="AG195" s="178"/>
      <c r="AH195" s="178" t="str">
        <f>+IFERROR(IF(VLOOKUP(#REF!&amp;"-"&amp;ROW()-109,[2]ワークシート!$F$2:$BW$498,63,0)="","",VLOOKUP(#REF!&amp;"-"&amp;ROW()-109,[2]ワークシート!$F$2:$BW$498,63,0)),"")</f>
        <v/>
      </c>
      <c r="AI195" s="178"/>
      <c r="AK195" s="51">
        <v>115</v>
      </c>
      <c r="AL195" s="51" t="str">
        <f t="shared" si="5"/>
        <v>115</v>
      </c>
      <c r="AM195" s="41"/>
      <c r="AN195" s="41"/>
      <c r="AO195" s="41"/>
      <c r="AP195" s="41"/>
      <c r="AQ195" s="41"/>
      <c r="AR195" s="41"/>
      <c r="AS195" s="41"/>
      <c r="AT195" s="41"/>
      <c r="AU195" s="41"/>
      <c r="AV195" s="41"/>
      <c r="AW195" s="41"/>
      <c r="AX195" s="41"/>
      <c r="AY195" s="41"/>
      <c r="AZ195" s="41"/>
      <c r="BA195" s="41"/>
      <c r="BB195" s="41"/>
      <c r="BC195" s="41"/>
      <c r="BD195" s="41"/>
      <c r="BE195" s="41"/>
      <c r="BF195" s="41"/>
      <c r="BG195" s="41"/>
      <c r="BH195" s="41"/>
      <c r="BI195" s="41"/>
      <c r="BJ195" s="41"/>
      <c r="BK195" s="41"/>
      <c r="BL195" s="41"/>
      <c r="BM195" s="41"/>
      <c r="BN195" s="41"/>
      <c r="BO195" s="41"/>
      <c r="BP195" s="41"/>
      <c r="BQ195" s="41"/>
      <c r="BR195" s="41"/>
      <c r="BS195" s="41"/>
    </row>
    <row r="196" spans="1:71" ht="35.1" hidden="1" customHeight="1">
      <c r="A196" s="41"/>
      <c r="B196" s="180" t="str">
        <f>+IFERROR(VLOOKUP(#REF!&amp;"-"&amp;ROW()-109,[2]ワークシート!$F$2:$BW$498,6,0),"")</f>
        <v/>
      </c>
      <c r="C196" s="181"/>
      <c r="D196" s="180" t="str">
        <f>+IFERROR(IF(VLOOKUP(#REF!&amp;"-"&amp;ROW()-109,[2]ワークシート!$F$2:$BW$498,7,0)="","",VLOOKUP(#REF!&amp;"-"&amp;ROW()-109,[2]ワークシート!$F$2:$BW$498,7,0)),"")</f>
        <v/>
      </c>
      <c r="E196" s="181"/>
      <c r="F196" s="180" t="str">
        <f>+IFERROR(VLOOKUP(#REF!&amp;"-"&amp;ROW()-109,[2]ワークシート!$F$2:$BW$498,8,0),"")</f>
        <v/>
      </c>
      <c r="G196" s="181"/>
      <c r="H196" s="45" t="str">
        <f>+IFERROR(VLOOKUP(#REF!&amp;"-"&amp;ROW()-109,[2]ワークシート!$F$2:$BW$498,9,0),"")</f>
        <v/>
      </c>
      <c r="I19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96" s="240"/>
      <c r="K196" s="180" t="str">
        <f>+IFERROR(VLOOKUP(#REF!&amp;"-"&amp;ROW()-109,[2]ワークシート!$F$2:$BW$498,16,0),"")</f>
        <v/>
      </c>
      <c r="L196" s="182"/>
      <c r="M196" s="181"/>
      <c r="N196" s="241" t="str">
        <f>+IFERROR(VLOOKUP(#REF!&amp;"-"&amp;ROW()-109,[2]ワークシート!$F$2:$BW$498,21,0),"")</f>
        <v/>
      </c>
      <c r="O196" s="242"/>
      <c r="P196" s="237" t="str">
        <f>+IFERROR(VLOOKUP(#REF!&amp;"-"&amp;ROW()-109,[2]ワークシート!$F$2:$BW$498,22,0),"")</f>
        <v/>
      </c>
      <c r="Q196" s="237"/>
      <c r="R196" s="187" t="str">
        <f>+IFERROR(VLOOKUP(#REF!&amp;"-"&amp;ROW()-109,[2]ワークシート!$F$2:$BW$498,52,0),"")</f>
        <v/>
      </c>
      <c r="S196" s="187"/>
      <c r="T196" s="187"/>
      <c r="U196" s="237" t="str">
        <f>+IFERROR(VLOOKUP(#REF!&amp;"-"&amp;ROW()-109,[2]ワークシート!$F$2:$BW$498,57,0),"")</f>
        <v/>
      </c>
      <c r="V196" s="237"/>
      <c r="W196" s="237" t="str">
        <f>+IFERROR(VLOOKUP(#REF!&amp;"-"&amp;ROW()-109,[2]ワークシート!$F$2:$BW$498,58,0),"")</f>
        <v/>
      </c>
      <c r="X196" s="237"/>
      <c r="Y196" s="237"/>
      <c r="Z196" s="178" t="str">
        <f t="shared" si="3"/>
        <v/>
      </c>
      <c r="AA196" s="178"/>
      <c r="AB196" s="180" t="str">
        <f>+IFERROR(IF(VLOOKUP(#REF!&amp;"-"&amp;ROW()-109,[2]ワークシート!$F$2:$BW$498,10,0)="","",VLOOKUP(#REF!&amp;"-"&amp;ROW()-109,[2]ワークシート!$F$2:$BW$498,10,0)),"")</f>
        <v/>
      </c>
      <c r="AC196" s="181"/>
      <c r="AD196" s="238" t="str">
        <f>+IFERROR(VLOOKUP(#REF!&amp;"-"&amp;ROW()-109,[2]ワークシート!$F$2:$BW$498,62,0),"")</f>
        <v/>
      </c>
      <c r="AE196" s="238"/>
      <c r="AF196" s="178" t="str">
        <f t="shared" si="4"/>
        <v/>
      </c>
      <c r="AG196" s="178"/>
      <c r="AH196" s="178" t="str">
        <f>+IFERROR(IF(VLOOKUP(#REF!&amp;"-"&amp;ROW()-109,[2]ワークシート!$F$2:$BW$498,63,0)="","",VLOOKUP(#REF!&amp;"-"&amp;ROW()-109,[2]ワークシート!$F$2:$BW$498,63,0)),"")</f>
        <v/>
      </c>
      <c r="AI196" s="178"/>
      <c r="AK196" s="51">
        <v>116</v>
      </c>
      <c r="AL196" s="51" t="str">
        <f t="shared" si="5"/>
        <v>116</v>
      </c>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c r="BI196" s="41"/>
      <c r="BJ196" s="41"/>
      <c r="BK196" s="41"/>
      <c r="BL196" s="41"/>
      <c r="BM196" s="41"/>
      <c r="BN196" s="41"/>
      <c r="BO196" s="41"/>
      <c r="BP196" s="41"/>
      <c r="BQ196" s="41"/>
      <c r="BR196" s="41"/>
      <c r="BS196" s="41"/>
    </row>
    <row r="197" spans="1:71" ht="35.1" hidden="1" customHeight="1">
      <c r="A197" s="41"/>
      <c r="B197" s="180" t="str">
        <f>+IFERROR(VLOOKUP(#REF!&amp;"-"&amp;ROW()-109,[2]ワークシート!$F$2:$BW$498,6,0),"")</f>
        <v/>
      </c>
      <c r="C197" s="181"/>
      <c r="D197" s="180" t="str">
        <f>+IFERROR(IF(VLOOKUP(#REF!&amp;"-"&amp;ROW()-109,[2]ワークシート!$F$2:$BW$498,7,0)="","",VLOOKUP(#REF!&amp;"-"&amp;ROW()-109,[2]ワークシート!$F$2:$BW$498,7,0)),"")</f>
        <v/>
      </c>
      <c r="E197" s="181"/>
      <c r="F197" s="180" t="str">
        <f>+IFERROR(VLOOKUP(#REF!&amp;"-"&amp;ROW()-109,[2]ワークシート!$F$2:$BW$498,8,0),"")</f>
        <v/>
      </c>
      <c r="G197" s="181"/>
      <c r="H197" s="45" t="str">
        <f>+IFERROR(VLOOKUP(#REF!&amp;"-"&amp;ROW()-109,[2]ワークシート!$F$2:$BW$498,9,0),"")</f>
        <v/>
      </c>
      <c r="I19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97" s="240"/>
      <c r="K197" s="180" t="str">
        <f>+IFERROR(VLOOKUP(#REF!&amp;"-"&amp;ROW()-109,[2]ワークシート!$F$2:$BW$498,16,0),"")</f>
        <v/>
      </c>
      <c r="L197" s="182"/>
      <c r="M197" s="181"/>
      <c r="N197" s="241" t="str">
        <f>+IFERROR(VLOOKUP(#REF!&amp;"-"&amp;ROW()-109,[2]ワークシート!$F$2:$BW$498,21,0),"")</f>
        <v/>
      </c>
      <c r="O197" s="242"/>
      <c r="P197" s="237" t="str">
        <f>+IFERROR(VLOOKUP(#REF!&amp;"-"&amp;ROW()-109,[2]ワークシート!$F$2:$BW$498,22,0),"")</f>
        <v/>
      </c>
      <c r="Q197" s="237"/>
      <c r="R197" s="187" t="str">
        <f>+IFERROR(VLOOKUP(#REF!&amp;"-"&amp;ROW()-109,[2]ワークシート!$F$2:$BW$498,52,0),"")</f>
        <v/>
      </c>
      <c r="S197" s="187"/>
      <c r="T197" s="187"/>
      <c r="U197" s="237" t="str">
        <f>+IFERROR(VLOOKUP(#REF!&amp;"-"&amp;ROW()-109,[2]ワークシート!$F$2:$BW$498,57,0),"")</f>
        <v/>
      </c>
      <c r="V197" s="237"/>
      <c r="W197" s="237" t="str">
        <f>+IFERROR(VLOOKUP(#REF!&amp;"-"&amp;ROW()-109,[2]ワークシート!$F$2:$BW$498,58,0),"")</f>
        <v/>
      </c>
      <c r="X197" s="237"/>
      <c r="Y197" s="237"/>
      <c r="Z197" s="178" t="str">
        <f t="shared" si="3"/>
        <v/>
      </c>
      <c r="AA197" s="178"/>
      <c r="AB197" s="180" t="str">
        <f>+IFERROR(IF(VLOOKUP(#REF!&amp;"-"&amp;ROW()-109,[2]ワークシート!$F$2:$BW$498,10,0)="","",VLOOKUP(#REF!&amp;"-"&amp;ROW()-109,[2]ワークシート!$F$2:$BW$498,10,0)),"")</f>
        <v/>
      </c>
      <c r="AC197" s="181"/>
      <c r="AD197" s="238" t="str">
        <f>+IFERROR(VLOOKUP(#REF!&amp;"-"&amp;ROW()-109,[2]ワークシート!$F$2:$BW$498,62,0),"")</f>
        <v/>
      </c>
      <c r="AE197" s="238"/>
      <c r="AF197" s="178" t="str">
        <f t="shared" si="4"/>
        <v/>
      </c>
      <c r="AG197" s="178"/>
      <c r="AH197" s="178" t="str">
        <f>+IFERROR(IF(VLOOKUP(#REF!&amp;"-"&amp;ROW()-109,[2]ワークシート!$F$2:$BW$498,63,0)="","",VLOOKUP(#REF!&amp;"-"&amp;ROW()-109,[2]ワークシート!$F$2:$BW$498,63,0)),"")</f>
        <v/>
      </c>
      <c r="AI197" s="178"/>
      <c r="AK197" s="51">
        <v>117</v>
      </c>
      <c r="AL197" s="51" t="str">
        <f t="shared" si="5"/>
        <v>117</v>
      </c>
      <c r="AM197" s="41"/>
      <c r="AN197" s="41"/>
      <c r="AO197" s="41"/>
      <c r="AP197" s="41"/>
      <c r="AQ197" s="41"/>
      <c r="AR197" s="41"/>
      <c r="AS197" s="41"/>
      <c r="AT197" s="41"/>
      <c r="AU197" s="41"/>
      <c r="AV197" s="41"/>
      <c r="AW197" s="41"/>
      <c r="AX197" s="41"/>
      <c r="AY197" s="41"/>
      <c r="AZ197" s="41"/>
      <c r="BA197" s="41"/>
      <c r="BB197" s="41"/>
      <c r="BC197" s="41"/>
      <c r="BD197" s="41"/>
      <c r="BE197" s="41"/>
      <c r="BF197" s="41"/>
      <c r="BG197" s="41"/>
      <c r="BH197" s="41"/>
      <c r="BI197" s="41"/>
      <c r="BJ197" s="41"/>
      <c r="BK197" s="41"/>
      <c r="BL197" s="41"/>
      <c r="BM197" s="41"/>
      <c r="BN197" s="41"/>
      <c r="BO197" s="41"/>
      <c r="BP197" s="41"/>
      <c r="BQ197" s="41"/>
      <c r="BR197" s="41"/>
      <c r="BS197" s="41"/>
    </row>
    <row r="198" spans="1:71" ht="35.1" hidden="1" customHeight="1">
      <c r="A198" s="41"/>
      <c r="B198" s="180" t="str">
        <f>+IFERROR(VLOOKUP(#REF!&amp;"-"&amp;ROW()-109,[2]ワークシート!$F$2:$BW$498,6,0),"")</f>
        <v/>
      </c>
      <c r="C198" s="181"/>
      <c r="D198" s="180" t="str">
        <f>+IFERROR(IF(VLOOKUP(#REF!&amp;"-"&amp;ROW()-109,[2]ワークシート!$F$2:$BW$498,7,0)="","",VLOOKUP(#REF!&amp;"-"&amp;ROW()-109,[2]ワークシート!$F$2:$BW$498,7,0)),"")</f>
        <v/>
      </c>
      <c r="E198" s="181"/>
      <c r="F198" s="180" t="str">
        <f>+IFERROR(VLOOKUP(#REF!&amp;"-"&amp;ROW()-109,[2]ワークシート!$F$2:$BW$498,8,0),"")</f>
        <v/>
      </c>
      <c r="G198" s="181"/>
      <c r="H198" s="45" t="str">
        <f>+IFERROR(VLOOKUP(#REF!&amp;"-"&amp;ROW()-109,[2]ワークシート!$F$2:$BW$498,9,0),"")</f>
        <v/>
      </c>
      <c r="I19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98" s="240"/>
      <c r="K198" s="180" t="str">
        <f>+IFERROR(VLOOKUP(#REF!&amp;"-"&amp;ROW()-109,[2]ワークシート!$F$2:$BW$498,16,0),"")</f>
        <v/>
      </c>
      <c r="L198" s="182"/>
      <c r="M198" s="181"/>
      <c r="N198" s="241" t="str">
        <f>+IFERROR(VLOOKUP(#REF!&amp;"-"&amp;ROW()-109,[2]ワークシート!$F$2:$BW$498,21,0),"")</f>
        <v/>
      </c>
      <c r="O198" s="242"/>
      <c r="P198" s="237" t="str">
        <f>+IFERROR(VLOOKUP(#REF!&amp;"-"&amp;ROW()-109,[2]ワークシート!$F$2:$BW$498,22,0),"")</f>
        <v/>
      </c>
      <c r="Q198" s="237"/>
      <c r="R198" s="187" t="str">
        <f>+IFERROR(VLOOKUP(#REF!&amp;"-"&amp;ROW()-109,[2]ワークシート!$F$2:$BW$498,52,0),"")</f>
        <v/>
      </c>
      <c r="S198" s="187"/>
      <c r="T198" s="187"/>
      <c r="U198" s="237" t="str">
        <f>+IFERROR(VLOOKUP(#REF!&amp;"-"&amp;ROW()-109,[2]ワークシート!$F$2:$BW$498,57,0),"")</f>
        <v/>
      </c>
      <c r="V198" s="237"/>
      <c r="W198" s="237" t="str">
        <f>+IFERROR(VLOOKUP(#REF!&amp;"-"&amp;ROW()-109,[2]ワークシート!$F$2:$BW$498,58,0),"")</f>
        <v/>
      </c>
      <c r="X198" s="237"/>
      <c r="Y198" s="237"/>
      <c r="Z198" s="178" t="str">
        <f t="shared" si="3"/>
        <v/>
      </c>
      <c r="AA198" s="178"/>
      <c r="AB198" s="180" t="str">
        <f>+IFERROR(IF(VLOOKUP(#REF!&amp;"-"&amp;ROW()-109,[2]ワークシート!$F$2:$BW$498,10,0)="","",VLOOKUP(#REF!&amp;"-"&amp;ROW()-109,[2]ワークシート!$F$2:$BW$498,10,0)),"")</f>
        <v/>
      </c>
      <c r="AC198" s="181"/>
      <c r="AD198" s="238" t="str">
        <f>+IFERROR(VLOOKUP(#REF!&amp;"-"&amp;ROW()-109,[2]ワークシート!$F$2:$BW$498,62,0),"")</f>
        <v/>
      </c>
      <c r="AE198" s="238"/>
      <c r="AF198" s="178" t="str">
        <f t="shared" si="4"/>
        <v/>
      </c>
      <c r="AG198" s="178"/>
      <c r="AH198" s="178" t="str">
        <f>+IFERROR(IF(VLOOKUP(#REF!&amp;"-"&amp;ROW()-109,[2]ワークシート!$F$2:$BW$498,63,0)="","",VLOOKUP(#REF!&amp;"-"&amp;ROW()-109,[2]ワークシート!$F$2:$BW$498,63,0)),"")</f>
        <v/>
      </c>
      <c r="AI198" s="178"/>
      <c r="AK198" s="51">
        <v>118</v>
      </c>
      <c r="AL198" s="51" t="str">
        <f t="shared" si="5"/>
        <v>118</v>
      </c>
      <c r="AM198" s="41"/>
      <c r="AN198" s="41"/>
      <c r="AO198" s="41"/>
      <c r="AP198" s="41"/>
      <c r="AQ198" s="41"/>
      <c r="AR198" s="41"/>
      <c r="AS198" s="41"/>
      <c r="AT198" s="41"/>
      <c r="AU198" s="41"/>
      <c r="AV198" s="41"/>
      <c r="AW198" s="41"/>
      <c r="AX198" s="41"/>
      <c r="AY198" s="41"/>
      <c r="AZ198" s="41"/>
      <c r="BA198" s="41"/>
      <c r="BB198" s="41"/>
      <c r="BC198" s="41"/>
      <c r="BD198" s="41"/>
      <c r="BE198" s="41"/>
      <c r="BF198" s="41"/>
      <c r="BG198" s="41"/>
      <c r="BH198" s="41"/>
      <c r="BI198" s="41"/>
      <c r="BJ198" s="41"/>
      <c r="BK198" s="41"/>
      <c r="BL198" s="41"/>
      <c r="BM198" s="41"/>
      <c r="BN198" s="41"/>
      <c r="BO198" s="41"/>
      <c r="BP198" s="41"/>
      <c r="BQ198" s="41"/>
      <c r="BR198" s="41"/>
      <c r="BS198" s="41"/>
    </row>
    <row r="199" spans="1:71" ht="35.1" hidden="1" customHeight="1">
      <c r="A199" s="41"/>
      <c r="B199" s="180" t="str">
        <f>+IFERROR(VLOOKUP(#REF!&amp;"-"&amp;ROW()-109,[2]ワークシート!$F$2:$BW$498,6,0),"")</f>
        <v/>
      </c>
      <c r="C199" s="181"/>
      <c r="D199" s="180" t="str">
        <f>+IFERROR(IF(VLOOKUP(#REF!&amp;"-"&amp;ROW()-109,[2]ワークシート!$F$2:$BW$498,7,0)="","",VLOOKUP(#REF!&amp;"-"&amp;ROW()-109,[2]ワークシート!$F$2:$BW$498,7,0)),"")</f>
        <v/>
      </c>
      <c r="E199" s="181"/>
      <c r="F199" s="180" t="str">
        <f>+IFERROR(VLOOKUP(#REF!&amp;"-"&amp;ROW()-109,[2]ワークシート!$F$2:$BW$498,8,0),"")</f>
        <v/>
      </c>
      <c r="G199" s="181"/>
      <c r="H199" s="45" t="str">
        <f>+IFERROR(VLOOKUP(#REF!&amp;"-"&amp;ROW()-109,[2]ワークシート!$F$2:$BW$498,9,0),"")</f>
        <v/>
      </c>
      <c r="I19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99" s="240"/>
      <c r="K199" s="180" t="str">
        <f>+IFERROR(VLOOKUP(#REF!&amp;"-"&amp;ROW()-109,[2]ワークシート!$F$2:$BW$498,16,0),"")</f>
        <v/>
      </c>
      <c r="L199" s="182"/>
      <c r="M199" s="181"/>
      <c r="N199" s="241" t="str">
        <f>+IFERROR(VLOOKUP(#REF!&amp;"-"&amp;ROW()-109,[2]ワークシート!$F$2:$BW$498,21,0),"")</f>
        <v/>
      </c>
      <c r="O199" s="242"/>
      <c r="P199" s="237" t="str">
        <f>+IFERROR(VLOOKUP(#REF!&amp;"-"&amp;ROW()-109,[2]ワークシート!$F$2:$BW$498,22,0),"")</f>
        <v/>
      </c>
      <c r="Q199" s="237"/>
      <c r="R199" s="187" t="str">
        <f>+IFERROR(VLOOKUP(#REF!&amp;"-"&amp;ROW()-109,[2]ワークシート!$F$2:$BW$498,52,0),"")</f>
        <v/>
      </c>
      <c r="S199" s="187"/>
      <c r="T199" s="187"/>
      <c r="U199" s="237" t="str">
        <f>+IFERROR(VLOOKUP(#REF!&amp;"-"&amp;ROW()-109,[2]ワークシート!$F$2:$BW$498,57,0),"")</f>
        <v/>
      </c>
      <c r="V199" s="237"/>
      <c r="W199" s="237" t="str">
        <f>+IFERROR(VLOOKUP(#REF!&amp;"-"&amp;ROW()-109,[2]ワークシート!$F$2:$BW$498,58,0),"")</f>
        <v/>
      </c>
      <c r="X199" s="237"/>
      <c r="Y199" s="237"/>
      <c r="Z199" s="178" t="str">
        <f t="shared" si="3"/>
        <v/>
      </c>
      <c r="AA199" s="178"/>
      <c r="AB199" s="180" t="str">
        <f>+IFERROR(IF(VLOOKUP(#REF!&amp;"-"&amp;ROW()-109,[2]ワークシート!$F$2:$BW$498,10,0)="","",VLOOKUP(#REF!&amp;"-"&amp;ROW()-109,[2]ワークシート!$F$2:$BW$498,10,0)),"")</f>
        <v/>
      </c>
      <c r="AC199" s="181"/>
      <c r="AD199" s="238" t="str">
        <f>+IFERROR(VLOOKUP(#REF!&amp;"-"&amp;ROW()-109,[2]ワークシート!$F$2:$BW$498,62,0),"")</f>
        <v/>
      </c>
      <c r="AE199" s="238"/>
      <c r="AF199" s="178" t="str">
        <f t="shared" si="4"/>
        <v/>
      </c>
      <c r="AG199" s="178"/>
      <c r="AH199" s="178" t="str">
        <f>+IFERROR(IF(VLOOKUP(#REF!&amp;"-"&amp;ROW()-109,[2]ワークシート!$F$2:$BW$498,63,0)="","",VLOOKUP(#REF!&amp;"-"&amp;ROW()-109,[2]ワークシート!$F$2:$BW$498,63,0)),"")</f>
        <v/>
      </c>
      <c r="AI199" s="178"/>
      <c r="AK199" s="51">
        <v>119</v>
      </c>
      <c r="AL199" s="51" t="str">
        <f t="shared" si="5"/>
        <v>119</v>
      </c>
      <c r="AM199" s="41"/>
      <c r="AN199" s="41"/>
      <c r="AO199" s="41"/>
      <c r="AP199" s="41"/>
      <c r="AQ199" s="41"/>
      <c r="AR199" s="41"/>
      <c r="AS199" s="41"/>
      <c r="AT199" s="41"/>
      <c r="AU199" s="41"/>
      <c r="AV199" s="41"/>
      <c r="AW199" s="41"/>
      <c r="AX199" s="41"/>
      <c r="AY199" s="41"/>
      <c r="AZ199" s="41"/>
      <c r="BA199" s="41"/>
      <c r="BB199" s="41"/>
      <c r="BC199" s="41"/>
      <c r="BD199" s="41"/>
      <c r="BE199" s="41"/>
      <c r="BF199" s="41"/>
      <c r="BG199" s="41"/>
      <c r="BH199" s="41"/>
      <c r="BI199" s="41"/>
      <c r="BJ199" s="41"/>
      <c r="BK199" s="41"/>
      <c r="BL199" s="41"/>
      <c r="BM199" s="41"/>
      <c r="BN199" s="41"/>
      <c r="BO199" s="41"/>
      <c r="BP199" s="41"/>
      <c r="BQ199" s="41"/>
      <c r="BR199" s="41"/>
      <c r="BS199" s="41"/>
    </row>
    <row r="200" spans="1:71" ht="35.1" hidden="1" customHeight="1">
      <c r="A200" s="41"/>
      <c r="B200" s="180" t="str">
        <f>+IFERROR(VLOOKUP(#REF!&amp;"-"&amp;ROW()-109,[2]ワークシート!$F$2:$BW$498,6,0),"")</f>
        <v/>
      </c>
      <c r="C200" s="181"/>
      <c r="D200" s="180" t="str">
        <f>+IFERROR(IF(VLOOKUP(#REF!&amp;"-"&amp;ROW()-109,[2]ワークシート!$F$2:$BW$498,7,0)="","",VLOOKUP(#REF!&amp;"-"&amp;ROW()-109,[2]ワークシート!$F$2:$BW$498,7,0)),"")</f>
        <v/>
      </c>
      <c r="E200" s="181"/>
      <c r="F200" s="180" t="str">
        <f>+IFERROR(VLOOKUP(#REF!&amp;"-"&amp;ROW()-109,[2]ワークシート!$F$2:$BW$498,8,0),"")</f>
        <v/>
      </c>
      <c r="G200" s="181"/>
      <c r="H200" s="45" t="str">
        <f>+IFERROR(VLOOKUP(#REF!&amp;"-"&amp;ROW()-109,[2]ワークシート!$F$2:$BW$498,9,0),"")</f>
        <v/>
      </c>
      <c r="I20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00" s="240"/>
      <c r="K200" s="180" t="str">
        <f>+IFERROR(VLOOKUP(#REF!&amp;"-"&amp;ROW()-109,[2]ワークシート!$F$2:$BW$498,16,0),"")</f>
        <v/>
      </c>
      <c r="L200" s="182"/>
      <c r="M200" s="181"/>
      <c r="N200" s="241" t="str">
        <f>+IFERROR(VLOOKUP(#REF!&amp;"-"&amp;ROW()-109,[2]ワークシート!$F$2:$BW$498,21,0),"")</f>
        <v/>
      </c>
      <c r="O200" s="242"/>
      <c r="P200" s="237" t="str">
        <f>+IFERROR(VLOOKUP(#REF!&amp;"-"&amp;ROW()-109,[2]ワークシート!$F$2:$BW$498,22,0),"")</f>
        <v/>
      </c>
      <c r="Q200" s="237"/>
      <c r="R200" s="187" t="str">
        <f>+IFERROR(VLOOKUP(#REF!&amp;"-"&amp;ROW()-109,[2]ワークシート!$F$2:$BW$498,52,0),"")</f>
        <v/>
      </c>
      <c r="S200" s="187"/>
      <c r="T200" s="187"/>
      <c r="U200" s="237" t="str">
        <f>+IFERROR(VLOOKUP(#REF!&amp;"-"&amp;ROW()-109,[2]ワークシート!$F$2:$BW$498,57,0),"")</f>
        <v/>
      </c>
      <c r="V200" s="237"/>
      <c r="W200" s="237" t="str">
        <f>+IFERROR(VLOOKUP(#REF!&amp;"-"&amp;ROW()-109,[2]ワークシート!$F$2:$BW$498,58,0),"")</f>
        <v/>
      </c>
      <c r="X200" s="237"/>
      <c r="Y200" s="237"/>
      <c r="Z200" s="178" t="str">
        <f t="shared" si="3"/>
        <v/>
      </c>
      <c r="AA200" s="178"/>
      <c r="AB200" s="180" t="str">
        <f>+IFERROR(IF(VLOOKUP(#REF!&amp;"-"&amp;ROW()-109,[2]ワークシート!$F$2:$BW$498,10,0)="","",VLOOKUP(#REF!&amp;"-"&amp;ROW()-109,[2]ワークシート!$F$2:$BW$498,10,0)),"")</f>
        <v/>
      </c>
      <c r="AC200" s="181"/>
      <c r="AD200" s="238" t="str">
        <f>+IFERROR(VLOOKUP(#REF!&amp;"-"&amp;ROW()-109,[2]ワークシート!$F$2:$BW$498,62,0),"")</f>
        <v/>
      </c>
      <c r="AE200" s="238"/>
      <c r="AF200" s="178" t="str">
        <f t="shared" si="4"/>
        <v/>
      </c>
      <c r="AG200" s="178"/>
      <c r="AH200" s="178" t="str">
        <f>+IFERROR(IF(VLOOKUP(#REF!&amp;"-"&amp;ROW()-109,[2]ワークシート!$F$2:$BW$498,63,0)="","",VLOOKUP(#REF!&amp;"-"&amp;ROW()-109,[2]ワークシート!$F$2:$BW$498,63,0)),"")</f>
        <v/>
      </c>
      <c r="AI200" s="178"/>
      <c r="AK200" s="51">
        <v>120</v>
      </c>
      <c r="AL200" s="51" t="str">
        <f t="shared" si="5"/>
        <v>120</v>
      </c>
      <c r="AM200" s="41"/>
      <c r="AN200" s="41"/>
      <c r="AO200" s="41"/>
      <c r="AP200" s="41"/>
      <c r="AQ200" s="41"/>
      <c r="AR200" s="41"/>
      <c r="AS200" s="41"/>
      <c r="AT200" s="41"/>
      <c r="AU200" s="41"/>
      <c r="AV200" s="41"/>
      <c r="AW200" s="41"/>
      <c r="AX200" s="41"/>
      <c r="AY200" s="41"/>
      <c r="AZ200" s="41"/>
      <c r="BA200" s="41"/>
      <c r="BB200" s="41"/>
      <c r="BC200" s="41"/>
      <c r="BD200" s="41"/>
      <c r="BE200" s="41"/>
      <c r="BF200" s="41"/>
      <c r="BG200" s="41"/>
      <c r="BH200" s="41"/>
      <c r="BI200" s="41"/>
      <c r="BJ200" s="41"/>
      <c r="BK200" s="41"/>
      <c r="BL200" s="41"/>
      <c r="BM200" s="41"/>
      <c r="BN200" s="41"/>
      <c r="BO200" s="41"/>
      <c r="BP200" s="41"/>
      <c r="BQ200" s="41"/>
      <c r="BR200" s="41"/>
      <c r="BS200" s="41"/>
    </row>
    <row r="201" spans="1:71" ht="35.1" hidden="1" customHeight="1">
      <c r="A201" s="41"/>
      <c r="B201" s="180" t="str">
        <f>+IFERROR(VLOOKUP(#REF!&amp;"-"&amp;ROW()-109,[2]ワークシート!$F$2:$BW$498,6,0),"")</f>
        <v/>
      </c>
      <c r="C201" s="181"/>
      <c r="D201" s="180" t="str">
        <f>+IFERROR(IF(VLOOKUP(#REF!&amp;"-"&amp;ROW()-109,[2]ワークシート!$F$2:$BW$498,7,0)="","",VLOOKUP(#REF!&amp;"-"&amp;ROW()-109,[2]ワークシート!$F$2:$BW$498,7,0)),"")</f>
        <v/>
      </c>
      <c r="E201" s="181"/>
      <c r="F201" s="180" t="str">
        <f>+IFERROR(VLOOKUP(#REF!&amp;"-"&amp;ROW()-109,[2]ワークシート!$F$2:$BW$498,8,0),"")</f>
        <v/>
      </c>
      <c r="G201" s="181"/>
      <c r="H201" s="45" t="str">
        <f>+IFERROR(VLOOKUP(#REF!&amp;"-"&amp;ROW()-109,[2]ワークシート!$F$2:$BW$498,9,0),"")</f>
        <v/>
      </c>
      <c r="I20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01" s="240"/>
      <c r="K201" s="180" t="str">
        <f>+IFERROR(VLOOKUP(#REF!&amp;"-"&amp;ROW()-109,[2]ワークシート!$F$2:$BW$498,16,0),"")</f>
        <v/>
      </c>
      <c r="L201" s="182"/>
      <c r="M201" s="181"/>
      <c r="N201" s="241" t="str">
        <f>+IFERROR(VLOOKUP(#REF!&amp;"-"&amp;ROW()-109,[2]ワークシート!$F$2:$BW$498,21,0),"")</f>
        <v/>
      </c>
      <c r="O201" s="242"/>
      <c r="P201" s="237" t="str">
        <f>+IFERROR(VLOOKUP(#REF!&amp;"-"&amp;ROW()-109,[2]ワークシート!$F$2:$BW$498,22,0),"")</f>
        <v/>
      </c>
      <c r="Q201" s="237"/>
      <c r="R201" s="187" t="str">
        <f>+IFERROR(VLOOKUP(#REF!&amp;"-"&amp;ROW()-109,[2]ワークシート!$F$2:$BW$498,52,0),"")</f>
        <v/>
      </c>
      <c r="S201" s="187"/>
      <c r="T201" s="187"/>
      <c r="U201" s="237" t="str">
        <f>+IFERROR(VLOOKUP(#REF!&amp;"-"&amp;ROW()-109,[2]ワークシート!$F$2:$BW$498,57,0),"")</f>
        <v/>
      </c>
      <c r="V201" s="237"/>
      <c r="W201" s="237" t="str">
        <f>+IFERROR(VLOOKUP(#REF!&amp;"-"&amp;ROW()-109,[2]ワークシート!$F$2:$BW$498,58,0),"")</f>
        <v/>
      </c>
      <c r="X201" s="237"/>
      <c r="Y201" s="237"/>
      <c r="Z201" s="178" t="str">
        <f t="shared" si="3"/>
        <v/>
      </c>
      <c r="AA201" s="178"/>
      <c r="AB201" s="180" t="str">
        <f>+IFERROR(IF(VLOOKUP(#REF!&amp;"-"&amp;ROW()-109,[2]ワークシート!$F$2:$BW$498,10,0)="","",VLOOKUP(#REF!&amp;"-"&amp;ROW()-109,[2]ワークシート!$F$2:$BW$498,10,0)),"")</f>
        <v/>
      </c>
      <c r="AC201" s="181"/>
      <c r="AD201" s="238" t="str">
        <f>+IFERROR(VLOOKUP(#REF!&amp;"-"&amp;ROW()-109,[2]ワークシート!$F$2:$BW$498,62,0),"")</f>
        <v/>
      </c>
      <c r="AE201" s="238"/>
      <c r="AF201" s="178" t="str">
        <f t="shared" si="4"/>
        <v/>
      </c>
      <c r="AG201" s="178"/>
      <c r="AH201" s="178" t="str">
        <f>+IFERROR(IF(VLOOKUP(#REF!&amp;"-"&amp;ROW()-109,[2]ワークシート!$F$2:$BW$498,63,0)="","",VLOOKUP(#REF!&amp;"-"&amp;ROW()-109,[2]ワークシート!$F$2:$BW$498,63,0)),"")</f>
        <v/>
      </c>
      <c r="AI201" s="178"/>
      <c r="AK201" s="51">
        <v>121</v>
      </c>
      <c r="AL201" s="51" t="str">
        <f t="shared" si="5"/>
        <v>121</v>
      </c>
      <c r="AM201" s="41"/>
      <c r="AN201" s="41"/>
      <c r="AO201" s="41"/>
      <c r="AP201" s="41"/>
      <c r="AQ201" s="41"/>
      <c r="AR201" s="41"/>
      <c r="AS201" s="41"/>
      <c r="AT201" s="41"/>
      <c r="AU201" s="41"/>
      <c r="AV201" s="41"/>
      <c r="AW201" s="41"/>
      <c r="AX201" s="41"/>
      <c r="AY201" s="41"/>
      <c r="AZ201" s="41"/>
      <c r="BA201" s="41"/>
      <c r="BB201" s="41"/>
      <c r="BC201" s="41"/>
      <c r="BD201" s="41"/>
      <c r="BE201" s="41"/>
      <c r="BF201" s="41"/>
      <c r="BG201" s="41"/>
      <c r="BH201" s="41"/>
      <c r="BI201" s="41"/>
      <c r="BJ201" s="41"/>
      <c r="BK201" s="41"/>
      <c r="BL201" s="41"/>
      <c r="BM201" s="41"/>
      <c r="BN201" s="41"/>
      <c r="BO201" s="41"/>
      <c r="BP201" s="41"/>
      <c r="BQ201" s="41"/>
      <c r="BR201" s="41"/>
      <c r="BS201" s="41"/>
    </row>
    <row r="202" spans="1:71" ht="35.1" hidden="1" customHeight="1">
      <c r="A202" s="41"/>
      <c r="B202" s="180" t="str">
        <f>+IFERROR(VLOOKUP(#REF!&amp;"-"&amp;ROW()-109,[2]ワークシート!$F$2:$BW$498,6,0),"")</f>
        <v/>
      </c>
      <c r="C202" s="181"/>
      <c r="D202" s="180" t="str">
        <f>+IFERROR(IF(VLOOKUP(#REF!&amp;"-"&amp;ROW()-109,[2]ワークシート!$F$2:$BW$498,7,0)="","",VLOOKUP(#REF!&amp;"-"&amp;ROW()-109,[2]ワークシート!$F$2:$BW$498,7,0)),"")</f>
        <v/>
      </c>
      <c r="E202" s="181"/>
      <c r="F202" s="180" t="str">
        <f>+IFERROR(VLOOKUP(#REF!&amp;"-"&amp;ROW()-109,[2]ワークシート!$F$2:$BW$498,8,0),"")</f>
        <v/>
      </c>
      <c r="G202" s="181"/>
      <c r="H202" s="45" t="str">
        <f>+IFERROR(VLOOKUP(#REF!&amp;"-"&amp;ROW()-109,[2]ワークシート!$F$2:$BW$498,9,0),"")</f>
        <v/>
      </c>
      <c r="I20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02" s="240"/>
      <c r="K202" s="180" t="str">
        <f>+IFERROR(VLOOKUP(#REF!&amp;"-"&amp;ROW()-109,[2]ワークシート!$F$2:$BW$498,16,0),"")</f>
        <v/>
      </c>
      <c r="L202" s="182"/>
      <c r="M202" s="181"/>
      <c r="N202" s="241" t="str">
        <f>+IFERROR(VLOOKUP(#REF!&amp;"-"&amp;ROW()-109,[2]ワークシート!$F$2:$BW$498,21,0),"")</f>
        <v/>
      </c>
      <c r="O202" s="242"/>
      <c r="P202" s="237" t="str">
        <f>+IFERROR(VLOOKUP(#REF!&amp;"-"&amp;ROW()-109,[2]ワークシート!$F$2:$BW$498,22,0),"")</f>
        <v/>
      </c>
      <c r="Q202" s="237"/>
      <c r="R202" s="187" t="str">
        <f>+IFERROR(VLOOKUP(#REF!&amp;"-"&amp;ROW()-109,[2]ワークシート!$F$2:$BW$498,52,0),"")</f>
        <v/>
      </c>
      <c r="S202" s="187"/>
      <c r="T202" s="187"/>
      <c r="U202" s="237" t="str">
        <f>+IFERROR(VLOOKUP(#REF!&amp;"-"&amp;ROW()-109,[2]ワークシート!$F$2:$BW$498,57,0),"")</f>
        <v/>
      </c>
      <c r="V202" s="237"/>
      <c r="W202" s="237" t="str">
        <f>+IFERROR(VLOOKUP(#REF!&amp;"-"&amp;ROW()-109,[2]ワークシート!$F$2:$BW$498,58,0),"")</f>
        <v/>
      </c>
      <c r="X202" s="237"/>
      <c r="Y202" s="237"/>
      <c r="Z202" s="178" t="str">
        <f t="shared" si="3"/>
        <v/>
      </c>
      <c r="AA202" s="178"/>
      <c r="AB202" s="180" t="str">
        <f>+IFERROR(IF(VLOOKUP(#REF!&amp;"-"&amp;ROW()-109,[2]ワークシート!$F$2:$BW$498,10,0)="","",VLOOKUP(#REF!&amp;"-"&amp;ROW()-109,[2]ワークシート!$F$2:$BW$498,10,0)),"")</f>
        <v/>
      </c>
      <c r="AC202" s="181"/>
      <c r="AD202" s="238" t="str">
        <f>+IFERROR(VLOOKUP(#REF!&amp;"-"&amp;ROW()-109,[2]ワークシート!$F$2:$BW$498,62,0),"")</f>
        <v/>
      </c>
      <c r="AE202" s="238"/>
      <c r="AF202" s="178" t="str">
        <f t="shared" si="4"/>
        <v/>
      </c>
      <c r="AG202" s="178"/>
      <c r="AH202" s="178" t="str">
        <f>+IFERROR(IF(VLOOKUP(#REF!&amp;"-"&amp;ROW()-109,[2]ワークシート!$F$2:$BW$498,63,0)="","",VLOOKUP(#REF!&amp;"-"&amp;ROW()-109,[2]ワークシート!$F$2:$BW$498,63,0)),"")</f>
        <v/>
      </c>
      <c r="AI202" s="178"/>
      <c r="AK202" s="51">
        <v>122</v>
      </c>
      <c r="AL202" s="51" t="str">
        <f t="shared" si="5"/>
        <v>122</v>
      </c>
      <c r="AM202" s="41"/>
      <c r="AN202" s="41"/>
      <c r="AO202" s="41"/>
      <c r="AP202" s="41"/>
      <c r="AQ202" s="41"/>
      <c r="AR202" s="41"/>
      <c r="AS202" s="41"/>
      <c r="AT202" s="41"/>
      <c r="AU202" s="41"/>
      <c r="AV202" s="41"/>
      <c r="AW202" s="41"/>
      <c r="AX202" s="41"/>
      <c r="AY202" s="41"/>
      <c r="AZ202" s="41"/>
      <c r="BA202" s="41"/>
      <c r="BB202" s="41"/>
      <c r="BC202" s="41"/>
      <c r="BD202" s="41"/>
      <c r="BE202" s="41"/>
      <c r="BF202" s="41"/>
      <c r="BG202" s="41"/>
      <c r="BH202" s="41"/>
      <c r="BI202" s="41"/>
      <c r="BJ202" s="41"/>
      <c r="BK202" s="41"/>
      <c r="BL202" s="41"/>
      <c r="BM202" s="41"/>
      <c r="BN202" s="41"/>
      <c r="BO202" s="41"/>
      <c r="BP202" s="41"/>
      <c r="BQ202" s="41"/>
      <c r="BR202" s="41"/>
      <c r="BS202" s="41"/>
    </row>
    <row r="203" spans="1:71" ht="35.1" hidden="1" customHeight="1">
      <c r="A203" s="41"/>
      <c r="B203" s="180" t="str">
        <f>+IFERROR(VLOOKUP(#REF!&amp;"-"&amp;ROW()-109,[2]ワークシート!$F$2:$BW$498,6,0),"")</f>
        <v/>
      </c>
      <c r="C203" s="181"/>
      <c r="D203" s="180" t="str">
        <f>+IFERROR(IF(VLOOKUP(#REF!&amp;"-"&amp;ROW()-109,[2]ワークシート!$F$2:$BW$498,7,0)="","",VLOOKUP(#REF!&amp;"-"&amp;ROW()-109,[2]ワークシート!$F$2:$BW$498,7,0)),"")</f>
        <v/>
      </c>
      <c r="E203" s="181"/>
      <c r="F203" s="180" t="str">
        <f>+IFERROR(VLOOKUP(#REF!&amp;"-"&amp;ROW()-109,[2]ワークシート!$F$2:$BW$498,8,0),"")</f>
        <v/>
      </c>
      <c r="G203" s="181"/>
      <c r="H203" s="45" t="str">
        <f>+IFERROR(VLOOKUP(#REF!&amp;"-"&amp;ROW()-109,[2]ワークシート!$F$2:$BW$498,9,0),"")</f>
        <v/>
      </c>
      <c r="I20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03" s="240"/>
      <c r="K203" s="180" t="str">
        <f>+IFERROR(VLOOKUP(#REF!&amp;"-"&amp;ROW()-109,[2]ワークシート!$F$2:$BW$498,16,0),"")</f>
        <v/>
      </c>
      <c r="L203" s="182"/>
      <c r="M203" s="181"/>
      <c r="N203" s="241" t="str">
        <f>+IFERROR(VLOOKUP(#REF!&amp;"-"&amp;ROW()-109,[2]ワークシート!$F$2:$BW$498,21,0),"")</f>
        <v/>
      </c>
      <c r="O203" s="242"/>
      <c r="P203" s="237" t="str">
        <f>+IFERROR(VLOOKUP(#REF!&amp;"-"&amp;ROW()-109,[2]ワークシート!$F$2:$BW$498,22,0),"")</f>
        <v/>
      </c>
      <c r="Q203" s="237"/>
      <c r="R203" s="187" t="str">
        <f>+IFERROR(VLOOKUP(#REF!&amp;"-"&amp;ROW()-109,[2]ワークシート!$F$2:$BW$498,52,0),"")</f>
        <v/>
      </c>
      <c r="S203" s="187"/>
      <c r="T203" s="187"/>
      <c r="U203" s="237" t="str">
        <f>+IFERROR(VLOOKUP(#REF!&amp;"-"&amp;ROW()-109,[2]ワークシート!$F$2:$BW$498,57,0),"")</f>
        <v/>
      </c>
      <c r="V203" s="237"/>
      <c r="W203" s="237" t="str">
        <f>+IFERROR(VLOOKUP(#REF!&amp;"-"&amp;ROW()-109,[2]ワークシート!$F$2:$BW$498,58,0),"")</f>
        <v/>
      </c>
      <c r="X203" s="237"/>
      <c r="Y203" s="237"/>
      <c r="Z203" s="178" t="str">
        <f t="shared" si="3"/>
        <v/>
      </c>
      <c r="AA203" s="178"/>
      <c r="AB203" s="180" t="str">
        <f>+IFERROR(IF(VLOOKUP(#REF!&amp;"-"&amp;ROW()-109,[2]ワークシート!$F$2:$BW$498,10,0)="","",VLOOKUP(#REF!&amp;"-"&amp;ROW()-109,[2]ワークシート!$F$2:$BW$498,10,0)),"")</f>
        <v/>
      </c>
      <c r="AC203" s="181"/>
      <c r="AD203" s="238" t="str">
        <f>+IFERROR(VLOOKUP(#REF!&amp;"-"&amp;ROW()-109,[2]ワークシート!$F$2:$BW$498,62,0),"")</f>
        <v/>
      </c>
      <c r="AE203" s="238"/>
      <c r="AF203" s="178" t="str">
        <f t="shared" si="4"/>
        <v/>
      </c>
      <c r="AG203" s="178"/>
      <c r="AH203" s="178" t="str">
        <f>+IFERROR(IF(VLOOKUP(#REF!&amp;"-"&amp;ROW()-109,[2]ワークシート!$F$2:$BW$498,63,0)="","",VLOOKUP(#REF!&amp;"-"&amp;ROW()-109,[2]ワークシート!$F$2:$BW$498,63,0)),"")</f>
        <v/>
      </c>
      <c r="AI203" s="178"/>
      <c r="AK203" s="51">
        <v>123</v>
      </c>
      <c r="AL203" s="51" t="str">
        <f t="shared" si="5"/>
        <v>123</v>
      </c>
      <c r="AM203" s="41"/>
      <c r="AN203" s="41"/>
      <c r="AO203" s="41"/>
      <c r="AP203" s="41"/>
      <c r="AQ203" s="41"/>
      <c r="AR203" s="41"/>
      <c r="AS203" s="41"/>
      <c r="AT203" s="41"/>
      <c r="AU203" s="41"/>
      <c r="AV203" s="41"/>
      <c r="AW203" s="41"/>
      <c r="AX203" s="41"/>
      <c r="AY203" s="41"/>
      <c r="AZ203" s="41"/>
      <c r="BA203" s="41"/>
      <c r="BB203" s="41"/>
      <c r="BC203" s="41"/>
      <c r="BD203" s="41"/>
      <c r="BE203" s="41"/>
      <c r="BF203" s="41"/>
      <c r="BG203" s="41"/>
      <c r="BH203" s="41"/>
      <c r="BI203" s="41"/>
      <c r="BJ203" s="41"/>
      <c r="BK203" s="41"/>
      <c r="BL203" s="41"/>
      <c r="BM203" s="41"/>
      <c r="BN203" s="41"/>
      <c r="BO203" s="41"/>
      <c r="BP203" s="41"/>
      <c r="BQ203" s="41"/>
      <c r="BR203" s="41"/>
      <c r="BS203" s="41"/>
    </row>
    <row r="204" spans="1:71" ht="35.1" hidden="1" customHeight="1">
      <c r="A204" s="41"/>
      <c r="B204" s="180" t="str">
        <f>+IFERROR(VLOOKUP(#REF!&amp;"-"&amp;ROW()-109,[2]ワークシート!$F$2:$BW$498,6,0),"")</f>
        <v/>
      </c>
      <c r="C204" s="181"/>
      <c r="D204" s="180" t="str">
        <f>+IFERROR(IF(VLOOKUP(#REF!&amp;"-"&amp;ROW()-109,[2]ワークシート!$F$2:$BW$498,7,0)="","",VLOOKUP(#REF!&amp;"-"&amp;ROW()-109,[2]ワークシート!$F$2:$BW$498,7,0)),"")</f>
        <v/>
      </c>
      <c r="E204" s="181"/>
      <c r="F204" s="180" t="str">
        <f>+IFERROR(VLOOKUP(#REF!&amp;"-"&amp;ROW()-109,[2]ワークシート!$F$2:$BW$498,8,0),"")</f>
        <v/>
      </c>
      <c r="G204" s="181"/>
      <c r="H204" s="45" t="str">
        <f>+IFERROR(VLOOKUP(#REF!&amp;"-"&amp;ROW()-109,[2]ワークシート!$F$2:$BW$498,9,0),"")</f>
        <v/>
      </c>
      <c r="I20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04" s="240"/>
      <c r="K204" s="180" t="str">
        <f>+IFERROR(VLOOKUP(#REF!&amp;"-"&amp;ROW()-109,[2]ワークシート!$F$2:$BW$498,16,0),"")</f>
        <v/>
      </c>
      <c r="L204" s="182"/>
      <c r="M204" s="181"/>
      <c r="N204" s="241" t="str">
        <f>+IFERROR(VLOOKUP(#REF!&amp;"-"&amp;ROW()-109,[2]ワークシート!$F$2:$BW$498,21,0),"")</f>
        <v/>
      </c>
      <c r="O204" s="242"/>
      <c r="P204" s="237" t="str">
        <f>+IFERROR(VLOOKUP(#REF!&amp;"-"&amp;ROW()-109,[2]ワークシート!$F$2:$BW$498,22,0),"")</f>
        <v/>
      </c>
      <c r="Q204" s="237"/>
      <c r="R204" s="187" t="str">
        <f>+IFERROR(VLOOKUP(#REF!&amp;"-"&amp;ROW()-109,[2]ワークシート!$F$2:$BW$498,52,0),"")</f>
        <v/>
      </c>
      <c r="S204" s="187"/>
      <c r="T204" s="187"/>
      <c r="U204" s="237" t="str">
        <f>+IFERROR(VLOOKUP(#REF!&amp;"-"&amp;ROW()-109,[2]ワークシート!$F$2:$BW$498,57,0),"")</f>
        <v/>
      </c>
      <c r="V204" s="237"/>
      <c r="W204" s="237" t="str">
        <f>+IFERROR(VLOOKUP(#REF!&amp;"-"&amp;ROW()-109,[2]ワークシート!$F$2:$BW$498,58,0),"")</f>
        <v/>
      </c>
      <c r="X204" s="237"/>
      <c r="Y204" s="237"/>
      <c r="Z204" s="178" t="str">
        <f t="shared" si="3"/>
        <v/>
      </c>
      <c r="AA204" s="178"/>
      <c r="AB204" s="180" t="str">
        <f>+IFERROR(IF(VLOOKUP(#REF!&amp;"-"&amp;ROW()-109,[2]ワークシート!$F$2:$BW$498,10,0)="","",VLOOKUP(#REF!&amp;"-"&amp;ROW()-109,[2]ワークシート!$F$2:$BW$498,10,0)),"")</f>
        <v/>
      </c>
      <c r="AC204" s="181"/>
      <c r="AD204" s="238" t="str">
        <f>+IFERROR(VLOOKUP(#REF!&amp;"-"&amp;ROW()-109,[2]ワークシート!$F$2:$BW$498,62,0),"")</f>
        <v/>
      </c>
      <c r="AE204" s="238"/>
      <c r="AF204" s="178" t="str">
        <f t="shared" si="4"/>
        <v/>
      </c>
      <c r="AG204" s="178"/>
      <c r="AH204" s="178" t="str">
        <f>+IFERROR(IF(VLOOKUP(#REF!&amp;"-"&amp;ROW()-109,[2]ワークシート!$F$2:$BW$498,63,0)="","",VLOOKUP(#REF!&amp;"-"&amp;ROW()-109,[2]ワークシート!$F$2:$BW$498,63,0)),"")</f>
        <v/>
      </c>
      <c r="AI204" s="178"/>
      <c r="AK204" s="51">
        <v>124</v>
      </c>
      <c r="AL204" s="51" t="str">
        <f t="shared" si="5"/>
        <v>124</v>
      </c>
      <c r="AM204" s="41"/>
      <c r="AN204" s="41"/>
      <c r="AO204" s="41"/>
      <c r="AP204" s="41"/>
      <c r="AQ204" s="41"/>
      <c r="AR204" s="41"/>
      <c r="AS204" s="41"/>
      <c r="AT204" s="41"/>
      <c r="AU204" s="41"/>
      <c r="AV204" s="41"/>
      <c r="AW204" s="41"/>
      <c r="AX204" s="41"/>
      <c r="AY204" s="41"/>
      <c r="AZ204" s="41"/>
      <c r="BA204" s="41"/>
      <c r="BB204" s="41"/>
      <c r="BC204" s="41"/>
      <c r="BD204" s="41"/>
      <c r="BE204" s="41"/>
      <c r="BF204" s="41"/>
      <c r="BG204" s="41"/>
      <c r="BH204" s="41"/>
      <c r="BI204" s="41"/>
      <c r="BJ204" s="41"/>
      <c r="BK204" s="41"/>
      <c r="BL204" s="41"/>
      <c r="BM204" s="41"/>
      <c r="BN204" s="41"/>
      <c r="BO204" s="41"/>
      <c r="BP204" s="41"/>
      <c r="BQ204" s="41"/>
      <c r="BR204" s="41"/>
      <c r="BS204" s="41"/>
    </row>
    <row r="205" spans="1:71" ht="35.1" hidden="1" customHeight="1">
      <c r="A205" s="41"/>
      <c r="B205" s="180" t="str">
        <f>+IFERROR(VLOOKUP(#REF!&amp;"-"&amp;ROW()-109,[2]ワークシート!$F$2:$BW$498,6,0),"")</f>
        <v/>
      </c>
      <c r="C205" s="181"/>
      <c r="D205" s="180" t="str">
        <f>+IFERROR(IF(VLOOKUP(#REF!&amp;"-"&amp;ROW()-109,[2]ワークシート!$F$2:$BW$498,7,0)="","",VLOOKUP(#REF!&amp;"-"&amp;ROW()-109,[2]ワークシート!$F$2:$BW$498,7,0)),"")</f>
        <v/>
      </c>
      <c r="E205" s="181"/>
      <c r="F205" s="180" t="str">
        <f>+IFERROR(VLOOKUP(#REF!&amp;"-"&amp;ROW()-109,[2]ワークシート!$F$2:$BW$498,8,0),"")</f>
        <v/>
      </c>
      <c r="G205" s="181"/>
      <c r="H205" s="45" t="str">
        <f>+IFERROR(VLOOKUP(#REF!&amp;"-"&amp;ROW()-109,[2]ワークシート!$F$2:$BW$498,9,0),"")</f>
        <v/>
      </c>
      <c r="I20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05" s="240"/>
      <c r="K205" s="180" t="str">
        <f>+IFERROR(VLOOKUP(#REF!&amp;"-"&amp;ROW()-109,[2]ワークシート!$F$2:$BW$498,16,0),"")</f>
        <v/>
      </c>
      <c r="L205" s="182"/>
      <c r="M205" s="181"/>
      <c r="N205" s="241" t="str">
        <f>+IFERROR(VLOOKUP(#REF!&amp;"-"&amp;ROW()-109,[2]ワークシート!$F$2:$BW$498,21,0),"")</f>
        <v/>
      </c>
      <c r="O205" s="242"/>
      <c r="P205" s="237" t="str">
        <f>+IFERROR(VLOOKUP(#REF!&amp;"-"&amp;ROW()-109,[2]ワークシート!$F$2:$BW$498,22,0),"")</f>
        <v/>
      </c>
      <c r="Q205" s="237"/>
      <c r="R205" s="187" t="str">
        <f>+IFERROR(VLOOKUP(#REF!&amp;"-"&amp;ROW()-109,[2]ワークシート!$F$2:$BW$498,52,0),"")</f>
        <v/>
      </c>
      <c r="S205" s="187"/>
      <c r="T205" s="187"/>
      <c r="U205" s="237" t="str">
        <f>+IFERROR(VLOOKUP(#REF!&amp;"-"&amp;ROW()-109,[2]ワークシート!$F$2:$BW$498,57,0),"")</f>
        <v/>
      </c>
      <c r="V205" s="237"/>
      <c r="W205" s="237" t="str">
        <f>+IFERROR(VLOOKUP(#REF!&amp;"-"&amp;ROW()-109,[2]ワークシート!$F$2:$BW$498,58,0),"")</f>
        <v/>
      </c>
      <c r="X205" s="237"/>
      <c r="Y205" s="237"/>
      <c r="Z205" s="178" t="str">
        <f t="shared" si="3"/>
        <v/>
      </c>
      <c r="AA205" s="178"/>
      <c r="AB205" s="180" t="str">
        <f>+IFERROR(IF(VLOOKUP(#REF!&amp;"-"&amp;ROW()-109,[2]ワークシート!$F$2:$BW$498,10,0)="","",VLOOKUP(#REF!&amp;"-"&amp;ROW()-109,[2]ワークシート!$F$2:$BW$498,10,0)),"")</f>
        <v/>
      </c>
      <c r="AC205" s="181"/>
      <c r="AD205" s="238" t="str">
        <f>+IFERROR(VLOOKUP(#REF!&amp;"-"&amp;ROW()-109,[2]ワークシート!$F$2:$BW$498,62,0),"")</f>
        <v/>
      </c>
      <c r="AE205" s="238"/>
      <c r="AF205" s="178" t="str">
        <f t="shared" si="4"/>
        <v/>
      </c>
      <c r="AG205" s="178"/>
      <c r="AH205" s="178" t="str">
        <f>+IFERROR(IF(VLOOKUP(#REF!&amp;"-"&amp;ROW()-109,[2]ワークシート!$F$2:$BW$498,63,0)="","",VLOOKUP(#REF!&amp;"-"&amp;ROW()-109,[2]ワークシート!$F$2:$BW$498,63,0)),"")</f>
        <v/>
      </c>
      <c r="AI205" s="178"/>
      <c r="AK205" s="51">
        <v>125</v>
      </c>
      <c r="AL205" s="51" t="str">
        <f t="shared" si="5"/>
        <v>125</v>
      </c>
      <c r="AM205" s="41"/>
      <c r="AN205" s="41"/>
      <c r="AO205" s="41"/>
      <c r="AP205" s="41"/>
      <c r="AQ205" s="41"/>
      <c r="AR205" s="41"/>
      <c r="AS205" s="41"/>
      <c r="AT205" s="41"/>
      <c r="AU205" s="41"/>
      <c r="AV205" s="41"/>
      <c r="AW205" s="41"/>
      <c r="AX205" s="41"/>
      <c r="AY205" s="41"/>
      <c r="AZ205" s="41"/>
      <c r="BA205" s="41"/>
      <c r="BB205" s="41"/>
      <c r="BC205" s="41"/>
      <c r="BD205" s="41"/>
      <c r="BE205" s="41"/>
      <c r="BF205" s="41"/>
      <c r="BG205" s="41"/>
      <c r="BH205" s="41"/>
      <c r="BI205" s="41"/>
      <c r="BJ205" s="41"/>
      <c r="BK205" s="41"/>
      <c r="BL205" s="41"/>
      <c r="BM205" s="41"/>
      <c r="BN205" s="41"/>
      <c r="BO205" s="41"/>
      <c r="BP205" s="41"/>
      <c r="BQ205" s="41"/>
      <c r="BR205" s="41"/>
      <c r="BS205" s="41"/>
    </row>
    <row r="206" spans="1:71" ht="35.1" hidden="1" customHeight="1">
      <c r="A206" s="41"/>
      <c r="B206" s="180" t="str">
        <f>+IFERROR(VLOOKUP(#REF!&amp;"-"&amp;ROW()-109,[2]ワークシート!$F$2:$BW$498,6,0),"")</f>
        <v/>
      </c>
      <c r="C206" s="181"/>
      <c r="D206" s="180" t="str">
        <f>+IFERROR(IF(VLOOKUP(#REF!&amp;"-"&amp;ROW()-109,[2]ワークシート!$F$2:$BW$498,7,0)="","",VLOOKUP(#REF!&amp;"-"&amp;ROW()-109,[2]ワークシート!$F$2:$BW$498,7,0)),"")</f>
        <v/>
      </c>
      <c r="E206" s="181"/>
      <c r="F206" s="180" t="str">
        <f>+IFERROR(VLOOKUP(#REF!&amp;"-"&amp;ROW()-109,[2]ワークシート!$F$2:$BW$498,8,0),"")</f>
        <v/>
      </c>
      <c r="G206" s="181"/>
      <c r="H206" s="45" t="str">
        <f>+IFERROR(VLOOKUP(#REF!&amp;"-"&amp;ROW()-109,[2]ワークシート!$F$2:$BW$498,9,0),"")</f>
        <v/>
      </c>
      <c r="I20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06" s="240"/>
      <c r="K206" s="180" t="str">
        <f>+IFERROR(VLOOKUP(#REF!&amp;"-"&amp;ROW()-109,[2]ワークシート!$F$2:$BW$498,16,0),"")</f>
        <v/>
      </c>
      <c r="L206" s="182"/>
      <c r="M206" s="181"/>
      <c r="N206" s="241" t="str">
        <f>+IFERROR(VLOOKUP(#REF!&amp;"-"&amp;ROW()-109,[2]ワークシート!$F$2:$BW$498,21,0),"")</f>
        <v/>
      </c>
      <c r="O206" s="242"/>
      <c r="P206" s="237" t="str">
        <f>+IFERROR(VLOOKUP(#REF!&amp;"-"&amp;ROW()-109,[2]ワークシート!$F$2:$BW$498,22,0),"")</f>
        <v/>
      </c>
      <c r="Q206" s="237"/>
      <c r="R206" s="187" t="str">
        <f>+IFERROR(VLOOKUP(#REF!&amp;"-"&amp;ROW()-109,[2]ワークシート!$F$2:$BW$498,52,0),"")</f>
        <v/>
      </c>
      <c r="S206" s="187"/>
      <c r="T206" s="187"/>
      <c r="U206" s="237" t="str">
        <f>+IFERROR(VLOOKUP(#REF!&amp;"-"&amp;ROW()-109,[2]ワークシート!$F$2:$BW$498,57,0),"")</f>
        <v/>
      </c>
      <c r="V206" s="237"/>
      <c r="W206" s="237" t="str">
        <f>+IFERROR(VLOOKUP(#REF!&amp;"-"&amp;ROW()-109,[2]ワークシート!$F$2:$BW$498,58,0),"")</f>
        <v/>
      </c>
      <c r="X206" s="237"/>
      <c r="Y206" s="237"/>
      <c r="Z206" s="178" t="str">
        <f t="shared" si="3"/>
        <v/>
      </c>
      <c r="AA206" s="178"/>
      <c r="AB206" s="180" t="str">
        <f>+IFERROR(IF(VLOOKUP(#REF!&amp;"-"&amp;ROW()-109,[2]ワークシート!$F$2:$BW$498,10,0)="","",VLOOKUP(#REF!&amp;"-"&amp;ROW()-109,[2]ワークシート!$F$2:$BW$498,10,0)),"")</f>
        <v/>
      </c>
      <c r="AC206" s="181"/>
      <c r="AD206" s="238" t="str">
        <f>+IFERROR(VLOOKUP(#REF!&amp;"-"&amp;ROW()-109,[2]ワークシート!$F$2:$BW$498,62,0),"")</f>
        <v/>
      </c>
      <c r="AE206" s="238"/>
      <c r="AF206" s="178" t="str">
        <f t="shared" si="4"/>
        <v/>
      </c>
      <c r="AG206" s="178"/>
      <c r="AH206" s="178" t="str">
        <f>+IFERROR(IF(VLOOKUP(#REF!&amp;"-"&amp;ROW()-109,[2]ワークシート!$F$2:$BW$498,63,0)="","",VLOOKUP(#REF!&amp;"-"&amp;ROW()-109,[2]ワークシート!$F$2:$BW$498,63,0)),"")</f>
        <v/>
      </c>
      <c r="AI206" s="178"/>
      <c r="AK206" s="51">
        <v>126</v>
      </c>
      <c r="AL206" s="51" t="str">
        <f t="shared" si="5"/>
        <v>126</v>
      </c>
      <c r="AM206" s="41"/>
      <c r="AN206" s="41"/>
      <c r="AO206" s="41"/>
      <c r="AP206" s="41"/>
      <c r="AQ206" s="41"/>
      <c r="AR206" s="41"/>
      <c r="AS206" s="41"/>
      <c r="AT206" s="41"/>
      <c r="AU206" s="41"/>
      <c r="AV206" s="41"/>
      <c r="AW206" s="41"/>
      <c r="AX206" s="41"/>
      <c r="AY206" s="41"/>
      <c r="AZ206" s="41"/>
      <c r="BA206" s="41"/>
      <c r="BB206" s="41"/>
      <c r="BC206" s="41"/>
      <c r="BD206" s="41"/>
      <c r="BE206" s="41"/>
      <c r="BF206" s="41"/>
      <c r="BG206" s="41"/>
      <c r="BH206" s="41"/>
      <c r="BI206" s="41"/>
      <c r="BJ206" s="41"/>
      <c r="BK206" s="41"/>
      <c r="BL206" s="41"/>
      <c r="BM206" s="41"/>
      <c r="BN206" s="41"/>
      <c r="BO206" s="41"/>
      <c r="BP206" s="41"/>
      <c r="BQ206" s="41"/>
      <c r="BR206" s="41"/>
      <c r="BS206" s="41"/>
    </row>
    <row r="207" spans="1:71" ht="35.1" hidden="1" customHeight="1">
      <c r="A207" s="41"/>
      <c r="B207" s="180" t="str">
        <f>+IFERROR(VLOOKUP(#REF!&amp;"-"&amp;ROW()-109,[2]ワークシート!$F$2:$BW$498,6,0),"")</f>
        <v/>
      </c>
      <c r="C207" s="181"/>
      <c r="D207" s="180" t="str">
        <f>+IFERROR(IF(VLOOKUP(#REF!&amp;"-"&amp;ROW()-109,[2]ワークシート!$F$2:$BW$498,7,0)="","",VLOOKUP(#REF!&amp;"-"&amp;ROW()-109,[2]ワークシート!$F$2:$BW$498,7,0)),"")</f>
        <v/>
      </c>
      <c r="E207" s="181"/>
      <c r="F207" s="180" t="str">
        <f>+IFERROR(VLOOKUP(#REF!&amp;"-"&amp;ROW()-109,[2]ワークシート!$F$2:$BW$498,8,0),"")</f>
        <v/>
      </c>
      <c r="G207" s="181"/>
      <c r="H207" s="45" t="str">
        <f>+IFERROR(VLOOKUP(#REF!&amp;"-"&amp;ROW()-109,[2]ワークシート!$F$2:$BW$498,9,0),"")</f>
        <v/>
      </c>
      <c r="I20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07" s="240"/>
      <c r="K207" s="180" t="str">
        <f>+IFERROR(VLOOKUP(#REF!&amp;"-"&amp;ROW()-109,[2]ワークシート!$F$2:$BW$498,16,0),"")</f>
        <v/>
      </c>
      <c r="L207" s="182"/>
      <c r="M207" s="181"/>
      <c r="N207" s="241" t="str">
        <f>+IFERROR(VLOOKUP(#REF!&amp;"-"&amp;ROW()-109,[2]ワークシート!$F$2:$BW$498,21,0),"")</f>
        <v/>
      </c>
      <c r="O207" s="242"/>
      <c r="P207" s="237" t="str">
        <f>+IFERROR(VLOOKUP(#REF!&amp;"-"&amp;ROW()-109,[2]ワークシート!$F$2:$BW$498,22,0),"")</f>
        <v/>
      </c>
      <c r="Q207" s="237"/>
      <c r="R207" s="187" t="str">
        <f>+IFERROR(VLOOKUP(#REF!&amp;"-"&amp;ROW()-109,[2]ワークシート!$F$2:$BW$498,52,0),"")</f>
        <v/>
      </c>
      <c r="S207" s="187"/>
      <c r="T207" s="187"/>
      <c r="U207" s="237" t="str">
        <f>+IFERROR(VLOOKUP(#REF!&amp;"-"&amp;ROW()-109,[2]ワークシート!$F$2:$BW$498,57,0),"")</f>
        <v/>
      </c>
      <c r="V207" s="237"/>
      <c r="W207" s="237" t="str">
        <f>+IFERROR(VLOOKUP(#REF!&amp;"-"&amp;ROW()-109,[2]ワークシート!$F$2:$BW$498,58,0),"")</f>
        <v/>
      </c>
      <c r="X207" s="237"/>
      <c r="Y207" s="237"/>
      <c r="Z207" s="178" t="str">
        <f t="shared" si="3"/>
        <v/>
      </c>
      <c r="AA207" s="178"/>
      <c r="AB207" s="180" t="str">
        <f>+IFERROR(IF(VLOOKUP(#REF!&amp;"-"&amp;ROW()-109,[2]ワークシート!$F$2:$BW$498,10,0)="","",VLOOKUP(#REF!&amp;"-"&amp;ROW()-109,[2]ワークシート!$F$2:$BW$498,10,0)),"")</f>
        <v/>
      </c>
      <c r="AC207" s="181"/>
      <c r="AD207" s="238" t="str">
        <f>+IFERROR(VLOOKUP(#REF!&amp;"-"&amp;ROW()-109,[2]ワークシート!$F$2:$BW$498,62,0),"")</f>
        <v/>
      </c>
      <c r="AE207" s="238"/>
      <c r="AF207" s="178" t="str">
        <f t="shared" si="4"/>
        <v/>
      </c>
      <c r="AG207" s="178"/>
      <c r="AH207" s="178" t="str">
        <f>+IFERROR(IF(VLOOKUP(#REF!&amp;"-"&amp;ROW()-109,[2]ワークシート!$F$2:$BW$498,63,0)="","",VLOOKUP(#REF!&amp;"-"&amp;ROW()-109,[2]ワークシート!$F$2:$BW$498,63,0)),"")</f>
        <v/>
      </c>
      <c r="AI207" s="178"/>
      <c r="AK207" s="51">
        <v>127</v>
      </c>
      <c r="AL207" s="51" t="str">
        <f t="shared" si="5"/>
        <v>127</v>
      </c>
      <c r="AM207" s="41"/>
      <c r="AN207" s="41"/>
      <c r="AO207" s="41"/>
      <c r="AP207" s="41"/>
      <c r="AQ207" s="41"/>
      <c r="AR207" s="41"/>
      <c r="AS207" s="41"/>
      <c r="AT207" s="41"/>
      <c r="AU207" s="41"/>
      <c r="AV207" s="41"/>
      <c r="AW207" s="41"/>
      <c r="AX207" s="41"/>
      <c r="AY207" s="41"/>
      <c r="AZ207" s="41"/>
      <c r="BA207" s="41"/>
      <c r="BB207" s="41"/>
      <c r="BC207" s="41"/>
      <c r="BD207" s="41"/>
      <c r="BE207" s="41"/>
      <c r="BF207" s="41"/>
      <c r="BG207" s="41"/>
      <c r="BH207" s="41"/>
      <c r="BI207" s="41"/>
      <c r="BJ207" s="41"/>
      <c r="BK207" s="41"/>
      <c r="BL207" s="41"/>
      <c r="BM207" s="41"/>
      <c r="BN207" s="41"/>
      <c r="BO207" s="41"/>
      <c r="BP207" s="41"/>
      <c r="BQ207" s="41"/>
      <c r="BR207" s="41"/>
      <c r="BS207" s="41"/>
    </row>
    <row r="208" spans="1:71" ht="35.1" hidden="1" customHeight="1">
      <c r="A208" s="41"/>
      <c r="B208" s="180" t="str">
        <f>+IFERROR(VLOOKUP(#REF!&amp;"-"&amp;ROW()-109,[2]ワークシート!$F$2:$BW$498,6,0),"")</f>
        <v/>
      </c>
      <c r="C208" s="181"/>
      <c r="D208" s="180" t="str">
        <f>+IFERROR(IF(VLOOKUP(#REF!&amp;"-"&amp;ROW()-109,[2]ワークシート!$F$2:$BW$498,7,0)="","",VLOOKUP(#REF!&amp;"-"&amp;ROW()-109,[2]ワークシート!$F$2:$BW$498,7,0)),"")</f>
        <v/>
      </c>
      <c r="E208" s="181"/>
      <c r="F208" s="180" t="str">
        <f>+IFERROR(VLOOKUP(#REF!&amp;"-"&amp;ROW()-109,[2]ワークシート!$F$2:$BW$498,8,0),"")</f>
        <v/>
      </c>
      <c r="G208" s="181"/>
      <c r="H208" s="45" t="str">
        <f>+IFERROR(VLOOKUP(#REF!&amp;"-"&amp;ROW()-109,[2]ワークシート!$F$2:$BW$498,9,0),"")</f>
        <v/>
      </c>
      <c r="I20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08" s="240"/>
      <c r="K208" s="180" t="str">
        <f>+IFERROR(VLOOKUP(#REF!&amp;"-"&amp;ROW()-109,[2]ワークシート!$F$2:$BW$498,16,0),"")</f>
        <v/>
      </c>
      <c r="L208" s="182"/>
      <c r="M208" s="181"/>
      <c r="N208" s="241" t="str">
        <f>+IFERROR(VLOOKUP(#REF!&amp;"-"&amp;ROW()-109,[2]ワークシート!$F$2:$BW$498,21,0),"")</f>
        <v/>
      </c>
      <c r="O208" s="242"/>
      <c r="P208" s="237" t="str">
        <f>+IFERROR(VLOOKUP(#REF!&amp;"-"&amp;ROW()-109,[2]ワークシート!$F$2:$BW$498,22,0),"")</f>
        <v/>
      </c>
      <c r="Q208" s="237"/>
      <c r="R208" s="187" t="str">
        <f>+IFERROR(VLOOKUP(#REF!&amp;"-"&amp;ROW()-109,[2]ワークシート!$F$2:$BW$498,52,0),"")</f>
        <v/>
      </c>
      <c r="S208" s="187"/>
      <c r="T208" s="187"/>
      <c r="U208" s="237" t="str">
        <f>+IFERROR(VLOOKUP(#REF!&amp;"-"&amp;ROW()-109,[2]ワークシート!$F$2:$BW$498,57,0),"")</f>
        <v/>
      </c>
      <c r="V208" s="237"/>
      <c r="W208" s="237" t="str">
        <f>+IFERROR(VLOOKUP(#REF!&amp;"-"&amp;ROW()-109,[2]ワークシート!$F$2:$BW$498,58,0),"")</f>
        <v/>
      </c>
      <c r="X208" s="237"/>
      <c r="Y208" s="237"/>
      <c r="Z208" s="178" t="str">
        <f t="shared" si="3"/>
        <v/>
      </c>
      <c r="AA208" s="178"/>
      <c r="AB208" s="180" t="str">
        <f>+IFERROR(IF(VLOOKUP(#REF!&amp;"-"&amp;ROW()-109,[2]ワークシート!$F$2:$BW$498,10,0)="","",VLOOKUP(#REF!&amp;"-"&amp;ROW()-109,[2]ワークシート!$F$2:$BW$498,10,0)),"")</f>
        <v/>
      </c>
      <c r="AC208" s="181"/>
      <c r="AD208" s="238" t="str">
        <f>+IFERROR(VLOOKUP(#REF!&amp;"-"&amp;ROW()-109,[2]ワークシート!$F$2:$BW$498,62,0),"")</f>
        <v/>
      </c>
      <c r="AE208" s="238"/>
      <c r="AF208" s="178" t="str">
        <f t="shared" si="4"/>
        <v/>
      </c>
      <c r="AG208" s="178"/>
      <c r="AH208" s="178" t="str">
        <f>+IFERROR(IF(VLOOKUP(#REF!&amp;"-"&amp;ROW()-109,[2]ワークシート!$F$2:$BW$498,63,0)="","",VLOOKUP(#REF!&amp;"-"&amp;ROW()-109,[2]ワークシート!$F$2:$BW$498,63,0)),"")</f>
        <v/>
      </c>
      <c r="AI208" s="178"/>
      <c r="AK208" s="51">
        <v>128</v>
      </c>
      <c r="AL208" s="51" t="str">
        <f t="shared" si="5"/>
        <v>128</v>
      </c>
      <c r="AM208" s="41"/>
      <c r="AN208" s="41"/>
      <c r="AO208" s="41"/>
      <c r="AP208" s="41"/>
      <c r="AQ208" s="41"/>
      <c r="AR208" s="41"/>
      <c r="AS208" s="41"/>
      <c r="AT208" s="41"/>
      <c r="AU208" s="41"/>
      <c r="AV208" s="41"/>
      <c r="AW208" s="41"/>
      <c r="AX208" s="41"/>
      <c r="AY208" s="41"/>
      <c r="AZ208" s="41"/>
      <c r="BA208" s="41"/>
      <c r="BB208" s="41"/>
      <c r="BC208" s="41"/>
      <c r="BD208" s="41"/>
      <c r="BE208" s="41"/>
      <c r="BF208" s="41"/>
      <c r="BG208" s="41"/>
      <c r="BH208" s="41"/>
      <c r="BI208" s="41"/>
      <c r="BJ208" s="41"/>
      <c r="BK208" s="41"/>
      <c r="BL208" s="41"/>
      <c r="BM208" s="41"/>
      <c r="BN208" s="41"/>
      <c r="BO208" s="41"/>
      <c r="BP208" s="41"/>
      <c r="BQ208" s="41"/>
      <c r="BR208" s="41"/>
      <c r="BS208" s="41"/>
    </row>
    <row r="209" spans="1:71" ht="35.1" hidden="1" customHeight="1">
      <c r="A209" s="41"/>
      <c r="B209" s="180" t="str">
        <f>+IFERROR(VLOOKUP(#REF!&amp;"-"&amp;ROW()-109,[2]ワークシート!$F$2:$BW$498,6,0),"")</f>
        <v/>
      </c>
      <c r="C209" s="181"/>
      <c r="D209" s="180" t="str">
        <f>+IFERROR(IF(VLOOKUP(#REF!&amp;"-"&amp;ROW()-109,[2]ワークシート!$F$2:$BW$498,7,0)="","",VLOOKUP(#REF!&amp;"-"&amp;ROW()-109,[2]ワークシート!$F$2:$BW$498,7,0)),"")</f>
        <v/>
      </c>
      <c r="E209" s="181"/>
      <c r="F209" s="180" t="str">
        <f>+IFERROR(VLOOKUP(#REF!&amp;"-"&amp;ROW()-109,[2]ワークシート!$F$2:$BW$498,8,0),"")</f>
        <v/>
      </c>
      <c r="G209" s="181"/>
      <c r="H209" s="45" t="str">
        <f>+IFERROR(VLOOKUP(#REF!&amp;"-"&amp;ROW()-109,[2]ワークシート!$F$2:$BW$498,9,0),"")</f>
        <v/>
      </c>
      <c r="I20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09" s="240"/>
      <c r="K209" s="180" t="str">
        <f>+IFERROR(VLOOKUP(#REF!&amp;"-"&amp;ROW()-109,[2]ワークシート!$F$2:$BW$498,16,0),"")</f>
        <v/>
      </c>
      <c r="L209" s="182"/>
      <c r="M209" s="181"/>
      <c r="N209" s="241" t="str">
        <f>+IFERROR(VLOOKUP(#REF!&amp;"-"&amp;ROW()-109,[2]ワークシート!$F$2:$BW$498,21,0),"")</f>
        <v/>
      </c>
      <c r="O209" s="242"/>
      <c r="P209" s="237" t="str">
        <f>+IFERROR(VLOOKUP(#REF!&amp;"-"&amp;ROW()-109,[2]ワークシート!$F$2:$BW$498,22,0),"")</f>
        <v/>
      </c>
      <c r="Q209" s="237"/>
      <c r="R209" s="187" t="str">
        <f>+IFERROR(VLOOKUP(#REF!&amp;"-"&amp;ROW()-109,[2]ワークシート!$F$2:$BW$498,52,0),"")</f>
        <v/>
      </c>
      <c r="S209" s="187"/>
      <c r="T209" s="187"/>
      <c r="U209" s="237" t="str">
        <f>+IFERROR(VLOOKUP(#REF!&amp;"-"&amp;ROW()-109,[2]ワークシート!$F$2:$BW$498,57,0),"")</f>
        <v/>
      </c>
      <c r="V209" s="237"/>
      <c r="W209" s="237" t="str">
        <f>+IFERROR(VLOOKUP(#REF!&amp;"-"&amp;ROW()-109,[2]ワークシート!$F$2:$BW$498,58,0),"")</f>
        <v/>
      </c>
      <c r="X209" s="237"/>
      <c r="Y209" s="237"/>
      <c r="Z209" s="178" t="str">
        <f t="shared" si="3"/>
        <v/>
      </c>
      <c r="AA209" s="178"/>
      <c r="AB209" s="180" t="str">
        <f>+IFERROR(IF(VLOOKUP(#REF!&amp;"-"&amp;ROW()-109,[2]ワークシート!$F$2:$BW$498,10,0)="","",VLOOKUP(#REF!&amp;"-"&amp;ROW()-109,[2]ワークシート!$F$2:$BW$498,10,0)),"")</f>
        <v/>
      </c>
      <c r="AC209" s="181"/>
      <c r="AD209" s="238" t="str">
        <f>+IFERROR(VLOOKUP(#REF!&amp;"-"&amp;ROW()-109,[2]ワークシート!$F$2:$BW$498,62,0),"")</f>
        <v/>
      </c>
      <c r="AE209" s="238"/>
      <c r="AF209" s="178" t="str">
        <f t="shared" si="4"/>
        <v/>
      </c>
      <c r="AG209" s="178"/>
      <c r="AH209" s="178" t="str">
        <f>+IFERROR(IF(VLOOKUP(#REF!&amp;"-"&amp;ROW()-109,[2]ワークシート!$F$2:$BW$498,63,0)="","",VLOOKUP(#REF!&amp;"-"&amp;ROW()-109,[2]ワークシート!$F$2:$BW$498,63,0)),"")</f>
        <v/>
      </c>
      <c r="AI209" s="178"/>
      <c r="AK209" s="51">
        <v>129</v>
      </c>
      <c r="AL209" s="51" t="str">
        <f t="shared" si="5"/>
        <v>129</v>
      </c>
      <c r="AM209" s="41"/>
      <c r="AN209" s="41"/>
      <c r="AO209" s="41"/>
      <c r="AP209" s="41"/>
      <c r="AQ209" s="41"/>
      <c r="AR209" s="41"/>
      <c r="AS209" s="41"/>
      <c r="AT209" s="41"/>
      <c r="AU209" s="41"/>
      <c r="AV209" s="41"/>
      <c r="AW209" s="41"/>
      <c r="AX209" s="41"/>
      <c r="AY209" s="41"/>
      <c r="AZ209" s="41"/>
      <c r="BA209" s="41"/>
      <c r="BB209" s="41"/>
      <c r="BC209" s="41"/>
      <c r="BD209" s="41"/>
      <c r="BE209" s="41"/>
      <c r="BF209" s="41"/>
      <c r="BG209" s="41"/>
      <c r="BH209" s="41"/>
      <c r="BI209" s="41"/>
      <c r="BJ209" s="41"/>
      <c r="BK209" s="41"/>
      <c r="BL209" s="41"/>
      <c r="BM209" s="41"/>
      <c r="BN209" s="41"/>
      <c r="BO209" s="41"/>
      <c r="BP209" s="41"/>
      <c r="BQ209" s="41"/>
      <c r="BR209" s="41"/>
      <c r="BS209" s="41"/>
    </row>
    <row r="210" spans="1:71" ht="35.1" hidden="1" customHeight="1">
      <c r="A210" s="41"/>
      <c r="B210" s="180" t="str">
        <f>+IFERROR(VLOOKUP(#REF!&amp;"-"&amp;ROW()-109,[2]ワークシート!$F$2:$BW$498,6,0),"")</f>
        <v/>
      </c>
      <c r="C210" s="181"/>
      <c r="D210" s="180" t="str">
        <f>+IFERROR(IF(VLOOKUP(#REF!&amp;"-"&amp;ROW()-109,[2]ワークシート!$F$2:$BW$498,7,0)="","",VLOOKUP(#REF!&amp;"-"&amp;ROW()-109,[2]ワークシート!$F$2:$BW$498,7,0)),"")</f>
        <v/>
      </c>
      <c r="E210" s="181"/>
      <c r="F210" s="180" t="str">
        <f>+IFERROR(VLOOKUP(#REF!&amp;"-"&amp;ROW()-109,[2]ワークシート!$F$2:$BW$498,8,0),"")</f>
        <v/>
      </c>
      <c r="G210" s="181"/>
      <c r="H210" s="45" t="str">
        <f>+IFERROR(VLOOKUP(#REF!&amp;"-"&amp;ROW()-109,[2]ワークシート!$F$2:$BW$498,9,0),"")</f>
        <v/>
      </c>
      <c r="I21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10" s="240"/>
      <c r="K210" s="180" t="str">
        <f>+IFERROR(VLOOKUP(#REF!&amp;"-"&amp;ROW()-109,[2]ワークシート!$F$2:$BW$498,16,0),"")</f>
        <v/>
      </c>
      <c r="L210" s="182"/>
      <c r="M210" s="181"/>
      <c r="N210" s="241" t="str">
        <f>+IFERROR(VLOOKUP(#REF!&amp;"-"&amp;ROW()-109,[2]ワークシート!$F$2:$BW$498,21,0),"")</f>
        <v/>
      </c>
      <c r="O210" s="242"/>
      <c r="P210" s="237" t="str">
        <f>+IFERROR(VLOOKUP(#REF!&amp;"-"&amp;ROW()-109,[2]ワークシート!$F$2:$BW$498,22,0),"")</f>
        <v/>
      </c>
      <c r="Q210" s="237"/>
      <c r="R210" s="187" t="str">
        <f>+IFERROR(VLOOKUP(#REF!&amp;"-"&amp;ROW()-109,[2]ワークシート!$F$2:$BW$498,52,0),"")</f>
        <v/>
      </c>
      <c r="S210" s="187"/>
      <c r="T210" s="187"/>
      <c r="U210" s="237" t="str">
        <f>+IFERROR(VLOOKUP(#REF!&amp;"-"&amp;ROW()-109,[2]ワークシート!$F$2:$BW$498,57,0),"")</f>
        <v/>
      </c>
      <c r="V210" s="237"/>
      <c r="W210" s="237" t="str">
        <f>+IFERROR(VLOOKUP(#REF!&amp;"-"&amp;ROW()-109,[2]ワークシート!$F$2:$BW$498,58,0),"")</f>
        <v/>
      </c>
      <c r="X210" s="237"/>
      <c r="Y210" s="237"/>
      <c r="Z210" s="178" t="str">
        <f t="shared" ref="Z210:Z273" si="6">IF(AD210="","",IF(AD210=0,"使用貸借権","賃借権"))</f>
        <v/>
      </c>
      <c r="AA210" s="178"/>
      <c r="AB210" s="180" t="str">
        <f>+IFERROR(IF(VLOOKUP(#REF!&amp;"-"&amp;ROW()-109,[2]ワークシート!$F$2:$BW$498,10,0)="","",VLOOKUP(#REF!&amp;"-"&amp;ROW()-109,[2]ワークシート!$F$2:$BW$498,10,0)),"")</f>
        <v/>
      </c>
      <c r="AC210" s="181"/>
      <c r="AD210" s="238" t="str">
        <f>+IFERROR(VLOOKUP(#REF!&amp;"-"&amp;ROW()-109,[2]ワークシート!$F$2:$BW$498,62,0),"")</f>
        <v/>
      </c>
      <c r="AE210" s="238"/>
      <c r="AF210" s="178" t="str">
        <f t="shared" ref="AF210:AF273" si="7">IF(Z210="","",IF(Z210="使用貸借権","-","口座引落　１２月"))</f>
        <v/>
      </c>
      <c r="AG210" s="178"/>
      <c r="AH210" s="178" t="str">
        <f>+IFERROR(IF(VLOOKUP(#REF!&amp;"-"&amp;ROW()-109,[2]ワークシート!$F$2:$BW$498,63,0)="","",VLOOKUP(#REF!&amp;"-"&amp;ROW()-109,[2]ワークシート!$F$2:$BW$498,63,0)),"")</f>
        <v/>
      </c>
      <c r="AI210" s="178"/>
      <c r="AK210" s="51">
        <v>130</v>
      </c>
      <c r="AL210" s="51" t="str">
        <f t="shared" ref="AL210:AL273" si="8">+$N$3&amp;AK210</f>
        <v>130</v>
      </c>
      <c r="AM210" s="41"/>
      <c r="AN210" s="41"/>
      <c r="AO210" s="41"/>
      <c r="AP210" s="41"/>
      <c r="AQ210" s="41"/>
      <c r="AR210" s="41"/>
      <c r="AS210" s="41"/>
      <c r="AT210" s="41"/>
      <c r="AU210" s="41"/>
      <c r="AV210" s="41"/>
      <c r="AW210" s="41"/>
      <c r="AX210" s="41"/>
      <c r="AY210" s="41"/>
      <c r="AZ210" s="41"/>
      <c r="BA210" s="41"/>
      <c r="BB210" s="41"/>
      <c r="BC210" s="41"/>
      <c r="BD210" s="41"/>
      <c r="BE210" s="41"/>
      <c r="BF210" s="41"/>
      <c r="BG210" s="41"/>
      <c r="BH210" s="41"/>
      <c r="BI210" s="41"/>
      <c r="BJ210" s="41"/>
      <c r="BK210" s="41"/>
      <c r="BL210" s="41"/>
      <c r="BM210" s="41"/>
      <c r="BN210" s="41"/>
      <c r="BO210" s="41"/>
      <c r="BP210" s="41"/>
      <c r="BQ210" s="41"/>
      <c r="BR210" s="41"/>
      <c r="BS210" s="41"/>
    </row>
    <row r="211" spans="1:71" ht="35.1" hidden="1" customHeight="1">
      <c r="A211" s="41"/>
      <c r="B211" s="180" t="str">
        <f>+IFERROR(VLOOKUP(#REF!&amp;"-"&amp;ROW()-109,[2]ワークシート!$F$2:$BW$498,6,0),"")</f>
        <v/>
      </c>
      <c r="C211" s="181"/>
      <c r="D211" s="180" t="str">
        <f>+IFERROR(IF(VLOOKUP(#REF!&amp;"-"&amp;ROW()-109,[2]ワークシート!$F$2:$BW$498,7,0)="","",VLOOKUP(#REF!&amp;"-"&amp;ROW()-109,[2]ワークシート!$F$2:$BW$498,7,0)),"")</f>
        <v/>
      </c>
      <c r="E211" s="181"/>
      <c r="F211" s="180" t="str">
        <f>+IFERROR(VLOOKUP(#REF!&amp;"-"&amp;ROW()-109,[2]ワークシート!$F$2:$BW$498,8,0),"")</f>
        <v/>
      </c>
      <c r="G211" s="181"/>
      <c r="H211" s="45" t="str">
        <f>+IFERROR(VLOOKUP(#REF!&amp;"-"&amp;ROW()-109,[2]ワークシート!$F$2:$BW$498,9,0),"")</f>
        <v/>
      </c>
      <c r="I21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11" s="240"/>
      <c r="K211" s="180" t="str">
        <f>+IFERROR(VLOOKUP(#REF!&amp;"-"&amp;ROW()-109,[2]ワークシート!$F$2:$BW$498,16,0),"")</f>
        <v/>
      </c>
      <c r="L211" s="182"/>
      <c r="M211" s="181"/>
      <c r="N211" s="241" t="str">
        <f>+IFERROR(VLOOKUP(#REF!&amp;"-"&amp;ROW()-109,[2]ワークシート!$F$2:$BW$498,21,0),"")</f>
        <v/>
      </c>
      <c r="O211" s="242"/>
      <c r="P211" s="237" t="str">
        <f>+IFERROR(VLOOKUP(#REF!&amp;"-"&amp;ROW()-109,[2]ワークシート!$F$2:$BW$498,22,0),"")</f>
        <v/>
      </c>
      <c r="Q211" s="237"/>
      <c r="R211" s="187" t="str">
        <f>+IFERROR(VLOOKUP(#REF!&amp;"-"&amp;ROW()-109,[2]ワークシート!$F$2:$BW$498,52,0),"")</f>
        <v/>
      </c>
      <c r="S211" s="187"/>
      <c r="T211" s="187"/>
      <c r="U211" s="237" t="str">
        <f>+IFERROR(VLOOKUP(#REF!&amp;"-"&amp;ROW()-109,[2]ワークシート!$F$2:$BW$498,57,0),"")</f>
        <v/>
      </c>
      <c r="V211" s="237"/>
      <c r="W211" s="237" t="str">
        <f>+IFERROR(VLOOKUP(#REF!&amp;"-"&amp;ROW()-109,[2]ワークシート!$F$2:$BW$498,58,0),"")</f>
        <v/>
      </c>
      <c r="X211" s="237"/>
      <c r="Y211" s="237"/>
      <c r="Z211" s="178" t="str">
        <f t="shared" si="6"/>
        <v/>
      </c>
      <c r="AA211" s="178"/>
      <c r="AB211" s="180" t="str">
        <f>+IFERROR(IF(VLOOKUP(#REF!&amp;"-"&amp;ROW()-109,[2]ワークシート!$F$2:$BW$498,10,0)="","",VLOOKUP(#REF!&amp;"-"&amp;ROW()-109,[2]ワークシート!$F$2:$BW$498,10,0)),"")</f>
        <v/>
      </c>
      <c r="AC211" s="181"/>
      <c r="AD211" s="238" t="str">
        <f>+IFERROR(VLOOKUP(#REF!&amp;"-"&amp;ROW()-109,[2]ワークシート!$F$2:$BW$498,62,0),"")</f>
        <v/>
      </c>
      <c r="AE211" s="238"/>
      <c r="AF211" s="178" t="str">
        <f t="shared" si="7"/>
        <v/>
      </c>
      <c r="AG211" s="178"/>
      <c r="AH211" s="178" t="str">
        <f>+IFERROR(IF(VLOOKUP(#REF!&amp;"-"&amp;ROW()-109,[2]ワークシート!$F$2:$BW$498,63,0)="","",VLOOKUP(#REF!&amp;"-"&amp;ROW()-109,[2]ワークシート!$F$2:$BW$498,63,0)),"")</f>
        <v/>
      </c>
      <c r="AI211" s="178"/>
      <c r="AK211" s="51">
        <v>131</v>
      </c>
      <c r="AL211" s="51" t="str">
        <f t="shared" si="8"/>
        <v>131</v>
      </c>
      <c r="AM211" s="41"/>
      <c r="AN211" s="41"/>
      <c r="AO211" s="41"/>
      <c r="AP211" s="41"/>
      <c r="AQ211" s="41"/>
      <c r="AR211" s="41"/>
      <c r="AS211" s="41"/>
      <c r="AT211" s="41"/>
      <c r="AU211" s="41"/>
      <c r="AV211" s="41"/>
      <c r="AW211" s="41"/>
      <c r="AX211" s="41"/>
      <c r="AY211" s="41"/>
      <c r="AZ211" s="41"/>
      <c r="BA211" s="41"/>
      <c r="BB211" s="41"/>
      <c r="BC211" s="41"/>
      <c r="BD211" s="41"/>
      <c r="BE211" s="41"/>
      <c r="BF211" s="41"/>
      <c r="BG211" s="41"/>
      <c r="BH211" s="41"/>
      <c r="BI211" s="41"/>
      <c r="BJ211" s="41"/>
      <c r="BK211" s="41"/>
      <c r="BL211" s="41"/>
      <c r="BM211" s="41"/>
      <c r="BN211" s="41"/>
      <c r="BO211" s="41"/>
      <c r="BP211" s="41"/>
      <c r="BQ211" s="41"/>
      <c r="BR211" s="41"/>
      <c r="BS211" s="41"/>
    </row>
    <row r="212" spans="1:71" ht="35.1" hidden="1" customHeight="1">
      <c r="A212" s="41"/>
      <c r="B212" s="180" t="str">
        <f>+IFERROR(VLOOKUP(#REF!&amp;"-"&amp;ROW()-109,[2]ワークシート!$F$2:$BW$498,6,0),"")</f>
        <v/>
      </c>
      <c r="C212" s="181"/>
      <c r="D212" s="180" t="str">
        <f>+IFERROR(IF(VLOOKUP(#REF!&amp;"-"&amp;ROW()-109,[2]ワークシート!$F$2:$BW$498,7,0)="","",VLOOKUP(#REF!&amp;"-"&amp;ROW()-109,[2]ワークシート!$F$2:$BW$498,7,0)),"")</f>
        <v/>
      </c>
      <c r="E212" s="181"/>
      <c r="F212" s="180" t="str">
        <f>+IFERROR(VLOOKUP(#REF!&amp;"-"&amp;ROW()-109,[2]ワークシート!$F$2:$BW$498,8,0),"")</f>
        <v/>
      </c>
      <c r="G212" s="181"/>
      <c r="H212" s="45" t="str">
        <f>+IFERROR(VLOOKUP(#REF!&amp;"-"&amp;ROW()-109,[2]ワークシート!$F$2:$BW$498,9,0),"")</f>
        <v/>
      </c>
      <c r="I21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12" s="240"/>
      <c r="K212" s="180" t="str">
        <f>+IFERROR(VLOOKUP(#REF!&amp;"-"&amp;ROW()-109,[2]ワークシート!$F$2:$BW$498,16,0),"")</f>
        <v/>
      </c>
      <c r="L212" s="182"/>
      <c r="M212" s="181"/>
      <c r="N212" s="241" t="str">
        <f>+IFERROR(VLOOKUP(#REF!&amp;"-"&amp;ROW()-109,[2]ワークシート!$F$2:$BW$498,21,0),"")</f>
        <v/>
      </c>
      <c r="O212" s="242"/>
      <c r="P212" s="237" t="str">
        <f>+IFERROR(VLOOKUP(#REF!&amp;"-"&amp;ROW()-109,[2]ワークシート!$F$2:$BW$498,22,0),"")</f>
        <v/>
      </c>
      <c r="Q212" s="237"/>
      <c r="R212" s="187" t="str">
        <f>+IFERROR(VLOOKUP(#REF!&amp;"-"&amp;ROW()-109,[2]ワークシート!$F$2:$BW$498,52,0),"")</f>
        <v/>
      </c>
      <c r="S212" s="187"/>
      <c r="T212" s="187"/>
      <c r="U212" s="237" t="str">
        <f>+IFERROR(VLOOKUP(#REF!&amp;"-"&amp;ROW()-109,[2]ワークシート!$F$2:$BW$498,57,0),"")</f>
        <v/>
      </c>
      <c r="V212" s="237"/>
      <c r="W212" s="237" t="str">
        <f>+IFERROR(VLOOKUP(#REF!&amp;"-"&amp;ROW()-109,[2]ワークシート!$F$2:$BW$498,58,0),"")</f>
        <v/>
      </c>
      <c r="X212" s="237"/>
      <c r="Y212" s="237"/>
      <c r="Z212" s="178" t="str">
        <f t="shared" si="6"/>
        <v/>
      </c>
      <c r="AA212" s="178"/>
      <c r="AB212" s="180" t="str">
        <f>+IFERROR(IF(VLOOKUP(#REF!&amp;"-"&amp;ROW()-109,[2]ワークシート!$F$2:$BW$498,10,0)="","",VLOOKUP(#REF!&amp;"-"&amp;ROW()-109,[2]ワークシート!$F$2:$BW$498,10,0)),"")</f>
        <v/>
      </c>
      <c r="AC212" s="181"/>
      <c r="AD212" s="238" t="str">
        <f>+IFERROR(VLOOKUP(#REF!&amp;"-"&amp;ROW()-109,[2]ワークシート!$F$2:$BW$498,62,0),"")</f>
        <v/>
      </c>
      <c r="AE212" s="238"/>
      <c r="AF212" s="178" t="str">
        <f t="shared" si="7"/>
        <v/>
      </c>
      <c r="AG212" s="178"/>
      <c r="AH212" s="178" t="str">
        <f>+IFERROR(IF(VLOOKUP(#REF!&amp;"-"&amp;ROW()-109,[2]ワークシート!$F$2:$BW$498,63,0)="","",VLOOKUP(#REF!&amp;"-"&amp;ROW()-109,[2]ワークシート!$F$2:$BW$498,63,0)),"")</f>
        <v/>
      </c>
      <c r="AI212" s="178"/>
      <c r="AK212" s="51">
        <v>132</v>
      </c>
      <c r="AL212" s="51" t="str">
        <f t="shared" si="8"/>
        <v>132</v>
      </c>
      <c r="AM212" s="41"/>
      <c r="AN212" s="41"/>
      <c r="AO212" s="41"/>
      <c r="AP212" s="41"/>
      <c r="AQ212" s="41"/>
      <c r="AR212" s="41"/>
      <c r="AS212" s="41"/>
      <c r="AT212" s="41"/>
      <c r="AU212" s="41"/>
      <c r="AV212" s="41"/>
      <c r="AW212" s="41"/>
      <c r="AX212" s="41"/>
      <c r="AY212" s="41"/>
      <c r="AZ212" s="41"/>
      <c r="BA212" s="41"/>
      <c r="BB212" s="41"/>
      <c r="BC212" s="41"/>
      <c r="BD212" s="41"/>
      <c r="BE212" s="41"/>
      <c r="BF212" s="41"/>
      <c r="BG212" s="41"/>
      <c r="BH212" s="41"/>
      <c r="BI212" s="41"/>
      <c r="BJ212" s="41"/>
      <c r="BK212" s="41"/>
      <c r="BL212" s="41"/>
      <c r="BM212" s="41"/>
      <c r="BN212" s="41"/>
      <c r="BO212" s="41"/>
      <c r="BP212" s="41"/>
      <c r="BQ212" s="41"/>
      <c r="BR212" s="41"/>
      <c r="BS212" s="41"/>
    </row>
    <row r="213" spans="1:71" ht="35.1" hidden="1" customHeight="1">
      <c r="A213" s="41"/>
      <c r="B213" s="180" t="str">
        <f>+IFERROR(VLOOKUP(#REF!&amp;"-"&amp;ROW()-109,[2]ワークシート!$F$2:$BW$498,6,0),"")</f>
        <v/>
      </c>
      <c r="C213" s="181"/>
      <c r="D213" s="180" t="str">
        <f>+IFERROR(IF(VLOOKUP(#REF!&amp;"-"&amp;ROW()-109,[2]ワークシート!$F$2:$BW$498,7,0)="","",VLOOKUP(#REF!&amp;"-"&amp;ROW()-109,[2]ワークシート!$F$2:$BW$498,7,0)),"")</f>
        <v/>
      </c>
      <c r="E213" s="181"/>
      <c r="F213" s="180" t="str">
        <f>+IFERROR(VLOOKUP(#REF!&amp;"-"&amp;ROW()-109,[2]ワークシート!$F$2:$BW$498,8,0),"")</f>
        <v/>
      </c>
      <c r="G213" s="181"/>
      <c r="H213" s="45" t="str">
        <f>+IFERROR(VLOOKUP(#REF!&amp;"-"&amp;ROW()-109,[2]ワークシート!$F$2:$BW$498,9,0),"")</f>
        <v/>
      </c>
      <c r="I21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13" s="240"/>
      <c r="K213" s="180" t="str">
        <f>+IFERROR(VLOOKUP(#REF!&amp;"-"&amp;ROW()-109,[2]ワークシート!$F$2:$BW$498,16,0),"")</f>
        <v/>
      </c>
      <c r="L213" s="182"/>
      <c r="M213" s="181"/>
      <c r="N213" s="241" t="str">
        <f>+IFERROR(VLOOKUP(#REF!&amp;"-"&amp;ROW()-109,[2]ワークシート!$F$2:$BW$498,21,0),"")</f>
        <v/>
      </c>
      <c r="O213" s="242"/>
      <c r="P213" s="237" t="str">
        <f>+IFERROR(VLOOKUP(#REF!&amp;"-"&amp;ROW()-109,[2]ワークシート!$F$2:$BW$498,22,0),"")</f>
        <v/>
      </c>
      <c r="Q213" s="237"/>
      <c r="R213" s="187" t="str">
        <f>+IFERROR(VLOOKUP(#REF!&amp;"-"&amp;ROW()-109,[2]ワークシート!$F$2:$BW$498,52,0),"")</f>
        <v/>
      </c>
      <c r="S213" s="187"/>
      <c r="T213" s="187"/>
      <c r="U213" s="237" t="str">
        <f>+IFERROR(VLOOKUP(#REF!&amp;"-"&amp;ROW()-109,[2]ワークシート!$F$2:$BW$498,57,0),"")</f>
        <v/>
      </c>
      <c r="V213" s="237"/>
      <c r="W213" s="237" t="str">
        <f>+IFERROR(VLOOKUP(#REF!&amp;"-"&amp;ROW()-109,[2]ワークシート!$F$2:$BW$498,58,0),"")</f>
        <v/>
      </c>
      <c r="X213" s="237"/>
      <c r="Y213" s="237"/>
      <c r="Z213" s="178" t="str">
        <f t="shared" si="6"/>
        <v/>
      </c>
      <c r="AA213" s="178"/>
      <c r="AB213" s="180" t="str">
        <f>+IFERROR(IF(VLOOKUP(#REF!&amp;"-"&amp;ROW()-109,[2]ワークシート!$F$2:$BW$498,10,0)="","",VLOOKUP(#REF!&amp;"-"&amp;ROW()-109,[2]ワークシート!$F$2:$BW$498,10,0)),"")</f>
        <v/>
      </c>
      <c r="AC213" s="181"/>
      <c r="AD213" s="238" t="str">
        <f>+IFERROR(VLOOKUP(#REF!&amp;"-"&amp;ROW()-109,[2]ワークシート!$F$2:$BW$498,62,0),"")</f>
        <v/>
      </c>
      <c r="AE213" s="238"/>
      <c r="AF213" s="178" t="str">
        <f t="shared" si="7"/>
        <v/>
      </c>
      <c r="AG213" s="178"/>
      <c r="AH213" s="178" t="str">
        <f>+IFERROR(IF(VLOOKUP(#REF!&amp;"-"&amp;ROW()-109,[2]ワークシート!$F$2:$BW$498,63,0)="","",VLOOKUP(#REF!&amp;"-"&amp;ROW()-109,[2]ワークシート!$F$2:$BW$498,63,0)),"")</f>
        <v/>
      </c>
      <c r="AI213" s="178"/>
      <c r="AK213" s="51">
        <v>133</v>
      </c>
      <c r="AL213" s="51" t="str">
        <f t="shared" si="8"/>
        <v>133</v>
      </c>
      <c r="AM213" s="41"/>
      <c r="AN213" s="41"/>
      <c r="AO213" s="41"/>
      <c r="AP213" s="41"/>
      <c r="AQ213" s="41"/>
      <c r="AR213" s="41"/>
      <c r="AS213" s="41"/>
      <c r="AT213" s="41"/>
      <c r="AU213" s="41"/>
      <c r="AV213" s="41"/>
      <c r="AW213" s="41"/>
      <c r="AX213" s="41"/>
      <c r="AY213" s="41"/>
      <c r="AZ213" s="41"/>
      <c r="BA213" s="41"/>
      <c r="BB213" s="41"/>
      <c r="BC213" s="41"/>
      <c r="BD213" s="41"/>
      <c r="BE213" s="41"/>
      <c r="BF213" s="41"/>
      <c r="BG213" s="41"/>
      <c r="BH213" s="41"/>
      <c r="BI213" s="41"/>
      <c r="BJ213" s="41"/>
      <c r="BK213" s="41"/>
      <c r="BL213" s="41"/>
      <c r="BM213" s="41"/>
      <c r="BN213" s="41"/>
      <c r="BO213" s="41"/>
      <c r="BP213" s="41"/>
      <c r="BQ213" s="41"/>
      <c r="BR213" s="41"/>
      <c r="BS213" s="41"/>
    </row>
    <row r="214" spans="1:71" ht="35.1" hidden="1" customHeight="1">
      <c r="A214" s="41"/>
      <c r="B214" s="180" t="str">
        <f>+IFERROR(VLOOKUP(#REF!&amp;"-"&amp;ROW()-109,[2]ワークシート!$F$2:$BW$498,6,0),"")</f>
        <v/>
      </c>
      <c r="C214" s="181"/>
      <c r="D214" s="180" t="str">
        <f>+IFERROR(IF(VLOOKUP(#REF!&amp;"-"&amp;ROW()-109,[2]ワークシート!$F$2:$BW$498,7,0)="","",VLOOKUP(#REF!&amp;"-"&amp;ROW()-109,[2]ワークシート!$F$2:$BW$498,7,0)),"")</f>
        <v/>
      </c>
      <c r="E214" s="181"/>
      <c r="F214" s="180" t="str">
        <f>+IFERROR(VLOOKUP(#REF!&amp;"-"&amp;ROW()-109,[2]ワークシート!$F$2:$BW$498,8,0),"")</f>
        <v/>
      </c>
      <c r="G214" s="181"/>
      <c r="H214" s="45" t="str">
        <f>+IFERROR(VLOOKUP(#REF!&amp;"-"&amp;ROW()-109,[2]ワークシート!$F$2:$BW$498,9,0),"")</f>
        <v/>
      </c>
      <c r="I21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14" s="240"/>
      <c r="K214" s="180" t="str">
        <f>+IFERROR(VLOOKUP(#REF!&amp;"-"&amp;ROW()-109,[2]ワークシート!$F$2:$BW$498,16,0),"")</f>
        <v/>
      </c>
      <c r="L214" s="182"/>
      <c r="M214" s="181"/>
      <c r="N214" s="241" t="str">
        <f>+IFERROR(VLOOKUP(#REF!&amp;"-"&amp;ROW()-109,[2]ワークシート!$F$2:$BW$498,21,0),"")</f>
        <v/>
      </c>
      <c r="O214" s="242"/>
      <c r="P214" s="237" t="str">
        <f>+IFERROR(VLOOKUP(#REF!&amp;"-"&amp;ROW()-109,[2]ワークシート!$F$2:$BW$498,22,0),"")</f>
        <v/>
      </c>
      <c r="Q214" s="237"/>
      <c r="R214" s="187" t="str">
        <f>+IFERROR(VLOOKUP(#REF!&amp;"-"&amp;ROW()-109,[2]ワークシート!$F$2:$BW$498,52,0),"")</f>
        <v/>
      </c>
      <c r="S214" s="187"/>
      <c r="T214" s="187"/>
      <c r="U214" s="237" t="str">
        <f>+IFERROR(VLOOKUP(#REF!&amp;"-"&amp;ROW()-109,[2]ワークシート!$F$2:$BW$498,57,0),"")</f>
        <v/>
      </c>
      <c r="V214" s="237"/>
      <c r="W214" s="237" t="str">
        <f>+IFERROR(VLOOKUP(#REF!&amp;"-"&amp;ROW()-109,[2]ワークシート!$F$2:$BW$498,58,0),"")</f>
        <v/>
      </c>
      <c r="X214" s="237"/>
      <c r="Y214" s="237"/>
      <c r="Z214" s="178" t="str">
        <f t="shared" si="6"/>
        <v/>
      </c>
      <c r="AA214" s="178"/>
      <c r="AB214" s="180" t="str">
        <f>+IFERROR(IF(VLOOKUP(#REF!&amp;"-"&amp;ROW()-109,[2]ワークシート!$F$2:$BW$498,10,0)="","",VLOOKUP(#REF!&amp;"-"&amp;ROW()-109,[2]ワークシート!$F$2:$BW$498,10,0)),"")</f>
        <v/>
      </c>
      <c r="AC214" s="181"/>
      <c r="AD214" s="238" t="str">
        <f>+IFERROR(VLOOKUP(#REF!&amp;"-"&amp;ROW()-109,[2]ワークシート!$F$2:$BW$498,62,0),"")</f>
        <v/>
      </c>
      <c r="AE214" s="238"/>
      <c r="AF214" s="178" t="str">
        <f t="shared" si="7"/>
        <v/>
      </c>
      <c r="AG214" s="178"/>
      <c r="AH214" s="178" t="str">
        <f>+IFERROR(IF(VLOOKUP(#REF!&amp;"-"&amp;ROW()-109,[2]ワークシート!$F$2:$BW$498,63,0)="","",VLOOKUP(#REF!&amp;"-"&amp;ROW()-109,[2]ワークシート!$F$2:$BW$498,63,0)),"")</f>
        <v/>
      </c>
      <c r="AI214" s="178"/>
      <c r="AK214" s="51">
        <v>134</v>
      </c>
      <c r="AL214" s="51" t="str">
        <f t="shared" si="8"/>
        <v>134</v>
      </c>
      <c r="AM214" s="41"/>
      <c r="AN214" s="41"/>
      <c r="AO214" s="41"/>
      <c r="AP214" s="41"/>
      <c r="AQ214" s="41"/>
      <c r="AR214" s="41"/>
      <c r="AS214" s="41"/>
      <c r="AT214" s="41"/>
      <c r="AU214" s="41"/>
      <c r="AV214" s="41"/>
      <c r="AW214" s="41"/>
      <c r="AX214" s="41"/>
      <c r="AY214" s="41"/>
      <c r="AZ214" s="41"/>
      <c r="BA214" s="41"/>
      <c r="BB214" s="41"/>
      <c r="BC214" s="41"/>
      <c r="BD214" s="41"/>
      <c r="BE214" s="41"/>
      <c r="BF214" s="41"/>
      <c r="BG214" s="41"/>
      <c r="BH214" s="41"/>
      <c r="BI214" s="41"/>
      <c r="BJ214" s="41"/>
      <c r="BK214" s="41"/>
      <c r="BL214" s="41"/>
      <c r="BM214" s="41"/>
      <c r="BN214" s="41"/>
      <c r="BO214" s="41"/>
      <c r="BP214" s="41"/>
      <c r="BQ214" s="41"/>
      <c r="BR214" s="41"/>
      <c r="BS214" s="41"/>
    </row>
    <row r="215" spans="1:71" ht="35.1" hidden="1" customHeight="1">
      <c r="A215" s="41"/>
      <c r="B215" s="180" t="str">
        <f>+IFERROR(VLOOKUP(#REF!&amp;"-"&amp;ROW()-109,[2]ワークシート!$F$2:$BW$498,6,0),"")</f>
        <v/>
      </c>
      <c r="C215" s="181"/>
      <c r="D215" s="180" t="str">
        <f>+IFERROR(IF(VLOOKUP(#REF!&amp;"-"&amp;ROW()-109,[2]ワークシート!$F$2:$BW$498,7,0)="","",VLOOKUP(#REF!&amp;"-"&amp;ROW()-109,[2]ワークシート!$F$2:$BW$498,7,0)),"")</f>
        <v/>
      </c>
      <c r="E215" s="181"/>
      <c r="F215" s="180" t="str">
        <f>+IFERROR(VLOOKUP(#REF!&amp;"-"&amp;ROW()-109,[2]ワークシート!$F$2:$BW$498,8,0),"")</f>
        <v/>
      </c>
      <c r="G215" s="181"/>
      <c r="H215" s="45" t="str">
        <f>+IFERROR(VLOOKUP(#REF!&amp;"-"&amp;ROW()-109,[2]ワークシート!$F$2:$BW$498,9,0),"")</f>
        <v/>
      </c>
      <c r="I21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15" s="240"/>
      <c r="K215" s="180" t="str">
        <f>+IFERROR(VLOOKUP(#REF!&amp;"-"&amp;ROW()-109,[2]ワークシート!$F$2:$BW$498,16,0),"")</f>
        <v/>
      </c>
      <c r="L215" s="182"/>
      <c r="M215" s="181"/>
      <c r="N215" s="241" t="str">
        <f>+IFERROR(VLOOKUP(#REF!&amp;"-"&amp;ROW()-109,[2]ワークシート!$F$2:$BW$498,21,0),"")</f>
        <v/>
      </c>
      <c r="O215" s="242"/>
      <c r="P215" s="237" t="str">
        <f>+IFERROR(VLOOKUP(#REF!&amp;"-"&amp;ROW()-109,[2]ワークシート!$F$2:$BW$498,22,0),"")</f>
        <v/>
      </c>
      <c r="Q215" s="237"/>
      <c r="R215" s="187" t="str">
        <f>+IFERROR(VLOOKUP(#REF!&amp;"-"&amp;ROW()-109,[2]ワークシート!$F$2:$BW$498,52,0),"")</f>
        <v/>
      </c>
      <c r="S215" s="187"/>
      <c r="T215" s="187"/>
      <c r="U215" s="237" t="str">
        <f>+IFERROR(VLOOKUP(#REF!&amp;"-"&amp;ROW()-109,[2]ワークシート!$F$2:$BW$498,57,0),"")</f>
        <v/>
      </c>
      <c r="V215" s="237"/>
      <c r="W215" s="237" t="str">
        <f>+IFERROR(VLOOKUP(#REF!&amp;"-"&amp;ROW()-109,[2]ワークシート!$F$2:$BW$498,58,0),"")</f>
        <v/>
      </c>
      <c r="X215" s="237"/>
      <c r="Y215" s="237"/>
      <c r="Z215" s="178" t="str">
        <f t="shared" si="6"/>
        <v/>
      </c>
      <c r="AA215" s="178"/>
      <c r="AB215" s="180" t="str">
        <f>+IFERROR(IF(VLOOKUP(#REF!&amp;"-"&amp;ROW()-109,[2]ワークシート!$F$2:$BW$498,10,0)="","",VLOOKUP(#REF!&amp;"-"&amp;ROW()-109,[2]ワークシート!$F$2:$BW$498,10,0)),"")</f>
        <v/>
      </c>
      <c r="AC215" s="181"/>
      <c r="AD215" s="238" t="str">
        <f>+IFERROR(VLOOKUP(#REF!&amp;"-"&amp;ROW()-109,[2]ワークシート!$F$2:$BW$498,62,0),"")</f>
        <v/>
      </c>
      <c r="AE215" s="238"/>
      <c r="AF215" s="178" t="str">
        <f t="shared" si="7"/>
        <v/>
      </c>
      <c r="AG215" s="178"/>
      <c r="AH215" s="178" t="str">
        <f>+IFERROR(IF(VLOOKUP(#REF!&amp;"-"&amp;ROW()-109,[2]ワークシート!$F$2:$BW$498,63,0)="","",VLOOKUP(#REF!&amp;"-"&amp;ROW()-109,[2]ワークシート!$F$2:$BW$498,63,0)),"")</f>
        <v/>
      </c>
      <c r="AI215" s="178"/>
      <c r="AK215" s="51">
        <v>135</v>
      </c>
      <c r="AL215" s="51" t="str">
        <f t="shared" si="8"/>
        <v>135</v>
      </c>
      <c r="AM215" s="41"/>
      <c r="AN215" s="41"/>
      <c r="AO215" s="41"/>
      <c r="AP215" s="41"/>
      <c r="AQ215" s="41"/>
      <c r="AR215" s="41"/>
      <c r="AS215" s="41"/>
      <c r="AT215" s="41"/>
      <c r="AU215" s="41"/>
      <c r="AV215" s="41"/>
      <c r="AW215" s="41"/>
      <c r="AX215" s="41"/>
      <c r="AY215" s="41"/>
      <c r="AZ215" s="41"/>
      <c r="BA215" s="41"/>
      <c r="BB215" s="41"/>
      <c r="BC215" s="41"/>
      <c r="BD215" s="41"/>
      <c r="BE215" s="41"/>
      <c r="BF215" s="41"/>
      <c r="BG215" s="41"/>
      <c r="BH215" s="41"/>
      <c r="BI215" s="41"/>
      <c r="BJ215" s="41"/>
      <c r="BK215" s="41"/>
      <c r="BL215" s="41"/>
      <c r="BM215" s="41"/>
      <c r="BN215" s="41"/>
      <c r="BO215" s="41"/>
      <c r="BP215" s="41"/>
      <c r="BQ215" s="41"/>
      <c r="BR215" s="41"/>
      <c r="BS215" s="41"/>
    </row>
    <row r="216" spans="1:71" ht="35.1" hidden="1" customHeight="1">
      <c r="A216" s="41"/>
      <c r="B216" s="180" t="str">
        <f>+IFERROR(VLOOKUP(#REF!&amp;"-"&amp;ROW()-109,[2]ワークシート!$F$2:$BW$498,6,0),"")</f>
        <v/>
      </c>
      <c r="C216" s="181"/>
      <c r="D216" s="180" t="str">
        <f>+IFERROR(IF(VLOOKUP(#REF!&amp;"-"&amp;ROW()-109,[2]ワークシート!$F$2:$BW$498,7,0)="","",VLOOKUP(#REF!&amp;"-"&amp;ROW()-109,[2]ワークシート!$F$2:$BW$498,7,0)),"")</f>
        <v/>
      </c>
      <c r="E216" s="181"/>
      <c r="F216" s="180" t="str">
        <f>+IFERROR(VLOOKUP(#REF!&amp;"-"&amp;ROW()-109,[2]ワークシート!$F$2:$BW$498,8,0),"")</f>
        <v/>
      </c>
      <c r="G216" s="181"/>
      <c r="H216" s="45" t="str">
        <f>+IFERROR(VLOOKUP(#REF!&amp;"-"&amp;ROW()-109,[2]ワークシート!$F$2:$BW$498,9,0),"")</f>
        <v/>
      </c>
      <c r="I21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16" s="240"/>
      <c r="K216" s="180" t="str">
        <f>+IFERROR(VLOOKUP(#REF!&amp;"-"&amp;ROW()-109,[2]ワークシート!$F$2:$BW$498,16,0),"")</f>
        <v/>
      </c>
      <c r="L216" s="182"/>
      <c r="M216" s="181"/>
      <c r="N216" s="241" t="str">
        <f>+IFERROR(VLOOKUP(#REF!&amp;"-"&amp;ROW()-109,[2]ワークシート!$F$2:$BW$498,21,0),"")</f>
        <v/>
      </c>
      <c r="O216" s="242"/>
      <c r="P216" s="237" t="str">
        <f>+IFERROR(VLOOKUP(#REF!&amp;"-"&amp;ROW()-109,[2]ワークシート!$F$2:$BW$498,22,0),"")</f>
        <v/>
      </c>
      <c r="Q216" s="237"/>
      <c r="R216" s="187" t="str">
        <f>+IFERROR(VLOOKUP(#REF!&amp;"-"&amp;ROW()-109,[2]ワークシート!$F$2:$BW$498,52,0),"")</f>
        <v/>
      </c>
      <c r="S216" s="187"/>
      <c r="T216" s="187"/>
      <c r="U216" s="237" t="str">
        <f>+IFERROR(VLOOKUP(#REF!&amp;"-"&amp;ROW()-109,[2]ワークシート!$F$2:$BW$498,57,0),"")</f>
        <v/>
      </c>
      <c r="V216" s="237"/>
      <c r="W216" s="237" t="str">
        <f>+IFERROR(VLOOKUP(#REF!&amp;"-"&amp;ROW()-109,[2]ワークシート!$F$2:$BW$498,58,0),"")</f>
        <v/>
      </c>
      <c r="X216" s="237"/>
      <c r="Y216" s="237"/>
      <c r="Z216" s="178" t="str">
        <f t="shared" si="6"/>
        <v/>
      </c>
      <c r="AA216" s="178"/>
      <c r="AB216" s="180" t="str">
        <f>+IFERROR(IF(VLOOKUP(#REF!&amp;"-"&amp;ROW()-109,[2]ワークシート!$F$2:$BW$498,10,0)="","",VLOOKUP(#REF!&amp;"-"&amp;ROW()-109,[2]ワークシート!$F$2:$BW$498,10,0)),"")</f>
        <v/>
      </c>
      <c r="AC216" s="181"/>
      <c r="AD216" s="238" t="str">
        <f>+IFERROR(VLOOKUP(#REF!&amp;"-"&amp;ROW()-109,[2]ワークシート!$F$2:$BW$498,62,0),"")</f>
        <v/>
      </c>
      <c r="AE216" s="238"/>
      <c r="AF216" s="178" t="str">
        <f t="shared" si="7"/>
        <v/>
      </c>
      <c r="AG216" s="178"/>
      <c r="AH216" s="178" t="str">
        <f>+IFERROR(IF(VLOOKUP(#REF!&amp;"-"&amp;ROW()-109,[2]ワークシート!$F$2:$BW$498,63,0)="","",VLOOKUP(#REF!&amp;"-"&amp;ROW()-109,[2]ワークシート!$F$2:$BW$498,63,0)),"")</f>
        <v/>
      </c>
      <c r="AI216" s="178"/>
      <c r="AK216" s="51">
        <v>136</v>
      </c>
      <c r="AL216" s="51" t="str">
        <f t="shared" si="8"/>
        <v>136</v>
      </c>
      <c r="AM216" s="41"/>
      <c r="AN216" s="41"/>
      <c r="AO216" s="41"/>
      <c r="AP216" s="41"/>
      <c r="AQ216" s="41"/>
      <c r="AR216" s="41"/>
      <c r="AS216" s="41"/>
      <c r="AT216" s="41"/>
      <c r="AU216" s="41"/>
      <c r="AV216" s="41"/>
      <c r="AW216" s="41"/>
      <c r="AX216" s="41"/>
      <c r="AY216" s="41"/>
      <c r="AZ216" s="41"/>
      <c r="BA216" s="41"/>
      <c r="BB216" s="41"/>
      <c r="BC216" s="41"/>
      <c r="BD216" s="41"/>
      <c r="BE216" s="41"/>
      <c r="BF216" s="41"/>
      <c r="BG216" s="41"/>
      <c r="BH216" s="41"/>
      <c r="BI216" s="41"/>
      <c r="BJ216" s="41"/>
      <c r="BK216" s="41"/>
      <c r="BL216" s="41"/>
      <c r="BM216" s="41"/>
      <c r="BN216" s="41"/>
      <c r="BO216" s="41"/>
      <c r="BP216" s="41"/>
      <c r="BQ216" s="41"/>
      <c r="BR216" s="41"/>
      <c r="BS216" s="41"/>
    </row>
    <row r="217" spans="1:71" ht="35.1" hidden="1" customHeight="1">
      <c r="A217" s="41"/>
      <c r="B217" s="180" t="str">
        <f>+IFERROR(VLOOKUP(#REF!&amp;"-"&amp;ROW()-109,[2]ワークシート!$F$2:$BW$498,6,0),"")</f>
        <v/>
      </c>
      <c r="C217" s="181"/>
      <c r="D217" s="180" t="str">
        <f>+IFERROR(IF(VLOOKUP(#REF!&amp;"-"&amp;ROW()-109,[2]ワークシート!$F$2:$BW$498,7,0)="","",VLOOKUP(#REF!&amp;"-"&amp;ROW()-109,[2]ワークシート!$F$2:$BW$498,7,0)),"")</f>
        <v/>
      </c>
      <c r="E217" s="181"/>
      <c r="F217" s="180" t="str">
        <f>+IFERROR(VLOOKUP(#REF!&amp;"-"&amp;ROW()-109,[2]ワークシート!$F$2:$BW$498,8,0),"")</f>
        <v/>
      </c>
      <c r="G217" s="181"/>
      <c r="H217" s="45" t="str">
        <f>+IFERROR(VLOOKUP(#REF!&amp;"-"&amp;ROW()-109,[2]ワークシート!$F$2:$BW$498,9,0),"")</f>
        <v/>
      </c>
      <c r="I21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17" s="240"/>
      <c r="K217" s="180" t="str">
        <f>+IFERROR(VLOOKUP(#REF!&amp;"-"&amp;ROW()-109,[2]ワークシート!$F$2:$BW$498,16,0),"")</f>
        <v/>
      </c>
      <c r="L217" s="182"/>
      <c r="M217" s="181"/>
      <c r="N217" s="241" t="str">
        <f>+IFERROR(VLOOKUP(#REF!&amp;"-"&amp;ROW()-109,[2]ワークシート!$F$2:$BW$498,21,0),"")</f>
        <v/>
      </c>
      <c r="O217" s="242"/>
      <c r="P217" s="237" t="str">
        <f>+IFERROR(VLOOKUP(#REF!&amp;"-"&amp;ROW()-109,[2]ワークシート!$F$2:$BW$498,22,0),"")</f>
        <v/>
      </c>
      <c r="Q217" s="237"/>
      <c r="R217" s="187" t="str">
        <f>+IFERROR(VLOOKUP(#REF!&amp;"-"&amp;ROW()-109,[2]ワークシート!$F$2:$BW$498,52,0),"")</f>
        <v/>
      </c>
      <c r="S217" s="187"/>
      <c r="T217" s="187"/>
      <c r="U217" s="237" t="str">
        <f>+IFERROR(VLOOKUP(#REF!&amp;"-"&amp;ROW()-109,[2]ワークシート!$F$2:$BW$498,57,0),"")</f>
        <v/>
      </c>
      <c r="V217" s="237"/>
      <c r="W217" s="237" t="str">
        <f>+IFERROR(VLOOKUP(#REF!&amp;"-"&amp;ROW()-109,[2]ワークシート!$F$2:$BW$498,58,0),"")</f>
        <v/>
      </c>
      <c r="X217" s="237"/>
      <c r="Y217" s="237"/>
      <c r="Z217" s="178" t="str">
        <f t="shared" si="6"/>
        <v/>
      </c>
      <c r="AA217" s="178"/>
      <c r="AB217" s="180" t="str">
        <f>+IFERROR(IF(VLOOKUP(#REF!&amp;"-"&amp;ROW()-109,[2]ワークシート!$F$2:$BW$498,10,0)="","",VLOOKUP(#REF!&amp;"-"&amp;ROW()-109,[2]ワークシート!$F$2:$BW$498,10,0)),"")</f>
        <v/>
      </c>
      <c r="AC217" s="181"/>
      <c r="AD217" s="238" t="str">
        <f>+IFERROR(VLOOKUP(#REF!&amp;"-"&amp;ROW()-109,[2]ワークシート!$F$2:$BW$498,62,0),"")</f>
        <v/>
      </c>
      <c r="AE217" s="238"/>
      <c r="AF217" s="178" t="str">
        <f t="shared" si="7"/>
        <v/>
      </c>
      <c r="AG217" s="178"/>
      <c r="AH217" s="178" t="str">
        <f>+IFERROR(IF(VLOOKUP(#REF!&amp;"-"&amp;ROW()-109,[2]ワークシート!$F$2:$BW$498,63,0)="","",VLOOKUP(#REF!&amp;"-"&amp;ROW()-109,[2]ワークシート!$F$2:$BW$498,63,0)),"")</f>
        <v/>
      </c>
      <c r="AI217" s="178"/>
      <c r="AK217" s="51">
        <v>137</v>
      </c>
      <c r="AL217" s="51" t="str">
        <f t="shared" si="8"/>
        <v>137</v>
      </c>
      <c r="AM217" s="41"/>
      <c r="AN217" s="41"/>
      <c r="AO217" s="41"/>
      <c r="AP217" s="41"/>
      <c r="AQ217" s="41"/>
      <c r="AR217" s="41"/>
      <c r="AS217" s="41"/>
      <c r="AT217" s="41"/>
      <c r="AU217" s="41"/>
      <c r="AV217" s="41"/>
      <c r="AW217" s="41"/>
      <c r="AX217" s="41"/>
      <c r="AY217" s="41"/>
      <c r="AZ217" s="41"/>
      <c r="BA217" s="41"/>
      <c r="BB217" s="41"/>
      <c r="BC217" s="41"/>
      <c r="BD217" s="41"/>
      <c r="BE217" s="41"/>
      <c r="BF217" s="41"/>
      <c r="BG217" s="41"/>
      <c r="BH217" s="41"/>
      <c r="BI217" s="41"/>
      <c r="BJ217" s="41"/>
      <c r="BK217" s="41"/>
      <c r="BL217" s="41"/>
      <c r="BM217" s="41"/>
      <c r="BN217" s="41"/>
      <c r="BO217" s="41"/>
      <c r="BP217" s="41"/>
      <c r="BQ217" s="41"/>
      <c r="BR217" s="41"/>
      <c r="BS217" s="41"/>
    </row>
    <row r="218" spans="1:71" ht="35.1" hidden="1" customHeight="1">
      <c r="A218" s="41"/>
      <c r="B218" s="180" t="str">
        <f>+IFERROR(VLOOKUP(#REF!&amp;"-"&amp;ROW()-109,[2]ワークシート!$F$2:$BW$498,6,0),"")</f>
        <v/>
      </c>
      <c r="C218" s="181"/>
      <c r="D218" s="180" t="str">
        <f>+IFERROR(IF(VLOOKUP(#REF!&amp;"-"&amp;ROW()-109,[2]ワークシート!$F$2:$BW$498,7,0)="","",VLOOKUP(#REF!&amp;"-"&amp;ROW()-109,[2]ワークシート!$F$2:$BW$498,7,0)),"")</f>
        <v/>
      </c>
      <c r="E218" s="181"/>
      <c r="F218" s="180" t="str">
        <f>+IFERROR(VLOOKUP(#REF!&amp;"-"&amp;ROW()-109,[2]ワークシート!$F$2:$BW$498,8,0),"")</f>
        <v/>
      </c>
      <c r="G218" s="181"/>
      <c r="H218" s="45" t="str">
        <f>+IFERROR(VLOOKUP(#REF!&amp;"-"&amp;ROW()-109,[2]ワークシート!$F$2:$BW$498,9,0),"")</f>
        <v/>
      </c>
      <c r="I21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18" s="240"/>
      <c r="K218" s="180" t="str">
        <f>+IFERROR(VLOOKUP(#REF!&amp;"-"&amp;ROW()-109,[2]ワークシート!$F$2:$BW$498,16,0),"")</f>
        <v/>
      </c>
      <c r="L218" s="182"/>
      <c r="M218" s="181"/>
      <c r="N218" s="241" t="str">
        <f>+IFERROR(VLOOKUP(#REF!&amp;"-"&amp;ROW()-109,[2]ワークシート!$F$2:$BW$498,21,0),"")</f>
        <v/>
      </c>
      <c r="O218" s="242"/>
      <c r="P218" s="237" t="str">
        <f>+IFERROR(VLOOKUP(#REF!&amp;"-"&amp;ROW()-109,[2]ワークシート!$F$2:$BW$498,22,0),"")</f>
        <v/>
      </c>
      <c r="Q218" s="237"/>
      <c r="R218" s="187" t="str">
        <f>+IFERROR(VLOOKUP(#REF!&amp;"-"&amp;ROW()-109,[2]ワークシート!$F$2:$BW$498,52,0),"")</f>
        <v/>
      </c>
      <c r="S218" s="187"/>
      <c r="T218" s="187"/>
      <c r="U218" s="237" t="str">
        <f>+IFERROR(VLOOKUP(#REF!&amp;"-"&amp;ROW()-109,[2]ワークシート!$F$2:$BW$498,57,0),"")</f>
        <v/>
      </c>
      <c r="V218" s="237"/>
      <c r="W218" s="237" t="str">
        <f>+IFERROR(VLOOKUP(#REF!&amp;"-"&amp;ROW()-109,[2]ワークシート!$F$2:$BW$498,58,0),"")</f>
        <v/>
      </c>
      <c r="X218" s="237"/>
      <c r="Y218" s="237"/>
      <c r="Z218" s="178" t="str">
        <f t="shared" si="6"/>
        <v/>
      </c>
      <c r="AA218" s="178"/>
      <c r="AB218" s="180" t="str">
        <f>+IFERROR(IF(VLOOKUP(#REF!&amp;"-"&amp;ROW()-109,[2]ワークシート!$F$2:$BW$498,10,0)="","",VLOOKUP(#REF!&amp;"-"&amp;ROW()-109,[2]ワークシート!$F$2:$BW$498,10,0)),"")</f>
        <v/>
      </c>
      <c r="AC218" s="181"/>
      <c r="AD218" s="238" t="str">
        <f>+IFERROR(VLOOKUP(#REF!&amp;"-"&amp;ROW()-109,[2]ワークシート!$F$2:$BW$498,62,0),"")</f>
        <v/>
      </c>
      <c r="AE218" s="238"/>
      <c r="AF218" s="178" t="str">
        <f t="shared" si="7"/>
        <v/>
      </c>
      <c r="AG218" s="178"/>
      <c r="AH218" s="178" t="str">
        <f>+IFERROR(IF(VLOOKUP(#REF!&amp;"-"&amp;ROW()-109,[2]ワークシート!$F$2:$BW$498,63,0)="","",VLOOKUP(#REF!&amp;"-"&amp;ROW()-109,[2]ワークシート!$F$2:$BW$498,63,0)),"")</f>
        <v/>
      </c>
      <c r="AI218" s="178"/>
      <c r="AK218" s="51">
        <v>138</v>
      </c>
      <c r="AL218" s="51" t="str">
        <f t="shared" si="8"/>
        <v>138</v>
      </c>
      <c r="AM218" s="41"/>
      <c r="AN218" s="41"/>
      <c r="AO218" s="41"/>
      <c r="AP218" s="41"/>
      <c r="AQ218" s="41"/>
      <c r="AR218" s="41"/>
      <c r="AS218" s="41"/>
      <c r="AT218" s="41"/>
      <c r="AU218" s="41"/>
      <c r="AV218" s="41"/>
      <c r="AW218" s="41"/>
      <c r="AX218" s="41"/>
      <c r="AY218" s="41"/>
      <c r="AZ218" s="41"/>
      <c r="BA218" s="41"/>
      <c r="BB218" s="41"/>
      <c r="BC218" s="41"/>
      <c r="BD218" s="41"/>
      <c r="BE218" s="41"/>
      <c r="BF218" s="41"/>
      <c r="BG218" s="41"/>
      <c r="BH218" s="41"/>
      <c r="BI218" s="41"/>
      <c r="BJ218" s="41"/>
      <c r="BK218" s="41"/>
      <c r="BL218" s="41"/>
      <c r="BM218" s="41"/>
      <c r="BN218" s="41"/>
      <c r="BO218" s="41"/>
      <c r="BP218" s="41"/>
      <c r="BQ218" s="41"/>
      <c r="BR218" s="41"/>
      <c r="BS218" s="41"/>
    </row>
    <row r="219" spans="1:71" ht="35.1" hidden="1" customHeight="1">
      <c r="A219" s="41"/>
      <c r="B219" s="180" t="str">
        <f>+IFERROR(VLOOKUP(#REF!&amp;"-"&amp;ROW()-109,[2]ワークシート!$F$2:$BW$498,6,0),"")</f>
        <v/>
      </c>
      <c r="C219" s="181"/>
      <c r="D219" s="180" t="str">
        <f>+IFERROR(IF(VLOOKUP(#REF!&amp;"-"&amp;ROW()-109,[2]ワークシート!$F$2:$BW$498,7,0)="","",VLOOKUP(#REF!&amp;"-"&amp;ROW()-109,[2]ワークシート!$F$2:$BW$498,7,0)),"")</f>
        <v/>
      </c>
      <c r="E219" s="181"/>
      <c r="F219" s="180" t="str">
        <f>+IFERROR(VLOOKUP(#REF!&amp;"-"&amp;ROW()-109,[2]ワークシート!$F$2:$BW$498,8,0),"")</f>
        <v/>
      </c>
      <c r="G219" s="181"/>
      <c r="H219" s="45" t="str">
        <f>+IFERROR(VLOOKUP(#REF!&amp;"-"&amp;ROW()-109,[2]ワークシート!$F$2:$BW$498,9,0),"")</f>
        <v/>
      </c>
      <c r="I21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19" s="240"/>
      <c r="K219" s="180" t="str">
        <f>+IFERROR(VLOOKUP(#REF!&amp;"-"&amp;ROW()-109,[2]ワークシート!$F$2:$BW$498,16,0),"")</f>
        <v/>
      </c>
      <c r="L219" s="182"/>
      <c r="M219" s="181"/>
      <c r="N219" s="241" t="str">
        <f>+IFERROR(VLOOKUP(#REF!&amp;"-"&amp;ROW()-109,[2]ワークシート!$F$2:$BW$498,21,0),"")</f>
        <v/>
      </c>
      <c r="O219" s="242"/>
      <c r="P219" s="237" t="str">
        <f>+IFERROR(VLOOKUP(#REF!&amp;"-"&amp;ROW()-109,[2]ワークシート!$F$2:$BW$498,22,0),"")</f>
        <v/>
      </c>
      <c r="Q219" s="237"/>
      <c r="R219" s="187" t="str">
        <f>+IFERROR(VLOOKUP(#REF!&amp;"-"&amp;ROW()-109,[2]ワークシート!$F$2:$BW$498,52,0),"")</f>
        <v/>
      </c>
      <c r="S219" s="187"/>
      <c r="T219" s="187"/>
      <c r="U219" s="237" t="str">
        <f>+IFERROR(VLOOKUP(#REF!&amp;"-"&amp;ROW()-109,[2]ワークシート!$F$2:$BW$498,57,0),"")</f>
        <v/>
      </c>
      <c r="V219" s="237"/>
      <c r="W219" s="237" t="str">
        <f>+IFERROR(VLOOKUP(#REF!&amp;"-"&amp;ROW()-109,[2]ワークシート!$F$2:$BW$498,58,0),"")</f>
        <v/>
      </c>
      <c r="X219" s="237"/>
      <c r="Y219" s="237"/>
      <c r="Z219" s="178" t="str">
        <f t="shared" si="6"/>
        <v/>
      </c>
      <c r="AA219" s="178"/>
      <c r="AB219" s="180" t="str">
        <f>+IFERROR(IF(VLOOKUP(#REF!&amp;"-"&amp;ROW()-109,[2]ワークシート!$F$2:$BW$498,10,0)="","",VLOOKUP(#REF!&amp;"-"&amp;ROW()-109,[2]ワークシート!$F$2:$BW$498,10,0)),"")</f>
        <v/>
      </c>
      <c r="AC219" s="181"/>
      <c r="AD219" s="238" t="str">
        <f>+IFERROR(VLOOKUP(#REF!&amp;"-"&amp;ROW()-109,[2]ワークシート!$F$2:$BW$498,62,0),"")</f>
        <v/>
      </c>
      <c r="AE219" s="238"/>
      <c r="AF219" s="178" t="str">
        <f t="shared" si="7"/>
        <v/>
      </c>
      <c r="AG219" s="178"/>
      <c r="AH219" s="178" t="str">
        <f>+IFERROR(IF(VLOOKUP(#REF!&amp;"-"&amp;ROW()-109,[2]ワークシート!$F$2:$BW$498,63,0)="","",VLOOKUP(#REF!&amp;"-"&amp;ROW()-109,[2]ワークシート!$F$2:$BW$498,63,0)),"")</f>
        <v/>
      </c>
      <c r="AI219" s="178"/>
      <c r="AK219" s="51">
        <v>139</v>
      </c>
      <c r="AL219" s="51" t="str">
        <f t="shared" si="8"/>
        <v>139</v>
      </c>
      <c r="AM219" s="41"/>
      <c r="AN219" s="41"/>
      <c r="AO219" s="41"/>
      <c r="AP219" s="41"/>
      <c r="AQ219" s="41"/>
      <c r="AR219" s="41"/>
      <c r="AS219" s="41"/>
      <c r="AT219" s="41"/>
      <c r="AU219" s="41"/>
      <c r="AV219" s="41"/>
      <c r="AW219" s="41"/>
      <c r="AX219" s="41"/>
      <c r="AY219" s="41"/>
      <c r="AZ219" s="41"/>
      <c r="BA219" s="41"/>
      <c r="BB219" s="41"/>
      <c r="BC219" s="41"/>
      <c r="BD219" s="41"/>
      <c r="BE219" s="41"/>
      <c r="BF219" s="41"/>
      <c r="BG219" s="41"/>
      <c r="BH219" s="41"/>
      <c r="BI219" s="41"/>
      <c r="BJ219" s="41"/>
      <c r="BK219" s="41"/>
      <c r="BL219" s="41"/>
      <c r="BM219" s="41"/>
      <c r="BN219" s="41"/>
      <c r="BO219" s="41"/>
      <c r="BP219" s="41"/>
      <c r="BQ219" s="41"/>
      <c r="BR219" s="41"/>
      <c r="BS219" s="41"/>
    </row>
    <row r="220" spans="1:71" ht="35.1" hidden="1" customHeight="1">
      <c r="A220" s="41"/>
      <c r="B220" s="180" t="str">
        <f>+IFERROR(VLOOKUP(#REF!&amp;"-"&amp;ROW()-109,[2]ワークシート!$F$2:$BW$498,6,0),"")</f>
        <v/>
      </c>
      <c r="C220" s="181"/>
      <c r="D220" s="180" t="str">
        <f>+IFERROR(IF(VLOOKUP(#REF!&amp;"-"&amp;ROW()-109,[2]ワークシート!$F$2:$BW$498,7,0)="","",VLOOKUP(#REF!&amp;"-"&amp;ROW()-109,[2]ワークシート!$F$2:$BW$498,7,0)),"")</f>
        <v/>
      </c>
      <c r="E220" s="181"/>
      <c r="F220" s="180" t="str">
        <f>+IFERROR(VLOOKUP(#REF!&amp;"-"&amp;ROW()-109,[2]ワークシート!$F$2:$BW$498,8,0),"")</f>
        <v/>
      </c>
      <c r="G220" s="181"/>
      <c r="H220" s="45" t="str">
        <f>+IFERROR(VLOOKUP(#REF!&amp;"-"&amp;ROW()-109,[2]ワークシート!$F$2:$BW$498,9,0),"")</f>
        <v/>
      </c>
      <c r="I22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20" s="240"/>
      <c r="K220" s="180" t="str">
        <f>+IFERROR(VLOOKUP(#REF!&amp;"-"&amp;ROW()-109,[2]ワークシート!$F$2:$BW$498,16,0),"")</f>
        <v/>
      </c>
      <c r="L220" s="182"/>
      <c r="M220" s="181"/>
      <c r="N220" s="241" t="str">
        <f>+IFERROR(VLOOKUP(#REF!&amp;"-"&amp;ROW()-109,[2]ワークシート!$F$2:$BW$498,21,0),"")</f>
        <v/>
      </c>
      <c r="O220" s="242"/>
      <c r="P220" s="237" t="str">
        <f>+IFERROR(VLOOKUP(#REF!&amp;"-"&amp;ROW()-109,[2]ワークシート!$F$2:$BW$498,22,0),"")</f>
        <v/>
      </c>
      <c r="Q220" s="237"/>
      <c r="R220" s="187" t="str">
        <f>+IFERROR(VLOOKUP(#REF!&amp;"-"&amp;ROW()-109,[2]ワークシート!$F$2:$BW$498,52,0),"")</f>
        <v/>
      </c>
      <c r="S220" s="187"/>
      <c r="T220" s="187"/>
      <c r="U220" s="237" t="str">
        <f>+IFERROR(VLOOKUP(#REF!&amp;"-"&amp;ROW()-109,[2]ワークシート!$F$2:$BW$498,57,0),"")</f>
        <v/>
      </c>
      <c r="V220" s="237"/>
      <c r="W220" s="237" t="str">
        <f>+IFERROR(VLOOKUP(#REF!&amp;"-"&amp;ROW()-109,[2]ワークシート!$F$2:$BW$498,58,0),"")</f>
        <v/>
      </c>
      <c r="X220" s="237"/>
      <c r="Y220" s="237"/>
      <c r="Z220" s="178" t="str">
        <f t="shared" si="6"/>
        <v/>
      </c>
      <c r="AA220" s="178"/>
      <c r="AB220" s="180" t="str">
        <f>+IFERROR(IF(VLOOKUP(#REF!&amp;"-"&amp;ROW()-109,[2]ワークシート!$F$2:$BW$498,10,0)="","",VLOOKUP(#REF!&amp;"-"&amp;ROW()-109,[2]ワークシート!$F$2:$BW$498,10,0)),"")</f>
        <v/>
      </c>
      <c r="AC220" s="181"/>
      <c r="AD220" s="238" t="str">
        <f>+IFERROR(VLOOKUP(#REF!&amp;"-"&amp;ROW()-109,[2]ワークシート!$F$2:$BW$498,62,0),"")</f>
        <v/>
      </c>
      <c r="AE220" s="238"/>
      <c r="AF220" s="178" t="str">
        <f t="shared" si="7"/>
        <v/>
      </c>
      <c r="AG220" s="178"/>
      <c r="AH220" s="178" t="str">
        <f>+IFERROR(IF(VLOOKUP(#REF!&amp;"-"&amp;ROW()-109,[2]ワークシート!$F$2:$BW$498,63,0)="","",VLOOKUP(#REF!&amp;"-"&amp;ROW()-109,[2]ワークシート!$F$2:$BW$498,63,0)),"")</f>
        <v/>
      </c>
      <c r="AI220" s="178"/>
      <c r="AK220" s="51">
        <v>140</v>
      </c>
      <c r="AL220" s="51" t="str">
        <f t="shared" si="8"/>
        <v>140</v>
      </c>
      <c r="AM220" s="41"/>
      <c r="AN220" s="41"/>
      <c r="AO220" s="41"/>
      <c r="AP220" s="41"/>
      <c r="AQ220" s="41"/>
      <c r="AR220" s="41"/>
      <c r="AS220" s="41"/>
      <c r="AT220" s="41"/>
      <c r="AU220" s="41"/>
      <c r="AV220" s="41"/>
      <c r="AW220" s="41"/>
      <c r="AX220" s="41"/>
      <c r="AY220" s="41"/>
      <c r="AZ220" s="41"/>
      <c r="BA220" s="41"/>
      <c r="BB220" s="41"/>
      <c r="BC220" s="41"/>
      <c r="BD220" s="41"/>
      <c r="BE220" s="41"/>
      <c r="BF220" s="41"/>
      <c r="BG220" s="41"/>
      <c r="BH220" s="41"/>
      <c r="BI220" s="41"/>
      <c r="BJ220" s="41"/>
      <c r="BK220" s="41"/>
      <c r="BL220" s="41"/>
      <c r="BM220" s="41"/>
      <c r="BN220" s="41"/>
      <c r="BO220" s="41"/>
      <c r="BP220" s="41"/>
      <c r="BQ220" s="41"/>
      <c r="BR220" s="41"/>
      <c r="BS220" s="41"/>
    </row>
    <row r="221" spans="1:71" ht="35.1" hidden="1" customHeight="1">
      <c r="A221" s="41"/>
      <c r="B221" s="180" t="str">
        <f>+IFERROR(VLOOKUP(#REF!&amp;"-"&amp;ROW()-109,[2]ワークシート!$F$2:$BW$498,6,0),"")</f>
        <v/>
      </c>
      <c r="C221" s="181"/>
      <c r="D221" s="180" t="str">
        <f>+IFERROR(IF(VLOOKUP(#REF!&amp;"-"&amp;ROW()-109,[2]ワークシート!$F$2:$BW$498,7,0)="","",VLOOKUP(#REF!&amp;"-"&amp;ROW()-109,[2]ワークシート!$F$2:$BW$498,7,0)),"")</f>
        <v/>
      </c>
      <c r="E221" s="181"/>
      <c r="F221" s="180" t="str">
        <f>+IFERROR(VLOOKUP(#REF!&amp;"-"&amp;ROW()-109,[2]ワークシート!$F$2:$BW$498,8,0),"")</f>
        <v/>
      </c>
      <c r="G221" s="181"/>
      <c r="H221" s="45" t="str">
        <f>+IFERROR(VLOOKUP(#REF!&amp;"-"&amp;ROW()-109,[2]ワークシート!$F$2:$BW$498,9,0),"")</f>
        <v/>
      </c>
      <c r="I22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21" s="240"/>
      <c r="K221" s="180" t="str">
        <f>+IFERROR(VLOOKUP(#REF!&amp;"-"&amp;ROW()-109,[2]ワークシート!$F$2:$BW$498,16,0),"")</f>
        <v/>
      </c>
      <c r="L221" s="182"/>
      <c r="M221" s="181"/>
      <c r="N221" s="241" t="str">
        <f>+IFERROR(VLOOKUP(#REF!&amp;"-"&amp;ROW()-109,[2]ワークシート!$F$2:$BW$498,21,0),"")</f>
        <v/>
      </c>
      <c r="O221" s="242"/>
      <c r="P221" s="237" t="str">
        <f>+IFERROR(VLOOKUP(#REF!&amp;"-"&amp;ROW()-109,[2]ワークシート!$F$2:$BW$498,22,0),"")</f>
        <v/>
      </c>
      <c r="Q221" s="237"/>
      <c r="R221" s="187" t="str">
        <f>+IFERROR(VLOOKUP(#REF!&amp;"-"&amp;ROW()-109,[2]ワークシート!$F$2:$BW$498,52,0),"")</f>
        <v/>
      </c>
      <c r="S221" s="187"/>
      <c r="T221" s="187"/>
      <c r="U221" s="237" t="str">
        <f>+IFERROR(VLOOKUP(#REF!&amp;"-"&amp;ROW()-109,[2]ワークシート!$F$2:$BW$498,57,0),"")</f>
        <v/>
      </c>
      <c r="V221" s="237"/>
      <c r="W221" s="237" t="str">
        <f>+IFERROR(VLOOKUP(#REF!&amp;"-"&amp;ROW()-109,[2]ワークシート!$F$2:$BW$498,58,0),"")</f>
        <v/>
      </c>
      <c r="X221" s="237"/>
      <c r="Y221" s="237"/>
      <c r="Z221" s="178" t="str">
        <f t="shared" si="6"/>
        <v/>
      </c>
      <c r="AA221" s="178"/>
      <c r="AB221" s="180" t="str">
        <f>+IFERROR(IF(VLOOKUP(#REF!&amp;"-"&amp;ROW()-109,[2]ワークシート!$F$2:$BW$498,10,0)="","",VLOOKUP(#REF!&amp;"-"&amp;ROW()-109,[2]ワークシート!$F$2:$BW$498,10,0)),"")</f>
        <v/>
      </c>
      <c r="AC221" s="181"/>
      <c r="AD221" s="238" t="str">
        <f>+IFERROR(VLOOKUP(#REF!&amp;"-"&amp;ROW()-109,[2]ワークシート!$F$2:$BW$498,62,0),"")</f>
        <v/>
      </c>
      <c r="AE221" s="238"/>
      <c r="AF221" s="178" t="str">
        <f t="shared" si="7"/>
        <v/>
      </c>
      <c r="AG221" s="178"/>
      <c r="AH221" s="178" t="str">
        <f>+IFERROR(IF(VLOOKUP(#REF!&amp;"-"&amp;ROW()-109,[2]ワークシート!$F$2:$BW$498,63,0)="","",VLOOKUP(#REF!&amp;"-"&amp;ROW()-109,[2]ワークシート!$F$2:$BW$498,63,0)),"")</f>
        <v/>
      </c>
      <c r="AI221" s="178"/>
      <c r="AK221" s="51">
        <v>141</v>
      </c>
      <c r="AL221" s="51" t="str">
        <f t="shared" si="8"/>
        <v>141</v>
      </c>
      <c r="AM221" s="41"/>
      <c r="AN221" s="41"/>
      <c r="AO221" s="41"/>
      <c r="AP221" s="41"/>
      <c r="AQ221" s="41"/>
      <c r="AR221" s="41"/>
      <c r="AS221" s="41"/>
      <c r="AT221" s="41"/>
      <c r="AU221" s="41"/>
      <c r="AV221" s="41"/>
      <c r="AW221" s="41"/>
      <c r="AX221" s="41"/>
      <c r="AY221" s="41"/>
      <c r="AZ221" s="41"/>
      <c r="BA221" s="41"/>
      <c r="BB221" s="41"/>
      <c r="BC221" s="41"/>
      <c r="BD221" s="41"/>
      <c r="BE221" s="41"/>
      <c r="BF221" s="41"/>
      <c r="BG221" s="41"/>
      <c r="BH221" s="41"/>
      <c r="BI221" s="41"/>
      <c r="BJ221" s="41"/>
      <c r="BK221" s="41"/>
      <c r="BL221" s="41"/>
      <c r="BM221" s="41"/>
      <c r="BN221" s="41"/>
      <c r="BO221" s="41"/>
      <c r="BP221" s="41"/>
      <c r="BQ221" s="41"/>
      <c r="BR221" s="41"/>
      <c r="BS221" s="41"/>
    </row>
    <row r="222" spans="1:71" ht="35.1" hidden="1" customHeight="1">
      <c r="A222" s="41"/>
      <c r="B222" s="180" t="str">
        <f>+IFERROR(VLOOKUP(#REF!&amp;"-"&amp;ROW()-109,[2]ワークシート!$F$2:$BW$498,6,0),"")</f>
        <v/>
      </c>
      <c r="C222" s="181"/>
      <c r="D222" s="180" t="str">
        <f>+IFERROR(IF(VLOOKUP(#REF!&amp;"-"&amp;ROW()-109,[2]ワークシート!$F$2:$BW$498,7,0)="","",VLOOKUP(#REF!&amp;"-"&amp;ROW()-109,[2]ワークシート!$F$2:$BW$498,7,0)),"")</f>
        <v/>
      </c>
      <c r="E222" s="181"/>
      <c r="F222" s="180" t="str">
        <f>+IFERROR(VLOOKUP(#REF!&amp;"-"&amp;ROW()-109,[2]ワークシート!$F$2:$BW$498,8,0),"")</f>
        <v/>
      </c>
      <c r="G222" s="181"/>
      <c r="H222" s="45" t="str">
        <f>+IFERROR(VLOOKUP(#REF!&amp;"-"&amp;ROW()-109,[2]ワークシート!$F$2:$BW$498,9,0),"")</f>
        <v/>
      </c>
      <c r="I22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22" s="240"/>
      <c r="K222" s="180" t="str">
        <f>+IFERROR(VLOOKUP(#REF!&amp;"-"&amp;ROW()-109,[2]ワークシート!$F$2:$BW$498,16,0),"")</f>
        <v/>
      </c>
      <c r="L222" s="182"/>
      <c r="M222" s="181"/>
      <c r="N222" s="241" t="str">
        <f>+IFERROR(VLOOKUP(#REF!&amp;"-"&amp;ROW()-109,[2]ワークシート!$F$2:$BW$498,21,0),"")</f>
        <v/>
      </c>
      <c r="O222" s="242"/>
      <c r="P222" s="237" t="str">
        <f>+IFERROR(VLOOKUP(#REF!&amp;"-"&amp;ROW()-109,[2]ワークシート!$F$2:$BW$498,22,0),"")</f>
        <v/>
      </c>
      <c r="Q222" s="237"/>
      <c r="R222" s="187" t="str">
        <f>+IFERROR(VLOOKUP(#REF!&amp;"-"&amp;ROW()-109,[2]ワークシート!$F$2:$BW$498,52,0),"")</f>
        <v/>
      </c>
      <c r="S222" s="187"/>
      <c r="T222" s="187"/>
      <c r="U222" s="237" t="str">
        <f>+IFERROR(VLOOKUP(#REF!&amp;"-"&amp;ROW()-109,[2]ワークシート!$F$2:$BW$498,57,0),"")</f>
        <v/>
      </c>
      <c r="V222" s="237"/>
      <c r="W222" s="237" t="str">
        <f>+IFERROR(VLOOKUP(#REF!&amp;"-"&amp;ROW()-109,[2]ワークシート!$F$2:$BW$498,58,0),"")</f>
        <v/>
      </c>
      <c r="X222" s="237"/>
      <c r="Y222" s="237"/>
      <c r="Z222" s="178" t="str">
        <f t="shared" si="6"/>
        <v/>
      </c>
      <c r="AA222" s="178"/>
      <c r="AB222" s="180" t="str">
        <f>+IFERROR(IF(VLOOKUP(#REF!&amp;"-"&amp;ROW()-109,[2]ワークシート!$F$2:$BW$498,10,0)="","",VLOOKUP(#REF!&amp;"-"&amp;ROW()-109,[2]ワークシート!$F$2:$BW$498,10,0)),"")</f>
        <v/>
      </c>
      <c r="AC222" s="181"/>
      <c r="AD222" s="238" t="str">
        <f>+IFERROR(VLOOKUP(#REF!&amp;"-"&amp;ROW()-109,[2]ワークシート!$F$2:$BW$498,62,0),"")</f>
        <v/>
      </c>
      <c r="AE222" s="238"/>
      <c r="AF222" s="178" t="str">
        <f t="shared" si="7"/>
        <v/>
      </c>
      <c r="AG222" s="178"/>
      <c r="AH222" s="178" t="str">
        <f>+IFERROR(IF(VLOOKUP(#REF!&amp;"-"&amp;ROW()-109,[2]ワークシート!$F$2:$BW$498,63,0)="","",VLOOKUP(#REF!&amp;"-"&amp;ROW()-109,[2]ワークシート!$F$2:$BW$498,63,0)),"")</f>
        <v/>
      </c>
      <c r="AI222" s="178"/>
      <c r="AK222" s="51">
        <v>142</v>
      </c>
      <c r="AL222" s="51" t="str">
        <f t="shared" si="8"/>
        <v>142</v>
      </c>
      <c r="AM222" s="41"/>
      <c r="AN222" s="41"/>
      <c r="AO222" s="41"/>
      <c r="AP222" s="41"/>
      <c r="AQ222" s="41"/>
      <c r="AR222" s="41"/>
      <c r="AS222" s="41"/>
      <c r="AT222" s="41"/>
      <c r="AU222" s="41"/>
      <c r="AV222" s="41"/>
      <c r="AW222" s="41"/>
      <c r="AX222" s="41"/>
      <c r="AY222" s="41"/>
      <c r="AZ222" s="41"/>
      <c r="BA222" s="41"/>
      <c r="BB222" s="41"/>
      <c r="BC222" s="41"/>
      <c r="BD222" s="41"/>
      <c r="BE222" s="41"/>
      <c r="BF222" s="41"/>
      <c r="BG222" s="41"/>
      <c r="BH222" s="41"/>
      <c r="BI222" s="41"/>
      <c r="BJ222" s="41"/>
      <c r="BK222" s="41"/>
      <c r="BL222" s="41"/>
      <c r="BM222" s="41"/>
      <c r="BN222" s="41"/>
      <c r="BO222" s="41"/>
      <c r="BP222" s="41"/>
      <c r="BQ222" s="41"/>
      <c r="BR222" s="41"/>
      <c r="BS222" s="41"/>
    </row>
    <row r="223" spans="1:71" ht="35.1" hidden="1" customHeight="1">
      <c r="A223" s="41"/>
      <c r="B223" s="180" t="str">
        <f>+IFERROR(VLOOKUP(#REF!&amp;"-"&amp;ROW()-109,[2]ワークシート!$F$2:$BW$498,6,0),"")</f>
        <v/>
      </c>
      <c r="C223" s="181"/>
      <c r="D223" s="180" t="str">
        <f>+IFERROR(IF(VLOOKUP(#REF!&amp;"-"&amp;ROW()-109,[2]ワークシート!$F$2:$BW$498,7,0)="","",VLOOKUP(#REF!&amp;"-"&amp;ROW()-109,[2]ワークシート!$F$2:$BW$498,7,0)),"")</f>
        <v/>
      </c>
      <c r="E223" s="181"/>
      <c r="F223" s="180" t="str">
        <f>+IFERROR(VLOOKUP(#REF!&amp;"-"&amp;ROW()-109,[2]ワークシート!$F$2:$BW$498,8,0),"")</f>
        <v/>
      </c>
      <c r="G223" s="181"/>
      <c r="H223" s="45" t="str">
        <f>+IFERROR(VLOOKUP(#REF!&amp;"-"&amp;ROW()-109,[2]ワークシート!$F$2:$BW$498,9,0),"")</f>
        <v/>
      </c>
      <c r="I22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23" s="240"/>
      <c r="K223" s="180" t="str">
        <f>+IFERROR(VLOOKUP(#REF!&amp;"-"&amp;ROW()-109,[2]ワークシート!$F$2:$BW$498,16,0),"")</f>
        <v/>
      </c>
      <c r="L223" s="182"/>
      <c r="M223" s="181"/>
      <c r="N223" s="241" t="str">
        <f>+IFERROR(VLOOKUP(#REF!&amp;"-"&amp;ROW()-109,[2]ワークシート!$F$2:$BW$498,21,0),"")</f>
        <v/>
      </c>
      <c r="O223" s="242"/>
      <c r="P223" s="237" t="str">
        <f>+IFERROR(VLOOKUP(#REF!&amp;"-"&amp;ROW()-109,[2]ワークシート!$F$2:$BW$498,22,0),"")</f>
        <v/>
      </c>
      <c r="Q223" s="237"/>
      <c r="R223" s="187" t="str">
        <f>+IFERROR(VLOOKUP(#REF!&amp;"-"&amp;ROW()-109,[2]ワークシート!$F$2:$BW$498,52,0),"")</f>
        <v/>
      </c>
      <c r="S223" s="187"/>
      <c r="T223" s="187"/>
      <c r="U223" s="237" t="str">
        <f>+IFERROR(VLOOKUP(#REF!&amp;"-"&amp;ROW()-109,[2]ワークシート!$F$2:$BW$498,57,0),"")</f>
        <v/>
      </c>
      <c r="V223" s="237"/>
      <c r="W223" s="237" t="str">
        <f>+IFERROR(VLOOKUP(#REF!&amp;"-"&amp;ROW()-109,[2]ワークシート!$F$2:$BW$498,58,0),"")</f>
        <v/>
      </c>
      <c r="X223" s="237"/>
      <c r="Y223" s="237"/>
      <c r="Z223" s="178" t="str">
        <f t="shared" si="6"/>
        <v/>
      </c>
      <c r="AA223" s="178"/>
      <c r="AB223" s="180" t="str">
        <f>+IFERROR(IF(VLOOKUP(#REF!&amp;"-"&amp;ROW()-109,[2]ワークシート!$F$2:$BW$498,10,0)="","",VLOOKUP(#REF!&amp;"-"&amp;ROW()-109,[2]ワークシート!$F$2:$BW$498,10,0)),"")</f>
        <v/>
      </c>
      <c r="AC223" s="181"/>
      <c r="AD223" s="238" t="str">
        <f>+IFERROR(VLOOKUP(#REF!&amp;"-"&amp;ROW()-109,[2]ワークシート!$F$2:$BW$498,62,0),"")</f>
        <v/>
      </c>
      <c r="AE223" s="238"/>
      <c r="AF223" s="178" t="str">
        <f t="shared" si="7"/>
        <v/>
      </c>
      <c r="AG223" s="178"/>
      <c r="AH223" s="178" t="str">
        <f>+IFERROR(IF(VLOOKUP(#REF!&amp;"-"&amp;ROW()-109,[2]ワークシート!$F$2:$BW$498,63,0)="","",VLOOKUP(#REF!&amp;"-"&amp;ROW()-109,[2]ワークシート!$F$2:$BW$498,63,0)),"")</f>
        <v/>
      </c>
      <c r="AI223" s="178"/>
      <c r="AK223" s="51">
        <v>143</v>
      </c>
      <c r="AL223" s="51" t="str">
        <f t="shared" si="8"/>
        <v>143</v>
      </c>
      <c r="AM223" s="41"/>
      <c r="AN223" s="41"/>
      <c r="AO223" s="41"/>
      <c r="AP223" s="41"/>
      <c r="AQ223" s="41"/>
      <c r="AR223" s="41"/>
      <c r="AS223" s="41"/>
      <c r="AT223" s="41"/>
      <c r="AU223" s="41"/>
      <c r="AV223" s="41"/>
      <c r="AW223" s="41"/>
      <c r="AX223" s="41"/>
      <c r="AY223" s="41"/>
      <c r="AZ223" s="41"/>
      <c r="BA223" s="41"/>
      <c r="BB223" s="41"/>
      <c r="BC223" s="41"/>
      <c r="BD223" s="41"/>
      <c r="BE223" s="41"/>
      <c r="BF223" s="41"/>
      <c r="BG223" s="41"/>
      <c r="BH223" s="41"/>
      <c r="BI223" s="41"/>
      <c r="BJ223" s="41"/>
      <c r="BK223" s="41"/>
      <c r="BL223" s="41"/>
      <c r="BM223" s="41"/>
      <c r="BN223" s="41"/>
      <c r="BO223" s="41"/>
      <c r="BP223" s="41"/>
      <c r="BQ223" s="41"/>
      <c r="BR223" s="41"/>
      <c r="BS223" s="41"/>
    </row>
    <row r="224" spans="1:71" ht="35.1" hidden="1" customHeight="1">
      <c r="A224" s="41"/>
      <c r="B224" s="180" t="str">
        <f>+IFERROR(VLOOKUP(#REF!&amp;"-"&amp;ROW()-109,[2]ワークシート!$F$2:$BW$498,6,0),"")</f>
        <v/>
      </c>
      <c r="C224" s="181"/>
      <c r="D224" s="180" t="str">
        <f>+IFERROR(IF(VLOOKUP(#REF!&amp;"-"&amp;ROW()-109,[2]ワークシート!$F$2:$BW$498,7,0)="","",VLOOKUP(#REF!&amp;"-"&amp;ROW()-109,[2]ワークシート!$F$2:$BW$498,7,0)),"")</f>
        <v/>
      </c>
      <c r="E224" s="181"/>
      <c r="F224" s="180" t="str">
        <f>+IFERROR(VLOOKUP(#REF!&amp;"-"&amp;ROW()-109,[2]ワークシート!$F$2:$BW$498,8,0),"")</f>
        <v/>
      </c>
      <c r="G224" s="181"/>
      <c r="H224" s="45" t="str">
        <f>+IFERROR(VLOOKUP(#REF!&amp;"-"&amp;ROW()-109,[2]ワークシート!$F$2:$BW$498,9,0),"")</f>
        <v/>
      </c>
      <c r="I22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24" s="240"/>
      <c r="K224" s="180" t="str">
        <f>+IFERROR(VLOOKUP(#REF!&amp;"-"&amp;ROW()-109,[2]ワークシート!$F$2:$BW$498,16,0),"")</f>
        <v/>
      </c>
      <c r="L224" s="182"/>
      <c r="M224" s="181"/>
      <c r="N224" s="241" t="str">
        <f>+IFERROR(VLOOKUP(#REF!&amp;"-"&amp;ROW()-109,[2]ワークシート!$F$2:$BW$498,21,0),"")</f>
        <v/>
      </c>
      <c r="O224" s="242"/>
      <c r="P224" s="237" t="str">
        <f>+IFERROR(VLOOKUP(#REF!&amp;"-"&amp;ROW()-109,[2]ワークシート!$F$2:$BW$498,22,0),"")</f>
        <v/>
      </c>
      <c r="Q224" s="237"/>
      <c r="R224" s="187" t="str">
        <f>+IFERROR(VLOOKUP(#REF!&amp;"-"&amp;ROW()-109,[2]ワークシート!$F$2:$BW$498,52,0),"")</f>
        <v/>
      </c>
      <c r="S224" s="187"/>
      <c r="T224" s="187"/>
      <c r="U224" s="237" t="str">
        <f>+IFERROR(VLOOKUP(#REF!&amp;"-"&amp;ROW()-109,[2]ワークシート!$F$2:$BW$498,57,0),"")</f>
        <v/>
      </c>
      <c r="V224" s="237"/>
      <c r="W224" s="237" t="str">
        <f>+IFERROR(VLOOKUP(#REF!&amp;"-"&amp;ROW()-109,[2]ワークシート!$F$2:$BW$498,58,0),"")</f>
        <v/>
      </c>
      <c r="X224" s="237"/>
      <c r="Y224" s="237"/>
      <c r="Z224" s="178" t="str">
        <f t="shared" si="6"/>
        <v/>
      </c>
      <c r="AA224" s="178"/>
      <c r="AB224" s="180" t="str">
        <f>+IFERROR(IF(VLOOKUP(#REF!&amp;"-"&amp;ROW()-109,[2]ワークシート!$F$2:$BW$498,10,0)="","",VLOOKUP(#REF!&amp;"-"&amp;ROW()-109,[2]ワークシート!$F$2:$BW$498,10,0)),"")</f>
        <v/>
      </c>
      <c r="AC224" s="181"/>
      <c r="AD224" s="238" t="str">
        <f>+IFERROR(VLOOKUP(#REF!&amp;"-"&amp;ROW()-109,[2]ワークシート!$F$2:$BW$498,62,0),"")</f>
        <v/>
      </c>
      <c r="AE224" s="238"/>
      <c r="AF224" s="178" t="str">
        <f t="shared" si="7"/>
        <v/>
      </c>
      <c r="AG224" s="178"/>
      <c r="AH224" s="178" t="str">
        <f>+IFERROR(IF(VLOOKUP(#REF!&amp;"-"&amp;ROW()-109,[2]ワークシート!$F$2:$BW$498,63,0)="","",VLOOKUP(#REF!&amp;"-"&amp;ROW()-109,[2]ワークシート!$F$2:$BW$498,63,0)),"")</f>
        <v/>
      </c>
      <c r="AI224" s="178"/>
      <c r="AK224" s="51">
        <v>144</v>
      </c>
      <c r="AL224" s="51" t="str">
        <f t="shared" si="8"/>
        <v>144</v>
      </c>
      <c r="AM224" s="41"/>
      <c r="AN224" s="41"/>
      <c r="AO224" s="41"/>
      <c r="AP224" s="41"/>
      <c r="AQ224" s="41"/>
      <c r="AR224" s="41"/>
      <c r="AS224" s="41"/>
      <c r="AT224" s="41"/>
      <c r="AU224" s="41"/>
      <c r="AV224" s="41"/>
      <c r="AW224" s="41"/>
      <c r="AX224" s="41"/>
      <c r="AY224" s="41"/>
      <c r="AZ224" s="41"/>
      <c r="BA224" s="41"/>
      <c r="BB224" s="41"/>
      <c r="BC224" s="41"/>
      <c r="BD224" s="41"/>
      <c r="BE224" s="41"/>
      <c r="BF224" s="41"/>
      <c r="BG224" s="41"/>
      <c r="BH224" s="41"/>
      <c r="BI224" s="41"/>
      <c r="BJ224" s="41"/>
      <c r="BK224" s="41"/>
      <c r="BL224" s="41"/>
      <c r="BM224" s="41"/>
      <c r="BN224" s="41"/>
      <c r="BO224" s="41"/>
      <c r="BP224" s="41"/>
      <c r="BQ224" s="41"/>
      <c r="BR224" s="41"/>
      <c r="BS224" s="41"/>
    </row>
    <row r="225" spans="1:71" ht="35.1" hidden="1" customHeight="1">
      <c r="A225" s="41"/>
      <c r="B225" s="180" t="str">
        <f>+IFERROR(VLOOKUP(#REF!&amp;"-"&amp;ROW()-109,[2]ワークシート!$F$2:$BW$498,6,0),"")</f>
        <v/>
      </c>
      <c r="C225" s="181"/>
      <c r="D225" s="180" t="str">
        <f>+IFERROR(IF(VLOOKUP(#REF!&amp;"-"&amp;ROW()-109,[2]ワークシート!$F$2:$BW$498,7,0)="","",VLOOKUP(#REF!&amp;"-"&amp;ROW()-109,[2]ワークシート!$F$2:$BW$498,7,0)),"")</f>
        <v/>
      </c>
      <c r="E225" s="181"/>
      <c r="F225" s="180" t="str">
        <f>+IFERROR(VLOOKUP(#REF!&amp;"-"&amp;ROW()-109,[2]ワークシート!$F$2:$BW$498,8,0),"")</f>
        <v/>
      </c>
      <c r="G225" s="181"/>
      <c r="H225" s="45" t="str">
        <f>+IFERROR(VLOOKUP(#REF!&amp;"-"&amp;ROW()-109,[2]ワークシート!$F$2:$BW$498,9,0),"")</f>
        <v/>
      </c>
      <c r="I22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25" s="240"/>
      <c r="K225" s="180" t="str">
        <f>+IFERROR(VLOOKUP(#REF!&amp;"-"&amp;ROW()-109,[2]ワークシート!$F$2:$BW$498,16,0),"")</f>
        <v/>
      </c>
      <c r="L225" s="182"/>
      <c r="M225" s="181"/>
      <c r="N225" s="241" t="str">
        <f>+IFERROR(VLOOKUP(#REF!&amp;"-"&amp;ROW()-109,[2]ワークシート!$F$2:$BW$498,21,0),"")</f>
        <v/>
      </c>
      <c r="O225" s="242"/>
      <c r="P225" s="237" t="str">
        <f>+IFERROR(VLOOKUP(#REF!&amp;"-"&amp;ROW()-109,[2]ワークシート!$F$2:$BW$498,22,0),"")</f>
        <v/>
      </c>
      <c r="Q225" s="237"/>
      <c r="R225" s="187" t="str">
        <f>+IFERROR(VLOOKUP(#REF!&amp;"-"&amp;ROW()-109,[2]ワークシート!$F$2:$BW$498,52,0),"")</f>
        <v/>
      </c>
      <c r="S225" s="187"/>
      <c r="T225" s="187"/>
      <c r="U225" s="237" t="str">
        <f>+IFERROR(VLOOKUP(#REF!&amp;"-"&amp;ROW()-109,[2]ワークシート!$F$2:$BW$498,57,0),"")</f>
        <v/>
      </c>
      <c r="V225" s="237"/>
      <c r="W225" s="237" t="str">
        <f>+IFERROR(VLOOKUP(#REF!&amp;"-"&amp;ROW()-109,[2]ワークシート!$F$2:$BW$498,58,0),"")</f>
        <v/>
      </c>
      <c r="X225" s="237"/>
      <c r="Y225" s="237"/>
      <c r="Z225" s="178" t="str">
        <f t="shared" si="6"/>
        <v/>
      </c>
      <c r="AA225" s="178"/>
      <c r="AB225" s="180" t="str">
        <f>+IFERROR(IF(VLOOKUP(#REF!&amp;"-"&amp;ROW()-109,[2]ワークシート!$F$2:$BW$498,10,0)="","",VLOOKUP(#REF!&amp;"-"&amp;ROW()-109,[2]ワークシート!$F$2:$BW$498,10,0)),"")</f>
        <v/>
      </c>
      <c r="AC225" s="181"/>
      <c r="AD225" s="238" t="str">
        <f>+IFERROR(VLOOKUP(#REF!&amp;"-"&amp;ROW()-109,[2]ワークシート!$F$2:$BW$498,62,0),"")</f>
        <v/>
      </c>
      <c r="AE225" s="238"/>
      <c r="AF225" s="178" t="str">
        <f t="shared" si="7"/>
        <v/>
      </c>
      <c r="AG225" s="178"/>
      <c r="AH225" s="178" t="str">
        <f>+IFERROR(IF(VLOOKUP(#REF!&amp;"-"&amp;ROW()-109,[2]ワークシート!$F$2:$BW$498,63,0)="","",VLOOKUP(#REF!&amp;"-"&amp;ROW()-109,[2]ワークシート!$F$2:$BW$498,63,0)),"")</f>
        <v/>
      </c>
      <c r="AI225" s="178"/>
      <c r="AK225" s="51">
        <v>145</v>
      </c>
      <c r="AL225" s="51" t="str">
        <f t="shared" si="8"/>
        <v>145</v>
      </c>
      <c r="AM225" s="41"/>
      <c r="AN225" s="41"/>
      <c r="AO225" s="41"/>
      <c r="AP225" s="41"/>
      <c r="AQ225" s="41"/>
      <c r="AR225" s="41"/>
      <c r="AS225" s="41"/>
      <c r="AT225" s="41"/>
      <c r="AU225" s="41"/>
      <c r="AV225" s="41"/>
      <c r="AW225" s="41"/>
      <c r="AX225" s="41"/>
      <c r="AY225" s="41"/>
      <c r="AZ225" s="41"/>
      <c r="BA225" s="41"/>
      <c r="BB225" s="41"/>
      <c r="BC225" s="41"/>
      <c r="BD225" s="41"/>
      <c r="BE225" s="41"/>
      <c r="BF225" s="41"/>
      <c r="BG225" s="41"/>
      <c r="BH225" s="41"/>
      <c r="BI225" s="41"/>
      <c r="BJ225" s="41"/>
      <c r="BK225" s="41"/>
      <c r="BL225" s="41"/>
      <c r="BM225" s="41"/>
      <c r="BN225" s="41"/>
      <c r="BO225" s="41"/>
      <c r="BP225" s="41"/>
      <c r="BQ225" s="41"/>
      <c r="BR225" s="41"/>
      <c r="BS225" s="41"/>
    </row>
    <row r="226" spans="1:71" ht="35.1" hidden="1" customHeight="1">
      <c r="A226" s="41"/>
      <c r="B226" s="180" t="str">
        <f>+IFERROR(VLOOKUP(#REF!&amp;"-"&amp;ROW()-109,[2]ワークシート!$F$2:$BW$498,6,0),"")</f>
        <v/>
      </c>
      <c r="C226" s="181"/>
      <c r="D226" s="180" t="str">
        <f>+IFERROR(IF(VLOOKUP(#REF!&amp;"-"&amp;ROW()-109,[2]ワークシート!$F$2:$BW$498,7,0)="","",VLOOKUP(#REF!&amp;"-"&amp;ROW()-109,[2]ワークシート!$F$2:$BW$498,7,0)),"")</f>
        <v/>
      </c>
      <c r="E226" s="181"/>
      <c r="F226" s="180" t="str">
        <f>+IFERROR(VLOOKUP(#REF!&amp;"-"&amp;ROW()-109,[2]ワークシート!$F$2:$BW$498,8,0),"")</f>
        <v/>
      </c>
      <c r="G226" s="181"/>
      <c r="H226" s="45" t="str">
        <f>+IFERROR(VLOOKUP(#REF!&amp;"-"&amp;ROW()-109,[2]ワークシート!$F$2:$BW$498,9,0),"")</f>
        <v/>
      </c>
      <c r="I22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26" s="240"/>
      <c r="K226" s="180" t="str">
        <f>+IFERROR(VLOOKUP(#REF!&amp;"-"&amp;ROW()-109,[2]ワークシート!$F$2:$BW$498,16,0),"")</f>
        <v/>
      </c>
      <c r="L226" s="182"/>
      <c r="M226" s="181"/>
      <c r="N226" s="241" t="str">
        <f>+IFERROR(VLOOKUP(#REF!&amp;"-"&amp;ROW()-109,[2]ワークシート!$F$2:$BW$498,21,0),"")</f>
        <v/>
      </c>
      <c r="O226" s="242"/>
      <c r="P226" s="237" t="str">
        <f>+IFERROR(VLOOKUP(#REF!&amp;"-"&amp;ROW()-109,[2]ワークシート!$F$2:$BW$498,22,0),"")</f>
        <v/>
      </c>
      <c r="Q226" s="237"/>
      <c r="R226" s="187" t="str">
        <f>+IFERROR(VLOOKUP(#REF!&amp;"-"&amp;ROW()-109,[2]ワークシート!$F$2:$BW$498,52,0),"")</f>
        <v/>
      </c>
      <c r="S226" s="187"/>
      <c r="T226" s="187"/>
      <c r="U226" s="237" t="str">
        <f>+IFERROR(VLOOKUP(#REF!&amp;"-"&amp;ROW()-109,[2]ワークシート!$F$2:$BW$498,57,0),"")</f>
        <v/>
      </c>
      <c r="V226" s="237"/>
      <c r="W226" s="237" t="str">
        <f>+IFERROR(VLOOKUP(#REF!&amp;"-"&amp;ROW()-109,[2]ワークシート!$F$2:$BW$498,58,0),"")</f>
        <v/>
      </c>
      <c r="X226" s="237"/>
      <c r="Y226" s="237"/>
      <c r="Z226" s="178" t="str">
        <f t="shared" si="6"/>
        <v/>
      </c>
      <c r="AA226" s="178"/>
      <c r="AB226" s="180" t="str">
        <f>+IFERROR(IF(VLOOKUP(#REF!&amp;"-"&amp;ROW()-109,[2]ワークシート!$F$2:$BW$498,10,0)="","",VLOOKUP(#REF!&amp;"-"&amp;ROW()-109,[2]ワークシート!$F$2:$BW$498,10,0)),"")</f>
        <v/>
      </c>
      <c r="AC226" s="181"/>
      <c r="AD226" s="238" t="str">
        <f>+IFERROR(VLOOKUP(#REF!&amp;"-"&amp;ROW()-109,[2]ワークシート!$F$2:$BW$498,62,0),"")</f>
        <v/>
      </c>
      <c r="AE226" s="238"/>
      <c r="AF226" s="178" t="str">
        <f t="shared" si="7"/>
        <v/>
      </c>
      <c r="AG226" s="178"/>
      <c r="AH226" s="178" t="str">
        <f>+IFERROR(IF(VLOOKUP(#REF!&amp;"-"&amp;ROW()-109,[2]ワークシート!$F$2:$BW$498,63,0)="","",VLOOKUP(#REF!&amp;"-"&amp;ROW()-109,[2]ワークシート!$F$2:$BW$498,63,0)),"")</f>
        <v/>
      </c>
      <c r="AI226" s="178"/>
      <c r="AK226" s="51">
        <v>146</v>
      </c>
      <c r="AL226" s="51" t="str">
        <f t="shared" si="8"/>
        <v>146</v>
      </c>
      <c r="AM226" s="41"/>
      <c r="AN226" s="41"/>
      <c r="AO226" s="41"/>
      <c r="AP226" s="41"/>
      <c r="AQ226" s="41"/>
      <c r="AR226" s="41"/>
      <c r="AS226" s="41"/>
      <c r="AT226" s="41"/>
      <c r="AU226" s="41"/>
      <c r="AV226" s="41"/>
      <c r="AW226" s="41"/>
      <c r="AX226" s="41"/>
      <c r="AY226" s="41"/>
      <c r="AZ226" s="41"/>
      <c r="BA226" s="41"/>
      <c r="BB226" s="41"/>
      <c r="BC226" s="41"/>
      <c r="BD226" s="41"/>
      <c r="BE226" s="41"/>
      <c r="BF226" s="41"/>
      <c r="BG226" s="41"/>
      <c r="BH226" s="41"/>
      <c r="BI226" s="41"/>
      <c r="BJ226" s="41"/>
      <c r="BK226" s="41"/>
      <c r="BL226" s="41"/>
      <c r="BM226" s="41"/>
      <c r="BN226" s="41"/>
      <c r="BO226" s="41"/>
      <c r="BP226" s="41"/>
      <c r="BQ226" s="41"/>
      <c r="BR226" s="41"/>
      <c r="BS226" s="41"/>
    </row>
    <row r="227" spans="1:71" ht="35.1" hidden="1" customHeight="1">
      <c r="A227" s="41"/>
      <c r="B227" s="180" t="str">
        <f>+IFERROR(VLOOKUP(#REF!&amp;"-"&amp;ROW()-109,[2]ワークシート!$F$2:$BW$498,6,0),"")</f>
        <v/>
      </c>
      <c r="C227" s="181"/>
      <c r="D227" s="180" t="str">
        <f>+IFERROR(IF(VLOOKUP(#REF!&amp;"-"&amp;ROW()-109,[2]ワークシート!$F$2:$BW$498,7,0)="","",VLOOKUP(#REF!&amp;"-"&amp;ROW()-109,[2]ワークシート!$F$2:$BW$498,7,0)),"")</f>
        <v/>
      </c>
      <c r="E227" s="181"/>
      <c r="F227" s="180" t="str">
        <f>+IFERROR(VLOOKUP(#REF!&amp;"-"&amp;ROW()-109,[2]ワークシート!$F$2:$BW$498,8,0),"")</f>
        <v/>
      </c>
      <c r="G227" s="181"/>
      <c r="H227" s="45" t="str">
        <f>+IFERROR(VLOOKUP(#REF!&amp;"-"&amp;ROW()-109,[2]ワークシート!$F$2:$BW$498,9,0),"")</f>
        <v/>
      </c>
      <c r="I22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27" s="240"/>
      <c r="K227" s="180" t="str">
        <f>+IFERROR(VLOOKUP(#REF!&amp;"-"&amp;ROW()-109,[2]ワークシート!$F$2:$BW$498,16,0),"")</f>
        <v/>
      </c>
      <c r="L227" s="182"/>
      <c r="M227" s="181"/>
      <c r="N227" s="241" t="str">
        <f>+IFERROR(VLOOKUP(#REF!&amp;"-"&amp;ROW()-109,[2]ワークシート!$F$2:$BW$498,21,0),"")</f>
        <v/>
      </c>
      <c r="O227" s="242"/>
      <c r="P227" s="237" t="str">
        <f>+IFERROR(VLOOKUP(#REF!&amp;"-"&amp;ROW()-109,[2]ワークシート!$F$2:$BW$498,22,0),"")</f>
        <v/>
      </c>
      <c r="Q227" s="237"/>
      <c r="R227" s="187" t="str">
        <f>+IFERROR(VLOOKUP(#REF!&amp;"-"&amp;ROW()-109,[2]ワークシート!$F$2:$BW$498,52,0),"")</f>
        <v/>
      </c>
      <c r="S227" s="187"/>
      <c r="T227" s="187"/>
      <c r="U227" s="237" t="str">
        <f>+IFERROR(VLOOKUP(#REF!&amp;"-"&amp;ROW()-109,[2]ワークシート!$F$2:$BW$498,57,0),"")</f>
        <v/>
      </c>
      <c r="V227" s="237"/>
      <c r="W227" s="237" t="str">
        <f>+IFERROR(VLOOKUP(#REF!&amp;"-"&amp;ROW()-109,[2]ワークシート!$F$2:$BW$498,58,0),"")</f>
        <v/>
      </c>
      <c r="X227" s="237"/>
      <c r="Y227" s="237"/>
      <c r="Z227" s="178" t="str">
        <f t="shared" si="6"/>
        <v/>
      </c>
      <c r="AA227" s="178"/>
      <c r="AB227" s="180" t="str">
        <f>+IFERROR(IF(VLOOKUP(#REF!&amp;"-"&amp;ROW()-109,[2]ワークシート!$F$2:$BW$498,10,0)="","",VLOOKUP(#REF!&amp;"-"&amp;ROW()-109,[2]ワークシート!$F$2:$BW$498,10,0)),"")</f>
        <v/>
      </c>
      <c r="AC227" s="181"/>
      <c r="AD227" s="238" t="str">
        <f>+IFERROR(VLOOKUP(#REF!&amp;"-"&amp;ROW()-109,[2]ワークシート!$F$2:$BW$498,62,0),"")</f>
        <v/>
      </c>
      <c r="AE227" s="238"/>
      <c r="AF227" s="178" t="str">
        <f t="shared" si="7"/>
        <v/>
      </c>
      <c r="AG227" s="178"/>
      <c r="AH227" s="178" t="str">
        <f>+IFERROR(IF(VLOOKUP(#REF!&amp;"-"&amp;ROW()-109,[2]ワークシート!$F$2:$BW$498,63,0)="","",VLOOKUP(#REF!&amp;"-"&amp;ROW()-109,[2]ワークシート!$F$2:$BW$498,63,0)),"")</f>
        <v/>
      </c>
      <c r="AI227" s="178"/>
      <c r="AK227" s="51">
        <v>147</v>
      </c>
      <c r="AL227" s="51" t="str">
        <f t="shared" si="8"/>
        <v>147</v>
      </c>
      <c r="AM227" s="41"/>
      <c r="AN227" s="41"/>
      <c r="AO227" s="41"/>
      <c r="AP227" s="41"/>
      <c r="AQ227" s="41"/>
      <c r="AR227" s="41"/>
      <c r="AS227" s="41"/>
      <c r="AT227" s="41"/>
      <c r="AU227" s="41"/>
      <c r="AV227" s="41"/>
      <c r="AW227" s="41"/>
      <c r="AX227" s="41"/>
      <c r="AY227" s="41"/>
      <c r="AZ227" s="41"/>
      <c r="BA227" s="41"/>
      <c r="BB227" s="41"/>
      <c r="BC227" s="41"/>
      <c r="BD227" s="41"/>
      <c r="BE227" s="41"/>
      <c r="BF227" s="41"/>
      <c r="BG227" s="41"/>
      <c r="BH227" s="41"/>
      <c r="BI227" s="41"/>
      <c r="BJ227" s="41"/>
      <c r="BK227" s="41"/>
      <c r="BL227" s="41"/>
      <c r="BM227" s="41"/>
      <c r="BN227" s="41"/>
      <c r="BO227" s="41"/>
      <c r="BP227" s="41"/>
      <c r="BQ227" s="41"/>
      <c r="BR227" s="41"/>
      <c r="BS227" s="41"/>
    </row>
    <row r="228" spans="1:71" ht="35.1" hidden="1" customHeight="1">
      <c r="A228" s="41"/>
      <c r="B228" s="180" t="str">
        <f>+IFERROR(VLOOKUP(#REF!&amp;"-"&amp;ROW()-109,[2]ワークシート!$F$2:$BW$498,6,0),"")</f>
        <v/>
      </c>
      <c r="C228" s="181"/>
      <c r="D228" s="180" t="str">
        <f>+IFERROR(IF(VLOOKUP(#REF!&amp;"-"&amp;ROW()-109,[2]ワークシート!$F$2:$BW$498,7,0)="","",VLOOKUP(#REF!&amp;"-"&amp;ROW()-109,[2]ワークシート!$F$2:$BW$498,7,0)),"")</f>
        <v/>
      </c>
      <c r="E228" s="181"/>
      <c r="F228" s="180" t="str">
        <f>+IFERROR(VLOOKUP(#REF!&amp;"-"&amp;ROW()-109,[2]ワークシート!$F$2:$BW$498,8,0),"")</f>
        <v/>
      </c>
      <c r="G228" s="181"/>
      <c r="H228" s="45" t="str">
        <f>+IFERROR(VLOOKUP(#REF!&amp;"-"&amp;ROW()-109,[2]ワークシート!$F$2:$BW$498,9,0),"")</f>
        <v/>
      </c>
      <c r="I22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28" s="240"/>
      <c r="K228" s="180" t="str">
        <f>+IFERROR(VLOOKUP(#REF!&amp;"-"&amp;ROW()-109,[2]ワークシート!$F$2:$BW$498,16,0),"")</f>
        <v/>
      </c>
      <c r="L228" s="182"/>
      <c r="M228" s="181"/>
      <c r="N228" s="241" t="str">
        <f>+IFERROR(VLOOKUP(#REF!&amp;"-"&amp;ROW()-109,[2]ワークシート!$F$2:$BW$498,21,0),"")</f>
        <v/>
      </c>
      <c r="O228" s="242"/>
      <c r="P228" s="237" t="str">
        <f>+IFERROR(VLOOKUP(#REF!&amp;"-"&amp;ROW()-109,[2]ワークシート!$F$2:$BW$498,22,0),"")</f>
        <v/>
      </c>
      <c r="Q228" s="237"/>
      <c r="R228" s="187" t="str">
        <f>+IFERROR(VLOOKUP(#REF!&amp;"-"&amp;ROW()-109,[2]ワークシート!$F$2:$BW$498,52,0),"")</f>
        <v/>
      </c>
      <c r="S228" s="187"/>
      <c r="T228" s="187"/>
      <c r="U228" s="237" t="str">
        <f>+IFERROR(VLOOKUP(#REF!&amp;"-"&amp;ROW()-109,[2]ワークシート!$F$2:$BW$498,57,0),"")</f>
        <v/>
      </c>
      <c r="V228" s="237"/>
      <c r="W228" s="237" t="str">
        <f>+IFERROR(VLOOKUP(#REF!&amp;"-"&amp;ROW()-109,[2]ワークシート!$F$2:$BW$498,58,0),"")</f>
        <v/>
      </c>
      <c r="X228" s="237"/>
      <c r="Y228" s="237"/>
      <c r="Z228" s="178" t="str">
        <f t="shared" si="6"/>
        <v/>
      </c>
      <c r="AA228" s="178"/>
      <c r="AB228" s="180" t="str">
        <f>+IFERROR(IF(VLOOKUP(#REF!&amp;"-"&amp;ROW()-109,[2]ワークシート!$F$2:$BW$498,10,0)="","",VLOOKUP(#REF!&amp;"-"&amp;ROW()-109,[2]ワークシート!$F$2:$BW$498,10,0)),"")</f>
        <v/>
      </c>
      <c r="AC228" s="181"/>
      <c r="AD228" s="238" t="str">
        <f>+IFERROR(VLOOKUP(#REF!&amp;"-"&amp;ROW()-109,[2]ワークシート!$F$2:$BW$498,62,0),"")</f>
        <v/>
      </c>
      <c r="AE228" s="238"/>
      <c r="AF228" s="178" t="str">
        <f t="shared" si="7"/>
        <v/>
      </c>
      <c r="AG228" s="178"/>
      <c r="AH228" s="178" t="str">
        <f>+IFERROR(IF(VLOOKUP(#REF!&amp;"-"&amp;ROW()-109,[2]ワークシート!$F$2:$BW$498,63,0)="","",VLOOKUP(#REF!&amp;"-"&amp;ROW()-109,[2]ワークシート!$F$2:$BW$498,63,0)),"")</f>
        <v/>
      </c>
      <c r="AI228" s="178"/>
      <c r="AK228" s="51">
        <v>148</v>
      </c>
      <c r="AL228" s="51" t="str">
        <f t="shared" si="8"/>
        <v>148</v>
      </c>
      <c r="AM228" s="41"/>
      <c r="AN228" s="41"/>
      <c r="AO228" s="41"/>
      <c r="AP228" s="41"/>
      <c r="AQ228" s="41"/>
      <c r="AR228" s="41"/>
      <c r="AS228" s="41"/>
      <c r="AT228" s="41"/>
      <c r="AU228" s="41"/>
      <c r="AV228" s="41"/>
      <c r="AW228" s="41"/>
      <c r="AX228" s="41"/>
      <c r="AY228" s="41"/>
      <c r="AZ228" s="41"/>
      <c r="BA228" s="41"/>
      <c r="BB228" s="41"/>
      <c r="BC228" s="41"/>
      <c r="BD228" s="41"/>
      <c r="BE228" s="41"/>
      <c r="BF228" s="41"/>
      <c r="BG228" s="41"/>
      <c r="BH228" s="41"/>
      <c r="BI228" s="41"/>
      <c r="BJ228" s="41"/>
      <c r="BK228" s="41"/>
      <c r="BL228" s="41"/>
      <c r="BM228" s="41"/>
      <c r="BN228" s="41"/>
      <c r="BO228" s="41"/>
      <c r="BP228" s="41"/>
      <c r="BQ228" s="41"/>
      <c r="BR228" s="41"/>
      <c r="BS228" s="41"/>
    </row>
    <row r="229" spans="1:71" ht="35.1" hidden="1" customHeight="1">
      <c r="A229" s="41"/>
      <c r="B229" s="180" t="str">
        <f>+IFERROR(VLOOKUP(#REF!&amp;"-"&amp;ROW()-109,[2]ワークシート!$F$2:$BW$498,6,0),"")</f>
        <v/>
      </c>
      <c r="C229" s="181"/>
      <c r="D229" s="180" t="str">
        <f>+IFERROR(IF(VLOOKUP(#REF!&amp;"-"&amp;ROW()-109,[2]ワークシート!$F$2:$BW$498,7,0)="","",VLOOKUP(#REF!&amp;"-"&amp;ROW()-109,[2]ワークシート!$F$2:$BW$498,7,0)),"")</f>
        <v/>
      </c>
      <c r="E229" s="181"/>
      <c r="F229" s="180" t="str">
        <f>+IFERROR(VLOOKUP(#REF!&amp;"-"&amp;ROW()-109,[2]ワークシート!$F$2:$BW$498,8,0),"")</f>
        <v/>
      </c>
      <c r="G229" s="181"/>
      <c r="H229" s="45" t="str">
        <f>+IFERROR(VLOOKUP(#REF!&amp;"-"&amp;ROW()-109,[2]ワークシート!$F$2:$BW$498,9,0),"")</f>
        <v/>
      </c>
      <c r="I22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29" s="240"/>
      <c r="K229" s="180" t="str">
        <f>+IFERROR(VLOOKUP(#REF!&amp;"-"&amp;ROW()-109,[2]ワークシート!$F$2:$BW$498,16,0),"")</f>
        <v/>
      </c>
      <c r="L229" s="182"/>
      <c r="M229" s="181"/>
      <c r="N229" s="241" t="str">
        <f>+IFERROR(VLOOKUP(#REF!&amp;"-"&amp;ROW()-109,[2]ワークシート!$F$2:$BW$498,21,0),"")</f>
        <v/>
      </c>
      <c r="O229" s="242"/>
      <c r="P229" s="237" t="str">
        <f>+IFERROR(VLOOKUP(#REF!&amp;"-"&amp;ROW()-109,[2]ワークシート!$F$2:$BW$498,22,0),"")</f>
        <v/>
      </c>
      <c r="Q229" s="237"/>
      <c r="R229" s="187" t="str">
        <f>+IFERROR(VLOOKUP(#REF!&amp;"-"&amp;ROW()-109,[2]ワークシート!$F$2:$BW$498,52,0),"")</f>
        <v/>
      </c>
      <c r="S229" s="187"/>
      <c r="T229" s="187"/>
      <c r="U229" s="237" t="str">
        <f>+IFERROR(VLOOKUP(#REF!&amp;"-"&amp;ROW()-109,[2]ワークシート!$F$2:$BW$498,57,0),"")</f>
        <v/>
      </c>
      <c r="V229" s="237"/>
      <c r="W229" s="237" t="str">
        <f>+IFERROR(VLOOKUP(#REF!&amp;"-"&amp;ROW()-109,[2]ワークシート!$F$2:$BW$498,58,0),"")</f>
        <v/>
      </c>
      <c r="X229" s="237"/>
      <c r="Y229" s="237"/>
      <c r="Z229" s="178" t="str">
        <f t="shared" si="6"/>
        <v/>
      </c>
      <c r="AA229" s="178"/>
      <c r="AB229" s="180" t="str">
        <f>+IFERROR(IF(VLOOKUP(#REF!&amp;"-"&amp;ROW()-109,[2]ワークシート!$F$2:$BW$498,10,0)="","",VLOOKUP(#REF!&amp;"-"&amp;ROW()-109,[2]ワークシート!$F$2:$BW$498,10,0)),"")</f>
        <v/>
      </c>
      <c r="AC229" s="181"/>
      <c r="AD229" s="238" t="str">
        <f>+IFERROR(VLOOKUP(#REF!&amp;"-"&amp;ROW()-109,[2]ワークシート!$F$2:$BW$498,62,0),"")</f>
        <v/>
      </c>
      <c r="AE229" s="238"/>
      <c r="AF229" s="178" t="str">
        <f t="shared" si="7"/>
        <v/>
      </c>
      <c r="AG229" s="178"/>
      <c r="AH229" s="178" t="str">
        <f>+IFERROR(IF(VLOOKUP(#REF!&amp;"-"&amp;ROW()-109,[2]ワークシート!$F$2:$BW$498,63,0)="","",VLOOKUP(#REF!&amp;"-"&amp;ROW()-109,[2]ワークシート!$F$2:$BW$498,63,0)),"")</f>
        <v/>
      </c>
      <c r="AI229" s="178"/>
      <c r="AK229" s="51">
        <v>149</v>
      </c>
      <c r="AL229" s="51" t="str">
        <f t="shared" si="8"/>
        <v>149</v>
      </c>
      <c r="AM229" s="41"/>
      <c r="AN229" s="41"/>
      <c r="AO229" s="41"/>
      <c r="AP229" s="41"/>
      <c r="AQ229" s="41"/>
      <c r="AR229" s="41"/>
      <c r="AS229" s="41"/>
      <c r="AT229" s="41"/>
      <c r="AU229" s="41"/>
      <c r="AV229" s="41"/>
      <c r="AW229" s="41"/>
      <c r="AX229" s="41"/>
      <c r="AY229" s="41"/>
      <c r="AZ229" s="41"/>
      <c r="BA229" s="41"/>
      <c r="BB229" s="41"/>
      <c r="BC229" s="41"/>
      <c r="BD229" s="41"/>
      <c r="BE229" s="41"/>
      <c r="BF229" s="41"/>
      <c r="BG229" s="41"/>
      <c r="BH229" s="41"/>
      <c r="BI229" s="41"/>
      <c r="BJ229" s="41"/>
      <c r="BK229" s="41"/>
      <c r="BL229" s="41"/>
      <c r="BM229" s="41"/>
      <c r="BN229" s="41"/>
      <c r="BO229" s="41"/>
      <c r="BP229" s="41"/>
      <c r="BQ229" s="41"/>
      <c r="BR229" s="41"/>
      <c r="BS229" s="41"/>
    </row>
    <row r="230" spans="1:71" ht="35.1" hidden="1" customHeight="1">
      <c r="A230" s="41"/>
      <c r="B230" s="180" t="str">
        <f>+IFERROR(VLOOKUP(#REF!&amp;"-"&amp;ROW()-109,[2]ワークシート!$F$2:$BW$498,6,0),"")</f>
        <v/>
      </c>
      <c r="C230" s="181"/>
      <c r="D230" s="180" t="str">
        <f>+IFERROR(IF(VLOOKUP(#REF!&amp;"-"&amp;ROW()-109,[2]ワークシート!$F$2:$BW$498,7,0)="","",VLOOKUP(#REF!&amp;"-"&amp;ROW()-109,[2]ワークシート!$F$2:$BW$498,7,0)),"")</f>
        <v/>
      </c>
      <c r="E230" s="181"/>
      <c r="F230" s="180" t="str">
        <f>+IFERROR(VLOOKUP(#REF!&amp;"-"&amp;ROW()-109,[2]ワークシート!$F$2:$BW$498,8,0),"")</f>
        <v/>
      </c>
      <c r="G230" s="181"/>
      <c r="H230" s="45" t="str">
        <f>+IFERROR(VLOOKUP(#REF!&amp;"-"&amp;ROW()-109,[2]ワークシート!$F$2:$BW$498,9,0),"")</f>
        <v/>
      </c>
      <c r="I23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30" s="240"/>
      <c r="K230" s="180" t="str">
        <f>+IFERROR(VLOOKUP(#REF!&amp;"-"&amp;ROW()-109,[2]ワークシート!$F$2:$BW$498,16,0),"")</f>
        <v/>
      </c>
      <c r="L230" s="182"/>
      <c r="M230" s="181"/>
      <c r="N230" s="241" t="str">
        <f>+IFERROR(VLOOKUP(#REF!&amp;"-"&amp;ROW()-109,[2]ワークシート!$F$2:$BW$498,21,0),"")</f>
        <v/>
      </c>
      <c r="O230" s="242"/>
      <c r="P230" s="237" t="str">
        <f>+IFERROR(VLOOKUP(#REF!&amp;"-"&amp;ROW()-109,[2]ワークシート!$F$2:$BW$498,22,0),"")</f>
        <v/>
      </c>
      <c r="Q230" s="237"/>
      <c r="R230" s="187" t="str">
        <f>+IFERROR(VLOOKUP(#REF!&amp;"-"&amp;ROW()-109,[2]ワークシート!$F$2:$BW$498,52,0),"")</f>
        <v/>
      </c>
      <c r="S230" s="187"/>
      <c r="T230" s="187"/>
      <c r="U230" s="237" t="str">
        <f>+IFERROR(VLOOKUP(#REF!&amp;"-"&amp;ROW()-109,[2]ワークシート!$F$2:$BW$498,57,0),"")</f>
        <v/>
      </c>
      <c r="V230" s="237"/>
      <c r="W230" s="237" t="str">
        <f>+IFERROR(VLOOKUP(#REF!&amp;"-"&amp;ROW()-109,[2]ワークシート!$F$2:$BW$498,58,0),"")</f>
        <v/>
      </c>
      <c r="X230" s="237"/>
      <c r="Y230" s="237"/>
      <c r="Z230" s="178" t="str">
        <f t="shared" si="6"/>
        <v/>
      </c>
      <c r="AA230" s="178"/>
      <c r="AB230" s="180" t="str">
        <f>+IFERROR(IF(VLOOKUP(#REF!&amp;"-"&amp;ROW()-109,[2]ワークシート!$F$2:$BW$498,10,0)="","",VLOOKUP(#REF!&amp;"-"&amp;ROW()-109,[2]ワークシート!$F$2:$BW$498,10,0)),"")</f>
        <v/>
      </c>
      <c r="AC230" s="181"/>
      <c r="AD230" s="238" t="str">
        <f>+IFERROR(VLOOKUP(#REF!&amp;"-"&amp;ROW()-109,[2]ワークシート!$F$2:$BW$498,62,0),"")</f>
        <v/>
      </c>
      <c r="AE230" s="238"/>
      <c r="AF230" s="178" t="str">
        <f t="shared" si="7"/>
        <v/>
      </c>
      <c r="AG230" s="178"/>
      <c r="AH230" s="178" t="str">
        <f>+IFERROR(IF(VLOOKUP(#REF!&amp;"-"&amp;ROW()-109,[2]ワークシート!$F$2:$BW$498,63,0)="","",VLOOKUP(#REF!&amp;"-"&amp;ROW()-109,[2]ワークシート!$F$2:$BW$498,63,0)),"")</f>
        <v/>
      </c>
      <c r="AI230" s="178"/>
      <c r="AK230" s="51">
        <v>150</v>
      </c>
      <c r="AL230" s="51" t="str">
        <f t="shared" si="8"/>
        <v>150</v>
      </c>
      <c r="AM230" s="41"/>
      <c r="AN230" s="41"/>
      <c r="AO230" s="41"/>
      <c r="AP230" s="41"/>
      <c r="AQ230" s="41"/>
      <c r="AR230" s="41"/>
      <c r="AS230" s="41"/>
      <c r="AT230" s="41"/>
      <c r="AU230" s="41"/>
      <c r="AV230" s="41"/>
      <c r="AW230" s="41"/>
      <c r="AX230" s="41"/>
      <c r="AY230" s="41"/>
      <c r="AZ230" s="41"/>
      <c r="BA230" s="41"/>
      <c r="BB230" s="41"/>
      <c r="BC230" s="41"/>
      <c r="BD230" s="41"/>
      <c r="BE230" s="41"/>
      <c r="BF230" s="41"/>
      <c r="BG230" s="41"/>
      <c r="BH230" s="41"/>
      <c r="BI230" s="41"/>
      <c r="BJ230" s="41"/>
      <c r="BK230" s="41"/>
      <c r="BL230" s="41"/>
      <c r="BM230" s="41"/>
      <c r="BN230" s="41"/>
      <c r="BO230" s="41"/>
      <c r="BP230" s="41"/>
      <c r="BQ230" s="41"/>
      <c r="BR230" s="41"/>
      <c r="BS230" s="41"/>
    </row>
    <row r="231" spans="1:71" ht="35.1" hidden="1" customHeight="1">
      <c r="A231" s="41"/>
      <c r="B231" s="180" t="str">
        <f>+IFERROR(VLOOKUP(#REF!&amp;"-"&amp;ROW()-109,[2]ワークシート!$F$2:$BW$498,6,0),"")</f>
        <v/>
      </c>
      <c r="C231" s="181"/>
      <c r="D231" s="180" t="str">
        <f>+IFERROR(IF(VLOOKUP(#REF!&amp;"-"&amp;ROW()-109,[2]ワークシート!$F$2:$BW$498,7,0)="","",VLOOKUP(#REF!&amp;"-"&amp;ROW()-109,[2]ワークシート!$F$2:$BW$498,7,0)),"")</f>
        <v/>
      </c>
      <c r="E231" s="181"/>
      <c r="F231" s="180" t="str">
        <f>+IFERROR(VLOOKUP(#REF!&amp;"-"&amp;ROW()-109,[2]ワークシート!$F$2:$BW$498,8,0),"")</f>
        <v/>
      </c>
      <c r="G231" s="181"/>
      <c r="H231" s="45" t="str">
        <f>+IFERROR(VLOOKUP(#REF!&amp;"-"&amp;ROW()-109,[2]ワークシート!$F$2:$BW$498,9,0),"")</f>
        <v/>
      </c>
      <c r="I23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31" s="240"/>
      <c r="K231" s="180" t="str">
        <f>+IFERROR(VLOOKUP(#REF!&amp;"-"&amp;ROW()-109,[2]ワークシート!$F$2:$BW$498,16,0),"")</f>
        <v/>
      </c>
      <c r="L231" s="182"/>
      <c r="M231" s="181"/>
      <c r="N231" s="241" t="str">
        <f>+IFERROR(VLOOKUP(#REF!&amp;"-"&amp;ROW()-109,[2]ワークシート!$F$2:$BW$498,21,0),"")</f>
        <v/>
      </c>
      <c r="O231" s="242"/>
      <c r="P231" s="237" t="str">
        <f>+IFERROR(VLOOKUP(#REF!&amp;"-"&amp;ROW()-109,[2]ワークシート!$F$2:$BW$498,22,0),"")</f>
        <v/>
      </c>
      <c r="Q231" s="237"/>
      <c r="R231" s="187" t="str">
        <f>+IFERROR(VLOOKUP(#REF!&amp;"-"&amp;ROW()-109,[2]ワークシート!$F$2:$BW$498,52,0),"")</f>
        <v/>
      </c>
      <c r="S231" s="187"/>
      <c r="T231" s="187"/>
      <c r="U231" s="237" t="str">
        <f>+IFERROR(VLOOKUP(#REF!&amp;"-"&amp;ROW()-109,[2]ワークシート!$F$2:$BW$498,57,0),"")</f>
        <v/>
      </c>
      <c r="V231" s="237"/>
      <c r="W231" s="237" t="str">
        <f>+IFERROR(VLOOKUP(#REF!&amp;"-"&amp;ROW()-109,[2]ワークシート!$F$2:$BW$498,58,0),"")</f>
        <v/>
      </c>
      <c r="X231" s="237"/>
      <c r="Y231" s="237"/>
      <c r="Z231" s="178" t="str">
        <f t="shared" si="6"/>
        <v/>
      </c>
      <c r="AA231" s="178"/>
      <c r="AB231" s="180" t="str">
        <f>+IFERROR(IF(VLOOKUP(#REF!&amp;"-"&amp;ROW()-109,[2]ワークシート!$F$2:$BW$498,10,0)="","",VLOOKUP(#REF!&amp;"-"&amp;ROW()-109,[2]ワークシート!$F$2:$BW$498,10,0)),"")</f>
        <v/>
      </c>
      <c r="AC231" s="181"/>
      <c r="AD231" s="238" t="str">
        <f>+IFERROR(VLOOKUP(#REF!&amp;"-"&amp;ROW()-109,[2]ワークシート!$F$2:$BW$498,62,0),"")</f>
        <v/>
      </c>
      <c r="AE231" s="238"/>
      <c r="AF231" s="178" t="str">
        <f t="shared" si="7"/>
        <v/>
      </c>
      <c r="AG231" s="178"/>
      <c r="AH231" s="178" t="str">
        <f>+IFERROR(IF(VLOOKUP(#REF!&amp;"-"&amp;ROW()-109,[2]ワークシート!$F$2:$BW$498,63,0)="","",VLOOKUP(#REF!&amp;"-"&amp;ROW()-109,[2]ワークシート!$F$2:$BW$498,63,0)),"")</f>
        <v/>
      </c>
      <c r="AI231" s="178"/>
      <c r="AK231" s="51">
        <v>151</v>
      </c>
      <c r="AL231" s="51" t="str">
        <f t="shared" si="8"/>
        <v>151</v>
      </c>
      <c r="AM231" s="41"/>
      <c r="AN231" s="41"/>
      <c r="AO231" s="41"/>
      <c r="AP231" s="41"/>
      <c r="AQ231" s="41"/>
      <c r="AR231" s="41"/>
      <c r="AS231" s="41"/>
      <c r="AT231" s="41"/>
      <c r="AU231" s="41"/>
      <c r="AV231" s="41"/>
      <c r="AW231" s="41"/>
      <c r="AX231" s="41"/>
      <c r="AY231" s="41"/>
      <c r="AZ231" s="41"/>
      <c r="BA231" s="41"/>
      <c r="BB231" s="41"/>
      <c r="BC231" s="41"/>
      <c r="BD231" s="41"/>
      <c r="BE231" s="41"/>
      <c r="BF231" s="41"/>
      <c r="BG231" s="41"/>
      <c r="BH231" s="41"/>
      <c r="BI231" s="41"/>
      <c r="BJ231" s="41"/>
      <c r="BK231" s="41"/>
      <c r="BL231" s="41"/>
      <c r="BM231" s="41"/>
      <c r="BN231" s="41"/>
      <c r="BO231" s="41"/>
      <c r="BP231" s="41"/>
      <c r="BQ231" s="41"/>
      <c r="BR231" s="41"/>
      <c r="BS231" s="41"/>
    </row>
    <row r="232" spans="1:71" ht="35.1" hidden="1" customHeight="1">
      <c r="A232" s="41"/>
      <c r="B232" s="180" t="str">
        <f>+IFERROR(VLOOKUP(#REF!&amp;"-"&amp;ROW()-109,[2]ワークシート!$F$2:$BW$498,6,0),"")</f>
        <v/>
      </c>
      <c r="C232" s="181"/>
      <c r="D232" s="180" t="str">
        <f>+IFERROR(IF(VLOOKUP(#REF!&amp;"-"&amp;ROW()-109,[2]ワークシート!$F$2:$BW$498,7,0)="","",VLOOKUP(#REF!&amp;"-"&amp;ROW()-109,[2]ワークシート!$F$2:$BW$498,7,0)),"")</f>
        <v/>
      </c>
      <c r="E232" s="181"/>
      <c r="F232" s="180" t="str">
        <f>+IFERROR(VLOOKUP(#REF!&amp;"-"&amp;ROW()-109,[2]ワークシート!$F$2:$BW$498,8,0),"")</f>
        <v/>
      </c>
      <c r="G232" s="181"/>
      <c r="H232" s="45" t="str">
        <f>+IFERROR(VLOOKUP(#REF!&amp;"-"&amp;ROW()-109,[2]ワークシート!$F$2:$BW$498,9,0),"")</f>
        <v/>
      </c>
      <c r="I23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32" s="240"/>
      <c r="K232" s="180" t="str">
        <f>+IFERROR(VLOOKUP(#REF!&amp;"-"&amp;ROW()-109,[2]ワークシート!$F$2:$BW$498,16,0),"")</f>
        <v/>
      </c>
      <c r="L232" s="182"/>
      <c r="M232" s="181"/>
      <c r="N232" s="241" t="str">
        <f>+IFERROR(VLOOKUP(#REF!&amp;"-"&amp;ROW()-109,[2]ワークシート!$F$2:$BW$498,21,0),"")</f>
        <v/>
      </c>
      <c r="O232" s="242"/>
      <c r="P232" s="237" t="str">
        <f>+IFERROR(VLOOKUP(#REF!&amp;"-"&amp;ROW()-109,[2]ワークシート!$F$2:$BW$498,22,0),"")</f>
        <v/>
      </c>
      <c r="Q232" s="237"/>
      <c r="R232" s="187" t="str">
        <f>+IFERROR(VLOOKUP(#REF!&amp;"-"&amp;ROW()-109,[2]ワークシート!$F$2:$BW$498,52,0),"")</f>
        <v/>
      </c>
      <c r="S232" s="187"/>
      <c r="T232" s="187"/>
      <c r="U232" s="237" t="str">
        <f>+IFERROR(VLOOKUP(#REF!&amp;"-"&amp;ROW()-109,[2]ワークシート!$F$2:$BW$498,57,0),"")</f>
        <v/>
      </c>
      <c r="V232" s="237"/>
      <c r="W232" s="237" t="str">
        <f>+IFERROR(VLOOKUP(#REF!&amp;"-"&amp;ROW()-109,[2]ワークシート!$F$2:$BW$498,58,0),"")</f>
        <v/>
      </c>
      <c r="X232" s="237"/>
      <c r="Y232" s="237"/>
      <c r="Z232" s="178" t="str">
        <f t="shared" si="6"/>
        <v/>
      </c>
      <c r="AA232" s="178"/>
      <c r="AB232" s="180" t="str">
        <f>+IFERROR(IF(VLOOKUP(#REF!&amp;"-"&amp;ROW()-109,[2]ワークシート!$F$2:$BW$498,10,0)="","",VLOOKUP(#REF!&amp;"-"&amp;ROW()-109,[2]ワークシート!$F$2:$BW$498,10,0)),"")</f>
        <v/>
      </c>
      <c r="AC232" s="181"/>
      <c r="AD232" s="238" t="str">
        <f>+IFERROR(VLOOKUP(#REF!&amp;"-"&amp;ROW()-109,[2]ワークシート!$F$2:$BW$498,62,0),"")</f>
        <v/>
      </c>
      <c r="AE232" s="238"/>
      <c r="AF232" s="178" t="str">
        <f t="shared" si="7"/>
        <v/>
      </c>
      <c r="AG232" s="178"/>
      <c r="AH232" s="178" t="str">
        <f>+IFERROR(IF(VLOOKUP(#REF!&amp;"-"&amp;ROW()-109,[2]ワークシート!$F$2:$BW$498,63,0)="","",VLOOKUP(#REF!&amp;"-"&amp;ROW()-109,[2]ワークシート!$F$2:$BW$498,63,0)),"")</f>
        <v/>
      </c>
      <c r="AI232" s="178"/>
      <c r="AK232" s="51">
        <v>152</v>
      </c>
      <c r="AL232" s="51" t="str">
        <f t="shared" si="8"/>
        <v>152</v>
      </c>
      <c r="AM232" s="41"/>
      <c r="AN232" s="41"/>
      <c r="AO232" s="41"/>
      <c r="AP232" s="41"/>
      <c r="AQ232" s="41"/>
      <c r="AR232" s="41"/>
      <c r="AS232" s="41"/>
      <c r="AT232" s="41"/>
      <c r="AU232" s="41"/>
      <c r="AV232" s="41"/>
      <c r="AW232" s="41"/>
      <c r="AX232" s="41"/>
      <c r="AY232" s="41"/>
      <c r="AZ232" s="41"/>
      <c r="BA232" s="41"/>
      <c r="BB232" s="41"/>
      <c r="BC232" s="41"/>
      <c r="BD232" s="41"/>
      <c r="BE232" s="41"/>
      <c r="BF232" s="41"/>
      <c r="BG232" s="41"/>
      <c r="BH232" s="41"/>
      <c r="BI232" s="41"/>
      <c r="BJ232" s="41"/>
      <c r="BK232" s="41"/>
      <c r="BL232" s="41"/>
      <c r="BM232" s="41"/>
      <c r="BN232" s="41"/>
      <c r="BO232" s="41"/>
      <c r="BP232" s="41"/>
      <c r="BQ232" s="41"/>
      <c r="BR232" s="41"/>
      <c r="BS232" s="41"/>
    </row>
    <row r="233" spans="1:71" ht="35.1" hidden="1" customHeight="1">
      <c r="A233" s="41"/>
      <c r="B233" s="180" t="str">
        <f>+IFERROR(VLOOKUP(#REF!&amp;"-"&amp;ROW()-109,[2]ワークシート!$F$2:$BW$498,6,0),"")</f>
        <v/>
      </c>
      <c r="C233" s="181"/>
      <c r="D233" s="180" t="str">
        <f>+IFERROR(IF(VLOOKUP(#REF!&amp;"-"&amp;ROW()-109,[2]ワークシート!$F$2:$BW$498,7,0)="","",VLOOKUP(#REF!&amp;"-"&amp;ROW()-109,[2]ワークシート!$F$2:$BW$498,7,0)),"")</f>
        <v/>
      </c>
      <c r="E233" s="181"/>
      <c r="F233" s="180" t="str">
        <f>+IFERROR(VLOOKUP(#REF!&amp;"-"&amp;ROW()-109,[2]ワークシート!$F$2:$BW$498,8,0),"")</f>
        <v/>
      </c>
      <c r="G233" s="181"/>
      <c r="H233" s="45" t="str">
        <f>+IFERROR(VLOOKUP(#REF!&amp;"-"&amp;ROW()-109,[2]ワークシート!$F$2:$BW$498,9,0),"")</f>
        <v/>
      </c>
      <c r="I23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33" s="240"/>
      <c r="K233" s="180" t="str">
        <f>+IFERROR(VLOOKUP(#REF!&amp;"-"&amp;ROW()-109,[2]ワークシート!$F$2:$BW$498,16,0),"")</f>
        <v/>
      </c>
      <c r="L233" s="182"/>
      <c r="M233" s="181"/>
      <c r="N233" s="241" t="str">
        <f>+IFERROR(VLOOKUP(#REF!&amp;"-"&amp;ROW()-109,[2]ワークシート!$F$2:$BW$498,21,0),"")</f>
        <v/>
      </c>
      <c r="O233" s="242"/>
      <c r="P233" s="237" t="str">
        <f>+IFERROR(VLOOKUP(#REF!&amp;"-"&amp;ROW()-109,[2]ワークシート!$F$2:$BW$498,22,0),"")</f>
        <v/>
      </c>
      <c r="Q233" s="237"/>
      <c r="R233" s="187" t="str">
        <f>+IFERROR(VLOOKUP(#REF!&amp;"-"&amp;ROW()-109,[2]ワークシート!$F$2:$BW$498,52,0),"")</f>
        <v/>
      </c>
      <c r="S233" s="187"/>
      <c r="T233" s="187"/>
      <c r="U233" s="237" t="str">
        <f>+IFERROR(VLOOKUP(#REF!&amp;"-"&amp;ROW()-109,[2]ワークシート!$F$2:$BW$498,57,0),"")</f>
        <v/>
      </c>
      <c r="V233" s="237"/>
      <c r="W233" s="237" t="str">
        <f>+IFERROR(VLOOKUP(#REF!&amp;"-"&amp;ROW()-109,[2]ワークシート!$F$2:$BW$498,58,0),"")</f>
        <v/>
      </c>
      <c r="X233" s="237"/>
      <c r="Y233" s="237"/>
      <c r="Z233" s="178" t="str">
        <f t="shared" si="6"/>
        <v/>
      </c>
      <c r="AA233" s="178"/>
      <c r="AB233" s="180" t="str">
        <f>+IFERROR(IF(VLOOKUP(#REF!&amp;"-"&amp;ROW()-109,[2]ワークシート!$F$2:$BW$498,10,0)="","",VLOOKUP(#REF!&amp;"-"&amp;ROW()-109,[2]ワークシート!$F$2:$BW$498,10,0)),"")</f>
        <v/>
      </c>
      <c r="AC233" s="181"/>
      <c r="AD233" s="238" t="str">
        <f>+IFERROR(VLOOKUP(#REF!&amp;"-"&amp;ROW()-109,[2]ワークシート!$F$2:$BW$498,62,0),"")</f>
        <v/>
      </c>
      <c r="AE233" s="238"/>
      <c r="AF233" s="178" t="str">
        <f t="shared" si="7"/>
        <v/>
      </c>
      <c r="AG233" s="178"/>
      <c r="AH233" s="178" t="str">
        <f>+IFERROR(IF(VLOOKUP(#REF!&amp;"-"&amp;ROW()-109,[2]ワークシート!$F$2:$BW$498,63,0)="","",VLOOKUP(#REF!&amp;"-"&amp;ROW()-109,[2]ワークシート!$F$2:$BW$498,63,0)),"")</f>
        <v/>
      </c>
      <c r="AI233" s="178"/>
      <c r="AK233" s="51">
        <v>153</v>
      </c>
      <c r="AL233" s="51" t="str">
        <f t="shared" si="8"/>
        <v>153</v>
      </c>
      <c r="AM233" s="41"/>
      <c r="AN233" s="41"/>
      <c r="AO233" s="41"/>
      <c r="AP233" s="41"/>
      <c r="AQ233" s="41"/>
      <c r="AR233" s="41"/>
      <c r="AS233" s="41"/>
      <c r="AT233" s="41"/>
      <c r="AU233" s="41"/>
      <c r="AV233" s="41"/>
      <c r="AW233" s="41"/>
      <c r="AX233" s="41"/>
      <c r="AY233" s="41"/>
      <c r="AZ233" s="41"/>
      <c r="BA233" s="41"/>
      <c r="BB233" s="41"/>
      <c r="BC233" s="41"/>
      <c r="BD233" s="41"/>
      <c r="BE233" s="41"/>
      <c r="BF233" s="41"/>
      <c r="BG233" s="41"/>
      <c r="BH233" s="41"/>
      <c r="BI233" s="41"/>
      <c r="BJ233" s="41"/>
      <c r="BK233" s="41"/>
      <c r="BL233" s="41"/>
      <c r="BM233" s="41"/>
      <c r="BN233" s="41"/>
      <c r="BO233" s="41"/>
      <c r="BP233" s="41"/>
      <c r="BQ233" s="41"/>
      <c r="BR233" s="41"/>
      <c r="BS233" s="41"/>
    </row>
    <row r="234" spans="1:71" ht="35.1" hidden="1" customHeight="1">
      <c r="A234" s="41"/>
      <c r="B234" s="180" t="str">
        <f>+IFERROR(VLOOKUP(#REF!&amp;"-"&amp;ROW()-109,[2]ワークシート!$F$2:$BW$498,6,0),"")</f>
        <v/>
      </c>
      <c r="C234" s="181"/>
      <c r="D234" s="180" t="str">
        <f>+IFERROR(IF(VLOOKUP(#REF!&amp;"-"&amp;ROW()-109,[2]ワークシート!$F$2:$BW$498,7,0)="","",VLOOKUP(#REF!&amp;"-"&amp;ROW()-109,[2]ワークシート!$F$2:$BW$498,7,0)),"")</f>
        <v/>
      </c>
      <c r="E234" s="181"/>
      <c r="F234" s="180" t="str">
        <f>+IFERROR(VLOOKUP(#REF!&amp;"-"&amp;ROW()-109,[2]ワークシート!$F$2:$BW$498,8,0),"")</f>
        <v/>
      </c>
      <c r="G234" s="181"/>
      <c r="H234" s="45" t="str">
        <f>+IFERROR(VLOOKUP(#REF!&amp;"-"&amp;ROW()-109,[2]ワークシート!$F$2:$BW$498,9,0),"")</f>
        <v/>
      </c>
      <c r="I23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34" s="240"/>
      <c r="K234" s="180" t="str">
        <f>+IFERROR(VLOOKUP(#REF!&amp;"-"&amp;ROW()-109,[2]ワークシート!$F$2:$BW$498,16,0),"")</f>
        <v/>
      </c>
      <c r="L234" s="182"/>
      <c r="M234" s="181"/>
      <c r="N234" s="241" t="str">
        <f>+IFERROR(VLOOKUP(#REF!&amp;"-"&amp;ROW()-109,[2]ワークシート!$F$2:$BW$498,21,0),"")</f>
        <v/>
      </c>
      <c r="O234" s="242"/>
      <c r="P234" s="237" t="str">
        <f>+IFERROR(VLOOKUP(#REF!&amp;"-"&amp;ROW()-109,[2]ワークシート!$F$2:$BW$498,22,0),"")</f>
        <v/>
      </c>
      <c r="Q234" s="237"/>
      <c r="R234" s="187" t="str">
        <f>+IFERROR(VLOOKUP(#REF!&amp;"-"&amp;ROW()-109,[2]ワークシート!$F$2:$BW$498,52,0),"")</f>
        <v/>
      </c>
      <c r="S234" s="187"/>
      <c r="T234" s="187"/>
      <c r="U234" s="237" t="str">
        <f>+IFERROR(VLOOKUP(#REF!&amp;"-"&amp;ROW()-109,[2]ワークシート!$F$2:$BW$498,57,0),"")</f>
        <v/>
      </c>
      <c r="V234" s="237"/>
      <c r="W234" s="237" t="str">
        <f>+IFERROR(VLOOKUP(#REF!&amp;"-"&amp;ROW()-109,[2]ワークシート!$F$2:$BW$498,58,0),"")</f>
        <v/>
      </c>
      <c r="X234" s="237"/>
      <c r="Y234" s="237"/>
      <c r="Z234" s="178" t="str">
        <f t="shared" si="6"/>
        <v/>
      </c>
      <c r="AA234" s="178"/>
      <c r="AB234" s="180" t="str">
        <f>+IFERROR(IF(VLOOKUP(#REF!&amp;"-"&amp;ROW()-109,[2]ワークシート!$F$2:$BW$498,10,0)="","",VLOOKUP(#REF!&amp;"-"&amp;ROW()-109,[2]ワークシート!$F$2:$BW$498,10,0)),"")</f>
        <v/>
      </c>
      <c r="AC234" s="181"/>
      <c r="AD234" s="238" t="str">
        <f>+IFERROR(VLOOKUP(#REF!&amp;"-"&amp;ROW()-109,[2]ワークシート!$F$2:$BW$498,62,0),"")</f>
        <v/>
      </c>
      <c r="AE234" s="238"/>
      <c r="AF234" s="178" t="str">
        <f t="shared" si="7"/>
        <v/>
      </c>
      <c r="AG234" s="178"/>
      <c r="AH234" s="178" t="str">
        <f>+IFERROR(IF(VLOOKUP(#REF!&amp;"-"&amp;ROW()-109,[2]ワークシート!$F$2:$BW$498,63,0)="","",VLOOKUP(#REF!&amp;"-"&amp;ROW()-109,[2]ワークシート!$F$2:$BW$498,63,0)),"")</f>
        <v/>
      </c>
      <c r="AI234" s="178"/>
      <c r="AK234" s="51">
        <v>154</v>
      </c>
      <c r="AL234" s="51" t="str">
        <f t="shared" si="8"/>
        <v>154</v>
      </c>
      <c r="AM234" s="41"/>
      <c r="AN234" s="41"/>
      <c r="AO234" s="41"/>
      <c r="AP234" s="41"/>
      <c r="AQ234" s="41"/>
      <c r="AR234" s="41"/>
      <c r="AS234" s="41"/>
      <c r="AT234" s="41"/>
      <c r="AU234" s="41"/>
      <c r="AV234" s="41"/>
      <c r="AW234" s="41"/>
      <c r="AX234" s="41"/>
      <c r="AY234" s="41"/>
      <c r="AZ234" s="41"/>
      <c r="BA234" s="41"/>
      <c r="BB234" s="41"/>
      <c r="BC234" s="41"/>
      <c r="BD234" s="41"/>
      <c r="BE234" s="41"/>
      <c r="BF234" s="41"/>
      <c r="BG234" s="41"/>
      <c r="BH234" s="41"/>
      <c r="BI234" s="41"/>
      <c r="BJ234" s="41"/>
      <c r="BK234" s="41"/>
      <c r="BL234" s="41"/>
      <c r="BM234" s="41"/>
      <c r="BN234" s="41"/>
      <c r="BO234" s="41"/>
      <c r="BP234" s="41"/>
      <c r="BQ234" s="41"/>
      <c r="BR234" s="41"/>
      <c r="BS234" s="41"/>
    </row>
    <row r="235" spans="1:71" ht="35.1" hidden="1" customHeight="1">
      <c r="A235" s="41"/>
      <c r="B235" s="180" t="str">
        <f>+IFERROR(VLOOKUP(#REF!&amp;"-"&amp;ROW()-109,[2]ワークシート!$F$2:$BW$498,6,0),"")</f>
        <v/>
      </c>
      <c r="C235" s="181"/>
      <c r="D235" s="180" t="str">
        <f>+IFERROR(IF(VLOOKUP(#REF!&amp;"-"&amp;ROW()-109,[2]ワークシート!$F$2:$BW$498,7,0)="","",VLOOKUP(#REF!&amp;"-"&amp;ROW()-109,[2]ワークシート!$F$2:$BW$498,7,0)),"")</f>
        <v/>
      </c>
      <c r="E235" s="181"/>
      <c r="F235" s="180" t="str">
        <f>+IFERROR(VLOOKUP(#REF!&amp;"-"&amp;ROW()-109,[2]ワークシート!$F$2:$BW$498,8,0),"")</f>
        <v/>
      </c>
      <c r="G235" s="181"/>
      <c r="H235" s="45" t="str">
        <f>+IFERROR(VLOOKUP(#REF!&amp;"-"&amp;ROW()-109,[2]ワークシート!$F$2:$BW$498,9,0),"")</f>
        <v/>
      </c>
      <c r="I23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35" s="240"/>
      <c r="K235" s="180" t="str">
        <f>+IFERROR(VLOOKUP(#REF!&amp;"-"&amp;ROW()-109,[2]ワークシート!$F$2:$BW$498,16,0),"")</f>
        <v/>
      </c>
      <c r="L235" s="182"/>
      <c r="M235" s="181"/>
      <c r="N235" s="241" t="str">
        <f>+IFERROR(VLOOKUP(#REF!&amp;"-"&amp;ROW()-109,[2]ワークシート!$F$2:$BW$498,21,0),"")</f>
        <v/>
      </c>
      <c r="O235" s="242"/>
      <c r="P235" s="237" t="str">
        <f>+IFERROR(VLOOKUP(#REF!&amp;"-"&amp;ROW()-109,[2]ワークシート!$F$2:$BW$498,22,0),"")</f>
        <v/>
      </c>
      <c r="Q235" s="237"/>
      <c r="R235" s="187" t="str">
        <f>+IFERROR(VLOOKUP(#REF!&amp;"-"&amp;ROW()-109,[2]ワークシート!$F$2:$BW$498,52,0),"")</f>
        <v/>
      </c>
      <c r="S235" s="187"/>
      <c r="T235" s="187"/>
      <c r="U235" s="237" t="str">
        <f>+IFERROR(VLOOKUP(#REF!&amp;"-"&amp;ROW()-109,[2]ワークシート!$F$2:$BW$498,57,0),"")</f>
        <v/>
      </c>
      <c r="V235" s="237"/>
      <c r="W235" s="237" t="str">
        <f>+IFERROR(VLOOKUP(#REF!&amp;"-"&amp;ROW()-109,[2]ワークシート!$F$2:$BW$498,58,0),"")</f>
        <v/>
      </c>
      <c r="X235" s="237"/>
      <c r="Y235" s="237"/>
      <c r="Z235" s="178" t="str">
        <f t="shared" si="6"/>
        <v/>
      </c>
      <c r="AA235" s="178"/>
      <c r="AB235" s="180" t="str">
        <f>+IFERROR(IF(VLOOKUP(#REF!&amp;"-"&amp;ROW()-109,[2]ワークシート!$F$2:$BW$498,10,0)="","",VLOOKUP(#REF!&amp;"-"&amp;ROW()-109,[2]ワークシート!$F$2:$BW$498,10,0)),"")</f>
        <v/>
      </c>
      <c r="AC235" s="181"/>
      <c r="AD235" s="238" t="str">
        <f>+IFERROR(VLOOKUP(#REF!&amp;"-"&amp;ROW()-109,[2]ワークシート!$F$2:$BW$498,62,0),"")</f>
        <v/>
      </c>
      <c r="AE235" s="238"/>
      <c r="AF235" s="178" t="str">
        <f t="shared" si="7"/>
        <v/>
      </c>
      <c r="AG235" s="178"/>
      <c r="AH235" s="178" t="str">
        <f>+IFERROR(IF(VLOOKUP(#REF!&amp;"-"&amp;ROW()-109,[2]ワークシート!$F$2:$BW$498,63,0)="","",VLOOKUP(#REF!&amp;"-"&amp;ROW()-109,[2]ワークシート!$F$2:$BW$498,63,0)),"")</f>
        <v/>
      </c>
      <c r="AI235" s="178"/>
      <c r="AK235" s="51">
        <v>155</v>
      </c>
      <c r="AL235" s="51" t="str">
        <f t="shared" si="8"/>
        <v>155</v>
      </c>
      <c r="AM235" s="41"/>
      <c r="AN235" s="41"/>
      <c r="AO235" s="41"/>
      <c r="AP235" s="41"/>
      <c r="AQ235" s="41"/>
      <c r="AR235" s="41"/>
      <c r="AS235" s="41"/>
      <c r="AT235" s="41"/>
      <c r="AU235" s="41"/>
      <c r="AV235" s="41"/>
      <c r="AW235" s="41"/>
      <c r="AX235" s="41"/>
      <c r="AY235" s="41"/>
      <c r="AZ235" s="41"/>
      <c r="BA235" s="41"/>
      <c r="BB235" s="41"/>
      <c r="BC235" s="41"/>
      <c r="BD235" s="41"/>
      <c r="BE235" s="41"/>
      <c r="BF235" s="41"/>
      <c r="BG235" s="41"/>
      <c r="BH235" s="41"/>
      <c r="BI235" s="41"/>
      <c r="BJ235" s="41"/>
      <c r="BK235" s="41"/>
      <c r="BL235" s="41"/>
      <c r="BM235" s="41"/>
      <c r="BN235" s="41"/>
      <c r="BO235" s="41"/>
      <c r="BP235" s="41"/>
      <c r="BQ235" s="41"/>
      <c r="BR235" s="41"/>
      <c r="BS235" s="41"/>
    </row>
    <row r="236" spans="1:71" ht="35.1" hidden="1" customHeight="1">
      <c r="A236" s="41"/>
      <c r="B236" s="180" t="str">
        <f>+IFERROR(VLOOKUP(#REF!&amp;"-"&amp;ROW()-109,[2]ワークシート!$F$2:$BW$498,6,0),"")</f>
        <v/>
      </c>
      <c r="C236" s="181"/>
      <c r="D236" s="180" t="str">
        <f>+IFERROR(IF(VLOOKUP(#REF!&amp;"-"&amp;ROW()-109,[2]ワークシート!$F$2:$BW$498,7,0)="","",VLOOKUP(#REF!&amp;"-"&amp;ROW()-109,[2]ワークシート!$F$2:$BW$498,7,0)),"")</f>
        <v/>
      </c>
      <c r="E236" s="181"/>
      <c r="F236" s="180" t="str">
        <f>+IFERROR(VLOOKUP(#REF!&amp;"-"&amp;ROW()-109,[2]ワークシート!$F$2:$BW$498,8,0),"")</f>
        <v/>
      </c>
      <c r="G236" s="181"/>
      <c r="H236" s="45" t="str">
        <f>+IFERROR(VLOOKUP(#REF!&amp;"-"&amp;ROW()-109,[2]ワークシート!$F$2:$BW$498,9,0),"")</f>
        <v/>
      </c>
      <c r="I23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36" s="240"/>
      <c r="K236" s="180" t="str">
        <f>+IFERROR(VLOOKUP(#REF!&amp;"-"&amp;ROW()-109,[2]ワークシート!$F$2:$BW$498,16,0),"")</f>
        <v/>
      </c>
      <c r="L236" s="182"/>
      <c r="M236" s="181"/>
      <c r="N236" s="241" t="str">
        <f>+IFERROR(VLOOKUP(#REF!&amp;"-"&amp;ROW()-109,[2]ワークシート!$F$2:$BW$498,21,0),"")</f>
        <v/>
      </c>
      <c r="O236" s="242"/>
      <c r="P236" s="237" t="str">
        <f>+IFERROR(VLOOKUP(#REF!&amp;"-"&amp;ROW()-109,[2]ワークシート!$F$2:$BW$498,22,0),"")</f>
        <v/>
      </c>
      <c r="Q236" s="237"/>
      <c r="R236" s="187" t="str">
        <f>+IFERROR(VLOOKUP(#REF!&amp;"-"&amp;ROW()-109,[2]ワークシート!$F$2:$BW$498,52,0),"")</f>
        <v/>
      </c>
      <c r="S236" s="187"/>
      <c r="T236" s="187"/>
      <c r="U236" s="237" t="str">
        <f>+IFERROR(VLOOKUP(#REF!&amp;"-"&amp;ROW()-109,[2]ワークシート!$F$2:$BW$498,57,0),"")</f>
        <v/>
      </c>
      <c r="V236" s="237"/>
      <c r="W236" s="237" t="str">
        <f>+IFERROR(VLOOKUP(#REF!&amp;"-"&amp;ROW()-109,[2]ワークシート!$F$2:$BW$498,58,0),"")</f>
        <v/>
      </c>
      <c r="X236" s="237"/>
      <c r="Y236" s="237"/>
      <c r="Z236" s="178" t="str">
        <f t="shared" si="6"/>
        <v/>
      </c>
      <c r="AA236" s="178"/>
      <c r="AB236" s="180" t="str">
        <f>+IFERROR(IF(VLOOKUP(#REF!&amp;"-"&amp;ROW()-109,[2]ワークシート!$F$2:$BW$498,10,0)="","",VLOOKUP(#REF!&amp;"-"&amp;ROW()-109,[2]ワークシート!$F$2:$BW$498,10,0)),"")</f>
        <v/>
      </c>
      <c r="AC236" s="181"/>
      <c r="AD236" s="238" t="str">
        <f>+IFERROR(VLOOKUP(#REF!&amp;"-"&amp;ROW()-109,[2]ワークシート!$F$2:$BW$498,62,0),"")</f>
        <v/>
      </c>
      <c r="AE236" s="238"/>
      <c r="AF236" s="178" t="str">
        <f t="shared" si="7"/>
        <v/>
      </c>
      <c r="AG236" s="178"/>
      <c r="AH236" s="178" t="str">
        <f>+IFERROR(IF(VLOOKUP(#REF!&amp;"-"&amp;ROW()-109,[2]ワークシート!$F$2:$BW$498,63,0)="","",VLOOKUP(#REF!&amp;"-"&amp;ROW()-109,[2]ワークシート!$F$2:$BW$498,63,0)),"")</f>
        <v/>
      </c>
      <c r="AI236" s="178"/>
      <c r="AK236" s="51">
        <v>156</v>
      </c>
      <c r="AL236" s="51" t="str">
        <f t="shared" si="8"/>
        <v>156</v>
      </c>
      <c r="AM236" s="41"/>
      <c r="AN236" s="41"/>
      <c r="AO236" s="41"/>
      <c r="AP236" s="41"/>
      <c r="AQ236" s="41"/>
      <c r="AR236" s="41"/>
      <c r="AS236" s="41"/>
      <c r="AT236" s="41"/>
      <c r="AU236" s="41"/>
      <c r="AV236" s="41"/>
      <c r="AW236" s="41"/>
      <c r="AX236" s="41"/>
      <c r="AY236" s="41"/>
      <c r="AZ236" s="41"/>
      <c r="BA236" s="41"/>
      <c r="BB236" s="41"/>
      <c r="BC236" s="41"/>
      <c r="BD236" s="41"/>
      <c r="BE236" s="41"/>
      <c r="BF236" s="41"/>
      <c r="BG236" s="41"/>
      <c r="BH236" s="41"/>
      <c r="BI236" s="41"/>
      <c r="BJ236" s="41"/>
      <c r="BK236" s="41"/>
      <c r="BL236" s="41"/>
      <c r="BM236" s="41"/>
      <c r="BN236" s="41"/>
      <c r="BO236" s="41"/>
      <c r="BP236" s="41"/>
      <c r="BQ236" s="41"/>
      <c r="BR236" s="41"/>
      <c r="BS236" s="41"/>
    </row>
    <row r="237" spans="1:71" ht="35.1" hidden="1" customHeight="1">
      <c r="A237" s="41"/>
      <c r="B237" s="180" t="str">
        <f>+IFERROR(VLOOKUP(#REF!&amp;"-"&amp;ROW()-109,[2]ワークシート!$F$2:$BW$498,6,0),"")</f>
        <v/>
      </c>
      <c r="C237" s="181"/>
      <c r="D237" s="180" t="str">
        <f>+IFERROR(IF(VLOOKUP(#REF!&amp;"-"&amp;ROW()-109,[2]ワークシート!$F$2:$BW$498,7,0)="","",VLOOKUP(#REF!&amp;"-"&amp;ROW()-109,[2]ワークシート!$F$2:$BW$498,7,0)),"")</f>
        <v/>
      </c>
      <c r="E237" s="181"/>
      <c r="F237" s="180" t="str">
        <f>+IFERROR(VLOOKUP(#REF!&amp;"-"&amp;ROW()-109,[2]ワークシート!$F$2:$BW$498,8,0),"")</f>
        <v/>
      </c>
      <c r="G237" s="181"/>
      <c r="H237" s="45" t="str">
        <f>+IFERROR(VLOOKUP(#REF!&amp;"-"&amp;ROW()-109,[2]ワークシート!$F$2:$BW$498,9,0),"")</f>
        <v/>
      </c>
      <c r="I23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37" s="240"/>
      <c r="K237" s="180" t="str">
        <f>+IFERROR(VLOOKUP(#REF!&amp;"-"&amp;ROW()-109,[2]ワークシート!$F$2:$BW$498,16,0),"")</f>
        <v/>
      </c>
      <c r="L237" s="182"/>
      <c r="M237" s="181"/>
      <c r="N237" s="241" t="str">
        <f>+IFERROR(VLOOKUP(#REF!&amp;"-"&amp;ROW()-109,[2]ワークシート!$F$2:$BW$498,21,0),"")</f>
        <v/>
      </c>
      <c r="O237" s="242"/>
      <c r="P237" s="237" t="str">
        <f>+IFERROR(VLOOKUP(#REF!&amp;"-"&amp;ROW()-109,[2]ワークシート!$F$2:$BW$498,22,0),"")</f>
        <v/>
      </c>
      <c r="Q237" s="237"/>
      <c r="R237" s="187" t="str">
        <f>+IFERROR(VLOOKUP(#REF!&amp;"-"&amp;ROW()-109,[2]ワークシート!$F$2:$BW$498,52,0),"")</f>
        <v/>
      </c>
      <c r="S237" s="187"/>
      <c r="T237" s="187"/>
      <c r="U237" s="237" t="str">
        <f>+IFERROR(VLOOKUP(#REF!&amp;"-"&amp;ROW()-109,[2]ワークシート!$F$2:$BW$498,57,0),"")</f>
        <v/>
      </c>
      <c r="V237" s="237"/>
      <c r="W237" s="237" t="str">
        <f>+IFERROR(VLOOKUP(#REF!&amp;"-"&amp;ROW()-109,[2]ワークシート!$F$2:$BW$498,58,0),"")</f>
        <v/>
      </c>
      <c r="X237" s="237"/>
      <c r="Y237" s="237"/>
      <c r="Z237" s="178" t="str">
        <f t="shared" si="6"/>
        <v/>
      </c>
      <c r="AA237" s="178"/>
      <c r="AB237" s="180" t="str">
        <f>+IFERROR(IF(VLOOKUP(#REF!&amp;"-"&amp;ROW()-109,[2]ワークシート!$F$2:$BW$498,10,0)="","",VLOOKUP(#REF!&amp;"-"&amp;ROW()-109,[2]ワークシート!$F$2:$BW$498,10,0)),"")</f>
        <v/>
      </c>
      <c r="AC237" s="181"/>
      <c r="AD237" s="238" t="str">
        <f>+IFERROR(VLOOKUP(#REF!&amp;"-"&amp;ROW()-109,[2]ワークシート!$F$2:$BW$498,62,0),"")</f>
        <v/>
      </c>
      <c r="AE237" s="238"/>
      <c r="AF237" s="178" t="str">
        <f t="shared" si="7"/>
        <v/>
      </c>
      <c r="AG237" s="178"/>
      <c r="AH237" s="178" t="str">
        <f>+IFERROR(IF(VLOOKUP(#REF!&amp;"-"&amp;ROW()-109,[2]ワークシート!$F$2:$BW$498,63,0)="","",VLOOKUP(#REF!&amp;"-"&amp;ROW()-109,[2]ワークシート!$F$2:$BW$498,63,0)),"")</f>
        <v/>
      </c>
      <c r="AI237" s="178"/>
      <c r="AK237" s="51">
        <v>157</v>
      </c>
      <c r="AL237" s="51" t="str">
        <f t="shared" si="8"/>
        <v>157</v>
      </c>
      <c r="AM237" s="41"/>
      <c r="AN237" s="41"/>
      <c r="AO237" s="41"/>
      <c r="AP237" s="41"/>
      <c r="AQ237" s="41"/>
      <c r="AR237" s="41"/>
      <c r="AS237" s="41"/>
      <c r="AT237" s="41"/>
      <c r="AU237" s="41"/>
      <c r="AV237" s="41"/>
      <c r="AW237" s="41"/>
      <c r="AX237" s="41"/>
      <c r="AY237" s="41"/>
      <c r="AZ237" s="41"/>
      <c r="BA237" s="41"/>
      <c r="BB237" s="41"/>
      <c r="BC237" s="41"/>
      <c r="BD237" s="41"/>
      <c r="BE237" s="41"/>
      <c r="BF237" s="41"/>
      <c r="BG237" s="41"/>
      <c r="BH237" s="41"/>
      <c r="BI237" s="41"/>
      <c r="BJ237" s="41"/>
      <c r="BK237" s="41"/>
      <c r="BL237" s="41"/>
      <c r="BM237" s="41"/>
      <c r="BN237" s="41"/>
      <c r="BO237" s="41"/>
      <c r="BP237" s="41"/>
      <c r="BQ237" s="41"/>
      <c r="BR237" s="41"/>
      <c r="BS237" s="41"/>
    </row>
    <row r="238" spans="1:71" ht="35.1" hidden="1" customHeight="1">
      <c r="A238" s="41"/>
      <c r="B238" s="180" t="str">
        <f>+IFERROR(VLOOKUP(#REF!&amp;"-"&amp;ROW()-109,[2]ワークシート!$F$2:$BW$498,6,0),"")</f>
        <v/>
      </c>
      <c r="C238" s="181"/>
      <c r="D238" s="180" t="str">
        <f>+IFERROR(IF(VLOOKUP(#REF!&amp;"-"&amp;ROW()-109,[2]ワークシート!$F$2:$BW$498,7,0)="","",VLOOKUP(#REF!&amp;"-"&amp;ROW()-109,[2]ワークシート!$F$2:$BW$498,7,0)),"")</f>
        <v/>
      </c>
      <c r="E238" s="181"/>
      <c r="F238" s="180" t="str">
        <f>+IFERROR(VLOOKUP(#REF!&amp;"-"&amp;ROW()-109,[2]ワークシート!$F$2:$BW$498,8,0),"")</f>
        <v/>
      </c>
      <c r="G238" s="181"/>
      <c r="H238" s="45" t="str">
        <f>+IFERROR(VLOOKUP(#REF!&amp;"-"&amp;ROW()-109,[2]ワークシート!$F$2:$BW$498,9,0),"")</f>
        <v/>
      </c>
      <c r="I23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38" s="240"/>
      <c r="K238" s="180" t="str">
        <f>+IFERROR(VLOOKUP(#REF!&amp;"-"&amp;ROW()-109,[2]ワークシート!$F$2:$BW$498,16,0),"")</f>
        <v/>
      </c>
      <c r="L238" s="182"/>
      <c r="M238" s="181"/>
      <c r="N238" s="241" t="str">
        <f>+IFERROR(VLOOKUP(#REF!&amp;"-"&amp;ROW()-109,[2]ワークシート!$F$2:$BW$498,21,0),"")</f>
        <v/>
      </c>
      <c r="O238" s="242"/>
      <c r="P238" s="237" t="str">
        <f>+IFERROR(VLOOKUP(#REF!&amp;"-"&amp;ROW()-109,[2]ワークシート!$F$2:$BW$498,22,0),"")</f>
        <v/>
      </c>
      <c r="Q238" s="237"/>
      <c r="R238" s="187" t="str">
        <f>+IFERROR(VLOOKUP(#REF!&amp;"-"&amp;ROW()-109,[2]ワークシート!$F$2:$BW$498,52,0),"")</f>
        <v/>
      </c>
      <c r="S238" s="187"/>
      <c r="T238" s="187"/>
      <c r="U238" s="237" t="str">
        <f>+IFERROR(VLOOKUP(#REF!&amp;"-"&amp;ROW()-109,[2]ワークシート!$F$2:$BW$498,57,0),"")</f>
        <v/>
      </c>
      <c r="V238" s="237"/>
      <c r="W238" s="237" t="str">
        <f>+IFERROR(VLOOKUP(#REF!&amp;"-"&amp;ROW()-109,[2]ワークシート!$F$2:$BW$498,58,0),"")</f>
        <v/>
      </c>
      <c r="X238" s="237"/>
      <c r="Y238" s="237"/>
      <c r="Z238" s="178" t="str">
        <f t="shared" si="6"/>
        <v/>
      </c>
      <c r="AA238" s="178"/>
      <c r="AB238" s="180" t="str">
        <f>+IFERROR(IF(VLOOKUP(#REF!&amp;"-"&amp;ROW()-109,[2]ワークシート!$F$2:$BW$498,10,0)="","",VLOOKUP(#REF!&amp;"-"&amp;ROW()-109,[2]ワークシート!$F$2:$BW$498,10,0)),"")</f>
        <v/>
      </c>
      <c r="AC238" s="181"/>
      <c r="AD238" s="238" t="str">
        <f>+IFERROR(VLOOKUP(#REF!&amp;"-"&amp;ROW()-109,[2]ワークシート!$F$2:$BW$498,62,0),"")</f>
        <v/>
      </c>
      <c r="AE238" s="238"/>
      <c r="AF238" s="178" t="str">
        <f t="shared" si="7"/>
        <v/>
      </c>
      <c r="AG238" s="178"/>
      <c r="AH238" s="178" t="str">
        <f>+IFERROR(IF(VLOOKUP(#REF!&amp;"-"&amp;ROW()-109,[2]ワークシート!$F$2:$BW$498,63,0)="","",VLOOKUP(#REF!&amp;"-"&amp;ROW()-109,[2]ワークシート!$F$2:$BW$498,63,0)),"")</f>
        <v/>
      </c>
      <c r="AI238" s="178"/>
      <c r="AK238" s="51">
        <v>158</v>
      </c>
      <c r="AL238" s="51" t="str">
        <f t="shared" si="8"/>
        <v>158</v>
      </c>
      <c r="AM238" s="41"/>
      <c r="AN238" s="41"/>
      <c r="AO238" s="41"/>
      <c r="AP238" s="41"/>
      <c r="AQ238" s="41"/>
      <c r="AR238" s="41"/>
      <c r="AS238" s="41"/>
      <c r="AT238" s="41"/>
      <c r="AU238" s="41"/>
      <c r="AV238" s="41"/>
      <c r="AW238" s="41"/>
      <c r="AX238" s="41"/>
      <c r="AY238" s="41"/>
      <c r="AZ238" s="41"/>
      <c r="BA238" s="41"/>
      <c r="BB238" s="41"/>
      <c r="BC238" s="41"/>
      <c r="BD238" s="41"/>
      <c r="BE238" s="41"/>
      <c r="BF238" s="41"/>
      <c r="BG238" s="41"/>
      <c r="BH238" s="41"/>
      <c r="BI238" s="41"/>
      <c r="BJ238" s="41"/>
      <c r="BK238" s="41"/>
      <c r="BL238" s="41"/>
      <c r="BM238" s="41"/>
      <c r="BN238" s="41"/>
      <c r="BO238" s="41"/>
      <c r="BP238" s="41"/>
      <c r="BQ238" s="41"/>
      <c r="BR238" s="41"/>
      <c r="BS238" s="41"/>
    </row>
    <row r="239" spans="1:71" ht="35.1" hidden="1" customHeight="1">
      <c r="A239" s="41"/>
      <c r="B239" s="180" t="str">
        <f>+IFERROR(VLOOKUP(#REF!&amp;"-"&amp;ROW()-109,[2]ワークシート!$F$2:$BW$498,6,0),"")</f>
        <v/>
      </c>
      <c r="C239" s="181"/>
      <c r="D239" s="180" t="str">
        <f>+IFERROR(IF(VLOOKUP(#REF!&amp;"-"&amp;ROW()-109,[2]ワークシート!$F$2:$BW$498,7,0)="","",VLOOKUP(#REF!&amp;"-"&amp;ROW()-109,[2]ワークシート!$F$2:$BW$498,7,0)),"")</f>
        <v/>
      </c>
      <c r="E239" s="181"/>
      <c r="F239" s="180" t="str">
        <f>+IFERROR(VLOOKUP(#REF!&amp;"-"&amp;ROW()-109,[2]ワークシート!$F$2:$BW$498,8,0),"")</f>
        <v/>
      </c>
      <c r="G239" s="181"/>
      <c r="H239" s="45" t="str">
        <f>+IFERROR(VLOOKUP(#REF!&amp;"-"&amp;ROW()-109,[2]ワークシート!$F$2:$BW$498,9,0),"")</f>
        <v/>
      </c>
      <c r="I23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39" s="240"/>
      <c r="K239" s="180" t="str">
        <f>+IFERROR(VLOOKUP(#REF!&amp;"-"&amp;ROW()-109,[2]ワークシート!$F$2:$BW$498,16,0),"")</f>
        <v/>
      </c>
      <c r="L239" s="182"/>
      <c r="M239" s="181"/>
      <c r="N239" s="241" t="str">
        <f>+IFERROR(VLOOKUP(#REF!&amp;"-"&amp;ROW()-109,[2]ワークシート!$F$2:$BW$498,21,0),"")</f>
        <v/>
      </c>
      <c r="O239" s="242"/>
      <c r="P239" s="237" t="str">
        <f>+IFERROR(VLOOKUP(#REF!&amp;"-"&amp;ROW()-109,[2]ワークシート!$F$2:$BW$498,22,0),"")</f>
        <v/>
      </c>
      <c r="Q239" s="237"/>
      <c r="R239" s="187" t="str">
        <f>+IFERROR(VLOOKUP(#REF!&amp;"-"&amp;ROW()-109,[2]ワークシート!$F$2:$BW$498,52,0),"")</f>
        <v/>
      </c>
      <c r="S239" s="187"/>
      <c r="T239" s="187"/>
      <c r="U239" s="237" t="str">
        <f>+IFERROR(VLOOKUP(#REF!&amp;"-"&amp;ROW()-109,[2]ワークシート!$F$2:$BW$498,57,0),"")</f>
        <v/>
      </c>
      <c r="V239" s="237"/>
      <c r="W239" s="237" t="str">
        <f>+IFERROR(VLOOKUP(#REF!&amp;"-"&amp;ROW()-109,[2]ワークシート!$F$2:$BW$498,58,0),"")</f>
        <v/>
      </c>
      <c r="X239" s="237"/>
      <c r="Y239" s="237"/>
      <c r="Z239" s="178" t="str">
        <f t="shared" si="6"/>
        <v/>
      </c>
      <c r="AA239" s="178"/>
      <c r="AB239" s="180" t="str">
        <f>+IFERROR(IF(VLOOKUP(#REF!&amp;"-"&amp;ROW()-109,[2]ワークシート!$F$2:$BW$498,10,0)="","",VLOOKUP(#REF!&amp;"-"&amp;ROW()-109,[2]ワークシート!$F$2:$BW$498,10,0)),"")</f>
        <v/>
      </c>
      <c r="AC239" s="181"/>
      <c r="AD239" s="238" t="str">
        <f>+IFERROR(VLOOKUP(#REF!&amp;"-"&amp;ROW()-109,[2]ワークシート!$F$2:$BW$498,62,0),"")</f>
        <v/>
      </c>
      <c r="AE239" s="238"/>
      <c r="AF239" s="178" t="str">
        <f t="shared" si="7"/>
        <v/>
      </c>
      <c r="AG239" s="178"/>
      <c r="AH239" s="178" t="str">
        <f>+IFERROR(IF(VLOOKUP(#REF!&amp;"-"&amp;ROW()-109,[2]ワークシート!$F$2:$BW$498,63,0)="","",VLOOKUP(#REF!&amp;"-"&amp;ROW()-109,[2]ワークシート!$F$2:$BW$498,63,0)),"")</f>
        <v/>
      </c>
      <c r="AI239" s="178"/>
      <c r="AK239" s="51">
        <v>159</v>
      </c>
      <c r="AL239" s="51" t="str">
        <f t="shared" si="8"/>
        <v>159</v>
      </c>
      <c r="AM239" s="41"/>
      <c r="AN239" s="41"/>
      <c r="AO239" s="41"/>
      <c r="AP239" s="41"/>
      <c r="AQ239" s="41"/>
      <c r="AR239" s="41"/>
      <c r="AS239" s="41"/>
      <c r="AT239" s="41"/>
      <c r="AU239" s="41"/>
      <c r="AV239" s="41"/>
      <c r="AW239" s="41"/>
      <c r="AX239" s="41"/>
      <c r="AY239" s="41"/>
      <c r="AZ239" s="41"/>
      <c r="BA239" s="41"/>
      <c r="BB239" s="41"/>
      <c r="BC239" s="41"/>
      <c r="BD239" s="41"/>
      <c r="BE239" s="41"/>
      <c r="BF239" s="41"/>
      <c r="BG239" s="41"/>
      <c r="BH239" s="41"/>
      <c r="BI239" s="41"/>
      <c r="BJ239" s="41"/>
      <c r="BK239" s="41"/>
      <c r="BL239" s="41"/>
      <c r="BM239" s="41"/>
      <c r="BN239" s="41"/>
      <c r="BO239" s="41"/>
      <c r="BP239" s="41"/>
      <c r="BQ239" s="41"/>
      <c r="BR239" s="41"/>
      <c r="BS239" s="41"/>
    </row>
    <row r="240" spans="1:71" ht="35.1" hidden="1" customHeight="1">
      <c r="A240" s="41"/>
      <c r="B240" s="180" t="str">
        <f>+IFERROR(VLOOKUP(#REF!&amp;"-"&amp;ROW()-109,[2]ワークシート!$F$2:$BW$498,6,0),"")</f>
        <v/>
      </c>
      <c r="C240" s="181"/>
      <c r="D240" s="180" t="str">
        <f>+IFERROR(IF(VLOOKUP(#REF!&amp;"-"&amp;ROW()-109,[2]ワークシート!$F$2:$BW$498,7,0)="","",VLOOKUP(#REF!&amp;"-"&amp;ROW()-109,[2]ワークシート!$F$2:$BW$498,7,0)),"")</f>
        <v/>
      </c>
      <c r="E240" s="181"/>
      <c r="F240" s="180" t="str">
        <f>+IFERROR(VLOOKUP(#REF!&amp;"-"&amp;ROW()-109,[2]ワークシート!$F$2:$BW$498,8,0),"")</f>
        <v/>
      </c>
      <c r="G240" s="181"/>
      <c r="H240" s="45" t="str">
        <f>+IFERROR(VLOOKUP(#REF!&amp;"-"&amp;ROW()-109,[2]ワークシート!$F$2:$BW$498,9,0),"")</f>
        <v/>
      </c>
      <c r="I24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40" s="240"/>
      <c r="K240" s="180" t="str">
        <f>+IFERROR(VLOOKUP(#REF!&amp;"-"&amp;ROW()-109,[2]ワークシート!$F$2:$BW$498,16,0),"")</f>
        <v/>
      </c>
      <c r="L240" s="182"/>
      <c r="M240" s="181"/>
      <c r="N240" s="241" t="str">
        <f>+IFERROR(VLOOKUP(#REF!&amp;"-"&amp;ROW()-109,[2]ワークシート!$F$2:$BW$498,21,0),"")</f>
        <v/>
      </c>
      <c r="O240" s="242"/>
      <c r="P240" s="237" t="str">
        <f>+IFERROR(VLOOKUP(#REF!&amp;"-"&amp;ROW()-109,[2]ワークシート!$F$2:$BW$498,22,0),"")</f>
        <v/>
      </c>
      <c r="Q240" s="237"/>
      <c r="R240" s="187" t="str">
        <f>+IFERROR(VLOOKUP(#REF!&amp;"-"&amp;ROW()-109,[2]ワークシート!$F$2:$BW$498,52,0),"")</f>
        <v/>
      </c>
      <c r="S240" s="187"/>
      <c r="T240" s="187"/>
      <c r="U240" s="237" t="str">
        <f>+IFERROR(VLOOKUP(#REF!&amp;"-"&amp;ROW()-109,[2]ワークシート!$F$2:$BW$498,57,0),"")</f>
        <v/>
      </c>
      <c r="V240" s="237"/>
      <c r="W240" s="237" t="str">
        <f>+IFERROR(VLOOKUP(#REF!&amp;"-"&amp;ROW()-109,[2]ワークシート!$F$2:$BW$498,58,0),"")</f>
        <v/>
      </c>
      <c r="X240" s="237"/>
      <c r="Y240" s="237"/>
      <c r="Z240" s="178" t="str">
        <f t="shared" si="6"/>
        <v/>
      </c>
      <c r="AA240" s="178"/>
      <c r="AB240" s="180" t="str">
        <f>+IFERROR(IF(VLOOKUP(#REF!&amp;"-"&amp;ROW()-109,[2]ワークシート!$F$2:$BW$498,10,0)="","",VLOOKUP(#REF!&amp;"-"&amp;ROW()-109,[2]ワークシート!$F$2:$BW$498,10,0)),"")</f>
        <v/>
      </c>
      <c r="AC240" s="181"/>
      <c r="AD240" s="238" t="str">
        <f>+IFERROR(VLOOKUP(#REF!&amp;"-"&amp;ROW()-109,[2]ワークシート!$F$2:$BW$498,62,0),"")</f>
        <v/>
      </c>
      <c r="AE240" s="238"/>
      <c r="AF240" s="178" t="str">
        <f t="shared" si="7"/>
        <v/>
      </c>
      <c r="AG240" s="178"/>
      <c r="AH240" s="178" t="str">
        <f>+IFERROR(IF(VLOOKUP(#REF!&amp;"-"&amp;ROW()-109,[2]ワークシート!$F$2:$BW$498,63,0)="","",VLOOKUP(#REF!&amp;"-"&amp;ROW()-109,[2]ワークシート!$F$2:$BW$498,63,0)),"")</f>
        <v/>
      </c>
      <c r="AI240" s="178"/>
      <c r="AK240" s="51">
        <v>160</v>
      </c>
      <c r="AL240" s="51" t="str">
        <f t="shared" si="8"/>
        <v>160</v>
      </c>
      <c r="AM240" s="41"/>
      <c r="AN240" s="41"/>
      <c r="AO240" s="41"/>
      <c r="AP240" s="41"/>
      <c r="AQ240" s="41"/>
      <c r="AR240" s="41"/>
      <c r="AS240" s="41"/>
      <c r="AT240" s="41"/>
      <c r="AU240" s="41"/>
      <c r="AV240" s="41"/>
      <c r="AW240" s="41"/>
      <c r="AX240" s="41"/>
      <c r="AY240" s="41"/>
      <c r="AZ240" s="41"/>
      <c r="BA240" s="41"/>
      <c r="BB240" s="41"/>
      <c r="BC240" s="41"/>
      <c r="BD240" s="41"/>
      <c r="BE240" s="41"/>
      <c r="BF240" s="41"/>
      <c r="BG240" s="41"/>
      <c r="BH240" s="41"/>
      <c r="BI240" s="41"/>
      <c r="BJ240" s="41"/>
      <c r="BK240" s="41"/>
      <c r="BL240" s="41"/>
      <c r="BM240" s="41"/>
      <c r="BN240" s="41"/>
      <c r="BO240" s="41"/>
      <c r="BP240" s="41"/>
      <c r="BQ240" s="41"/>
      <c r="BR240" s="41"/>
      <c r="BS240" s="41"/>
    </row>
    <row r="241" spans="1:71" ht="35.1" hidden="1" customHeight="1">
      <c r="A241" s="41"/>
      <c r="B241" s="180" t="str">
        <f>+IFERROR(VLOOKUP(#REF!&amp;"-"&amp;ROW()-109,[2]ワークシート!$F$2:$BW$498,6,0),"")</f>
        <v/>
      </c>
      <c r="C241" s="181"/>
      <c r="D241" s="180" t="str">
        <f>+IFERROR(IF(VLOOKUP(#REF!&amp;"-"&amp;ROW()-109,[2]ワークシート!$F$2:$BW$498,7,0)="","",VLOOKUP(#REF!&amp;"-"&amp;ROW()-109,[2]ワークシート!$F$2:$BW$498,7,0)),"")</f>
        <v/>
      </c>
      <c r="E241" s="181"/>
      <c r="F241" s="180" t="str">
        <f>+IFERROR(VLOOKUP(#REF!&amp;"-"&amp;ROW()-109,[2]ワークシート!$F$2:$BW$498,8,0),"")</f>
        <v/>
      </c>
      <c r="G241" s="181"/>
      <c r="H241" s="45" t="str">
        <f>+IFERROR(VLOOKUP(#REF!&amp;"-"&amp;ROW()-109,[2]ワークシート!$F$2:$BW$498,9,0),"")</f>
        <v/>
      </c>
      <c r="I24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41" s="240"/>
      <c r="K241" s="180" t="str">
        <f>+IFERROR(VLOOKUP(#REF!&amp;"-"&amp;ROW()-109,[2]ワークシート!$F$2:$BW$498,16,0),"")</f>
        <v/>
      </c>
      <c r="L241" s="182"/>
      <c r="M241" s="181"/>
      <c r="N241" s="241" t="str">
        <f>+IFERROR(VLOOKUP(#REF!&amp;"-"&amp;ROW()-109,[2]ワークシート!$F$2:$BW$498,21,0),"")</f>
        <v/>
      </c>
      <c r="O241" s="242"/>
      <c r="P241" s="237" t="str">
        <f>+IFERROR(VLOOKUP(#REF!&amp;"-"&amp;ROW()-109,[2]ワークシート!$F$2:$BW$498,22,0),"")</f>
        <v/>
      </c>
      <c r="Q241" s="237"/>
      <c r="R241" s="187" t="str">
        <f>+IFERROR(VLOOKUP(#REF!&amp;"-"&amp;ROW()-109,[2]ワークシート!$F$2:$BW$498,52,0),"")</f>
        <v/>
      </c>
      <c r="S241" s="187"/>
      <c r="T241" s="187"/>
      <c r="U241" s="237" t="str">
        <f>+IFERROR(VLOOKUP(#REF!&amp;"-"&amp;ROW()-109,[2]ワークシート!$F$2:$BW$498,57,0),"")</f>
        <v/>
      </c>
      <c r="V241" s="237"/>
      <c r="W241" s="237" t="str">
        <f>+IFERROR(VLOOKUP(#REF!&amp;"-"&amp;ROW()-109,[2]ワークシート!$F$2:$BW$498,58,0),"")</f>
        <v/>
      </c>
      <c r="X241" s="237"/>
      <c r="Y241" s="237"/>
      <c r="Z241" s="178" t="str">
        <f t="shared" si="6"/>
        <v/>
      </c>
      <c r="AA241" s="178"/>
      <c r="AB241" s="180" t="str">
        <f>+IFERROR(IF(VLOOKUP(#REF!&amp;"-"&amp;ROW()-109,[2]ワークシート!$F$2:$BW$498,10,0)="","",VLOOKUP(#REF!&amp;"-"&amp;ROW()-109,[2]ワークシート!$F$2:$BW$498,10,0)),"")</f>
        <v/>
      </c>
      <c r="AC241" s="181"/>
      <c r="AD241" s="238" t="str">
        <f>+IFERROR(VLOOKUP(#REF!&amp;"-"&amp;ROW()-109,[2]ワークシート!$F$2:$BW$498,62,0),"")</f>
        <v/>
      </c>
      <c r="AE241" s="238"/>
      <c r="AF241" s="178" t="str">
        <f t="shared" si="7"/>
        <v/>
      </c>
      <c r="AG241" s="178"/>
      <c r="AH241" s="178" t="str">
        <f>+IFERROR(IF(VLOOKUP(#REF!&amp;"-"&amp;ROW()-109,[2]ワークシート!$F$2:$BW$498,63,0)="","",VLOOKUP(#REF!&amp;"-"&amp;ROW()-109,[2]ワークシート!$F$2:$BW$498,63,0)),"")</f>
        <v/>
      </c>
      <c r="AI241" s="178"/>
      <c r="AK241" s="51">
        <v>161</v>
      </c>
      <c r="AL241" s="51" t="str">
        <f t="shared" si="8"/>
        <v>161</v>
      </c>
      <c r="AM241" s="41"/>
      <c r="AN241" s="41"/>
      <c r="AO241" s="41"/>
      <c r="AP241" s="41"/>
      <c r="AQ241" s="41"/>
      <c r="AR241" s="41"/>
      <c r="AS241" s="41"/>
      <c r="AT241" s="41"/>
      <c r="AU241" s="41"/>
      <c r="AV241" s="41"/>
      <c r="AW241" s="41"/>
      <c r="AX241" s="41"/>
      <c r="AY241" s="41"/>
      <c r="AZ241" s="41"/>
      <c r="BA241" s="41"/>
      <c r="BB241" s="41"/>
      <c r="BC241" s="41"/>
      <c r="BD241" s="41"/>
      <c r="BE241" s="41"/>
      <c r="BF241" s="41"/>
      <c r="BG241" s="41"/>
      <c r="BH241" s="41"/>
      <c r="BI241" s="41"/>
      <c r="BJ241" s="41"/>
      <c r="BK241" s="41"/>
      <c r="BL241" s="41"/>
      <c r="BM241" s="41"/>
      <c r="BN241" s="41"/>
      <c r="BO241" s="41"/>
      <c r="BP241" s="41"/>
      <c r="BQ241" s="41"/>
      <c r="BR241" s="41"/>
      <c r="BS241" s="41"/>
    </row>
    <row r="242" spans="1:71" ht="35.1" hidden="1" customHeight="1">
      <c r="A242" s="41"/>
      <c r="B242" s="180" t="str">
        <f>+IFERROR(VLOOKUP(#REF!&amp;"-"&amp;ROW()-109,[2]ワークシート!$F$2:$BW$498,6,0),"")</f>
        <v/>
      </c>
      <c r="C242" s="181"/>
      <c r="D242" s="180" t="str">
        <f>+IFERROR(IF(VLOOKUP(#REF!&amp;"-"&amp;ROW()-109,[2]ワークシート!$F$2:$BW$498,7,0)="","",VLOOKUP(#REF!&amp;"-"&amp;ROW()-109,[2]ワークシート!$F$2:$BW$498,7,0)),"")</f>
        <v/>
      </c>
      <c r="E242" s="181"/>
      <c r="F242" s="180" t="str">
        <f>+IFERROR(VLOOKUP(#REF!&amp;"-"&amp;ROW()-109,[2]ワークシート!$F$2:$BW$498,8,0),"")</f>
        <v/>
      </c>
      <c r="G242" s="181"/>
      <c r="H242" s="45" t="str">
        <f>+IFERROR(VLOOKUP(#REF!&amp;"-"&amp;ROW()-109,[2]ワークシート!$F$2:$BW$498,9,0),"")</f>
        <v/>
      </c>
      <c r="I24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42" s="240"/>
      <c r="K242" s="180" t="str">
        <f>+IFERROR(VLOOKUP(#REF!&amp;"-"&amp;ROW()-109,[2]ワークシート!$F$2:$BW$498,16,0),"")</f>
        <v/>
      </c>
      <c r="L242" s="182"/>
      <c r="M242" s="181"/>
      <c r="N242" s="241" t="str">
        <f>+IFERROR(VLOOKUP(#REF!&amp;"-"&amp;ROW()-109,[2]ワークシート!$F$2:$BW$498,21,0),"")</f>
        <v/>
      </c>
      <c r="O242" s="242"/>
      <c r="P242" s="237" t="str">
        <f>+IFERROR(VLOOKUP(#REF!&amp;"-"&amp;ROW()-109,[2]ワークシート!$F$2:$BW$498,22,0),"")</f>
        <v/>
      </c>
      <c r="Q242" s="237"/>
      <c r="R242" s="187" t="str">
        <f>+IFERROR(VLOOKUP(#REF!&amp;"-"&amp;ROW()-109,[2]ワークシート!$F$2:$BW$498,52,0),"")</f>
        <v/>
      </c>
      <c r="S242" s="187"/>
      <c r="T242" s="187"/>
      <c r="U242" s="237" t="str">
        <f>+IFERROR(VLOOKUP(#REF!&amp;"-"&amp;ROW()-109,[2]ワークシート!$F$2:$BW$498,57,0),"")</f>
        <v/>
      </c>
      <c r="V242" s="237"/>
      <c r="W242" s="237" t="str">
        <f>+IFERROR(VLOOKUP(#REF!&amp;"-"&amp;ROW()-109,[2]ワークシート!$F$2:$BW$498,58,0),"")</f>
        <v/>
      </c>
      <c r="X242" s="237"/>
      <c r="Y242" s="237"/>
      <c r="Z242" s="178" t="str">
        <f t="shared" si="6"/>
        <v/>
      </c>
      <c r="AA242" s="178"/>
      <c r="AB242" s="180" t="str">
        <f>+IFERROR(IF(VLOOKUP(#REF!&amp;"-"&amp;ROW()-109,[2]ワークシート!$F$2:$BW$498,10,0)="","",VLOOKUP(#REF!&amp;"-"&amp;ROW()-109,[2]ワークシート!$F$2:$BW$498,10,0)),"")</f>
        <v/>
      </c>
      <c r="AC242" s="181"/>
      <c r="AD242" s="238" t="str">
        <f>+IFERROR(VLOOKUP(#REF!&amp;"-"&amp;ROW()-109,[2]ワークシート!$F$2:$BW$498,62,0),"")</f>
        <v/>
      </c>
      <c r="AE242" s="238"/>
      <c r="AF242" s="178" t="str">
        <f t="shared" si="7"/>
        <v/>
      </c>
      <c r="AG242" s="178"/>
      <c r="AH242" s="178" t="str">
        <f>+IFERROR(IF(VLOOKUP(#REF!&amp;"-"&amp;ROW()-109,[2]ワークシート!$F$2:$BW$498,63,0)="","",VLOOKUP(#REF!&amp;"-"&amp;ROW()-109,[2]ワークシート!$F$2:$BW$498,63,0)),"")</f>
        <v/>
      </c>
      <c r="AI242" s="178"/>
      <c r="AK242" s="51">
        <v>162</v>
      </c>
      <c r="AL242" s="51" t="str">
        <f t="shared" si="8"/>
        <v>162</v>
      </c>
      <c r="AM242" s="41"/>
      <c r="AN242" s="41"/>
      <c r="AO242" s="41"/>
      <c r="AP242" s="41"/>
      <c r="AQ242" s="41"/>
      <c r="AR242" s="41"/>
      <c r="AS242" s="41"/>
      <c r="AT242" s="41"/>
      <c r="AU242" s="41"/>
      <c r="AV242" s="41"/>
      <c r="AW242" s="41"/>
      <c r="AX242" s="41"/>
      <c r="AY242" s="41"/>
      <c r="AZ242" s="41"/>
      <c r="BA242" s="41"/>
      <c r="BB242" s="41"/>
      <c r="BC242" s="41"/>
      <c r="BD242" s="41"/>
      <c r="BE242" s="41"/>
      <c r="BF242" s="41"/>
      <c r="BG242" s="41"/>
      <c r="BH242" s="41"/>
      <c r="BI242" s="41"/>
      <c r="BJ242" s="41"/>
      <c r="BK242" s="41"/>
      <c r="BL242" s="41"/>
      <c r="BM242" s="41"/>
      <c r="BN242" s="41"/>
      <c r="BO242" s="41"/>
      <c r="BP242" s="41"/>
      <c r="BQ242" s="41"/>
      <c r="BR242" s="41"/>
      <c r="BS242" s="41"/>
    </row>
    <row r="243" spans="1:71" ht="35.1" hidden="1" customHeight="1">
      <c r="A243" s="41"/>
      <c r="B243" s="180" t="str">
        <f>+IFERROR(VLOOKUP(#REF!&amp;"-"&amp;ROW()-109,[2]ワークシート!$F$2:$BW$498,6,0),"")</f>
        <v/>
      </c>
      <c r="C243" s="181"/>
      <c r="D243" s="180" t="str">
        <f>+IFERROR(IF(VLOOKUP(#REF!&amp;"-"&amp;ROW()-109,[2]ワークシート!$F$2:$BW$498,7,0)="","",VLOOKUP(#REF!&amp;"-"&amp;ROW()-109,[2]ワークシート!$F$2:$BW$498,7,0)),"")</f>
        <v/>
      </c>
      <c r="E243" s="181"/>
      <c r="F243" s="180" t="str">
        <f>+IFERROR(VLOOKUP(#REF!&amp;"-"&amp;ROW()-109,[2]ワークシート!$F$2:$BW$498,8,0),"")</f>
        <v/>
      </c>
      <c r="G243" s="181"/>
      <c r="H243" s="45" t="str">
        <f>+IFERROR(VLOOKUP(#REF!&amp;"-"&amp;ROW()-109,[2]ワークシート!$F$2:$BW$498,9,0),"")</f>
        <v/>
      </c>
      <c r="I24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43" s="240"/>
      <c r="K243" s="180" t="str">
        <f>+IFERROR(VLOOKUP(#REF!&amp;"-"&amp;ROW()-109,[2]ワークシート!$F$2:$BW$498,16,0),"")</f>
        <v/>
      </c>
      <c r="L243" s="182"/>
      <c r="M243" s="181"/>
      <c r="N243" s="241" t="str">
        <f>+IFERROR(VLOOKUP(#REF!&amp;"-"&amp;ROW()-109,[2]ワークシート!$F$2:$BW$498,21,0),"")</f>
        <v/>
      </c>
      <c r="O243" s="242"/>
      <c r="P243" s="237" t="str">
        <f>+IFERROR(VLOOKUP(#REF!&amp;"-"&amp;ROW()-109,[2]ワークシート!$F$2:$BW$498,22,0),"")</f>
        <v/>
      </c>
      <c r="Q243" s="237"/>
      <c r="R243" s="187" t="str">
        <f>+IFERROR(VLOOKUP(#REF!&amp;"-"&amp;ROW()-109,[2]ワークシート!$F$2:$BW$498,52,0),"")</f>
        <v/>
      </c>
      <c r="S243" s="187"/>
      <c r="T243" s="187"/>
      <c r="U243" s="237" t="str">
        <f>+IFERROR(VLOOKUP(#REF!&amp;"-"&amp;ROW()-109,[2]ワークシート!$F$2:$BW$498,57,0),"")</f>
        <v/>
      </c>
      <c r="V243" s="237"/>
      <c r="W243" s="237" t="str">
        <f>+IFERROR(VLOOKUP(#REF!&amp;"-"&amp;ROW()-109,[2]ワークシート!$F$2:$BW$498,58,0),"")</f>
        <v/>
      </c>
      <c r="X243" s="237"/>
      <c r="Y243" s="237"/>
      <c r="Z243" s="178" t="str">
        <f t="shared" si="6"/>
        <v/>
      </c>
      <c r="AA243" s="178"/>
      <c r="AB243" s="180" t="str">
        <f>+IFERROR(IF(VLOOKUP(#REF!&amp;"-"&amp;ROW()-109,[2]ワークシート!$F$2:$BW$498,10,0)="","",VLOOKUP(#REF!&amp;"-"&amp;ROW()-109,[2]ワークシート!$F$2:$BW$498,10,0)),"")</f>
        <v/>
      </c>
      <c r="AC243" s="181"/>
      <c r="AD243" s="238" t="str">
        <f>+IFERROR(VLOOKUP(#REF!&amp;"-"&amp;ROW()-109,[2]ワークシート!$F$2:$BW$498,62,0),"")</f>
        <v/>
      </c>
      <c r="AE243" s="238"/>
      <c r="AF243" s="178" t="str">
        <f t="shared" si="7"/>
        <v/>
      </c>
      <c r="AG243" s="178"/>
      <c r="AH243" s="178" t="str">
        <f>+IFERROR(IF(VLOOKUP(#REF!&amp;"-"&amp;ROW()-109,[2]ワークシート!$F$2:$BW$498,63,0)="","",VLOOKUP(#REF!&amp;"-"&amp;ROW()-109,[2]ワークシート!$F$2:$BW$498,63,0)),"")</f>
        <v/>
      </c>
      <c r="AI243" s="178"/>
      <c r="AK243" s="51">
        <v>163</v>
      </c>
      <c r="AL243" s="51" t="str">
        <f t="shared" si="8"/>
        <v>163</v>
      </c>
      <c r="AM243" s="41"/>
      <c r="AN243" s="41"/>
      <c r="AO243" s="41"/>
      <c r="AP243" s="41"/>
      <c r="AQ243" s="41"/>
      <c r="AR243" s="41"/>
      <c r="AS243" s="41"/>
      <c r="AT243" s="41"/>
      <c r="AU243" s="41"/>
      <c r="AV243" s="41"/>
      <c r="AW243" s="41"/>
      <c r="AX243" s="41"/>
      <c r="AY243" s="41"/>
      <c r="AZ243" s="41"/>
      <c r="BA243" s="41"/>
      <c r="BB243" s="41"/>
      <c r="BC243" s="41"/>
      <c r="BD243" s="41"/>
      <c r="BE243" s="41"/>
      <c r="BF243" s="41"/>
      <c r="BG243" s="41"/>
      <c r="BH243" s="41"/>
      <c r="BI243" s="41"/>
      <c r="BJ243" s="41"/>
      <c r="BK243" s="41"/>
      <c r="BL243" s="41"/>
      <c r="BM243" s="41"/>
      <c r="BN243" s="41"/>
      <c r="BO243" s="41"/>
      <c r="BP243" s="41"/>
      <c r="BQ243" s="41"/>
      <c r="BR243" s="41"/>
      <c r="BS243" s="41"/>
    </row>
    <row r="244" spans="1:71" ht="35.1" hidden="1" customHeight="1">
      <c r="A244" s="41"/>
      <c r="B244" s="180" t="str">
        <f>+IFERROR(VLOOKUP(#REF!&amp;"-"&amp;ROW()-109,[2]ワークシート!$F$2:$BW$498,6,0),"")</f>
        <v/>
      </c>
      <c r="C244" s="181"/>
      <c r="D244" s="180" t="str">
        <f>+IFERROR(IF(VLOOKUP(#REF!&amp;"-"&amp;ROW()-109,[2]ワークシート!$F$2:$BW$498,7,0)="","",VLOOKUP(#REF!&amp;"-"&amp;ROW()-109,[2]ワークシート!$F$2:$BW$498,7,0)),"")</f>
        <v/>
      </c>
      <c r="E244" s="181"/>
      <c r="F244" s="180" t="str">
        <f>+IFERROR(VLOOKUP(#REF!&amp;"-"&amp;ROW()-109,[2]ワークシート!$F$2:$BW$498,8,0),"")</f>
        <v/>
      </c>
      <c r="G244" s="181"/>
      <c r="H244" s="45" t="str">
        <f>+IFERROR(VLOOKUP(#REF!&amp;"-"&amp;ROW()-109,[2]ワークシート!$F$2:$BW$498,9,0),"")</f>
        <v/>
      </c>
      <c r="I24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44" s="240"/>
      <c r="K244" s="180" t="str">
        <f>+IFERROR(VLOOKUP(#REF!&amp;"-"&amp;ROW()-109,[2]ワークシート!$F$2:$BW$498,16,0),"")</f>
        <v/>
      </c>
      <c r="L244" s="182"/>
      <c r="M244" s="181"/>
      <c r="N244" s="241" t="str">
        <f>+IFERROR(VLOOKUP(#REF!&amp;"-"&amp;ROW()-109,[2]ワークシート!$F$2:$BW$498,21,0),"")</f>
        <v/>
      </c>
      <c r="O244" s="242"/>
      <c r="P244" s="237" t="str">
        <f>+IFERROR(VLOOKUP(#REF!&amp;"-"&amp;ROW()-109,[2]ワークシート!$F$2:$BW$498,22,0),"")</f>
        <v/>
      </c>
      <c r="Q244" s="237"/>
      <c r="R244" s="187" t="str">
        <f>+IFERROR(VLOOKUP(#REF!&amp;"-"&amp;ROW()-109,[2]ワークシート!$F$2:$BW$498,52,0),"")</f>
        <v/>
      </c>
      <c r="S244" s="187"/>
      <c r="T244" s="187"/>
      <c r="U244" s="237" t="str">
        <f>+IFERROR(VLOOKUP(#REF!&amp;"-"&amp;ROW()-109,[2]ワークシート!$F$2:$BW$498,57,0),"")</f>
        <v/>
      </c>
      <c r="V244" s="237"/>
      <c r="W244" s="237" t="str">
        <f>+IFERROR(VLOOKUP(#REF!&amp;"-"&amp;ROW()-109,[2]ワークシート!$F$2:$BW$498,58,0),"")</f>
        <v/>
      </c>
      <c r="X244" s="237"/>
      <c r="Y244" s="237"/>
      <c r="Z244" s="178" t="str">
        <f t="shared" si="6"/>
        <v/>
      </c>
      <c r="AA244" s="178"/>
      <c r="AB244" s="180" t="str">
        <f>+IFERROR(IF(VLOOKUP(#REF!&amp;"-"&amp;ROW()-109,[2]ワークシート!$F$2:$BW$498,10,0)="","",VLOOKUP(#REF!&amp;"-"&amp;ROW()-109,[2]ワークシート!$F$2:$BW$498,10,0)),"")</f>
        <v/>
      </c>
      <c r="AC244" s="181"/>
      <c r="AD244" s="238" t="str">
        <f>+IFERROR(VLOOKUP(#REF!&amp;"-"&amp;ROW()-109,[2]ワークシート!$F$2:$BW$498,62,0),"")</f>
        <v/>
      </c>
      <c r="AE244" s="238"/>
      <c r="AF244" s="178" t="str">
        <f t="shared" si="7"/>
        <v/>
      </c>
      <c r="AG244" s="178"/>
      <c r="AH244" s="178" t="str">
        <f>+IFERROR(IF(VLOOKUP(#REF!&amp;"-"&amp;ROW()-109,[2]ワークシート!$F$2:$BW$498,63,0)="","",VLOOKUP(#REF!&amp;"-"&amp;ROW()-109,[2]ワークシート!$F$2:$BW$498,63,0)),"")</f>
        <v/>
      </c>
      <c r="AI244" s="178"/>
      <c r="AK244" s="51">
        <v>164</v>
      </c>
      <c r="AL244" s="51" t="str">
        <f t="shared" si="8"/>
        <v>164</v>
      </c>
      <c r="AM244" s="41"/>
      <c r="AN244" s="41"/>
      <c r="AO244" s="41"/>
      <c r="AP244" s="41"/>
      <c r="AQ244" s="41"/>
      <c r="AR244" s="41"/>
      <c r="AS244" s="41"/>
      <c r="AT244" s="41"/>
      <c r="AU244" s="41"/>
      <c r="AV244" s="41"/>
      <c r="AW244" s="41"/>
      <c r="AX244" s="41"/>
      <c r="AY244" s="41"/>
      <c r="AZ244" s="41"/>
      <c r="BA244" s="41"/>
      <c r="BB244" s="41"/>
      <c r="BC244" s="41"/>
      <c r="BD244" s="41"/>
      <c r="BE244" s="41"/>
      <c r="BF244" s="41"/>
      <c r="BG244" s="41"/>
      <c r="BH244" s="41"/>
      <c r="BI244" s="41"/>
      <c r="BJ244" s="41"/>
      <c r="BK244" s="41"/>
      <c r="BL244" s="41"/>
      <c r="BM244" s="41"/>
      <c r="BN244" s="41"/>
      <c r="BO244" s="41"/>
      <c r="BP244" s="41"/>
      <c r="BQ244" s="41"/>
      <c r="BR244" s="41"/>
      <c r="BS244" s="41"/>
    </row>
    <row r="245" spans="1:71" ht="35.1" hidden="1" customHeight="1">
      <c r="A245" s="41"/>
      <c r="B245" s="180" t="str">
        <f>+IFERROR(VLOOKUP(#REF!&amp;"-"&amp;ROW()-109,[2]ワークシート!$F$2:$BW$498,6,0),"")</f>
        <v/>
      </c>
      <c r="C245" s="181"/>
      <c r="D245" s="180" t="str">
        <f>+IFERROR(IF(VLOOKUP(#REF!&amp;"-"&amp;ROW()-109,[2]ワークシート!$F$2:$BW$498,7,0)="","",VLOOKUP(#REF!&amp;"-"&amp;ROW()-109,[2]ワークシート!$F$2:$BW$498,7,0)),"")</f>
        <v/>
      </c>
      <c r="E245" s="181"/>
      <c r="F245" s="180" t="str">
        <f>+IFERROR(VLOOKUP(#REF!&amp;"-"&amp;ROW()-109,[2]ワークシート!$F$2:$BW$498,8,0),"")</f>
        <v/>
      </c>
      <c r="G245" s="181"/>
      <c r="H245" s="45" t="str">
        <f>+IFERROR(VLOOKUP(#REF!&amp;"-"&amp;ROW()-109,[2]ワークシート!$F$2:$BW$498,9,0),"")</f>
        <v/>
      </c>
      <c r="I24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45" s="240"/>
      <c r="K245" s="180" t="str">
        <f>+IFERROR(VLOOKUP(#REF!&amp;"-"&amp;ROW()-109,[2]ワークシート!$F$2:$BW$498,16,0),"")</f>
        <v/>
      </c>
      <c r="L245" s="182"/>
      <c r="M245" s="181"/>
      <c r="N245" s="241" t="str">
        <f>+IFERROR(VLOOKUP(#REF!&amp;"-"&amp;ROW()-109,[2]ワークシート!$F$2:$BW$498,21,0),"")</f>
        <v/>
      </c>
      <c r="O245" s="242"/>
      <c r="P245" s="237" t="str">
        <f>+IFERROR(VLOOKUP(#REF!&amp;"-"&amp;ROW()-109,[2]ワークシート!$F$2:$BW$498,22,0),"")</f>
        <v/>
      </c>
      <c r="Q245" s="237"/>
      <c r="R245" s="187" t="str">
        <f>+IFERROR(VLOOKUP(#REF!&amp;"-"&amp;ROW()-109,[2]ワークシート!$F$2:$BW$498,52,0),"")</f>
        <v/>
      </c>
      <c r="S245" s="187"/>
      <c r="T245" s="187"/>
      <c r="U245" s="237" t="str">
        <f>+IFERROR(VLOOKUP(#REF!&amp;"-"&amp;ROW()-109,[2]ワークシート!$F$2:$BW$498,57,0),"")</f>
        <v/>
      </c>
      <c r="V245" s="237"/>
      <c r="W245" s="237" t="str">
        <f>+IFERROR(VLOOKUP(#REF!&amp;"-"&amp;ROW()-109,[2]ワークシート!$F$2:$BW$498,58,0),"")</f>
        <v/>
      </c>
      <c r="X245" s="237"/>
      <c r="Y245" s="237"/>
      <c r="Z245" s="178" t="str">
        <f t="shared" si="6"/>
        <v/>
      </c>
      <c r="AA245" s="178"/>
      <c r="AB245" s="180" t="str">
        <f>+IFERROR(IF(VLOOKUP(#REF!&amp;"-"&amp;ROW()-109,[2]ワークシート!$F$2:$BW$498,10,0)="","",VLOOKUP(#REF!&amp;"-"&amp;ROW()-109,[2]ワークシート!$F$2:$BW$498,10,0)),"")</f>
        <v/>
      </c>
      <c r="AC245" s="181"/>
      <c r="AD245" s="238" t="str">
        <f>+IFERROR(VLOOKUP(#REF!&amp;"-"&amp;ROW()-109,[2]ワークシート!$F$2:$BW$498,62,0),"")</f>
        <v/>
      </c>
      <c r="AE245" s="238"/>
      <c r="AF245" s="178" t="str">
        <f t="shared" si="7"/>
        <v/>
      </c>
      <c r="AG245" s="178"/>
      <c r="AH245" s="178" t="str">
        <f>+IFERROR(IF(VLOOKUP(#REF!&amp;"-"&amp;ROW()-109,[2]ワークシート!$F$2:$BW$498,63,0)="","",VLOOKUP(#REF!&amp;"-"&amp;ROW()-109,[2]ワークシート!$F$2:$BW$498,63,0)),"")</f>
        <v/>
      </c>
      <c r="AI245" s="178"/>
      <c r="AK245" s="51">
        <v>165</v>
      </c>
      <c r="AL245" s="51" t="str">
        <f t="shared" si="8"/>
        <v>165</v>
      </c>
      <c r="AM245" s="41"/>
      <c r="AN245" s="41"/>
      <c r="AO245" s="41"/>
      <c r="AP245" s="41"/>
      <c r="AQ245" s="41"/>
      <c r="AR245" s="41"/>
      <c r="AS245" s="41"/>
      <c r="AT245" s="41"/>
      <c r="AU245" s="41"/>
      <c r="AV245" s="41"/>
      <c r="AW245" s="41"/>
      <c r="AX245" s="41"/>
      <c r="AY245" s="41"/>
      <c r="AZ245" s="41"/>
      <c r="BA245" s="41"/>
      <c r="BB245" s="41"/>
      <c r="BC245" s="41"/>
      <c r="BD245" s="41"/>
      <c r="BE245" s="41"/>
      <c r="BF245" s="41"/>
      <c r="BG245" s="41"/>
      <c r="BH245" s="41"/>
      <c r="BI245" s="41"/>
      <c r="BJ245" s="41"/>
      <c r="BK245" s="41"/>
      <c r="BL245" s="41"/>
      <c r="BM245" s="41"/>
      <c r="BN245" s="41"/>
      <c r="BO245" s="41"/>
      <c r="BP245" s="41"/>
      <c r="BQ245" s="41"/>
      <c r="BR245" s="41"/>
      <c r="BS245" s="41"/>
    </row>
    <row r="246" spans="1:71" ht="35.1" hidden="1" customHeight="1">
      <c r="A246" s="41"/>
      <c r="B246" s="180" t="str">
        <f>+IFERROR(VLOOKUP(#REF!&amp;"-"&amp;ROW()-109,[2]ワークシート!$F$2:$BW$498,6,0),"")</f>
        <v/>
      </c>
      <c r="C246" s="181"/>
      <c r="D246" s="180" t="str">
        <f>+IFERROR(IF(VLOOKUP(#REF!&amp;"-"&amp;ROW()-109,[2]ワークシート!$F$2:$BW$498,7,0)="","",VLOOKUP(#REF!&amp;"-"&amp;ROW()-109,[2]ワークシート!$F$2:$BW$498,7,0)),"")</f>
        <v/>
      </c>
      <c r="E246" s="181"/>
      <c r="F246" s="180" t="str">
        <f>+IFERROR(VLOOKUP(#REF!&amp;"-"&amp;ROW()-109,[2]ワークシート!$F$2:$BW$498,8,0),"")</f>
        <v/>
      </c>
      <c r="G246" s="181"/>
      <c r="H246" s="45" t="str">
        <f>+IFERROR(VLOOKUP(#REF!&amp;"-"&amp;ROW()-109,[2]ワークシート!$F$2:$BW$498,9,0),"")</f>
        <v/>
      </c>
      <c r="I24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46" s="240"/>
      <c r="K246" s="180" t="str">
        <f>+IFERROR(VLOOKUP(#REF!&amp;"-"&amp;ROW()-109,[2]ワークシート!$F$2:$BW$498,16,0),"")</f>
        <v/>
      </c>
      <c r="L246" s="182"/>
      <c r="M246" s="181"/>
      <c r="N246" s="241" t="str">
        <f>+IFERROR(VLOOKUP(#REF!&amp;"-"&amp;ROW()-109,[2]ワークシート!$F$2:$BW$498,21,0),"")</f>
        <v/>
      </c>
      <c r="O246" s="242"/>
      <c r="P246" s="237" t="str">
        <f>+IFERROR(VLOOKUP(#REF!&amp;"-"&amp;ROW()-109,[2]ワークシート!$F$2:$BW$498,22,0),"")</f>
        <v/>
      </c>
      <c r="Q246" s="237"/>
      <c r="R246" s="187" t="str">
        <f>+IFERROR(VLOOKUP(#REF!&amp;"-"&amp;ROW()-109,[2]ワークシート!$F$2:$BW$498,52,0),"")</f>
        <v/>
      </c>
      <c r="S246" s="187"/>
      <c r="T246" s="187"/>
      <c r="U246" s="237" t="str">
        <f>+IFERROR(VLOOKUP(#REF!&amp;"-"&amp;ROW()-109,[2]ワークシート!$F$2:$BW$498,57,0),"")</f>
        <v/>
      </c>
      <c r="V246" s="237"/>
      <c r="W246" s="237" t="str">
        <f>+IFERROR(VLOOKUP(#REF!&amp;"-"&amp;ROW()-109,[2]ワークシート!$F$2:$BW$498,58,0),"")</f>
        <v/>
      </c>
      <c r="X246" s="237"/>
      <c r="Y246" s="237"/>
      <c r="Z246" s="178" t="str">
        <f t="shared" si="6"/>
        <v/>
      </c>
      <c r="AA246" s="178"/>
      <c r="AB246" s="180" t="str">
        <f>+IFERROR(IF(VLOOKUP(#REF!&amp;"-"&amp;ROW()-109,[2]ワークシート!$F$2:$BW$498,10,0)="","",VLOOKUP(#REF!&amp;"-"&amp;ROW()-109,[2]ワークシート!$F$2:$BW$498,10,0)),"")</f>
        <v/>
      </c>
      <c r="AC246" s="181"/>
      <c r="AD246" s="238" t="str">
        <f>+IFERROR(VLOOKUP(#REF!&amp;"-"&amp;ROW()-109,[2]ワークシート!$F$2:$BW$498,62,0),"")</f>
        <v/>
      </c>
      <c r="AE246" s="238"/>
      <c r="AF246" s="178" t="str">
        <f t="shared" si="7"/>
        <v/>
      </c>
      <c r="AG246" s="178"/>
      <c r="AH246" s="178" t="str">
        <f>+IFERROR(IF(VLOOKUP(#REF!&amp;"-"&amp;ROW()-109,[2]ワークシート!$F$2:$BW$498,63,0)="","",VLOOKUP(#REF!&amp;"-"&amp;ROW()-109,[2]ワークシート!$F$2:$BW$498,63,0)),"")</f>
        <v/>
      </c>
      <c r="AI246" s="178"/>
      <c r="AK246" s="51">
        <v>166</v>
      </c>
      <c r="AL246" s="51" t="str">
        <f t="shared" si="8"/>
        <v>166</v>
      </c>
      <c r="AM246" s="41"/>
      <c r="AN246" s="41"/>
      <c r="AO246" s="41"/>
      <c r="AP246" s="41"/>
      <c r="AQ246" s="41"/>
      <c r="AR246" s="41"/>
      <c r="AS246" s="41"/>
      <c r="AT246" s="41"/>
      <c r="AU246" s="41"/>
      <c r="AV246" s="41"/>
      <c r="AW246" s="41"/>
      <c r="AX246" s="41"/>
      <c r="AY246" s="41"/>
      <c r="AZ246" s="41"/>
      <c r="BA246" s="41"/>
      <c r="BB246" s="41"/>
      <c r="BC246" s="41"/>
      <c r="BD246" s="41"/>
      <c r="BE246" s="41"/>
      <c r="BF246" s="41"/>
      <c r="BG246" s="41"/>
      <c r="BH246" s="41"/>
      <c r="BI246" s="41"/>
      <c r="BJ246" s="41"/>
      <c r="BK246" s="41"/>
      <c r="BL246" s="41"/>
      <c r="BM246" s="41"/>
      <c r="BN246" s="41"/>
      <c r="BO246" s="41"/>
      <c r="BP246" s="41"/>
      <c r="BQ246" s="41"/>
      <c r="BR246" s="41"/>
      <c r="BS246" s="41"/>
    </row>
    <row r="247" spans="1:71" ht="35.1" hidden="1" customHeight="1">
      <c r="A247" s="41"/>
      <c r="B247" s="180" t="str">
        <f>+IFERROR(VLOOKUP(#REF!&amp;"-"&amp;ROW()-109,[2]ワークシート!$F$2:$BW$498,6,0),"")</f>
        <v/>
      </c>
      <c r="C247" s="181"/>
      <c r="D247" s="180" t="str">
        <f>+IFERROR(IF(VLOOKUP(#REF!&amp;"-"&amp;ROW()-109,[2]ワークシート!$F$2:$BW$498,7,0)="","",VLOOKUP(#REF!&amp;"-"&amp;ROW()-109,[2]ワークシート!$F$2:$BW$498,7,0)),"")</f>
        <v/>
      </c>
      <c r="E247" s="181"/>
      <c r="F247" s="180" t="str">
        <f>+IFERROR(VLOOKUP(#REF!&amp;"-"&amp;ROW()-109,[2]ワークシート!$F$2:$BW$498,8,0),"")</f>
        <v/>
      </c>
      <c r="G247" s="181"/>
      <c r="H247" s="45" t="str">
        <f>+IFERROR(VLOOKUP(#REF!&amp;"-"&amp;ROW()-109,[2]ワークシート!$F$2:$BW$498,9,0),"")</f>
        <v/>
      </c>
      <c r="I24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47" s="240"/>
      <c r="K247" s="180" t="str">
        <f>+IFERROR(VLOOKUP(#REF!&amp;"-"&amp;ROW()-109,[2]ワークシート!$F$2:$BW$498,16,0),"")</f>
        <v/>
      </c>
      <c r="L247" s="182"/>
      <c r="M247" s="181"/>
      <c r="N247" s="241" t="str">
        <f>+IFERROR(VLOOKUP(#REF!&amp;"-"&amp;ROW()-109,[2]ワークシート!$F$2:$BW$498,21,0),"")</f>
        <v/>
      </c>
      <c r="O247" s="242"/>
      <c r="P247" s="237" t="str">
        <f>+IFERROR(VLOOKUP(#REF!&amp;"-"&amp;ROW()-109,[2]ワークシート!$F$2:$BW$498,22,0),"")</f>
        <v/>
      </c>
      <c r="Q247" s="237"/>
      <c r="R247" s="187" t="str">
        <f>+IFERROR(VLOOKUP(#REF!&amp;"-"&amp;ROW()-109,[2]ワークシート!$F$2:$BW$498,52,0),"")</f>
        <v/>
      </c>
      <c r="S247" s="187"/>
      <c r="T247" s="187"/>
      <c r="U247" s="237" t="str">
        <f>+IFERROR(VLOOKUP(#REF!&amp;"-"&amp;ROW()-109,[2]ワークシート!$F$2:$BW$498,57,0),"")</f>
        <v/>
      </c>
      <c r="V247" s="237"/>
      <c r="W247" s="237" t="str">
        <f>+IFERROR(VLOOKUP(#REF!&amp;"-"&amp;ROW()-109,[2]ワークシート!$F$2:$BW$498,58,0),"")</f>
        <v/>
      </c>
      <c r="X247" s="237"/>
      <c r="Y247" s="237"/>
      <c r="Z247" s="178" t="str">
        <f t="shared" si="6"/>
        <v/>
      </c>
      <c r="AA247" s="178"/>
      <c r="AB247" s="180" t="str">
        <f>+IFERROR(IF(VLOOKUP(#REF!&amp;"-"&amp;ROW()-109,[2]ワークシート!$F$2:$BW$498,10,0)="","",VLOOKUP(#REF!&amp;"-"&amp;ROW()-109,[2]ワークシート!$F$2:$BW$498,10,0)),"")</f>
        <v/>
      </c>
      <c r="AC247" s="181"/>
      <c r="AD247" s="238" t="str">
        <f>+IFERROR(VLOOKUP(#REF!&amp;"-"&amp;ROW()-109,[2]ワークシート!$F$2:$BW$498,62,0),"")</f>
        <v/>
      </c>
      <c r="AE247" s="238"/>
      <c r="AF247" s="178" t="str">
        <f t="shared" si="7"/>
        <v/>
      </c>
      <c r="AG247" s="178"/>
      <c r="AH247" s="178" t="str">
        <f>+IFERROR(IF(VLOOKUP(#REF!&amp;"-"&amp;ROW()-109,[2]ワークシート!$F$2:$BW$498,63,0)="","",VLOOKUP(#REF!&amp;"-"&amp;ROW()-109,[2]ワークシート!$F$2:$BW$498,63,0)),"")</f>
        <v/>
      </c>
      <c r="AI247" s="178"/>
      <c r="AK247" s="51">
        <v>167</v>
      </c>
      <c r="AL247" s="51" t="str">
        <f t="shared" si="8"/>
        <v>167</v>
      </c>
      <c r="AM247" s="41"/>
      <c r="AN247" s="41"/>
      <c r="AO247" s="41"/>
      <c r="AP247" s="41"/>
      <c r="AQ247" s="41"/>
      <c r="AR247" s="41"/>
      <c r="AS247" s="41"/>
      <c r="AT247" s="41"/>
      <c r="AU247" s="41"/>
      <c r="AV247" s="41"/>
      <c r="AW247" s="41"/>
      <c r="AX247" s="41"/>
      <c r="AY247" s="41"/>
      <c r="AZ247" s="41"/>
      <c r="BA247" s="41"/>
      <c r="BB247" s="41"/>
      <c r="BC247" s="41"/>
      <c r="BD247" s="41"/>
      <c r="BE247" s="41"/>
      <c r="BF247" s="41"/>
      <c r="BG247" s="41"/>
      <c r="BH247" s="41"/>
      <c r="BI247" s="41"/>
      <c r="BJ247" s="41"/>
      <c r="BK247" s="41"/>
      <c r="BL247" s="41"/>
      <c r="BM247" s="41"/>
      <c r="BN247" s="41"/>
      <c r="BO247" s="41"/>
      <c r="BP247" s="41"/>
      <c r="BQ247" s="41"/>
      <c r="BR247" s="41"/>
      <c r="BS247" s="41"/>
    </row>
    <row r="248" spans="1:71" ht="35.1" hidden="1" customHeight="1">
      <c r="A248" s="41"/>
      <c r="B248" s="180" t="str">
        <f>+IFERROR(VLOOKUP(#REF!&amp;"-"&amp;ROW()-109,[2]ワークシート!$F$2:$BW$498,6,0),"")</f>
        <v/>
      </c>
      <c r="C248" s="181"/>
      <c r="D248" s="180" t="str">
        <f>+IFERROR(IF(VLOOKUP(#REF!&amp;"-"&amp;ROW()-109,[2]ワークシート!$F$2:$BW$498,7,0)="","",VLOOKUP(#REF!&amp;"-"&amp;ROW()-109,[2]ワークシート!$F$2:$BW$498,7,0)),"")</f>
        <v/>
      </c>
      <c r="E248" s="181"/>
      <c r="F248" s="180" t="str">
        <f>+IFERROR(VLOOKUP(#REF!&amp;"-"&amp;ROW()-109,[2]ワークシート!$F$2:$BW$498,8,0),"")</f>
        <v/>
      </c>
      <c r="G248" s="181"/>
      <c r="H248" s="45" t="str">
        <f>+IFERROR(VLOOKUP(#REF!&amp;"-"&amp;ROW()-109,[2]ワークシート!$F$2:$BW$498,9,0),"")</f>
        <v/>
      </c>
      <c r="I24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48" s="240"/>
      <c r="K248" s="180" t="str">
        <f>+IFERROR(VLOOKUP(#REF!&amp;"-"&amp;ROW()-109,[2]ワークシート!$F$2:$BW$498,16,0),"")</f>
        <v/>
      </c>
      <c r="L248" s="182"/>
      <c r="M248" s="181"/>
      <c r="N248" s="241" t="str">
        <f>+IFERROR(VLOOKUP(#REF!&amp;"-"&amp;ROW()-109,[2]ワークシート!$F$2:$BW$498,21,0),"")</f>
        <v/>
      </c>
      <c r="O248" s="242"/>
      <c r="P248" s="237" t="str">
        <f>+IFERROR(VLOOKUP(#REF!&amp;"-"&amp;ROW()-109,[2]ワークシート!$F$2:$BW$498,22,0),"")</f>
        <v/>
      </c>
      <c r="Q248" s="237"/>
      <c r="R248" s="187" t="str">
        <f>+IFERROR(VLOOKUP(#REF!&amp;"-"&amp;ROW()-109,[2]ワークシート!$F$2:$BW$498,52,0),"")</f>
        <v/>
      </c>
      <c r="S248" s="187"/>
      <c r="T248" s="187"/>
      <c r="U248" s="237" t="str">
        <f>+IFERROR(VLOOKUP(#REF!&amp;"-"&amp;ROW()-109,[2]ワークシート!$F$2:$BW$498,57,0),"")</f>
        <v/>
      </c>
      <c r="V248" s="237"/>
      <c r="W248" s="237" t="str">
        <f>+IFERROR(VLOOKUP(#REF!&amp;"-"&amp;ROW()-109,[2]ワークシート!$F$2:$BW$498,58,0),"")</f>
        <v/>
      </c>
      <c r="X248" s="237"/>
      <c r="Y248" s="237"/>
      <c r="Z248" s="178" t="str">
        <f t="shared" si="6"/>
        <v/>
      </c>
      <c r="AA248" s="178"/>
      <c r="AB248" s="180" t="str">
        <f>+IFERROR(IF(VLOOKUP(#REF!&amp;"-"&amp;ROW()-109,[2]ワークシート!$F$2:$BW$498,10,0)="","",VLOOKUP(#REF!&amp;"-"&amp;ROW()-109,[2]ワークシート!$F$2:$BW$498,10,0)),"")</f>
        <v/>
      </c>
      <c r="AC248" s="181"/>
      <c r="AD248" s="238" t="str">
        <f>+IFERROR(VLOOKUP(#REF!&amp;"-"&amp;ROW()-109,[2]ワークシート!$F$2:$BW$498,62,0),"")</f>
        <v/>
      </c>
      <c r="AE248" s="238"/>
      <c r="AF248" s="178" t="str">
        <f t="shared" si="7"/>
        <v/>
      </c>
      <c r="AG248" s="178"/>
      <c r="AH248" s="178" t="str">
        <f>+IFERROR(IF(VLOOKUP(#REF!&amp;"-"&amp;ROW()-109,[2]ワークシート!$F$2:$BW$498,63,0)="","",VLOOKUP(#REF!&amp;"-"&amp;ROW()-109,[2]ワークシート!$F$2:$BW$498,63,0)),"")</f>
        <v/>
      </c>
      <c r="AI248" s="178"/>
      <c r="AK248" s="51">
        <v>168</v>
      </c>
      <c r="AL248" s="51" t="str">
        <f t="shared" si="8"/>
        <v>168</v>
      </c>
      <c r="AM248" s="41"/>
      <c r="AN248" s="41"/>
      <c r="AO248" s="41"/>
      <c r="AP248" s="41"/>
      <c r="AQ248" s="41"/>
      <c r="AR248" s="41"/>
      <c r="AS248" s="41"/>
      <c r="AT248" s="41"/>
      <c r="AU248" s="41"/>
      <c r="AV248" s="41"/>
      <c r="AW248" s="41"/>
      <c r="AX248" s="41"/>
      <c r="AY248" s="41"/>
      <c r="AZ248" s="41"/>
      <c r="BA248" s="41"/>
      <c r="BB248" s="41"/>
      <c r="BC248" s="41"/>
      <c r="BD248" s="41"/>
      <c r="BE248" s="41"/>
      <c r="BF248" s="41"/>
      <c r="BG248" s="41"/>
      <c r="BH248" s="41"/>
      <c r="BI248" s="41"/>
      <c r="BJ248" s="41"/>
      <c r="BK248" s="41"/>
      <c r="BL248" s="41"/>
      <c r="BM248" s="41"/>
      <c r="BN248" s="41"/>
      <c r="BO248" s="41"/>
      <c r="BP248" s="41"/>
      <c r="BQ248" s="41"/>
      <c r="BR248" s="41"/>
      <c r="BS248" s="41"/>
    </row>
    <row r="249" spans="1:71" ht="35.1" hidden="1" customHeight="1">
      <c r="A249" s="41"/>
      <c r="B249" s="180" t="str">
        <f>+IFERROR(VLOOKUP(#REF!&amp;"-"&amp;ROW()-109,[2]ワークシート!$F$2:$BW$498,6,0),"")</f>
        <v/>
      </c>
      <c r="C249" s="181"/>
      <c r="D249" s="180" t="str">
        <f>+IFERROR(IF(VLOOKUP(#REF!&amp;"-"&amp;ROW()-109,[2]ワークシート!$F$2:$BW$498,7,0)="","",VLOOKUP(#REF!&amp;"-"&amp;ROW()-109,[2]ワークシート!$F$2:$BW$498,7,0)),"")</f>
        <v/>
      </c>
      <c r="E249" s="181"/>
      <c r="F249" s="180" t="str">
        <f>+IFERROR(VLOOKUP(#REF!&amp;"-"&amp;ROW()-109,[2]ワークシート!$F$2:$BW$498,8,0),"")</f>
        <v/>
      </c>
      <c r="G249" s="181"/>
      <c r="H249" s="45" t="str">
        <f>+IFERROR(VLOOKUP(#REF!&amp;"-"&amp;ROW()-109,[2]ワークシート!$F$2:$BW$498,9,0),"")</f>
        <v/>
      </c>
      <c r="I24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49" s="240"/>
      <c r="K249" s="180" t="str">
        <f>+IFERROR(VLOOKUP(#REF!&amp;"-"&amp;ROW()-109,[2]ワークシート!$F$2:$BW$498,16,0),"")</f>
        <v/>
      </c>
      <c r="L249" s="182"/>
      <c r="M249" s="181"/>
      <c r="N249" s="241" t="str">
        <f>+IFERROR(VLOOKUP(#REF!&amp;"-"&amp;ROW()-109,[2]ワークシート!$F$2:$BW$498,21,0),"")</f>
        <v/>
      </c>
      <c r="O249" s="242"/>
      <c r="P249" s="237" t="str">
        <f>+IFERROR(VLOOKUP(#REF!&amp;"-"&amp;ROW()-109,[2]ワークシート!$F$2:$BW$498,22,0),"")</f>
        <v/>
      </c>
      <c r="Q249" s="237"/>
      <c r="R249" s="187" t="str">
        <f>+IFERROR(VLOOKUP(#REF!&amp;"-"&amp;ROW()-109,[2]ワークシート!$F$2:$BW$498,52,0),"")</f>
        <v/>
      </c>
      <c r="S249" s="187"/>
      <c r="T249" s="187"/>
      <c r="U249" s="237" t="str">
        <f>+IFERROR(VLOOKUP(#REF!&amp;"-"&amp;ROW()-109,[2]ワークシート!$F$2:$BW$498,57,0),"")</f>
        <v/>
      </c>
      <c r="V249" s="237"/>
      <c r="W249" s="237" t="str">
        <f>+IFERROR(VLOOKUP(#REF!&amp;"-"&amp;ROW()-109,[2]ワークシート!$F$2:$BW$498,58,0),"")</f>
        <v/>
      </c>
      <c r="X249" s="237"/>
      <c r="Y249" s="237"/>
      <c r="Z249" s="178" t="str">
        <f t="shared" si="6"/>
        <v/>
      </c>
      <c r="AA249" s="178"/>
      <c r="AB249" s="180" t="str">
        <f>+IFERROR(IF(VLOOKUP(#REF!&amp;"-"&amp;ROW()-109,[2]ワークシート!$F$2:$BW$498,10,0)="","",VLOOKUP(#REF!&amp;"-"&amp;ROW()-109,[2]ワークシート!$F$2:$BW$498,10,0)),"")</f>
        <v/>
      </c>
      <c r="AC249" s="181"/>
      <c r="AD249" s="238" t="str">
        <f>+IFERROR(VLOOKUP(#REF!&amp;"-"&amp;ROW()-109,[2]ワークシート!$F$2:$BW$498,62,0),"")</f>
        <v/>
      </c>
      <c r="AE249" s="238"/>
      <c r="AF249" s="178" t="str">
        <f t="shared" si="7"/>
        <v/>
      </c>
      <c r="AG249" s="178"/>
      <c r="AH249" s="178" t="str">
        <f>+IFERROR(IF(VLOOKUP(#REF!&amp;"-"&amp;ROW()-109,[2]ワークシート!$F$2:$BW$498,63,0)="","",VLOOKUP(#REF!&amp;"-"&amp;ROW()-109,[2]ワークシート!$F$2:$BW$498,63,0)),"")</f>
        <v/>
      </c>
      <c r="AI249" s="178"/>
      <c r="AK249" s="51">
        <v>169</v>
      </c>
      <c r="AL249" s="51" t="str">
        <f t="shared" si="8"/>
        <v>169</v>
      </c>
      <c r="AM249" s="41"/>
      <c r="AN249" s="41"/>
      <c r="AO249" s="41"/>
      <c r="AP249" s="41"/>
      <c r="AQ249" s="41"/>
      <c r="AR249" s="41"/>
      <c r="AS249" s="41"/>
      <c r="AT249" s="41"/>
      <c r="AU249" s="41"/>
      <c r="AV249" s="41"/>
      <c r="AW249" s="41"/>
      <c r="AX249" s="41"/>
      <c r="AY249" s="41"/>
      <c r="AZ249" s="41"/>
      <c r="BA249" s="41"/>
      <c r="BB249" s="41"/>
      <c r="BC249" s="41"/>
      <c r="BD249" s="41"/>
      <c r="BE249" s="41"/>
      <c r="BF249" s="41"/>
      <c r="BG249" s="41"/>
      <c r="BH249" s="41"/>
      <c r="BI249" s="41"/>
      <c r="BJ249" s="41"/>
      <c r="BK249" s="41"/>
      <c r="BL249" s="41"/>
      <c r="BM249" s="41"/>
      <c r="BN249" s="41"/>
      <c r="BO249" s="41"/>
      <c r="BP249" s="41"/>
      <c r="BQ249" s="41"/>
      <c r="BR249" s="41"/>
      <c r="BS249" s="41"/>
    </row>
    <row r="250" spans="1:71" ht="35.1" hidden="1" customHeight="1">
      <c r="A250" s="41"/>
      <c r="B250" s="180" t="str">
        <f>+IFERROR(VLOOKUP(#REF!&amp;"-"&amp;ROW()-109,[2]ワークシート!$F$2:$BW$498,6,0),"")</f>
        <v/>
      </c>
      <c r="C250" s="181"/>
      <c r="D250" s="180" t="str">
        <f>+IFERROR(IF(VLOOKUP(#REF!&amp;"-"&amp;ROW()-109,[2]ワークシート!$F$2:$BW$498,7,0)="","",VLOOKUP(#REF!&amp;"-"&amp;ROW()-109,[2]ワークシート!$F$2:$BW$498,7,0)),"")</f>
        <v/>
      </c>
      <c r="E250" s="181"/>
      <c r="F250" s="180" t="str">
        <f>+IFERROR(VLOOKUP(#REF!&amp;"-"&amp;ROW()-109,[2]ワークシート!$F$2:$BW$498,8,0),"")</f>
        <v/>
      </c>
      <c r="G250" s="181"/>
      <c r="H250" s="45" t="str">
        <f>+IFERROR(VLOOKUP(#REF!&amp;"-"&amp;ROW()-109,[2]ワークシート!$F$2:$BW$498,9,0),"")</f>
        <v/>
      </c>
      <c r="I25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50" s="240"/>
      <c r="K250" s="180" t="str">
        <f>+IFERROR(VLOOKUP(#REF!&amp;"-"&amp;ROW()-109,[2]ワークシート!$F$2:$BW$498,16,0),"")</f>
        <v/>
      </c>
      <c r="L250" s="182"/>
      <c r="M250" s="181"/>
      <c r="N250" s="241" t="str">
        <f>+IFERROR(VLOOKUP(#REF!&amp;"-"&amp;ROW()-109,[2]ワークシート!$F$2:$BW$498,21,0),"")</f>
        <v/>
      </c>
      <c r="O250" s="242"/>
      <c r="P250" s="237" t="str">
        <f>+IFERROR(VLOOKUP(#REF!&amp;"-"&amp;ROW()-109,[2]ワークシート!$F$2:$BW$498,22,0),"")</f>
        <v/>
      </c>
      <c r="Q250" s="237"/>
      <c r="R250" s="187" t="str">
        <f>+IFERROR(VLOOKUP(#REF!&amp;"-"&amp;ROW()-109,[2]ワークシート!$F$2:$BW$498,52,0),"")</f>
        <v/>
      </c>
      <c r="S250" s="187"/>
      <c r="T250" s="187"/>
      <c r="U250" s="237" t="str">
        <f>+IFERROR(VLOOKUP(#REF!&amp;"-"&amp;ROW()-109,[2]ワークシート!$F$2:$BW$498,57,0),"")</f>
        <v/>
      </c>
      <c r="V250" s="237"/>
      <c r="W250" s="237" t="str">
        <f>+IFERROR(VLOOKUP(#REF!&amp;"-"&amp;ROW()-109,[2]ワークシート!$F$2:$BW$498,58,0),"")</f>
        <v/>
      </c>
      <c r="X250" s="237"/>
      <c r="Y250" s="237"/>
      <c r="Z250" s="178" t="str">
        <f t="shared" si="6"/>
        <v/>
      </c>
      <c r="AA250" s="178"/>
      <c r="AB250" s="180" t="str">
        <f>+IFERROR(IF(VLOOKUP(#REF!&amp;"-"&amp;ROW()-109,[2]ワークシート!$F$2:$BW$498,10,0)="","",VLOOKUP(#REF!&amp;"-"&amp;ROW()-109,[2]ワークシート!$F$2:$BW$498,10,0)),"")</f>
        <v/>
      </c>
      <c r="AC250" s="181"/>
      <c r="AD250" s="238" t="str">
        <f>+IFERROR(VLOOKUP(#REF!&amp;"-"&amp;ROW()-109,[2]ワークシート!$F$2:$BW$498,62,0),"")</f>
        <v/>
      </c>
      <c r="AE250" s="238"/>
      <c r="AF250" s="178" t="str">
        <f t="shared" si="7"/>
        <v/>
      </c>
      <c r="AG250" s="178"/>
      <c r="AH250" s="178" t="str">
        <f>+IFERROR(IF(VLOOKUP(#REF!&amp;"-"&amp;ROW()-109,[2]ワークシート!$F$2:$BW$498,63,0)="","",VLOOKUP(#REF!&amp;"-"&amp;ROW()-109,[2]ワークシート!$F$2:$BW$498,63,0)),"")</f>
        <v/>
      </c>
      <c r="AI250" s="178"/>
      <c r="AK250" s="51">
        <v>170</v>
      </c>
      <c r="AL250" s="51" t="str">
        <f t="shared" si="8"/>
        <v>170</v>
      </c>
      <c r="AM250" s="41"/>
      <c r="AN250" s="41"/>
      <c r="AO250" s="41"/>
      <c r="AP250" s="41"/>
      <c r="AQ250" s="41"/>
      <c r="AR250" s="41"/>
      <c r="AS250" s="41"/>
      <c r="AT250" s="41"/>
      <c r="AU250" s="41"/>
      <c r="AV250" s="41"/>
      <c r="AW250" s="41"/>
      <c r="AX250" s="41"/>
      <c r="AY250" s="41"/>
      <c r="AZ250" s="41"/>
      <c r="BA250" s="41"/>
      <c r="BB250" s="41"/>
      <c r="BC250" s="41"/>
      <c r="BD250" s="41"/>
      <c r="BE250" s="41"/>
      <c r="BF250" s="41"/>
      <c r="BG250" s="41"/>
      <c r="BH250" s="41"/>
      <c r="BI250" s="41"/>
      <c r="BJ250" s="41"/>
      <c r="BK250" s="41"/>
      <c r="BL250" s="41"/>
      <c r="BM250" s="41"/>
      <c r="BN250" s="41"/>
      <c r="BO250" s="41"/>
      <c r="BP250" s="41"/>
      <c r="BQ250" s="41"/>
      <c r="BR250" s="41"/>
      <c r="BS250" s="41"/>
    </row>
    <row r="251" spans="1:71" ht="35.1" hidden="1" customHeight="1">
      <c r="A251" s="41"/>
      <c r="B251" s="180" t="str">
        <f>+IFERROR(VLOOKUP(#REF!&amp;"-"&amp;ROW()-109,[2]ワークシート!$F$2:$BW$498,6,0),"")</f>
        <v/>
      </c>
      <c r="C251" s="181"/>
      <c r="D251" s="180" t="str">
        <f>+IFERROR(IF(VLOOKUP(#REF!&amp;"-"&amp;ROW()-109,[2]ワークシート!$F$2:$BW$498,7,0)="","",VLOOKUP(#REF!&amp;"-"&amp;ROW()-109,[2]ワークシート!$F$2:$BW$498,7,0)),"")</f>
        <v/>
      </c>
      <c r="E251" s="181"/>
      <c r="F251" s="180" t="str">
        <f>+IFERROR(VLOOKUP(#REF!&amp;"-"&amp;ROW()-109,[2]ワークシート!$F$2:$BW$498,8,0),"")</f>
        <v/>
      </c>
      <c r="G251" s="181"/>
      <c r="H251" s="45" t="str">
        <f>+IFERROR(VLOOKUP(#REF!&amp;"-"&amp;ROW()-109,[2]ワークシート!$F$2:$BW$498,9,0),"")</f>
        <v/>
      </c>
      <c r="I25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51" s="240"/>
      <c r="K251" s="180" t="str">
        <f>+IFERROR(VLOOKUP(#REF!&amp;"-"&amp;ROW()-109,[2]ワークシート!$F$2:$BW$498,16,0),"")</f>
        <v/>
      </c>
      <c r="L251" s="182"/>
      <c r="M251" s="181"/>
      <c r="N251" s="241" t="str">
        <f>+IFERROR(VLOOKUP(#REF!&amp;"-"&amp;ROW()-109,[2]ワークシート!$F$2:$BW$498,21,0),"")</f>
        <v/>
      </c>
      <c r="O251" s="242"/>
      <c r="P251" s="237" t="str">
        <f>+IFERROR(VLOOKUP(#REF!&amp;"-"&amp;ROW()-109,[2]ワークシート!$F$2:$BW$498,22,0),"")</f>
        <v/>
      </c>
      <c r="Q251" s="237"/>
      <c r="R251" s="187" t="str">
        <f>+IFERROR(VLOOKUP(#REF!&amp;"-"&amp;ROW()-109,[2]ワークシート!$F$2:$BW$498,52,0),"")</f>
        <v/>
      </c>
      <c r="S251" s="187"/>
      <c r="T251" s="187"/>
      <c r="U251" s="237" t="str">
        <f>+IFERROR(VLOOKUP(#REF!&amp;"-"&amp;ROW()-109,[2]ワークシート!$F$2:$BW$498,57,0),"")</f>
        <v/>
      </c>
      <c r="V251" s="237"/>
      <c r="W251" s="237" t="str">
        <f>+IFERROR(VLOOKUP(#REF!&amp;"-"&amp;ROW()-109,[2]ワークシート!$F$2:$BW$498,58,0),"")</f>
        <v/>
      </c>
      <c r="X251" s="237"/>
      <c r="Y251" s="237"/>
      <c r="Z251" s="178" t="str">
        <f t="shared" si="6"/>
        <v/>
      </c>
      <c r="AA251" s="178"/>
      <c r="AB251" s="180" t="str">
        <f>+IFERROR(IF(VLOOKUP(#REF!&amp;"-"&amp;ROW()-109,[2]ワークシート!$F$2:$BW$498,10,0)="","",VLOOKUP(#REF!&amp;"-"&amp;ROW()-109,[2]ワークシート!$F$2:$BW$498,10,0)),"")</f>
        <v/>
      </c>
      <c r="AC251" s="181"/>
      <c r="AD251" s="238" t="str">
        <f>+IFERROR(VLOOKUP(#REF!&amp;"-"&amp;ROW()-109,[2]ワークシート!$F$2:$BW$498,62,0),"")</f>
        <v/>
      </c>
      <c r="AE251" s="238"/>
      <c r="AF251" s="178" t="str">
        <f t="shared" si="7"/>
        <v/>
      </c>
      <c r="AG251" s="178"/>
      <c r="AH251" s="178" t="str">
        <f>+IFERROR(IF(VLOOKUP(#REF!&amp;"-"&amp;ROW()-109,[2]ワークシート!$F$2:$BW$498,63,0)="","",VLOOKUP(#REF!&amp;"-"&amp;ROW()-109,[2]ワークシート!$F$2:$BW$498,63,0)),"")</f>
        <v/>
      </c>
      <c r="AI251" s="178"/>
      <c r="AK251" s="51">
        <v>171</v>
      </c>
      <c r="AL251" s="51" t="str">
        <f t="shared" si="8"/>
        <v>171</v>
      </c>
      <c r="AM251" s="41"/>
      <c r="AN251" s="41"/>
      <c r="AO251" s="41"/>
      <c r="AP251" s="41"/>
      <c r="AQ251" s="41"/>
      <c r="AR251" s="41"/>
      <c r="AS251" s="41"/>
      <c r="AT251" s="41"/>
      <c r="AU251" s="41"/>
      <c r="AV251" s="41"/>
      <c r="AW251" s="41"/>
      <c r="AX251" s="41"/>
      <c r="AY251" s="41"/>
      <c r="AZ251" s="41"/>
      <c r="BA251" s="41"/>
      <c r="BB251" s="41"/>
      <c r="BC251" s="41"/>
      <c r="BD251" s="41"/>
      <c r="BE251" s="41"/>
      <c r="BF251" s="41"/>
      <c r="BG251" s="41"/>
      <c r="BH251" s="41"/>
      <c r="BI251" s="41"/>
      <c r="BJ251" s="41"/>
      <c r="BK251" s="41"/>
      <c r="BL251" s="41"/>
      <c r="BM251" s="41"/>
      <c r="BN251" s="41"/>
      <c r="BO251" s="41"/>
      <c r="BP251" s="41"/>
      <c r="BQ251" s="41"/>
      <c r="BR251" s="41"/>
      <c r="BS251" s="41"/>
    </row>
    <row r="252" spans="1:71" ht="35.1" hidden="1" customHeight="1">
      <c r="A252" s="41"/>
      <c r="B252" s="180" t="str">
        <f>+IFERROR(VLOOKUP(#REF!&amp;"-"&amp;ROW()-109,[2]ワークシート!$F$2:$BW$498,6,0),"")</f>
        <v/>
      </c>
      <c r="C252" s="181"/>
      <c r="D252" s="180" t="str">
        <f>+IFERROR(IF(VLOOKUP(#REF!&amp;"-"&amp;ROW()-109,[2]ワークシート!$F$2:$BW$498,7,0)="","",VLOOKUP(#REF!&amp;"-"&amp;ROW()-109,[2]ワークシート!$F$2:$BW$498,7,0)),"")</f>
        <v/>
      </c>
      <c r="E252" s="181"/>
      <c r="F252" s="180" t="str">
        <f>+IFERROR(VLOOKUP(#REF!&amp;"-"&amp;ROW()-109,[2]ワークシート!$F$2:$BW$498,8,0),"")</f>
        <v/>
      </c>
      <c r="G252" s="181"/>
      <c r="H252" s="45" t="str">
        <f>+IFERROR(VLOOKUP(#REF!&amp;"-"&amp;ROW()-109,[2]ワークシート!$F$2:$BW$498,9,0),"")</f>
        <v/>
      </c>
      <c r="I25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52" s="240"/>
      <c r="K252" s="180" t="str">
        <f>+IFERROR(VLOOKUP(#REF!&amp;"-"&amp;ROW()-109,[2]ワークシート!$F$2:$BW$498,16,0),"")</f>
        <v/>
      </c>
      <c r="L252" s="182"/>
      <c r="M252" s="181"/>
      <c r="N252" s="241" t="str">
        <f>+IFERROR(VLOOKUP(#REF!&amp;"-"&amp;ROW()-109,[2]ワークシート!$F$2:$BW$498,21,0),"")</f>
        <v/>
      </c>
      <c r="O252" s="242"/>
      <c r="P252" s="237" t="str">
        <f>+IFERROR(VLOOKUP(#REF!&amp;"-"&amp;ROW()-109,[2]ワークシート!$F$2:$BW$498,22,0),"")</f>
        <v/>
      </c>
      <c r="Q252" s="237"/>
      <c r="R252" s="187" t="str">
        <f>+IFERROR(VLOOKUP(#REF!&amp;"-"&amp;ROW()-109,[2]ワークシート!$F$2:$BW$498,52,0),"")</f>
        <v/>
      </c>
      <c r="S252" s="187"/>
      <c r="T252" s="187"/>
      <c r="U252" s="237" t="str">
        <f>+IFERROR(VLOOKUP(#REF!&amp;"-"&amp;ROW()-109,[2]ワークシート!$F$2:$BW$498,57,0),"")</f>
        <v/>
      </c>
      <c r="V252" s="237"/>
      <c r="W252" s="237" t="str">
        <f>+IFERROR(VLOOKUP(#REF!&amp;"-"&amp;ROW()-109,[2]ワークシート!$F$2:$BW$498,58,0),"")</f>
        <v/>
      </c>
      <c r="X252" s="237"/>
      <c r="Y252" s="237"/>
      <c r="Z252" s="178" t="str">
        <f t="shared" si="6"/>
        <v/>
      </c>
      <c r="AA252" s="178"/>
      <c r="AB252" s="180" t="str">
        <f>+IFERROR(IF(VLOOKUP(#REF!&amp;"-"&amp;ROW()-109,[2]ワークシート!$F$2:$BW$498,10,0)="","",VLOOKUP(#REF!&amp;"-"&amp;ROW()-109,[2]ワークシート!$F$2:$BW$498,10,0)),"")</f>
        <v/>
      </c>
      <c r="AC252" s="181"/>
      <c r="AD252" s="238" t="str">
        <f>+IFERROR(VLOOKUP(#REF!&amp;"-"&amp;ROW()-109,[2]ワークシート!$F$2:$BW$498,62,0),"")</f>
        <v/>
      </c>
      <c r="AE252" s="238"/>
      <c r="AF252" s="178" t="str">
        <f t="shared" si="7"/>
        <v/>
      </c>
      <c r="AG252" s="178"/>
      <c r="AH252" s="178" t="str">
        <f>+IFERROR(IF(VLOOKUP(#REF!&amp;"-"&amp;ROW()-109,[2]ワークシート!$F$2:$BW$498,63,0)="","",VLOOKUP(#REF!&amp;"-"&amp;ROW()-109,[2]ワークシート!$F$2:$BW$498,63,0)),"")</f>
        <v/>
      </c>
      <c r="AI252" s="178"/>
      <c r="AK252" s="51">
        <v>172</v>
      </c>
      <c r="AL252" s="51" t="str">
        <f t="shared" si="8"/>
        <v>172</v>
      </c>
      <c r="AM252" s="41"/>
      <c r="AN252" s="41"/>
      <c r="AO252" s="41"/>
      <c r="AP252" s="41"/>
      <c r="AQ252" s="41"/>
      <c r="AR252" s="41"/>
      <c r="AS252" s="41"/>
      <c r="AT252" s="41"/>
      <c r="AU252" s="41"/>
      <c r="AV252" s="41"/>
      <c r="AW252" s="41"/>
      <c r="AX252" s="41"/>
      <c r="AY252" s="41"/>
      <c r="AZ252" s="41"/>
      <c r="BA252" s="41"/>
      <c r="BB252" s="41"/>
      <c r="BC252" s="41"/>
      <c r="BD252" s="41"/>
      <c r="BE252" s="41"/>
      <c r="BF252" s="41"/>
      <c r="BG252" s="41"/>
      <c r="BH252" s="41"/>
      <c r="BI252" s="41"/>
      <c r="BJ252" s="41"/>
      <c r="BK252" s="41"/>
      <c r="BL252" s="41"/>
      <c r="BM252" s="41"/>
      <c r="BN252" s="41"/>
      <c r="BO252" s="41"/>
      <c r="BP252" s="41"/>
      <c r="BQ252" s="41"/>
      <c r="BR252" s="41"/>
      <c r="BS252" s="41"/>
    </row>
    <row r="253" spans="1:71" ht="35.1" hidden="1" customHeight="1">
      <c r="A253" s="41"/>
      <c r="B253" s="180" t="str">
        <f>+IFERROR(VLOOKUP(#REF!&amp;"-"&amp;ROW()-109,[2]ワークシート!$F$2:$BW$498,6,0),"")</f>
        <v/>
      </c>
      <c r="C253" s="181"/>
      <c r="D253" s="180" t="str">
        <f>+IFERROR(IF(VLOOKUP(#REF!&amp;"-"&amp;ROW()-109,[2]ワークシート!$F$2:$BW$498,7,0)="","",VLOOKUP(#REF!&amp;"-"&amp;ROW()-109,[2]ワークシート!$F$2:$BW$498,7,0)),"")</f>
        <v/>
      </c>
      <c r="E253" s="181"/>
      <c r="F253" s="180" t="str">
        <f>+IFERROR(VLOOKUP(#REF!&amp;"-"&amp;ROW()-109,[2]ワークシート!$F$2:$BW$498,8,0),"")</f>
        <v/>
      </c>
      <c r="G253" s="181"/>
      <c r="H253" s="45" t="str">
        <f>+IFERROR(VLOOKUP(#REF!&amp;"-"&amp;ROW()-109,[2]ワークシート!$F$2:$BW$498,9,0),"")</f>
        <v/>
      </c>
      <c r="I25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53" s="240"/>
      <c r="K253" s="180" t="str">
        <f>+IFERROR(VLOOKUP(#REF!&amp;"-"&amp;ROW()-109,[2]ワークシート!$F$2:$BW$498,16,0),"")</f>
        <v/>
      </c>
      <c r="L253" s="182"/>
      <c r="M253" s="181"/>
      <c r="N253" s="241" t="str">
        <f>+IFERROR(VLOOKUP(#REF!&amp;"-"&amp;ROW()-109,[2]ワークシート!$F$2:$BW$498,21,0),"")</f>
        <v/>
      </c>
      <c r="O253" s="242"/>
      <c r="P253" s="237" t="str">
        <f>+IFERROR(VLOOKUP(#REF!&amp;"-"&amp;ROW()-109,[2]ワークシート!$F$2:$BW$498,22,0),"")</f>
        <v/>
      </c>
      <c r="Q253" s="237"/>
      <c r="R253" s="187" t="str">
        <f>+IFERROR(VLOOKUP(#REF!&amp;"-"&amp;ROW()-109,[2]ワークシート!$F$2:$BW$498,52,0),"")</f>
        <v/>
      </c>
      <c r="S253" s="187"/>
      <c r="T253" s="187"/>
      <c r="U253" s="237" t="str">
        <f>+IFERROR(VLOOKUP(#REF!&amp;"-"&amp;ROW()-109,[2]ワークシート!$F$2:$BW$498,57,0),"")</f>
        <v/>
      </c>
      <c r="V253" s="237"/>
      <c r="W253" s="237" t="str">
        <f>+IFERROR(VLOOKUP(#REF!&amp;"-"&amp;ROW()-109,[2]ワークシート!$F$2:$BW$498,58,0),"")</f>
        <v/>
      </c>
      <c r="X253" s="237"/>
      <c r="Y253" s="237"/>
      <c r="Z253" s="178" t="str">
        <f t="shared" si="6"/>
        <v/>
      </c>
      <c r="AA253" s="178"/>
      <c r="AB253" s="180" t="str">
        <f>+IFERROR(IF(VLOOKUP(#REF!&amp;"-"&amp;ROW()-109,[2]ワークシート!$F$2:$BW$498,10,0)="","",VLOOKUP(#REF!&amp;"-"&amp;ROW()-109,[2]ワークシート!$F$2:$BW$498,10,0)),"")</f>
        <v/>
      </c>
      <c r="AC253" s="181"/>
      <c r="AD253" s="238" t="str">
        <f>+IFERROR(VLOOKUP(#REF!&amp;"-"&amp;ROW()-109,[2]ワークシート!$F$2:$BW$498,62,0),"")</f>
        <v/>
      </c>
      <c r="AE253" s="238"/>
      <c r="AF253" s="178" t="str">
        <f t="shared" si="7"/>
        <v/>
      </c>
      <c r="AG253" s="178"/>
      <c r="AH253" s="178" t="str">
        <f>+IFERROR(IF(VLOOKUP(#REF!&amp;"-"&amp;ROW()-109,[2]ワークシート!$F$2:$BW$498,63,0)="","",VLOOKUP(#REF!&amp;"-"&amp;ROW()-109,[2]ワークシート!$F$2:$BW$498,63,0)),"")</f>
        <v/>
      </c>
      <c r="AI253" s="178"/>
      <c r="AK253" s="51">
        <v>173</v>
      </c>
      <c r="AL253" s="51" t="str">
        <f t="shared" si="8"/>
        <v>173</v>
      </c>
      <c r="AM253" s="41"/>
      <c r="AN253" s="41"/>
      <c r="AO253" s="41"/>
      <c r="AP253" s="41"/>
      <c r="AQ253" s="41"/>
      <c r="AR253" s="41"/>
      <c r="AS253" s="41"/>
      <c r="AT253" s="41"/>
      <c r="AU253" s="41"/>
      <c r="AV253" s="41"/>
      <c r="AW253" s="41"/>
      <c r="AX253" s="41"/>
      <c r="AY253" s="41"/>
      <c r="AZ253" s="41"/>
      <c r="BA253" s="41"/>
      <c r="BB253" s="41"/>
      <c r="BC253" s="41"/>
      <c r="BD253" s="41"/>
      <c r="BE253" s="41"/>
      <c r="BF253" s="41"/>
      <c r="BG253" s="41"/>
      <c r="BH253" s="41"/>
      <c r="BI253" s="41"/>
      <c r="BJ253" s="41"/>
      <c r="BK253" s="41"/>
      <c r="BL253" s="41"/>
      <c r="BM253" s="41"/>
      <c r="BN253" s="41"/>
      <c r="BO253" s="41"/>
      <c r="BP253" s="41"/>
      <c r="BQ253" s="41"/>
      <c r="BR253" s="41"/>
      <c r="BS253" s="41"/>
    </row>
    <row r="254" spans="1:71" ht="35.1" hidden="1" customHeight="1">
      <c r="A254" s="41"/>
      <c r="B254" s="180" t="str">
        <f>+IFERROR(VLOOKUP(#REF!&amp;"-"&amp;ROW()-109,[2]ワークシート!$F$2:$BW$498,6,0),"")</f>
        <v/>
      </c>
      <c r="C254" s="181"/>
      <c r="D254" s="180" t="str">
        <f>+IFERROR(IF(VLOOKUP(#REF!&amp;"-"&amp;ROW()-109,[2]ワークシート!$F$2:$BW$498,7,0)="","",VLOOKUP(#REF!&amp;"-"&amp;ROW()-109,[2]ワークシート!$F$2:$BW$498,7,0)),"")</f>
        <v/>
      </c>
      <c r="E254" s="181"/>
      <c r="F254" s="180" t="str">
        <f>+IFERROR(VLOOKUP(#REF!&amp;"-"&amp;ROW()-109,[2]ワークシート!$F$2:$BW$498,8,0),"")</f>
        <v/>
      </c>
      <c r="G254" s="181"/>
      <c r="H254" s="45" t="str">
        <f>+IFERROR(VLOOKUP(#REF!&amp;"-"&amp;ROW()-109,[2]ワークシート!$F$2:$BW$498,9,0),"")</f>
        <v/>
      </c>
      <c r="I25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54" s="240"/>
      <c r="K254" s="180" t="str">
        <f>+IFERROR(VLOOKUP(#REF!&amp;"-"&amp;ROW()-109,[2]ワークシート!$F$2:$BW$498,16,0),"")</f>
        <v/>
      </c>
      <c r="L254" s="182"/>
      <c r="M254" s="181"/>
      <c r="N254" s="241" t="str">
        <f>+IFERROR(VLOOKUP(#REF!&amp;"-"&amp;ROW()-109,[2]ワークシート!$F$2:$BW$498,21,0),"")</f>
        <v/>
      </c>
      <c r="O254" s="242"/>
      <c r="P254" s="237" t="str">
        <f>+IFERROR(VLOOKUP(#REF!&amp;"-"&amp;ROW()-109,[2]ワークシート!$F$2:$BW$498,22,0),"")</f>
        <v/>
      </c>
      <c r="Q254" s="237"/>
      <c r="R254" s="187" t="str">
        <f>+IFERROR(VLOOKUP(#REF!&amp;"-"&amp;ROW()-109,[2]ワークシート!$F$2:$BW$498,52,0),"")</f>
        <v/>
      </c>
      <c r="S254" s="187"/>
      <c r="T254" s="187"/>
      <c r="U254" s="237" t="str">
        <f>+IFERROR(VLOOKUP(#REF!&amp;"-"&amp;ROW()-109,[2]ワークシート!$F$2:$BW$498,57,0),"")</f>
        <v/>
      </c>
      <c r="V254" s="237"/>
      <c r="W254" s="237" t="str">
        <f>+IFERROR(VLOOKUP(#REF!&amp;"-"&amp;ROW()-109,[2]ワークシート!$F$2:$BW$498,58,0),"")</f>
        <v/>
      </c>
      <c r="X254" s="237"/>
      <c r="Y254" s="237"/>
      <c r="Z254" s="178" t="str">
        <f t="shared" si="6"/>
        <v/>
      </c>
      <c r="AA254" s="178"/>
      <c r="AB254" s="180" t="str">
        <f>+IFERROR(IF(VLOOKUP(#REF!&amp;"-"&amp;ROW()-109,[2]ワークシート!$F$2:$BW$498,10,0)="","",VLOOKUP(#REF!&amp;"-"&amp;ROW()-109,[2]ワークシート!$F$2:$BW$498,10,0)),"")</f>
        <v/>
      </c>
      <c r="AC254" s="181"/>
      <c r="AD254" s="238" t="str">
        <f>+IFERROR(VLOOKUP(#REF!&amp;"-"&amp;ROW()-109,[2]ワークシート!$F$2:$BW$498,62,0),"")</f>
        <v/>
      </c>
      <c r="AE254" s="238"/>
      <c r="AF254" s="178" t="str">
        <f t="shared" si="7"/>
        <v/>
      </c>
      <c r="AG254" s="178"/>
      <c r="AH254" s="178" t="str">
        <f>+IFERROR(IF(VLOOKUP(#REF!&amp;"-"&amp;ROW()-109,[2]ワークシート!$F$2:$BW$498,63,0)="","",VLOOKUP(#REF!&amp;"-"&amp;ROW()-109,[2]ワークシート!$F$2:$BW$498,63,0)),"")</f>
        <v/>
      </c>
      <c r="AI254" s="178"/>
      <c r="AK254" s="51">
        <v>174</v>
      </c>
      <c r="AL254" s="51" t="str">
        <f t="shared" si="8"/>
        <v>174</v>
      </c>
      <c r="AM254" s="41"/>
      <c r="AN254" s="41"/>
      <c r="AO254" s="41"/>
      <c r="AP254" s="41"/>
      <c r="AQ254" s="41"/>
      <c r="AR254" s="41"/>
      <c r="AS254" s="41"/>
      <c r="AT254" s="41"/>
      <c r="AU254" s="41"/>
      <c r="AV254" s="41"/>
      <c r="AW254" s="41"/>
      <c r="AX254" s="41"/>
      <c r="AY254" s="41"/>
      <c r="AZ254" s="41"/>
      <c r="BA254" s="41"/>
      <c r="BB254" s="41"/>
      <c r="BC254" s="41"/>
      <c r="BD254" s="41"/>
      <c r="BE254" s="41"/>
      <c r="BF254" s="41"/>
      <c r="BG254" s="41"/>
      <c r="BH254" s="41"/>
      <c r="BI254" s="41"/>
      <c r="BJ254" s="41"/>
      <c r="BK254" s="41"/>
      <c r="BL254" s="41"/>
      <c r="BM254" s="41"/>
      <c r="BN254" s="41"/>
      <c r="BO254" s="41"/>
      <c r="BP254" s="41"/>
      <c r="BQ254" s="41"/>
      <c r="BR254" s="41"/>
      <c r="BS254" s="41"/>
    </row>
    <row r="255" spans="1:71" ht="35.1" hidden="1" customHeight="1">
      <c r="A255" s="41"/>
      <c r="B255" s="180" t="str">
        <f>+IFERROR(VLOOKUP(#REF!&amp;"-"&amp;ROW()-109,[2]ワークシート!$F$2:$BW$498,6,0),"")</f>
        <v/>
      </c>
      <c r="C255" s="181"/>
      <c r="D255" s="180" t="str">
        <f>+IFERROR(IF(VLOOKUP(#REF!&amp;"-"&amp;ROW()-109,[2]ワークシート!$F$2:$BW$498,7,0)="","",VLOOKUP(#REF!&amp;"-"&amp;ROW()-109,[2]ワークシート!$F$2:$BW$498,7,0)),"")</f>
        <v/>
      </c>
      <c r="E255" s="181"/>
      <c r="F255" s="180" t="str">
        <f>+IFERROR(VLOOKUP(#REF!&amp;"-"&amp;ROW()-109,[2]ワークシート!$F$2:$BW$498,8,0),"")</f>
        <v/>
      </c>
      <c r="G255" s="181"/>
      <c r="H255" s="45" t="str">
        <f>+IFERROR(VLOOKUP(#REF!&amp;"-"&amp;ROW()-109,[2]ワークシート!$F$2:$BW$498,9,0),"")</f>
        <v/>
      </c>
      <c r="I25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55" s="240"/>
      <c r="K255" s="180" t="str">
        <f>+IFERROR(VLOOKUP(#REF!&amp;"-"&amp;ROW()-109,[2]ワークシート!$F$2:$BW$498,16,0),"")</f>
        <v/>
      </c>
      <c r="L255" s="182"/>
      <c r="M255" s="181"/>
      <c r="N255" s="241" t="str">
        <f>+IFERROR(VLOOKUP(#REF!&amp;"-"&amp;ROW()-109,[2]ワークシート!$F$2:$BW$498,21,0),"")</f>
        <v/>
      </c>
      <c r="O255" s="242"/>
      <c r="P255" s="237" t="str">
        <f>+IFERROR(VLOOKUP(#REF!&amp;"-"&amp;ROW()-109,[2]ワークシート!$F$2:$BW$498,22,0),"")</f>
        <v/>
      </c>
      <c r="Q255" s="237"/>
      <c r="R255" s="187" t="str">
        <f>+IFERROR(VLOOKUP(#REF!&amp;"-"&amp;ROW()-109,[2]ワークシート!$F$2:$BW$498,52,0),"")</f>
        <v/>
      </c>
      <c r="S255" s="187"/>
      <c r="T255" s="187"/>
      <c r="U255" s="237" t="str">
        <f>+IFERROR(VLOOKUP(#REF!&amp;"-"&amp;ROW()-109,[2]ワークシート!$F$2:$BW$498,57,0),"")</f>
        <v/>
      </c>
      <c r="V255" s="237"/>
      <c r="W255" s="237" t="str">
        <f>+IFERROR(VLOOKUP(#REF!&amp;"-"&amp;ROW()-109,[2]ワークシート!$F$2:$BW$498,58,0),"")</f>
        <v/>
      </c>
      <c r="X255" s="237"/>
      <c r="Y255" s="237"/>
      <c r="Z255" s="178" t="str">
        <f t="shared" si="6"/>
        <v/>
      </c>
      <c r="AA255" s="178"/>
      <c r="AB255" s="180" t="str">
        <f>+IFERROR(IF(VLOOKUP(#REF!&amp;"-"&amp;ROW()-109,[2]ワークシート!$F$2:$BW$498,10,0)="","",VLOOKUP(#REF!&amp;"-"&amp;ROW()-109,[2]ワークシート!$F$2:$BW$498,10,0)),"")</f>
        <v/>
      </c>
      <c r="AC255" s="181"/>
      <c r="AD255" s="238" t="str">
        <f>+IFERROR(VLOOKUP(#REF!&amp;"-"&amp;ROW()-109,[2]ワークシート!$F$2:$BW$498,62,0),"")</f>
        <v/>
      </c>
      <c r="AE255" s="238"/>
      <c r="AF255" s="178" t="str">
        <f t="shared" si="7"/>
        <v/>
      </c>
      <c r="AG255" s="178"/>
      <c r="AH255" s="178" t="str">
        <f>+IFERROR(IF(VLOOKUP(#REF!&amp;"-"&amp;ROW()-109,[2]ワークシート!$F$2:$BW$498,63,0)="","",VLOOKUP(#REF!&amp;"-"&amp;ROW()-109,[2]ワークシート!$F$2:$BW$498,63,0)),"")</f>
        <v/>
      </c>
      <c r="AI255" s="178"/>
      <c r="AK255" s="51">
        <v>175</v>
      </c>
      <c r="AL255" s="51" t="str">
        <f t="shared" si="8"/>
        <v>175</v>
      </c>
      <c r="AM255" s="41"/>
      <c r="AN255" s="41"/>
      <c r="AO255" s="41"/>
      <c r="AP255" s="41"/>
      <c r="AQ255" s="41"/>
      <c r="AR255" s="41"/>
      <c r="AS255" s="41"/>
      <c r="AT255" s="41"/>
      <c r="AU255" s="41"/>
      <c r="AV255" s="41"/>
      <c r="AW255" s="41"/>
      <c r="AX255" s="41"/>
      <c r="AY255" s="41"/>
      <c r="AZ255" s="41"/>
      <c r="BA255" s="41"/>
      <c r="BB255" s="41"/>
      <c r="BC255" s="41"/>
      <c r="BD255" s="41"/>
      <c r="BE255" s="41"/>
      <c r="BF255" s="41"/>
      <c r="BG255" s="41"/>
      <c r="BH255" s="41"/>
      <c r="BI255" s="41"/>
      <c r="BJ255" s="41"/>
      <c r="BK255" s="41"/>
      <c r="BL255" s="41"/>
      <c r="BM255" s="41"/>
      <c r="BN255" s="41"/>
      <c r="BO255" s="41"/>
      <c r="BP255" s="41"/>
      <c r="BQ255" s="41"/>
      <c r="BR255" s="41"/>
      <c r="BS255" s="41"/>
    </row>
    <row r="256" spans="1:71" ht="35.1" hidden="1" customHeight="1">
      <c r="A256" s="41"/>
      <c r="B256" s="180" t="str">
        <f>+IFERROR(VLOOKUP(#REF!&amp;"-"&amp;ROW()-109,[2]ワークシート!$F$2:$BW$498,6,0),"")</f>
        <v/>
      </c>
      <c r="C256" s="181"/>
      <c r="D256" s="180" t="str">
        <f>+IFERROR(IF(VLOOKUP(#REF!&amp;"-"&amp;ROW()-109,[2]ワークシート!$F$2:$BW$498,7,0)="","",VLOOKUP(#REF!&amp;"-"&amp;ROW()-109,[2]ワークシート!$F$2:$BW$498,7,0)),"")</f>
        <v/>
      </c>
      <c r="E256" s="181"/>
      <c r="F256" s="180" t="str">
        <f>+IFERROR(VLOOKUP(#REF!&amp;"-"&amp;ROW()-109,[2]ワークシート!$F$2:$BW$498,8,0),"")</f>
        <v/>
      </c>
      <c r="G256" s="181"/>
      <c r="H256" s="45" t="str">
        <f>+IFERROR(VLOOKUP(#REF!&amp;"-"&amp;ROW()-109,[2]ワークシート!$F$2:$BW$498,9,0),"")</f>
        <v/>
      </c>
      <c r="I25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56" s="240"/>
      <c r="K256" s="180" t="str">
        <f>+IFERROR(VLOOKUP(#REF!&amp;"-"&amp;ROW()-109,[2]ワークシート!$F$2:$BW$498,16,0),"")</f>
        <v/>
      </c>
      <c r="L256" s="182"/>
      <c r="M256" s="181"/>
      <c r="N256" s="241" t="str">
        <f>+IFERROR(VLOOKUP(#REF!&amp;"-"&amp;ROW()-109,[2]ワークシート!$F$2:$BW$498,21,0),"")</f>
        <v/>
      </c>
      <c r="O256" s="242"/>
      <c r="P256" s="237" t="str">
        <f>+IFERROR(VLOOKUP(#REF!&amp;"-"&amp;ROW()-109,[2]ワークシート!$F$2:$BW$498,22,0),"")</f>
        <v/>
      </c>
      <c r="Q256" s="237"/>
      <c r="R256" s="187" t="str">
        <f>+IFERROR(VLOOKUP(#REF!&amp;"-"&amp;ROW()-109,[2]ワークシート!$F$2:$BW$498,52,0),"")</f>
        <v/>
      </c>
      <c r="S256" s="187"/>
      <c r="T256" s="187"/>
      <c r="U256" s="237" t="str">
        <f>+IFERROR(VLOOKUP(#REF!&amp;"-"&amp;ROW()-109,[2]ワークシート!$F$2:$BW$498,57,0),"")</f>
        <v/>
      </c>
      <c r="V256" s="237"/>
      <c r="W256" s="237" t="str">
        <f>+IFERROR(VLOOKUP(#REF!&amp;"-"&amp;ROW()-109,[2]ワークシート!$F$2:$BW$498,58,0),"")</f>
        <v/>
      </c>
      <c r="X256" s="237"/>
      <c r="Y256" s="237"/>
      <c r="Z256" s="178" t="str">
        <f t="shared" si="6"/>
        <v/>
      </c>
      <c r="AA256" s="178"/>
      <c r="AB256" s="180" t="str">
        <f>+IFERROR(IF(VLOOKUP(#REF!&amp;"-"&amp;ROW()-109,[2]ワークシート!$F$2:$BW$498,10,0)="","",VLOOKUP(#REF!&amp;"-"&amp;ROW()-109,[2]ワークシート!$F$2:$BW$498,10,0)),"")</f>
        <v/>
      </c>
      <c r="AC256" s="181"/>
      <c r="AD256" s="238" t="str">
        <f>+IFERROR(VLOOKUP(#REF!&amp;"-"&amp;ROW()-109,[2]ワークシート!$F$2:$BW$498,62,0),"")</f>
        <v/>
      </c>
      <c r="AE256" s="238"/>
      <c r="AF256" s="178" t="str">
        <f t="shared" si="7"/>
        <v/>
      </c>
      <c r="AG256" s="178"/>
      <c r="AH256" s="178" t="str">
        <f>+IFERROR(IF(VLOOKUP(#REF!&amp;"-"&amp;ROW()-109,[2]ワークシート!$F$2:$BW$498,63,0)="","",VLOOKUP(#REF!&amp;"-"&amp;ROW()-109,[2]ワークシート!$F$2:$BW$498,63,0)),"")</f>
        <v/>
      </c>
      <c r="AI256" s="178"/>
      <c r="AK256" s="51">
        <v>176</v>
      </c>
      <c r="AL256" s="51" t="str">
        <f t="shared" si="8"/>
        <v>176</v>
      </c>
      <c r="AM256" s="41"/>
      <c r="AN256" s="41"/>
      <c r="AO256" s="41"/>
      <c r="AP256" s="41"/>
      <c r="AQ256" s="41"/>
      <c r="AR256" s="41"/>
      <c r="AS256" s="41"/>
      <c r="AT256" s="41"/>
      <c r="AU256" s="41"/>
      <c r="AV256" s="41"/>
      <c r="AW256" s="41"/>
      <c r="AX256" s="41"/>
      <c r="AY256" s="41"/>
      <c r="AZ256" s="41"/>
      <c r="BA256" s="41"/>
      <c r="BB256" s="41"/>
      <c r="BC256" s="41"/>
      <c r="BD256" s="41"/>
      <c r="BE256" s="41"/>
      <c r="BF256" s="41"/>
      <c r="BG256" s="41"/>
      <c r="BH256" s="41"/>
      <c r="BI256" s="41"/>
      <c r="BJ256" s="41"/>
      <c r="BK256" s="41"/>
      <c r="BL256" s="41"/>
      <c r="BM256" s="41"/>
      <c r="BN256" s="41"/>
      <c r="BO256" s="41"/>
      <c r="BP256" s="41"/>
      <c r="BQ256" s="41"/>
      <c r="BR256" s="41"/>
      <c r="BS256" s="41"/>
    </row>
    <row r="257" spans="1:71" ht="35.1" hidden="1" customHeight="1">
      <c r="A257" s="41"/>
      <c r="B257" s="180" t="str">
        <f>+IFERROR(VLOOKUP(#REF!&amp;"-"&amp;ROW()-109,[2]ワークシート!$F$2:$BW$498,6,0),"")</f>
        <v/>
      </c>
      <c r="C257" s="181"/>
      <c r="D257" s="180" t="str">
        <f>+IFERROR(IF(VLOOKUP(#REF!&amp;"-"&amp;ROW()-109,[2]ワークシート!$F$2:$BW$498,7,0)="","",VLOOKUP(#REF!&amp;"-"&amp;ROW()-109,[2]ワークシート!$F$2:$BW$498,7,0)),"")</f>
        <v/>
      </c>
      <c r="E257" s="181"/>
      <c r="F257" s="180" t="str">
        <f>+IFERROR(VLOOKUP(#REF!&amp;"-"&amp;ROW()-109,[2]ワークシート!$F$2:$BW$498,8,0),"")</f>
        <v/>
      </c>
      <c r="G257" s="181"/>
      <c r="H257" s="45" t="str">
        <f>+IFERROR(VLOOKUP(#REF!&amp;"-"&amp;ROW()-109,[2]ワークシート!$F$2:$BW$498,9,0),"")</f>
        <v/>
      </c>
      <c r="I25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57" s="240"/>
      <c r="K257" s="180" t="str">
        <f>+IFERROR(VLOOKUP(#REF!&amp;"-"&amp;ROW()-109,[2]ワークシート!$F$2:$BW$498,16,0),"")</f>
        <v/>
      </c>
      <c r="L257" s="182"/>
      <c r="M257" s="181"/>
      <c r="N257" s="241" t="str">
        <f>+IFERROR(VLOOKUP(#REF!&amp;"-"&amp;ROW()-109,[2]ワークシート!$F$2:$BW$498,21,0),"")</f>
        <v/>
      </c>
      <c r="O257" s="242"/>
      <c r="P257" s="237" t="str">
        <f>+IFERROR(VLOOKUP(#REF!&amp;"-"&amp;ROW()-109,[2]ワークシート!$F$2:$BW$498,22,0),"")</f>
        <v/>
      </c>
      <c r="Q257" s="237"/>
      <c r="R257" s="187" t="str">
        <f>+IFERROR(VLOOKUP(#REF!&amp;"-"&amp;ROW()-109,[2]ワークシート!$F$2:$BW$498,52,0),"")</f>
        <v/>
      </c>
      <c r="S257" s="187"/>
      <c r="T257" s="187"/>
      <c r="U257" s="237" t="str">
        <f>+IFERROR(VLOOKUP(#REF!&amp;"-"&amp;ROW()-109,[2]ワークシート!$F$2:$BW$498,57,0),"")</f>
        <v/>
      </c>
      <c r="V257" s="237"/>
      <c r="W257" s="237" t="str">
        <f>+IFERROR(VLOOKUP(#REF!&amp;"-"&amp;ROW()-109,[2]ワークシート!$F$2:$BW$498,58,0),"")</f>
        <v/>
      </c>
      <c r="X257" s="237"/>
      <c r="Y257" s="237"/>
      <c r="Z257" s="178" t="str">
        <f t="shared" si="6"/>
        <v/>
      </c>
      <c r="AA257" s="178"/>
      <c r="AB257" s="180" t="str">
        <f>+IFERROR(IF(VLOOKUP(#REF!&amp;"-"&amp;ROW()-109,[2]ワークシート!$F$2:$BW$498,10,0)="","",VLOOKUP(#REF!&amp;"-"&amp;ROW()-109,[2]ワークシート!$F$2:$BW$498,10,0)),"")</f>
        <v/>
      </c>
      <c r="AC257" s="181"/>
      <c r="AD257" s="238" t="str">
        <f>+IFERROR(VLOOKUP(#REF!&amp;"-"&amp;ROW()-109,[2]ワークシート!$F$2:$BW$498,62,0),"")</f>
        <v/>
      </c>
      <c r="AE257" s="238"/>
      <c r="AF257" s="178" t="str">
        <f t="shared" si="7"/>
        <v/>
      </c>
      <c r="AG257" s="178"/>
      <c r="AH257" s="178" t="str">
        <f>+IFERROR(IF(VLOOKUP(#REF!&amp;"-"&amp;ROW()-109,[2]ワークシート!$F$2:$BW$498,63,0)="","",VLOOKUP(#REF!&amp;"-"&amp;ROW()-109,[2]ワークシート!$F$2:$BW$498,63,0)),"")</f>
        <v/>
      </c>
      <c r="AI257" s="178"/>
      <c r="AK257" s="51">
        <v>177</v>
      </c>
      <c r="AL257" s="51" t="str">
        <f t="shared" si="8"/>
        <v>177</v>
      </c>
      <c r="AM257" s="41"/>
      <c r="AN257" s="41"/>
      <c r="AO257" s="41"/>
      <c r="AP257" s="41"/>
      <c r="AQ257" s="41"/>
      <c r="AR257" s="41"/>
      <c r="AS257" s="41"/>
      <c r="AT257" s="41"/>
      <c r="AU257" s="41"/>
      <c r="AV257" s="41"/>
      <c r="AW257" s="41"/>
      <c r="AX257" s="41"/>
      <c r="AY257" s="41"/>
      <c r="AZ257" s="41"/>
      <c r="BA257" s="41"/>
      <c r="BB257" s="41"/>
      <c r="BC257" s="41"/>
      <c r="BD257" s="41"/>
      <c r="BE257" s="41"/>
      <c r="BF257" s="41"/>
      <c r="BG257" s="41"/>
      <c r="BH257" s="41"/>
      <c r="BI257" s="41"/>
      <c r="BJ257" s="41"/>
      <c r="BK257" s="41"/>
      <c r="BL257" s="41"/>
      <c r="BM257" s="41"/>
      <c r="BN257" s="41"/>
      <c r="BO257" s="41"/>
      <c r="BP257" s="41"/>
      <c r="BQ257" s="41"/>
      <c r="BR257" s="41"/>
      <c r="BS257" s="41"/>
    </row>
    <row r="258" spans="1:71" ht="35.1" hidden="1" customHeight="1">
      <c r="A258" s="41"/>
      <c r="B258" s="180" t="str">
        <f>+IFERROR(VLOOKUP(#REF!&amp;"-"&amp;ROW()-109,[2]ワークシート!$F$2:$BW$498,6,0),"")</f>
        <v/>
      </c>
      <c r="C258" s="181"/>
      <c r="D258" s="180" t="str">
        <f>+IFERROR(IF(VLOOKUP(#REF!&amp;"-"&amp;ROW()-109,[2]ワークシート!$F$2:$BW$498,7,0)="","",VLOOKUP(#REF!&amp;"-"&amp;ROW()-109,[2]ワークシート!$F$2:$BW$498,7,0)),"")</f>
        <v/>
      </c>
      <c r="E258" s="181"/>
      <c r="F258" s="180" t="str">
        <f>+IFERROR(VLOOKUP(#REF!&amp;"-"&amp;ROW()-109,[2]ワークシート!$F$2:$BW$498,8,0),"")</f>
        <v/>
      </c>
      <c r="G258" s="181"/>
      <c r="H258" s="45" t="str">
        <f>+IFERROR(VLOOKUP(#REF!&amp;"-"&amp;ROW()-109,[2]ワークシート!$F$2:$BW$498,9,0),"")</f>
        <v/>
      </c>
      <c r="I25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58" s="240"/>
      <c r="K258" s="180" t="str">
        <f>+IFERROR(VLOOKUP(#REF!&amp;"-"&amp;ROW()-109,[2]ワークシート!$F$2:$BW$498,16,0),"")</f>
        <v/>
      </c>
      <c r="L258" s="182"/>
      <c r="M258" s="181"/>
      <c r="N258" s="241" t="str">
        <f>+IFERROR(VLOOKUP(#REF!&amp;"-"&amp;ROW()-109,[2]ワークシート!$F$2:$BW$498,21,0),"")</f>
        <v/>
      </c>
      <c r="O258" s="242"/>
      <c r="P258" s="237" t="str">
        <f>+IFERROR(VLOOKUP(#REF!&amp;"-"&amp;ROW()-109,[2]ワークシート!$F$2:$BW$498,22,0),"")</f>
        <v/>
      </c>
      <c r="Q258" s="237"/>
      <c r="R258" s="187" t="str">
        <f>+IFERROR(VLOOKUP(#REF!&amp;"-"&amp;ROW()-109,[2]ワークシート!$F$2:$BW$498,52,0),"")</f>
        <v/>
      </c>
      <c r="S258" s="187"/>
      <c r="T258" s="187"/>
      <c r="U258" s="237" t="str">
        <f>+IFERROR(VLOOKUP(#REF!&amp;"-"&amp;ROW()-109,[2]ワークシート!$F$2:$BW$498,57,0),"")</f>
        <v/>
      </c>
      <c r="V258" s="237"/>
      <c r="W258" s="237" t="str">
        <f>+IFERROR(VLOOKUP(#REF!&amp;"-"&amp;ROW()-109,[2]ワークシート!$F$2:$BW$498,58,0),"")</f>
        <v/>
      </c>
      <c r="X258" s="237"/>
      <c r="Y258" s="237"/>
      <c r="Z258" s="178" t="str">
        <f t="shared" si="6"/>
        <v/>
      </c>
      <c r="AA258" s="178"/>
      <c r="AB258" s="180" t="str">
        <f>+IFERROR(IF(VLOOKUP(#REF!&amp;"-"&amp;ROW()-109,[2]ワークシート!$F$2:$BW$498,10,0)="","",VLOOKUP(#REF!&amp;"-"&amp;ROW()-109,[2]ワークシート!$F$2:$BW$498,10,0)),"")</f>
        <v/>
      </c>
      <c r="AC258" s="181"/>
      <c r="AD258" s="238" t="str">
        <f>+IFERROR(VLOOKUP(#REF!&amp;"-"&amp;ROW()-109,[2]ワークシート!$F$2:$BW$498,62,0),"")</f>
        <v/>
      </c>
      <c r="AE258" s="238"/>
      <c r="AF258" s="178" t="str">
        <f t="shared" si="7"/>
        <v/>
      </c>
      <c r="AG258" s="178"/>
      <c r="AH258" s="178" t="str">
        <f>+IFERROR(IF(VLOOKUP(#REF!&amp;"-"&amp;ROW()-109,[2]ワークシート!$F$2:$BW$498,63,0)="","",VLOOKUP(#REF!&amp;"-"&amp;ROW()-109,[2]ワークシート!$F$2:$BW$498,63,0)),"")</f>
        <v/>
      </c>
      <c r="AI258" s="178"/>
      <c r="AK258" s="51">
        <v>178</v>
      </c>
      <c r="AL258" s="51" t="str">
        <f t="shared" si="8"/>
        <v>178</v>
      </c>
      <c r="AM258" s="41"/>
      <c r="AN258" s="41"/>
      <c r="AO258" s="41"/>
      <c r="AP258" s="41"/>
      <c r="AQ258" s="41"/>
      <c r="AR258" s="41"/>
      <c r="AS258" s="41"/>
      <c r="AT258" s="41"/>
      <c r="AU258" s="41"/>
      <c r="AV258" s="41"/>
      <c r="AW258" s="41"/>
      <c r="AX258" s="41"/>
      <c r="AY258" s="41"/>
      <c r="AZ258" s="41"/>
      <c r="BA258" s="41"/>
      <c r="BB258" s="41"/>
      <c r="BC258" s="41"/>
      <c r="BD258" s="41"/>
      <c r="BE258" s="41"/>
      <c r="BF258" s="41"/>
      <c r="BG258" s="41"/>
      <c r="BH258" s="41"/>
      <c r="BI258" s="41"/>
      <c r="BJ258" s="41"/>
      <c r="BK258" s="41"/>
      <c r="BL258" s="41"/>
      <c r="BM258" s="41"/>
      <c r="BN258" s="41"/>
      <c r="BO258" s="41"/>
      <c r="BP258" s="41"/>
      <c r="BQ258" s="41"/>
      <c r="BR258" s="41"/>
      <c r="BS258" s="41"/>
    </row>
    <row r="259" spans="1:71" ht="35.1" hidden="1" customHeight="1">
      <c r="A259" s="41"/>
      <c r="B259" s="180" t="str">
        <f>+IFERROR(VLOOKUP(#REF!&amp;"-"&amp;ROW()-109,[2]ワークシート!$F$2:$BW$498,6,0),"")</f>
        <v/>
      </c>
      <c r="C259" s="181"/>
      <c r="D259" s="180" t="str">
        <f>+IFERROR(IF(VLOOKUP(#REF!&amp;"-"&amp;ROW()-109,[2]ワークシート!$F$2:$BW$498,7,0)="","",VLOOKUP(#REF!&amp;"-"&amp;ROW()-109,[2]ワークシート!$F$2:$BW$498,7,0)),"")</f>
        <v/>
      </c>
      <c r="E259" s="181"/>
      <c r="F259" s="180" t="str">
        <f>+IFERROR(VLOOKUP(#REF!&amp;"-"&amp;ROW()-109,[2]ワークシート!$F$2:$BW$498,8,0),"")</f>
        <v/>
      </c>
      <c r="G259" s="181"/>
      <c r="H259" s="45" t="str">
        <f>+IFERROR(VLOOKUP(#REF!&amp;"-"&amp;ROW()-109,[2]ワークシート!$F$2:$BW$498,9,0),"")</f>
        <v/>
      </c>
      <c r="I25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59" s="240"/>
      <c r="K259" s="180" t="str">
        <f>+IFERROR(VLOOKUP(#REF!&amp;"-"&amp;ROW()-109,[2]ワークシート!$F$2:$BW$498,16,0),"")</f>
        <v/>
      </c>
      <c r="L259" s="182"/>
      <c r="M259" s="181"/>
      <c r="N259" s="241" t="str">
        <f>+IFERROR(VLOOKUP(#REF!&amp;"-"&amp;ROW()-109,[2]ワークシート!$F$2:$BW$498,21,0),"")</f>
        <v/>
      </c>
      <c r="O259" s="242"/>
      <c r="P259" s="237" t="str">
        <f>+IFERROR(VLOOKUP(#REF!&amp;"-"&amp;ROW()-109,[2]ワークシート!$F$2:$BW$498,22,0),"")</f>
        <v/>
      </c>
      <c r="Q259" s="237"/>
      <c r="R259" s="187" t="str">
        <f>+IFERROR(VLOOKUP(#REF!&amp;"-"&amp;ROW()-109,[2]ワークシート!$F$2:$BW$498,52,0),"")</f>
        <v/>
      </c>
      <c r="S259" s="187"/>
      <c r="T259" s="187"/>
      <c r="U259" s="237" t="str">
        <f>+IFERROR(VLOOKUP(#REF!&amp;"-"&amp;ROW()-109,[2]ワークシート!$F$2:$BW$498,57,0),"")</f>
        <v/>
      </c>
      <c r="V259" s="237"/>
      <c r="W259" s="237" t="str">
        <f>+IFERROR(VLOOKUP(#REF!&amp;"-"&amp;ROW()-109,[2]ワークシート!$F$2:$BW$498,58,0),"")</f>
        <v/>
      </c>
      <c r="X259" s="237"/>
      <c r="Y259" s="237"/>
      <c r="Z259" s="178" t="str">
        <f t="shared" si="6"/>
        <v/>
      </c>
      <c r="AA259" s="178"/>
      <c r="AB259" s="180" t="str">
        <f>+IFERROR(IF(VLOOKUP(#REF!&amp;"-"&amp;ROW()-109,[2]ワークシート!$F$2:$BW$498,10,0)="","",VLOOKUP(#REF!&amp;"-"&amp;ROW()-109,[2]ワークシート!$F$2:$BW$498,10,0)),"")</f>
        <v/>
      </c>
      <c r="AC259" s="181"/>
      <c r="AD259" s="238" t="str">
        <f>+IFERROR(VLOOKUP(#REF!&amp;"-"&amp;ROW()-109,[2]ワークシート!$F$2:$BW$498,62,0),"")</f>
        <v/>
      </c>
      <c r="AE259" s="238"/>
      <c r="AF259" s="178" t="str">
        <f t="shared" si="7"/>
        <v/>
      </c>
      <c r="AG259" s="178"/>
      <c r="AH259" s="178" t="str">
        <f>+IFERROR(IF(VLOOKUP(#REF!&amp;"-"&amp;ROW()-109,[2]ワークシート!$F$2:$BW$498,63,0)="","",VLOOKUP(#REF!&amp;"-"&amp;ROW()-109,[2]ワークシート!$F$2:$BW$498,63,0)),"")</f>
        <v/>
      </c>
      <c r="AI259" s="178"/>
      <c r="AK259" s="51">
        <v>179</v>
      </c>
      <c r="AL259" s="51" t="str">
        <f t="shared" si="8"/>
        <v>179</v>
      </c>
      <c r="AM259" s="41"/>
      <c r="AN259" s="41"/>
      <c r="AO259" s="41"/>
      <c r="AP259" s="41"/>
      <c r="AQ259" s="41"/>
      <c r="AR259" s="41"/>
      <c r="AS259" s="41"/>
      <c r="AT259" s="41"/>
      <c r="AU259" s="41"/>
      <c r="AV259" s="41"/>
      <c r="AW259" s="41"/>
      <c r="AX259" s="41"/>
      <c r="AY259" s="41"/>
      <c r="AZ259" s="41"/>
      <c r="BA259" s="41"/>
      <c r="BB259" s="41"/>
      <c r="BC259" s="41"/>
      <c r="BD259" s="41"/>
      <c r="BE259" s="41"/>
      <c r="BF259" s="41"/>
      <c r="BG259" s="41"/>
      <c r="BH259" s="41"/>
      <c r="BI259" s="41"/>
      <c r="BJ259" s="41"/>
      <c r="BK259" s="41"/>
      <c r="BL259" s="41"/>
      <c r="BM259" s="41"/>
      <c r="BN259" s="41"/>
      <c r="BO259" s="41"/>
      <c r="BP259" s="41"/>
      <c r="BQ259" s="41"/>
      <c r="BR259" s="41"/>
      <c r="BS259" s="41"/>
    </row>
    <row r="260" spans="1:71" ht="35.1" hidden="1" customHeight="1">
      <c r="A260" s="41"/>
      <c r="B260" s="180" t="str">
        <f>+IFERROR(VLOOKUP(#REF!&amp;"-"&amp;ROW()-109,[2]ワークシート!$F$2:$BW$498,6,0),"")</f>
        <v/>
      </c>
      <c r="C260" s="181"/>
      <c r="D260" s="180" t="str">
        <f>+IFERROR(IF(VLOOKUP(#REF!&amp;"-"&amp;ROW()-109,[2]ワークシート!$F$2:$BW$498,7,0)="","",VLOOKUP(#REF!&amp;"-"&amp;ROW()-109,[2]ワークシート!$F$2:$BW$498,7,0)),"")</f>
        <v/>
      </c>
      <c r="E260" s="181"/>
      <c r="F260" s="180" t="str">
        <f>+IFERROR(VLOOKUP(#REF!&amp;"-"&amp;ROW()-109,[2]ワークシート!$F$2:$BW$498,8,0),"")</f>
        <v/>
      </c>
      <c r="G260" s="181"/>
      <c r="H260" s="45" t="str">
        <f>+IFERROR(VLOOKUP(#REF!&amp;"-"&amp;ROW()-109,[2]ワークシート!$F$2:$BW$498,9,0),"")</f>
        <v/>
      </c>
      <c r="I26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60" s="240"/>
      <c r="K260" s="180" t="str">
        <f>+IFERROR(VLOOKUP(#REF!&amp;"-"&amp;ROW()-109,[2]ワークシート!$F$2:$BW$498,16,0),"")</f>
        <v/>
      </c>
      <c r="L260" s="182"/>
      <c r="M260" s="181"/>
      <c r="N260" s="241" t="str">
        <f>+IFERROR(VLOOKUP(#REF!&amp;"-"&amp;ROW()-109,[2]ワークシート!$F$2:$BW$498,21,0),"")</f>
        <v/>
      </c>
      <c r="O260" s="242"/>
      <c r="P260" s="237" t="str">
        <f>+IFERROR(VLOOKUP(#REF!&amp;"-"&amp;ROW()-109,[2]ワークシート!$F$2:$BW$498,22,0),"")</f>
        <v/>
      </c>
      <c r="Q260" s="237"/>
      <c r="R260" s="187" t="str">
        <f>+IFERROR(VLOOKUP(#REF!&amp;"-"&amp;ROW()-109,[2]ワークシート!$F$2:$BW$498,52,0),"")</f>
        <v/>
      </c>
      <c r="S260" s="187"/>
      <c r="T260" s="187"/>
      <c r="U260" s="237" t="str">
        <f>+IFERROR(VLOOKUP(#REF!&amp;"-"&amp;ROW()-109,[2]ワークシート!$F$2:$BW$498,57,0),"")</f>
        <v/>
      </c>
      <c r="V260" s="237"/>
      <c r="W260" s="237" t="str">
        <f>+IFERROR(VLOOKUP(#REF!&amp;"-"&amp;ROW()-109,[2]ワークシート!$F$2:$BW$498,58,0),"")</f>
        <v/>
      </c>
      <c r="X260" s="237"/>
      <c r="Y260" s="237"/>
      <c r="Z260" s="178" t="str">
        <f t="shared" si="6"/>
        <v/>
      </c>
      <c r="AA260" s="178"/>
      <c r="AB260" s="180" t="str">
        <f>+IFERROR(IF(VLOOKUP(#REF!&amp;"-"&amp;ROW()-109,[2]ワークシート!$F$2:$BW$498,10,0)="","",VLOOKUP(#REF!&amp;"-"&amp;ROW()-109,[2]ワークシート!$F$2:$BW$498,10,0)),"")</f>
        <v/>
      </c>
      <c r="AC260" s="181"/>
      <c r="AD260" s="238" t="str">
        <f>+IFERROR(VLOOKUP(#REF!&amp;"-"&amp;ROW()-109,[2]ワークシート!$F$2:$BW$498,62,0),"")</f>
        <v/>
      </c>
      <c r="AE260" s="238"/>
      <c r="AF260" s="178" t="str">
        <f t="shared" si="7"/>
        <v/>
      </c>
      <c r="AG260" s="178"/>
      <c r="AH260" s="178" t="str">
        <f>+IFERROR(IF(VLOOKUP(#REF!&amp;"-"&amp;ROW()-109,[2]ワークシート!$F$2:$BW$498,63,0)="","",VLOOKUP(#REF!&amp;"-"&amp;ROW()-109,[2]ワークシート!$F$2:$BW$498,63,0)),"")</f>
        <v/>
      </c>
      <c r="AI260" s="178"/>
      <c r="AK260" s="51">
        <v>180</v>
      </c>
      <c r="AL260" s="51" t="str">
        <f t="shared" si="8"/>
        <v>180</v>
      </c>
      <c r="AM260" s="41"/>
      <c r="AN260" s="41"/>
      <c r="AO260" s="41"/>
      <c r="AP260" s="41"/>
      <c r="AQ260" s="41"/>
      <c r="AR260" s="41"/>
      <c r="AS260" s="41"/>
      <c r="AT260" s="41"/>
      <c r="AU260" s="41"/>
      <c r="AV260" s="41"/>
      <c r="AW260" s="41"/>
      <c r="AX260" s="41"/>
      <c r="AY260" s="41"/>
      <c r="AZ260" s="41"/>
      <c r="BA260" s="41"/>
      <c r="BB260" s="41"/>
      <c r="BC260" s="41"/>
      <c r="BD260" s="41"/>
      <c r="BE260" s="41"/>
      <c r="BF260" s="41"/>
      <c r="BG260" s="41"/>
      <c r="BH260" s="41"/>
      <c r="BI260" s="41"/>
      <c r="BJ260" s="41"/>
      <c r="BK260" s="41"/>
      <c r="BL260" s="41"/>
      <c r="BM260" s="41"/>
      <c r="BN260" s="41"/>
      <c r="BO260" s="41"/>
      <c r="BP260" s="41"/>
      <c r="BQ260" s="41"/>
      <c r="BR260" s="41"/>
      <c r="BS260" s="41"/>
    </row>
    <row r="261" spans="1:71" ht="35.1" hidden="1" customHeight="1">
      <c r="A261" s="41"/>
      <c r="B261" s="180" t="str">
        <f>+IFERROR(VLOOKUP(#REF!&amp;"-"&amp;ROW()-109,[2]ワークシート!$F$2:$BW$498,6,0),"")</f>
        <v/>
      </c>
      <c r="C261" s="181"/>
      <c r="D261" s="180" t="str">
        <f>+IFERROR(IF(VLOOKUP(#REF!&amp;"-"&amp;ROW()-109,[2]ワークシート!$F$2:$BW$498,7,0)="","",VLOOKUP(#REF!&amp;"-"&amp;ROW()-109,[2]ワークシート!$F$2:$BW$498,7,0)),"")</f>
        <v/>
      </c>
      <c r="E261" s="181"/>
      <c r="F261" s="180" t="str">
        <f>+IFERROR(VLOOKUP(#REF!&amp;"-"&amp;ROW()-109,[2]ワークシート!$F$2:$BW$498,8,0),"")</f>
        <v/>
      </c>
      <c r="G261" s="181"/>
      <c r="H261" s="45" t="str">
        <f>+IFERROR(VLOOKUP(#REF!&amp;"-"&amp;ROW()-109,[2]ワークシート!$F$2:$BW$498,9,0),"")</f>
        <v/>
      </c>
      <c r="I26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61" s="240"/>
      <c r="K261" s="180" t="str">
        <f>+IFERROR(VLOOKUP(#REF!&amp;"-"&amp;ROW()-109,[2]ワークシート!$F$2:$BW$498,16,0),"")</f>
        <v/>
      </c>
      <c r="L261" s="182"/>
      <c r="M261" s="181"/>
      <c r="N261" s="241" t="str">
        <f>+IFERROR(VLOOKUP(#REF!&amp;"-"&amp;ROW()-109,[2]ワークシート!$F$2:$BW$498,21,0),"")</f>
        <v/>
      </c>
      <c r="O261" s="242"/>
      <c r="P261" s="237" t="str">
        <f>+IFERROR(VLOOKUP(#REF!&amp;"-"&amp;ROW()-109,[2]ワークシート!$F$2:$BW$498,22,0),"")</f>
        <v/>
      </c>
      <c r="Q261" s="237"/>
      <c r="R261" s="187" t="str">
        <f>+IFERROR(VLOOKUP(#REF!&amp;"-"&amp;ROW()-109,[2]ワークシート!$F$2:$BW$498,52,0),"")</f>
        <v/>
      </c>
      <c r="S261" s="187"/>
      <c r="T261" s="187"/>
      <c r="U261" s="237" t="str">
        <f>+IFERROR(VLOOKUP(#REF!&amp;"-"&amp;ROW()-109,[2]ワークシート!$F$2:$BW$498,57,0),"")</f>
        <v/>
      </c>
      <c r="V261" s="237"/>
      <c r="W261" s="237" t="str">
        <f>+IFERROR(VLOOKUP(#REF!&amp;"-"&amp;ROW()-109,[2]ワークシート!$F$2:$BW$498,58,0),"")</f>
        <v/>
      </c>
      <c r="X261" s="237"/>
      <c r="Y261" s="237"/>
      <c r="Z261" s="178" t="str">
        <f t="shared" si="6"/>
        <v/>
      </c>
      <c r="AA261" s="178"/>
      <c r="AB261" s="180" t="str">
        <f>+IFERROR(IF(VLOOKUP(#REF!&amp;"-"&amp;ROW()-109,[2]ワークシート!$F$2:$BW$498,10,0)="","",VLOOKUP(#REF!&amp;"-"&amp;ROW()-109,[2]ワークシート!$F$2:$BW$498,10,0)),"")</f>
        <v/>
      </c>
      <c r="AC261" s="181"/>
      <c r="AD261" s="238" t="str">
        <f>+IFERROR(VLOOKUP(#REF!&amp;"-"&amp;ROW()-109,[2]ワークシート!$F$2:$BW$498,62,0),"")</f>
        <v/>
      </c>
      <c r="AE261" s="238"/>
      <c r="AF261" s="178" t="str">
        <f t="shared" si="7"/>
        <v/>
      </c>
      <c r="AG261" s="178"/>
      <c r="AH261" s="178" t="str">
        <f>+IFERROR(IF(VLOOKUP(#REF!&amp;"-"&amp;ROW()-109,[2]ワークシート!$F$2:$BW$498,63,0)="","",VLOOKUP(#REF!&amp;"-"&amp;ROW()-109,[2]ワークシート!$F$2:$BW$498,63,0)),"")</f>
        <v/>
      </c>
      <c r="AI261" s="178"/>
      <c r="AK261" s="51">
        <v>181</v>
      </c>
      <c r="AL261" s="51" t="str">
        <f t="shared" si="8"/>
        <v>181</v>
      </c>
      <c r="AM261" s="41"/>
      <c r="AN261" s="41"/>
      <c r="AO261" s="41"/>
      <c r="AP261" s="41"/>
      <c r="AQ261" s="41"/>
      <c r="AR261" s="41"/>
      <c r="AS261" s="41"/>
      <c r="AT261" s="41"/>
      <c r="AU261" s="41"/>
      <c r="AV261" s="41"/>
      <c r="AW261" s="41"/>
      <c r="AX261" s="41"/>
      <c r="AY261" s="41"/>
      <c r="AZ261" s="41"/>
      <c r="BA261" s="41"/>
      <c r="BB261" s="41"/>
      <c r="BC261" s="41"/>
      <c r="BD261" s="41"/>
      <c r="BE261" s="41"/>
      <c r="BF261" s="41"/>
      <c r="BG261" s="41"/>
      <c r="BH261" s="41"/>
      <c r="BI261" s="41"/>
      <c r="BJ261" s="41"/>
      <c r="BK261" s="41"/>
      <c r="BL261" s="41"/>
      <c r="BM261" s="41"/>
      <c r="BN261" s="41"/>
      <c r="BO261" s="41"/>
      <c r="BP261" s="41"/>
      <c r="BQ261" s="41"/>
      <c r="BR261" s="41"/>
      <c r="BS261" s="41"/>
    </row>
    <row r="262" spans="1:71" ht="35.1" hidden="1" customHeight="1">
      <c r="A262" s="41"/>
      <c r="B262" s="180" t="str">
        <f>+IFERROR(VLOOKUP(#REF!&amp;"-"&amp;ROW()-109,[2]ワークシート!$F$2:$BW$498,6,0),"")</f>
        <v/>
      </c>
      <c r="C262" s="181"/>
      <c r="D262" s="180" t="str">
        <f>+IFERROR(IF(VLOOKUP(#REF!&amp;"-"&amp;ROW()-109,[2]ワークシート!$F$2:$BW$498,7,0)="","",VLOOKUP(#REF!&amp;"-"&amp;ROW()-109,[2]ワークシート!$F$2:$BW$498,7,0)),"")</f>
        <v/>
      </c>
      <c r="E262" s="181"/>
      <c r="F262" s="180" t="str">
        <f>+IFERROR(VLOOKUP(#REF!&amp;"-"&amp;ROW()-109,[2]ワークシート!$F$2:$BW$498,8,0),"")</f>
        <v/>
      </c>
      <c r="G262" s="181"/>
      <c r="H262" s="45" t="str">
        <f>+IFERROR(VLOOKUP(#REF!&amp;"-"&amp;ROW()-109,[2]ワークシート!$F$2:$BW$498,9,0),"")</f>
        <v/>
      </c>
      <c r="I26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62" s="240"/>
      <c r="K262" s="180" t="str">
        <f>+IFERROR(VLOOKUP(#REF!&amp;"-"&amp;ROW()-109,[2]ワークシート!$F$2:$BW$498,16,0),"")</f>
        <v/>
      </c>
      <c r="L262" s="182"/>
      <c r="M262" s="181"/>
      <c r="N262" s="241" t="str">
        <f>+IFERROR(VLOOKUP(#REF!&amp;"-"&amp;ROW()-109,[2]ワークシート!$F$2:$BW$498,21,0),"")</f>
        <v/>
      </c>
      <c r="O262" s="242"/>
      <c r="P262" s="237" t="str">
        <f>+IFERROR(VLOOKUP(#REF!&amp;"-"&amp;ROW()-109,[2]ワークシート!$F$2:$BW$498,22,0),"")</f>
        <v/>
      </c>
      <c r="Q262" s="237"/>
      <c r="R262" s="187" t="str">
        <f>+IFERROR(VLOOKUP(#REF!&amp;"-"&amp;ROW()-109,[2]ワークシート!$F$2:$BW$498,52,0),"")</f>
        <v/>
      </c>
      <c r="S262" s="187"/>
      <c r="T262" s="187"/>
      <c r="U262" s="237" t="str">
        <f>+IFERROR(VLOOKUP(#REF!&amp;"-"&amp;ROW()-109,[2]ワークシート!$F$2:$BW$498,57,0),"")</f>
        <v/>
      </c>
      <c r="V262" s="237"/>
      <c r="W262" s="237" t="str">
        <f>+IFERROR(VLOOKUP(#REF!&amp;"-"&amp;ROW()-109,[2]ワークシート!$F$2:$BW$498,58,0),"")</f>
        <v/>
      </c>
      <c r="X262" s="237"/>
      <c r="Y262" s="237"/>
      <c r="Z262" s="178" t="str">
        <f t="shared" si="6"/>
        <v/>
      </c>
      <c r="AA262" s="178"/>
      <c r="AB262" s="180" t="str">
        <f>+IFERROR(IF(VLOOKUP(#REF!&amp;"-"&amp;ROW()-109,[2]ワークシート!$F$2:$BW$498,10,0)="","",VLOOKUP(#REF!&amp;"-"&amp;ROW()-109,[2]ワークシート!$F$2:$BW$498,10,0)),"")</f>
        <v/>
      </c>
      <c r="AC262" s="181"/>
      <c r="AD262" s="238" t="str">
        <f>+IFERROR(VLOOKUP(#REF!&amp;"-"&amp;ROW()-109,[2]ワークシート!$F$2:$BW$498,62,0),"")</f>
        <v/>
      </c>
      <c r="AE262" s="238"/>
      <c r="AF262" s="178" t="str">
        <f t="shared" si="7"/>
        <v/>
      </c>
      <c r="AG262" s="178"/>
      <c r="AH262" s="178" t="str">
        <f>+IFERROR(IF(VLOOKUP(#REF!&amp;"-"&amp;ROW()-109,[2]ワークシート!$F$2:$BW$498,63,0)="","",VLOOKUP(#REF!&amp;"-"&amp;ROW()-109,[2]ワークシート!$F$2:$BW$498,63,0)),"")</f>
        <v/>
      </c>
      <c r="AI262" s="178"/>
      <c r="AK262" s="51">
        <v>182</v>
      </c>
      <c r="AL262" s="51" t="str">
        <f t="shared" si="8"/>
        <v>182</v>
      </c>
      <c r="AM262" s="41"/>
      <c r="AN262" s="41"/>
      <c r="AO262" s="41"/>
      <c r="AP262" s="41"/>
      <c r="AQ262" s="41"/>
      <c r="AR262" s="41"/>
      <c r="AS262" s="41"/>
      <c r="AT262" s="41"/>
      <c r="AU262" s="41"/>
      <c r="AV262" s="41"/>
      <c r="AW262" s="41"/>
      <c r="AX262" s="41"/>
      <c r="AY262" s="41"/>
      <c r="AZ262" s="41"/>
      <c r="BA262" s="41"/>
      <c r="BB262" s="41"/>
      <c r="BC262" s="41"/>
      <c r="BD262" s="41"/>
      <c r="BE262" s="41"/>
      <c r="BF262" s="41"/>
      <c r="BG262" s="41"/>
      <c r="BH262" s="41"/>
      <c r="BI262" s="41"/>
      <c r="BJ262" s="41"/>
      <c r="BK262" s="41"/>
      <c r="BL262" s="41"/>
      <c r="BM262" s="41"/>
      <c r="BN262" s="41"/>
      <c r="BO262" s="41"/>
      <c r="BP262" s="41"/>
      <c r="BQ262" s="41"/>
      <c r="BR262" s="41"/>
      <c r="BS262" s="41"/>
    </row>
    <row r="263" spans="1:71" ht="35.1" hidden="1" customHeight="1">
      <c r="A263" s="41"/>
      <c r="B263" s="180" t="str">
        <f>+IFERROR(VLOOKUP(#REF!&amp;"-"&amp;ROW()-109,[2]ワークシート!$F$2:$BW$498,6,0),"")</f>
        <v/>
      </c>
      <c r="C263" s="181"/>
      <c r="D263" s="180" t="str">
        <f>+IFERROR(IF(VLOOKUP(#REF!&amp;"-"&amp;ROW()-109,[2]ワークシート!$F$2:$BW$498,7,0)="","",VLOOKUP(#REF!&amp;"-"&amp;ROW()-109,[2]ワークシート!$F$2:$BW$498,7,0)),"")</f>
        <v/>
      </c>
      <c r="E263" s="181"/>
      <c r="F263" s="180" t="str">
        <f>+IFERROR(VLOOKUP(#REF!&amp;"-"&amp;ROW()-109,[2]ワークシート!$F$2:$BW$498,8,0),"")</f>
        <v/>
      </c>
      <c r="G263" s="181"/>
      <c r="H263" s="45" t="str">
        <f>+IFERROR(VLOOKUP(#REF!&amp;"-"&amp;ROW()-109,[2]ワークシート!$F$2:$BW$498,9,0),"")</f>
        <v/>
      </c>
      <c r="I26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63" s="240"/>
      <c r="K263" s="180" t="str">
        <f>+IFERROR(VLOOKUP(#REF!&amp;"-"&amp;ROW()-109,[2]ワークシート!$F$2:$BW$498,16,0),"")</f>
        <v/>
      </c>
      <c r="L263" s="182"/>
      <c r="M263" s="181"/>
      <c r="N263" s="241" t="str">
        <f>+IFERROR(VLOOKUP(#REF!&amp;"-"&amp;ROW()-109,[2]ワークシート!$F$2:$BW$498,21,0),"")</f>
        <v/>
      </c>
      <c r="O263" s="242"/>
      <c r="P263" s="237" t="str">
        <f>+IFERROR(VLOOKUP(#REF!&amp;"-"&amp;ROW()-109,[2]ワークシート!$F$2:$BW$498,22,0),"")</f>
        <v/>
      </c>
      <c r="Q263" s="237"/>
      <c r="R263" s="187" t="str">
        <f>+IFERROR(VLOOKUP(#REF!&amp;"-"&amp;ROW()-109,[2]ワークシート!$F$2:$BW$498,52,0),"")</f>
        <v/>
      </c>
      <c r="S263" s="187"/>
      <c r="T263" s="187"/>
      <c r="U263" s="237" t="str">
        <f>+IFERROR(VLOOKUP(#REF!&amp;"-"&amp;ROW()-109,[2]ワークシート!$F$2:$BW$498,57,0),"")</f>
        <v/>
      </c>
      <c r="V263" s="237"/>
      <c r="W263" s="237" t="str">
        <f>+IFERROR(VLOOKUP(#REF!&amp;"-"&amp;ROW()-109,[2]ワークシート!$F$2:$BW$498,58,0),"")</f>
        <v/>
      </c>
      <c r="X263" s="237"/>
      <c r="Y263" s="237"/>
      <c r="Z263" s="178" t="str">
        <f t="shared" si="6"/>
        <v/>
      </c>
      <c r="AA263" s="178"/>
      <c r="AB263" s="180" t="str">
        <f>+IFERROR(IF(VLOOKUP(#REF!&amp;"-"&amp;ROW()-109,[2]ワークシート!$F$2:$BW$498,10,0)="","",VLOOKUP(#REF!&amp;"-"&amp;ROW()-109,[2]ワークシート!$F$2:$BW$498,10,0)),"")</f>
        <v/>
      </c>
      <c r="AC263" s="181"/>
      <c r="AD263" s="238" t="str">
        <f>+IFERROR(VLOOKUP(#REF!&amp;"-"&amp;ROW()-109,[2]ワークシート!$F$2:$BW$498,62,0),"")</f>
        <v/>
      </c>
      <c r="AE263" s="238"/>
      <c r="AF263" s="178" t="str">
        <f t="shared" si="7"/>
        <v/>
      </c>
      <c r="AG263" s="178"/>
      <c r="AH263" s="178" t="str">
        <f>+IFERROR(IF(VLOOKUP(#REF!&amp;"-"&amp;ROW()-109,[2]ワークシート!$F$2:$BW$498,63,0)="","",VLOOKUP(#REF!&amp;"-"&amp;ROW()-109,[2]ワークシート!$F$2:$BW$498,63,0)),"")</f>
        <v/>
      </c>
      <c r="AI263" s="178"/>
      <c r="AK263" s="51">
        <v>183</v>
      </c>
      <c r="AL263" s="51" t="str">
        <f t="shared" si="8"/>
        <v>183</v>
      </c>
      <c r="AM263" s="41"/>
      <c r="AN263" s="41"/>
      <c r="AO263" s="41"/>
      <c r="AP263" s="41"/>
      <c r="AQ263" s="41"/>
      <c r="AR263" s="41"/>
      <c r="AS263" s="41"/>
      <c r="AT263" s="41"/>
      <c r="AU263" s="41"/>
      <c r="AV263" s="41"/>
      <c r="AW263" s="41"/>
      <c r="AX263" s="41"/>
      <c r="AY263" s="41"/>
      <c r="AZ263" s="41"/>
      <c r="BA263" s="41"/>
      <c r="BB263" s="41"/>
      <c r="BC263" s="41"/>
      <c r="BD263" s="41"/>
      <c r="BE263" s="41"/>
      <c r="BF263" s="41"/>
      <c r="BG263" s="41"/>
      <c r="BH263" s="41"/>
      <c r="BI263" s="41"/>
      <c r="BJ263" s="41"/>
      <c r="BK263" s="41"/>
      <c r="BL263" s="41"/>
      <c r="BM263" s="41"/>
      <c r="BN263" s="41"/>
      <c r="BO263" s="41"/>
      <c r="BP263" s="41"/>
      <c r="BQ263" s="41"/>
      <c r="BR263" s="41"/>
      <c r="BS263" s="41"/>
    </row>
    <row r="264" spans="1:71" ht="35.1" hidden="1" customHeight="1">
      <c r="A264" s="41"/>
      <c r="B264" s="180" t="str">
        <f>+IFERROR(VLOOKUP(#REF!&amp;"-"&amp;ROW()-109,[2]ワークシート!$F$2:$BW$498,6,0),"")</f>
        <v/>
      </c>
      <c r="C264" s="181"/>
      <c r="D264" s="180" t="str">
        <f>+IFERROR(IF(VLOOKUP(#REF!&amp;"-"&amp;ROW()-109,[2]ワークシート!$F$2:$BW$498,7,0)="","",VLOOKUP(#REF!&amp;"-"&amp;ROW()-109,[2]ワークシート!$F$2:$BW$498,7,0)),"")</f>
        <v/>
      </c>
      <c r="E264" s="181"/>
      <c r="F264" s="180" t="str">
        <f>+IFERROR(VLOOKUP(#REF!&amp;"-"&amp;ROW()-109,[2]ワークシート!$F$2:$BW$498,8,0),"")</f>
        <v/>
      </c>
      <c r="G264" s="181"/>
      <c r="H264" s="45" t="str">
        <f>+IFERROR(VLOOKUP(#REF!&amp;"-"&amp;ROW()-109,[2]ワークシート!$F$2:$BW$498,9,0),"")</f>
        <v/>
      </c>
      <c r="I26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64" s="240"/>
      <c r="K264" s="180" t="str">
        <f>+IFERROR(VLOOKUP(#REF!&amp;"-"&amp;ROW()-109,[2]ワークシート!$F$2:$BW$498,16,0),"")</f>
        <v/>
      </c>
      <c r="L264" s="182"/>
      <c r="M264" s="181"/>
      <c r="N264" s="241" t="str">
        <f>+IFERROR(VLOOKUP(#REF!&amp;"-"&amp;ROW()-109,[2]ワークシート!$F$2:$BW$498,21,0),"")</f>
        <v/>
      </c>
      <c r="O264" s="242"/>
      <c r="P264" s="237" t="str">
        <f>+IFERROR(VLOOKUP(#REF!&amp;"-"&amp;ROW()-109,[2]ワークシート!$F$2:$BW$498,22,0),"")</f>
        <v/>
      </c>
      <c r="Q264" s="237"/>
      <c r="R264" s="187" t="str">
        <f>+IFERROR(VLOOKUP(#REF!&amp;"-"&amp;ROW()-109,[2]ワークシート!$F$2:$BW$498,52,0),"")</f>
        <v/>
      </c>
      <c r="S264" s="187"/>
      <c r="T264" s="187"/>
      <c r="U264" s="237" t="str">
        <f>+IFERROR(VLOOKUP(#REF!&amp;"-"&amp;ROW()-109,[2]ワークシート!$F$2:$BW$498,57,0),"")</f>
        <v/>
      </c>
      <c r="V264" s="237"/>
      <c r="W264" s="237" t="str">
        <f>+IFERROR(VLOOKUP(#REF!&amp;"-"&amp;ROW()-109,[2]ワークシート!$F$2:$BW$498,58,0),"")</f>
        <v/>
      </c>
      <c r="X264" s="237"/>
      <c r="Y264" s="237"/>
      <c r="Z264" s="178" t="str">
        <f t="shared" si="6"/>
        <v/>
      </c>
      <c r="AA264" s="178"/>
      <c r="AB264" s="180" t="str">
        <f>+IFERROR(IF(VLOOKUP(#REF!&amp;"-"&amp;ROW()-109,[2]ワークシート!$F$2:$BW$498,10,0)="","",VLOOKUP(#REF!&amp;"-"&amp;ROW()-109,[2]ワークシート!$F$2:$BW$498,10,0)),"")</f>
        <v/>
      </c>
      <c r="AC264" s="181"/>
      <c r="AD264" s="238" t="str">
        <f>+IFERROR(VLOOKUP(#REF!&amp;"-"&amp;ROW()-109,[2]ワークシート!$F$2:$BW$498,62,0),"")</f>
        <v/>
      </c>
      <c r="AE264" s="238"/>
      <c r="AF264" s="178" t="str">
        <f t="shared" si="7"/>
        <v/>
      </c>
      <c r="AG264" s="178"/>
      <c r="AH264" s="178" t="str">
        <f>+IFERROR(IF(VLOOKUP(#REF!&amp;"-"&amp;ROW()-109,[2]ワークシート!$F$2:$BW$498,63,0)="","",VLOOKUP(#REF!&amp;"-"&amp;ROW()-109,[2]ワークシート!$F$2:$BW$498,63,0)),"")</f>
        <v/>
      </c>
      <c r="AI264" s="178"/>
      <c r="AK264" s="51">
        <v>184</v>
      </c>
      <c r="AL264" s="51" t="str">
        <f t="shared" si="8"/>
        <v>184</v>
      </c>
      <c r="AM264" s="41"/>
      <c r="AN264" s="41"/>
      <c r="AO264" s="41"/>
      <c r="AP264" s="41"/>
      <c r="AQ264" s="41"/>
      <c r="AR264" s="41"/>
      <c r="AS264" s="41"/>
      <c r="AT264" s="41"/>
      <c r="AU264" s="41"/>
      <c r="AV264" s="41"/>
      <c r="AW264" s="41"/>
      <c r="AX264" s="41"/>
      <c r="AY264" s="41"/>
      <c r="AZ264" s="41"/>
      <c r="BA264" s="41"/>
      <c r="BB264" s="41"/>
      <c r="BC264" s="41"/>
      <c r="BD264" s="41"/>
      <c r="BE264" s="41"/>
      <c r="BF264" s="41"/>
      <c r="BG264" s="41"/>
      <c r="BH264" s="41"/>
      <c r="BI264" s="41"/>
      <c r="BJ264" s="41"/>
      <c r="BK264" s="41"/>
      <c r="BL264" s="41"/>
      <c r="BM264" s="41"/>
      <c r="BN264" s="41"/>
      <c r="BO264" s="41"/>
      <c r="BP264" s="41"/>
      <c r="BQ264" s="41"/>
      <c r="BR264" s="41"/>
      <c r="BS264" s="41"/>
    </row>
    <row r="265" spans="1:71" ht="35.1" hidden="1" customHeight="1">
      <c r="A265" s="41"/>
      <c r="B265" s="180" t="str">
        <f>+IFERROR(VLOOKUP(#REF!&amp;"-"&amp;ROW()-109,[2]ワークシート!$F$2:$BW$498,6,0),"")</f>
        <v/>
      </c>
      <c r="C265" s="181"/>
      <c r="D265" s="180" t="str">
        <f>+IFERROR(IF(VLOOKUP(#REF!&amp;"-"&amp;ROW()-109,[2]ワークシート!$F$2:$BW$498,7,0)="","",VLOOKUP(#REF!&amp;"-"&amp;ROW()-109,[2]ワークシート!$F$2:$BW$498,7,0)),"")</f>
        <v/>
      </c>
      <c r="E265" s="181"/>
      <c r="F265" s="180" t="str">
        <f>+IFERROR(VLOOKUP(#REF!&amp;"-"&amp;ROW()-109,[2]ワークシート!$F$2:$BW$498,8,0),"")</f>
        <v/>
      </c>
      <c r="G265" s="181"/>
      <c r="H265" s="45" t="str">
        <f>+IFERROR(VLOOKUP(#REF!&amp;"-"&amp;ROW()-109,[2]ワークシート!$F$2:$BW$498,9,0),"")</f>
        <v/>
      </c>
      <c r="I26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65" s="240"/>
      <c r="K265" s="180" t="str">
        <f>+IFERROR(VLOOKUP(#REF!&amp;"-"&amp;ROW()-109,[2]ワークシート!$F$2:$BW$498,16,0),"")</f>
        <v/>
      </c>
      <c r="L265" s="182"/>
      <c r="M265" s="181"/>
      <c r="N265" s="241" t="str">
        <f>+IFERROR(VLOOKUP(#REF!&amp;"-"&amp;ROW()-109,[2]ワークシート!$F$2:$BW$498,21,0),"")</f>
        <v/>
      </c>
      <c r="O265" s="242"/>
      <c r="P265" s="237" t="str">
        <f>+IFERROR(VLOOKUP(#REF!&amp;"-"&amp;ROW()-109,[2]ワークシート!$F$2:$BW$498,22,0),"")</f>
        <v/>
      </c>
      <c r="Q265" s="237"/>
      <c r="R265" s="187" t="str">
        <f>+IFERROR(VLOOKUP(#REF!&amp;"-"&amp;ROW()-109,[2]ワークシート!$F$2:$BW$498,52,0),"")</f>
        <v/>
      </c>
      <c r="S265" s="187"/>
      <c r="T265" s="187"/>
      <c r="U265" s="237" t="str">
        <f>+IFERROR(VLOOKUP(#REF!&amp;"-"&amp;ROW()-109,[2]ワークシート!$F$2:$BW$498,57,0),"")</f>
        <v/>
      </c>
      <c r="V265" s="237"/>
      <c r="W265" s="237" t="str">
        <f>+IFERROR(VLOOKUP(#REF!&amp;"-"&amp;ROW()-109,[2]ワークシート!$F$2:$BW$498,58,0),"")</f>
        <v/>
      </c>
      <c r="X265" s="237"/>
      <c r="Y265" s="237"/>
      <c r="Z265" s="178" t="str">
        <f t="shared" si="6"/>
        <v/>
      </c>
      <c r="AA265" s="178"/>
      <c r="AB265" s="180" t="str">
        <f>+IFERROR(IF(VLOOKUP(#REF!&amp;"-"&amp;ROW()-109,[2]ワークシート!$F$2:$BW$498,10,0)="","",VLOOKUP(#REF!&amp;"-"&amp;ROW()-109,[2]ワークシート!$F$2:$BW$498,10,0)),"")</f>
        <v/>
      </c>
      <c r="AC265" s="181"/>
      <c r="AD265" s="238" t="str">
        <f>+IFERROR(VLOOKUP(#REF!&amp;"-"&amp;ROW()-109,[2]ワークシート!$F$2:$BW$498,62,0),"")</f>
        <v/>
      </c>
      <c r="AE265" s="238"/>
      <c r="AF265" s="178" t="str">
        <f t="shared" si="7"/>
        <v/>
      </c>
      <c r="AG265" s="178"/>
      <c r="AH265" s="178" t="str">
        <f>+IFERROR(IF(VLOOKUP(#REF!&amp;"-"&amp;ROW()-109,[2]ワークシート!$F$2:$BW$498,63,0)="","",VLOOKUP(#REF!&amp;"-"&amp;ROW()-109,[2]ワークシート!$F$2:$BW$498,63,0)),"")</f>
        <v/>
      </c>
      <c r="AI265" s="178"/>
      <c r="AK265" s="51">
        <v>185</v>
      </c>
      <c r="AL265" s="51" t="str">
        <f t="shared" si="8"/>
        <v>185</v>
      </c>
      <c r="AM265" s="41"/>
      <c r="AN265" s="41"/>
      <c r="AO265" s="41"/>
      <c r="AP265" s="41"/>
      <c r="AQ265" s="41"/>
      <c r="AR265" s="41"/>
      <c r="AS265" s="41"/>
      <c r="AT265" s="41"/>
      <c r="AU265" s="41"/>
      <c r="AV265" s="41"/>
      <c r="AW265" s="41"/>
      <c r="AX265" s="41"/>
      <c r="AY265" s="41"/>
      <c r="AZ265" s="41"/>
      <c r="BA265" s="41"/>
      <c r="BB265" s="41"/>
      <c r="BC265" s="41"/>
      <c r="BD265" s="41"/>
      <c r="BE265" s="41"/>
      <c r="BF265" s="41"/>
      <c r="BG265" s="41"/>
      <c r="BH265" s="41"/>
      <c r="BI265" s="41"/>
      <c r="BJ265" s="41"/>
      <c r="BK265" s="41"/>
      <c r="BL265" s="41"/>
      <c r="BM265" s="41"/>
      <c r="BN265" s="41"/>
      <c r="BO265" s="41"/>
      <c r="BP265" s="41"/>
      <c r="BQ265" s="41"/>
      <c r="BR265" s="41"/>
      <c r="BS265" s="41"/>
    </row>
    <row r="266" spans="1:71" ht="35.1" hidden="1" customHeight="1">
      <c r="A266" s="41"/>
      <c r="B266" s="180" t="str">
        <f>+IFERROR(VLOOKUP(#REF!&amp;"-"&amp;ROW()-109,[2]ワークシート!$F$2:$BW$498,6,0),"")</f>
        <v/>
      </c>
      <c r="C266" s="181"/>
      <c r="D266" s="180" t="str">
        <f>+IFERROR(IF(VLOOKUP(#REF!&amp;"-"&amp;ROW()-109,[2]ワークシート!$F$2:$BW$498,7,0)="","",VLOOKUP(#REF!&amp;"-"&amp;ROW()-109,[2]ワークシート!$F$2:$BW$498,7,0)),"")</f>
        <v/>
      </c>
      <c r="E266" s="181"/>
      <c r="F266" s="180" t="str">
        <f>+IFERROR(VLOOKUP(#REF!&amp;"-"&amp;ROW()-109,[2]ワークシート!$F$2:$BW$498,8,0),"")</f>
        <v/>
      </c>
      <c r="G266" s="181"/>
      <c r="H266" s="45" t="str">
        <f>+IFERROR(VLOOKUP(#REF!&amp;"-"&amp;ROW()-109,[2]ワークシート!$F$2:$BW$498,9,0),"")</f>
        <v/>
      </c>
      <c r="I26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66" s="240"/>
      <c r="K266" s="180" t="str">
        <f>+IFERROR(VLOOKUP(#REF!&amp;"-"&amp;ROW()-109,[2]ワークシート!$F$2:$BW$498,16,0),"")</f>
        <v/>
      </c>
      <c r="L266" s="182"/>
      <c r="M266" s="181"/>
      <c r="N266" s="241" t="str">
        <f>+IFERROR(VLOOKUP(#REF!&amp;"-"&amp;ROW()-109,[2]ワークシート!$F$2:$BW$498,21,0),"")</f>
        <v/>
      </c>
      <c r="O266" s="242"/>
      <c r="P266" s="237" t="str">
        <f>+IFERROR(VLOOKUP(#REF!&amp;"-"&amp;ROW()-109,[2]ワークシート!$F$2:$BW$498,22,0),"")</f>
        <v/>
      </c>
      <c r="Q266" s="237"/>
      <c r="R266" s="187" t="str">
        <f>+IFERROR(VLOOKUP(#REF!&amp;"-"&amp;ROW()-109,[2]ワークシート!$F$2:$BW$498,52,0),"")</f>
        <v/>
      </c>
      <c r="S266" s="187"/>
      <c r="T266" s="187"/>
      <c r="U266" s="237" t="str">
        <f>+IFERROR(VLOOKUP(#REF!&amp;"-"&amp;ROW()-109,[2]ワークシート!$F$2:$BW$498,57,0),"")</f>
        <v/>
      </c>
      <c r="V266" s="237"/>
      <c r="W266" s="237" t="str">
        <f>+IFERROR(VLOOKUP(#REF!&amp;"-"&amp;ROW()-109,[2]ワークシート!$F$2:$BW$498,58,0),"")</f>
        <v/>
      </c>
      <c r="X266" s="237"/>
      <c r="Y266" s="237"/>
      <c r="Z266" s="178" t="str">
        <f t="shared" si="6"/>
        <v/>
      </c>
      <c r="AA266" s="178"/>
      <c r="AB266" s="180" t="str">
        <f>+IFERROR(IF(VLOOKUP(#REF!&amp;"-"&amp;ROW()-109,[2]ワークシート!$F$2:$BW$498,10,0)="","",VLOOKUP(#REF!&amp;"-"&amp;ROW()-109,[2]ワークシート!$F$2:$BW$498,10,0)),"")</f>
        <v/>
      </c>
      <c r="AC266" s="181"/>
      <c r="AD266" s="238" t="str">
        <f>+IFERROR(VLOOKUP(#REF!&amp;"-"&amp;ROW()-109,[2]ワークシート!$F$2:$BW$498,62,0),"")</f>
        <v/>
      </c>
      <c r="AE266" s="238"/>
      <c r="AF266" s="178" t="str">
        <f t="shared" si="7"/>
        <v/>
      </c>
      <c r="AG266" s="178"/>
      <c r="AH266" s="178" t="str">
        <f>+IFERROR(IF(VLOOKUP(#REF!&amp;"-"&amp;ROW()-109,[2]ワークシート!$F$2:$BW$498,63,0)="","",VLOOKUP(#REF!&amp;"-"&amp;ROW()-109,[2]ワークシート!$F$2:$BW$498,63,0)),"")</f>
        <v/>
      </c>
      <c r="AI266" s="178"/>
      <c r="AK266" s="51">
        <v>186</v>
      </c>
      <c r="AL266" s="51" t="str">
        <f t="shared" si="8"/>
        <v>186</v>
      </c>
      <c r="AM266" s="41"/>
      <c r="AN266" s="41"/>
      <c r="AO266" s="41"/>
      <c r="AP266" s="41"/>
      <c r="AQ266" s="41"/>
      <c r="AR266" s="41"/>
      <c r="AS266" s="41"/>
      <c r="AT266" s="41"/>
      <c r="AU266" s="41"/>
      <c r="AV266" s="41"/>
      <c r="AW266" s="41"/>
      <c r="AX266" s="41"/>
      <c r="AY266" s="41"/>
      <c r="AZ266" s="41"/>
      <c r="BA266" s="41"/>
      <c r="BB266" s="41"/>
      <c r="BC266" s="41"/>
      <c r="BD266" s="41"/>
      <c r="BE266" s="41"/>
      <c r="BF266" s="41"/>
      <c r="BG266" s="41"/>
      <c r="BH266" s="41"/>
      <c r="BI266" s="41"/>
      <c r="BJ266" s="41"/>
      <c r="BK266" s="41"/>
      <c r="BL266" s="41"/>
      <c r="BM266" s="41"/>
      <c r="BN266" s="41"/>
      <c r="BO266" s="41"/>
      <c r="BP266" s="41"/>
      <c r="BQ266" s="41"/>
      <c r="BR266" s="41"/>
      <c r="BS266" s="41"/>
    </row>
    <row r="267" spans="1:71" ht="35.1" hidden="1" customHeight="1">
      <c r="A267" s="41"/>
      <c r="B267" s="180" t="str">
        <f>+IFERROR(VLOOKUP(#REF!&amp;"-"&amp;ROW()-109,[2]ワークシート!$F$2:$BW$498,6,0),"")</f>
        <v/>
      </c>
      <c r="C267" s="181"/>
      <c r="D267" s="180" t="str">
        <f>+IFERROR(IF(VLOOKUP(#REF!&amp;"-"&amp;ROW()-109,[2]ワークシート!$F$2:$BW$498,7,0)="","",VLOOKUP(#REF!&amp;"-"&amp;ROW()-109,[2]ワークシート!$F$2:$BW$498,7,0)),"")</f>
        <v/>
      </c>
      <c r="E267" s="181"/>
      <c r="F267" s="180" t="str">
        <f>+IFERROR(VLOOKUP(#REF!&amp;"-"&amp;ROW()-109,[2]ワークシート!$F$2:$BW$498,8,0),"")</f>
        <v/>
      </c>
      <c r="G267" s="181"/>
      <c r="H267" s="45" t="str">
        <f>+IFERROR(VLOOKUP(#REF!&amp;"-"&amp;ROW()-109,[2]ワークシート!$F$2:$BW$498,9,0),"")</f>
        <v/>
      </c>
      <c r="I26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67" s="240"/>
      <c r="K267" s="180" t="str">
        <f>+IFERROR(VLOOKUP(#REF!&amp;"-"&amp;ROW()-109,[2]ワークシート!$F$2:$BW$498,16,0),"")</f>
        <v/>
      </c>
      <c r="L267" s="182"/>
      <c r="M267" s="181"/>
      <c r="N267" s="241" t="str">
        <f>+IFERROR(VLOOKUP(#REF!&amp;"-"&amp;ROW()-109,[2]ワークシート!$F$2:$BW$498,21,0),"")</f>
        <v/>
      </c>
      <c r="O267" s="242"/>
      <c r="P267" s="237" t="str">
        <f>+IFERROR(VLOOKUP(#REF!&amp;"-"&amp;ROW()-109,[2]ワークシート!$F$2:$BW$498,22,0),"")</f>
        <v/>
      </c>
      <c r="Q267" s="237"/>
      <c r="R267" s="187" t="str">
        <f>+IFERROR(VLOOKUP(#REF!&amp;"-"&amp;ROW()-109,[2]ワークシート!$F$2:$BW$498,52,0),"")</f>
        <v/>
      </c>
      <c r="S267" s="187"/>
      <c r="T267" s="187"/>
      <c r="U267" s="237" t="str">
        <f>+IFERROR(VLOOKUP(#REF!&amp;"-"&amp;ROW()-109,[2]ワークシート!$F$2:$BW$498,57,0),"")</f>
        <v/>
      </c>
      <c r="V267" s="237"/>
      <c r="W267" s="237" t="str">
        <f>+IFERROR(VLOOKUP(#REF!&amp;"-"&amp;ROW()-109,[2]ワークシート!$F$2:$BW$498,58,0),"")</f>
        <v/>
      </c>
      <c r="X267" s="237"/>
      <c r="Y267" s="237"/>
      <c r="Z267" s="178" t="str">
        <f t="shared" si="6"/>
        <v/>
      </c>
      <c r="AA267" s="178"/>
      <c r="AB267" s="180" t="str">
        <f>+IFERROR(IF(VLOOKUP(#REF!&amp;"-"&amp;ROW()-109,[2]ワークシート!$F$2:$BW$498,10,0)="","",VLOOKUP(#REF!&amp;"-"&amp;ROW()-109,[2]ワークシート!$F$2:$BW$498,10,0)),"")</f>
        <v/>
      </c>
      <c r="AC267" s="181"/>
      <c r="AD267" s="238" t="str">
        <f>+IFERROR(VLOOKUP(#REF!&amp;"-"&amp;ROW()-109,[2]ワークシート!$F$2:$BW$498,62,0),"")</f>
        <v/>
      </c>
      <c r="AE267" s="238"/>
      <c r="AF267" s="178" t="str">
        <f t="shared" si="7"/>
        <v/>
      </c>
      <c r="AG267" s="178"/>
      <c r="AH267" s="178" t="str">
        <f>+IFERROR(IF(VLOOKUP(#REF!&amp;"-"&amp;ROW()-109,[2]ワークシート!$F$2:$BW$498,63,0)="","",VLOOKUP(#REF!&amp;"-"&amp;ROW()-109,[2]ワークシート!$F$2:$BW$498,63,0)),"")</f>
        <v/>
      </c>
      <c r="AI267" s="178"/>
      <c r="AK267" s="51">
        <v>187</v>
      </c>
      <c r="AL267" s="51" t="str">
        <f t="shared" si="8"/>
        <v>187</v>
      </c>
      <c r="AM267" s="41"/>
      <c r="AN267" s="41"/>
      <c r="AO267" s="41"/>
      <c r="AP267" s="41"/>
      <c r="AQ267" s="41"/>
      <c r="AR267" s="41"/>
      <c r="AS267" s="41"/>
      <c r="AT267" s="41"/>
      <c r="AU267" s="41"/>
      <c r="AV267" s="41"/>
      <c r="AW267" s="41"/>
      <c r="AX267" s="41"/>
      <c r="AY267" s="41"/>
      <c r="AZ267" s="41"/>
      <c r="BA267" s="41"/>
      <c r="BB267" s="41"/>
      <c r="BC267" s="41"/>
      <c r="BD267" s="41"/>
      <c r="BE267" s="41"/>
      <c r="BF267" s="41"/>
      <c r="BG267" s="41"/>
      <c r="BH267" s="41"/>
      <c r="BI267" s="41"/>
      <c r="BJ267" s="41"/>
      <c r="BK267" s="41"/>
      <c r="BL267" s="41"/>
      <c r="BM267" s="41"/>
      <c r="BN267" s="41"/>
      <c r="BO267" s="41"/>
      <c r="BP267" s="41"/>
      <c r="BQ267" s="41"/>
      <c r="BR267" s="41"/>
      <c r="BS267" s="41"/>
    </row>
    <row r="268" spans="1:71" ht="35.1" hidden="1" customHeight="1">
      <c r="A268" s="41"/>
      <c r="B268" s="180" t="str">
        <f>+IFERROR(VLOOKUP(#REF!&amp;"-"&amp;ROW()-109,[2]ワークシート!$F$2:$BW$498,6,0),"")</f>
        <v/>
      </c>
      <c r="C268" s="181"/>
      <c r="D268" s="180" t="str">
        <f>+IFERROR(IF(VLOOKUP(#REF!&amp;"-"&amp;ROW()-109,[2]ワークシート!$F$2:$BW$498,7,0)="","",VLOOKUP(#REF!&amp;"-"&amp;ROW()-109,[2]ワークシート!$F$2:$BW$498,7,0)),"")</f>
        <v/>
      </c>
      <c r="E268" s="181"/>
      <c r="F268" s="180" t="str">
        <f>+IFERROR(VLOOKUP(#REF!&amp;"-"&amp;ROW()-109,[2]ワークシート!$F$2:$BW$498,8,0),"")</f>
        <v/>
      </c>
      <c r="G268" s="181"/>
      <c r="H268" s="45" t="str">
        <f>+IFERROR(VLOOKUP(#REF!&amp;"-"&amp;ROW()-109,[2]ワークシート!$F$2:$BW$498,9,0),"")</f>
        <v/>
      </c>
      <c r="I26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68" s="240"/>
      <c r="K268" s="180" t="str">
        <f>+IFERROR(VLOOKUP(#REF!&amp;"-"&amp;ROW()-109,[2]ワークシート!$F$2:$BW$498,16,0),"")</f>
        <v/>
      </c>
      <c r="L268" s="182"/>
      <c r="M268" s="181"/>
      <c r="N268" s="241" t="str">
        <f>+IFERROR(VLOOKUP(#REF!&amp;"-"&amp;ROW()-109,[2]ワークシート!$F$2:$BW$498,21,0),"")</f>
        <v/>
      </c>
      <c r="O268" s="242"/>
      <c r="P268" s="237" t="str">
        <f>+IFERROR(VLOOKUP(#REF!&amp;"-"&amp;ROW()-109,[2]ワークシート!$F$2:$BW$498,22,0),"")</f>
        <v/>
      </c>
      <c r="Q268" s="237"/>
      <c r="R268" s="187" t="str">
        <f>+IFERROR(VLOOKUP(#REF!&amp;"-"&amp;ROW()-109,[2]ワークシート!$F$2:$BW$498,52,0),"")</f>
        <v/>
      </c>
      <c r="S268" s="187"/>
      <c r="T268" s="187"/>
      <c r="U268" s="237" t="str">
        <f>+IFERROR(VLOOKUP(#REF!&amp;"-"&amp;ROW()-109,[2]ワークシート!$F$2:$BW$498,57,0),"")</f>
        <v/>
      </c>
      <c r="V268" s="237"/>
      <c r="W268" s="237" t="str">
        <f>+IFERROR(VLOOKUP(#REF!&amp;"-"&amp;ROW()-109,[2]ワークシート!$F$2:$BW$498,58,0),"")</f>
        <v/>
      </c>
      <c r="X268" s="237"/>
      <c r="Y268" s="237"/>
      <c r="Z268" s="178" t="str">
        <f t="shared" si="6"/>
        <v/>
      </c>
      <c r="AA268" s="178"/>
      <c r="AB268" s="180" t="str">
        <f>+IFERROR(IF(VLOOKUP(#REF!&amp;"-"&amp;ROW()-109,[2]ワークシート!$F$2:$BW$498,10,0)="","",VLOOKUP(#REF!&amp;"-"&amp;ROW()-109,[2]ワークシート!$F$2:$BW$498,10,0)),"")</f>
        <v/>
      </c>
      <c r="AC268" s="181"/>
      <c r="AD268" s="238" t="str">
        <f>+IFERROR(VLOOKUP(#REF!&amp;"-"&amp;ROW()-109,[2]ワークシート!$F$2:$BW$498,62,0),"")</f>
        <v/>
      </c>
      <c r="AE268" s="238"/>
      <c r="AF268" s="178" t="str">
        <f t="shared" si="7"/>
        <v/>
      </c>
      <c r="AG268" s="178"/>
      <c r="AH268" s="178" t="str">
        <f>+IFERROR(IF(VLOOKUP(#REF!&amp;"-"&amp;ROW()-109,[2]ワークシート!$F$2:$BW$498,63,0)="","",VLOOKUP(#REF!&amp;"-"&amp;ROW()-109,[2]ワークシート!$F$2:$BW$498,63,0)),"")</f>
        <v/>
      </c>
      <c r="AI268" s="178"/>
      <c r="AK268" s="51">
        <v>188</v>
      </c>
      <c r="AL268" s="51" t="str">
        <f t="shared" si="8"/>
        <v>188</v>
      </c>
      <c r="AM268" s="41"/>
      <c r="AN268" s="41"/>
      <c r="AO268" s="41"/>
      <c r="AP268" s="41"/>
      <c r="AQ268" s="41"/>
      <c r="AR268" s="41"/>
      <c r="AS268" s="41"/>
      <c r="AT268" s="41"/>
      <c r="AU268" s="41"/>
      <c r="AV268" s="41"/>
      <c r="AW268" s="41"/>
      <c r="AX268" s="41"/>
      <c r="AY268" s="41"/>
      <c r="AZ268" s="41"/>
      <c r="BA268" s="41"/>
      <c r="BB268" s="41"/>
      <c r="BC268" s="41"/>
      <c r="BD268" s="41"/>
      <c r="BE268" s="41"/>
      <c r="BF268" s="41"/>
      <c r="BG268" s="41"/>
      <c r="BH268" s="41"/>
      <c r="BI268" s="41"/>
      <c r="BJ268" s="41"/>
      <c r="BK268" s="41"/>
      <c r="BL268" s="41"/>
      <c r="BM268" s="41"/>
      <c r="BN268" s="41"/>
      <c r="BO268" s="41"/>
      <c r="BP268" s="41"/>
      <c r="BQ268" s="41"/>
      <c r="BR268" s="41"/>
      <c r="BS268" s="41"/>
    </row>
    <row r="269" spans="1:71" ht="35.1" hidden="1" customHeight="1">
      <c r="A269" s="41"/>
      <c r="B269" s="180" t="str">
        <f>+IFERROR(VLOOKUP(#REF!&amp;"-"&amp;ROW()-109,[2]ワークシート!$F$2:$BW$498,6,0),"")</f>
        <v/>
      </c>
      <c r="C269" s="181"/>
      <c r="D269" s="180" t="str">
        <f>+IFERROR(IF(VLOOKUP(#REF!&amp;"-"&amp;ROW()-109,[2]ワークシート!$F$2:$BW$498,7,0)="","",VLOOKUP(#REF!&amp;"-"&amp;ROW()-109,[2]ワークシート!$F$2:$BW$498,7,0)),"")</f>
        <v/>
      </c>
      <c r="E269" s="181"/>
      <c r="F269" s="180" t="str">
        <f>+IFERROR(VLOOKUP(#REF!&amp;"-"&amp;ROW()-109,[2]ワークシート!$F$2:$BW$498,8,0),"")</f>
        <v/>
      </c>
      <c r="G269" s="181"/>
      <c r="H269" s="45" t="str">
        <f>+IFERROR(VLOOKUP(#REF!&amp;"-"&amp;ROW()-109,[2]ワークシート!$F$2:$BW$498,9,0),"")</f>
        <v/>
      </c>
      <c r="I26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69" s="240"/>
      <c r="K269" s="180" t="str">
        <f>+IFERROR(VLOOKUP(#REF!&amp;"-"&amp;ROW()-109,[2]ワークシート!$F$2:$BW$498,16,0),"")</f>
        <v/>
      </c>
      <c r="L269" s="182"/>
      <c r="M269" s="181"/>
      <c r="N269" s="241" t="str">
        <f>+IFERROR(VLOOKUP(#REF!&amp;"-"&amp;ROW()-109,[2]ワークシート!$F$2:$BW$498,21,0),"")</f>
        <v/>
      </c>
      <c r="O269" s="242"/>
      <c r="P269" s="237" t="str">
        <f>+IFERROR(VLOOKUP(#REF!&amp;"-"&amp;ROW()-109,[2]ワークシート!$F$2:$BW$498,22,0),"")</f>
        <v/>
      </c>
      <c r="Q269" s="237"/>
      <c r="R269" s="187" t="str">
        <f>+IFERROR(VLOOKUP(#REF!&amp;"-"&amp;ROW()-109,[2]ワークシート!$F$2:$BW$498,52,0),"")</f>
        <v/>
      </c>
      <c r="S269" s="187"/>
      <c r="T269" s="187"/>
      <c r="U269" s="237" t="str">
        <f>+IFERROR(VLOOKUP(#REF!&amp;"-"&amp;ROW()-109,[2]ワークシート!$F$2:$BW$498,57,0),"")</f>
        <v/>
      </c>
      <c r="V269" s="237"/>
      <c r="W269" s="237" t="str">
        <f>+IFERROR(VLOOKUP(#REF!&amp;"-"&amp;ROW()-109,[2]ワークシート!$F$2:$BW$498,58,0),"")</f>
        <v/>
      </c>
      <c r="X269" s="237"/>
      <c r="Y269" s="237"/>
      <c r="Z269" s="178" t="str">
        <f t="shared" si="6"/>
        <v/>
      </c>
      <c r="AA269" s="178"/>
      <c r="AB269" s="180" t="str">
        <f>+IFERROR(IF(VLOOKUP(#REF!&amp;"-"&amp;ROW()-109,[2]ワークシート!$F$2:$BW$498,10,0)="","",VLOOKUP(#REF!&amp;"-"&amp;ROW()-109,[2]ワークシート!$F$2:$BW$498,10,0)),"")</f>
        <v/>
      </c>
      <c r="AC269" s="181"/>
      <c r="AD269" s="238" t="str">
        <f>+IFERROR(VLOOKUP(#REF!&amp;"-"&amp;ROW()-109,[2]ワークシート!$F$2:$BW$498,62,0),"")</f>
        <v/>
      </c>
      <c r="AE269" s="238"/>
      <c r="AF269" s="178" t="str">
        <f t="shared" si="7"/>
        <v/>
      </c>
      <c r="AG269" s="178"/>
      <c r="AH269" s="178" t="str">
        <f>+IFERROR(IF(VLOOKUP(#REF!&amp;"-"&amp;ROW()-109,[2]ワークシート!$F$2:$BW$498,63,0)="","",VLOOKUP(#REF!&amp;"-"&amp;ROW()-109,[2]ワークシート!$F$2:$BW$498,63,0)),"")</f>
        <v/>
      </c>
      <c r="AI269" s="178"/>
      <c r="AK269" s="51">
        <v>189</v>
      </c>
      <c r="AL269" s="51" t="str">
        <f t="shared" si="8"/>
        <v>189</v>
      </c>
      <c r="AM269" s="41"/>
      <c r="AN269" s="41"/>
      <c r="AO269" s="41"/>
      <c r="AP269" s="41"/>
      <c r="AQ269" s="41"/>
      <c r="AR269" s="41"/>
      <c r="AS269" s="41"/>
      <c r="AT269" s="41"/>
      <c r="AU269" s="41"/>
      <c r="AV269" s="41"/>
      <c r="AW269" s="41"/>
      <c r="AX269" s="41"/>
      <c r="AY269" s="41"/>
      <c r="AZ269" s="41"/>
      <c r="BA269" s="41"/>
      <c r="BB269" s="41"/>
      <c r="BC269" s="41"/>
      <c r="BD269" s="41"/>
      <c r="BE269" s="41"/>
      <c r="BF269" s="41"/>
      <c r="BG269" s="41"/>
      <c r="BH269" s="41"/>
      <c r="BI269" s="41"/>
      <c r="BJ269" s="41"/>
      <c r="BK269" s="41"/>
      <c r="BL269" s="41"/>
      <c r="BM269" s="41"/>
      <c r="BN269" s="41"/>
      <c r="BO269" s="41"/>
      <c r="BP269" s="41"/>
      <c r="BQ269" s="41"/>
      <c r="BR269" s="41"/>
      <c r="BS269" s="41"/>
    </row>
    <row r="270" spans="1:71" ht="35.1" hidden="1" customHeight="1">
      <c r="A270" s="41"/>
      <c r="B270" s="180" t="str">
        <f>+IFERROR(VLOOKUP(#REF!&amp;"-"&amp;ROW()-109,[2]ワークシート!$F$2:$BW$498,6,0),"")</f>
        <v/>
      </c>
      <c r="C270" s="181"/>
      <c r="D270" s="180" t="str">
        <f>+IFERROR(IF(VLOOKUP(#REF!&amp;"-"&amp;ROW()-109,[2]ワークシート!$F$2:$BW$498,7,0)="","",VLOOKUP(#REF!&amp;"-"&amp;ROW()-109,[2]ワークシート!$F$2:$BW$498,7,0)),"")</f>
        <v/>
      </c>
      <c r="E270" s="181"/>
      <c r="F270" s="180" t="str">
        <f>+IFERROR(VLOOKUP(#REF!&amp;"-"&amp;ROW()-109,[2]ワークシート!$F$2:$BW$498,8,0),"")</f>
        <v/>
      </c>
      <c r="G270" s="181"/>
      <c r="H270" s="45" t="str">
        <f>+IFERROR(VLOOKUP(#REF!&amp;"-"&amp;ROW()-109,[2]ワークシート!$F$2:$BW$498,9,0),"")</f>
        <v/>
      </c>
      <c r="I27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70" s="240"/>
      <c r="K270" s="180" t="str">
        <f>+IFERROR(VLOOKUP(#REF!&amp;"-"&amp;ROW()-109,[2]ワークシート!$F$2:$BW$498,16,0),"")</f>
        <v/>
      </c>
      <c r="L270" s="182"/>
      <c r="M270" s="181"/>
      <c r="N270" s="241" t="str">
        <f>+IFERROR(VLOOKUP(#REF!&amp;"-"&amp;ROW()-109,[2]ワークシート!$F$2:$BW$498,21,0),"")</f>
        <v/>
      </c>
      <c r="O270" s="242"/>
      <c r="P270" s="237" t="str">
        <f>+IFERROR(VLOOKUP(#REF!&amp;"-"&amp;ROW()-109,[2]ワークシート!$F$2:$BW$498,22,0),"")</f>
        <v/>
      </c>
      <c r="Q270" s="237"/>
      <c r="R270" s="187" t="str">
        <f>+IFERROR(VLOOKUP(#REF!&amp;"-"&amp;ROW()-109,[2]ワークシート!$F$2:$BW$498,52,0),"")</f>
        <v/>
      </c>
      <c r="S270" s="187"/>
      <c r="T270" s="187"/>
      <c r="U270" s="237" t="str">
        <f>+IFERROR(VLOOKUP(#REF!&amp;"-"&amp;ROW()-109,[2]ワークシート!$F$2:$BW$498,57,0),"")</f>
        <v/>
      </c>
      <c r="V270" s="237"/>
      <c r="W270" s="237" t="str">
        <f>+IFERROR(VLOOKUP(#REF!&amp;"-"&amp;ROW()-109,[2]ワークシート!$F$2:$BW$498,58,0),"")</f>
        <v/>
      </c>
      <c r="X270" s="237"/>
      <c r="Y270" s="237"/>
      <c r="Z270" s="178" t="str">
        <f t="shared" si="6"/>
        <v/>
      </c>
      <c r="AA270" s="178"/>
      <c r="AB270" s="180" t="str">
        <f>+IFERROR(IF(VLOOKUP(#REF!&amp;"-"&amp;ROW()-109,[2]ワークシート!$F$2:$BW$498,10,0)="","",VLOOKUP(#REF!&amp;"-"&amp;ROW()-109,[2]ワークシート!$F$2:$BW$498,10,0)),"")</f>
        <v/>
      </c>
      <c r="AC270" s="181"/>
      <c r="AD270" s="238" t="str">
        <f>+IFERROR(VLOOKUP(#REF!&amp;"-"&amp;ROW()-109,[2]ワークシート!$F$2:$BW$498,62,0),"")</f>
        <v/>
      </c>
      <c r="AE270" s="238"/>
      <c r="AF270" s="178" t="str">
        <f t="shared" si="7"/>
        <v/>
      </c>
      <c r="AG270" s="178"/>
      <c r="AH270" s="178" t="str">
        <f>+IFERROR(IF(VLOOKUP(#REF!&amp;"-"&amp;ROW()-109,[2]ワークシート!$F$2:$BW$498,63,0)="","",VLOOKUP(#REF!&amp;"-"&amp;ROW()-109,[2]ワークシート!$F$2:$BW$498,63,0)),"")</f>
        <v/>
      </c>
      <c r="AI270" s="178"/>
      <c r="AK270" s="51">
        <v>190</v>
      </c>
      <c r="AL270" s="51" t="str">
        <f t="shared" si="8"/>
        <v>190</v>
      </c>
      <c r="AM270" s="41"/>
      <c r="AN270" s="41"/>
      <c r="AO270" s="41"/>
      <c r="AP270" s="41"/>
      <c r="AQ270" s="41"/>
      <c r="AR270" s="41"/>
      <c r="AS270" s="41"/>
      <c r="AT270" s="41"/>
      <c r="AU270" s="41"/>
      <c r="AV270" s="41"/>
      <c r="AW270" s="41"/>
      <c r="AX270" s="41"/>
      <c r="AY270" s="41"/>
      <c r="AZ270" s="41"/>
      <c r="BA270" s="41"/>
      <c r="BB270" s="41"/>
      <c r="BC270" s="41"/>
      <c r="BD270" s="41"/>
      <c r="BE270" s="41"/>
      <c r="BF270" s="41"/>
      <c r="BG270" s="41"/>
      <c r="BH270" s="41"/>
      <c r="BI270" s="41"/>
      <c r="BJ270" s="41"/>
      <c r="BK270" s="41"/>
      <c r="BL270" s="41"/>
      <c r="BM270" s="41"/>
      <c r="BN270" s="41"/>
      <c r="BO270" s="41"/>
      <c r="BP270" s="41"/>
      <c r="BQ270" s="41"/>
      <c r="BR270" s="41"/>
      <c r="BS270" s="41"/>
    </row>
    <row r="271" spans="1:71" ht="35.1" hidden="1" customHeight="1">
      <c r="A271" s="41"/>
      <c r="B271" s="180" t="str">
        <f>+IFERROR(VLOOKUP(#REF!&amp;"-"&amp;ROW()-109,[2]ワークシート!$F$2:$BW$498,6,0),"")</f>
        <v/>
      </c>
      <c r="C271" s="181"/>
      <c r="D271" s="180" t="str">
        <f>+IFERROR(IF(VLOOKUP(#REF!&amp;"-"&amp;ROW()-109,[2]ワークシート!$F$2:$BW$498,7,0)="","",VLOOKUP(#REF!&amp;"-"&amp;ROW()-109,[2]ワークシート!$F$2:$BW$498,7,0)),"")</f>
        <v/>
      </c>
      <c r="E271" s="181"/>
      <c r="F271" s="180" t="str">
        <f>+IFERROR(VLOOKUP(#REF!&amp;"-"&amp;ROW()-109,[2]ワークシート!$F$2:$BW$498,8,0),"")</f>
        <v/>
      </c>
      <c r="G271" s="181"/>
      <c r="H271" s="45" t="str">
        <f>+IFERROR(VLOOKUP(#REF!&amp;"-"&amp;ROW()-109,[2]ワークシート!$F$2:$BW$498,9,0),"")</f>
        <v/>
      </c>
      <c r="I27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71" s="240"/>
      <c r="K271" s="180" t="str">
        <f>+IFERROR(VLOOKUP(#REF!&amp;"-"&amp;ROW()-109,[2]ワークシート!$F$2:$BW$498,16,0),"")</f>
        <v/>
      </c>
      <c r="L271" s="182"/>
      <c r="M271" s="181"/>
      <c r="N271" s="241" t="str">
        <f>+IFERROR(VLOOKUP(#REF!&amp;"-"&amp;ROW()-109,[2]ワークシート!$F$2:$BW$498,21,0),"")</f>
        <v/>
      </c>
      <c r="O271" s="242"/>
      <c r="P271" s="237" t="str">
        <f>+IFERROR(VLOOKUP(#REF!&amp;"-"&amp;ROW()-109,[2]ワークシート!$F$2:$BW$498,22,0),"")</f>
        <v/>
      </c>
      <c r="Q271" s="237"/>
      <c r="R271" s="187" t="str">
        <f>+IFERROR(VLOOKUP(#REF!&amp;"-"&amp;ROW()-109,[2]ワークシート!$F$2:$BW$498,52,0),"")</f>
        <v/>
      </c>
      <c r="S271" s="187"/>
      <c r="T271" s="187"/>
      <c r="U271" s="237" t="str">
        <f>+IFERROR(VLOOKUP(#REF!&amp;"-"&amp;ROW()-109,[2]ワークシート!$F$2:$BW$498,57,0),"")</f>
        <v/>
      </c>
      <c r="V271" s="237"/>
      <c r="W271" s="237" t="str">
        <f>+IFERROR(VLOOKUP(#REF!&amp;"-"&amp;ROW()-109,[2]ワークシート!$F$2:$BW$498,58,0),"")</f>
        <v/>
      </c>
      <c r="X271" s="237"/>
      <c r="Y271" s="237"/>
      <c r="Z271" s="178" t="str">
        <f t="shared" si="6"/>
        <v/>
      </c>
      <c r="AA271" s="178"/>
      <c r="AB271" s="180" t="str">
        <f>+IFERROR(IF(VLOOKUP(#REF!&amp;"-"&amp;ROW()-109,[2]ワークシート!$F$2:$BW$498,10,0)="","",VLOOKUP(#REF!&amp;"-"&amp;ROW()-109,[2]ワークシート!$F$2:$BW$498,10,0)),"")</f>
        <v/>
      </c>
      <c r="AC271" s="181"/>
      <c r="AD271" s="238" t="str">
        <f>+IFERROR(VLOOKUP(#REF!&amp;"-"&amp;ROW()-109,[2]ワークシート!$F$2:$BW$498,62,0),"")</f>
        <v/>
      </c>
      <c r="AE271" s="238"/>
      <c r="AF271" s="178" t="str">
        <f t="shared" si="7"/>
        <v/>
      </c>
      <c r="AG271" s="178"/>
      <c r="AH271" s="178" t="str">
        <f>+IFERROR(IF(VLOOKUP(#REF!&amp;"-"&amp;ROW()-109,[2]ワークシート!$F$2:$BW$498,63,0)="","",VLOOKUP(#REF!&amp;"-"&amp;ROW()-109,[2]ワークシート!$F$2:$BW$498,63,0)),"")</f>
        <v/>
      </c>
      <c r="AI271" s="178"/>
      <c r="AK271" s="51">
        <v>191</v>
      </c>
      <c r="AL271" s="51" t="str">
        <f t="shared" si="8"/>
        <v>191</v>
      </c>
      <c r="AM271" s="41"/>
      <c r="AN271" s="41"/>
      <c r="AO271" s="41"/>
      <c r="AP271" s="41"/>
      <c r="AQ271" s="41"/>
      <c r="AR271" s="41"/>
      <c r="AS271" s="41"/>
      <c r="AT271" s="41"/>
      <c r="AU271" s="41"/>
      <c r="AV271" s="41"/>
      <c r="AW271" s="41"/>
      <c r="AX271" s="41"/>
      <c r="AY271" s="41"/>
      <c r="AZ271" s="41"/>
      <c r="BA271" s="41"/>
      <c r="BB271" s="41"/>
      <c r="BC271" s="41"/>
      <c r="BD271" s="41"/>
      <c r="BE271" s="41"/>
      <c r="BF271" s="41"/>
      <c r="BG271" s="41"/>
      <c r="BH271" s="41"/>
      <c r="BI271" s="41"/>
      <c r="BJ271" s="41"/>
      <c r="BK271" s="41"/>
      <c r="BL271" s="41"/>
      <c r="BM271" s="41"/>
      <c r="BN271" s="41"/>
      <c r="BO271" s="41"/>
      <c r="BP271" s="41"/>
      <c r="BQ271" s="41"/>
      <c r="BR271" s="41"/>
      <c r="BS271" s="41"/>
    </row>
    <row r="272" spans="1:71" ht="35.1" hidden="1" customHeight="1">
      <c r="A272" s="41"/>
      <c r="B272" s="180" t="str">
        <f>+IFERROR(VLOOKUP(#REF!&amp;"-"&amp;ROW()-109,[2]ワークシート!$F$2:$BW$498,6,0),"")</f>
        <v/>
      </c>
      <c r="C272" s="181"/>
      <c r="D272" s="180" t="str">
        <f>+IFERROR(IF(VLOOKUP(#REF!&amp;"-"&amp;ROW()-109,[2]ワークシート!$F$2:$BW$498,7,0)="","",VLOOKUP(#REF!&amp;"-"&amp;ROW()-109,[2]ワークシート!$F$2:$BW$498,7,0)),"")</f>
        <v/>
      </c>
      <c r="E272" s="181"/>
      <c r="F272" s="180" t="str">
        <f>+IFERROR(VLOOKUP(#REF!&amp;"-"&amp;ROW()-109,[2]ワークシート!$F$2:$BW$498,8,0),"")</f>
        <v/>
      </c>
      <c r="G272" s="181"/>
      <c r="H272" s="45" t="str">
        <f>+IFERROR(VLOOKUP(#REF!&amp;"-"&amp;ROW()-109,[2]ワークシート!$F$2:$BW$498,9,0),"")</f>
        <v/>
      </c>
      <c r="I27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72" s="240"/>
      <c r="K272" s="180" t="str">
        <f>+IFERROR(VLOOKUP(#REF!&amp;"-"&amp;ROW()-109,[2]ワークシート!$F$2:$BW$498,16,0),"")</f>
        <v/>
      </c>
      <c r="L272" s="182"/>
      <c r="M272" s="181"/>
      <c r="N272" s="241" t="str">
        <f>+IFERROR(VLOOKUP(#REF!&amp;"-"&amp;ROW()-109,[2]ワークシート!$F$2:$BW$498,21,0),"")</f>
        <v/>
      </c>
      <c r="O272" s="242"/>
      <c r="P272" s="237" t="str">
        <f>+IFERROR(VLOOKUP(#REF!&amp;"-"&amp;ROW()-109,[2]ワークシート!$F$2:$BW$498,22,0),"")</f>
        <v/>
      </c>
      <c r="Q272" s="237"/>
      <c r="R272" s="187" t="str">
        <f>+IFERROR(VLOOKUP(#REF!&amp;"-"&amp;ROW()-109,[2]ワークシート!$F$2:$BW$498,52,0),"")</f>
        <v/>
      </c>
      <c r="S272" s="187"/>
      <c r="T272" s="187"/>
      <c r="U272" s="237" t="str">
        <f>+IFERROR(VLOOKUP(#REF!&amp;"-"&amp;ROW()-109,[2]ワークシート!$F$2:$BW$498,57,0),"")</f>
        <v/>
      </c>
      <c r="V272" s="237"/>
      <c r="W272" s="237" t="str">
        <f>+IFERROR(VLOOKUP(#REF!&amp;"-"&amp;ROW()-109,[2]ワークシート!$F$2:$BW$498,58,0),"")</f>
        <v/>
      </c>
      <c r="X272" s="237"/>
      <c r="Y272" s="237"/>
      <c r="Z272" s="178" t="str">
        <f t="shared" si="6"/>
        <v/>
      </c>
      <c r="AA272" s="178"/>
      <c r="AB272" s="180" t="str">
        <f>+IFERROR(IF(VLOOKUP(#REF!&amp;"-"&amp;ROW()-109,[2]ワークシート!$F$2:$BW$498,10,0)="","",VLOOKUP(#REF!&amp;"-"&amp;ROW()-109,[2]ワークシート!$F$2:$BW$498,10,0)),"")</f>
        <v/>
      </c>
      <c r="AC272" s="181"/>
      <c r="AD272" s="238" t="str">
        <f>+IFERROR(VLOOKUP(#REF!&amp;"-"&amp;ROW()-109,[2]ワークシート!$F$2:$BW$498,62,0),"")</f>
        <v/>
      </c>
      <c r="AE272" s="238"/>
      <c r="AF272" s="178" t="str">
        <f t="shared" si="7"/>
        <v/>
      </c>
      <c r="AG272" s="178"/>
      <c r="AH272" s="178" t="str">
        <f>+IFERROR(IF(VLOOKUP(#REF!&amp;"-"&amp;ROW()-109,[2]ワークシート!$F$2:$BW$498,63,0)="","",VLOOKUP(#REF!&amp;"-"&amp;ROW()-109,[2]ワークシート!$F$2:$BW$498,63,0)),"")</f>
        <v/>
      </c>
      <c r="AI272" s="178"/>
      <c r="AK272" s="51">
        <v>192</v>
      </c>
      <c r="AL272" s="51" t="str">
        <f t="shared" si="8"/>
        <v>192</v>
      </c>
      <c r="AM272" s="41"/>
      <c r="AN272" s="41"/>
      <c r="AO272" s="41"/>
      <c r="AP272" s="41"/>
      <c r="AQ272" s="41"/>
      <c r="AR272" s="41"/>
      <c r="AS272" s="41"/>
      <c r="AT272" s="41"/>
      <c r="AU272" s="41"/>
      <c r="AV272" s="41"/>
      <c r="AW272" s="41"/>
      <c r="AX272" s="41"/>
      <c r="AY272" s="41"/>
      <c r="AZ272" s="41"/>
      <c r="BA272" s="41"/>
      <c r="BB272" s="41"/>
      <c r="BC272" s="41"/>
      <c r="BD272" s="41"/>
      <c r="BE272" s="41"/>
      <c r="BF272" s="41"/>
      <c r="BG272" s="41"/>
      <c r="BH272" s="41"/>
      <c r="BI272" s="41"/>
      <c r="BJ272" s="41"/>
      <c r="BK272" s="41"/>
      <c r="BL272" s="41"/>
      <c r="BM272" s="41"/>
      <c r="BN272" s="41"/>
      <c r="BO272" s="41"/>
      <c r="BP272" s="41"/>
      <c r="BQ272" s="41"/>
      <c r="BR272" s="41"/>
      <c r="BS272" s="41"/>
    </row>
    <row r="273" spans="1:71" ht="35.1" hidden="1" customHeight="1">
      <c r="A273" s="41"/>
      <c r="B273" s="180" t="str">
        <f>+IFERROR(VLOOKUP(#REF!&amp;"-"&amp;ROW()-109,[2]ワークシート!$F$2:$BW$498,6,0),"")</f>
        <v/>
      </c>
      <c r="C273" s="181"/>
      <c r="D273" s="180" t="str">
        <f>+IFERROR(IF(VLOOKUP(#REF!&amp;"-"&amp;ROW()-109,[2]ワークシート!$F$2:$BW$498,7,0)="","",VLOOKUP(#REF!&amp;"-"&amp;ROW()-109,[2]ワークシート!$F$2:$BW$498,7,0)),"")</f>
        <v/>
      </c>
      <c r="E273" s="181"/>
      <c r="F273" s="180" t="str">
        <f>+IFERROR(VLOOKUP(#REF!&amp;"-"&amp;ROW()-109,[2]ワークシート!$F$2:$BW$498,8,0),"")</f>
        <v/>
      </c>
      <c r="G273" s="181"/>
      <c r="H273" s="45" t="str">
        <f>+IFERROR(VLOOKUP(#REF!&amp;"-"&amp;ROW()-109,[2]ワークシート!$F$2:$BW$498,9,0),"")</f>
        <v/>
      </c>
      <c r="I27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73" s="240"/>
      <c r="K273" s="180" t="str">
        <f>+IFERROR(VLOOKUP(#REF!&amp;"-"&amp;ROW()-109,[2]ワークシート!$F$2:$BW$498,16,0),"")</f>
        <v/>
      </c>
      <c r="L273" s="182"/>
      <c r="M273" s="181"/>
      <c r="N273" s="241" t="str">
        <f>+IFERROR(VLOOKUP(#REF!&amp;"-"&amp;ROW()-109,[2]ワークシート!$F$2:$BW$498,21,0),"")</f>
        <v/>
      </c>
      <c r="O273" s="242"/>
      <c r="P273" s="237" t="str">
        <f>+IFERROR(VLOOKUP(#REF!&amp;"-"&amp;ROW()-109,[2]ワークシート!$F$2:$BW$498,22,0),"")</f>
        <v/>
      </c>
      <c r="Q273" s="237"/>
      <c r="R273" s="187" t="str">
        <f>+IFERROR(VLOOKUP(#REF!&amp;"-"&amp;ROW()-109,[2]ワークシート!$F$2:$BW$498,52,0),"")</f>
        <v/>
      </c>
      <c r="S273" s="187"/>
      <c r="T273" s="187"/>
      <c r="U273" s="237" t="str">
        <f>+IFERROR(VLOOKUP(#REF!&amp;"-"&amp;ROW()-109,[2]ワークシート!$F$2:$BW$498,57,0),"")</f>
        <v/>
      </c>
      <c r="V273" s="237"/>
      <c r="W273" s="237" t="str">
        <f>+IFERROR(VLOOKUP(#REF!&amp;"-"&amp;ROW()-109,[2]ワークシート!$F$2:$BW$498,58,0),"")</f>
        <v/>
      </c>
      <c r="X273" s="237"/>
      <c r="Y273" s="237"/>
      <c r="Z273" s="178" t="str">
        <f t="shared" si="6"/>
        <v/>
      </c>
      <c r="AA273" s="178"/>
      <c r="AB273" s="180" t="str">
        <f>+IFERROR(IF(VLOOKUP(#REF!&amp;"-"&amp;ROW()-109,[2]ワークシート!$F$2:$BW$498,10,0)="","",VLOOKUP(#REF!&amp;"-"&amp;ROW()-109,[2]ワークシート!$F$2:$BW$498,10,0)),"")</f>
        <v/>
      </c>
      <c r="AC273" s="181"/>
      <c r="AD273" s="238" t="str">
        <f>+IFERROR(VLOOKUP(#REF!&amp;"-"&amp;ROW()-109,[2]ワークシート!$F$2:$BW$498,62,0),"")</f>
        <v/>
      </c>
      <c r="AE273" s="238"/>
      <c r="AF273" s="178" t="str">
        <f t="shared" si="7"/>
        <v/>
      </c>
      <c r="AG273" s="178"/>
      <c r="AH273" s="178" t="str">
        <f>+IFERROR(IF(VLOOKUP(#REF!&amp;"-"&amp;ROW()-109,[2]ワークシート!$F$2:$BW$498,63,0)="","",VLOOKUP(#REF!&amp;"-"&amp;ROW()-109,[2]ワークシート!$F$2:$BW$498,63,0)),"")</f>
        <v/>
      </c>
      <c r="AI273" s="178"/>
      <c r="AK273" s="51">
        <v>193</v>
      </c>
      <c r="AL273" s="51" t="str">
        <f t="shared" si="8"/>
        <v>193</v>
      </c>
      <c r="AM273" s="41"/>
      <c r="AN273" s="41"/>
      <c r="AO273" s="41"/>
      <c r="AP273" s="41"/>
      <c r="AQ273" s="41"/>
      <c r="AR273" s="41"/>
      <c r="AS273" s="41"/>
      <c r="AT273" s="41"/>
      <c r="AU273" s="41"/>
      <c r="AV273" s="41"/>
      <c r="AW273" s="41"/>
      <c r="AX273" s="41"/>
      <c r="AY273" s="41"/>
      <c r="AZ273" s="41"/>
      <c r="BA273" s="41"/>
      <c r="BB273" s="41"/>
      <c r="BC273" s="41"/>
      <c r="BD273" s="41"/>
      <c r="BE273" s="41"/>
      <c r="BF273" s="41"/>
      <c r="BG273" s="41"/>
      <c r="BH273" s="41"/>
      <c r="BI273" s="41"/>
      <c r="BJ273" s="41"/>
      <c r="BK273" s="41"/>
      <c r="BL273" s="41"/>
      <c r="BM273" s="41"/>
      <c r="BN273" s="41"/>
      <c r="BO273" s="41"/>
      <c r="BP273" s="41"/>
      <c r="BQ273" s="41"/>
      <c r="BR273" s="41"/>
      <c r="BS273" s="41"/>
    </row>
    <row r="274" spans="1:71" ht="35.1" hidden="1" customHeight="1">
      <c r="A274" s="41"/>
      <c r="B274" s="180" t="str">
        <f>+IFERROR(VLOOKUP(#REF!&amp;"-"&amp;ROW()-109,[2]ワークシート!$F$2:$BW$498,6,0),"")</f>
        <v/>
      </c>
      <c r="C274" s="181"/>
      <c r="D274" s="180" t="str">
        <f>+IFERROR(IF(VLOOKUP(#REF!&amp;"-"&amp;ROW()-109,[2]ワークシート!$F$2:$BW$498,7,0)="","",VLOOKUP(#REF!&amp;"-"&amp;ROW()-109,[2]ワークシート!$F$2:$BW$498,7,0)),"")</f>
        <v/>
      </c>
      <c r="E274" s="181"/>
      <c r="F274" s="180" t="str">
        <f>+IFERROR(VLOOKUP(#REF!&amp;"-"&amp;ROW()-109,[2]ワークシート!$F$2:$BW$498,8,0),"")</f>
        <v/>
      </c>
      <c r="G274" s="181"/>
      <c r="H274" s="45" t="str">
        <f>+IFERROR(VLOOKUP(#REF!&amp;"-"&amp;ROW()-109,[2]ワークシート!$F$2:$BW$498,9,0),"")</f>
        <v/>
      </c>
      <c r="I27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74" s="240"/>
      <c r="K274" s="180" t="str">
        <f>+IFERROR(VLOOKUP(#REF!&amp;"-"&amp;ROW()-109,[2]ワークシート!$F$2:$BW$498,16,0),"")</f>
        <v/>
      </c>
      <c r="L274" s="182"/>
      <c r="M274" s="181"/>
      <c r="N274" s="241" t="str">
        <f>+IFERROR(VLOOKUP(#REF!&amp;"-"&amp;ROW()-109,[2]ワークシート!$F$2:$BW$498,21,0),"")</f>
        <v/>
      </c>
      <c r="O274" s="242"/>
      <c r="P274" s="237" t="str">
        <f>+IFERROR(VLOOKUP(#REF!&amp;"-"&amp;ROW()-109,[2]ワークシート!$F$2:$BW$498,22,0),"")</f>
        <v/>
      </c>
      <c r="Q274" s="237"/>
      <c r="R274" s="187" t="str">
        <f>+IFERROR(VLOOKUP(#REF!&amp;"-"&amp;ROW()-109,[2]ワークシート!$F$2:$BW$498,52,0),"")</f>
        <v/>
      </c>
      <c r="S274" s="187"/>
      <c r="T274" s="187"/>
      <c r="U274" s="237" t="str">
        <f>+IFERROR(VLOOKUP(#REF!&amp;"-"&amp;ROW()-109,[2]ワークシート!$F$2:$BW$498,57,0),"")</f>
        <v/>
      </c>
      <c r="V274" s="237"/>
      <c r="W274" s="237" t="str">
        <f>+IFERROR(VLOOKUP(#REF!&amp;"-"&amp;ROW()-109,[2]ワークシート!$F$2:$BW$498,58,0),"")</f>
        <v/>
      </c>
      <c r="X274" s="237"/>
      <c r="Y274" s="237"/>
      <c r="Z274" s="178" t="str">
        <f t="shared" ref="Z274:Z337" si="9">IF(AD274="","",IF(AD274=0,"使用貸借権","賃借権"))</f>
        <v/>
      </c>
      <c r="AA274" s="178"/>
      <c r="AB274" s="180" t="str">
        <f>+IFERROR(IF(VLOOKUP(#REF!&amp;"-"&amp;ROW()-109,[2]ワークシート!$F$2:$BW$498,10,0)="","",VLOOKUP(#REF!&amp;"-"&amp;ROW()-109,[2]ワークシート!$F$2:$BW$498,10,0)),"")</f>
        <v/>
      </c>
      <c r="AC274" s="181"/>
      <c r="AD274" s="238" t="str">
        <f>+IFERROR(VLOOKUP(#REF!&amp;"-"&amp;ROW()-109,[2]ワークシート!$F$2:$BW$498,62,0),"")</f>
        <v/>
      </c>
      <c r="AE274" s="238"/>
      <c r="AF274" s="178" t="str">
        <f t="shared" ref="AF274:AF337" si="10">IF(Z274="","",IF(Z274="使用貸借権","-","口座引落　１２月"))</f>
        <v/>
      </c>
      <c r="AG274" s="178"/>
      <c r="AH274" s="178" t="str">
        <f>+IFERROR(IF(VLOOKUP(#REF!&amp;"-"&amp;ROW()-109,[2]ワークシート!$F$2:$BW$498,63,0)="","",VLOOKUP(#REF!&amp;"-"&amp;ROW()-109,[2]ワークシート!$F$2:$BW$498,63,0)),"")</f>
        <v/>
      </c>
      <c r="AI274" s="178"/>
      <c r="AK274" s="51">
        <v>194</v>
      </c>
      <c r="AL274" s="51" t="str">
        <f t="shared" ref="AL274:AL337" si="11">+$N$3&amp;AK274</f>
        <v>194</v>
      </c>
      <c r="AM274" s="41"/>
      <c r="AN274" s="41"/>
      <c r="AO274" s="41"/>
      <c r="AP274" s="41"/>
      <c r="AQ274" s="41"/>
      <c r="AR274" s="41"/>
      <c r="AS274" s="41"/>
      <c r="AT274" s="41"/>
      <c r="AU274" s="41"/>
      <c r="AV274" s="41"/>
      <c r="AW274" s="41"/>
      <c r="AX274" s="41"/>
      <c r="AY274" s="41"/>
      <c r="AZ274" s="41"/>
      <c r="BA274" s="41"/>
      <c r="BB274" s="41"/>
      <c r="BC274" s="41"/>
      <c r="BD274" s="41"/>
      <c r="BE274" s="41"/>
      <c r="BF274" s="41"/>
      <c r="BG274" s="41"/>
      <c r="BH274" s="41"/>
      <c r="BI274" s="41"/>
      <c r="BJ274" s="41"/>
      <c r="BK274" s="41"/>
      <c r="BL274" s="41"/>
      <c r="BM274" s="41"/>
      <c r="BN274" s="41"/>
      <c r="BO274" s="41"/>
      <c r="BP274" s="41"/>
      <c r="BQ274" s="41"/>
      <c r="BR274" s="41"/>
      <c r="BS274" s="41"/>
    </row>
    <row r="275" spans="1:71" ht="35.1" hidden="1" customHeight="1">
      <c r="A275" s="41"/>
      <c r="B275" s="180" t="str">
        <f>+IFERROR(VLOOKUP(#REF!&amp;"-"&amp;ROW()-109,[2]ワークシート!$F$2:$BW$498,6,0),"")</f>
        <v/>
      </c>
      <c r="C275" s="181"/>
      <c r="D275" s="180" t="str">
        <f>+IFERROR(IF(VLOOKUP(#REF!&amp;"-"&amp;ROW()-109,[2]ワークシート!$F$2:$BW$498,7,0)="","",VLOOKUP(#REF!&amp;"-"&amp;ROW()-109,[2]ワークシート!$F$2:$BW$498,7,0)),"")</f>
        <v/>
      </c>
      <c r="E275" s="181"/>
      <c r="F275" s="180" t="str">
        <f>+IFERROR(VLOOKUP(#REF!&amp;"-"&amp;ROW()-109,[2]ワークシート!$F$2:$BW$498,8,0),"")</f>
        <v/>
      </c>
      <c r="G275" s="181"/>
      <c r="H275" s="45" t="str">
        <f>+IFERROR(VLOOKUP(#REF!&amp;"-"&amp;ROW()-109,[2]ワークシート!$F$2:$BW$498,9,0),"")</f>
        <v/>
      </c>
      <c r="I27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75" s="240"/>
      <c r="K275" s="180" t="str">
        <f>+IFERROR(VLOOKUP(#REF!&amp;"-"&amp;ROW()-109,[2]ワークシート!$F$2:$BW$498,16,0),"")</f>
        <v/>
      </c>
      <c r="L275" s="182"/>
      <c r="M275" s="181"/>
      <c r="N275" s="241" t="str">
        <f>+IFERROR(VLOOKUP(#REF!&amp;"-"&amp;ROW()-109,[2]ワークシート!$F$2:$BW$498,21,0),"")</f>
        <v/>
      </c>
      <c r="O275" s="242"/>
      <c r="P275" s="237" t="str">
        <f>+IFERROR(VLOOKUP(#REF!&amp;"-"&amp;ROW()-109,[2]ワークシート!$F$2:$BW$498,22,0),"")</f>
        <v/>
      </c>
      <c r="Q275" s="237"/>
      <c r="R275" s="187" t="str">
        <f>+IFERROR(VLOOKUP(#REF!&amp;"-"&amp;ROW()-109,[2]ワークシート!$F$2:$BW$498,52,0),"")</f>
        <v/>
      </c>
      <c r="S275" s="187"/>
      <c r="T275" s="187"/>
      <c r="U275" s="237" t="str">
        <f>+IFERROR(VLOOKUP(#REF!&amp;"-"&amp;ROW()-109,[2]ワークシート!$F$2:$BW$498,57,0),"")</f>
        <v/>
      </c>
      <c r="V275" s="237"/>
      <c r="W275" s="237" t="str">
        <f>+IFERROR(VLOOKUP(#REF!&amp;"-"&amp;ROW()-109,[2]ワークシート!$F$2:$BW$498,58,0),"")</f>
        <v/>
      </c>
      <c r="X275" s="237"/>
      <c r="Y275" s="237"/>
      <c r="Z275" s="178" t="str">
        <f t="shared" si="9"/>
        <v/>
      </c>
      <c r="AA275" s="178"/>
      <c r="AB275" s="180" t="str">
        <f>+IFERROR(IF(VLOOKUP(#REF!&amp;"-"&amp;ROW()-109,[2]ワークシート!$F$2:$BW$498,10,0)="","",VLOOKUP(#REF!&amp;"-"&amp;ROW()-109,[2]ワークシート!$F$2:$BW$498,10,0)),"")</f>
        <v/>
      </c>
      <c r="AC275" s="181"/>
      <c r="AD275" s="238" t="str">
        <f>+IFERROR(VLOOKUP(#REF!&amp;"-"&amp;ROW()-109,[2]ワークシート!$F$2:$BW$498,62,0),"")</f>
        <v/>
      </c>
      <c r="AE275" s="238"/>
      <c r="AF275" s="178" t="str">
        <f t="shared" si="10"/>
        <v/>
      </c>
      <c r="AG275" s="178"/>
      <c r="AH275" s="178" t="str">
        <f>+IFERROR(IF(VLOOKUP(#REF!&amp;"-"&amp;ROW()-109,[2]ワークシート!$F$2:$BW$498,63,0)="","",VLOOKUP(#REF!&amp;"-"&amp;ROW()-109,[2]ワークシート!$F$2:$BW$498,63,0)),"")</f>
        <v/>
      </c>
      <c r="AI275" s="178"/>
      <c r="AK275" s="51">
        <v>195</v>
      </c>
      <c r="AL275" s="51" t="str">
        <f t="shared" si="11"/>
        <v>195</v>
      </c>
      <c r="AM275" s="41"/>
      <c r="AN275" s="41"/>
      <c r="AO275" s="41"/>
      <c r="AP275" s="41"/>
      <c r="AQ275" s="41"/>
      <c r="AR275" s="41"/>
      <c r="AS275" s="41"/>
      <c r="AT275" s="41"/>
      <c r="AU275" s="41"/>
      <c r="AV275" s="41"/>
      <c r="AW275" s="41"/>
      <c r="AX275" s="41"/>
      <c r="AY275" s="41"/>
      <c r="AZ275" s="41"/>
      <c r="BA275" s="41"/>
      <c r="BB275" s="41"/>
      <c r="BC275" s="41"/>
      <c r="BD275" s="41"/>
      <c r="BE275" s="41"/>
      <c r="BF275" s="41"/>
      <c r="BG275" s="41"/>
      <c r="BH275" s="41"/>
      <c r="BI275" s="41"/>
      <c r="BJ275" s="41"/>
      <c r="BK275" s="41"/>
      <c r="BL275" s="41"/>
      <c r="BM275" s="41"/>
      <c r="BN275" s="41"/>
      <c r="BO275" s="41"/>
      <c r="BP275" s="41"/>
      <c r="BQ275" s="41"/>
      <c r="BR275" s="41"/>
      <c r="BS275" s="41"/>
    </row>
    <row r="276" spans="1:71" ht="35.1" hidden="1" customHeight="1">
      <c r="A276" s="41"/>
      <c r="B276" s="180" t="str">
        <f>+IFERROR(VLOOKUP(#REF!&amp;"-"&amp;ROW()-109,[2]ワークシート!$F$2:$BW$498,6,0),"")</f>
        <v/>
      </c>
      <c r="C276" s="181"/>
      <c r="D276" s="180" t="str">
        <f>+IFERROR(IF(VLOOKUP(#REF!&amp;"-"&amp;ROW()-109,[2]ワークシート!$F$2:$BW$498,7,0)="","",VLOOKUP(#REF!&amp;"-"&amp;ROW()-109,[2]ワークシート!$F$2:$BW$498,7,0)),"")</f>
        <v/>
      </c>
      <c r="E276" s="181"/>
      <c r="F276" s="180" t="str">
        <f>+IFERROR(VLOOKUP(#REF!&amp;"-"&amp;ROW()-109,[2]ワークシート!$F$2:$BW$498,8,0),"")</f>
        <v/>
      </c>
      <c r="G276" s="181"/>
      <c r="H276" s="45" t="str">
        <f>+IFERROR(VLOOKUP(#REF!&amp;"-"&amp;ROW()-109,[2]ワークシート!$F$2:$BW$498,9,0),"")</f>
        <v/>
      </c>
      <c r="I27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76" s="240"/>
      <c r="K276" s="180" t="str">
        <f>+IFERROR(VLOOKUP(#REF!&amp;"-"&amp;ROW()-109,[2]ワークシート!$F$2:$BW$498,16,0),"")</f>
        <v/>
      </c>
      <c r="L276" s="182"/>
      <c r="M276" s="181"/>
      <c r="N276" s="241" t="str">
        <f>+IFERROR(VLOOKUP(#REF!&amp;"-"&amp;ROW()-109,[2]ワークシート!$F$2:$BW$498,21,0),"")</f>
        <v/>
      </c>
      <c r="O276" s="242"/>
      <c r="P276" s="237" t="str">
        <f>+IFERROR(VLOOKUP(#REF!&amp;"-"&amp;ROW()-109,[2]ワークシート!$F$2:$BW$498,22,0),"")</f>
        <v/>
      </c>
      <c r="Q276" s="237"/>
      <c r="R276" s="187" t="str">
        <f>+IFERROR(VLOOKUP(#REF!&amp;"-"&amp;ROW()-109,[2]ワークシート!$F$2:$BW$498,52,0),"")</f>
        <v/>
      </c>
      <c r="S276" s="187"/>
      <c r="T276" s="187"/>
      <c r="U276" s="237" t="str">
        <f>+IFERROR(VLOOKUP(#REF!&amp;"-"&amp;ROW()-109,[2]ワークシート!$F$2:$BW$498,57,0),"")</f>
        <v/>
      </c>
      <c r="V276" s="237"/>
      <c r="W276" s="237" t="str">
        <f>+IFERROR(VLOOKUP(#REF!&amp;"-"&amp;ROW()-109,[2]ワークシート!$F$2:$BW$498,58,0),"")</f>
        <v/>
      </c>
      <c r="X276" s="237"/>
      <c r="Y276" s="237"/>
      <c r="Z276" s="178" t="str">
        <f t="shared" si="9"/>
        <v/>
      </c>
      <c r="AA276" s="178"/>
      <c r="AB276" s="180" t="str">
        <f>+IFERROR(IF(VLOOKUP(#REF!&amp;"-"&amp;ROW()-109,[2]ワークシート!$F$2:$BW$498,10,0)="","",VLOOKUP(#REF!&amp;"-"&amp;ROW()-109,[2]ワークシート!$F$2:$BW$498,10,0)),"")</f>
        <v/>
      </c>
      <c r="AC276" s="181"/>
      <c r="AD276" s="238" t="str">
        <f>+IFERROR(VLOOKUP(#REF!&amp;"-"&amp;ROW()-109,[2]ワークシート!$F$2:$BW$498,62,0),"")</f>
        <v/>
      </c>
      <c r="AE276" s="238"/>
      <c r="AF276" s="178" t="str">
        <f t="shared" si="10"/>
        <v/>
      </c>
      <c r="AG276" s="178"/>
      <c r="AH276" s="178" t="str">
        <f>+IFERROR(IF(VLOOKUP(#REF!&amp;"-"&amp;ROW()-109,[2]ワークシート!$F$2:$BW$498,63,0)="","",VLOOKUP(#REF!&amp;"-"&amp;ROW()-109,[2]ワークシート!$F$2:$BW$498,63,0)),"")</f>
        <v/>
      </c>
      <c r="AI276" s="178"/>
      <c r="AK276" s="51">
        <v>196</v>
      </c>
      <c r="AL276" s="51" t="str">
        <f t="shared" si="11"/>
        <v>196</v>
      </c>
      <c r="AM276" s="41"/>
      <c r="AN276" s="41"/>
      <c r="AO276" s="41"/>
      <c r="AP276" s="41"/>
      <c r="AQ276" s="41"/>
      <c r="AR276" s="41"/>
      <c r="AS276" s="41"/>
      <c r="AT276" s="41"/>
      <c r="AU276" s="41"/>
      <c r="AV276" s="41"/>
      <c r="AW276" s="41"/>
      <c r="AX276" s="41"/>
      <c r="AY276" s="41"/>
      <c r="AZ276" s="41"/>
      <c r="BA276" s="41"/>
      <c r="BB276" s="41"/>
      <c r="BC276" s="41"/>
      <c r="BD276" s="41"/>
      <c r="BE276" s="41"/>
      <c r="BF276" s="41"/>
      <c r="BG276" s="41"/>
      <c r="BH276" s="41"/>
      <c r="BI276" s="41"/>
      <c r="BJ276" s="41"/>
      <c r="BK276" s="41"/>
      <c r="BL276" s="41"/>
      <c r="BM276" s="41"/>
      <c r="BN276" s="41"/>
      <c r="BO276" s="41"/>
      <c r="BP276" s="41"/>
      <c r="BQ276" s="41"/>
      <c r="BR276" s="41"/>
      <c r="BS276" s="41"/>
    </row>
    <row r="277" spans="1:71" ht="35.1" hidden="1" customHeight="1">
      <c r="A277" s="41"/>
      <c r="B277" s="180" t="str">
        <f>+IFERROR(VLOOKUP(#REF!&amp;"-"&amp;ROW()-109,[2]ワークシート!$F$2:$BW$498,6,0),"")</f>
        <v/>
      </c>
      <c r="C277" s="181"/>
      <c r="D277" s="180" t="str">
        <f>+IFERROR(IF(VLOOKUP(#REF!&amp;"-"&amp;ROW()-109,[2]ワークシート!$F$2:$BW$498,7,0)="","",VLOOKUP(#REF!&amp;"-"&amp;ROW()-109,[2]ワークシート!$F$2:$BW$498,7,0)),"")</f>
        <v/>
      </c>
      <c r="E277" s="181"/>
      <c r="F277" s="180" t="str">
        <f>+IFERROR(VLOOKUP(#REF!&amp;"-"&amp;ROW()-109,[2]ワークシート!$F$2:$BW$498,8,0),"")</f>
        <v/>
      </c>
      <c r="G277" s="181"/>
      <c r="H277" s="45" t="str">
        <f>+IFERROR(VLOOKUP(#REF!&amp;"-"&amp;ROW()-109,[2]ワークシート!$F$2:$BW$498,9,0),"")</f>
        <v/>
      </c>
      <c r="I27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77" s="240"/>
      <c r="K277" s="180" t="str">
        <f>+IFERROR(VLOOKUP(#REF!&amp;"-"&amp;ROW()-109,[2]ワークシート!$F$2:$BW$498,16,0),"")</f>
        <v/>
      </c>
      <c r="L277" s="182"/>
      <c r="M277" s="181"/>
      <c r="N277" s="241" t="str">
        <f>+IFERROR(VLOOKUP(#REF!&amp;"-"&amp;ROW()-109,[2]ワークシート!$F$2:$BW$498,21,0),"")</f>
        <v/>
      </c>
      <c r="O277" s="242"/>
      <c r="P277" s="237" t="str">
        <f>+IFERROR(VLOOKUP(#REF!&amp;"-"&amp;ROW()-109,[2]ワークシート!$F$2:$BW$498,22,0),"")</f>
        <v/>
      </c>
      <c r="Q277" s="237"/>
      <c r="R277" s="187" t="str">
        <f>+IFERROR(VLOOKUP(#REF!&amp;"-"&amp;ROW()-109,[2]ワークシート!$F$2:$BW$498,52,0),"")</f>
        <v/>
      </c>
      <c r="S277" s="187"/>
      <c r="T277" s="187"/>
      <c r="U277" s="237" t="str">
        <f>+IFERROR(VLOOKUP(#REF!&amp;"-"&amp;ROW()-109,[2]ワークシート!$F$2:$BW$498,57,0),"")</f>
        <v/>
      </c>
      <c r="V277" s="237"/>
      <c r="W277" s="237" t="str">
        <f>+IFERROR(VLOOKUP(#REF!&amp;"-"&amp;ROW()-109,[2]ワークシート!$F$2:$BW$498,58,0),"")</f>
        <v/>
      </c>
      <c r="X277" s="237"/>
      <c r="Y277" s="237"/>
      <c r="Z277" s="178" t="str">
        <f t="shared" si="9"/>
        <v/>
      </c>
      <c r="AA277" s="178"/>
      <c r="AB277" s="180" t="str">
        <f>+IFERROR(IF(VLOOKUP(#REF!&amp;"-"&amp;ROW()-109,[2]ワークシート!$F$2:$BW$498,10,0)="","",VLOOKUP(#REF!&amp;"-"&amp;ROW()-109,[2]ワークシート!$F$2:$BW$498,10,0)),"")</f>
        <v/>
      </c>
      <c r="AC277" s="181"/>
      <c r="AD277" s="238" t="str">
        <f>+IFERROR(VLOOKUP(#REF!&amp;"-"&amp;ROW()-109,[2]ワークシート!$F$2:$BW$498,62,0),"")</f>
        <v/>
      </c>
      <c r="AE277" s="238"/>
      <c r="AF277" s="178" t="str">
        <f t="shared" si="10"/>
        <v/>
      </c>
      <c r="AG277" s="178"/>
      <c r="AH277" s="178" t="str">
        <f>+IFERROR(IF(VLOOKUP(#REF!&amp;"-"&amp;ROW()-109,[2]ワークシート!$F$2:$BW$498,63,0)="","",VLOOKUP(#REF!&amp;"-"&amp;ROW()-109,[2]ワークシート!$F$2:$BW$498,63,0)),"")</f>
        <v/>
      </c>
      <c r="AI277" s="178"/>
      <c r="AK277" s="51">
        <v>197</v>
      </c>
      <c r="AL277" s="51" t="str">
        <f t="shared" si="11"/>
        <v>197</v>
      </c>
      <c r="AM277" s="41"/>
      <c r="AN277" s="41"/>
      <c r="AO277" s="41"/>
      <c r="AP277" s="41"/>
      <c r="AQ277" s="41"/>
      <c r="AR277" s="41"/>
      <c r="AS277" s="41"/>
      <c r="AT277" s="41"/>
      <c r="AU277" s="41"/>
      <c r="AV277" s="41"/>
      <c r="AW277" s="41"/>
      <c r="AX277" s="41"/>
      <c r="AY277" s="41"/>
      <c r="AZ277" s="41"/>
      <c r="BA277" s="41"/>
      <c r="BB277" s="41"/>
      <c r="BC277" s="41"/>
      <c r="BD277" s="41"/>
      <c r="BE277" s="41"/>
      <c r="BF277" s="41"/>
      <c r="BG277" s="41"/>
      <c r="BH277" s="41"/>
      <c r="BI277" s="41"/>
      <c r="BJ277" s="41"/>
      <c r="BK277" s="41"/>
      <c r="BL277" s="41"/>
      <c r="BM277" s="41"/>
      <c r="BN277" s="41"/>
      <c r="BO277" s="41"/>
      <c r="BP277" s="41"/>
      <c r="BQ277" s="41"/>
      <c r="BR277" s="41"/>
      <c r="BS277" s="41"/>
    </row>
    <row r="278" spans="1:71" ht="35.1" hidden="1" customHeight="1">
      <c r="A278" s="41"/>
      <c r="B278" s="180" t="str">
        <f>+IFERROR(VLOOKUP(#REF!&amp;"-"&amp;ROW()-109,[2]ワークシート!$F$2:$BW$498,6,0),"")</f>
        <v/>
      </c>
      <c r="C278" s="181"/>
      <c r="D278" s="180" t="str">
        <f>+IFERROR(IF(VLOOKUP(#REF!&amp;"-"&amp;ROW()-109,[2]ワークシート!$F$2:$BW$498,7,0)="","",VLOOKUP(#REF!&amp;"-"&amp;ROW()-109,[2]ワークシート!$F$2:$BW$498,7,0)),"")</f>
        <v/>
      </c>
      <c r="E278" s="181"/>
      <c r="F278" s="180" t="str">
        <f>+IFERROR(VLOOKUP(#REF!&amp;"-"&amp;ROW()-109,[2]ワークシート!$F$2:$BW$498,8,0),"")</f>
        <v/>
      </c>
      <c r="G278" s="181"/>
      <c r="H278" s="45" t="str">
        <f>+IFERROR(VLOOKUP(#REF!&amp;"-"&amp;ROW()-109,[2]ワークシート!$F$2:$BW$498,9,0),"")</f>
        <v/>
      </c>
      <c r="I27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78" s="240"/>
      <c r="K278" s="180" t="str">
        <f>+IFERROR(VLOOKUP(#REF!&amp;"-"&amp;ROW()-109,[2]ワークシート!$F$2:$BW$498,16,0),"")</f>
        <v/>
      </c>
      <c r="L278" s="182"/>
      <c r="M278" s="181"/>
      <c r="N278" s="241" t="str">
        <f>+IFERROR(VLOOKUP(#REF!&amp;"-"&amp;ROW()-109,[2]ワークシート!$F$2:$BW$498,21,0),"")</f>
        <v/>
      </c>
      <c r="O278" s="242"/>
      <c r="P278" s="237" t="str">
        <f>+IFERROR(VLOOKUP(#REF!&amp;"-"&amp;ROW()-109,[2]ワークシート!$F$2:$BW$498,22,0),"")</f>
        <v/>
      </c>
      <c r="Q278" s="237"/>
      <c r="R278" s="187" t="str">
        <f>+IFERROR(VLOOKUP(#REF!&amp;"-"&amp;ROW()-109,[2]ワークシート!$F$2:$BW$498,52,0),"")</f>
        <v/>
      </c>
      <c r="S278" s="187"/>
      <c r="T278" s="187"/>
      <c r="U278" s="237" t="str">
        <f>+IFERROR(VLOOKUP(#REF!&amp;"-"&amp;ROW()-109,[2]ワークシート!$F$2:$BW$498,57,0),"")</f>
        <v/>
      </c>
      <c r="V278" s="237"/>
      <c r="W278" s="237" t="str">
        <f>+IFERROR(VLOOKUP(#REF!&amp;"-"&amp;ROW()-109,[2]ワークシート!$F$2:$BW$498,58,0),"")</f>
        <v/>
      </c>
      <c r="X278" s="237"/>
      <c r="Y278" s="237"/>
      <c r="Z278" s="178" t="str">
        <f t="shared" si="9"/>
        <v/>
      </c>
      <c r="AA278" s="178"/>
      <c r="AB278" s="180" t="str">
        <f>+IFERROR(IF(VLOOKUP(#REF!&amp;"-"&amp;ROW()-109,[2]ワークシート!$F$2:$BW$498,10,0)="","",VLOOKUP(#REF!&amp;"-"&amp;ROW()-109,[2]ワークシート!$F$2:$BW$498,10,0)),"")</f>
        <v/>
      </c>
      <c r="AC278" s="181"/>
      <c r="AD278" s="238" t="str">
        <f>+IFERROR(VLOOKUP(#REF!&amp;"-"&amp;ROW()-109,[2]ワークシート!$F$2:$BW$498,62,0),"")</f>
        <v/>
      </c>
      <c r="AE278" s="238"/>
      <c r="AF278" s="178" t="str">
        <f t="shared" si="10"/>
        <v/>
      </c>
      <c r="AG278" s="178"/>
      <c r="AH278" s="178" t="str">
        <f>+IFERROR(IF(VLOOKUP(#REF!&amp;"-"&amp;ROW()-109,[2]ワークシート!$F$2:$BW$498,63,0)="","",VLOOKUP(#REF!&amp;"-"&amp;ROW()-109,[2]ワークシート!$F$2:$BW$498,63,0)),"")</f>
        <v/>
      </c>
      <c r="AI278" s="178"/>
      <c r="AK278" s="51">
        <v>198</v>
      </c>
      <c r="AL278" s="51" t="str">
        <f t="shared" si="11"/>
        <v>198</v>
      </c>
      <c r="AM278" s="41"/>
      <c r="AN278" s="41"/>
      <c r="AO278" s="41"/>
      <c r="AP278" s="41"/>
      <c r="AQ278" s="41"/>
      <c r="AR278" s="41"/>
      <c r="AS278" s="41"/>
      <c r="AT278" s="41"/>
      <c r="AU278" s="41"/>
      <c r="AV278" s="41"/>
      <c r="AW278" s="41"/>
      <c r="AX278" s="41"/>
      <c r="AY278" s="41"/>
      <c r="AZ278" s="41"/>
      <c r="BA278" s="41"/>
      <c r="BB278" s="41"/>
      <c r="BC278" s="41"/>
      <c r="BD278" s="41"/>
      <c r="BE278" s="41"/>
      <c r="BF278" s="41"/>
      <c r="BG278" s="41"/>
      <c r="BH278" s="41"/>
      <c r="BI278" s="41"/>
      <c r="BJ278" s="41"/>
      <c r="BK278" s="41"/>
      <c r="BL278" s="41"/>
      <c r="BM278" s="41"/>
      <c r="BN278" s="41"/>
      <c r="BO278" s="41"/>
      <c r="BP278" s="41"/>
      <c r="BQ278" s="41"/>
      <c r="BR278" s="41"/>
      <c r="BS278" s="41"/>
    </row>
    <row r="279" spans="1:71" ht="35.1" hidden="1" customHeight="1">
      <c r="A279" s="41"/>
      <c r="B279" s="180" t="str">
        <f>+IFERROR(VLOOKUP(#REF!&amp;"-"&amp;ROW()-109,[2]ワークシート!$F$2:$BW$498,6,0),"")</f>
        <v/>
      </c>
      <c r="C279" s="181"/>
      <c r="D279" s="180" t="str">
        <f>+IFERROR(IF(VLOOKUP(#REF!&amp;"-"&amp;ROW()-109,[2]ワークシート!$F$2:$BW$498,7,0)="","",VLOOKUP(#REF!&amp;"-"&amp;ROW()-109,[2]ワークシート!$F$2:$BW$498,7,0)),"")</f>
        <v/>
      </c>
      <c r="E279" s="181"/>
      <c r="F279" s="180" t="str">
        <f>+IFERROR(VLOOKUP(#REF!&amp;"-"&amp;ROW()-109,[2]ワークシート!$F$2:$BW$498,8,0),"")</f>
        <v/>
      </c>
      <c r="G279" s="181"/>
      <c r="H279" s="45" t="str">
        <f>+IFERROR(VLOOKUP(#REF!&amp;"-"&amp;ROW()-109,[2]ワークシート!$F$2:$BW$498,9,0),"")</f>
        <v/>
      </c>
      <c r="I27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79" s="240"/>
      <c r="K279" s="180" t="str">
        <f>+IFERROR(VLOOKUP(#REF!&amp;"-"&amp;ROW()-109,[2]ワークシート!$F$2:$BW$498,16,0),"")</f>
        <v/>
      </c>
      <c r="L279" s="182"/>
      <c r="M279" s="181"/>
      <c r="N279" s="241" t="str">
        <f>+IFERROR(VLOOKUP(#REF!&amp;"-"&amp;ROW()-109,[2]ワークシート!$F$2:$BW$498,21,0),"")</f>
        <v/>
      </c>
      <c r="O279" s="242"/>
      <c r="P279" s="237" t="str">
        <f>+IFERROR(VLOOKUP(#REF!&amp;"-"&amp;ROW()-109,[2]ワークシート!$F$2:$BW$498,22,0),"")</f>
        <v/>
      </c>
      <c r="Q279" s="237"/>
      <c r="R279" s="187" t="str">
        <f>+IFERROR(VLOOKUP(#REF!&amp;"-"&amp;ROW()-109,[2]ワークシート!$F$2:$BW$498,52,0),"")</f>
        <v/>
      </c>
      <c r="S279" s="187"/>
      <c r="T279" s="187"/>
      <c r="U279" s="237" t="str">
        <f>+IFERROR(VLOOKUP(#REF!&amp;"-"&amp;ROW()-109,[2]ワークシート!$F$2:$BW$498,57,0),"")</f>
        <v/>
      </c>
      <c r="V279" s="237"/>
      <c r="W279" s="237" t="str">
        <f>+IFERROR(VLOOKUP(#REF!&amp;"-"&amp;ROW()-109,[2]ワークシート!$F$2:$BW$498,58,0),"")</f>
        <v/>
      </c>
      <c r="X279" s="237"/>
      <c r="Y279" s="237"/>
      <c r="Z279" s="178" t="str">
        <f t="shared" si="9"/>
        <v/>
      </c>
      <c r="AA279" s="178"/>
      <c r="AB279" s="180" t="str">
        <f>+IFERROR(IF(VLOOKUP(#REF!&amp;"-"&amp;ROW()-109,[2]ワークシート!$F$2:$BW$498,10,0)="","",VLOOKUP(#REF!&amp;"-"&amp;ROW()-109,[2]ワークシート!$F$2:$BW$498,10,0)),"")</f>
        <v/>
      </c>
      <c r="AC279" s="181"/>
      <c r="AD279" s="238" t="str">
        <f>+IFERROR(VLOOKUP(#REF!&amp;"-"&amp;ROW()-109,[2]ワークシート!$F$2:$BW$498,62,0),"")</f>
        <v/>
      </c>
      <c r="AE279" s="238"/>
      <c r="AF279" s="178" t="str">
        <f t="shared" si="10"/>
        <v/>
      </c>
      <c r="AG279" s="178"/>
      <c r="AH279" s="178" t="str">
        <f>+IFERROR(IF(VLOOKUP(#REF!&amp;"-"&amp;ROW()-109,[2]ワークシート!$F$2:$BW$498,63,0)="","",VLOOKUP(#REF!&amp;"-"&amp;ROW()-109,[2]ワークシート!$F$2:$BW$498,63,0)),"")</f>
        <v/>
      </c>
      <c r="AI279" s="178"/>
      <c r="AK279" s="51">
        <v>199</v>
      </c>
      <c r="AL279" s="51" t="str">
        <f t="shared" si="11"/>
        <v>199</v>
      </c>
      <c r="AM279" s="41"/>
      <c r="AN279" s="41"/>
      <c r="AO279" s="41"/>
      <c r="AP279" s="41"/>
      <c r="AQ279" s="41"/>
      <c r="AR279" s="41"/>
      <c r="AS279" s="41"/>
      <c r="AT279" s="41"/>
      <c r="AU279" s="41"/>
      <c r="AV279" s="41"/>
      <c r="AW279" s="41"/>
      <c r="AX279" s="41"/>
      <c r="AY279" s="41"/>
      <c r="AZ279" s="41"/>
      <c r="BA279" s="41"/>
      <c r="BB279" s="41"/>
      <c r="BC279" s="41"/>
      <c r="BD279" s="41"/>
      <c r="BE279" s="41"/>
      <c r="BF279" s="41"/>
      <c r="BG279" s="41"/>
      <c r="BH279" s="41"/>
      <c r="BI279" s="41"/>
      <c r="BJ279" s="41"/>
      <c r="BK279" s="41"/>
      <c r="BL279" s="41"/>
      <c r="BM279" s="41"/>
      <c r="BN279" s="41"/>
      <c r="BO279" s="41"/>
      <c r="BP279" s="41"/>
      <c r="BQ279" s="41"/>
      <c r="BR279" s="41"/>
      <c r="BS279" s="41"/>
    </row>
    <row r="280" spans="1:71" ht="35.1" hidden="1" customHeight="1">
      <c r="A280" s="41"/>
      <c r="B280" s="180" t="str">
        <f>+IFERROR(VLOOKUP(#REF!&amp;"-"&amp;ROW()-109,[2]ワークシート!$F$2:$BW$498,6,0),"")</f>
        <v/>
      </c>
      <c r="C280" s="181"/>
      <c r="D280" s="180" t="str">
        <f>+IFERROR(IF(VLOOKUP(#REF!&amp;"-"&amp;ROW()-109,[2]ワークシート!$F$2:$BW$498,7,0)="","",VLOOKUP(#REF!&amp;"-"&amp;ROW()-109,[2]ワークシート!$F$2:$BW$498,7,0)),"")</f>
        <v/>
      </c>
      <c r="E280" s="181"/>
      <c r="F280" s="180" t="str">
        <f>+IFERROR(VLOOKUP(#REF!&amp;"-"&amp;ROW()-109,[2]ワークシート!$F$2:$BW$498,8,0),"")</f>
        <v/>
      </c>
      <c r="G280" s="181"/>
      <c r="H280" s="45" t="str">
        <f>+IFERROR(VLOOKUP(#REF!&amp;"-"&amp;ROW()-109,[2]ワークシート!$F$2:$BW$498,9,0),"")</f>
        <v/>
      </c>
      <c r="I28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80" s="240"/>
      <c r="K280" s="180" t="str">
        <f>+IFERROR(VLOOKUP(#REF!&amp;"-"&amp;ROW()-109,[2]ワークシート!$F$2:$BW$498,16,0),"")</f>
        <v/>
      </c>
      <c r="L280" s="182"/>
      <c r="M280" s="181"/>
      <c r="N280" s="241" t="str">
        <f>+IFERROR(VLOOKUP(#REF!&amp;"-"&amp;ROW()-109,[2]ワークシート!$F$2:$BW$498,21,0),"")</f>
        <v/>
      </c>
      <c r="O280" s="242"/>
      <c r="P280" s="237" t="str">
        <f>+IFERROR(VLOOKUP(#REF!&amp;"-"&amp;ROW()-109,[2]ワークシート!$F$2:$BW$498,22,0),"")</f>
        <v/>
      </c>
      <c r="Q280" s="237"/>
      <c r="R280" s="187" t="str">
        <f>+IFERROR(VLOOKUP(#REF!&amp;"-"&amp;ROW()-109,[2]ワークシート!$F$2:$BW$498,52,0),"")</f>
        <v/>
      </c>
      <c r="S280" s="187"/>
      <c r="T280" s="187"/>
      <c r="U280" s="237" t="str">
        <f>+IFERROR(VLOOKUP(#REF!&amp;"-"&amp;ROW()-109,[2]ワークシート!$F$2:$BW$498,57,0),"")</f>
        <v/>
      </c>
      <c r="V280" s="237"/>
      <c r="W280" s="237" t="str">
        <f>+IFERROR(VLOOKUP(#REF!&amp;"-"&amp;ROW()-109,[2]ワークシート!$F$2:$BW$498,58,0),"")</f>
        <v/>
      </c>
      <c r="X280" s="237"/>
      <c r="Y280" s="237"/>
      <c r="Z280" s="178" t="str">
        <f t="shared" si="9"/>
        <v/>
      </c>
      <c r="AA280" s="178"/>
      <c r="AB280" s="180" t="str">
        <f>+IFERROR(IF(VLOOKUP(#REF!&amp;"-"&amp;ROW()-109,[2]ワークシート!$F$2:$BW$498,10,0)="","",VLOOKUP(#REF!&amp;"-"&amp;ROW()-109,[2]ワークシート!$F$2:$BW$498,10,0)),"")</f>
        <v/>
      </c>
      <c r="AC280" s="181"/>
      <c r="AD280" s="238" t="str">
        <f>+IFERROR(VLOOKUP(#REF!&amp;"-"&amp;ROW()-109,[2]ワークシート!$F$2:$BW$498,62,0),"")</f>
        <v/>
      </c>
      <c r="AE280" s="238"/>
      <c r="AF280" s="178" t="str">
        <f t="shared" si="10"/>
        <v/>
      </c>
      <c r="AG280" s="178"/>
      <c r="AH280" s="178" t="str">
        <f>+IFERROR(IF(VLOOKUP(#REF!&amp;"-"&amp;ROW()-109,[2]ワークシート!$F$2:$BW$498,63,0)="","",VLOOKUP(#REF!&amp;"-"&amp;ROW()-109,[2]ワークシート!$F$2:$BW$498,63,0)),"")</f>
        <v/>
      </c>
      <c r="AI280" s="178"/>
      <c r="AK280" s="51">
        <v>200</v>
      </c>
      <c r="AL280" s="51" t="str">
        <f t="shared" si="11"/>
        <v>200</v>
      </c>
      <c r="AM280" s="41"/>
      <c r="AN280" s="41"/>
      <c r="AO280" s="41"/>
      <c r="AP280" s="41"/>
      <c r="AQ280" s="41"/>
      <c r="AR280" s="41"/>
      <c r="AS280" s="41"/>
      <c r="AT280" s="41"/>
      <c r="AU280" s="41"/>
      <c r="AV280" s="41"/>
      <c r="AW280" s="41"/>
      <c r="AX280" s="41"/>
      <c r="AY280" s="41"/>
      <c r="AZ280" s="41"/>
      <c r="BA280" s="41"/>
      <c r="BB280" s="41"/>
      <c r="BC280" s="41"/>
      <c r="BD280" s="41"/>
      <c r="BE280" s="41"/>
      <c r="BF280" s="41"/>
      <c r="BG280" s="41"/>
      <c r="BH280" s="41"/>
      <c r="BI280" s="41"/>
      <c r="BJ280" s="41"/>
      <c r="BK280" s="41"/>
      <c r="BL280" s="41"/>
      <c r="BM280" s="41"/>
      <c r="BN280" s="41"/>
      <c r="BO280" s="41"/>
      <c r="BP280" s="41"/>
      <c r="BQ280" s="41"/>
      <c r="BR280" s="41"/>
      <c r="BS280" s="41"/>
    </row>
    <row r="281" spans="1:71" ht="35.1" hidden="1" customHeight="1">
      <c r="A281" s="41"/>
      <c r="B281" s="180" t="str">
        <f>+IFERROR(VLOOKUP(#REF!&amp;"-"&amp;ROW()-109,[2]ワークシート!$F$2:$BW$498,6,0),"")</f>
        <v/>
      </c>
      <c r="C281" s="181"/>
      <c r="D281" s="180" t="str">
        <f>+IFERROR(IF(VLOOKUP(#REF!&amp;"-"&amp;ROW()-109,[2]ワークシート!$F$2:$BW$498,7,0)="","",VLOOKUP(#REF!&amp;"-"&amp;ROW()-109,[2]ワークシート!$F$2:$BW$498,7,0)),"")</f>
        <v/>
      </c>
      <c r="E281" s="181"/>
      <c r="F281" s="180" t="str">
        <f>+IFERROR(VLOOKUP(#REF!&amp;"-"&amp;ROW()-109,[2]ワークシート!$F$2:$BW$498,8,0),"")</f>
        <v/>
      </c>
      <c r="G281" s="181"/>
      <c r="H281" s="45" t="str">
        <f>+IFERROR(VLOOKUP(#REF!&amp;"-"&amp;ROW()-109,[2]ワークシート!$F$2:$BW$498,9,0),"")</f>
        <v/>
      </c>
      <c r="I28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81" s="240"/>
      <c r="K281" s="180" t="str">
        <f>+IFERROR(VLOOKUP(#REF!&amp;"-"&amp;ROW()-109,[2]ワークシート!$F$2:$BW$498,16,0),"")</f>
        <v/>
      </c>
      <c r="L281" s="182"/>
      <c r="M281" s="181"/>
      <c r="N281" s="241" t="str">
        <f>+IFERROR(VLOOKUP(#REF!&amp;"-"&amp;ROW()-109,[2]ワークシート!$F$2:$BW$498,21,0),"")</f>
        <v/>
      </c>
      <c r="O281" s="242"/>
      <c r="P281" s="237" t="str">
        <f>+IFERROR(VLOOKUP(#REF!&amp;"-"&amp;ROW()-109,[2]ワークシート!$F$2:$BW$498,22,0),"")</f>
        <v/>
      </c>
      <c r="Q281" s="237"/>
      <c r="R281" s="187" t="str">
        <f>+IFERROR(VLOOKUP(#REF!&amp;"-"&amp;ROW()-109,[2]ワークシート!$F$2:$BW$498,52,0),"")</f>
        <v/>
      </c>
      <c r="S281" s="187"/>
      <c r="T281" s="187"/>
      <c r="U281" s="237" t="str">
        <f>+IFERROR(VLOOKUP(#REF!&amp;"-"&amp;ROW()-109,[2]ワークシート!$F$2:$BW$498,57,0),"")</f>
        <v/>
      </c>
      <c r="V281" s="237"/>
      <c r="W281" s="237" t="str">
        <f>+IFERROR(VLOOKUP(#REF!&amp;"-"&amp;ROW()-109,[2]ワークシート!$F$2:$BW$498,58,0),"")</f>
        <v/>
      </c>
      <c r="X281" s="237"/>
      <c r="Y281" s="237"/>
      <c r="Z281" s="178" t="str">
        <f t="shared" si="9"/>
        <v/>
      </c>
      <c r="AA281" s="178"/>
      <c r="AB281" s="180" t="str">
        <f>+IFERROR(IF(VLOOKUP(#REF!&amp;"-"&amp;ROW()-109,[2]ワークシート!$F$2:$BW$498,10,0)="","",VLOOKUP(#REF!&amp;"-"&amp;ROW()-109,[2]ワークシート!$F$2:$BW$498,10,0)),"")</f>
        <v/>
      </c>
      <c r="AC281" s="181"/>
      <c r="AD281" s="238" t="str">
        <f>+IFERROR(VLOOKUP(#REF!&amp;"-"&amp;ROW()-109,[2]ワークシート!$F$2:$BW$498,62,0),"")</f>
        <v/>
      </c>
      <c r="AE281" s="238"/>
      <c r="AF281" s="178" t="str">
        <f t="shared" si="10"/>
        <v/>
      </c>
      <c r="AG281" s="178"/>
      <c r="AH281" s="178" t="str">
        <f>+IFERROR(IF(VLOOKUP(#REF!&amp;"-"&amp;ROW()-109,[2]ワークシート!$F$2:$BW$498,63,0)="","",VLOOKUP(#REF!&amp;"-"&amp;ROW()-109,[2]ワークシート!$F$2:$BW$498,63,0)),"")</f>
        <v/>
      </c>
      <c r="AI281" s="178"/>
      <c r="AK281" s="51">
        <v>201</v>
      </c>
      <c r="AL281" s="51" t="str">
        <f t="shared" si="11"/>
        <v>201</v>
      </c>
      <c r="AM281" s="41"/>
      <c r="AN281" s="41"/>
      <c r="AO281" s="41"/>
      <c r="AP281" s="41"/>
      <c r="AQ281" s="41"/>
      <c r="AR281" s="41"/>
      <c r="AS281" s="41"/>
      <c r="AT281" s="41"/>
      <c r="AU281" s="41"/>
      <c r="AV281" s="41"/>
      <c r="AW281" s="41"/>
      <c r="AX281" s="41"/>
      <c r="AY281" s="41"/>
      <c r="AZ281" s="41"/>
      <c r="BA281" s="41"/>
      <c r="BB281" s="41"/>
      <c r="BC281" s="41"/>
      <c r="BD281" s="41"/>
      <c r="BE281" s="41"/>
      <c r="BF281" s="41"/>
      <c r="BG281" s="41"/>
      <c r="BH281" s="41"/>
      <c r="BI281" s="41"/>
      <c r="BJ281" s="41"/>
      <c r="BK281" s="41"/>
      <c r="BL281" s="41"/>
      <c r="BM281" s="41"/>
      <c r="BN281" s="41"/>
      <c r="BO281" s="41"/>
      <c r="BP281" s="41"/>
      <c r="BQ281" s="41"/>
      <c r="BR281" s="41"/>
      <c r="BS281" s="41"/>
    </row>
    <row r="282" spans="1:71" ht="35.1" hidden="1" customHeight="1">
      <c r="A282" s="41"/>
      <c r="B282" s="180" t="str">
        <f>+IFERROR(VLOOKUP(#REF!&amp;"-"&amp;ROW()-109,[2]ワークシート!$F$2:$BW$498,6,0),"")</f>
        <v/>
      </c>
      <c r="C282" s="181"/>
      <c r="D282" s="180" t="str">
        <f>+IFERROR(IF(VLOOKUP(#REF!&amp;"-"&amp;ROW()-109,[2]ワークシート!$F$2:$BW$498,7,0)="","",VLOOKUP(#REF!&amp;"-"&amp;ROW()-109,[2]ワークシート!$F$2:$BW$498,7,0)),"")</f>
        <v/>
      </c>
      <c r="E282" s="181"/>
      <c r="F282" s="180" t="str">
        <f>+IFERROR(VLOOKUP(#REF!&amp;"-"&amp;ROW()-109,[2]ワークシート!$F$2:$BW$498,8,0),"")</f>
        <v/>
      </c>
      <c r="G282" s="181"/>
      <c r="H282" s="45" t="str">
        <f>+IFERROR(VLOOKUP(#REF!&amp;"-"&amp;ROW()-109,[2]ワークシート!$F$2:$BW$498,9,0),"")</f>
        <v/>
      </c>
      <c r="I28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82" s="240"/>
      <c r="K282" s="180" t="str">
        <f>+IFERROR(VLOOKUP(#REF!&amp;"-"&amp;ROW()-109,[2]ワークシート!$F$2:$BW$498,16,0),"")</f>
        <v/>
      </c>
      <c r="L282" s="182"/>
      <c r="M282" s="181"/>
      <c r="N282" s="241" t="str">
        <f>+IFERROR(VLOOKUP(#REF!&amp;"-"&amp;ROW()-109,[2]ワークシート!$F$2:$BW$498,21,0),"")</f>
        <v/>
      </c>
      <c r="O282" s="242"/>
      <c r="P282" s="237" t="str">
        <f>+IFERROR(VLOOKUP(#REF!&amp;"-"&amp;ROW()-109,[2]ワークシート!$F$2:$BW$498,22,0),"")</f>
        <v/>
      </c>
      <c r="Q282" s="237"/>
      <c r="R282" s="187" t="str">
        <f>+IFERROR(VLOOKUP(#REF!&amp;"-"&amp;ROW()-109,[2]ワークシート!$F$2:$BW$498,52,0),"")</f>
        <v/>
      </c>
      <c r="S282" s="187"/>
      <c r="T282" s="187"/>
      <c r="U282" s="237" t="str">
        <f>+IFERROR(VLOOKUP(#REF!&amp;"-"&amp;ROW()-109,[2]ワークシート!$F$2:$BW$498,57,0),"")</f>
        <v/>
      </c>
      <c r="V282" s="237"/>
      <c r="W282" s="237" t="str">
        <f>+IFERROR(VLOOKUP(#REF!&amp;"-"&amp;ROW()-109,[2]ワークシート!$F$2:$BW$498,58,0),"")</f>
        <v/>
      </c>
      <c r="X282" s="237"/>
      <c r="Y282" s="237"/>
      <c r="Z282" s="178" t="str">
        <f t="shared" si="9"/>
        <v/>
      </c>
      <c r="AA282" s="178"/>
      <c r="AB282" s="180" t="str">
        <f>+IFERROR(IF(VLOOKUP(#REF!&amp;"-"&amp;ROW()-109,[2]ワークシート!$F$2:$BW$498,10,0)="","",VLOOKUP(#REF!&amp;"-"&amp;ROW()-109,[2]ワークシート!$F$2:$BW$498,10,0)),"")</f>
        <v/>
      </c>
      <c r="AC282" s="181"/>
      <c r="AD282" s="238" t="str">
        <f>+IFERROR(VLOOKUP(#REF!&amp;"-"&amp;ROW()-109,[2]ワークシート!$F$2:$BW$498,62,0),"")</f>
        <v/>
      </c>
      <c r="AE282" s="238"/>
      <c r="AF282" s="178" t="str">
        <f t="shared" si="10"/>
        <v/>
      </c>
      <c r="AG282" s="178"/>
      <c r="AH282" s="178" t="str">
        <f>+IFERROR(IF(VLOOKUP(#REF!&amp;"-"&amp;ROW()-109,[2]ワークシート!$F$2:$BW$498,63,0)="","",VLOOKUP(#REF!&amp;"-"&amp;ROW()-109,[2]ワークシート!$F$2:$BW$498,63,0)),"")</f>
        <v/>
      </c>
      <c r="AI282" s="178"/>
      <c r="AK282" s="51">
        <v>202</v>
      </c>
      <c r="AL282" s="51" t="str">
        <f t="shared" si="11"/>
        <v>202</v>
      </c>
      <c r="AM282" s="41"/>
      <c r="AN282" s="41"/>
      <c r="AO282" s="41"/>
      <c r="AP282" s="41"/>
      <c r="AQ282" s="41"/>
      <c r="AR282" s="41"/>
      <c r="AS282" s="41"/>
      <c r="AT282" s="41"/>
      <c r="AU282" s="41"/>
      <c r="AV282" s="41"/>
      <c r="AW282" s="41"/>
      <c r="AX282" s="41"/>
      <c r="AY282" s="41"/>
      <c r="AZ282" s="41"/>
      <c r="BA282" s="41"/>
      <c r="BB282" s="41"/>
      <c r="BC282" s="41"/>
      <c r="BD282" s="41"/>
      <c r="BE282" s="41"/>
      <c r="BF282" s="41"/>
      <c r="BG282" s="41"/>
      <c r="BH282" s="41"/>
      <c r="BI282" s="41"/>
      <c r="BJ282" s="41"/>
      <c r="BK282" s="41"/>
      <c r="BL282" s="41"/>
      <c r="BM282" s="41"/>
      <c r="BN282" s="41"/>
      <c r="BO282" s="41"/>
      <c r="BP282" s="41"/>
      <c r="BQ282" s="41"/>
      <c r="BR282" s="41"/>
      <c r="BS282" s="41"/>
    </row>
    <row r="283" spans="1:71" ht="35.1" hidden="1" customHeight="1">
      <c r="A283" s="41"/>
      <c r="B283" s="180" t="str">
        <f>+IFERROR(VLOOKUP(#REF!&amp;"-"&amp;ROW()-109,[2]ワークシート!$F$2:$BW$498,6,0),"")</f>
        <v/>
      </c>
      <c r="C283" s="181"/>
      <c r="D283" s="180" t="str">
        <f>+IFERROR(IF(VLOOKUP(#REF!&amp;"-"&amp;ROW()-109,[2]ワークシート!$F$2:$BW$498,7,0)="","",VLOOKUP(#REF!&amp;"-"&amp;ROW()-109,[2]ワークシート!$F$2:$BW$498,7,0)),"")</f>
        <v/>
      </c>
      <c r="E283" s="181"/>
      <c r="F283" s="180" t="str">
        <f>+IFERROR(VLOOKUP(#REF!&amp;"-"&amp;ROW()-109,[2]ワークシート!$F$2:$BW$498,8,0),"")</f>
        <v/>
      </c>
      <c r="G283" s="181"/>
      <c r="H283" s="45" t="str">
        <f>+IFERROR(VLOOKUP(#REF!&amp;"-"&amp;ROW()-109,[2]ワークシート!$F$2:$BW$498,9,0),"")</f>
        <v/>
      </c>
      <c r="I28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83" s="240"/>
      <c r="K283" s="180" t="str">
        <f>+IFERROR(VLOOKUP(#REF!&amp;"-"&amp;ROW()-109,[2]ワークシート!$F$2:$BW$498,16,0),"")</f>
        <v/>
      </c>
      <c r="L283" s="182"/>
      <c r="M283" s="181"/>
      <c r="N283" s="241" t="str">
        <f>+IFERROR(VLOOKUP(#REF!&amp;"-"&amp;ROW()-109,[2]ワークシート!$F$2:$BW$498,21,0),"")</f>
        <v/>
      </c>
      <c r="O283" s="242"/>
      <c r="P283" s="237" t="str">
        <f>+IFERROR(VLOOKUP(#REF!&amp;"-"&amp;ROW()-109,[2]ワークシート!$F$2:$BW$498,22,0),"")</f>
        <v/>
      </c>
      <c r="Q283" s="237"/>
      <c r="R283" s="187" t="str">
        <f>+IFERROR(VLOOKUP(#REF!&amp;"-"&amp;ROW()-109,[2]ワークシート!$F$2:$BW$498,52,0),"")</f>
        <v/>
      </c>
      <c r="S283" s="187"/>
      <c r="T283" s="187"/>
      <c r="U283" s="237" t="str">
        <f>+IFERROR(VLOOKUP(#REF!&amp;"-"&amp;ROW()-109,[2]ワークシート!$F$2:$BW$498,57,0),"")</f>
        <v/>
      </c>
      <c r="V283" s="237"/>
      <c r="W283" s="237" t="str">
        <f>+IFERROR(VLOOKUP(#REF!&amp;"-"&amp;ROW()-109,[2]ワークシート!$F$2:$BW$498,58,0),"")</f>
        <v/>
      </c>
      <c r="X283" s="237"/>
      <c r="Y283" s="237"/>
      <c r="Z283" s="178" t="str">
        <f t="shared" si="9"/>
        <v/>
      </c>
      <c r="AA283" s="178"/>
      <c r="AB283" s="180" t="str">
        <f>+IFERROR(IF(VLOOKUP(#REF!&amp;"-"&amp;ROW()-109,[2]ワークシート!$F$2:$BW$498,10,0)="","",VLOOKUP(#REF!&amp;"-"&amp;ROW()-109,[2]ワークシート!$F$2:$BW$498,10,0)),"")</f>
        <v/>
      </c>
      <c r="AC283" s="181"/>
      <c r="AD283" s="238" t="str">
        <f>+IFERROR(VLOOKUP(#REF!&amp;"-"&amp;ROW()-109,[2]ワークシート!$F$2:$BW$498,62,0),"")</f>
        <v/>
      </c>
      <c r="AE283" s="238"/>
      <c r="AF283" s="178" t="str">
        <f t="shared" si="10"/>
        <v/>
      </c>
      <c r="AG283" s="178"/>
      <c r="AH283" s="178" t="str">
        <f>+IFERROR(IF(VLOOKUP(#REF!&amp;"-"&amp;ROW()-109,[2]ワークシート!$F$2:$BW$498,63,0)="","",VLOOKUP(#REF!&amp;"-"&amp;ROW()-109,[2]ワークシート!$F$2:$BW$498,63,0)),"")</f>
        <v/>
      </c>
      <c r="AI283" s="178"/>
      <c r="AK283" s="51">
        <v>203</v>
      </c>
      <c r="AL283" s="51" t="str">
        <f t="shared" si="11"/>
        <v>203</v>
      </c>
      <c r="AM283" s="41"/>
      <c r="AN283" s="41"/>
      <c r="AO283" s="41"/>
      <c r="AP283" s="41"/>
      <c r="AQ283" s="41"/>
      <c r="AR283" s="41"/>
      <c r="AS283" s="41"/>
      <c r="AT283" s="41"/>
      <c r="AU283" s="41"/>
      <c r="AV283" s="41"/>
      <c r="AW283" s="41"/>
      <c r="AX283" s="41"/>
      <c r="AY283" s="41"/>
      <c r="AZ283" s="41"/>
      <c r="BA283" s="41"/>
      <c r="BB283" s="41"/>
      <c r="BC283" s="41"/>
      <c r="BD283" s="41"/>
      <c r="BE283" s="41"/>
      <c r="BF283" s="41"/>
      <c r="BG283" s="41"/>
      <c r="BH283" s="41"/>
      <c r="BI283" s="41"/>
      <c r="BJ283" s="41"/>
      <c r="BK283" s="41"/>
      <c r="BL283" s="41"/>
      <c r="BM283" s="41"/>
      <c r="BN283" s="41"/>
      <c r="BO283" s="41"/>
      <c r="BP283" s="41"/>
      <c r="BQ283" s="41"/>
      <c r="BR283" s="41"/>
      <c r="BS283" s="41"/>
    </row>
    <row r="284" spans="1:71" ht="35.1" hidden="1" customHeight="1">
      <c r="A284" s="41"/>
      <c r="B284" s="180" t="str">
        <f>+IFERROR(VLOOKUP(#REF!&amp;"-"&amp;ROW()-109,[2]ワークシート!$F$2:$BW$498,6,0),"")</f>
        <v/>
      </c>
      <c r="C284" s="181"/>
      <c r="D284" s="180" t="str">
        <f>+IFERROR(IF(VLOOKUP(#REF!&amp;"-"&amp;ROW()-109,[2]ワークシート!$F$2:$BW$498,7,0)="","",VLOOKUP(#REF!&amp;"-"&amp;ROW()-109,[2]ワークシート!$F$2:$BW$498,7,0)),"")</f>
        <v/>
      </c>
      <c r="E284" s="181"/>
      <c r="F284" s="180" t="str">
        <f>+IFERROR(VLOOKUP(#REF!&amp;"-"&amp;ROW()-109,[2]ワークシート!$F$2:$BW$498,8,0),"")</f>
        <v/>
      </c>
      <c r="G284" s="181"/>
      <c r="H284" s="45" t="str">
        <f>+IFERROR(VLOOKUP(#REF!&amp;"-"&amp;ROW()-109,[2]ワークシート!$F$2:$BW$498,9,0),"")</f>
        <v/>
      </c>
      <c r="I28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84" s="240"/>
      <c r="K284" s="180" t="str">
        <f>+IFERROR(VLOOKUP(#REF!&amp;"-"&amp;ROW()-109,[2]ワークシート!$F$2:$BW$498,16,0),"")</f>
        <v/>
      </c>
      <c r="L284" s="182"/>
      <c r="M284" s="181"/>
      <c r="N284" s="241" t="str">
        <f>+IFERROR(VLOOKUP(#REF!&amp;"-"&amp;ROW()-109,[2]ワークシート!$F$2:$BW$498,21,0),"")</f>
        <v/>
      </c>
      <c r="O284" s="242"/>
      <c r="P284" s="237" t="str">
        <f>+IFERROR(VLOOKUP(#REF!&amp;"-"&amp;ROW()-109,[2]ワークシート!$F$2:$BW$498,22,0),"")</f>
        <v/>
      </c>
      <c r="Q284" s="237"/>
      <c r="R284" s="187" t="str">
        <f>+IFERROR(VLOOKUP(#REF!&amp;"-"&amp;ROW()-109,[2]ワークシート!$F$2:$BW$498,52,0),"")</f>
        <v/>
      </c>
      <c r="S284" s="187"/>
      <c r="T284" s="187"/>
      <c r="U284" s="237" t="str">
        <f>+IFERROR(VLOOKUP(#REF!&amp;"-"&amp;ROW()-109,[2]ワークシート!$F$2:$BW$498,57,0),"")</f>
        <v/>
      </c>
      <c r="V284" s="237"/>
      <c r="W284" s="237" t="str">
        <f>+IFERROR(VLOOKUP(#REF!&amp;"-"&amp;ROW()-109,[2]ワークシート!$F$2:$BW$498,58,0),"")</f>
        <v/>
      </c>
      <c r="X284" s="237"/>
      <c r="Y284" s="237"/>
      <c r="Z284" s="178" t="str">
        <f t="shared" si="9"/>
        <v/>
      </c>
      <c r="AA284" s="178"/>
      <c r="AB284" s="180" t="str">
        <f>+IFERROR(IF(VLOOKUP(#REF!&amp;"-"&amp;ROW()-109,[2]ワークシート!$F$2:$BW$498,10,0)="","",VLOOKUP(#REF!&amp;"-"&amp;ROW()-109,[2]ワークシート!$F$2:$BW$498,10,0)),"")</f>
        <v/>
      </c>
      <c r="AC284" s="181"/>
      <c r="AD284" s="238" t="str">
        <f>+IFERROR(VLOOKUP(#REF!&amp;"-"&amp;ROW()-109,[2]ワークシート!$F$2:$BW$498,62,0),"")</f>
        <v/>
      </c>
      <c r="AE284" s="238"/>
      <c r="AF284" s="178" t="str">
        <f t="shared" si="10"/>
        <v/>
      </c>
      <c r="AG284" s="178"/>
      <c r="AH284" s="178" t="str">
        <f>+IFERROR(IF(VLOOKUP(#REF!&amp;"-"&amp;ROW()-109,[2]ワークシート!$F$2:$BW$498,63,0)="","",VLOOKUP(#REF!&amp;"-"&amp;ROW()-109,[2]ワークシート!$F$2:$BW$498,63,0)),"")</f>
        <v/>
      </c>
      <c r="AI284" s="178"/>
      <c r="AK284" s="51">
        <v>204</v>
      </c>
      <c r="AL284" s="51" t="str">
        <f t="shared" si="11"/>
        <v>204</v>
      </c>
      <c r="AM284" s="41"/>
      <c r="AN284" s="41"/>
      <c r="AO284" s="41"/>
      <c r="AP284" s="41"/>
      <c r="AQ284" s="41"/>
      <c r="AR284" s="41"/>
      <c r="AS284" s="41"/>
      <c r="AT284" s="41"/>
      <c r="AU284" s="41"/>
      <c r="AV284" s="41"/>
      <c r="AW284" s="41"/>
      <c r="AX284" s="41"/>
      <c r="AY284" s="41"/>
      <c r="AZ284" s="41"/>
      <c r="BA284" s="41"/>
      <c r="BB284" s="41"/>
      <c r="BC284" s="41"/>
      <c r="BD284" s="41"/>
      <c r="BE284" s="41"/>
      <c r="BF284" s="41"/>
      <c r="BG284" s="41"/>
      <c r="BH284" s="41"/>
      <c r="BI284" s="41"/>
      <c r="BJ284" s="41"/>
      <c r="BK284" s="41"/>
      <c r="BL284" s="41"/>
      <c r="BM284" s="41"/>
      <c r="BN284" s="41"/>
      <c r="BO284" s="41"/>
      <c r="BP284" s="41"/>
      <c r="BQ284" s="41"/>
      <c r="BR284" s="41"/>
      <c r="BS284" s="41"/>
    </row>
    <row r="285" spans="1:71" ht="35.1" hidden="1" customHeight="1">
      <c r="A285" s="41"/>
      <c r="B285" s="180" t="str">
        <f>+IFERROR(VLOOKUP(#REF!&amp;"-"&amp;ROW()-109,[2]ワークシート!$F$2:$BW$498,6,0),"")</f>
        <v/>
      </c>
      <c r="C285" s="181"/>
      <c r="D285" s="180" t="str">
        <f>+IFERROR(IF(VLOOKUP(#REF!&amp;"-"&amp;ROW()-109,[2]ワークシート!$F$2:$BW$498,7,0)="","",VLOOKUP(#REF!&amp;"-"&amp;ROW()-109,[2]ワークシート!$F$2:$BW$498,7,0)),"")</f>
        <v/>
      </c>
      <c r="E285" s="181"/>
      <c r="F285" s="180" t="str">
        <f>+IFERROR(VLOOKUP(#REF!&amp;"-"&amp;ROW()-109,[2]ワークシート!$F$2:$BW$498,8,0),"")</f>
        <v/>
      </c>
      <c r="G285" s="181"/>
      <c r="H285" s="45" t="str">
        <f>+IFERROR(VLOOKUP(#REF!&amp;"-"&amp;ROW()-109,[2]ワークシート!$F$2:$BW$498,9,0),"")</f>
        <v/>
      </c>
      <c r="I28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85" s="240"/>
      <c r="K285" s="180" t="str">
        <f>+IFERROR(VLOOKUP(#REF!&amp;"-"&amp;ROW()-109,[2]ワークシート!$F$2:$BW$498,16,0),"")</f>
        <v/>
      </c>
      <c r="L285" s="182"/>
      <c r="M285" s="181"/>
      <c r="N285" s="241" t="str">
        <f>+IFERROR(VLOOKUP(#REF!&amp;"-"&amp;ROW()-109,[2]ワークシート!$F$2:$BW$498,21,0),"")</f>
        <v/>
      </c>
      <c r="O285" s="242"/>
      <c r="P285" s="237" t="str">
        <f>+IFERROR(VLOOKUP(#REF!&amp;"-"&amp;ROW()-109,[2]ワークシート!$F$2:$BW$498,22,0),"")</f>
        <v/>
      </c>
      <c r="Q285" s="237"/>
      <c r="R285" s="187" t="str">
        <f>+IFERROR(VLOOKUP(#REF!&amp;"-"&amp;ROW()-109,[2]ワークシート!$F$2:$BW$498,52,0),"")</f>
        <v/>
      </c>
      <c r="S285" s="187"/>
      <c r="T285" s="187"/>
      <c r="U285" s="237" t="str">
        <f>+IFERROR(VLOOKUP(#REF!&amp;"-"&amp;ROW()-109,[2]ワークシート!$F$2:$BW$498,57,0),"")</f>
        <v/>
      </c>
      <c r="V285" s="237"/>
      <c r="W285" s="237" t="str">
        <f>+IFERROR(VLOOKUP(#REF!&amp;"-"&amp;ROW()-109,[2]ワークシート!$F$2:$BW$498,58,0),"")</f>
        <v/>
      </c>
      <c r="X285" s="237"/>
      <c r="Y285" s="237"/>
      <c r="Z285" s="178" t="str">
        <f t="shared" si="9"/>
        <v/>
      </c>
      <c r="AA285" s="178"/>
      <c r="AB285" s="180" t="str">
        <f>+IFERROR(IF(VLOOKUP(#REF!&amp;"-"&amp;ROW()-109,[2]ワークシート!$F$2:$BW$498,10,0)="","",VLOOKUP(#REF!&amp;"-"&amp;ROW()-109,[2]ワークシート!$F$2:$BW$498,10,0)),"")</f>
        <v/>
      </c>
      <c r="AC285" s="181"/>
      <c r="AD285" s="238" t="str">
        <f>+IFERROR(VLOOKUP(#REF!&amp;"-"&amp;ROW()-109,[2]ワークシート!$F$2:$BW$498,62,0),"")</f>
        <v/>
      </c>
      <c r="AE285" s="238"/>
      <c r="AF285" s="178" t="str">
        <f t="shared" si="10"/>
        <v/>
      </c>
      <c r="AG285" s="178"/>
      <c r="AH285" s="178" t="str">
        <f>+IFERROR(IF(VLOOKUP(#REF!&amp;"-"&amp;ROW()-109,[2]ワークシート!$F$2:$BW$498,63,0)="","",VLOOKUP(#REF!&amp;"-"&amp;ROW()-109,[2]ワークシート!$F$2:$BW$498,63,0)),"")</f>
        <v/>
      </c>
      <c r="AI285" s="178"/>
      <c r="AK285" s="51">
        <v>205</v>
      </c>
      <c r="AL285" s="51" t="str">
        <f t="shared" si="11"/>
        <v>205</v>
      </c>
      <c r="AM285" s="41"/>
      <c r="AN285" s="41"/>
      <c r="AO285" s="41"/>
      <c r="AP285" s="41"/>
      <c r="AQ285" s="41"/>
      <c r="AR285" s="41"/>
      <c r="AS285" s="41"/>
      <c r="AT285" s="41"/>
      <c r="AU285" s="41"/>
      <c r="AV285" s="41"/>
      <c r="AW285" s="41"/>
      <c r="AX285" s="41"/>
      <c r="AY285" s="41"/>
      <c r="AZ285" s="41"/>
      <c r="BA285" s="41"/>
      <c r="BB285" s="41"/>
      <c r="BC285" s="41"/>
      <c r="BD285" s="41"/>
      <c r="BE285" s="41"/>
      <c r="BF285" s="41"/>
      <c r="BG285" s="41"/>
      <c r="BH285" s="41"/>
      <c r="BI285" s="41"/>
      <c r="BJ285" s="41"/>
      <c r="BK285" s="41"/>
      <c r="BL285" s="41"/>
      <c r="BM285" s="41"/>
      <c r="BN285" s="41"/>
      <c r="BO285" s="41"/>
      <c r="BP285" s="41"/>
      <c r="BQ285" s="41"/>
      <c r="BR285" s="41"/>
      <c r="BS285" s="41"/>
    </row>
    <row r="286" spans="1:71" ht="35.1" hidden="1" customHeight="1">
      <c r="A286" s="41"/>
      <c r="B286" s="180" t="str">
        <f>+IFERROR(VLOOKUP(#REF!&amp;"-"&amp;ROW()-109,[2]ワークシート!$F$2:$BW$498,6,0),"")</f>
        <v/>
      </c>
      <c r="C286" s="181"/>
      <c r="D286" s="180" t="str">
        <f>+IFERROR(IF(VLOOKUP(#REF!&amp;"-"&amp;ROW()-109,[2]ワークシート!$F$2:$BW$498,7,0)="","",VLOOKUP(#REF!&amp;"-"&amp;ROW()-109,[2]ワークシート!$F$2:$BW$498,7,0)),"")</f>
        <v/>
      </c>
      <c r="E286" s="181"/>
      <c r="F286" s="180" t="str">
        <f>+IFERROR(VLOOKUP(#REF!&amp;"-"&amp;ROW()-109,[2]ワークシート!$F$2:$BW$498,8,0),"")</f>
        <v/>
      </c>
      <c r="G286" s="181"/>
      <c r="H286" s="45" t="str">
        <f>+IFERROR(VLOOKUP(#REF!&amp;"-"&amp;ROW()-109,[2]ワークシート!$F$2:$BW$498,9,0),"")</f>
        <v/>
      </c>
      <c r="I28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86" s="240"/>
      <c r="K286" s="180" t="str">
        <f>+IFERROR(VLOOKUP(#REF!&amp;"-"&amp;ROW()-109,[2]ワークシート!$F$2:$BW$498,16,0),"")</f>
        <v/>
      </c>
      <c r="L286" s="182"/>
      <c r="M286" s="181"/>
      <c r="N286" s="241" t="str">
        <f>+IFERROR(VLOOKUP(#REF!&amp;"-"&amp;ROW()-109,[2]ワークシート!$F$2:$BW$498,21,0),"")</f>
        <v/>
      </c>
      <c r="O286" s="242"/>
      <c r="P286" s="237" t="str">
        <f>+IFERROR(VLOOKUP(#REF!&amp;"-"&amp;ROW()-109,[2]ワークシート!$F$2:$BW$498,22,0),"")</f>
        <v/>
      </c>
      <c r="Q286" s="237"/>
      <c r="R286" s="187" t="str">
        <f>+IFERROR(VLOOKUP(#REF!&amp;"-"&amp;ROW()-109,[2]ワークシート!$F$2:$BW$498,52,0),"")</f>
        <v/>
      </c>
      <c r="S286" s="187"/>
      <c r="T286" s="187"/>
      <c r="U286" s="237" t="str">
        <f>+IFERROR(VLOOKUP(#REF!&amp;"-"&amp;ROW()-109,[2]ワークシート!$F$2:$BW$498,57,0),"")</f>
        <v/>
      </c>
      <c r="V286" s="237"/>
      <c r="W286" s="237" t="str">
        <f>+IFERROR(VLOOKUP(#REF!&amp;"-"&amp;ROW()-109,[2]ワークシート!$F$2:$BW$498,58,0),"")</f>
        <v/>
      </c>
      <c r="X286" s="237"/>
      <c r="Y286" s="237"/>
      <c r="Z286" s="178" t="str">
        <f t="shared" si="9"/>
        <v/>
      </c>
      <c r="AA286" s="178"/>
      <c r="AB286" s="180" t="str">
        <f>+IFERROR(IF(VLOOKUP(#REF!&amp;"-"&amp;ROW()-109,[2]ワークシート!$F$2:$BW$498,10,0)="","",VLOOKUP(#REF!&amp;"-"&amp;ROW()-109,[2]ワークシート!$F$2:$BW$498,10,0)),"")</f>
        <v/>
      </c>
      <c r="AC286" s="181"/>
      <c r="AD286" s="238" t="str">
        <f>+IFERROR(VLOOKUP(#REF!&amp;"-"&amp;ROW()-109,[2]ワークシート!$F$2:$BW$498,62,0),"")</f>
        <v/>
      </c>
      <c r="AE286" s="238"/>
      <c r="AF286" s="178" t="str">
        <f t="shared" si="10"/>
        <v/>
      </c>
      <c r="AG286" s="178"/>
      <c r="AH286" s="178" t="str">
        <f>+IFERROR(IF(VLOOKUP(#REF!&amp;"-"&amp;ROW()-109,[2]ワークシート!$F$2:$BW$498,63,0)="","",VLOOKUP(#REF!&amp;"-"&amp;ROW()-109,[2]ワークシート!$F$2:$BW$498,63,0)),"")</f>
        <v/>
      </c>
      <c r="AI286" s="178"/>
      <c r="AK286" s="51">
        <v>206</v>
      </c>
      <c r="AL286" s="51" t="str">
        <f t="shared" si="11"/>
        <v>206</v>
      </c>
      <c r="AM286" s="41"/>
      <c r="AN286" s="41"/>
      <c r="AO286" s="41"/>
      <c r="AP286" s="41"/>
      <c r="AQ286" s="41"/>
      <c r="AR286" s="41"/>
      <c r="AS286" s="41"/>
      <c r="AT286" s="41"/>
      <c r="AU286" s="41"/>
      <c r="AV286" s="41"/>
      <c r="AW286" s="41"/>
      <c r="AX286" s="41"/>
      <c r="AY286" s="41"/>
      <c r="AZ286" s="41"/>
      <c r="BA286" s="41"/>
      <c r="BB286" s="41"/>
      <c r="BC286" s="41"/>
      <c r="BD286" s="41"/>
      <c r="BE286" s="41"/>
      <c r="BF286" s="41"/>
      <c r="BG286" s="41"/>
      <c r="BH286" s="41"/>
      <c r="BI286" s="41"/>
      <c r="BJ286" s="41"/>
      <c r="BK286" s="41"/>
      <c r="BL286" s="41"/>
      <c r="BM286" s="41"/>
      <c r="BN286" s="41"/>
      <c r="BO286" s="41"/>
      <c r="BP286" s="41"/>
      <c r="BQ286" s="41"/>
      <c r="BR286" s="41"/>
      <c r="BS286" s="41"/>
    </row>
    <row r="287" spans="1:71" ht="35.1" hidden="1" customHeight="1">
      <c r="A287" s="41"/>
      <c r="B287" s="180" t="str">
        <f>+IFERROR(VLOOKUP(#REF!&amp;"-"&amp;ROW()-109,[2]ワークシート!$F$2:$BW$498,6,0),"")</f>
        <v/>
      </c>
      <c r="C287" s="181"/>
      <c r="D287" s="180" t="str">
        <f>+IFERROR(IF(VLOOKUP(#REF!&amp;"-"&amp;ROW()-109,[2]ワークシート!$F$2:$BW$498,7,0)="","",VLOOKUP(#REF!&amp;"-"&amp;ROW()-109,[2]ワークシート!$F$2:$BW$498,7,0)),"")</f>
        <v/>
      </c>
      <c r="E287" s="181"/>
      <c r="F287" s="180" t="str">
        <f>+IFERROR(VLOOKUP(#REF!&amp;"-"&amp;ROW()-109,[2]ワークシート!$F$2:$BW$498,8,0),"")</f>
        <v/>
      </c>
      <c r="G287" s="181"/>
      <c r="H287" s="45" t="str">
        <f>+IFERROR(VLOOKUP(#REF!&amp;"-"&amp;ROW()-109,[2]ワークシート!$F$2:$BW$498,9,0),"")</f>
        <v/>
      </c>
      <c r="I28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87" s="240"/>
      <c r="K287" s="180" t="str">
        <f>+IFERROR(VLOOKUP(#REF!&amp;"-"&amp;ROW()-109,[2]ワークシート!$F$2:$BW$498,16,0),"")</f>
        <v/>
      </c>
      <c r="L287" s="182"/>
      <c r="M287" s="181"/>
      <c r="N287" s="241" t="str">
        <f>+IFERROR(VLOOKUP(#REF!&amp;"-"&amp;ROW()-109,[2]ワークシート!$F$2:$BW$498,21,0),"")</f>
        <v/>
      </c>
      <c r="O287" s="242"/>
      <c r="P287" s="237" t="str">
        <f>+IFERROR(VLOOKUP(#REF!&amp;"-"&amp;ROW()-109,[2]ワークシート!$F$2:$BW$498,22,0),"")</f>
        <v/>
      </c>
      <c r="Q287" s="237"/>
      <c r="R287" s="187" t="str">
        <f>+IFERROR(VLOOKUP(#REF!&amp;"-"&amp;ROW()-109,[2]ワークシート!$F$2:$BW$498,52,0),"")</f>
        <v/>
      </c>
      <c r="S287" s="187"/>
      <c r="T287" s="187"/>
      <c r="U287" s="237" t="str">
        <f>+IFERROR(VLOOKUP(#REF!&amp;"-"&amp;ROW()-109,[2]ワークシート!$F$2:$BW$498,57,0),"")</f>
        <v/>
      </c>
      <c r="V287" s="237"/>
      <c r="W287" s="237" t="str">
        <f>+IFERROR(VLOOKUP(#REF!&amp;"-"&amp;ROW()-109,[2]ワークシート!$F$2:$BW$498,58,0),"")</f>
        <v/>
      </c>
      <c r="X287" s="237"/>
      <c r="Y287" s="237"/>
      <c r="Z287" s="178" t="str">
        <f t="shared" si="9"/>
        <v/>
      </c>
      <c r="AA287" s="178"/>
      <c r="AB287" s="180" t="str">
        <f>+IFERROR(IF(VLOOKUP(#REF!&amp;"-"&amp;ROW()-109,[2]ワークシート!$F$2:$BW$498,10,0)="","",VLOOKUP(#REF!&amp;"-"&amp;ROW()-109,[2]ワークシート!$F$2:$BW$498,10,0)),"")</f>
        <v/>
      </c>
      <c r="AC287" s="181"/>
      <c r="AD287" s="238" t="str">
        <f>+IFERROR(VLOOKUP(#REF!&amp;"-"&amp;ROW()-109,[2]ワークシート!$F$2:$BW$498,62,0),"")</f>
        <v/>
      </c>
      <c r="AE287" s="238"/>
      <c r="AF287" s="178" t="str">
        <f t="shared" si="10"/>
        <v/>
      </c>
      <c r="AG287" s="178"/>
      <c r="AH287" s="178" t="str">
        <f>+IFERROR(IF(VLOOKUP(#REF!&amp;"-"&amp;ROW()-109,[2]ワークシート!$F$2:$BW$498,63,0)="","",VLOOKUP(#REF!&amp;"-"&amp;ROW()-109,[2]ワークシート!$F$2:$BW$498,63,0)),"")</f>
        <v/>
      </c>
      <c r="AI287" s="178"/>
      <c r="AK287" s="51">
        <v>207</v>
      </c>
      <c r="AL287" s="51" t="str">
        <f t="shared" si="11"/>
        <v>207</v>
      </c>
      <c r="AM287" s="41"/>
      <c r="AN287" s="41"/>
      <c r="AO287" s="41"/>
      <c r="AP287" s="41"/>
      <c r="AQ287" s="41"/>
      <c r="AR287" s="41"/>
      <c r="AS287" s="41"/>
      <c r="AT287" s="41"/>
      <c r="AU287" s="41"/>
      <c r="AV287" s="41"/>
      <c r="AW287" s="41"/>
      <c r="AX287" s="41"/>
      <c r="AY287" s="41"/>
      <c r="AZ287" s="41"/>
      <c r="BA287" s="41"/>
      <c r="BB287" s="41"/>
      <c r="BC287" s="41"/>
      <c r="BD287" s="41"/>
      <c r="BE287" s="41"/>
      <c r="BF287" s="41"/>
      <c r="BG287" s="41"/>
      <c r="BH287" s="41"/>
      <c r="BI287" s="41"/>
      <c r="BJ287" s="41"/>
      <c r="BK287" s="41"/>
      <c r="BL287" s="41"/>
      <c r="BM287" s="41"/>
      <c r="BN287" s="41"/>
      <c r="BO287" s="41"/>
      <c r="BP287" s="41"/>
      <c r="BQ287" s="41"/>
      <c r="BR287" s="41"/>
      <c r="BS287" s="41"/>
    </row>
    <row r="288" spans="1:71" ht="35.1" hidden="1" customHeight="1">
      <c r="A288" s="41"/>
      <c r="B288" s="180" t="str">
        <f>+IFERROR(VLOOKUP(#REF!&amp;"-"&amp;ROW()-109,[2]ワークシート!$F$2:$BW$498,6,0),"")</f>
        <v/>
      </c>
      <c r="C288" s="181"/>
      <c r="D288" s="180" t="str">
        <f>+IFERROR(IF(VLOOKUP(#REF!&amp;"-"&amp;ROW()-109,[2]ワークシート!$F$2:$BW$498,7,0)="","",VLOOKUP(#REF!&amp;"-"&amp;ROW()-109,[2]ワークシート!$F$2:$BW$498,7,0)),"")</f>
        <v/>
      </c>
      <c r="E288" s="181"/>
      <c r="F288" s="180" t="str">
        <f>+IFERROR(VLOOKUP(#REF!&amp;"-"&amp;ROW()-109,[2]ワークシート!$F$2:$BW$498,8,0),"")</f>
        <v/>
      </c>
      <c r="G288" s="181"/>
      <c r="H288" s="45" t="str">
        <f>+IFERROR(VLOOKUP(#REF!&amp;"-"&amp;ROW()-109,[2]ワークシート!$F$2:$BW$498,9,0),"")</f>
        <v/>
      </c>
      <c r="I28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88" s="240"/>
      <c r="K288" s="180" t="str">
        <f>+IFERROR(VLOOKUP(#REF!&amp;"-"&amp;ROW()-109,[2]ワークシート!$F$2:$BW$498,16,0),"")</f>
        <v/>
      </c>
      <c r="L288" s="182"/>
      <c r="M288" s="181"/>
      <c r="N288" s="241" t="str">
        <f>+IFERROR(VLOOKUP(#REF!&amp;"-"&amp;ROW()-109,[2]ワークシート!$F$2:$BW$498,21,0),"")</f>
        <v/>
      </c>
      <c r="O288" s="242"/>
      <c r="P288" s="237" t="str">
        <f>+IFERROR(VLOOKUP(#REF!&amp;"-"&amp;ROW()-109,[2]ワークシート!$F$2:$BW$498,22,0),"")</f>
        <v/>
      </c>
      <c r="Q288" s="237"/>
      <c r="R288" s="187" t="str">
        <f>+IFERROR(VLOOKUP(#REF!&amp;"-"&amp;ROW()-109,[2]ワークシート!$F$2:$BW$498,52,0),"")</f>
        <v/>
      </c>
      <c r="S288" s="187"/>
      <c r="T288" s="187"/>
      <c r="U288" s="237" t="str">
        <f>+IFERROR(VLOOKUP(#REF!&amp;"-"&amp;ROW()-109,[2]ワークシート!$F$2:$BW$498,57,0),"")</f>
        <v/>
      </c>
      <c r="V288" s="237"/>
      <c r="W288" s="237" t="str">
        <f>+IFERROR(VLOOKUP(#REF!&amp;"-"&amp;ROW()-109,[2]ワークシート!$F$2:$BW$498,58,0),"")</f>
        <v/>
      </c>
      <c r="X288" s="237"/>
      <c r="Y288" s="237"/>
      <c r="Z288" s="178" t="str">
        <f t="shared" si="9"/>
        <v/>
      </c>
      <c r="AA288" s="178"/>
      <c r="AB288" s="180" t="str">
        <f>+IFERROR(IF(VLOOKUP(#REF!&amp;"-"&amp;ROW()-109,[2]ワークシート!$F$2:$BW$498,10,0)="","",VLOOKUP(#REF!&amp;"-"&amp;ROW()-109,[2]ワークシート!$F$2:$BW$498,10,0)),"")</f>
        <v/>
      </c>
      <c r="AC288" s="181"/>
      <c r="AD288" s="238" t="str">
        <f>+IFERROR(VLOOKUP(#REF!&amp;"-"&amp;ROW()-109,[2]ワークシート!$F$2:$BW$498,62,0),"")</f>
        <v/>
      </c>
      <c r="AE288" s="238"/>
      <c r="AF288" s="178" t="str">
        <f t="shared" si="10"/>
        <v/>
      </c>
      <c r="AG288" s="178"/>
      <c r="AH288" s="178" t="str">
        <f>+IFERROR(IF(VLOOKUP(#REF!&amp;"-"&amp;ROW()-109,[2]ワークシート!$F$2:$BW$498,63,0)="","",VLOOKUP(#REF!&amp;"-"&amp;ROW()-109,[2]ワークシート!$F$2:$BW$498,63,0)),"")</f>
        <v/>
      </c>
      <c r="AI288" s="178"/>
      <c r="AK288" s="51">
        <v>208</v>
      </c>
      <c r="AL288" s="51" t="str">
        <f t="shared" si="11"/>
        <v>208</v>
      </c>
      <c r="AM288" s="41"/>
      <c r="AN288" s="41"/>
      <c r="AO288" s="41"/>
      <c r="AP288" s="41"/>
      <c r="AQ288" s="41"/>
      <c r="AR288" s="41"/>
      <c r="AS288" s="41"/>
      <c r="AT288" s="41"/>
      <c r="AU288" s="41"/>
      <c r="AV288" s="41"/>
      <c r="AW288" s="41"/>
      <c r="AX288" s="41"/>
      <c r="AY288" s="41"/>
      <c r="AZ288" s="41"/>
      <c r="BA288" s="41"/>
      <c r="BB288" s="41"/>
      <c r="BC288" s="41"/>
      <c r="BD288" s="41"/>
      <c r="BE288" s="41"/>
      <c r="BF288" s="41"/>
      <c r="BG288" s="41"/>
      <c r="BH288" s="41"/>
      <c r="BI288" s="41"/>
      <c r="BJ288" s="41"/>
      <c r="BK288" s="41"/>
      <c r="BL288" s="41"/>
      <c r="BM288" s="41"/>
      <c r="BN288" s="41"/>
      <c r="BO288" s="41"/>
      <c r="BP288" s="41"/>
      <c r="BQ288" s="41"/>
      <c r="BR288" s="41"/>
      <c r="BS288" s="41"/>
    </row>
    <row r="289" spans="1:71" ht="35.1" hidden="1" customHeight="1">
      <c r="A289" s="41"/>
      <c r="B289" s="180" t="str">
        <f>+IFERROR(VLOOKUP(#REF!&amp;"-"&amp;ROW()-109,[2]ワークシート!$F$2:$BW$498,6,0),"")</f>
        <v/>
      </c>
      <c r="C289" s="181"/>
      <c r="D289" s="180" t="str">
        <f>+IFERROR(IF(VLOOKUP(#REF!&amp;"-"&amp;ROW()-109,[2]ワークシート!$F$2:$BW$498,7,0)="","",VLOOKUP(#REF!&amp;"-"&amp;ROW()-109,[2]ワークシート!$F$2:$BW$498,7,0)),"")</f>
        <v/>
      </c>
      <c r="E289" s="181"/>
      <c r="F289" s="180" t="str">
        <f>+IFERROR(VLOOKUP(#REF!&amp;"-"&amp;ROW()-109,[2]ワークシート!$F$2:$BW$498,8,0),"")</f>
        <v/>
      </c>
      <c r="G289" s="181"/>
      <c r="H289" s="45" t="str">
        <f>+IFERROR(VLOOKUP(#REF!&amp;"-"&amp;ROW()-109,[2]ワークシート!$F$2:$BW$498,9,0),"")</f>
        <v/>
      </c>
      <c r="I28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89" s="240"/>
      <c r="K289" s="180" t="str">
        <f>+IFERROR(VLOOKUP(#REF!&amp;"-"&amp;ROW()-109,[2]ワークシート!$F$2:$BW$498,16,0),"")</f>
        <v/>
      </c>
      <c r="L289" s="182"/>
      <c r="M289" s="181"/>
      <c r="N289" s="241" t="str">
        <f>+IFERROR(VLOOKUP(#REF!&amp;"-"&amp;ROW()-109,[2]ワークシート!$F$2:$BW$498,21,0),"")</f>
        <v/>
      </c>
      <c r="O289" s="242"/>
      <c r="P289" s="237" t="str">
        <f>+IFERROR(VLOOKUP(#REF!&amp;"-"&amp;ROW()-109,[2]ワークシート!$F$2:$BW$498,22,0),"")</f>
        <v/>
      </c>
      <c r="Q289" s="237"/>
      <c r="R289" s="187" t="str">
        <f>+IFERROR(VLOOKUP(#REF!&amp;"-"&amp;ROW()-109,[2]ワークシート!$F$2:$BW$498,52,0),"")</f>
        <v/>
      </c>
      <c r="S289" s="187"/>
      <c r="T289" s="187"/>
      <c r="U289" s="237" t="str">
        <f>+IFERROR(VLOOKUP(#REF!&amp;"-"&amp;ROW()-109,[2]ワークシート!$F$2:$BW$498,57,0),"")</f>
        <v/>
      </c>
      <c r="V289" s="237"/>
      <c r="W289" s="237" t="str">
        <f>+IFERROR(VLOOKUP(#REF!&amp;"-"&amp;ROW()-109,[2]ワークシート!$F$2:$BW$498,58,0),"")</f>
        <v/>
      </c>
      <c r="X289" s="237"/>
      <c r="Y289" s="237"/>
      <c r="Z289" s="178" t="str">
        <f t="shared" si="9"/>
        <v/>
      </c>
      <c r="AA289" s="178"/>
      <c r="AB289" s="180" t="str">
        <f>+IFERROR(IF(VLOOKUP(#REF!&amp;"-"&amp;ROW()-109,[2]ワークシート!$F$2:$BW$498,10,0)="","",VLOOKUP(#REF!&amp;"-"&amp;ROW()-109,[2]ワークシート!$F$2:$BW$498,10,0)),"")</f>
        <v/>
      </c>
      <c r="AC289" s="181"/>
      <c r="AD289" s="238" t="str">
        <f>+IFERROR(VLOOKUP(#REF!&amp;"-"&amp;ROW()-109,[2]ワークシート!$F$2:$BW$498,62,0),"")</f>
        <v/>
      </c>
      <c r="AE289" s="238"/>
      <c r="AF289" s="178" t="str">
        <f t="shared" si="10"/>
        <v/>
      </c>
      <c r="AG289" s="178"/>
      <c r="AH289" s="178" t="str">
        <f>+IFERROR(IF(VLOOKUP(#REF!&amp;"-"&amp;ROW()-109,[2]ワークシート!$F$2:$BW$498,63,0)="","",VLOOKUP(#REF!&amp;"-"&amp;ROW()-109,[2]ワークシート!$F$2:$BW$498,63,0)),"")</f>
        <v/>
      </c>
      <c r="AI289" s="178"/>
      <c r="AK289" s="51">
        <v>209</v>
      </c>
      <c r="AL289" s="51" t="str">
        <f t="shared" si="11"/>
        <v>209</v>
      </c>
      <c r="AM289" s="41"/>
      <c r="AN289" s="41"/>
      <c r="AO289" s="41"/>
      <c r="AP289" s="41"/>
      <c r="AQ289" s="41"/>
      <c r="AR289" s="41"/>
      <c r="AS289" s="41"/>
      <c r="AT289" s="41"/>
      <c r="AU289" s="41"/>
      <c r="AV289" s="41"/>
      <c r="AW289" s="41"/>
      <c r="AX289" s="41"/>
      <c r="AY289" s="41"/>
      <c r="AZ289" s="41"/>
      <c r="BA289" s="41"/>
      <c r="BB289" s="41"/>
      <c r="BC289" s="41"/>
      <c r="BD289" s="41"/>
      <c r="BE289" s="41"/>
      <c r="BF289" s="41"/>
      <c r="BG289" s="41"/>
      <c r="BH289" s="41"/>
      <c r="BI289" s="41"/>
      <c r="BJ289" s="41"/>
      <c r="BK289" s="41"/>
      <c r="BL289" s="41"/>
      <c r="BM289" s="41"/>
      <c r="BN289" s="41"/>
      <c r="BO289" s="41"/>
      <c r="BP289" s="41"/>
      <c r="BQ289" s="41"/>
      <c r="BR289" s="41"/>
      <c r="BS289" s="41"/>
    </row>
    <row r="290" spans="1:71" ht="35.1" hidden="1" customHeight="1">
      <c r="A290" s="41"/>
      <c r="B290" s="180" t="str">
        <f>+IFERROR(VLOOKUP(#REF!&amp;"-"&amp;ROW()-109,[2]ワークシート!$F$2:$BW$498,6,0),"")</f>
        <v/>
      </c>
      <c r="C290" s="181"/>
      <c r="D290" s="180" t="str">
        <f>+IFERROR(IF(VLOOKUP(#REF!&amp;"-"&amp;ROW()-109,[2]ワークシート!$F$2:$BW$498,7,0)="","",VLOOKUP(#REF!&amp;"-"&amp;ROW()-109,[2]ワークシート!$F$2:$BW$498,7,0)),"")</f>
        <v/>
      </c>
      <c r="E290" s="181"/>
      <c r="F290" s="180" t="str">
        <f>+IFERROR(VLOOKUP(#REF!&amp;"-"&amp;ROW()-109,[2]ワークシート!$F$2:$BW$498,8,0),"")</f>
        <v/>
      </c>
      <c r="G290" s="181"/>
      <c r="H290" s="45" t="str">
        <f>+IFERROR(VLOOKUP(#REF!&amp;"-"&amp;ROW()-109,[2]ワークシート!$F$2:$BW$498,9,0),"")</f>
        <v/>
      </c>
      <c r="I29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90" s="240"/>
      <c r="K290" s="180" t="str">
        <f>+IFERROR(VLOOKUP(#REF!&amp;"-"&amp;ROW()-109,[2]ワークシート!$F$2:$BW$498,16,0),"")</f>
        <v/>
      </c>
      <c r="L290" s="182"/>
      <c r="M290" s="181"/>
      <c r="N290" s="241" t="str">
        <f>+IFERROR(VLOOKUP(#REF!&amp;"-"&amp;ROW()-109,[2]ワークシート!$F$2:$BW$498,21,0),"")</f>
        <v/>
      </c>
      <c r="O290" s="242"/>
      <c r="P290" s="237" t="str">
        <f>+IFERROR(VLOOKUP(#REF!&amp;"-"&amp;ROW()-109,[2]ワークシート!$F$2:$BW$498,22,0),"")</f>
        <v/>
      </c>
      <c r="Q290" s="237"/>
      <c r="R290" s="187" t="str">
        <f>+IFERROR(VLOOKUP(#REF!&amp;"-"&amp;ROW()-109,[2]ワークシート!$F$2:$BW$498,52,0),"")</f>
        <v/>
      </c>
      <c r="S290" s="187"/>
      <c r="T290" s="187"/>
      <c r="U290" s="237" t="str">
        <f>+IFERROR(VLOOKUP(#REF!&amp;"-"&amp;ROW()-109,[2]ワークシート!$F$2:$BW$498,57,0),"")</f>
        <v/>
      </c>
      <c r="V290" s="237"/>
      <c r="W290" s="237" t="str">
        <f>+IFERROR(VLOOKUP(#REF!&amp;"-"&amp;ROW()-109,[2]ワークシート!$F$2:$BW$498,58,0),"")</f>
        <v/>
      </c>
      <c r="X290" s="237"/>
      <c r="Y290" s="237"/>
      <c r="Z290" s="178" t="str">
        <f t="shared" si="9"/>
        <v/>
      </c>
      <c r="AA290" s="178"/>
      <c r="AB290" s="180" t="str">
        <f>+IFERROR(IF(VLOOKUP(#REF!&amp;"-"&amp;ROW()-109,[2]ワークシート!$F$2:$BW$498,10,0)="","",VLOOKUP(#REF!&amp;"-"&amp;ROW()-109,[2]ワークシート!$F$2:$BW$498,10,0)),"")</f>
        <v/>
      </c>
      <c r="AC290" s="181"/>
      <c r="AD290" s="238" t="str">
        <f>+IFERROR(VLOOKUP(#REF!&amp;"-"&amp;ROW()-109,[2]ワークシート!$F$2:$BW$498,62,0),"")</f>
        <v/>
      </c>
      <c r="AE290" s="238"/>
      <c r="AF290" s="178" t="str">
        <f t="shared" si="10"/>
        <v/>
      </c>
      <c r="AG290" s="178"/>
      <c r="AH290" s="178" t="str">
        <f>+IFERROR(IF(VLOOKUP(#REF!&amp;"-"&amp;ROW()-109,[2]ワークシート!$F$2:$BW$498,63,0)="","",VLOOKUP(#REF!&amp;"-"&amp;ROW()-109,[2]ワークシート!$F$2:$BW$498,63,0)),"")</f>
        <v/>
      </c>
      <c r="AI290" s="178"/>
      <c r="AK290" s="51">
        <v>210</v>
      </c>
      <c r="AL290" s="51" t="str">
        <f t="shared" si="11"/>
        <v>210</v>
      </c>
      <c r="AM290" s="41"/>
      <c r="AN290" s="41"/>
      <c r="AO290" s="41"/>
      <c r="AP290" s="41"/>
      <c r="AQ290" s="41"/>
      <c r="AR290" s="41"/>
      <c r="AS290" s="41"/>
      <c r="AT290" s="41"/>
      <c r="AU290" s="41"/>
      <c r="AV290" s="41"/>
      <c r="AW290" s="41"/>
      <c r="AX290" s="41"/>
      <c r="AY290" s="41"/>
      <c r="AZ290" s="41"/>
      <c r="BA290" s="41"/>
      <c r="BB290" s="41"/>
      <c r="BC290" s="41"/>
      <c r="BD290" s="41"/>
      <c r="BE290" s="41"/>
      <c r="BF290" s="41"/>
      <c r="BG290" s="41"/>
      <c r="BH290" s="41"/>
      <c r="BI290" s="41"/>
      <c r="BJ290" s="41"/>
      <c r="BK290" s="41"/>
      <c r="BL290" s="41"/>
      <c r="BM290" s="41"/>
      <c r="BN290" s="41"/>
      <c r="BO290" s="41"/>
      <c r="BP290" s="41"/>
      <c r="BQ290" s="41"/>
      <c r="BR290" s="41"/>
      <c r="BS290" s="41"/>
    </row>
    <row r="291" spans="1:71" ht="35.1" hidden="1" customHeight="1">
      <c r="A291" s="41"/>
      <c r="B291" s="180" t="str">
        <f>+IFERROR(VLOOKUP(#REF!&amp;"-"&amp;ROW()-109,[2]ワークシート!$F$2:$BW$498,6,0),"")</f>
        <v/>
      </c>
      <c r="C291" s="181"/>
      <c r="D291" s="180" t="str">
        <f>+IFERROR(IF(VLOOKUP(#REF!&amp;"-"&amp;ROW()-109,[2]ワークシート!$F$2:$BW$498,7,0)="","",VLOOKUP(#REF!&amp;"-"&amp;ROW()-109,[2]ワークシート!$F$2:$BW$498,7,0)),"")</f>
        <v/>
      </c>
      <c r="E291" s="181"/>
      <c r="F291" s="180" t="str">
        <f>+IFERROR(VLOOKUP(#REF!&amp;"-"&amp;ROW()-109,[2]ワークシート!$F$2:$BW$498,8,0),"")</f>
        <v/>
      </c>
      <c r="G291" s="181"/>
      <c r="H291" s="45" t="str">
        <f>+IFERROR(VLOOKUP(#REF!&amp;"-"&amp;ROW()-109,[2]ワークシート!$F$2:$BW$498,9,0),"")</f>
        <v/>
      </c>
      <c r="I29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91" s="240"/>
      <c r="K291" s="180" t="str">
        <f>+IFERROR(VLOOKUP(#REF!&amp;"-"&amp;ROW()-109,[2]ワークシート!$F$2:$BW$498,16,0),"")</f>
        <v/>
      </c>
      <c r="L291" s="182"/>
      <c r="M291" s="181"/>
      <c r="N291" s="241" t="str">
        <f>+IFERROR(VLOOKUP(#REF!&amp;"-"&amp;ROW()-109,[2]ワークシート!$F$2:$BW$498,21,0),"")</f>
        <v/>
      </c>
      <c r="O291" s="242"/>
      <c r="P291" s="237" t="str">
        <f>+IFERROR(VLOOKUP(#REF!&amp;"-"&amp;ROW()-109,[2]ワークシート!$F$2:$BW$498,22,0),"")</f>
        <v/>
      </c>
      <c r="Q291" s="237"/>
      <c r="R291" s="187" t="str">
        <f>+IFERROR(VLOOKUP(#REF!&amp;"-"&amp;ROW()-109,[2]ワークシート!$F$2:$BW$498,52,0),"")</f>
        <v/>
      </c>
      <c r="S291" s="187"/>
      <c r="T291" s="187"/>
      <c r="U291" s="237" t="str">
        <f>+IFERROR(VLOOKUP(#REF!&amp;"-"&amp;ROW()-109,[2]ワークシート!$F$2:$BW$498,57,0),"")</f>
        <v/>
      </c>
      <c r="V291" s="237"/>
      <c r="W291" s="237" t="str">
        <f>+IFERROR(VLOOKUP(#REF!&amp;"-"&amp;ROW()-109,[2]ワークシート!$F$2:$BW$498,58,0),"")</f>
        <v/>
      </c>
      <c r="X291" s="237"/>
      <c r="Y291" s="237"/>
      <c r="Z291" s="178" t="str">
        <f t="shared" si="9"/>
        <v/>
      </c>
      <c r="AA291" s="178"/>
      <c r="AB291" s="180" t="str">
        <f>+IFERROR(IF(VLOOKUP(#REF!&amp;"-"&amp;ROW()-109,[2]ワークシート!$F$2:$BW$498,10,0)="","",VLOOKUP(#REF!&amp;"-"&amp;ROW()-109,[2]ワークシート!$F$2:$BW$498,10,0)),"")</f>
        <v/>
      </c>
      <c r="AC291" s="181"/>
      <c r="AD291" s="238" t="str">
        <f>+IFERROR(VLOOKUP(#REF!&amp;"-"&amp;ROW()-109,[2]ワークシート!$F$2:$BW$498,62,0),"")</f>
        <v/>
      </c>
      <c r="AE291" s="238"/>
      <c r="AF291" s="178" t="str">
        <f t="shared" si="10"/>
        <v/>
      </c>
      <c r="AG291" s="178"/>
      <c r="AH291" s="178" t="str">
        <f>+IFERROR(IF(VLOOKUP(#REF!&amp;"-"&amp;ROW()-109,[2]ワークシート!$F$2:$BW$498,63,0)="","",VLOOKUP(#REF!&amp;"-"&amp;ROW()-109,[2]ワークシート!$F$2:$BW$498,63,0)),"")</f>
        <v/>
      </c>
      <c r="AI291" s="178"/>
      <c r="AK291" s="51">
        <v>211</v>
      </c>
      <c r="AL291" s="51" t="str">
        <f t="shared" si="11"/>
        <v>211</v>
      </c>
      <c r="AM291" s="41"/>
      <c r="AN291" s="41"/>
      <c r="AO291" s="41"/>
      <c r="AP291" s="41"/>
      <c r="AQ291" s="41"/>
      <c r="AR291" s="41"/>
      <c r="AS291" s="41"/>
      <c r="AT291" s="41"/>
      <c r="AU291" s="41"/>
      <c r="AV291" s="41"/>
      <c r="AW291" s="41"/>
      <c r="AX291" s="41"/>
      <c r="AY291" s="41"/>
      <c r="AZ291" s="41"/>
      <c r="BA291" s="41"/>
      <c r="BB291" s="41"/>
      <c r="BC291" s="41"/>
      <c r="BD291" s="41"/>
      <c r="BE291" s="41"/>
      <c r="BF291" s="41"/>
      <c r="BG291" s="41"/>
      <c r="BH291" s="41"/>
      <c r="BI291" s="41"/>
      <c r="BJ291" s="41"/>
      <c r="BK291" s="41"/>
      <c r="BL291" s="41"/>
      <c r="BM291" s="41"/>
      <c r="BN291" s="41"/>
      <c r="BO291" s="41"/>
      <c r="BP291" s="41"/>
      <c r="BQ291" s="41"/>
      <c r="BR291" s="41"/>
      <c r="BS291" s="41"/>
    </row>
    <row r="292" spans="1:71" ht="35.1" hidden="1" customHeight="1">
      <c r="A292" s="41"/>
      <c r="B292" s="180" t="str">
        <f>+IFERROR(VLOOKUP(#REF!&amp;"-"&amp;ROW()-109,[2]ワークシート!$F$2:$BW$498,6,0),"")</f>
        <v/>
      </c>
      <c r="C292" s="181"/>
      <c r="D292" s="180" t="str">
        <f>+IFERROR(IF(VLOOKUP(#REF!&amp;"-"&amp;ROW()-109,[2]ワークシート!$F$2:$BW$498,7,0)="","",VLOOKUP(#REF!&amp;"-"&amp;ROW()-109,[2]ワークシート!$F$2:$BW$498,7,0)),"")</f>
        <v/>
      </c>
      <c r="E292" s="181"/>
      <c r="F292" s="180" t="str">
        <f>+IFERROR(VLOOKUP(#REF!&amp;"-"&amp;ROW()-109,[2]ワークシート!$F$2:$BW$498,8,0),"")</f>
        <v/>
      </c>
      <c r="G292" s="181"/>
      <c r="H292" s="45" t="str">
        <f>+IFERROR(VLOOKUP(#REF!&amp;"-"&amp;ROW()-109,[2]ワークシート!$F$2:$BW$498,9,0),"")</f>
        <v/>
      </c>
      <c r="I29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92" s="240"/>
      <c r="K292" s="180" t="str">
        <f>+IFERROR(VLOOKUP(#REF!&amp;"-"&amp;ROW()-109,[2]ワークシート!$F$2:$BW$498,16,0),"")</f>
        <v/>
      </c>
      <c r="L292" s="182"/>
      <c r="M292" s="181"/>
      <c r="N292" s="241" t="str">
        <f>+IFERROR(VLOOKUP(#REF!&amp;"-"&amp;ROW()-109,[2]ワークシート!$F$2:$BW$498,21,0),"")</f>
        <v/>
      </c>
      <c r="O292" s="242"/>
      <c r="P292" s="237" t="str">
        <f>+IFERROR(VLOOKUP(#REF!&amp;"-"&amp;ROW()-109,[2]ワークシート!$F$2:$BW$498,22,0),"")</f>
        <v/>
      </c>
      <c r="Q292" s="237"/>
      <c r="R292" s="187" t="str">
        <f>+IFERROR(VLOOKUP(#REF!&amp;"-"&amp;ROW()-109,[2]ワークシート!$F$2:$BW$498,52,0),"")</f>
        <v/>
      </c>
      <c r="S292" s="187"/>
      <c r="T292" s="187"/>
      <c r="U292" s="237" t="str">
        <f>+IFERROR(VLOOKUP(#REF!&amp;"-"&amp;ROW()-109,[2]ワークシート!$F$2:$BW$498,57,0),"")</f>
        <v/>
      </c>
      <c r="V292" s="237"/>
      <c r="W292" s="237" t="str">
        <f>+IFERROR(VLOOKUP(#REF!&amp;"-"&amp;ROW()-109,[2]ワークシート!$F$2:$BW$498,58,0),"")</f>
        <v/>
      </c>
      <c r="X292" s="237"/>
      <c r="Y292" s="237"/>
      <c r="Z292" s="178" t="str">
        <f t="shared" si="9"/>
        <v/>
      </c>
      <c r="AA292" s="178"/>
      <c r="AB292" s="180" t="str">
        <f>+IFERROR(IF(VLOOKUP(#REF!&amp;"-"&amp;ROW()-109,[2]ワークシート!$F$2:$BW$498,10,0)="","",VLOOKUP(#REF!&amp;"-"&amp;ROW()-109,[2]ワークシート!$F$2:$BW$498,10,0)),"")</f>
        <v/>
      </c>
      <c r="AC292" s="181"/>
      <c r="AD292" s="238" t="str">
        <f>+IFERROR(VLOOKUP(#REF!&amp;"-"&amp;ROW()-109,[2]ワークシート!$F$2:$BW$498,62,0),"")</f>
        <v/>
      </c>
      <c r="AE292" s="238"/>
      <c r="AF292" s="178" t="str">
        <f t="shared" si="10"/>
        <v/>
      </c>
      <c r="AG292" s="178"/>
      <c r="AH292" s="178" t="str">
        <f>+IFERROR(IF(VLOOKUP(#REF!&amp;"-"&amp;ROW()-109,[2]ワークシート!$F$2:$BW$498,63,0)="","",VLOOKUP(#REF!&amp;"-"&amp;ROW()-109,[2]ワークシート!$F$2:$BW$498,63,0)),"")</f>
        <v/>
      </c>
      <c r="AI292" s="178"/>
      <c r="AK292" s="51">
        <v>212</v>
      </c>
      <c r="AL292" s="51" t="str">
        <f t="shared" si="11"/>
        <v>212</v>
      </c>
      <c r="AM292" s="41"/>
      <c r="AN292" s="41"/>
      <c r="AO292" s="41"/>
      <c r="AP292" s="41"/>
      <c r="AQ292" s="41"/>
      <c r="AR292" s="41"/>
      <c r="AS292" s="41"/>
      <c r="AT292" s="41"/>
      <c r="AU292" s="41"/>
      <c r="AV292" s="41"/>
      <c r="AW292" s="41"/>
      <c r="AX292" s="41"/>
      <c r="AY292" s="41"/>
      <c r="AZ292" s="41"/>
      <c r="BA292" s="41"/>
      <c r="BB292" s="41"/>
      <c r="BC292" s="41"/>
      <c r="BD292" s="41"/>
      <c r="BE292" s="41"/>
      <c r="BF292" s="41"/>
      <c r="BG292" s="41"/>
      <c r="BH292" s="41"/>
      <c r="BI292" s="41"/>
      <c r="BJ292" s="41"/>
      <c r="BK292" s="41"/>
      <c r="BL292" s="41"/>
      <c r="BM292" s="41"/>
      <c r="BN292" s="41"/>
      <c r="BO292" s="41"/>
      <c r="BP292" s="41"/>
      <c r="BQ292" s="41"/>
      <c r="BR292" s="41"/>
      <c r="BS292" s="41"/>
    </row>
    <row r="293" spans="1:71" ht="35.1" hidden="1" customHeight="1">
      <c r="A293" s="41"/>
      <c r="B293" s="180" t="str">
        <f>+IFERROR(VLOOKUP(#REF!&amp;"-"&amp;ROW()-109,[2]ワークシート!$F$2:$BW$498,6,0),"")</f>
        <v/>
      </c>
      <c r="C293" s="181"/>
      <c r="D293" s="180" t="str">
        <f>+IFERROR(IF(VLOOKUP(#REF!&amp;"-"&amp;ROW()-109,[2]ワークシート!$F$2:$BW$498,7,0)="","",VLOOKUP(#REF!&amp;"-"&amp;ROW()-109,[2]ワークシート!$F$2:$BW$498,7,0)),"")</f>
        <v/>
      </c>
      <c r="E293" s="181"/>
      <c r="F293" s="180" t="str">
        <f>+IFERROR(VLOOKUP(#REF!&amp;"-"&amp;ROW()-109,[2]ワークシート!$F$2:$BW$498,8,0),"")</f>
        <v/>
      </c>
      <c r="G293" s="181"/>
      <c r="H293" s="45" t="str">
        <f>+IFERROR(VLOOKUP(#REF!&amp;"-"&amp;ROW()-109,[2]ワークシート!$F$2:$BW$498,9,0),"")</f>
        <v/>
      </c>
      <c r="I29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93" s="240"/>
      <c r="K293" s="180" t="str">
        <f>+IFERROR(VLOOKUP(#REF!&amp;"-"&amp;ROW()-109,[2]ワークシート!$F$2:$BW$498,16,0),"")</f>
        <v/>
      </c>
      <c r="L293" s="182"/>
      <c r="M293" s="181"/>
      <c r="N293" s="241" t="str">
        <f>+IFERROR(VLOOKUP(#REF!&amp;"-"&amp;ROW()-109,[2]ワークシート!$F$2:$BW$498,21,0),"")</f>
        <v/>
      </c>
      <c r="O293" s="242"/>
      <c r="P293" s="237" t="str">
        <f>+IFERROR(VLOOKUP(#REF!&amp;"-"&amp;ROW()-109,[2]ワークシート!$F$2:$BW$498,22,0),"")</f>
        <v/>
      </c>
      <c r="Q293" s="237"/>
      <c r="R293" s="187" t="str">
        <f>+IFERROR(VLOOKUP(#REF!&amp;"-"&amp;ROW()-109,[2]ワークシート!$F$2:$BW$498,52,0),"")</f>
        <v/>
      </c>
      <c r="S293" s="187"/>
      <c r="T293" s="187"/>
      <c r="U293" s="237" t="str">
        <f>+IFERROR(VLOOKUP(#REF!&amp;"-"&amp;ROW()-109,[2]ワークシート!$F$2:$BW$498,57,0),"")</f>
        <v/>
      </c>
      <c r="V293" s="237"/>
      <c r="W293" s="237" t="str">
        <f>+IFERROR(VLOOKUP(#REF!&amp;"-"&amp;ROW()-109,[2]ワークシート!$F$2:$BW$498,58,0),"")</f>
        <v/>
      </c>
      <c r="X293" s="237"/>
      <c r="Y293" s="237"/>
      <c r="Z293" s="178" t="str">
        <f t="shared" si="9"/>
        <v/>
      </c>
      <c r="AA293" s="178"/>
      <c r="AB293" s="180" t="str">
        <f>+IFERROR(IF(VLOOKUP(#REF!&amp;"-"&amp;ROW()-109,[2]ワークシート!$F$2:$BW$498,10,0)="","",VLOOKUP(#REF!&amp;"-"&amp;ROW()-109,[2]ワークシート!$F$2:$BW$498,10,0)),"")</f>
        <v/>
      </c>
      <c r="AC293" s="181"/>
      <c r="AD293" s="238" t="str">
        <f>+IFERROR(VLOOKUP(#REF!&amp;"-"&amp;ROW()-109,[2]ワークシート!$F$2:$BW$498,62,0),"")</f>
        <v/>
      </c>
      <c r="AE293" s="238"/>
      <c r="AF293" s="178" t="str">
        <f t="shared" si="10"/>
        <v/>
      </c>
      <c r="AG293" s="178"/>
      <c r="AH293" s="178" t="str">
        <f>+IFERROR(IF(VLOOKUP(#REF!&amp;"-"&amp;ROW()-109,[2]ワークシート!$F$2:$BW$498,63,0)="","",VLOOKUP(#REF!&amp;"-"&amp;ROW()-109,[2]ワークシート!$F$2:$BW$498,63,0)),"")</f>
        <v/>
      </c>
      <c r="AI293" s="178"/>
      <c r="AK293" s="51">
        <v>213</v>
      </c>
      <c r="AL293" s="51" t="str">
        <f t="shared" si="11"/>
        <v>213</v>
      </c>
      <c r="AM293" s="41"/>
      <c r="AN293" s="41"/>
      <c r="AO293" s="41"/>
      <c r="AP293" s="41"/>
      <c r="AQ293" s="41"/>
      <c r="AR293" s="41"/>
      <c r="AS293" s="41"/>
      <c r="AT293" s="41"/>
      <c r="AU293" s="41"/>
      <c r="AV293" s="41"/>
      <c r="AW293" s="41"/>
      <c r="AX293" s="41"/>
      <c r="AY293" s="41"/>
      <c r="AZ293" s="41"/>
      <c r="BA293" s="41"/>
      <c r="BB293" s="41"/>
      <c r="BC293" s="41"/>
      <c r="BD293" s="41"/>
      <c r="BE293" s="41"/>
      <c r="BF293" s="41"/>
      <c r="BG293" s="41"/>
      <c r="BH293" s="41"/>
      <c r="BI293" s="41"/>
      <c r="BJ293" s="41"/>
      <c r="BK293" s="41"/>
      <c r="BL293" s="41"/>
      <c r="BM293" s="41"/>
      <c r="BN293" s="41"/>
      <c r="BO293" s="41"/>
      <c r="BP293" s="41"/>
      <c r="BQ293" s="41"/>
      <c r="BR293" s="41"/>
      <c r="BS293" s="41"/>
    </row>
    <row r="294" spans="1:71" ht="35.1" hidden="1" customHeight="1">
      <c r="A294" s="41"/>
      <c r="B294" s="180" t="str">
        <f>+IFERROR(VLOOKUP(#REF!&amp;"-"&amp;ROW()-109,[2]ワークシート!$F$2:$BW$498,6,0),"")</f>
        <v/>
      </c>
      <c r="C294" s="181"/>
      <c r="D294" s="180" t="str">
        <f>+IFERROR(IF(VLOOKUP(#REF!&amp;"-"&amp;ROW()-109,[2]ワークシート!$F$2:$BW$498,7,0)="","",VLOOKUP(#REF!&amp;"-"&amp;ROW()-109,[2]ワークシート!$F$2:$BW$498,7,0)),"")</f>
        <v/>
      </c>
      <c r="E294" s="181"/>
      <c r="F294" s="180" t="str">
        <f>+IFERROR(VLOOKUP(#REF!&amp;"-"&amp;ROW()-109,[2]ワークシート!$F$2:$BW$498,8,0),"")</f>
        <v/>
      </c>
      <c r="G294" s="181"/>
      <c r="H294" s="45" t="str">
        <f>+IFERROR(VLOOKUP(#REF!&amp;"-"&amp;ROW()-109,[2]ワークシート!$F$2:$BW$498,9,0),"")</f>
        <v/>
      </c>
      <c r="I29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94" s="240"/>
      <c r="K294" s="180" t="str">
        <f>+IFERROR(VLOOKUP(#REF!&amp;"-"&amp;ROW()-109,[2]ワークシート!$F$2:$BW$498,16,0),"")</f>
        <v/>
      </c>
      <c r="L294" s="182"/>
      <c r="M294" s="181"/>
      <c r="N294" s="241" t="str">
        <f>+IFERROR(VLOOKUP(#REF!&amp;"-"&amp;ROW()-109,[2]ワークシート!$F$2:$BW$498,21,0),"")</f>
        <v/>
      </c>
      <c r="O294" s="242"/>
      <c r="P294" s="237" t="str">
        <f>+IFERROR(VLOOKUP(#REF!&amp;"-"&amp;ROW()-109,[2]ワークシート!$F$2:$BW$498,22,0),"")</f>
        <v/>
      </c>
      <c r="Q294" s="237"/>
      <c r="R294" s="187" t="str">
        <f>+IFERROR(VLOOKUP(#REF!&amp;"-"&amp;ROW()-109,[2]ワークシート!$F$2:$BW$498,52,0),"")</f>
        <v/>
      </c>
      <c r="S294" s="187"/>
      <c r="T294" s="187"/>
      <c r="U294" s="237" t="str">
        <f>+IFERROR(VLOOKUP(#REF!&amp;"-"&amp;ROW()-109,[2]ワークシート!$F$2:$BW$498,57,0),"")</f>
        <v/>
      </c>
      <c r="V294" s="237"/>
      <c r="W294" s="237" t="str">
        <f>+IFERROR(VLOOKUP(#REF!&amp;"-"&amp;ROW()-109,[2]ワークシート!$F$2:$BW$498,58,0),"")</f>
        <v/>
      </c>
      <c r="X294" s="237"/>
      <c r="Y294" s="237"/>
      <c r="Z294" s="178" t="str">
        <f t="shared" si="9"/>
        <v/>
      </c>
      <c r="AA294" s="178"/>
      <c r="AB294" s="180" t="str">
        <f>+IFERROR(IF(VLOOKUP(#REF!&amp;"-"&amp;ROW()-109,[2]ワークシート!$F$2:$BW$498,10,0)="","",VLOOKUP(#REF!&amp;"-"&amp;ROW()-109,[2]ワークシート!$F$2:$BW$498,10,0)),"")</f>
        <v/>
      </c>
      <c r="AC294" s="181"/>
      <c r="AD294" s="238" t="str">
        <f>+IFERROR(VLOOKUP(#REF!&amp;"-"&amp;ROW()-109,[2]ワークシート!$F$2:$BW$498,62,0),"")</f>
        <v/>
      </c>
      <c r="AE294" s="238"/>
      <c r="AF294" s="178" t="str">
        <f t="shared" si="10"/>
        <v/>
      </c>
      <c r="AG294" s="178"/>
      <c r="AH294" s="178" t="str">
        <f>+IFERROR(IF(VLOOKUP(#REF!&amp;"-"&amp;ROW()-109,[2]ワークシート!$F$2:$BW$498,63,0)="","",VLOOKUP(#REF!&amp;"-"&amp;ROW()-109,[2]ワークシート!$F$2:$BW$498,63,0)),"")</f>
        <v/>
      </c>
      <c r="AI294" s="178"/>
      <c r="AK294" s="51">
        <v>214</v>
      </c>
      <c r="AL294" s="51" t="str">
        <f t="shared" si="11"/>
        <v>214</v>
      </c>
      <c r="AM294" s="41"/>
      <c r="AN294" s="41"/>
      <c r="AO294" s="41"/>
      <c r="AP294" s="41"/>
      <c r="AQ294" s="41"/>
      <c r="AR294" s="41"/>
      <c r="AS294" s="41"/>
      <c r="AT294" s="41"/>
      <c r="AU294" s="41"/>
      <c r="AV294" s="41"/>
      <c r="AW294" s="41"/>
      <c r="AX294" s="41"/>
      <c r="AY294" s="41"/>
      <c r="AZ294" s="41"/>
      <c r="BA294" s="41"/>
      <c r="BB294" s="41"/>
      <c r="BC294" s="41"/>
      <c r="BD294" s="41"/>
      <c r="BE294" s="41"/>
      <c r="BF294" s="41"/>
      <c r="BG294" s="41"/>
      <c r="BH294" s="41"/>
      <c r="BI294" s="41"/>
      <c r="BJ294" s="41"/>
      <c r="BK294" s="41"/>
      <c r="BL294" s="41"/>
      <c r="BM294" s="41"/>
      <c r="BN294" s="41"/>
      <c r="BO294" s="41"/>
      <c r="BP294" s="41"/>
      <c r="BQ294" s="41"/>
      <c r="BR294" s="41"/>
      <c r="BS294" s="41"/>
    </row>
    <row r="295" spans="1:71" ht="35.1" hidden="1" customHeight="1">
      <c r="A295" s="41"/>
      <c r="B295" s="180" t="str">
        <f>+IFERROR(VLOOKUP(#REF!&amp;"-"&amp;ROW()-109,[2]ワークシート!$F$2:$BW$498,6,0),"")</f>
        <v/>
      </c>
      <c r="C295" s="181"/>
      <c r="D295" s="180" t="str">
        <f>+IFERROR(IF(VLOOKUP(#REF!&amp;"-"&amp;ROW()-109,[2]ワークシート!$F$2:$BW$498,7,0)="","",VLOOKUP(#REF!&amp;"-"&amp;ROW()-109,[2]ワークシート!$F$2:$BW$498,7,0)),"")</f>
        <v/>
      </c>
      <c r="E295" s="181"/>
      <c r="F295" s="180" t="str">
        <f>+IFERROR(VLOOKUP(#REF!&amp;"-"&amp;ROW()-109,[2]ワークシート!$F$2:$BW$498,8,0),"")</f>
        <v/>
      </c>
      <c r="G295" s="181"/>
      <c r="H295" s="45" t="str">
        <f>+IFERROR(VLOOKUP(#REF!&amp;"-"&amp;ROW()-109,[2]ワークシート!$F$2:$BW$498,9,0),"")</f>
        <v/>
      </c>
      <c r="I29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95" s="240"/>
      <c r="K295" s="180" t="str">
        <f>+IFERROR(VLOOKUP(#REF!&amp;"-"&amp;ROW()-109,[2]ワークシート!$F$2:$BW$498,16,0),"")</f>
        <v/>
      </c>
      <c r="L295" s="182"/>
      <c r="M295" s="181"/>
      <c r="N295" s="241" t="str">
        <f>+IFERROR(VLOOKUP(#REF!&amp;"-"&amp;ROW()-109,[2]ワークシート!$F$2:$BW$498,21,0),"")</f>
        <v/>
      </c>
      <c r="O295" s="242"/>
      <c r="P295" s="237" t="str">
        <f>+IFERROR(VLOOKUP(#REF!&amp;"-"&amp;ROW()-109,[2]ワークシート!$F$2:$BW$498,22,0),"")</f>
        <v/>
      </c>
      <c r="Q295" s="237"/>
      <c r="R295" s="187" t="str">
        <f>+IFERROR(VLOOKUP(#REF!&amp;"-"&amp;ROW()-109,[2]ワークシート!$F$2:$BW$498,52,0),"")</f>
        <v/>
      </c>
      <c r="S295" s="187"/>
      <c r="T295" s="187"/>
      <c r="U295" s="237" t="str">
        <f>+IFERROR(VLOOKUP(#REF!&amp;"-"&amp;ROW()-109,[2]ワークシート!$F$2:$BW$498,57,0),"")</f>
        <v/>
      </c>
      <c r="V295" s="237"/>
      <c r="W295" s="237" t="str">
        <f>+IFERROR(VLOOKUP(#REF!&amp;"-"&amp;ROW()-109,[2]ワークシート!$F$2:$BW$498,58,0),"")</f>
        <v/>
      </c>
      <c r="X295" s="237"/>
      <c r="Y295" s="237"/>
      <c r="Z295" s="178" t="str">
        <f t="shared" si="9"/>
        <v/>
      </c>
      <c r="AA295" s="178"/>
      <c r="AB295" s="180" t="str">
        <f>+IFERROR(IF(VLOOKUP(#REF!&amp;"-"&amp;ROW()-109,[2]ワークシート!$F$2:$BW$498,10,0)="","",VLOOKUP(#REF!&amp;"-"&amp;ROW()-109,[2]ワークシート!$F$2:$BW$498,10,0)),"")</f>
        <v/>
      </c>
      <c r="AC295" s="181"/>
      <c r="AD295" s="238" t="str">
        <f>+IFERROR(VLOOKUP(#REF!&amp;"-"&amp;ROW()-109,[2]ワークシート!$F$2:$BW$498,62,0),"")</f>
        <v/>
      </c>
      <c r="AE295" s="238"/>
      <c r="AF295" s="178" t="str">
        <f t="shared" si="10"/>
        <v/>
      </c>
      <c r="AG295" s="178"/>
      <c r="AH295" s="178" t="str">
        <f>+IFERROR(IF(VLOOKUP(#REF!&amp;"-"&amp;ROW()-109,[2]ワークシート!$F$2:$BW$498,63,0)="","",VLOOKUP(#REF!&amp;"-"&amp;ROW()-109,[2]ワークシート!$F$2:$BW$498,63,0)),"")</f>
        <v/>
      </c>
      <c r="AI295" s="178"/>
      <c r="AK295" s="51">
        <v>215</v>
      </c>
      <c r="AL295" s="51" t="str">
        <f t="shared" si="11"/>
        <v>215</v>
      </c>
      <c r="AM295" s="41"/>
      <c r="AN295" s="41"/>
      <c r="AO295" s="41"/>
      <c r="AP295" s="41"/>
      <c r="AQ295" s="41"/>
      <c r="AR295" s="41"/>
      <c r="AS295" s="41"/>
      <c r="AT295" s="41"/>
      <c r="AU295" s="41"/>
      <c r="AV295" s="41"/>
      <c r="AW295" s="41"/>
      <c r="AX295" s="41"/>
      <c r="AY295" s="41"/>
      <c r="AZ295" s="41"/>
      <c r="BA295" s="41"/>
      <c r="BB295" s="41"/>
      <c r="BC295" s="41"/>
      <c r="BD295" s="41"/>
      <c r="BE295" s="41"/>
      <c r="BF295" s="41"/>
      <c r="BG295" s="41"/>
      <c r="BH295" s="41"/>
      <c r="BI295" s="41"/>
      <c r="BJ295" s="41"/>
      <c r="BK295" s="41"/>
      <c r="BL295" s="41"/>
      <c r="BM295" s="41"/>
      <c r="BN295" s="41"/>
      <c r="BO295" s="41"/>
      <c r="BP295" s="41"/>
      <c r="BQ295" s="41"/>
      <c r="BR295" s="41"/>
      <c r="BS295" s="41"/>
    </row>
    <row r="296" spans="1:71" ht="35.1" hidden="1" customHeight="1">
      <c r="A296" s="41"/>
      <c r="B296" s="180" t="str">
        <f>+IFERROR(VLOOKUP(#REF!&amp;"-"&amp;ROW()-109,[2]ワークシート!$F$2:$BW$498,6,0),"")</f>
        <v/>
      </c>
      <c r="C296" s="181"/>
      <c r="D296" s="180" t="str">
        <f>+IFERROR(IF(VLOOKUP(#REF!&amp;"-"&amp;ROW()-109,[2]ワークシート!$F$2:$BW$498,7,0)="","",VLOOKUP(#REF!&amp;"-"&amp;ROW()-109,[2]ワークシート!$F$2:$BW$498,7,0)),"")</f>
        <v/>
      </c>
      <c r="E296" s="181"/>
      <c r="F296" s="180" t="str">
        <f>+IFERROR(VLOOKUP(#REF!&amp;"-"&amp;ROW()-109,[2]ワークシート!$F$2:$BW$498,8,0),"")</f>
        <v/>
      </c>
      <c r="G296" s="181"/>
      <c r="H296" s="45" t="str">
        <f>+IFERROR(VLOOKUP(#REF!&amp;"-"&amp;ROW()-109,[2]ワークシート!$F$2:$BW$498,9,0),"")</f>
        <v/>
      </c>
      <c r="I29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96" s="240"/>
      <c r="K296" s="180" t="str">
        <f>+IFERROR(VLOOKUP(#REF!&amp;"-"&amp;ROW()-109,[2]ワークシート!$F$2:$BW$498,16,0),"")</f>
        <v/>
      </c>
      <c r="L296" s="182"/>
      <c r="M296" s="181"/>
      <c r="N296" s="241" t="str">
        <f>+IFERROR(VLOOKUP(#REF!&amp;"-"&amp;ROW()-109,[2]ワークシート!$F$2:$BW$498,21,0),"")</f>
        <v/>
      </c>
      <c r="O296" s="242"/>
      <c r="P296" s="237" t="str">
        <f>+IFERROR(VLOOKUP(#REF!&amp;"-"&amp;ROW()-109,[2]ワークシート!$F$2:$BW$498,22,0),"")</f>
        <v/>
      </c>
      <c r="Q296" s="237"/>
      <c r="R296" s="187" t="str">
        <f>+IFERROR(VLOOKUP(#REF!&amp;"-"&amp;ROW()-109,[2]ワークシート!$F$2:$BW$498,52,0),"")</f>
        <v/>
      </c>
      <c r="S296" s="187"/>
      <c r="T296" s="187"/>
      <c r="U296" s="237" t="str">
        <f>+IFERROR(VLOOKUP(#REF!&amp;"-"&amp;ROW()-109,[2]ワークシート!$F$2:$BW$498,57,0),"")</f>
        <v/>
      </c>
      <c r="V296" s="237"/>
      <c r="W296" s="237" t="str">
        <f>+IFERROR(VLOOKUP(#REF!&amp;"-"&amp;ROW()-109,[2]ワークシート!$F$2:$BW$498,58,0),"")</f>
        <v/>
      </c>
      <c r="X296" s="237"/>
      <c r="Y296" s="237"/>
      <c r="Z296" s="178" t="str">
        <f t="shared" si="9"/>
        <v/>
      </c>
      <c r="AA296" s="178"/>
      <c r="AB296" s="180" t="str">
        <f>+IFERROR(IF(VLOOKUP(#REF!&amp;"-"&amp;ROW()-109,[2]ワークシート!$F$2:$BW$498,10,0)="","",VLOOKUP(#REF!&amp;"-"&amp;ROW()-109,[2]ワークシート!$F$2:$BW$498,10,0)),"")</f>
        <v/>
      </c>
      <c r="AC296" s="181"/>
      <c r="AD296" s="238" t="str">
        <f>+IFERROR(VLOOKUP(#REF!&amp;"-"&amp;ROW()-109,[2]ワークシート!$F$2:$BW$498,62,0),"")</f>
        <v/>
      </c>
      <c r="AE296" s="238"/>
      <c r="AF296" s="178" t="str">
        <f t="shared" si="10"/>
        <v/>
      </c>
      <c r="AG296" s="178"/>
      <c r="AH296" s="178" t="str">
        <f>+IFERROR(IF(VLOOKUP(#REF!&amp;"-"&amp;ROW()-109,[2]ワークシート!$F$2:$BW$498,63,0)="","",VLOOKUP(#REF!&amp;"-"&amp;ROW()-109,[2]ワークシート!$F$2:$BW$498,63,0)),"")</f>
        <v/>
      </c>
      <c r="AI296" s="178"/>
      <c r="AK296" s="51">
        <v>216</v>
      </c>
      <c r="AL296" s="51" t="str">
        <f t="shared" si="11"/>
        <v>216</v>
      </c>
      <c r="AM296" s="41"/>
      <c r="AN296" s="41"/>
      <c r="AO296" s="41"/>
      <c r="AP296" s="41"/>
      <c r="AQ296" s="41"/>
      <c r="AR296" s="41"/>
      <c r="AS296" s="41"/>
      <c r="AT296" s="41"/>
      <c r="AU296" s="41"/>
      <c r="AV296" s="41"/>
      <c r="AW296" s="41"/>
      <c r="AX296" s="41"/>
      <c r="AY296" s="41"/>
      <c r="AZ296" s="41"/>
      <c r="BA296" s="41"/>
      <c r="BB296" s="41"/>
      <c r="BC296" s="41"/>
      <c r="BD296" s="41"/>
      <c r="BE296" s="41"/>
      <c r="BF296" s="41"/>
      <c r="BG296" s="41"/>
      <c r="BH296" s="41"/>
      <c r="BI296" s="41"/>
      <c r="BJ296" s="41"/>
      <c r="BK296" s="41"/>
      <c r="BL296" s="41"/>
      <c r="BM296" s="41"/>
      <c r="BN296" s="41"/>
      <c r="BO296" s="41"/>
      <c r="BP296" s="41"/>
      <c r="BQ296" s="41"/>
      <c r="BR296" s="41"/>
      <c r="BS296" s="41"/>
    </row>
    <row r="297" spans="1:71" ht="35.1" hidden="1" customHeight="1">
      <c r="A297" s="41"/>
      <c r="B297" s="180" t="str">
        <f>+IFERROR(VLOOKUP(#REF!&amp;"-"&amp;ROW()-109,[2]ワークシート!$F$2:$BW$498,6,0),"")</f>
        <v/>
      </c>
      <c r="C297" s="181"/>
      <c r="D297" s="180" t="str">
        <f>+IFERROR(IF(VLOOKUP(#REF!&amp;"-"&amp;ROW()-109,[2]ワークシート!$F$2:$BW$498,7,0)="","",VLOOKUP(#REF!&amp;"-"&amp;ROW()-109,[2]ワークシート!$F$2:$BW$498,7,0)),"")</f>
        <v/>
      </c>
      <c r="E297" s="181"/>
      <c r="F297" s="180" t="str">
        <f>+IFERROR(VLOOKUP(#REF!&amp;"-"&amp;ROW()-109,[2]ワークシート!$F$2:$BW$498,8,0),"")</f>
        <v/>
      </c>
      <c r="G297" s="181"/>
      <c r="H297" s="45" t="str">
        <f>+IFERROR(VLOOKUP(#REF!&amp;"-"&amp;ROW()-109,[2]ワークシート!$F$2:$BW$498,9,0),"")</f>
        <v/>
      </c>
      <c r="I29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97" s="240"/>
      <c r="K297" s="180" t="str">
        <f>+IFERROR(VLOOKUP(#REF!&amp;"-"&amp;ROW()-109,[2]ワークシート!$F$2:$BW$498,16,0),"")</f>
        <v/>
      </c>
      <c r="L297" s="182"/>
      <c r="M297" s="181"/>
      <c r="N297" s="241" t="str">
        <f>+IFERROR(VLOOKUP(#REF!&amp;"-"&amp;ROW()-109,[2]ワークシート!$F$2:$BW$498,21,0),"")</f>
        <v/>
      </c>
      <c r="O297" s="242"/>
      <c r="P297" s="237" t="str">
        <f>+IFERROR(VLOOKUP(#REF!&amp;"-"&amp;ROW()-109,[2]ワークシート!$F$2:$BW$498,22,0),"")</f>
        <v/>
      </c>
      <c r="Q297" s="237"/>
      <c r="R297" s="187" t="str">
        <f>+IFERROR(VLOOKUP(#REF!&amp;"-"&amp;ROW()-109,[2]ワークシート!$F$2:$BW$498,52,0),"")</f>
        <v/>
      </c>
      <c r="S297" s="187"/>
      <c r="T297" s="187"/>
      <c r="U297" s="237" t="str">
        <f>+IFERROR(VLOOKUP(#REF!&amp;"-"&amp;ROW()-109,[2]ワークシート!$F$2:$BW$498,57,0),"")</f>
        <v/>
      </c>
      <c r="V297" s="237"/>
      <c r="W297" s="237" t="str">
        <f>+IFERROR(VLOOKUP(#REF!&amp;"-"&amp;ROW()-109,[2]ワークシート!$F$2:$BW$498,58,0),"")</f>
        <v/>
      </c>
      <c r="X297" s="237"/>
      <c r="Y297" s="237"/>
      <c r="Z297" s="178" t="str">
        <f t="shared" si="9"/>
        <v/>
      </c>
      <c r="AA297" s="178"/>
      <c r="AB297" s="180" t="str">
        <f>+IFERROR(IF(VLOOKUP(#REF!&amp;"-"&amp;ROW()-109,[2]ワークシート!$F$2:$BW$498,10,0)="","",VLOOKUP(#REF!&amp;"-"&amp;ROW()-109,[2]ワークシート!$F$2:$BW$498,10,0)),"")</f>
        <v/>
      </c>
      <c r="AC297" s="181"/>
      <c r="AD297" s="238" t="str">
        <f>+IFERROR(VLOOKUP(#REF!&amp;"-"&amp;ROW()-109,[2]ワークシート!$F$2:$BW$498,62,0),"")</f>
        <v/>
      </c>
      <c r="AE297" s="238"/>
      <c r="AF297" s="178" t="str">
        <f t="shared" si="10"/>
        <v/>
      </c>
      <c r="AG297" s="178"/>
      <c r="AH297" s="178" t="str">
        <f>+IFERROR(IF(VLOOKUP(#REF!&amp;"-"&amp;ROW()-109,[2]ワークシート!$F$2:$BW$498,63,0)="","",VLOOKUP(#REF!&amp;"-"&amp;ROW()-109,[2]ワークシート!$F$2:$BW$498,63,0)),"")</f>
        <v/>
      </c>
      <c r="AI297" s="178"/>
      <c r="AK297" s="51">
        <v>217</v>
      </c>
      <c r="AL297" s="51" t="str">
        <f t="shared" si="11"/>
        <v>217</v>
      </c>
      <c r="AM297" s="41"/>
      <c r="AN297" s="41"/>
      <c r="AO297" s="41"/>
      <c r="AP297" s="41"/>
      <c r="AQ297" s="41"/>
      <c r="AR297" s="41"/>
      <c r="AS297" s="41"/>
      <c r="AT297" s="41"/>
      <c r="AU297" s="41"/>
      <c r="AV297" s="41"/>
      <c r="AW297" s="41"/>
      <c r="AX297" s="41"/>
      <c r="AY297" s="41"/>
      <c r="AZ297" s="41"/>
      <c r="BA297" s="41"/>
      <c r="BB297" s="41"/>
      <c r="BC297" s="41"/>
      <c r="BD297" s="41"/>
      <c r="BE297" s="41"/>
      <c r="BF297" s="41"/>
      <c r="BG297" s="41"/>
      <c r="BH297" s="41"/>
      <c r="BI297" s="41"/>
      <c r="BJ297" s="41"/>
      <c r="BK297" s="41"/>
      <c r="BL297" s="41"/>
      <c r="BM297" s="41"/>
      <c r="BN297" s="41"/>
      <c r="BO297" s="41"/>
      <c r="BP297" s="41"/>
      <c r="BQ297" s="41"/>
      <c r="BR297" s="41"/>
      <c r="BS297" s="41"/>
    </row>
    <row r="298" spans="1:71" ht="35.1" hidden="1" customHeight="1">
      <c r="A298" s="41"/>
      <c r="B298" s="180" t="str">
        <f>+IFERROR(VLOOKUP(#REF!&amp;"-"&amp;ROW()-109,[2]ワークシート!$F$2:$BW$498,6,0),"")</f>
        <v/>
      </c>
      <c r="C298" s="181"/>
      <c r="D298" s="180" t="str">
        <f>+IFERROR(IF(VLOOKUP(#REF!&amp;"-"&amp;ROW()-109,[2]ワークシート!$F$2:$BW$498,7,0)="","",VLOOKUP(#REF!&amp;"-"&amp;ROW()-109,[2]ワークシート!$F$2:$BW$498,7,0)),"")</f>
        <v/>
      </c>
      <c r="E298" s="181"/>
      <c r="F298" s="180" t="str">
        <f>+IFERROR(VLOOKUP(#REF!&amp;"-"&amp;ROW()-109,[2]ワークシート!$F$2:$BW$498,8,0),"")</f>
        <v/>
      </c>
      <c r="G298" s="181"/>
      <c r="H298" s="45" t="str">
        <f>+IFERROR(VLOOKUP(#REF!&amp;"-"&amp;ROW()-109,[2]ワークシート!$F$2:$BW$498,9,0),"")</f>
        <v/>
      </c>
      <c r="I29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98" s="240"/>
      <c r="K298" s="180" t="str">
        <f>+IFERROR(VLOOKUP(#REF!&amp;"-"&amp;ROW()-109,[2]ワークシート!$F$2:$BW$498,16,0),"")</f>
        <v/>
      </c>
      <c r="L298" s="182"/>
      <c r="M298" s="181"/>
      <c r="N298" s="241" t="str">
        <f>+IFERROR(VLOOKUP(#REF!&amp;"-"&amp;ROW()-109,[2]ワークシート!$F$2:$BW$498,21,0),"")</f>
        <v/>
      </c>
      <c r="O298" s="242"/>
      <c r="P298" s="237" t="str">
        <f>+IFERROR(VLOOKUP(#REF!&amp;"-"&amp;ROW()-109,[2]ワークシート!$F$2:$BW$498,22,0),"")</f>
        <v/>
      </c>
      <c r="Q298" s="237"/>
      <c r="R298" s="187" t="str">
        <f>+IFERROR(VLOOKUP(#REF!&amp;"-"&amp;ROW()-109,[2]ワークシート!$F$2:$BW$498,52,0),"")</f>
        <v/>
      </c>
      <c r="S298" s="187"/>
      <c r="T298" s="187"/>
      <c r="U298" s="237" t="str">
        <f>+IFERROR(VLOOKUP(#REF!&amp;"-"&amp;ROW()-109,[2]ワークシート!$F$2:$BW$498,57,0),"")</f>
        <v/>
      </c>
      <c r="V298" s="237"/>
      <c r="W298" s="237" t="str">
        <f>+IFERROR(VLOOKUP(#REF!&amp;"-"&amp;ROW()-109,[2]ワークシート!$F$2:$BW$498,58,0),"")</f>
        <v/>
      </c>
      <c r="X298" s="237"/>
      <c r="Y298" s="237"/>
      <c r="Z298" s="178" t="str">
        <f t="shared" si="9"/>
        <v/>
      </c>
      <c r="AA298" s="178"/>
      <c r="AB298" s="180" t="str">
        <f>+IFERROR(IF(VLOOKUP(#REF!&amp;"-"&amp;ROW()-109,[2]ワークシート!$F$2:$BW$498,10,0)="","",VLOOKUP(#REF!&amp;"-"&amp;ROW()-109,[2]ワークシート!$F$2:$BW$498,10,0)),"")</f>
        <v/>
      </c>
      <c r="AC298" s="181"/>
      <c r="AD298" s="238" t="str">
        <f>+IFERROR(VLOOKUP(#REF!&amp;"-"&amp;ROW()-109,[2]ワークシート!$F$2:$BW$498,62,0),"")</f>
        <v/>
      </c>
      <c r="AE298" s="238"/>
      <c r="AF298" s="178" t="str">
        <f t="shared" si="10"/>
        <v/>
      </c>
      <c r="AG298" s="178"/>
      <c r="AH298" s="178" t="str">
        <f>+IFERROR(IF(VLOOKUP(#REF!&amp;"-"&amp;ROW()-109,[2]ワークシート!$F$2:$BW$498,63,0)="","",VLOOKUP(#REF!&amp;"-"&amp;ROW()-109,[2]ワークシート!$F$2:$BW$498,63,0)),"")</f>
        <v/>
      </c>
      <c r="AI298" s="178"/>
      <c r="AK298" s="51">
        <v>218</v>
      </c>
      <c r="AL298" s="51" t="str">
        <f t="shared" si="11"/>
        <v>218</v>
      </c>
      <c r="AM298" s="41"/>
      <c r="AN298" s="41"/>
      <c r="AO298" s="41"/>
      <c r="AP298" s="41"/>
      <c r="AQ298" s="41"/>
      <c r="AR298" s="41"/>
      <c r="AS298" s="41"/>
      <c r="AT298" s="41"/>
      <c r="AU298" s="41"/>
      <c r="AV298" s="41"/>
      <c r="AW298" s="41"/>
      <c r="AX298" s="41"/>
      <c r="AY298" s="41"/>
      <c r="AZ298" s="41"/>
      <c r="BA298" s="41"/>
      <c r="BB298" s="41"/>
      <c r="BC298" s="41"/>
      <c r="BD298" s="41"/>
      <c r="BE298" s="41"/>
      <c r="BF298" s="41"/>
      <c r="BG298" s="41"/>
      <c r="BH298" s="41"/>
      <c r="BI298" s="41"/>
      <c r="BJ298" s="41"/>
      <c r="BK298" s="41"/>
      <c r="BL298" s="41"/>
      <c r="BM298" s="41"/>
      <c r="BN298" s="41"/>
      <c r="BO298" s="41"/>
      <c r="BP298" s="41"/>
      <c r="BQ298" s="41"/>
      <c r="BR298" s="41"/>
      <c r="BS298" s="41"/>
    </row>
    <row r="299" spans="1:71" ht="35.1" hidden="1" customHeight="1">
      <c r="A299" s="41"/>
      <c r="B299" s="180" t="str">
        <f>+IFERROR(VLOOKUP(#REF!&amp;"-"&amp;ROW()-109,[2]ワークシート!$F$2:$BW$498,6,0),"")</f>
        <v/>
      </c>
      <c r="C299" s="181"/>
      <c r="D299" s="180" t="str">
        <f>+IFERROR(IF(VLOOKUP(#REF!&amp;"-"&amp;ROW()-109,[2]ワークシート!$F$2:$BW$498,7,0)="","",VLOOKUP(#REF!&amp;"-"&amp;ROW()-109,[2]ワークシート!$F$2:$BW$498,7,0)),"")</f>
        <v/>
      </c>
      <c r="E299" s="181"/>
      <c r="F299" s="180" t="str">
        <f>+IFERROR(VLOOKUP(#REF!&amp;"-"&amp;ROW()-109,[2]ワークシート!$F$2:$BW$498,8,0),"")</f>
        <v/>
      </c>
      <c r="G299" s="181"/>
      <c r="H299" s="45" t="str">
        <f>+IFERROR(VLOOKUP(#REF!&amp;"-"&amp;ROW()-109,[2]ワークシート!$F$2:$BW$498,9,0),"")</f>
        <v/>
      </c>
      <c r="I29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99" s="240"/>
      <c r="K299" s="180" t="str">
        <f>+IFERROR(VLOOKUP(#REF!&amp;"-"&amp;ROW()-109,[2]ワークシート!$F$2:$BW$498,16,0),"")</f>
        <v/>
      </c>
      <c r="L299" s="182"/>
      <c r="M299" s="181"/>
      <c r="N299" s="241" t="str">
        <f>+IFERROR(VLOOKUP(#REF!&amp;"-"&amp;ROW()-109,[2]ワークシート!$F$2:$BW$498,21,0),"")</f>
        <v/>
      </c>
      <c r="O299" s="242"/>
      <c r="P299" s="237" t="str">
        <f>+IFERROR(VLOOKUP(#REF!&amp;"-"&amp;ROW()-109,[2]ワークシート!$F$2:$BW$498,22,0),"")</f>
        <v/>
      </c>
      <c r="Q299" s="237"/>
      <c r="R299" s="187" t="str">
        <f>+IFERROR(VLOOKUP(#REF!&amp;"-"&amp;ROW()-109,[2]ワークシート!$F$2:$BW$498,52,0),"")</f>
        <v/>
      </c>
      <c r="S299" s="187"/>
      <c r="T299" s="187"/>
      <c r="U299" s="237" t="str">
        <f>+IFERROR(VLOOKUP(#REF!&amp;"-"&amp;ROW()-109,[2]ワークシート!$F$2:$BW$498,57,0),"")</f>
        <v/>
      </c>
      <c r="V299" s="237"/>
      <c r="W299" s="237" t="str">
        <f>+IFERROR(VLOOKUP(#REF!&amp;"-"&amp;ROW()-109,[2]ワークシート!$F$2:$BW$498,58,0),"")</f>
        <v/>
      </c>
      <c r="X299" s="237"/>
      <c r="Y299" s="237"/>
      <c r="Z299" s="178" t="str">
        <f t="shared" si="9"/>
        <v/>
      </c>
      <c r="AA299" s="178"/>
      <c r="AB299" s="180" t="str">
        <f>+IFERROR(IF(VLOOKUP(#REF!&amp;"-"&amp;ROW()-109,[2]ワークシート!$F$2:$BW$498,10,0)="","",VLOOKUP(#REF!&amp;"-"&amp;ROW()-109,[2]ワークシート!$F$2:$BW$498,10,0)),"")</f>
        <v/>
      </c>
      <c r="AC299" s="181"/>
      <c r="AD299" s="238" t="str">
        <f>+IFERROR(VLOOKUP(#REF!&amp;"-"&amp;ROW()-109,[2]ワークシート!$F$2:$BW$498,62,0),"")</f>
        <v/>
      </c>
      <c r="AE299" s="238"/>
      <c r="AF299" s="178" t="str">
        <f t="shared" si="10"/>
        <v/>
      </c>
      <c r="AG299" s="178"/>
      <c r="AH299" s="178" t="str">
        <f>+IFERROR(IF(VLOOKUP(#REF!&amp;"-"&amp;ROW()-109,[2]ワークシート!$F$2:$BW$498,63,0)="","",VLOOKUP(#REF!&amp;"-"&amp;ROW()-109,[2]ワークシート!$F$2:$BW$498,63,0)),"")</f>
        <v/>
      </c>
      <c r="AI299" s="178"/>
      <c r="AK299" s="51">
        <v>219</v>
      </c>
      <c r="AL299" s="51" t="str">
        <f t="shared" si="11"/>
        <v>219</v>
      </c>
      <c r="AM299" s="41"/>
      <c r="AN299" s="41"/>
      <c r="AO299" s="41"/>
      <c r="AP299" s="41"/>
      <c r="AQ299" s="41"/>
      <c r="AR299" s="41"/>
      <c r="AS299" s="41"/>
      <c r="AT299" s="41"/>
      <c r="AU299" s="41"/>
      <c r="AV299" s="41"/>
      <c r="AW299" s="41"/>
      <c r="AX299" s="41"/>
      <c r="AY299" s="41"/>
      <c r="AZ299" s="41"/>
      <c r="BA299" s="41"/>
      <c r="BB299" s="41"/>
      <c r="BC299" s="41"/>
      <c r="BD299" s="41"/>
      <c r="BE299" s="41"/>
      <c r="BF299" s="41"/>
      <c r="BG299" s="41"/>
      <c r="BH299" s="41"/>
      <c r="BI299" s="41"/>
      <c r="BJ299" s="41"/>
      <c r="BK299" s="41"/>
      <c r="BL299" s="41"/>
      <c r="BM299" s="41"/>
      <c r="BN299" s="41"/>
      <c r="BO299" s="41"/>
      <c r="BP299" s="41"/>
      <c r="BQ299" s="41"/>
      <c r="BR299" s="41"/>
      <c r="BS299" s="41"/>
    </row>
    <row r="300" spans="1:71" ht="35.1" hidden="1" customHeight="1">
      <c r="A300" s="41"/>
      <c r="B300" s="180" t="str">
        <f>+IFERROR(VLOOKUP(#REF!&amp;"-"&amp;ROW()-109,[2]ワークシート!$F$2:$BW$498,6,0),"")</f>
        <v/>
      </c>
      <c r="C300" s="181"/>
      <c r="D300" s="180" t="str">
        <f>+IFERROR(IF(VLOOKUP(#REF!&amp;"-"&amp;ROW()-109,[2]ワークシート!$F$2:$BW$498,7,0)="","",VLOOKUP(#REF!&amp;"-"&amp;ROW()-109,[2]ワークシート!$F$2:$BW$498,7,0)),"")</f>
        <v/>
      </c>
      <c r="E300" s="181"/>
      <c r="F300" s="180" t="str">
        <f>+IFERROR(VLOOKUP(#REF!&amp;"-"&amp;ROW()-109,[2]ワークシート!$F$2:$BW$498,8,0),"")</f>
        <v/>
      </c>
      <c r="G300" s="181"/>
      <c r="H300" s="45" t="str">
        <f>+IFERROR(VLOOKUP(#REF!&amp;"-"&amp;ROW()-109,[2]ワークシート!$F$2:$BW$498,9,0),"")</f>
        <v/>
      </c>
      <c r="I30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00" s="240"/>
      <c r="K300" s="180" t="str">
        <f>+IFERROR(VLOOKUP(#REF!&amp;"-"&amp;ROW()-109,[2]ワークシート!$F$2:$BW$498,16,0),"")</f>
        <v/>
      </c>
      <c r="L300" s="182"/>
      <c r="M300" s="181"/>
      <c r="N300" s="241" t="str">
        <f>+IFERROR(VLOOKUP(#REF!&amp;"-"&amp;ROW()-109,[2]ワークシート!$F$2:$BW$498,21,0),"")</f>
        <v/>
      </c>
      <c r="O300" s="242"/>
      <c r="P300" s="237" t="str">
        <f>+IFERROR(VLOOKUP(#REF!&amp;"-"&amp;ROW()-109,[2]ワークシート!$F$2:$BW$498,22,0),"")</f>
        <v/>
      </c>
      <c r="Q300" s="237"/>
      <c r="R300" s="187" t="str">
        <f>+IFERROR(VLOOKUP(#REF!&amp;"-"&amp;ROW()-109,[2]ワークシート!$F$2:$BW$498,52,0),"")</f>
        <v/>
      </c>
      <c r="S300" s="187"/>
      <c r="T300" s="187"/>
      <c r="U300" s="237" t="str">
        <f>+IFERROR(VLOOKUP(#REF!&amp;"-"&amp;ROW()-109,[2]ワークシート!$F$2:$BW$498,57,0),"")</f>
        <v/>
      </c>
      <c r="V300" s="237"/>
      <c r="W300" s="237" t="str">
        <f>+IFERROR(VLOOKUP(#REF!&amp;"-"&amp;ROW()-109,[2]ワークシート!$F$2:$BW$498,58,0),"")</f>
        <v/>
      </c>
      <c r="X300" s="237"/>
      <c r="Y300" s="237"/>
      <c r="Z300" s="178" t="str">
        <f t="shared" si="9"/>
        <v/>
      </c>
      <c r="AA300" s="178"/>
      <c r="AB300" s="180" t="str">
        <f>+IFERROR(IF(VLOOKUP(#REF!&amp;"-"&amp;ROW()-109,[2]ワークシート!$F$2:$BW$498,10,0)="","",VLOOKUP(#REF!&amp;"-"&amp;ROW()-109,[2]ワークシート!$F$2:$BW$498,10,0)),"")</f>
        <v/>
      </c>
      <c r="AC300" s="181"/>
      <c r="AD300" s="238" t="str">
        <f>+IFERROR(VLOOKUP(#REF!&amp;"-"&amp;ROW()-109,[2]ワークシート!$F$2:$BW$498,62,0),"")</f>
        <v/>
      </c>
      <c r="AE300" s="238"/>
      <c r="AF300" s="178" t="str">
        <f t="shared" si="10"/>
        <v/>
      </c>
      <c r="AG300" s="178"/>
      <c r="AH300" s="178" t="str">
        <f>+IFERROR(IF(VLOOKUP(#REF!&amp;"-"&amp;ROW()-109,[2]ワークシート!$F$2:$BW$498,63,0)="","",VLOOKUP(#REF!&amp;"-"&amp;ROW()-109,[2]ワークシート!$F$2:$BW$498,63,0)),"")</f>
        <v/>
      </c>
      <c r="AI300" s="178"/>
      <c r="AK300" s="51">
        <v>220</v>
      </c>
      <c r="AL300" s="51" t="str">
        <f t="shared" si="11"/>
        <v>220</v>
      </c>
      <c r="AM300" s="41"/>
      <c r="AN300" s="41"/>
      <c r="AO300" s="41"/>
      <c r="AP300" s="41"/>
      <c r="AQ300" s="41"/>
      <c r="AR300" s="41"/>
      <c r="AS300" s="41"/>
      <c r="AT300" s="41"/>
      <c r="AU300" s="41"/>
      <c r="AV300" s="41"/>
      <c r="AW300" s="41"/>
      <c r="AX300" s="41"/>
      <c r="AY300" s="41"/>
      <c r="AZ300" s="41"/>
      <c r="BA300" s="41"/>
      <c r="BB300" s="41"/>
      <c r="BC300" s="41"/>
      <c r="BD300" s="41"/>
      <c r="BE300" s="41"/>
      <c r="BF300" s="41"/>
      <c r="BG300" s="41"/>
      <c r="BH300" s="41"/>
      <c r="BI300" s="41"/>
      <c r="BJ300" s="41"/>
      <c r="BK300" s="41"/>
      <c r="BL300" s="41"/>
      <c r="BM300" s="41"/>
      <c r="BN300" s="41"/>
      <c r="BO300" s="41"/>
      <c r="BP300" s="41"/>
      <c r="BQ300" s="41"/>
      <c r="BR300" s="41"/>
      <c r="BS300" s="41"/>
    </row>
    <row r="301" spans="1:71" ht="35.1" hidden="1" customHeight="1">
      <c r="A301" s="41"/>
      <c r="B301" s="180" t="str">
        <f>+IFERROR(VLOOKUP(#REF!&amp;"-"&amp;ROW()-109,[2]ワークシート!$F$2:$BW$498,6,0),"")</f>
        <v/>
      </c>
      <c r="C301" s="181"/>
      <c r="D301" s="180" t="str">
        <f>+IFERROR(IF(VLOOKUP(#REF!&amp;"-"&amp;ROW()-109,[2]ワークシート!$F$2:$BW$498,7,0)="","",VLOOKUP(#REF!&amp;"-"&amp;ROW()-109,[2]ワークシート!$F$2:$BW$498,7,0)),"")</f>
        <v/>
      </c>
      <c r="E301" s="181"/>
      <c r="F301" s="180" t="str">
        <f>+IFERROR(VLOOKUP(#REF!&amp;"-"&amp;ROW()-109,[2]ワークシート!$F$2:$BW$498,8,0),"")</f>
        <v/>
      </c>
      <c r="G301" s="181"/>
      <c r="H301" s="45" t="str">
        <f>+IFERROR(VLOOKUP(#REF!&amp;"-"&amp;ROW()-109,[2]ワークシート!$F$2:$BW$498,9,0),"")</f>
        <v/>
      </c>
      <c r="I30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01" s="240"/>
      <c r="K301" s="180" t="str">
        <f>+IFERROR(VLOOKUP(#REF!&amp;"-"&amp;ROW()-109,[2]ワークシート!$F$2:$BW$498,16,0),"")</f>
        <v/>
      </c>
      <c r="L301" s="182"/>
      <c r="M301" s="181"/>
      <c r="N301" s="241" t="str">
        <f>+IFERROR(VLOOKUP(#REF!&amp;"-"&amp;ROW()-109,[2]ワークシート!$F$2:$BW$498,21,0),"")</f>
        <v/>
      </c>
      <c r="O301" s="242"/>
      <c r="P301" s="237" t="str">
        <f>+IFERROR(VLOOKUP(#REF!&amp;"-"&amp;ROW()-109,[2]ワークシート!$F$2:$BW$498,22,0),"")</f>
        <v/>
      </c>
      <c r="Q301" s="237"/>
      <c r="R301" s="187" t="str">
        <f>+IFERROR(VLOOKUP(#REF!&amp;"-"&amp;ROW()-109,[2]ワークシート!$F$2:$BW$498,52,0),"")</f>
        <v/>
      </c>
      <c r="S301" s="187"/>
      <c r="T301" s="187"/>
      <c r="U301" s="237" t="str">
        <f>+IFERROR(VLOOKUP(#REF!&amp;"-"&amp;ROW()-109,[2]ワークシート!$F$2:$BW$498,57,0),"")</f>
        <v/>
      </c>
      <c r="V301" s="237"/>
      <c r="W301" s="237" t="str">
        <f>+IFERROR(VLOOKUP(#REF!&amp;"-"&amp;ROW()-109,[2]ワークシート!$F$2:$BW$498,58,0),"")</f>
        <v/>
      </c>
      <c r="X301" s="237"/>
      <c r="Y301" s="237"/>
      <c r="Z301" s="178" t="str">
        <f t="shared" si="9"/>
        <v/>
      </c>
      <c r="AA301" s="178"/>
      <c r="AB301" s="180" t="str">
        <f>+IFERROR(IF(VLOOKUP(#REF!&amp;"-"&amp;ROW()-109,[2]ワークシート!$F$2:$BW$498,10,0)="","",VLOOKUP(#REF!&amp;"-"&amp;ROW()-109,[2]ワークシート!$F$2:$BW$498,10,0)),"")</f>
        <v/>
      </c>
      <c r="AC301" s="181"/>
      <c r="AD301" s="238" t="str">
        <f>+IFERROR(VLOOKUP(#REF!&amp;"-"&amp;ROW()-109,[2]ワークシート!$F$2:$BW$498,62,0),"")</f>
        <v/>
      </c>
      <c r="AE301" s="238"/>
      <c r="AF301" s="178" t="str">
        <f t="shared" si="10"/>
        <v/>
      </c>
      <c r="AG301" s="178"/>
      <c r="AH301" s="178" t="str">
        <f>+IFERROR(IF(VLOOKUP(#REF!&amp;"-"&amp;ROW()-109,[2]ワークシート!$F$2:$BW$498,63,0)="","",VLOOKUP(#REF!&amp;"-"&amp;ROW()-109,[2]ワークシート!$F$2:$BW$498,63,0)),"")</f>
        <v/>
      </c>
      <c r="AI301" s="178"/>
      <c r="AK301" s="51">
        <v>221</v>
      </c>
      <c r="AL301" s="51" t="str">
        <f t="shared" si="11"/>
        <v>221</v>
      </c>
      <c r="AM301" s="41"/>
      <c r="AN301" s="41"/>
      <c r="AO301" s="41"/>
      <c r="AP301" s="41"/>
      <c r="AQ301" s="41"/>
      <c r="AR301" s="41"/>
      <c r="AS301" s="41"/>
      <c r="AT301" s="41"/>
      <c r="AU301" s="41"/>
      <c r="AV301" s="41"/>
      <c r="AW301" s="41"/>
      <c r="AX301" s="41"/>
      <c r="AY301" s="41"/>
      <c r="AZ301" s="41"/>
      <c r="BA301" s="41"/>
      <c r="BB301" s="41"/>
      <c r="BC301" s="41"/>
      <c r="BD301" s="41"/>
      <c r="BE301" s="41"/>
      <c r="BF301" s="41"/>
      <c r="BG301" s="41"/>
      <c r="BH301" s="41"/>
      <c r="BI301" s="41"/>
      <c r="BJ301" s="41"/>
      <c r="BK301" s="41"/>
      <c r="BL301" s="41"/>
      <c r="BM301" s="41"/>
      <c r="BN301" s="41"/>
      <c r="BO301" s="41"/>
      <c r="BP301" s="41"/>
      <c r="BQ301" s="41"/>
      <c r="BR301" s="41"/>
      <c r="BS301" s="41"/>
    </row>
    <row r="302" spans="1:71" ht="35.1" hidden="1" customHeight="1">
      <c r="A302" s="41"/>
      <c r="B302" s="180" t="str">
        <f>+IFERROR(VLOOKUP(#REF!&amp;"-"&amp;ROW()-109,[2]ワークシート!$F$2:$BW$498,6,0),"")</f>
        <v/>
      </c>
      <c r="C302" s="181"/>
      <c r="D302" s="180" t="str">
        <f>+IFERROR(IF(VLOOKUP(#REF!&amp;"-"&amp;ROW()-109,[2]ワークシート!$F$2:$BW$498,7,0)="","",VLOOKUP(#REF!&amp;"-"&amp;ROW()-109,[2]ワークシート!$F$2:$BW$498,7,0)),"")</f>
        <v/>
      </c>
      <c r="E302" s="181"/>
      <c r="F302" s="180" t="str">
        <f>+IFERROR(VLOOKUP(#REF!&amp;"-"&amp;ROW()-109,[2]ワークシート!$F$2:$BW$498,8,0),"")</f>
        <v/>
      </c>
      <c r="G302" s="181"/>
      <c r="H302" s="45" t="str">
        <f>+IFERROR(VLOOKUP(#REF!&amp;"-"&amp;ROW()-109,[2]ワークシート!$F$2:$BW$498,9,0),"")</f>
        <v/>
      </c>
      <c r="I30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02" s="240"/>
      <c r="K302" s="180" t="str">
        <f>+IFERROR(VLOOKUP(#REF!&amp;"-"&amp;ROW()-109,[2]ワークシート!$F$2:$BW$498,16,0),"")</f>
        <v/>
      </c>
      <c r="L302" s="182"/>
      <c r="M302" s="181"/>
      <c r="N302" s="241" t="str">
        <f>+IFERROR(VLOOKUP(#REF!&amp;"-"&amp;ROW()-109,[2]ワークシート!$F$2:$BW$498,21,0),"")</f>
        <v/>
      </c>
      <c r="O302" s="242"/>
      <c r="P302" s="237" t="str">
        <f>+IFERROR(VLOOKUP(#REF!&amp;"-"&amp;ROW()-109,[2]ワークシート!$F$2:$BW$498,22,0),"")</f>
        <v/>
      </c>
      <c r="Q302" s="237"/>
      <c r="R302" s="187" t="str">
        <f>+IFERROR(VLOOKUP(#REF!&amp;"-"&amp;ROW()-109,[2]ワークシート!$F$2:$BW$498,52,0),"")</f>
        <v/>
      </c>
      <c r="S302" s="187"/>
      <c r="T302" s="187"/>
      <c r="U302" s="237" t="str">
        <f>+IFERROR(VLOOKUP(#REF!&amp;"-"&amp;ROW()-109,[2]ワークシート!$F$2:$BW$498,57,0),"")</f>
        <v/>
      </c>
      <c r="V302" s="237"/>
      <c r="W302" s="237" t="str">
        <f>+IFERROR(VLOOKUP(#REF!&amp;"-"&amp;ROW()-109,[2]ワークシート!$F$2:$BW$498,58,0),"")</f>
        <v/>
      </c>
      <c r="X302" s="237"/>
      <c r="Y302" s="237"/>
      <c r="Z302" s="178" t="str">
        <f t="shared" si="9"/>
        <v/>
      </c>
      <c r="AA302" s="178"/>
      <c r="AB302" s="180" t="str">
        <f>+IFERROR(IF(VLOOKUP(#REF!&amp;"-"&amp;ROW()-109,[2]ワークシート!$F$2:$BW$498,10,0)="","",VLOOKUP(#REF!&amp;"-"&amp;ROW()-109,[2]ワークシート!$F$2:$BW$498,10,0)),"")</f>
        <v/>
      </c>
      <c r="AC302" s="181"/>
      <c r="AD302" s="238" t="str">
        <f>+IFERROR(VLOOKUP(#REF!&amp;"-"&amp;ROW()-109,[2]ワークシート!$F$2:$BW$498,62,0),"")</f>
        <v/>
      </c>
      <c r="AE302" s="238"/>
      <c r="AF302" s="178" t="str">
        <f t="shared" si="10"/>
        <v/>
      </c>
      <c r="AG302" s="178"/>
      <c r="AH302" s="178" t="str">
        <f>+IFERROR(IF(VLOOKUP(#REF!&amp;"-"&amp;ROW()-109,[2]ワークシート!$F$2:$BW$498,63,0)="","",VLOOKUP(#REF!&amp;"-"&amp;ROW()-109,[2]ワークシート!$F$2:$BW$498,63,0)),"")</f>
        <v/>
      </c>
      <c r="AI302" s="178"/>
      <c r="AK302" s="51">
        <v>222</v>
      </c>
      <c r="AL302" s="51" t="str">
        <f t="shared" si="11"/>
        <v>222</v>
      </c>
      <c r="AM302" s="41"/>
      <c r="AN302" s="41"/>
      <c r="AO302" s="41"/>
      <c r="AP302" s="41"/>
      <c r="AQ302" s="41"/>
      <c r="AR302" s="41"/>
      <c r="AS302" s="41"/>
      <c r="AT302" s="41"/>
      <c r="AU302" s="41"/>
      <c r="AV302" s="41"/>
      <c r="AW302" s="41"/>
      <c r="AX302" s="41"/>
      <c r="AY302" s="41"/>
      <c r="AZ302" s="41"/>
      <c r="BA302" s="41"/>
      <c r="BB302" s="41"/>
      <c r="BC302" s="41"/>
      <c r="BD302" s="41"/>
      <c r="BE302" s="41"/>
      <c r="BF302" s="41"/>
      <c r="BG302" s="41"/>
      <c r="BH302" s="41"/>
      <c r="BI302" s="41"/>
      <c r="BJ302" s="41"/>
      <c r="BK302" s="41"/>
      <c r="BL302" s="41"/>
      <c r="BM302" s="41"/>
      <c r="BN302" s="41"/>
      <c r="BO302" s="41"/>
      <c r="BP302" s="41"/>
      <c r="BQ302" s="41"/>
      <c r="BR302" s="41"/>
      <c r="BS302" s="41"/>
    </row>
    <row r="303" spans="1:71" ht="35.1" hidden="1" customHeight="1">
      <c r="A303" s="41"/>
      <c r="B303" s="180" t="str">
        <f>+IFERROR(VLOOKUP(#REF!&amp;"-"&amp;ROW()-109,[2]ワークシート!$F$2:$BW$498,6,0),"")</f>
        <v/>
      </c>
      <c r="C303" s="181"/>
      <c r="D303" s="180" t="str">
        <f>+IFERROR(IF(VLOOKUP(#REF!&amp;"-"&amp;ROW()-109,[2]ワークシート!$F$2:$BW$498,7,0)="","",VLOOKUP(#REF!&amp;"-"&amp;ROW()-109,[2]ワークシート!$F$2:$BW$498,7,0)),"")</f>
        <v/>
      </c>
      <c r="E303" s="181"/>
      <c r="F303" s="180" t="str">
        <f>+IFERROR(VLOOKUP(#REF!&amp;"-"&amp;ROW()-109,[2]ワークシート!$F$2:$BW$498,8,0),"")</f>
        <v/>
      </c>
      <c r="G303" s="181"/>
      <c r="H303" s="45" t="str">
        <f>+IFERROR(VLOOKUP(#REF!&amp;"-"&amp;ROW()-109,[2]ワークシート!$F$2:$BW$498,9,0),"")</f>
        <v/>
      </c>
      <c r="I30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03" s="240"/>
      <c r="K303" s="180" t="str">
        <f>+IFERROR(VLOOKUP(#REF!&amp;"-"&amp;ROW()-109,[2]ワークシート!$F$2:$BW$498,16,0),"")</f>
        <v/>
      </c>
      <c r="L303" s="182"/>
      <c r="M303" s="181"/>
      <c r="N303" s="241" t="str">
        <f>+IFERROR(VLOOKUP(#REF!&amp;"-"&amp;ROW()-109,[2]ワークシート!$F$2:$BW$498,21,0),"")</f>
        <v/>
      </c>
      <c r="O303" s="242"/>
      <c r="P303" s="237" t="str">
        <f>+IFERROR(VLOOKUP(#REF!&amp;"-"&amp;ROW()-109,[2]ワークシート!$F$2:$BW$498,22,0),"")</f>
        <v/>
      </c>
      <c r="Q303" s="237"/>
      <c r="R303" s="187" t="str">
        <f>+IFERROR(VLOOKUP(#REF!&amp;"-"&amp;ROW()-109,[2]ワークシート!$F$2:$BW$498,52,0),"")</f>
        <v/>
      </c>
      <c r="S303" s="187"/>
      <c r="T303" s="187"/>
      <c r="U303" s="237" t="str">
        <f>+IFERROR(VLOOKUP(#REF!&amp;"-"&amp;ROW()-109,[2]ワークシート!$F$2:$BW$498,57,0),"")</f>
        <v/>
      </c>
      <c r="V303" s="237"/>
      <c r="W303" s="237" t="str">
        <f>+IFERROR(VLOOKUP(#REF!&amp;"-"&amp;ROW()-109,[2]ワークシート!$F$2:$BW$498,58,0),"")</f>
        <v/>
      </c>
      <c r="X303" s="237"/>
      <c r="Y303" s="237"/>
      <c r="Z303" s="178" t="str">
        <f t="shared" si="9"/>
        <v/>
      </c>
      <c r="AA303" s="178"/>
      <c r="AB303" s="180" t="str">
        <f>+IFERROR(IF(VLOOKUP(#REF!&amp;"-"&amp;ROW()-109,[2]ワークシート!$F$2:$BW$498,10,0)="","",VLOOKUP(#REF!&amp;"-"&amp;ROW()-109,[2]ワークシート!$F$2:$BW$498,10,0)),"")</f>
        <v/>
      </c>
      <c r="AC303" s="181"/>
      <c r="AD303" s="238" t="str">
        <f>+IFERROR(VLOOKUP(#REF!&amp;"-"&amp;ROW()-109,[2]ワークシート!$F$2:$BW$498,62,0),"")</f>
        <v/>
      </c>
      <c r="AE303" s="238"/>
      <c r="AF303" s="178" t="str">
        <f t="shared" si="10"/>
        <v/>
      </c>
      <c r="AG303" s="178"/>
      <c r="AH303" s="178" t="str">
        <f>+IFERROR(IF(VLOOKUP(#REF!&amp;"-"&amp;ROW()-109,[2]ワークシート!$F$2:$BW$498,63,0)="","",VLOOKUP(#REF!&amp;"-"&amp;ROW()-109,[2]ワークシート!$F$2:$BW$498,63,0)),"")</f>
        <v/>
      </c>
      <c r="AI303" s="178"/>
      <c r="AK303" s="51">
        <v>223</v>
      </c>
      <c r="AL303" s="51" t="str">
        <f t="shared" si="11"/>
        <v>223</v>
      </c>
      <c r="AM303" s="41"/>
      <c r="AN303" s="41"/>
      <c r="AO303" s="41"/>
      <c r="AP303" s="41"/>
      <c r="AQ303" s="41"/>
      <c r="AR303" s="41"/>
      <c r="AS303" s="41"/>
      <c r="AT303" s="41"/>
      <c r="AU303" s="41"/>
      <c r="AV303" s="41"/>
      <c r="AW303" s="41"/>
      <c r="AX303" s="41"/>
      <c r="AY303" s="41"/>
      <c r="AZ303" s="41"/>
      <c r="BA303" s="41"/>
      <c r="BB303" s="41"/>
      <c r="BC303" s="41"/>
      <c r="BD303" s="41"/>
      <c r="BE303" s="41"/>
      <c r="BF303" s="41"/>
      <c r="BG303" s="41"/>
      <c r="BH303" s="41"/>
      <c r="BI303" s="41"/>
      <c r="BJ303" s="41"/>
      <c r="BK303" s="41"/>
      <c r="BL303" s="41"/>
      <c r="BM303" s="41"/>
      <c r="BN303" s="41"/>
      <c r="BO303" s="41"/>
      <c r="BP303" s="41"/>
      <c r="BQ303" s="41"/>
      <c r="BR303" s="41"/>
      <c r="BS303" s="41"/>
    </row>
    <row r="304" spans="1:71" ht="35.1" hidden="1" customHeight="1">
      <c r="A304" s="41"/>
      <c r="B304" s="180" t="str">
        <f>+IFERROR(VLOOKUP(#REF!&amp;"-"&amp;ROW()-109,[2]ワークシート!$F$2:$BW$498,6,0),"")</f>
        <v/>
      </c>
      <c r="C304" s="181"/>
      <c r="D304" s="180" t="str">
        <f>+IFERROR(IF(VLOOKUP(#REF!&amp;"-"&amp;ROW()-109,[2]ワークシート!$F$2:$BW$498,7,0)="","",VLOOKUP(#REF!&amp;"-"&amp;ROW()-109,[2]ワークシート!$F$2:$BW$498,7,0)),"")</f>
        <v/>
      </c>
      <c r="E304" s="181"/>
      <c r="F304" s="180" t="str">
        <f>+IFERROR(VLOOKUP(#REF!&amp;"-"&amp;ROW()-109,[2]ワークシート!$F$2:$BW$498,8,0),"")</f>
        <v/>
      </c>
      <c r="G304" s="181"/>
      <c r="H304" s="45" t="str">
        <f>+IFERROR(VLOOKUP(#REF!&amp;"-"&amp;ROW()-109,[2]ワークシート!$F$2:$BW$498,9,0),"")</f>
        <v/>
      </c>
      <c r="I30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04" s="240"/>
      <c r="K304" s="180" t="str">
        <f>+IFERROR(VLOOKUP(#REF!&amp;"-"&amp;ROW()-109,[2]ワークシート!$F$2:$BW$498,16,0),"")</f>
        <v/>
      </c>
      <c r="L304" s="182"/>
      <c r="M304" s="181"/>
      <c r="N304" s="241" t="str">
        <f>+IFERROR(VLOOKUP(#REF!&amp;"-"&amp;ROW()-109,[2]ワークシート!$F$2:$BW$498,21,0),"")</f>
        <v/>
      </c>
      <c r="O304" s="242"/>
      <c r="P304" s="237" t="str">
        <f>+IFERROR(VLOOKUP(#REF!&amp;"-"&amp;ROW()-109,[2]ワークシート!$F$2:$BW$498,22,0),"")</f>
        <v/>
      </c>
      <c r="Q304" s="237"/>
      <c r="R304" s="187" t="str">
        <f>+IFERROR(VLOOKUP(#REF!&amp;"-"&amp;ROW()-109,[2]ワークシート!$F$2:$BW$498,52,0),"")</f>
        <v/>
      </c>
      <c r="S304" s="187"/>
      <c r="T304" s="187"/>
      <c r="U304" s="237" t="str">
        <f>+IFERROR(VLOOKUP(#REF!&amp;"-"&amp;ROW()-109,[2]ワークシート!$F$2:$BW$498,57,0),"")</f>
        <v/>
      </c>
      <c r="V304" s="237"/>
      <c r="W304" s="237" t="str">
        <f>+IFERROR(VLOOKUP(#REF!&amp;"-"&amp;ROW()-109,[2]ワークシート!$F$2:$BW$498,58,0),"")</f>
        <v/>
      </c>
      <c r="X304" s="237"/>
      <c r="Y304" s="237"/>
      <c r="Z304" s="178" t="str">
        <f t="shared" si="9"/>
        <v/>
      </c>
      <c r="AA304" s="178"/>
      <c r="AB304" s="180" t="str">
        <f>+IFERROR(IF(VLOOKUP(#REF!&amp;"-"&amp;ROW()-109,[2]ワークシート!$F$2:$BW$498,10,0)="","",VLOOKUP(#REF!&amp;"-"&amp;ROW()-109,[2]ワークシート!$F$2:$BW$498,10,0)),"")</f>
        <v/>
      </c>
      <c r="AC304" s="181"/>
      <c r="AD304" s="238" t="str">
        <f>+IFERROR(VLOOKUP(#REF!&amp;"-"&amp;ROW()-109,[2]ワークシート!$F$2:$BW$498,62,0),"")</f>
        <v/>
      </c>
      <c r="AE304" s="238"/>
      <c r="AF304" s="178" t="str">
        <f t="shared" si="10"/>
        <v/>
      </c>
      <c r="AG304" s="178"/>
      <c r="AH304" s="178" t="str">
        <f>+IFERROR(IF(VLOOKUP(#REF!&amp;"-"&amp;ROW()-109,[2]ワークシート!$F$2:$BW$498,63,0)="","",VLOOKUP(#REF!&amp;"-"&amp;ROW()-109,[2]ワークシート!$F$2:$BW$498,63,0)),"")</f>
        <v/>
      </c>
      <c r="AI304" s="178"/>
      <c r="AK304" s="51">
        <v>224</v>
      </c>
      <c r="AL304" s="51" t="str">
        <f t="shared" si="11"/>
        <v>224</v>
      </c>
      <c r="AM304" s="41"/>
      <c r="AN304" s="41"/>
      <c r="AO304" s="41"/>
      <c r="AP304" s="41"/>
      <c r="AQ304" s="41"/>
      <c r="AR304" s="41"/>
      <c r="AS304" s="41"/>
      <c r="AT304" s="41"/>
      <c r="AU304" s="41"/>
      <c r="AV304" s="41"/>
      <c r="AW304" s="41"/>
      <c r="AX304" s="41"/>
      <c r="AY304" s="41"/>
      <c r="AZ304" s="41"/>
      <c r="BA304" s="41"/>
      <c r="BB304" s="41"/>
      <c r="BC304" s="41"/>
      <c r="BD304" s="41"/>
      <c r="BE304" s="41"/>
      <c r="BF304" s="41"/>
      <c r="BG304" s="41"/>
      <c r="BH304" s="41"/>
      <c r="BI304" s="41"/>
      <c r="BJ304" s="41"/>
      <c r="BK304" s="41"/>
      <c r="BL304" s="41"/>
      <c r="BM304" s="41"/>
      <c r="BN304" s="41"/>
      <c r="BO304" s="41"/>
      <c r="BP304" s="41"/>
      <c r="BQ304" s="41"/>
      <c r="BR304" s="41"/>
      <c r="BS304" s="41"/>
    </row>
    <row r="305" spans="1:71" ht="35.1" hidden="1" customHeight="1">
      <c r="A305" s="41"/>
      <c r="B305" s="180" t="str">
        <f>+IFERROR(VLOOKUP(#REF!&amp;"-"&amp;ROW()-109,[2]ワークシート!$F$2:$BW$498,6,0),"")</f>
        <v/>
      </c>
      <c r="C305" s="181"/>
      <c r="D305" s="180" t="str">
        <f>+IFERROR(IF(VLOOKUP(#REF!&amp;"-"&amp;ROW()-109,[2]ワークシート!$F$2:$BW$498,7,0)="","",VLOOKUP(#REF!&amp;"-"&amp;ROW()-109,[2]ワークシート!$F$2:$BW$498,7,0)),"")</f>
        <v/>
      </c>
      <c r="E305" s="181"/>
      <c r="F305" s="180" t="str">
        <f>+IFERROR(VLOOKUP(#REF!&amp;"-"&amp;ROW()-109,[2]ワークシート!$F$2:$BW$498,8,0),"")</f>
        <v/>
      </c>
      <c r="G305" s="181"/>
      <c r="H305" s="45" t="str">
        <f>+IFERROR(VLOOKUP(#REF!&amp;"-"&amp;ROW()-109,[2]ワークシート!$F$2:$BW$498,9,0),"")</f>
        <v/>
      </c>
      <c r="I30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05" s="240"/>
      <c r="K305" s="180" t="str">
        <f>+IFERROR(VLOOKUP(#REF!&amp;"-"&amp;ROW()-109,[2]ワークシート!$F$2:$BW$498,16,0),"")</f>
        <v/>
      </c>
      <c r="L305" s="182"/>
      <c r="M305" s="181"/>
      <c r="N305" s="241" t="str">
        <f>+IFERROR(VLOOKUP(#REF!&amp;"-"&amp;ROW()-109,[2]ワークシート!$F$2:$BW$498,21,0),"")</f>
        <v/>
      </c>
      <c r="O305" s="242"/>
      <c r="P305" s="237" t="str">
        <f>+IFERROR(VLOOKUP(#REF!&amp;"-"&amp;ROW()-109,[2]ワークシート!$F$2:$BW$498,22,0),"")</f>
        <v/>
      </c>
      <c r="Q305" s="237"/>
      <c r="R305" s="187" t="str">
        <f>+IFERROR(VLOOKUP(#REF!&amp;"-"&amp;ROW()-109,[2]ワークシート!$F$2:$BW$498,52,0),"")</f>
        <v/>
      </c>
      <c r="S305" s="187"/>
      <c r="T305" s="187"/>
      <c r="U305" s="237" t="str">
        <f>+IFERROR(VLOOKUP(#REF!&amp;"-"&amp;ROW()-109,[2]ワークシート!$F$2:$BW$498,57,0),"")</f>
        <v/>
      </c>
      <c r="V305" s="237"/>
      <c r="W305" s="237" t="str">
        <f>+IFERROR(VLOOKUP(#REF!&amp;"-"&amp;ROW()-109,[2]ワークシート!$F$2:$BW$498,58,0),"")</f>
        <v/>
      </c>
      <c r="X305" s="237"/>
      <c r="Y305" s="237"/>
      <c r="Z305" s="178" t="str">
        <f t="shared" si="9"/>
        <v/>
      </c>
      <c r="AA305" s="178"/>
      <c r="AB305" s="180" t="str">
        <f>+IFERROR(IF(VLOOKUP(#REF!&amp;"-"&amp;ROW()-109,[2]ワークシート!$F$2:$BW$498,10,0)="","",VLOOKUP(#REF!&amp;"-"&amp;ROW()-109,[2]ワークシート!$F$2:$BW$498,10,0)),"")</f>
        <v/>
      </c>
      <c r="AC305" s="181"/>
      <c r="AD305" s="238" t="str">
        <f>+IFERROR(VLOOKUP(#REF!&amp;"-"&amp;ROW()-109,[2]ワークシート!$F$2:$BW$498,62,0),"")</f>
        <v/>
      </c>
      <c r="AE305" s="238"/>
      <c r="AF305" s="178" t="str">
        <f t="shared" si="10"/>
        <v/>
      </c>
      <c r="AG305" s="178"/>
      <c r="AH305" s="178" t="str">
        <f>+IFERROR(IF(VLOOKUP(#REF!&amp;"-"&amp;ROW()-109,[2]ワークシート!$F$2:$BW$498,63,0)="","",VLOOKUP(#REF!&amp;"-"&amp;ROW()-109,[2]ワークシート!$F$2:$BW$498,63,0)),"")</f>
        <v/>
      </c>
      <c r="AI305" s="178"/>
      <c r="AK305" s="51">
        <v>225</v>
      </c>
      <c r="AL305" s="51" t="str">
        <f t="shared" si="11"/>
        <v>225</v>
      </c>
      <c r="AM305" s="41"/>
      <c r="AN305" s="41"/>
      <c r="AO305" s="41"/>
      <c r="AP305" s="41"/>
      <c r="AQ305" s="41"/>
      <c r="AR305" s="41"/>
      <c r="AS305" s="41"/>
      <c r="AT305" s="41"/>
      <c r="AU305" s="41"/>
      <c r="AV305" s="41"/>
      <c r="AW305" s="41"/>
      <c r="AX305" s="41"/>
      <c r="AY305" s="41"/>
      <c r="AZ305" s="41"/>
      <c r="BA305" s="41"/>
      <c r="BB305" s="41"/>
      <c r="BC305" s="41"/>
      <c r="BD305" s="41"/>
      <c r="BE305" s="41"/>
      <c r="BF305" s="41"/>
      <c r="BG305" s="41"/>
      <c r="BH305" s="41"/>
      <c r="BI305" s="41"/>
      <c r="BJ305" s="41"/>
      <c r="BK305" s="41"/>
      <c r="BL305" s="41"/>
      <c r="BM305" s="41"/>
      <c r="BN305" s="41"/>
      <c r="BO305" s="41"/>
      <c r="BP305" s="41"/>
      <c r="BQ305" s="41"/>
      <c r="BR305" s="41"/>
      <c r="BS305" s="41"/>
    </row>
    <row r="306" spans="1:71" ht="35.1" hidden="1" customHeight="1">
      <c r="A306" s="41"/>
      <c r="B306" s="180" t="str">
        <f>+IFERROR(VLOOKUP(#REF!&amp;"-"&amp;ROW()-109,[2]ワークシート!$F$2:$BW$498,6,0),"")</f>
        <v/>
      </c>
      <c r="C306" s="181"/>
      <c r="D306" s="180" t="str">
        <f>+IFERROR(IF(VLOOKUP(#REF!&amp;"-"&amp;ROW()-109,[2]ワークシート!$F$2:$BW$498,7,0)="","",VLOOKUP(#REF!&amp;"-"&amp;ROW()-109,[2]ワークシート!$F$2:$BW$498,7,0)),"")</f>
        <v/>
      </c>
      <c r="E306" s="181"/>
      <c r="F306" s="180" t="str">
        <f>+IFERROR(VLOOKUP(#REF!&amp;"-"&amp;ROW()-109,[2]ワークシート!$F$2:$BW$498,8,0),"")</f>
        <v/>
      </c>
      <c r="G306" s="181"/>
      <c r="H306" s="45" t="str">
        <f>+IFERROR(VLOOKUP(#REF!&amp;"-"&amp;ROW()-109,[2]ワークシート!$F$2:$BW$498,9,0),"")</f>
        <v/>
      </c>
      <c r="I30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06" s="240"/>
      <c r="K306" s="180" t="str">
        <f>+IFERROR(VLOOKUP(#REF!&amp;"-"&amp;ROW()-109,[2]ワークシート!$F$2:$BW$498,16,0),"")</f>
        <v/>
      </c>
      <c r="L306" s="182"/>
      <c r="M306" s="181"/>
      <c r="N306" s="241" t="str">
        <f>+IFERROR(VLOOKUP(#REF!&amp;"-"&amp;ROW()-109,[2]ワークシート!$F$2:$BW$498,21,0),"")</f>
        <v/>
      </c>
      <c r="O306" s="242"/>
      <c r="P306" s="237" t="str">
        <f>+IFERROR(VLOOKUP(#REF!&amp;"-"&amp;ROW()-109,[2]ワークシート!$F$2:$BW$498,22,0),"")</f>
        <v/>
      </c>
      <c r="Q306" s="237"/>
      <c r="R306" s="187" t="str">
        <f>+IFERROR(VLOOKUP(#REF!&amp;"-"&amp;ROW()-109,[2]ワークシート!$F$2:$BW$498,52,0),"")</f>
        <v/>
      </c>
      <c r="S306" s="187"/>
      <c r="T306" s="187"/>
      <c r="U306" s="237" t="str">
        <f>+IFERROR(VLOOKUP(#REF!&amp;"-"&amp;ROW()-109,[2]ワークシート!$F$2:$BW$498,57,0),"")</f>
        <v/>
      </c>
      <c r="V306" s="237"/>
      <c r="W306" s="237" t="str">
        <f>+IFERROR(VLOOKUP(#REF!&amp;"-"&amp;ROW()-109,[2]ワークシート!$F$2:$BW$498,58,0),"")</f>
        <v/>
      </c>
      <c r="X306" s="237"/>
      <c r="Y306" s="237"/>
      <c r="Z306" s="178" t="str">
        <f t="shared" si="9"/>
        <v/>
      </c>
      <c r="AA306" s="178"/>
      <c r="AB306" s="180" t="str">
        <f>+IFERROR(IF(VLOOKUP(#REF!&amp;"-"&amp;ROW()-109,[2]ワークシート!$F$2:$BW$498,10,0)="","",VLOOKUP(#REF!&amp;"-"&amp;ROW()-109,[2]ワークシート!$F$2:$BW$498,10,0)),"")</f>
        <v/>
      </c>
      <c r="AC306" s="181"/>
      <c r="AD306" s="238" t="str">
        <f>+IFERROR(VLOOKUP(#REF!&amp;"-"&amp;ROW()-109,[2]ワークシート!$F$2:$BW$498,62,0),"")</f>
        <v/>
      </c>
      <c r="AE306" s="238"/>
      <c r="AF306" s="178" t="str">
        <f t="shared" si="10"/>
        <v/>
      </c>
      <c r="AG306" s="178"/>
      <c r="AH306" s="178" t="str">
        <f>+IFERROR(IF(VLOOKUP(#REF!&amp;"-"&amp;ROW()-109,[2]ワークシート!$F$2:$BW$498,63,0)="","",VLOOKUP(#REF!&amp;"-"&amp;ROW()-109,[2]ワークシート!$F$2:$BW$498,63,0)),"")</f>
        <v/>
      </c>
      <c r="AI306" s="178"/>
      <c r="AK306" s="51">
        <v>226</v>
      </c>
      <c r="AL306" s="51" t="str">
        <f t="shared" si="11"/>
        <v>226</v>
      </c>
      <c r="AM306" s="41"/>
      <c r="AN306" s="41"/>
      <c r="AO306" s="41"/>
      <c r="AP306" s="41"/>
      <c r="AQ306" s="41"/>
      <c r="AR306" s="41"/>
      <c r="AS306" s="41"/>
      <c r="AT306" s="41"/>
      <c r="AU306" s="41"/>
      <c r="AV306" s="41"/>
      <c r="AW306" s="41"/>
      <c r="AX306" s="41"/>
      <c r="AY306" s="41"/>
      <c r="AZ306" s="41"/>
      <c r="BA306" s="41"/>
      <c r="BB306" s="41"/>
      <c r="BC306" s="41"/>
      <c r="BD306" s="41"/>
      <c r="BE306" s="41"/>
      <c r="BF306" s="41"/>
      <c r="BG306" s="41"/>
      <c r="BH306" s="41"/>
      <c r="BI306" s="41"/>
      <c r="BJ306" s="41"/>
      <c r="BK306" s="41"/>
      <c r="BL306" s="41"/>
      <c r="BM306" s="41"/>
      <c r="BN306" s="41"/>
      <c r="BO306" s="41"/>
      <c r="BP306" s="41"/>
      <c r="BQ306" s="41"/>
      <c r="BR306" s="41"/>
      <c r="BS306" s="41"/>
    </row>
    <row r="307" spans="1:71" ht="35.1" hidden="1" customHeight="1">
      <c r="A307" s="41"/>
      <c r="B307" s="180" t="str">
        <f>+IFERROR(VLOOKUP(#REF!&amp;"-"&amp;ROW()-109,[2]ワークシート!$F$2:$BW$498,6,0),"")</f>
        <v/>
      </c>
      <c r="C307" s="181"/>
      <c r="D307" s="180" t="str">
        <f>+IFERROR(IF(VLOOKUP(#REF!&amp;"-"&amp;ROW()-109,[2]ワークシート!$F$2:$BW$498,7,0)="","",VLOOKUP(#REF!&amp;"-"&amp;ROW()-109,[2]ワークシート!$F$2:$BW$498,7,0)),"")</f>
        <v/>
      </c>
      <c r="E307" s="181"/>
      <c r="F307" s="180" t="str">
        <f>+IFERROR(VLOOKUP(#REF!&amp;"-"&amp;ROW()-109,[2]ワークシート!$F$2:$BW$498,8,0),"")</f>
        <v/>
      </c>
      <c r="G307" s="181"/>
      <c r="H307" s="45" t="str">
        <f>+IFERROR(VLOOKUP(#REF!&amp;"-"&amp;ROW()-109,[2]ワークシート!$F$2:$BW$498,9,0),"")</f>
        <v/>
      </c>
      <c r="I30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07" s="240"/>
      <c r="K307" s="180" t="str">
        <f>+IFERROR(VLOOKUP(#REF!&amp;"-"&amp;ROW()-109,[2]ワークシート!$F$2:$BW$498,16,0),"")</f>
        <v/>
      </c>
      <c r="L307" s="182"/>
      <c r="M307" s="181"/>
      <c r="N307" s="241" t="str">
        <f>+IFERROR(VLOOKUP(#REF!&amp;"-"&amp;ROW()-109,[2]ワークシート!$F$2:$BW$498,21,0),"")</f>
        <v/>
      </c>
      <c r="O307" s="242"/>
      <c r="P307" s="237" t="str">
        <f>+IFERROR(VLOOKUP(#REF!&amp;"-"&amp;ROW()-109,[2]ワークシート!$F$2:$BW$498,22,0),"")</f>
        <v/>
      </c>
      <c r="Q307" s="237"/>
      <c r="R307" s="187" t="str">
        <f>+IFERROR(VLOOKUP(#REF!&amp;"-"&amp;ROW()-109,[2]ワークシート!$F$2:$BW$498,52,0),"")</f>
        <v/>
      </c>
      <c r="S307" s="187"/>
      <c r="T307" s="187"/>
      <c r="U307" s="237" t="str">
        <f>+IFERROR(VLOOKUP(#REF!&amp;"-"&amp;ROW()-109,[2]ワークシート!$F$2:$BW$498,57,0),"")</f>
        <v/>
      </c>
      <c r="V307" s="237"/>
      <c r="W307" s="237" t="str">
        <f>+IFERROR(VLOOKUP(#REF!&amp;"-"&amp;ROW()-109,[2]ワークシート!$F$2:$BW$498,58,0),"")</f>
        <v/>
      </c>
      <c r="X307" s="237"/>
      <c r="Y307" s="237"/>
      <c r="Z307" s="178" t="str">
        <f t="shared" si="9"/>
        <v/>
      </c>
      <c r="AA307" s="178"/>
      <c r="AB307" s="180" t="str">
        <f>+IFERROR(IF(VLOOKUP(#REF!&amp;"-"&amp;ROW()-109,[2]ワークシート!$F$2:$BW$498,10,0)="","",VLOOKUP(#REF!&amp;"-"&amp;ROW()-109,[2]ワークシート!$F$2:$BW$498,10,0)),"")</f>
        <v/>
      </c>
      <c r="AC307" s="181"/>
      <c r="AD307" s="238" t="str">
        <f>+IFERROR(VLOOKUP(#REF!&amp;"-"&amp;ROW()-109,[2]ワークシート!$F$2:$BW$498,62,0),"")</f>
        <v/>
      </c>
      <c r="AE307" s="238"/>
      <c r="AF307" s="178" t="str">
        <f t="shared" si="10"/>
        <v/>
      </c>
      <c r="AG307" s="178"/>
      <c r="AH307" s="178" t="str">
        <f>+IFERROR(IF(VLOOKUP(#REF!&amp;"-"&amp;ROW()-109,[2]ワークシート!$F$2:$BW$498,63,0)="","",VLOOKUP(#REF!&amp;"-"&amp;ROW()-109,[2]ワークシート!$F$2:$BW$498,63,0)),"")</f>
        <v/>
      </c>
      <c r="AI307" s="178"/>
      <c r="AK307" s="51">
        <v>227</v>
      </c>
      <c r="AL307" s="51" t="str">
        <f t="shared" si="11"/>
        <v>227</v>
      </c>
      <c r="AM307" s="41"/>
      <c r="AN307" s="41"/>
      <c r="AO307" s="41"/>
      <c r="AP307" s="41"/>
      <c r="AQ307" s="41"/>
      <c r="AR307" s="41"/>
      <c r="AS307" s="41"/>
      <c r="AT307" s="41"/>
      <c r="AU307" s="41"/>
      <c r="AV307" s="41"/>
      <c r="AW307" s="41"/>
      <c r="AX307" s="41"/>
      <c r="AY307" s="41"/>
      <c r="AZ307" s="41"/>
      <c r="BA307" s="41"/>
      <c r="BB307" s="41"/>
      <c r="BC307" s="41"/>
      <c r="BD307" s="41"/>
      <c r="BE307" s="41"/>
      <c r="BF307" s="41"/>
      <c r="BG307" s="41"/>
      <c r="BH307" s="41"/>
      <c r="BI307" s="41"/>
      <c r="BJ307" s="41"/>
      <c r="BK307" s="41"/>
      <c r="BL307" s="41"/>
      <c r="BM307" s="41"/>
      <c r="BN307" s="41"/>
      <c r="BO307" s="41"/>
      <c r="BP307" s="41"/>
      <c r="BQ307" s="41"/>
      <c r="BR307" s="41"/>
      <c r="BS307" s="41"/>
    </row>
    <row r="308" spans="1:71" ht="35.1" hidden="1" customHeight="1">
      <c r="A308" s="41"/>
      <c r="B308" s="180" t="str">
        <f>+IFERROR(VLOOKUP(#REF!&amp;"-"&amp;ROW()-109,[2]ワークシート!$F$2:$BW$498,6,0),"")</f>
        <v/>
      </c>
      <c r="C308" s="181"/>
      <c r="D308" s="180" t="str">
        <f>+IFERROR(IF(VLOOKUP(#REF!&amp;"-"&amp;ROW()-109,[2]ワークシート!$F$2:$BW$498,7,0)="","",VLOOKUP(#REF!&amp;"-"&amp;ROW()-109,[2]ワークシート!$F$2:$BW$498,7,0)),"")</f>
        <v/>
      </c>
      <c r="E308" s="181"/>
      <c r="F308" s="180" t="str">
        <f>+IFERROR(VLOOKUP(#REF!&amp;"-"&amp;ROW()-109,[2]ワークシート!$F$2:$BW$498,8,0),"")</f>
        <v/>
      </c>
      <c r="G308" s="181"/>
      <c r="H308" s="45" t="str">
        <f>+IFERROR(VLOOKUP(#REF!&amp;"-"&amp;ROW()-109,[2]ワークシート!$F$2:$BW$498,9,0),"")</f>
        <v/>
      </c>
      <c r="I30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08" s="240"/>
      <c r="K308" s="180" t="str">
        <f>+IFERROR(VLOOKUP(#REF!&amp;"-"&amp;ROW()-109,[2]ワークシート!$F$2:$BW$498,16,0),"")</f>
        <v/>
      </c>
      <c r="L308" s="182"/>
      <c r="M308" s="181"/>
      <c r="N308" s="241" t="str">
        <f>+IFERROR(VLOOKUP(#REF!&amp;"-"&amp;ROW()-109,[2]ワークシート!$F$2:$BW$498,21,0),"")</f>
        <v/>
      </c>
      <c r="O308" s="242"/>
      <c r="P308" s="237" t="str">
        <f>+IFERROR(VLOOKUP(#REF!&amp;"-"&amp;ROW()-109,[2]ワークシート!$F$2:$BW$498,22,0),"")</f>
        <v/>
      </c>
      <c r="Q308" s="237"/>
      <c r="R308" s="187" t="str">
        <f>+IFERROR(VLOOKUP(#REF!&amp;"-"&amp;ROW()-109,[2]ワークシート!$F$2:$BW$498,52,0),"")</f>
        <v/>
      </c>
      <c r="S308" s="187"/>
      <c r="T308" s="187"/>
      <c r="U308" s="237" t="str">
        <f>+IFERROR(VLOOKUP(#REF!&amp;"-"&amp;ROW()-109,[2]ワークシート!$F$2:$BW$498,57,0),"")</f>
        <v/>
      </c>
      <c r="V308" s="237"/>
      <c r="W308" s="237" t="str">
        <f>+IFERROR(VLOOKUP(#REF!&amp;"-"&amp;ROW()-109,[2]ワークシート!$F$2:$BW$498,58,0),"")</f>
        <v/>
      </c>
      <c r="X308" s="237"/>
      <c r="Y308" s="237"/>
      <c r="Z308" s="178" t="str">
        <f t="shared" si="9"/>
        <v/>
      </c>
      <c r="AA308" s="178"/>
      <c r="AB308" s="180" t="str">
        <f>+IFERROR(IF(VLOOKUP(#REF!&amp;"-"&amp;ROW()-109,[2]ワークシート!$F$2:$BW$498,10,0)="","",VLOOKUP(#REF!&amp;"-"&amp;ROW()-109,[2]ワークシート!$F$2:$BW$498,10,0)),"")</f>
        <v/>
      </c>
      <c r="AC308" s="181"/>
      <c r="AD308" s="238" t="str">
        <f>+IFERROR(VLOOKUP(#REF!&amp;"-"&amp;ROW()-109,[2]ワークシート!$F$2:$BW$498,62,0),"")</f>
        <v/>
      </c>
      <c r="AE308" s="238"/>
      <c r="AF308" s="178" t="str">
        <f t="shared" si="10"/>
        <v/>
      </c>
      <c r="AG308" s="178"/>
      <c r="AH308" s="178" t="str">
        <f>+IFERROR(IF(VLOOKUP(#REF!&amp;"-"&amp;ROW()-109,[2]ワークシート!$F$2:$BW$498,63,0)="","",VLOOKUP(#REF!&amp;"-"&amp;ROW()-109,[2]ワークシート!$F$2:$BW$498,63,0)),"")</f>
        <v/>
      </c>
      <c r="AI308" s="178"/>
      <c r="AK308" s="51">
        <v>228</v>
      </c>
      <c r="AL308" s="51" t="str">
        <f t="shared" si="11"/>
        <v>228</v>
      </c>
      <c r="AM308" s="41"/>
      <c r="AN308" s="41"/>
      <c r="AO308" s="41"/>
      <c r="AP308" s="41"/>
      <c r="AQ308" s="41"/>
      <c r="AR308" s="41"/>
      <c r="AS308" s="41"/>
      <c r="AT308" s="41"/>
      <c r="AU308" s="41"/>
      <c r="AV308" s="41"/>
      <c r="AW308" s="41"/>
      <c r="AX308" s="41"/>
      <c r="AY308" s="41"/>
      <c r="AZ308" s="41"/>
      <c r="BA308" s="41"/>
      <c r="BB308" s="41"/>
      <c r="BC308" s="41"/>
      <c r="BD308" s="41"/>
      <c r="BE308" s="41"/>
      <c r="BF308" s="41"/>
      <c r="BG308" s="41"/>
      <c r="BH308" s="41"/>
      <c r="BI308" s="41"/>
      <c r="BJ308" s="41"/>
      <c r="BK308" s="41"/>
      <c r="BL308" s="41"/>
      <c r="BM308" s="41"/>
      <c r="BN308" s="41"/>
      <c r="BO308" s="41"/>
      <c r="BP308" s="41"/>
      <c r="BQ308" s="41"/>
      <c r="BR308" s="41"/>
      <c r="BS308" s="41"/>
    </row>
    <row r="309" spans="1:71" ht="35.1" hidden="1" customHeight="1">
      <c r="A309" s="41"/>
      <c r="B309" s="180" t="str">
        <f>+IFERROR(VLOOKUP(#REF!&amp;"-"&amp;ROW()-109,[2]ワークシート!$F$2:$BW$498,6,0),"")</f>
        <v/>
      </c>
      <c r="C309" s="181"/>
      <c r="D309" s="180" t="str">
        <f>+IFERROR(IF(VLOOKUP(#REF!&amp;"-"&amp;ROW()-109,[2]ワークシート!$F$2:$BW$498,7,0)="","",VLOOKUP(#REF!&amp;"-"&amp;ROW()-109,[2]ワークシート!$F$2:$BW$498,7,0)),"")</f>
        <v/>
      </c>
      <c r="E309" s="181"/>
      <c r="F309" s="180" t="str">
        <f>+IFERROR(VLOOKUP(#REF!&amp;"-"&amp;ROW()-109,[2]ワークシート!$F$2:$BW$498,8,0),"")</f>
        <v/>
      </c>
      <c r="G309" s="181"/>
      <c r="H309" s="45" t="str">
        <f>+IFERROR(VLOOKUP(#REF!&amp;"-"&amp;ROW()-109,[2]ワークシート!$F$2:$BW$498,9,0),"")</f>
        <v/>
      </c>
      <c r="I30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09" s="240"/>
      <c r="K309" s="180" t="str">
        <f>+IFERROR(VLOOKUP(#REF!&amp;"-"&amp;ROW()-109,[2]ワークシート!$F$2:$BW$498,16,0),"")</f>
        <v/>
      </c>
      <c r="L309" s="182"/>
      <c r="M309" s="181"/>
      <c r="N309" s="241" t="str">
        <f>+IFERROR(VLOOKUP(#REF!&amp;"-"&amp;ROW()-109,[2]ワークシート!$F$2:$BW$498,21,0),"")</f>
        <v/>
      </c>
      <c r="O309" s="242"/>
      <c r="P309" s="237" t="str">
        <f>+IFERROR(VLOOKUP(#REF!&amp;"-"&amp;ROW()-109,[2]ワークシート!$F$2:$BW$498,22,0),"")</f>
        <v/>
      </c>
      <c r="Q309" s="237"/>
      <c r="R309" s="187" t="str">
        <f>+IFERROR(VLOOKUP(#REF!&amp;"-"&amp;ROW()-109,[2]ワークシート!$F$2:$BW$498,52,0),"")</f>
        <v/>
      </c>
      <c r="S309" s="187"/>
      <c r="T309" s="187"/>
      <c r="U309" s="237" t="str">
        <f>+IFERROR(VLOOKUP(#REF!&amp;"-"&amp;ROW()-109,[2]ワークシート!$F$2:$BW$498,57,0),"")</f>
        <v/>
      </c>
      <c r="V309" s="237"/>
      <c r="W309" s="237" t="str">
        <f>+IFERROR(VLOOKUP(#REF!&amp;"-"&amp;ROW()-109,[2]ワークシート!$F$2:$BW$498,58,0),"")</f>
        <v/>
      </c>
      <c r="X309" s="237"/>
      <c r="Y309" s="237"/>
      <c r="Z309" s="178" t="str">
        <f t="shared" si="9"/>
        <v/>
      </c>
      <c r="AA309" s="178"/>
      <c r="AB309" s="180" t="str">
        <f>+IFERROR(IF(VLOOKUP(#REF!&amp;"-"&amp;ROW()-109,[2]ワークシート!$F$2:$BW$498,10,0)="","",VLOOKUP(#REF!&amp;"-"&amp;ROW()-109,[2]ワークシート!$F$2:$BW$498,10,0)),"")</f>
        <v/>
      </c>
      <c r="AC309" s="181"/>
      <c r="AD309" s="238" t="str">
        <f>+IFERROR(VLOOKUP(#REF!&amp;"-"&amp;ROW()-109,[2]ワークシート!$F$2:$BW$498,62,0),"")</f>
        <v/>
      </c>
      <c r="AE309" s="238"/>
      <c r="AF309" s="178" t="str">
        <f t="shared" si="10"/>
        <v/>
      </c>
      <c r="AG309" s="178"/>
      <c r="AH309" s="178" t="str">
        <f>+IFERROR(IF(VLOOKUP(#REF!&amp;"-"&amp;ROW()-109,[2]ワークシート!$F$2:$BW$498,63,0)="","",VLOOKUP(#REF!&amp;"-"&amp;ROW()-109,[2]ワークシート!$F$2:$BW$498,63,0)),"")</f>
        <v/>
      </c>
      <c r="AI309" s="178"/>
      <c r="AK309" s="51">
        <v>229</v>
      </c>
      <c r="AL309" s="51" t="str">
        <f t="shared" si="11"/>
        <v>229</v>
      </c>
      <c r="AM309" s="41"/>
      <c r="AN309" s="41"/>
      <c r="AO309" s="41"/>
      <c r="AP309" s="41"/>
      <c r="AQ309" s="41"/>
      <c r="AR309" s="41"/>
      <c r="AS309" s="41"/>
      <c r="AT309" s="41"/>
      <c r="AU309" s="41"/>
      <c r="AV309" s="41"/>
      <c r="AW309" s="41"/>
      <c r="AX309" s="41"/>
      <c r="AY309" s="41"/>
      <c r="AZ309" s="41"/>
      <c r="BA309" s="41"/>
      <c r="BB309" s="41"/>
      <c r="BC309" s="41"/>
      <c r="BD309" s="41"/>
      <c r="BE309" s="41"/>
      <c r="BF309" s="41"/>
      <c r="BG309" s="41"/>
      <c r="BH309" s="41"/>
      <c r="BI309" s="41"/>
      <c r="BJ309" s="41"/>
      <c r="BK309" s="41"/>
      <c r="BL309" s="41"/>
      <c r="BM309" s="41"/>
      <c r="BN309" s="41"/>
      <c r="BO309" s="41"/>
      <c r="BP309" s="41"/>
      <c r="BQ309" s="41"/>
      <c r="BR309" s="41"/>
      <c r="BS309" s="41"/>
    </row>
    <row r="310" spans="1:71" ht="35.1" hidden="1" customHeight="1">
      <c r="A310" s="41"/>
      <c r="B310" s="180" t="str">
        <f>+IFERROR(VLOOKUP(#REF!&amp;"-"&amp;ROW()-109,[2]ワークシート!$F$2:$BW$498,6,0),"")</f>
        <v/>
      </c>
      <c r="C310" s="181"/>
      <c r="D310" s="180" t="str">
        <f>+IFERROR(IF(VLOOKUP(#REF!&amp;"-"&amp;ROW()-109,[2]ワークシート!$F$2:$BW$498,7,0)="","",VLOOKUP(#REF!&amp;"-"&amp;ROW()-109,[2]ワークシート!$F$2:$BW$498,7,0)),"")</f>
        <v/>
      </c>
      <c r="E310" s="181"/>
      <c r="F310" s="180" t="str">
        <f>+IFERROR(VLOOKUP(#REF!&amp;"-"&amp;ROW()-109,[2]ワークシート!$F$2:$BW$498,8,0),"")</f>
        <v/>
      </c>
      <c r="G310" s="181"/>
      <c r="H310" s="45" t="str">
        <f>+IFERROR(VLOOKUP(#REF!&amp;"-"&amp;ROW()-109,[2]ワークシート!$F$2:$BW$498,9,0),"")</f>
        <v/>
      </c>
      <c r="I31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10" s="240"/>
      <c r="K310" s="180" t="str">
        <f>+IFERROR(VLOOKUP(#REF!&amp;"-"&amp;ROW()-109,[2]ワークシート!$F$2:$BW$498,16,0),"")</f>
        <v/>
      </c>
      <c r="L310" s="182"/>
      <c r="M310" s="181"/>
      <c r="N310" s="241" t="str">
        <f>+IFERROR(VLOOKUP(#REF!&amp;"-"&amp;ROW()-109,[2]ワークシート!$F$2:$BW$498,21,0),"")</f>
        <v/>
      </c>
      <c r="O310" s="242"/>
      <c r="P310" s="237" t="str">
        <f>+IFERROR(VLOOKUP(#REF!&amp;"-"&amp;ROW()-109,[2]ワークシート!$F$2:$BW$498,22,0),"")</f>
        <v/>
      </c>
      <c r="Q310" s="237"/>
      <c r="R310" s="187" t="str">
        <f>+IFERROR(VLOOKUP(#REF!&amp;"-"&amp;ROW()-109,[2]ワークシート!$F$2:$BW$498,52,0),"")</f>
        <v/>
      </c>
      <c r="S310" s="187"/>
      <c r="T310" s="187"/>
      <c r="U310" s="237" t="str">
        <f>+IFERROR(VLOOKUP(#REF!&amp;"-"&amp;ROW()-109,[2]ワークシート!$F$2:$BW$498,57,0),"")</f>
        <v/>
      </c>
      <c r="V310" s="237"/>
      <c r="W310" s="237" t="str">
        <f>+IFERROR(VLOOKUP(#REF!&amp;"-"&amp;ROW()-109,[2]ワークシート!$F$2:$BW$498,58,0),"")</f>
        <v/>
      </c>
      <c r="X310" s="237"/>
      <c r="Y310" s="237"/>
      <c r="Z310" s="178" t="str">
        <f t="shared" si="9"/>
        <v/>
      </c>
      <c r="AA310" s="178"/>
      <c r="AB310" s="180" t="str">
        <f>+IFERROR(IF(VLOOKUP(#REF!&amp;"-"&amp;ROW()-109,[2]ワークシート!$F$2:$BW$498,10,0)="","",VLOOKUP(#REF!&amp;"-"&amp;ROW()-109,[2]ワークシート!$F$2:$BW$498,10,0)),"")</f>
        <v/>
      </c>
      <c r="AC310" s="181"/>
      <c r="AD310" s="238" t="str">
        <f>+IFERROR(VLOOKUP(#REF!&amp;"-"&amp;ROW()-109,[2]ワークシート!$F$2:$BW$498,62,0),"")</f>
        <v/>
      </c>
      <c r="AE310" s="238"/>
      <c r="AF310" s="178" t="str">
        <f t="shared" si="10"/>
        <v/>
      </c>
      <c r="AG310" s="178"/>
      <c r="AH310" s="178" t="str">
        <f>+IFERROR(IF(VLOOKUP(#REF!&amp;"-"&amp;ROW()-109,[2]ワークシート!$F$2:$BW$498,63,0)="","",VLOOKUP(#REF!&amp;"-"&amp;ROW()-109,[2]ワークシート!$F$2:$BW$498,63,0)),"")</f>
        <v/>
      </c>
      <c r="AI310" s="178"/>
      <c r="AK310" s="51">
        <v>230</v>
      </c>
      <c r="AL310" s="51" t="str">
        <f t="shared" si="11"/>
        <v>230</v>
      </c>
      <c r="AM310" s="41"/>
      <c r="AN310" s="41"/>
      <c r="AO310" s="41"/>
      <c r="AP310" s="41"/>
      <c r="AQ310" s="41"/>
      <c r="AR310" s="41"/>
      <c r="AS310" s="41"/>
      <c r="AT310" s="41"/>
      <c r="AU310" s="41"/>
      <c r="AV310" s="41"/>
      <c r="AW310" s="41"/>
      <c r="AX310" s="41"/>
      <c r="AY310" s="41"/>
      <c r="AZ310" s="41"/>
      <c r="BA310" s="41"/>
      <c r="BB310" s="41"/>
      <c r="BC310" s="41"/>
      <c r="BD310" s="41"/>
      <c r="BE310" s="41"/>
      <c r="BF310" s="41"/>
      <c r="BG310" s="41"/>
      <c r="BH310" s="41"/>
      <c r="BI310" s="41"/>
      <c r="BJ310" s="41"/>
      <c r="BK310" s="41"/>
      <c r="BL310" s="41"/>
      <c r="BM310" s="41"/>
      <c r="BN310" s="41"/>
      <c r="BO310" s="41"/>
      <c r="BP310" s="41"/>
      <c r="BQ310" s="41"/>
      <c r="BR310" s="41"/>
      <c r="BS310" s="41"/>
    </row>
    <row r="311" spans="1:71" ht="35.1" hidden="1" customHeight="1">
      <c r="A311" s="41"/>
      <c r="B311" s="180" t="str">
        <f>+IFERROR(VLOOKUP(#REF!&amp;"-"&amp;ROW()-109,[2]ワークシート!$F$2:$BW$498,6,0),"")</f>
        <v/>
      </c>
      <c r="C311" s="181"/>
      <c r="D311" s="180" t="str">
        <f>+IFERROR(IF(VLOOKUP(#REF!&amp;"-"&amp;ROW()-109,[2]ワークシート!$F$2:$BW$498,7,0)="","",VLOOKUP(#REF!&amp;"-"&amp;ROW()-109,[2]ワークシート!$F$2:$BW$498,7,0)),"")</f>
        <v/>
      </c>
      <c r="E311" s="181"/>
      <c r="F311" s="180" t="str">
        <f>+IFERROR(VLOOKUP(#REF!&amp;"-"&amp;ROW()-109,[2]ワークシート!$F$2:$BW$498,8,0),"")</f>
        <v/>
      </c>
      <c r="G311" s="181"/>
      <c r="H311" s="45" t="str">
        <f>+IFERROR(VLOOKUP(#REF!&amp;"-"&amp;ROW()-109,[2]ワークシート!$F$2:$BW$498,9,0),"")</f>
        <v/>
      </c>
      <c r="I31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11" s="240"/>
      <c r="K311" s="180" t="str">
        <f>+IFERROR(VLOOKUP(#REF!&amp;"-"&amp;ROW()-109,[2]ワークシート!$F$2:$BW$498,16,0),"")</f>
        <v/>
      </c>
      <c r="L311" s="182"/>
      <c r="M311" s="181"/>
      <c r="N311" s="241" t="str">
        <f>+IFERROR(VLOOKUP(#REF!&amp;"-"&amp;ROW()-109,[2]ワークシート!$F$2:$BW$498,21,0),"")</f>
        <v/>
      </c>
      <c r="O311" s="242"/>
      <c r="P311" s="237" t="str">
        <f>+IFERROR(VLOOKUP(#REF!&amp;"-"&amp;ROW()-109,[2]ワークシート!$F$2:$BW$498,22,0),"")</f>
        <v/>
      </c>
      <c r="Q311" s="237"/>
      <c r="R311" s="187" t="str">
        <f>+IFERROR(VLOOKUP(#REF!&amp;"-"&amp;ROW()-109,[2]ワークシート!$F$2:$BW$498,52,0),"")</f>
        <v/>
      </c>
      <c r="S311" s="187"/>
      <c r="T311" s="187"/>
      <c r="U311" s="237" t="str">
        <f>+IFERROR(VLOOKUP(#REF!&amp;"-"&amp;ROW()-109,[2]ワークシート!$F$2:$BW$498,57,0),"")</f>
        <v/>
      </c>
      <c r="V311" s="237"/>
      <c r="W311" s="237" t="str">
        <f>+IFERROR(VLOOKUP(#REF!&amp;"-"&amp;ROW()-109,[2]ワークシート!$F$2:$BW$498,58,0),"")</f>
        <v/>
      </c>
      <c r="X311" s="237"/>
      <c r="Y311" s="237"/>
      <c r="Z311" s="178" t="str">
        <f t="shared" si="9"/>
        <v/>
      </c>
      <c r="AA311" s="178"/>
      <c r="AB311" s="180" t="str">
        <f>+IFERROR(IF(VLOOKUP(#REF!&amp;"-"&amp;ROW()-109,[2]ワークシート!$F$2:$BW$498,10,0)="","",VLOOKUP(#REF!&amp;"-"&amp;ROW()-109,[2]ワークシート!$F$2:$BW$498,10,0)),"")</f>
        <v/>
      </c>
      <c r="AC311" s="181"/>
      <c r="AD311" s="238" t="str">
        <f>+IFERROR(VLOOKUP(#REF!&amp;"-"&amp;ROW()-109,[2]ワークシート!$F$2:$BW$498,62,0),"")</f>
        <v/>
      </c>
      <c r="AE311" s="238"/>
      <c r="AF311" s="178" t="str">
        <f t="shared" si="10"/>
        <v/>
      </c>
      <c r="AG311" s="178"/>
      <c r="AH311" s="178" t="str">
        <f>+IFERROR(IF(VLOOKUP(#REF!&amp;"-"&amp;ROW()-109,[2]ワークシート!$F$2:$BW$498,63,0)="","",VLOOKUP(#REF!&amp;"-"&amp;ROW()-109,[2]ワークシート!$F$2:$BW$498,63,0)),"")</f>
        <v/>
      </c>
      <c r="AI311" s="178"/>
      <c r="AK311" s="51">
        <v>231</v>
      </c>
      <c r="AL311" s="51" t="str">
        <f t="shared" si="11"/>
        <v>231</v>
      </c>
      <c r="AM311" s="41"/>
      <c r="AN311" s="41"/>
      <c r="AO311" s="41"/>
      <c r="AP311" s="41"/>
      <c r="AQ311" s="41"/>
      <c r="AR311" s="41"/>
      <c r="AS311" s="41"/>
      <c r="AT311" s="41"/>
      <c r="AU311" s="41"/>
      <c r="AV311" s="41"/>
      <c r="AW311" s="41"/>
      <c r="AX311" s="41"/>
      <c r="AY311" s="41"/>
      <c r="AZ311" s="41"/>
      <c r="BA311" s="41"/>
      <c r="BB311" s="41"/>
      <c r="BC311" s="41"/>
      <c r="BD311" s="41"/>
      <c r="BE311" s="41"/>
      <c r="BF311" s="41"/>
      <c r="BG311" s="41"/>
      <c r="BH311" s="41"/>
      <c r="BI311" s="41"/>
      <c r="BJ311" s="41"/>
      <c r="BK311" s="41"/>
      <c r="BL311" s="41"/>
      <c r="BM311" s="41"/>
      <c r="BN311" s="41"/>
      <c r="BO311" s="41"/>
      <c r="BP311" s="41"/>
      <c r="BQ311" s="41"/>
      <c r="BR311" s="41"/>
      <c r="BS311" s="41"/>
    </row>
    <row r="312" spans="1:71" ht="35.1" hidden="1" customHeight="1">
      <c r="A312" s="41"/>
      <c r="B312" s="180" t="str">
        <f>+IFERROR(VLOOKUP(#REF!&amp;"-"&amp;ROW()-109,[2]ワークシート!$F$2:$BW$498,6,0),"")</f>
        <v/>
      </c>
      <c r="C312" s="181"/>
      <c r="D312" s="180" t="str">
        <f>+IFERROR(IF(VLOOKUP(#REF!&amp;"-"&amp;ROW()-109,[2]ワークシート!$F$2:$BW$498,7,0)="","",VLOOKUP(#REF!&amp;"-"&amp;ROW()-109,[2]ワークシート!$F$2:$BW$498,7,0)),"")</f>
        <v/>
      </c>
      <c r="E312" s="181"/>
      <c r="F312" s="180" t="str">
        <f>+IFERROR(VLOOKUP(#REF!&amp;"-"&amp;ROW()-109,[2]ワークシート!$F$2:$BW$498,8,0),"")</f>
        <v/>
      </c>
      <c r="G312" s="181"/>
      <c r="H312" s="45" t="str">
        <f>+IFERROR(VLOOKUP(#REF!&amp;"-"&amp;ROW()-109,[2]ワークシート!$F$2:$BW$498,9,0),"")</f>
        <v/>
      </c>
      <c r="I31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12" s="240"/>
      <c r="K312" s="180" t="str">
        <f>+IFERROR(VLOOKUP(#REF!&amp;"-"&amp;ROW()-109,[2]ワークシート!$F$2:$BW$498,16,0),"")</f>
        <v/>
      </c>
      <c r="L312" s="182"/>
      <c r="M312" s="181"/>
      <c r="N312" s="241" t="str">
        <f>+IFERROR(VLOOKUP(#REF!&amp;"-"&amp;ROW()-109,[2]ワークシート!$F$2:$BW$498,21,0),"")</f>
        <v/>
      </c>
      <c r="O312" s="242"/>
      <c r="P312" s="237" t="str">
        <f>+IFERROR(VLOOKUP(#REF!&amp;"-"&amp;ROW()-109,[2]ワークシート!$F$2:$BW$498,22,0),"")</f>
        <v/>
      </c>
      <c r="Q312" s="237"/>
      <c r="R312" s="187" t="str">
        <f>+IFERROR(VLOOKUP(#REF!&amp;"-"&amp;ROW()-109,[2]ワークシート!$F$2:$BW$498,52,0),"")</f>
        <v/>
      </c>
      <c r="S312" s="187"/>
      <c r="T312" s="187"/>
      <c r="U312" s="237" t="str">
        <f>+IFERROR(VLOOKUP(#REF!&amp;"-"&amp;ROW()-109,[2]ワークシート!$F$2:$BW$498,57,0),"")</f>
        <v/>
      </c>
      <c r="V312" s="237"/>
      <c r="W312" s="237" t="str">
        <f>+IFERROR(VLOOKUP(#REF!&amp;"-"&amp;ROW()-109,[2]ワークシート!$F$2:$BW$498,58,0),"")</f>
        <v/>
      </c>
      <c r="X312" s="237"/>
      <c r="Y312" s="237"/>
      <c r="Z312" s="178" t="str">
        <f t="shared" si="9"/>
        <v/>
      </c>
      <c r="AA312" s="178"/>
      <c r="AB312" s="180" t="str">
        <f>+IFERROR(IF(VLOOKUP(#REF!&amp;"-"&amp;ROW()-109,[2]ワークシート!$F$2:$BW$498,10,0)="","",VLOOKUP(#REF!&amp;"-"&amp;ROW()-109,[2]ワークシート!$F$2:$BW$498,10,0)),"")</f>
        <v/>
      </c>
      <c r="AC312" s="181"/>
      <c r="AD312" s="238" t="str">
        <f>+IFERROR(VLOOKUP(#REF!&amp;"-"&amp;ROW()-109,[2]ワークシート!$F$2:$BW$498,62,0),"")</f>
        <v/>
      </c>
      <c r="AE312" s="238"/>
      <c r="AF312" s="178" t="str">
        <f t="shared" si="10"/>
        <v/>
      </c>
      <c r="AG312" s="178"/>
      <c r="AH312" s="178" t="str">
        <f>+IFERROR(IF(VLOOKUP(#REF!&amp;"-"&amp;ROW()-109,[2]ワークシート!$F$2:$BW$498,63,0)="","",VLOOKUP(#REF!&amp;"-"&amp;ROW()-109,[2]ワークシート!$F$2:$BW$498,63,0)),"")</f>
        <v/>
      </c>
      <c r="AI312" s="178"/>
      <c r="AK312" s="51">
        <v>232</v>
      </c>
      <c r="AL312" s="51" t="str">
        <f t="shared" si="11"/>
        <v>232</v>
      </c>
      <c r="AM312" s="41"/>
      <c r="AN312" s="41"/>
      <c r="AO312" s="41"/>
      <c r="AP312" s="41"/>
      <c r="AQ312" s="41"/>
      <c r="AR312" s="41"/>
      <c r="AS312" s="41"/>
      <c r="AT312" s="41"/>
      <c r="AU312" s="41"/>
      <c r="AV312" s="41"/>
      <c r="AW312" s="41"/>
      <c r="AX312" s="41"/>
      <c r="AY312" s="41"/>
      <c r="AZ312" s="41"/>
      <c r="BA312" s="41"/>
      <c r="BB312" s="41"/>
      <c r="BC312" s="41"/>
      <c r="BD312" s="41"/>
      <c r="BE312" s="41"/>
      <c r="BF312" s="41"/>
      <c r="BG312" s="41"/>
      <c r="BH312" s="41"/>
      <c r="BI312" s="41"/>
      <c r="BJ312" s="41"/>
      <c r="BK312" s="41"/>
      <c r="BL312" s="41"/>
      <c r="BM312" s="41"/>
      <c r="BN312" s="41"/>
      <c r="BO312" s="41"/>
      <c r="BP312" s="41"/>
      <c r="BQ312" s="41"/>
      <c r="BR312" s="41"/>
      <c r="BS312" s="41"/>
    </row>
    <row r="313" spans="1:71" ht="35.1" hidden="1" customHeight="1">
      <c r="A313" s="41"/>
      <c r="B313" s="180" t="str">
        <f>+IFERROR(VLOOKUP(#REF!&amp;"-"&amp;ROW()-109,[2]ワークシート!$F$2:$BW$498,6,0),"")</f>
        <v/>
      </c>
      <c r="C313" s="181"/>
      <c r="D313" s="180" t="str">
        <f>+IFERROR(IF(VLOOKUP(#REF!&amp;"-"&amp;ROW()-109,[2]ワークシート!$F$2:$BW$498,7,0)="","",VLOOKUP(#REF!&amp;"-"&amp;ROW()-109,[2]ワークシート!$F$2:$BW$498,7,0)),"")</f>
        <v/>
      </c>
      <c r="E313" s="181"/>
      <c r="F313" s="180" t="str">
        <f>+IFERROR(VLOOKUP(#REF!&amp;"-"&amp;ROW()-109,[2]ワークシート!$F$2:$BW$498,8,0),"")</f>
        <v/>
      </c>
      <c r="G313" s="181"/>
      <c r="H313" s="45" t="str">
        <f>+IFERROR(VLOOKUP(#REF!&amp;"-"&amp;ROW()-109,[2]ワークシート!$F$2:$BW$498,9,0),"")</f>
        <v/>
      </c>
      <c r="I31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13" s="240"/>
      <c r="K313" s="180" t="str">
        <f>+IFERROR(VLOOKUP(#REF!&amp;"-"&amp;ROW()-109,[2]ワークシート!$F$2:$BW$498,16,0),"")</f>
        <v/>
      </c>
      <c r="L313" s="182"/>
      <c r="M313" s="181"/>
      <c r="N313" s="241" t="str">
        <f>+IFERROR(VLOOKUP(#REF!&amp;"-"&amp;ROW()-109,[2]ワークシート!$F$2:$BW$498,21,0),"")</f>
        <v/>
      </c>
      <c r="O313" s="242"/>
      <c r="P313" s="237" t="str">
        <f>+IFERROR(VLOOKUP(#REF!&amp;"-"&amp;ROW()-109,[2]ワークシート!$F$2:$BW$498,22,0),"")</f>
        <v/>
      </c>
      <c r="Q313" s="237"/>
      <c r="R313" s="187" t="str">
        <f>+IFERROR(VLOOKUP(#REF!&amp;"-"&amp;ROW()-109,[2]ワークシート!$F$2:$BW$498,52,0),"")</f>
        <v/>
      </c>
      <c r="S313" s="187"/>
      <c r="T313" s="187"/>
      <c r="U313" s="237" t="str">
        <f>+IFERROR(VLOOKUP(#REF!&amp;"-"&amp;ROW()-109,[2]ワークシート!$F$2:$BW$498,57,0),"")</f>
        <v/>
      </c>
      <c r="V313" s="237"/>
      <c r="W313" s="237" t="str">
        <f>+IFERROR(VLOOKUP(#REF!&amp;"-"&amp;ROW()-109,[2]ワークシート!$F$2:$BW$498,58,0),"")</f>
        <v/>
      </c>
      <c r="X313" s="237"/>
      <c r="Y313" s="237"/>
      <c r="Z313" s="178" t="str">
        <f t="shared" si="9"/>
        <v/>
      </c>
      <c r="AA313" s="178"/>
      <c r="AB313" s="180" t="str">
        <f>+IFERROR(IF(VLOOKUP(#REF!&amp;"-"&amp;ROW()-109,[2]ワークシート!$F$2:$BW$498,10,0)="","",VLOOKUP(#REF!&amp;"-"&amp;ROW()-109,[2]ワークシート!$F$2:$BW$498,10,0)),"")</f>
        <v/>
      </c>
      <c r="AC313" s="181"/>
      <c r="AD313" s="238" t="str">
        <f>+IFERROR(VLOOKUP(#REF!&amp;"-"&amp;ROW()-109,[2]ワークシート!$F$2:$BW$498,62,0),"")</f>
        <v/>
      </c>
      <c r="AE313" s="238"/>
      <c r="AF313" s="178" t="str">
        <f t="shared" si="10"/>
        <v/>
      </c>
      <c r="AG313" s="178"/>
      <c r="AH313" s="178" t="str">
        <f>+IFERROR(IF(VLOOKUP(#REF!&amp;"-"&amp;ROW()-109,[2]ワークシート!$F$2:$BW$498,63,0)="","",VLOOKUP(#REF!&amp;"-"&amp;ROW()-109,[2]ワークシート!$F$2:$BW$498,63,0)),"")</f>
        <v/>
      </c>
      <c r="AI313" s="178"/>
      <c r="AK313" s="51">
        <v>233</v>
      </c>
      <c r="AL313" s="51" t="str">
        <f t="shared" si="11"/>
        <v>233</v>
      </c>
      <c r="AM313" s="41"/>
      <c r="AN313" s="41"/>
      <c r="AO313" s="41"/>
      <c r="AP313" s="41"/>
      <c r="AQ313" s="41"/>
      <c r="AR313" s="41"/>
      <c r="AS313" s="41"/>
      <c r="AT313" s="41"/>
      <c r="AU313" s="41"/>
      <c r="AV313" s="41"/>
      <c r="AW313" s="41"/>
      <c r="AX313" s="41"/>
      <c r="AY313" s="41"/>
      <c r="AZ313" s="41"/>
      <c r="BA313" s="41"/>
      <c r="BB313" s="41"/>
      <c r="BC313" s="41"/>
      <c r="BD313" s="41"/>
      <c r="BE313" s="41"/>
      <c r="BF313" s="41"/>
      <c r="BG313" s="41"/>
      <c r="BH313" s="41"/>
      <c r="BI313" s="41"/>
      <c r="BJ313" s="41"/>
      <c r="BK313" s="41"/>
      <c r="BL313" s="41"/>
      <c r="BM313" s="41"/>
      <c r="BN313" s="41"/>
      <c r="BO313" s="41"/>
      <c r="BP313" s="41"/>
      <c r="BQ313" s="41"/>
      <c r="BR313" s="41"/>
      <c r="BS313" s="41"/>
    </row>
    <row r="314" spans="1:71" ht="35.1" hidden="1" customHeight="1">
      <c r="A314" s="41"/>
      <c r="B314" s="180" t="str">
        <f>+IFERROR(VLOOKUP(#REF!&amp;"-"&amp;ROW()-109,[2]ワークシート!$F$2:$BW$498,6,0),"")</f>
        <v/>
      </c>
      <c r="C314" s="181"/>
      <c r="D314" s="180" t="str">
        <f>+IFERROR(IF(VLOOKUP(#REF!&amp;"-"&amp;ROW()-109,[2]ワークシート!$F$2:$BW$498,7,0)="","",VLOOKUP(#REF!&amp;"-"&amp;ROW()-109,[2]ワークシート!$F$2:$BW$498,7,0)),"")</f>
        <v/>
      </c>
      <c r="E314" s="181"/>
      <c r="F314" s="180" t="str">
        <f>+IFERROR(VLOOKUP(#REF!&amp;"-"&amp;ROW()-109,[2]ワークシート!$F$2:$BW$498,8,0),"")</f>
        <v/>
      </c>
      <c r="G314" s="181"/>
      <c r="H314" s="45" t="str">
        <f>+IFERROR(VLOOKUP(#REF!&amp;"-"&amp;ROW()-109,[2]ワークシート!$F$2:$BW$498,9,0),"")</f>
        <v/>
      </c>
      <c r="I31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14" s="240"/>
      <c r="K314" s="180" t="str">
        <f>+IFERROR(VLOOKUP(#REF!&amp;"-"&amp;ROW()-109,[2]ワークシート!$F$2:$BW$498,16,0),"")</f>
        <v/>
      </c>
      <c r="L314" s="182"/>
      <c r="M314" s="181"/>
      <c r="N314" s="241" t="str">
        <f>+IFERROR(VLOOKUP(#REF!&amp;"-"&amp;ROW()-109,[2]ワークシート!$F$2:$BW$498,21,0),"")</f>
        <v/>
      </c>
      <c r="O314" s="242"/>
      <c r="P314" s="237" t="str">
        <f>+IFERROR(VLOOKUP(#REF!&amp;"-"&amp;ROW()-109,[2]ワークシート!$F$2:$BW$498,22,0),"")</f>
        <v/>
      </c>
      <c r="Q314" s="237"/>
      <c r="R314" s="187" t="str">
        <f>+IFERROR(VLOOKUP(#REF!&amp;"-"&amp;ROW()-109,[2]ワークシート!$F$2:$BW$498,52,0),"")</f>
        <v/>
      </c>
      <c r="S314" s="187"/>
      <c r="T314" s="187"/>
      <c r="U314" s="237" t="str">
        <f>+IFERROR(VLOOKUP(#REF!&amp;"-"&amp;ROW()-109,[2]ワークシート!$F$2:$BW$498,57,0),"")</f>
        <v/>
      </c>
      <c r="V314" s="237"/>
      <c r="W314" s="237" t="str">
        <f>+IFERROR(VLOOKUP(#REF!&amp;"-"&amp;ROW()-109,[2]ワークシート!$F$2:$BW$498,58,0),"")</f>
        <v/>
      </c>
      <c r="X314" s="237"/>
      <c r="Y314" s="237"/>
      <c r="Z314" s="178" t="str">
        <f t="shared" si="9"/>
        <v/>
      </c>
      <c r="AA314" s="178"/>
      <c r="AB314" s="180" t="str">
        <f>+IFERROR(IF(VLOOKUP(#REF!&amp;"-"&amp;ROW()-109,[2]ワークシート!$F$2:$BW$498,10,0)="","",VLOOKUP(#REF!&amp;"-"&amp;ROW()-109,[2]ワークシート!$F$2:$BW$498,10,0)),"")</f>
        <v/>
      </c>
      <c r="AC314" s="181"/>
      <c r="AD314" s="238" t="str">
        <f>+IFERROR(VLOOKUP(#REF!&amp;"-"&amp;ROW()-109,[2]ワークシート!$F$2:$BW$498,62,0),"")</f>
        <v/>
      </c>
      <c r="AE314" s="238"/>
      <c r="AF314" s="178" t="str">
        <f t="shared" si="10"/>
        <v/>
      </c>
      <c r="AG314" s="178"/>
      <c r="AH314" s="178" t="str">
        <f>+IFERROR(IF(VLOOKUP(#REF!&amp;"-"&amp;ROW()-109,[2]ワークシート!$F$2:$BW$498,63,0)="","",VLOOKUP(#REF!&amp;"-"&amp;ROW()-109,[2]ワークシート!$F$2:$BW$498,63,0)),"")</f>
        <v/>
      </c>
      <c r="AI314" s="178"/>
      <c r="AK314" s="51">
        <v>234</v>
      </c>
      <c r="AL314" s="51" t="str">
        <f t="shared" si="11"/>
        <v>234</v>
      </c>
      <c r="AM314" s="41"/>
      <c r="AN314" s="41"/>
      <c r="AO314" s="41"/>
      <c r="AP314" s="41"/>
      <c r="AQ314" s="41"/>
      <c r="AR314" s="41"/>
      <c r="AS314" s="41"/>
      <c r="AT314" s="41"/>
      <c r="AU314" s="41"/>
      <c r="AV314" s="41"/>
      <c r="AW314" s="41"/>
      <c r="AX314" s="41"/>
      <c r="AY314" s="41"/>
      <c r="AZ314" s="41"/>
      <c r="BA314" s="41"/>
      <c r="BB314" s="41"/>
      <c r="BC314" s="41"/>
      <c r="BD314" s="41"/>
      <c r="BE314" s="41"/>
      <c r="BF314" s="41"/>
      <c r="BG314" s="41"/>
      <c r="BH314" s="41"/>
      <c r="BI314" s="41"/>
      <c r="BJ314" s="41"/>
      <c r="BK314" s="41"/>
      <c r="BL314" s="41"/>
      <c r="BM314" s="41"/>
      <c r="BN314" s="41"/>
      <c r="BO314" s="41"/>
      <c r="BP314" s="41"/>
      <c r="BQ314" s="41"/>
      <c r="BR314" s="41"/>
      <c r="BS314" s="41"/>
    </row>
    <row r="315" spans="1:71" ht="35.1" hidden="1" customHeight="1">
      <c r="A315" s="41"/>
      <c r="B315" s="180" t="str">
        <f>+IFERROR(VLOOKUP(#REF!&amp;"-"&amp;ROW()-109,[2]ワークシート!$F$2:$BW$498,6,0),"")</f>
        <v/>
      </c>
      <c r="C315" s="181"/>
      <c r="D315" s="180" t="str">
        <f>+IFERROR(IF(VLOOKUP(#REF!&amp;"-"&amp;ROW()-109,[2]ワークシート!$F$2:$BW$498,7,0)="","",VLOOKUP(#REF!&amp;"-"&amp;ROW()-109,[2]ワークシート!$F$2:$BW$498,7,0)),"")</f>
        <v/>
      </c>
      <c r="E315" s="181"/>
      <c r="F315" s="180" t="str">
        <f>+IFERROR(VLOOKUP(#REF!&amp;"-"&amp;ROW()-109,[2]ワークシート!$F$2:$BW$498,8,0),"")</f>
        <v/>
      </c>
      <c r="G315" s="181"/>
      <c r="H315" s="45" t="str">
        <f>+IFERROR(VLOOKUP(#REF!&amp;"-"&amp;ROW()-109,[2]ワークシート!$F$2:$BW$498,9,0),"")</f>
        <v/>
      </c>
      <c r="I31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15" s="240"/>
      <c r="K315" s="180" t="str">
        <f>+IFERROR(VLOOKUP(#REF!&amp;"-"&amp;ROW()-109,[2]ワークシート!$F$2:$BW$498,16,0),"")</f>
        <v/>
      </c>
      <c r="L315" s="182"/>
      <c r="M315" s="181"/>
      <c r="N315" s="241" t="str">
        <f>+IFERROR(VLOOKUP(#REF!&amp;"-"&amp;ROW()-109,[2]ワークシート!$F$2:$BW$498,21,0),"")</f>
        <v/>
      </c>
      <c r="O315" s="242"/>
      <c r="P315" s="237" t="str">
        <f>+IFERROR(VLOOKUP(#REF!&amp;"-"&amp;ROW()-109,[2]ワークシート!$F$2:$BW$498,22,0),"")</f>
        <v/>
      </c>
      <c r="Q315" s="237"/>
      <c r="R315" s="187" t="str">
        <f>+IFERROR(VLOOKUP(#REF!&amp;"-"&amp;ROW()-109,[2]ワークシート!$F$2:$BW$498,52,0),"")</f>
        <v/>
      </c>
      <c r="S315" s="187"/>
      <c r="T315" s="187"/>
      <c r="U315" s="237" t="str">
        <f>+IFERROR(VLOOKUP(#REF!&amp;"-"&amp;ROW()-109,[2]ワークシート!$F$2:$BW$498,57,0),"")</f>
        <v/>
      </c>
      <c r="V315" s="237"/>
      <c r="W315" s="237" t="str">
        <f>+IFERROR(VLOOKUP(#REF!&amp;"-"&amp;ROW()-109,[2]ワークシート!$F$2:$BW$498,58,0),"")</f>
        <v/>
      </c>
      <c r="X315" s="237"/>
      <c r="Y315" s="237"/>
      <c r="Z315" s="178" t="str">
        <f t="shared" si="9"/>
        <v/>
      </c>
      <c r="AA315" s="178"/>
      <c r="AB315" s="180" t="str">
        <f>+IFERROR(IF(VLOOKUP(#REF!&amp;"-"&amp;ROW()-109,[2]ワークシート!$F$2:$BW$498,10,0)="","",VLOOKUP(#REF!&amp;"-"&amp;ROW()-109,[2]ワークシート!$F$2:$BW$498,10,0)),"")</f>
        <v/>
      </c>
      <c r="AC315" s="181"/>
      <c r="AD315" s="238" t="str">
        <f>+IFERROR(VLOOKUP(#REF!&amp;"-"&amp;ROW()-109,[2]ワークシート!$F$2:$BW$498,62,0),"")</f>
        <v/>
      </c>
      <c r="AE315" s="238"/>
      <c r="AF315" s="178" t="str">
        <f t="shared" si="10"/>
        <v/>
      </c>
      <c r="AG315" s="178"/>
      <c r="AH315" s="178" t="str">
        <f>+IFERROR(IF(VLOOKUP(#REF!&amp;"-"&amp;ROW()-109,[2]ワークシート!$F$2:$BW$498,63,0)="","",VLOOKUP(#REF!&amp;"-"&amp;ROW()-109,[2]ワークシート!$F$2:$BW$498,63,0)),"")</f>
        <v/>
      </c>
      <c r="AI315" s="178"/>
      <c r="AK315" s="51">
        <v>235</v>
      </c>
      <c r="AL315" s="51" t="str">
        <f t="shared" si="11"/>
        <v>235</v>
      </c>
      <c r="AM315" s="41"/>
      <c r="AN315" s="41"/>
      <c r="AO315" s="41"/>
      <c r="AP315" s="41"/>
      <c r="AQ315" s="41"/>
      <c r="AR315" s="41"/>
      <c r="AS315" s="41"/>
      <c r="AT315" s="41"/>
      <c r="AU315" s="41"/>
      <c r="AV315" s="41"/>
      <c r="AW315" s="41"/>
      <c r="AX315" s="41"/>
      <c r="AY315" s="41"/>
      <c r="AZ315" s="41"/>
      <c r="BA315" s="41"/>
      <c r="BB315" s="41"/>
      <c r="BC315" s="41"/>
      <c r="BD315" s="41"/>
      <c r="BE315" s="41"/>
      <c r="BF315" s="41"/>
      <c r="BG315" s="41"/>
      <c r="BH315" s="41"/>
      <c r="BI315" s="41"/>
      <c r="BJ315" s="41"/>
      <c r="BK315" s="41"/>
      <c r="BL315" s="41"/>
      <c r="BM315" s="41"/>
      <c r="BN315" s="41"/>
      <c r="BO315" s="41"/>
      <c r="BP315" s="41"/>
      <c r="BQ315" s="41"/>
      <c r="BR315" s="41"/>
      <c r="BS315" s="41"/>
    </row>
    <row r="316" spans="1:71" ht="35.1" hidden="1" customHeight="1">
      <c r="A316" s="41"/>
      <c r="B316" s="180" t="str">
        <f>+IFERROR(VLOOKUP(#REF!&amp;"-"&amp;ROW()-109,[2]ワークシート!$F$2:$BW$498,6,0),"")</f>
        <v/>
      </c>
      <c r="C316" s="181"/>
      <c r="D316" s="180" t="str">
        <f>+IFERROR(IF(VLOOKUP(#REF!&amp;"-"&amp;ROW()-109,[2]ワークシート!$F$2:$BW$498,7,0)="","",VLOOKUP(#REF!&amp;"-"&amp;ROW()-109,[2]ワークシート!$F$2:$BW$498,7,0)),"")</f>
        <v/>
      </c>
      <c r="E316" s="181"/>
      <c r="F316" s="180" t="str">
        <f>+IFERROR(VLOOKUP(#REF!&amp;"-"&amp;ROW()-109,[2]ワークシート!$F$2:$BW$498,8,0),"")</f>
        <v/>
      </c>
      <c r="G316" s="181"/>
      <c r="H316" s="45" t="str">
        <f>+IFERROR(VLOOKUP(#REF!&amp;"-"&amp;ROW()-109,[2]ワークシート!$F$2:$BW$498,9,0),"")</f>
        <v/>
      </c>
      <c r="I31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16" s="240"/>
      <c r="K316" s="180" t="str">
        <f>+IFERROR(VLOOKUP(#REF!&amp;"-"&amp;ROW()-109,[2]ワークシート!$F$2:$BW$498,16,0),"")</f>
        <v/>
      </c>
      <c r="L316" s="182"/>
      <c r="M316" s="181"/>
      <c r="N316" s="241" t="str">
        <f>+IFERROR(VLOOKUP(#REF!&amp;"-"&amp;ROW()-109,[2]ワークシート!$F$2:$BW$498,21,0),"")</f>
        <v/>
      </c>
      <c r="O316" s="242"/>
      <c r="P316" s="237" t="str">
        <f>+IFERROR(VLOOKUP(#REF!&amp;"-"&amp;ROW()-109,[2]ワークシート!$F$2:$BW$498,22,0),"")</f>
        <v/>
      </c>
      <c r="Q316" s="237"/>
      <c r="R316" s="187" t="str">
        <f>+IFERROR(VLOOKUP(#REF!&amp;"-"&amp;ROW()-109,[2]ワークシート!$F$2:$BW$498,52,0),"")</f>
        <v/>
      </c>
      <c r="S316" s="187"/>
      <c r="T316" s="187"/>
      <c r="U316" s="237" t="str">
        <f>+IFERROR(VLOOKUP(#REF!&amp;"-"&amp;ROW()-109,[2]ワークシート!$F$2:$BW$498,57,0),"")</f>
        <v/>
      </c>
      <c r="V316" s="237"/>
      <c r="W316" s="237" t="str">
        <f>+IFERROR(VLOOKUP(#REF!&amp;"-"&amp;ROW()-109,[2]ワークシート!$F$2:$BW$498,58,0),"")</f>
        <v/>
      </c>
      <c r="X316" s="237"/>
      <c r="Y316" s="237"/>
      <c r="Z316" s="178" t="str">
        <f t="shared" si="9"/>
        <v/>
      </c>
      <c r="AA316" s="178"/>
      <c r="AB316" s="180" t="str">
        <f>+IFERROR(IF(VLOOKUP(#REF!&amp;"-"&amp;ROW()-109,[2]ワークシート!$F$2:$BW$498,10,0)="","",VLOOKUP(#REF!&amp;"-"&amp;ROW()-109,[2]ワークシート!$F$2:$BW$498,10,0)),"")</f>
        <v/>
      </c>
      <c r="AC316" s="181"/>
      <c r="AD316" s="238" t="str">
        <f>+IFERROR(VLOOKUP(#REF!&amp;"-"&amp;ROW()-109,[2]ワークシート!$F$2:$BW$498,62,0),"")</f>
        <v/>
      </c>
      <c r="AE316" s="238"/>
      <c r="AF316" s="178" t="str">
        <f t="shared" si="10"/>
        <v/>
      </c>
      <c r="AG316" s="178"/>
      <c r="AH316" s="178" t="str">
        <f>+IFERROR(IF(VLOOKUP(#REF!&amp;"-"&amp;ROW()-109,[2]ワークシート!$F$2:$BW$498,63,0)="","",VLOOKUP(#REF!&amp;"-"&amp;ROW()-109,[2]ワークシート!$F$2:$BW$498,63,0)),"")</f>
        <v/>
      </c>
      <c r="AI316" s="178"/>
      <c r="AK316" s="51">
        <v>236</v>
      </c>
      <c r="AL316" s="51" t="str">
        <f t="shared" si="11"/>
        <v>236</v>
      </c>
      <c r="AM316" s="41"/>
      <c r="AN316" s="41"/>
      <c r="AO316" s="41"/>
      <c r="AP316" s="41"/>
      <c r="AQ316" s="41"/>
      <c r="AR316" s="41"/>
      <c r="AS316" s="41"/>
      <c r="AT316" s="41"/>
      <c r="AU316" s="41"/>
      <c r="AV316" s="41"/>
      <c r="AW316" s="41"/>
      <c r="AX316" s="41"/>
      <c r="AY316" s="41"/>
      <c r="AZ316" s="41"/>
      <c r="BA316" s="41"/>
      <c r="BB316" s="41"/>
      <c r="BC316" s="41"/>
      <c r="BD316" s="41"/>
      <c r="BE316" s="41"/>
      <c r="BF316" s="41"/>
      <c r="BG316" s="41"/>
      <c r="BH316" s="41"/>
      <c r="BI316" s="41"/>
      <c r="BJ316" s="41"/>
      <c r="BK316" s="41"/>
      <c r="BL316" s="41"/>
      <c r="BM316" s="41"/>
      <c r="BN316" s="41"/>
      <c r="BO316" s="41"/>
      <c r="BP316" s="41"/>
      <c r="BQ316" s="41"/>
      <c r="BR316" s="41"/>
      <c r="BS316" s="41"/>
    </row>
    <row r="317" spans="1:71" ht="35.1" hidden="1" customHeight="1">
      <c r="A317" s="41"/>
      <c r="B317" s="180" t="str">
        <f>+IFERROR(VLOOKUP(#REF!&amp;"-"&amp;ROW()-109,[2]ワークシート!$F$2:$BW$498,6,0),"")</f>
        <v/>
      </c>
      <c r="C317" s="181"/>
      <c r="D317" s="180" t="str">
        <f>+IFERROR(IF(VLOOKUP(#REF!&amp;"-"&amp;ROW()-109,[2]ワークシート!$F$2:$BW$498,7,0)="","",VLOOKUP(#REF!&amp;"-"&amp;ROW()-109,[2]ワークシート!$F$2:$BW$498,7,0)),"")</f>
        <v/>
      </c>
      <c r="E317" s="181"/>
      <c r="F317" s="180" t="str">
        <f>+IFERROR(VLOOKUP(#REF!&amp;"-"&amp;ROW()-109,[2]ワークシート!$F$2:$BW$498,8,0),"")</f>
        <v/>
      </c>
      <c r="G317" s="181"/>
      <c r="H317" s="45" t="str">
        <f>+IFERROR(VLOOKUP(#REF!&amp;"-"&amp;ROW()-109,[2]ワークシート!$F$2:$BW$498,9,0),"")</f>
        <v/>
      </c>
      <c r="I31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17" s="240"/>
      <c r="K317" s="180" t="str">
        <f>+IFERROR(VLOOKUP(#REF!&amp;"-"&amp;ROW()-109,[2]ワークシート!$F$2:$BW$498,16,0),"")</f>
        <v/>
      </c>
      <c r="L317" s="182"/>
      <c r="M317" s="181"/>
      <c r="N317" s="241" t="str">
        <f>+IFERROR(VLOOKUP(#REF!&amp;"-"&amp;ROW()-109,[2]ワークシート!$F$2:$BW$498,21,0),"")</f>
        <v/>
      </c>
      <c r="O317" s="242"/>
      <c r="P317" s="237" t="str">
        <f>+IFERROR(VLOOKUP(#REF!&amp;"-"&amp;ROW()-109,[2]ワークシート!$F$2:$BW$498,22,0),"")</f>
        <v/>
      </c>
      <c r="Q317" s="237"/>
      <c r="R317" s="187" t="str">
        <f>+IFERROR(VLOOKUP(#REF!&amp;"-"&amp;ROW()-109,[2]ワークシート!$F$2:$BW$498,52,0),"")</f>
        <v/>
      </c>
      <c r="S317" s="187"/>
      <c r="T317" s="187"/>
      <c r="U317" s="237" t="str">
        <f>+IFERROR(VLOOKUP(#REF!&amp;"-"&amp;ROW()-109,[2]ワークシート!$F$2:$BW$498,57,0),"")</f>
        <v/>
      </c>
      <c r="V317" s="237"/>
      <c r="W317" s="237" t="str">
        <f>+IFERROR(VLOOKUP(#REF!&amp;"-"&amp;ROW()-109,[2]ワークシート!$F$2:$BW$498,58,0),"")</f>
        <v/>
      </c>
      <c r="X317" s="237"/>
      <c r="Y317" s="237"/>
      <c r="Z317" s="178" t="str">
        <f t="shared" si="9"/>
        <v/>
      </c>
      <c r="AA317" s="178"/>
      <c r="AB317" s="180" t="str">
        <f>+IFERROR(IF(VLOOKUP(#REF!&amp;"-"&amp;ROW()-109,[2]ワークシート!$F$2:$BW$498,10,0)="","",VLOOKUP(#REF!&amp;"-"&amp;ROW()-109,[2]ワークシート!$F$2:$BW$498,10,0)),"")</f>
        <v/>
      </c>
      <c r="AC317" s="181"/>
      <c r="AD317" s="238" t="str">
        <f>+IFERROR(VLOOKUP(#REF!&amp;"-"&amp;ROW()-109,[2]ワークシート!$F$2:$BW$498,62,0),"")</f>
        <v/>
      </c>
      <c r="AE317" s="238"/>
      <c r="AF317" s="178" t="str">
        <f t="shared" si="10"/>
        <v/>
      </c>
      <c r="AG317" s="178"/>
      <c r="AH317" s="178" t="str">
        <f>+IFERROR(IF(VLOOKUP(#REF!&amp;"-"&amp;ROW()-109,[2]ワークシート!$F$2:$BW$498,63,0)="","",VLOOKUP(#REF!&amp;"-"&amp;ROW()-109,[2]ワークシート!$F$2:$BW$498,63,0)),"")</f>
        <v/>
      </c>
      <c r="AI317" s="178"/>
      <c r="AK317" s="51">
        <v>237</v>
      </c>
      <c r="AL317" s="51" t="str">
        <f t="shared" si="11"/>
        <v>237</v>
      </c>
      <c r="AM317" s="41"/>
      <c r="AN317" s="41"/>
      <c r="AO317" s="41"/>
      <c r="AP317" s="41"/>
      <c r="AQ317" s="41"/>
      <c r="AR317" s="41"/>
      <c r="AS317" s="41"/>
      <c r="AT317" s="41"/>
      <c r="AU317" s="41"/>
      <c r="AV317" s="41"/>
      <c r="AW317" s="41"/>
      <c r="AX317" s="41"/>
      <c r="AY317" s="41"/>
      <c r="AZ317" s="41"/>
      <c r="BA317" s="41"/>
      <c r="BB317" s="41"/>
      <c r="BC317" s="41"/>
      <c r="BD317" s="41"/>
      <c r="BE317" s="41"/>
      <c r="BF317" s="41"/>
      <c r="BG317" s="41"/>
      <c r="BH317" s="41"/>
      <c r="BI317" s="41"/>
      <c r="BJ317" s="41"/>
      <c r="BK317" s="41"/>
      <c r="BL317" s="41"/>
      <c r="BM317" s="41"/>
      <c r="BN317" s="41"/>
      <c r="BO317" s="41"/>
      <c r="BP317" s="41"/>
      <c r="BQ317" s="41"/>
      <c r="BR317" s="41"/>
      <c r="BS317" s="41"/>
    </row>
    <row r="318" spans="1:71" ht="35.1" hidden="1" customHeight="1">
      <c r="A318" s="41"/>
      <c r="B318" s="180" t="str">
        <f>+IFERROR(VLOOKUP(#REF!&amp;"-"&amp;ROW()-109,[2]ワークシート!$F$2:$BW$498,6,0),"")</f>
        <v/>
      </c>
      <c r="C318" s="181"/>
      <c r="D318" s="180" t="str">
        <f>+IFERROR(IF(VLOOKUP(#REF!&amp;"-"&amp;ROW()-109,[2]ワークシート!$F$2:$BW$498,7,0)="","",VLOOKUP(#REF!&amp;"-"&amp;ROW()-109,[2]ワークシート!$F$2:$BW$498,7,0)),"")</f>
        <v/>
      </c>
      <c r="E318" s="181"/>
      <c r="F318" s="180" t="str">
        <f>+IFERROR(VLOOKUP(#REF!&amp;"-"&amp;ROW()-109,[2]ワークシート!$F$2:$BW$498,8,0),"")</f>
        <v/>
      </c>
      <c r="G318" s="181"/>
      <c r="H318" s="45" t="str">
        <f>+IFERROR(VLOOKUP(#REF!&amp;"-"&amp;ROW()-109,[2]ワークシート!$F$2:$BW$498,9,0),"")</f>
        <v/>
      </c>
      <c r="I31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18" s="240"/>
      <c r="K318" s="180" t="str">
        <f>+IFERROR(VLOOKUP(#REF!&amp;"-"&amp;ROW()-109,[2]ワークシート!$F$2:$BW$498,16,0),"")</f>
        <v/>
      </c>
      <c r="L318" s="182"/>
      <c r="M318" s="181"/>
      <c r="N318" s="241" t="str">
        <f>+IFERROR(VLOOKUP(#REF!&amp;"-"&amp;ROW()-109,[2]ワークシート!$F$2:$BW$498,21,0),"")</f>
        <v/>
      </c>
      <c r="O318" s="242"/>
      <c r="P318" s="237" t="str">
        <f>+IFERROR(VLOOKUP(#REF!&amp;"-"&amp;ROW()-109,[2]ワークシート!$F$2:$BW$498,22,0),"")</f>
        <v/>
      </c>
      <c r="Q318" s="237"/>
      <c r="R318" s="187" t="str">
        <f>+IFERROR(VLOOKUP(#REF!&amp;"-"&amp;ROW()-109,[2]ワークシート!$F$2:$BW$498,52,0),"")</f>
        <v/>
      </c>
      <c r="S318" s="187"/>
      <c r="T318" s="187"/>
      <c r="U318" s="237" t="str">
        <f>+IFERROR(VLOOKUP(#REF!&amp;"-"&amp;ROW()-109,[2]ワークシート!$F$2:$BW$498,57,0),"")</f>
        <v/>
      </c>
      <c r="V318" s="237"/>
      <c r="W318" s="237" t="str">
        <f>+IFERROR(VLOOKUP(#REF!&amp;"-"&amp;ROW()-109,[2]ワークシート!$F$2:$BW$498,58,0),"")</f>
        <v/>
      </c>
      <c r="X318" s="237"/>
      <c r="Y318" s="237"/>
      <c r="Z318" s="178" t="str">
        <f t="shared" si="9"/>
        <v/>
      </c>
      <c r="AA318" s="178"/>
      <c r="AB318" s="180" t="str">
        <f>+IFERROR(IF(VLOOKUP(#REF!&amp;"-"&amp;ROW()-109,[2]ワークシート!$F$2:$BW$498,10,0)="","",VLOOKUP(#REF!&amp;"-"&amp;ROW()-109,[2]ワークシート!$F$2:$BW$498,10,0)),"")</f>
        <v/>
      </c>
      <c r="AC318" s="181"/>
      <c r="AD318" s="238" t="str">
        <f>+IFERROR(VLOOKUP(#REF!&amp;"-"&amp;ROW()-109,[2]ワークシート!$F$2:$BW$498,62,0),"")</f>
        <v/>
      </c>
      <c r="AE318" s="238"/>
      <c r="AF318" s="178" t="str">
        <f t="shared" si="10"/>
        <v/>
      </c>
      <c r="AG318" s="178"/>
      <c r="AH318" s="178" t="str">
        <f>+IFERROR(IF(VLOOKUP(#REF!&amp;"-"&amp;ROW()-109,[2]ワークシート!$F$2:$BW$498,63,0)="","",VLOOKUP(#REF!&amp;"-"&amp;ROW()-109,[2]ワークシート!$F$2:$BW$498,63,0)),"")</f>
        <v/>
      </c>
      <c r="AI318" s="178"/>
      <c r="AK318" s="51">
        <v>238</v>
      </c>
      <c r="AL318" s="51" t="str">
        <f t="shared" si="11"/>
        <v>238</v>
      </c>
      <c r="AM318" s="41"/>
      <c r="AN318" s="41"/>
      <c r="AO318" s="41"/>
      <c r="AP318" s="41"/>
      <c r="AQ318" s="41"/>
      <c r="AR318" s="41"/>
      <c r="AS318" s="41"/>
      <c r="AT318" s="41"/>
      <c r="AU318" s="41"/>
      <c r="AV318" s="41"/>
      <c r="AW318" s="41"/>
      <c r="AX318" s="41"/>
      <c r="AY318" s="41"/>
      <c r="AZ318" s="41"/>
      <c r="BA318" s="41"/>
      <c r="BB318" s="41"/>
      <c r="BC318" s="41"/>
      <c r="BD318" s="41"/>
      <c r="BE318" s="41"/>
      <c r="BF318" s="41"/>
      <c r="BG318" s="41"/>
      <c r="BH318" s="41"/>
      <c r="BI318" s="41"/>
      <c r="BJ318" s="41"/>
      <c r="BK318" s="41"/>
      <c r="BL318" s="41"/>
      <c r="BM318" s="41"/>
      <c r="BN318" s="41"/>
      <c r="BO318" s="41"/>
      <c r="BP318" s="41"/>
      <c r="BQ318" s="41"/>
      <c r="BR318" s="41"/>
      <c r="BS318" s="41"/>
    </row>
    <row r="319" spans="1:71" ht="35.1" hidden="1" customHeight="1">
      <c r="A319" s="41"/>
      <c r="B319" s="180" t="str">
        <f>+IFERROR(VLOOKUP(#REF!&amp;"-"&amp;ROW()-109,[2]ワークシート!$F$2:$BW$498,6,0),"")</f>
        <v/>
      </c>
      <c r="C319" s="181"/>
      <c r="D319" s="180" t="str">
        <f>+IFERROR(IF(VLOOKUP(#REF!&amp;"-"&amp;ROW()-109,[2]ワークシート!$F$2:$BW$498,7,0)="","",VLOOKUP(#REF!&amp;"-"&amp;ROW()-109,[2]ワークシート!$F$2:$BW$498,7,0)),"")</f>
        <v/>
      </c>
      <c r="E319" s="181"/>
      <c r="F319" s="180" t="str">
        <f>+IFERROR(VLOOKUP(#REF!&amp;"-"&amp;ROW()-109,[2]ワークシート!$F$2:$BW$498,8,0),"")</f>
        <v/>
      </c>
      <c r="G319" s="181"/>
      <c r="H319" s="45" t="str">
        <f>+IFERROR(VLOOKUP(#REF!&amp;"-"&amp;ROW()-109,[2]ワークシート!$F$2:$BW$498,9,0),"")</f>
        <v/>
      </c>
      <c r="I31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19" s="240"/>
      <c r="K319" s="180" t="str">
        <f>+IFERROR(VLOOKUP(#REF!&amp;"-"&amp;ROW()-109,[2]ワークシート!$F$2:$BW$498,16,0),"")</f>
        <v/>
      </c>
      <c r="L319" s="182"/>
      <c r="M319" s="181"/>
      <c r="N319" s="241" t="str">
        <f>+IFERROR(VLOOKUP(#REF!&amp;"-"&amp;ROW()-109,[2]ワークシート!$F$2:$BW$498,21,0),"")</f>
        <v/>
      </c>
      <c r="O319" s="242"/>
      <c r="P319" s="237" t="str">
        <f>+IFERROR(VLOOKUP(#REF!&amp;"-"&amp;ROW()-109,[2]ワークシート!$F$2:$BW$498,22,0),"")</f>
        <v/>
      </c>
      <c r="Q319" s="237"/>
      <c r="R319" s="187" t="str">
        <f>+IFERROR(VLOOKUP(#REF!&amp;"-"&amp;ROW()-109,[2]ワークシート!$F$2:$BW$498,52,0),"")</f>
        <v/>
      </c>
      <c r="S319" s="187"/>
      <c r="T319" s="187"/>
      <c r="U319" s="237" t="str">
        <f>+IFERROR(VLOOKUP(#REF!&amp;"-"&amp;ROW()-109,[2]ワークシート!$F$2:$BW$498,57,0),"")</f>
        <v/>
      </c>
      <c r="V319" s="237"/>
      <c r="W319" s="237" t="str">
        <f>+IFERROR(VLOOKUP(#REF!&amp;"-"&amp;ROW()-109,[2]ワークシート!$F$2:$BW$498,58,0),"")</f>
        <v/>
      </c>
      <c r="X319" s="237"/>
      <c r="Y319" s="237"/>
      <c r="Z319" s="178" t="str">
        <f t="shared" si="9"/>
        <v/>
      </c>
      <c r="AA319" s="178"/>
      <c r="AB319" s="180" t="str">
        <f>+IFERROR(IF(VLOOKUP(#REF!&amp;"-"&amp;ROW()-109,[2]ワークシート!$F$2:$BW$498,10,0)="","",VLOOKUP(#REF!&amp;"-"&amp;ROW()-109,[2]ワークシート!$F$2:$BW$498,10,0)),"")</f>
        <v/>
      </c>
      <c r="AC319" s="181"/>
      <c r="AD319" s="238" t="str">
        <f>+IFERROR(VLOOKUP(#REF!&amp;"-"&amp;ROW()-109,[2]ワークシート!$F$2:$BW$498,62,0),"")</f>
        <v/>
      </c>
      <c r="AE319" s="238"/>
      <c r="AF319" s="178" t="str">
        <f t="shared" si="10"/>
        <v/>
      </c>
      <c r="AG319" s="178"/>
      <c r="AH319" s="178" t="str">
        <f>+IFERROR(IF(VLOOKUP(#REF!&amp;"-"&amp;ROW()-109,[2]ワークシート!$F$2:$BW$498,63,0)="","",VLOOKUP(#REF!&amp;"-"&amp;ROW()-109,[2]ワークシート!$F$2:$BW$498,63,0)),"")</f>
        <v/>
      </c>
      <c r="AI319" s="178"/>
      <c r="AK319" s="51">
        <v>239</v>
      </c>
      <c r="AL319" s="51" t="str">
        <f t="shared" si="11"/>
        <v>239</v>
      </c>
      <c r="AM319" s="41"/>
      <c r="AN319" s="41"/>
      <c r="AO319" s="41"/>
      <c r="AP319" s="41"/>
      <c r="AQ319" s="41"/>
      <c r="AR319" s="41"/>
      <c r="AS319" s="41"/>
      <c r="AT319" s="41"/>
      <c r="AU319" s="41"/>
      <c r="AV319" s="41"/>
      <c r="AW319" s="41"/>
      <c r="AX319" s="41"/>
      <c r="AY319" s="41"/>
      <c r="AZ319" s="41"/>
      <c r="BA319" s="41"/>
      <c r="BB319" s="41"/>
      <c r="BC319" s="41"/>
      <c r="BD319" s="41"/>
      <c r="BE319" s="41"/>
      <c r="BF319" s="41"/>
      <c r="BG319" s="41"/>
      <c r="BH319" s="41"/>
      <c r="BI319" s="41"/>
      <c r="BJ319" s="41"/>
      <c r="BK319" s="41"/>
      <c r="BL319" s="41"/>
      <c r="BM319" s="41"/>
      <c r="BN319" s="41"/>
      <c r="BO319" s="41"/>
      <c r="BP319" s="41"/>
      <c r="BQ319" s="41"/>
      <c r="BR319" s="41"/>
      <c r="BS319" s="41"/>
    </row>
    <row r="320" spans="1:71" ht="35.1" hidden="1" customHeight="1">
      <c r="A320" s="41"/>
      <c r="B320" s="180" t="str">
        <f>+IFERROR(VLOOKUP(#REF!&amp;"-"&amp;ROW()-109,[2]ワークシート!$F$2:$BW$498,6,0),"")</f>
        <v/>
      </c>
      <c r="C320" s="181"/>
      <c r="D320" s="180" t="str">
        <f>+IFERROR(IF(VLOOKUP(#REF!&amp;"-"&amp;ROW()-109,[2]ワークシート!$F$2:$BW$498,7,0)="","",VLOOKUP(#REF!&amp;"-"&amp;ROW()-109,[2]ワークシート!$F$2:$BW$498,7,0)),"")</f>
        <v/>
      </c>
      <c r="E320" s="181"/>
      <c r="F320" s="180" t="str">
        <f>+IFERROR(VLOOKUP(#REF!&amp;"-"&amp;ROW()-109,[2]ワークシート!$F$2:$BW$498,8,0),"")</f>
        <v/>
      </c>
      <c r="G320" s="181"/>
      <c r="H320" s="45" t="str">
        <f>+IFERROR(VLOOKUP(#REF!&amp;"-"&amp;ROW()-109,[2]ワークシート!$F$2:$BW$498,9,0),"")</f>
        <v/>
      </c>
      <c r="I32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20" s="240"/>
      <c r="K320" s="180" t="str">
        <f>+IFERROR(VLOOKUP(#REF!&amp;"-"&amp;ROW()-109,[2]ワークシート!$F$2:$BW$498,16,0),"")</f>
        <v/>
      </c>
      <c r="L320" s="182"/>
      <c r="M320" s="181"/>
      <c r="N320" s="241" t="str">
        <f>+IFERROR(VLOOKUP(#REF!&amp;"-"&amp;ROW()-109,[2]ワークシート!$F$2:$BW$498,21,0),"")</f>
        <v/>
      </c>
      <c r="O320" s="242"/>
      <c r="P320" s="237" t="str">
        <f>+IFERROR(VLOOKUP(#REF!&amp;"-"&amp;ROW()-109,[2]ワークシート!$F$2:$BW$498,22,0),"")</f>
        <v/>
      </c>
      <c r="Q320" s="237"/>
      <c r="R320" s="187" t="str">
        <f>+IFERROR(VLOOKUP(#REF!&amp;"-"&amp;ROW()-109,[2]ワークシート!$F$2:$BW$498,52,0),"")</f>
        <v/>
      </c>
      <c r="S320" s="187"/>
      <c r="T320" s="187"/>
      <c r="U320" s="237" t="str">
        <f>+IFERROR(VLOOKUP(#REF!&amp;"-"&amp;ROW()-109,[2]ワークシート!$F$2:$BW$498,57,0),"")</f>
        <v/>
      </c>
      <c r="V320" s="237"/>
      <c r="W320" s="237" t="str">
        <f>+IFERROR(VLOOKUP(#REF!&amp;"-"&amp;ROW()-109,[2]ワークシート!$F$2:$BW$498,58,0),"")</f>
        <v/>
      </c>
      <c r="X320" s="237"/>
      <c r="Y320" s="237"/>
      <c r="Z320" s="178" t="str">
        <f t="shared" si="9"/>
        <v/>
      </c>
      <c r="AA320" s="178"/>
      <c r="AB320" s="180" t="str">
        <f>+IFERROR(IF(VLOOKUP(#REF!&amp;"-"&amp;ROW()-109,[2]ワークシート!$F$2:$BW$498,10,0)="","",VLOOKUP(#REF!&amp;"-"&amp;ROW()-109,[2]ワークシート!$F$2:$BW$498,10,0)),"")</f>
        <v/>
      </c>
      <c r="AC320" s="181"/>
      <c r="AD320" s="238" t="str">
        <f>+IFERROR(VLOOKUP(#REF!&amp;"-"&amp;ROW()-109,[2]ワークシート!$F$2:$BW$498,62,0),"")</f>
        <v/>
      </c>
      <c r="AE320" s="238"/>
      <c r="AF320" s="178" t="str">
        <f t="shared" si="10"/>
        <v/>
      </c>
      <c r="AG320" s="178"/>
      <c r="AH320" s="178" t="str">
        <f>+IFERROR(IF(VLOOKUP(#REF!&amp;"-"&amp;ROW()-109,[2]ワークシート!$F$2:$BW$498,63,0)="","",VLOOKUP(#REF!&amp;"-"&amp;ROW()-109,[2]ワークシート!$F$2:$BW$498,63,0)),"")</f>
        <v/>
      </c>
      <c r="AI320" s="178"/>
      <c r="AK320" s="51">
        <v>240</v>
      </c>
      <c r="AL320" s="51" t="str">
        <f t="shared" si="11"/>
        <v>240</v>
      </c>
      <c r="AM320" s="41"/>
      <c r="AN320" s="41"/>
      <c r="AO320" s="41"/>
      <c r="AP320" s="41"/>
      <c r="AQ320" s="41"/>
      <c r="AR320" s="41"/>
      <c r="AS320" s="41"/>
      <c r="AT320" s="41"/>
      <c r="AU320" s="41"/>
      <c r="AV320" s="41"/>
      <c r="AW320" s="41"/>
      <c r="AX320" s="41"/>
      <c r="AY320" s="41"/>
      <c r="AZ320" s="41"/>
      <c r="BA320" s="41"/>
      <c r="BB320" s="41"/>
      <c r="BC320" s="41"/>
      <c r="BD320" s="41"/>
      <c r="BE320" s="41"/>
      <c r="BF320" s="41"/>
      <c r="BG320" s="41"/>
      <c r="BH320" s="41"/>
      <c r="BI320" s="41"/>
      <c r="BJ320" s="41"/>
      <c r="BK320" s="41"/>
      <c r="BL320" s="41"/>
      <c r="BM320" s="41"/>
      <c r="BN320" s="41"/>
      <c r="BO320" s="41"/>
      <c r="BP320" s="41"/>
      <c r="BQ320" s="41"/>
      <c r="BR320" s="41"/>
      <c r="BS320" s="41"/>
    </row>
    <row r="321" spans="1:71" ht="35.1" hidden="1" customHeight="1">
      <c r="A321" s="41"/>
      <c r="B321" s="180" t="str">
        <f>+IFERROR(VLOOKUP(#REF!&amp;"-"&amp;ROW()-109,[2]ワークシート!$F$2:$BW$498,6,0),"")</f>
        <v/>
      </c>
      <c r="C321" s="181"/>
      <c r="D321" s="180" t="str">
        <f>+IFERROR(IF(VLOOKUP(#REF!&amp;"-"&amp;ROW()-109,[2]ワークシート!$F$2:$BW$498,7,0)="","",VLOOKUP(#REF!&amp;"-"&amp;ROW()-109,[2]ワークシート!$F$2:$BW$498,7,0)),"")</f>
        <v/>
      </c>
      <c r="E321" s="181"/>
      <c r="F321" s="180" t="str">
        <f>+IFERROR(VLOOKUP(#REF!&amp;"-"&amp;ROW()-109,[2]ワークシート!$F$2:$BW$498,8,0),"")</f>
        <v/>
      </c>
      <c r="G321" s="181"/>
      <c r="H321" s="45" t="str">
        <f>+IFERROR(VLOOKUP(#REF!&amp;"-"&amp;ROW()-109,[2]ワークシート!$F$2:$BW$498,9,0),"")</f>
        <v/>
      </c>
      <c r="I32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21" s="240"/>
      <c r="K321" s="180" t="str">
        <f>+IFERROR(VLOOKUP(#REF!&amp;"-"&amp;ROW()-109,[2]ワークシート!$F$2:$BW$498,16,0),"")</f>
        <v/>
      </c>
      <c r="L321" s="182"/>
      <c r="M321" s="181"/>
      <c r="N321" s="241" t="str">
        <f>+IFERROR(VLOOKUP(#REF!&amp;"-"&amp;ROW()-109,[2]ワークシート!$F$2:$BW$498,21,0),"")</f>
        <v/>
      </c>
      <c r="O321" s="242"/>
      <c r="P321" s="237" t="str">
        <f>+IFERROR(VLOOKUP(#REF!&amp;"-"&amp;ROW()-109,[2]ワークシート!$F$2:$BW$498,22,0),"")</f>
        <v/>
      </c>
      <c r="Q321" s="237"/>
      <c r="R321" s="187" t="str">
        <f>+IFERROR(VLOOKUP(#REF!&amp;"-"&amp;ROW()-109,[2]ワークシート!$F$2:$BW$498,52,0),"")</f>
        <v/>
      </c>
      <c r="S321" s="187"/>
      <c r="T321" s="187"/>
      <c r="U321" s="237" t="str">
        <f>+IFERROR(VLOOKUP(#REF!&amp;"-"&amp;ROW()-109,[2]ワークシート!$F$2:$BW$498,57,0),"")</f>
        <v/>
      </c>
      <c r="V321" s="237"/>
      <c r="W321" s="237" t="str">
        <f>+IFERROR(VLOOKUP(#REF!&amp;"-"&amp;ROW()-109,[2]ワークシート!$F$2:$BW$498,58,0),"")</f>
        <v/>
      </c>
      <c r="X321" s="237"/>
      <c r="Y321" s="237"/>
      <c r="Z321" s="178" t="str">
        <f t="shared" si="9"/>
        <v/>
      </c>
      <c r="AA321" s="178"/>
      <c r="AB321" s="180" t="str">
        <f>+IFERROR(IF(VLOOKUP(#REF!&amp;"-"&amp;ROW()-109,[2]ワークシート!$F$2:$BW$498,10,0)="","",VLOOKUP(#REF!&amp;"-"&amp;ROW()-109,[2]ワークシート!$F$2:$BW$498,10,0)),"")</f>
        <v/>
      </c>
      <c r="AC321" s="181"/>
      <c r="AD321" s="238" t="str">
        <f>+IFERROR(VLOOKUP(#REF!&amp;"-"&amp;ROW()-109,[2]ワークシート!$F$2:$BW$498,62,0),"")</f>
        <v/>
      </c>
      <c r="AE321" s="238"/>
      <c r="AF321" s="178" t="str">
        <f t="shared" si="10"/>
        <v/>
      </c>
      <c r="AG321" s="178"/>
      <c r="AH321" s="178" t="str">
        <f>+IFERROR(IF(VLOOKUP(#REF!&amp;"-"&amp;ROW()-109,[2]ワークシート!$F$2:$BW$498,63,0)="","",VLOOKUP(#REF!&amp;"-"&amp;ROW()-109,[2]ワークシート!$F$2:$BW$498,63,0)),"")</f>
        <v/>
      </c>
      <c r="AI321" s="178"/>
      <c r="AK321" s="51">
        <v>241</v>
      </c>
      <c r="AL321" s="51" t="str">
        <f t="shared" si="11"/>
        <v>241</v>
      </c>
      <c r="AM321" s="41"/>
      <c r="AN321" s="41"/>
      <c r="AO321" s="41"/>
      <c r="AP321" s="41"/>
      <c r="AQ321" s="41"/>
      <c r="AR321" s="41"/>
      <c r="AS321" s="41"/>
      <c r="AT321" s="41"/>
      <c r="AU321" s="41"/>
      <c r="AV321" s="41"/>
      <c r="AW321" s="41"/>
      <c r="AX321" s="41"/>
      <c r="AY321" s="41"/>
      <c r="AZ321" s="41"/>
      <c r="BA321" s="41"/>
      <c r="BB321" s="41"/>
      <c r="BC321" s="41"/>
      <c r="BD321" s="41"/>
      <c r="BE321" s="41"/>
      <c r="BF321" s="41"/>
      <c r="BG321" s="41"/>
      <c r="BH321" s="41"/>
      <c r="BI321" s="41"/>
      <c r="BJ321" s="41"/>
      <c r="BK321" s="41"/>
      <c r="BL321" s="41"/>
      <c r="BM321" s="41"/>
      <c r="BN321" s="41"/>
      <c r="BO321" s="41"/>
      <c r="BP321" s="41"/>
      <c r="BQ321" s="41"/>
      <c r="BR321" s="41"/>
      <c r="BS321" s="41"/>
    </row>
    <row r="322" spans="1:71" ht="35.1" hidden="1" customHeight="1">
      <c r="A322" s="41"/>
      <c r="B322" s="180" t="str">
        <f>+IFERROR(VLOOKUP(#REF!&amp;"-"&amp;ROW()-109,[2]ワークシート!$F$2:$BW$498,6,0),"")</f>
        <v/>
      </c>
      <c r="C322" s="181"/>
      <c r="D322" s="180" t="str">
        <f>+IFERROR(IF(VLOOKUP(#REF!&amp;"-"&amp;ROW()-109,[2]ワークシート!$F$2:$BW$498,7,0)="","",VLOOKUP(#REF!&amp;"-"&amp;ROW()-109,[2]ワークシート!$F$2:$BW$498,7,0)),"")</f>
        <v/>
      </c>
      <c r="E322" s="181"/>
      <c r="F322" s="180" t="str">
        <f>+IFERROR(VLOOKUP(#REF!&amp;"-"&amp;ROW()-109,[2]ワークシート!$F$2:$BW$498,8,0),"")</f>
        <v/>
      </c>
      <c r="G322" s="181"/>
      <c r="H322" s="45" t="str">
        <f>+IFERROR(VLOOKUP(#REF!&amp;"-"&amp;ROW()-109,[2]ワークシート!$F$2:$BW$498,9,0),"")</f>
        <v/>
      </c>
      <c r="I32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22" s="240"/>
      <c r="K322" s="180" t="str">
        <f>+IFERROR(VLOOKUP(#REF!&amp;"-"&amp;ROW()-109,[2]ワークシート!$F$2:$BW$498,16,0),"")</f>
        <v/>
      </c>
      <c r="L322" s="182"/>
      <c r="M322" s="181"/>
      <c r="N322" s="241" t="str">
        <f>+IFERROR(VLOOKUP(#REF!&amp;"-"&amp;ROW()-109,[2]ワークシート!$F$2:$BW$498,21,0),"")</f>
        <v/>
      </c>
      <c r="O322" s="242"/>
      <c r="P322" s="237" t="str">
        <f>+IFERROR(VLOOKUP(#REF!&amp;"-"&amp;ROW()-109,[2]ワークシート!$F$2:$BW$498,22,0),"")</f>
        <v/>
      </c>
      <c r="Q322" s="237"/>
      <c r="R322" s="187" t="str">
        <f>+IFERROR(VLOOKUP(#REF!&amp;"-"&amp;ROW()-109,[2]ワークシート!$F$2:$BW$498,52,0),"")</f>
        <v/>
      </c>
      <c r="S322" s="187"/>
      <c r="T322" s="187"/>
      <c r="U322" s="237" t="str">
        <f>+IFERROR(VLOOKUP(#REF!&amp;"-"&amp;ROW()-109,[2]ワークシート!$F$2:$BW$498,57,0),"")</f>
        <v/>
      </c>
      <c r="V322" s="237"/>
      <c r="W322" s="237" t="str">
        <f>+IFERROR(VLOOKUP(#REF!&amp;"-"&amp;ROW()-109,[2]ワークシート!$F$2:$BW$498,58,0),"")</f>
        <v/>
      </c>
      <c r="X322" s="237"/>
      <c r="Y322" s="237"/>
      <c r="Z322" s="178" t="str">
        <f t="shared" si="9"/>
        <v/>
      </c>
      <c r="AA322" s="178"/>
      <c r="AB322" s="180" t="str">
        <f>+IFERROR(IF(VLOOKUP(#REF!&amp;"-"&amp;ROW()-109,[2]ワークシート!$F$2:$BW$498,10,0)="","",VLOOKUP(#REF!&amp;"-"&amp;ROW()-109,[2]ワークシート!$F$2:$BW$498,10,0)),"")</f>
        <v/>
      </c>
      <c r="AC322" s="181"/>
      <c r="AD322" s="238" t="str">
        <f>+IFERROR(VLOOKUP(#REF!&amp;"-"&amp;ROW()-109,[2]ワークシート!$F$2:$BW$498,62,0),"")</f>
        <v/>
      </c>
      <c r="AE322" s="238"/>
      <c r="AF322" s="178" t="str">
        <f t="shared" si="10"/>
        <v/>
      </c>
      <c r="AG322" s="178"/>
      <c r="AH322" s="178" t="str">
        <f>+IFERROR(IF(VLOOKUP(#REF!&amp;"-"&amp;ROW()-109,[2]ワークシート!$F$2:$BW$498,63,0)="","",VLOOKUP(#REF!&amp;"-"&amp;ROW()-109,[2]ワークシート!$F$2:$BW$498,63,0)),"")</f>
        <v/>
      </c>
      <c r="AI322" s="178"/>
      <c r="AK322" s="51">
        <v>242</v>
      </c>
      <c r="AL322" s="51" t="str">
        <f t="shared" si="11"/>
        <v>242</v>
      </c>
      <c r="AM322" s="41"/>
      <c r="AN322" s="41"/>
      <c r="AO322" s="41"/>
      <c r="AP322" s="41"/>
      <c r="AQ322" s="41"/>
      <c r="AR322" s="41"/>
      <c r="AS322" s="41"/>
      <c r="AT322" s="41"/>
      <c r="AU322" s="41"/>
      <c r="AV322" s="41"/>
      <c r="AW322" s="41"/>
      <c r="AX322" s="41"/>
      <c r="AY322" s="41"/>
      <c r="AZ322" s="41"/>
      <c r="BA322" s="41"/>
      <c r="BB322" s="41"/>
      <c r="BC322" s="41"/>
      <c r="BD322" s="41"/>
      <c r="BE322" s="41"/>
      <c r="BF322" s="41"/>
      <c r="BG322" s="41"/>
      <c r="BH322" s="41"/>
      <c r="BI322" s="41"/>
      <c r="BJ322" s="41"/>
      <c r="BK322" s="41"/>
      <c r="BL322" s="41"/>
      <c r="BM322" s="41"/>
      <c r="BN322" s="41"/>
      <c r="BO322" s="41"/>
      <c r="BP322" s="41"/>
      <c r="BQ322" s="41"/>
      <c r="BR322" s="41"/>
      <c r="BS322" s="41"/>
    </row>
    <row r="323" spans="1:71" ht="35.1" hidden="1" customHeight="1">
      <c r="A323" s="41"/>
      <c r="B323" s="180" t="str">
        <f>+IFERROR(VLOOKUP(#REF!&amp;"-"&amp;ROW()-109,[2]ワークシート!$F$2:$BW$498,6,0),"")</f>
        <v/>
      </c>
      <c r="C323" s="181"/>
      <c r="D323" s="180" t="str">
        <f>+IFERROR(IF(VLOOKUP(#REF!&amp;"-"&amp;ROW()-109,[2]ワークシート!$F$2:$BW$498,7,0)="","",VLOOKUP(#REF!&amp;"-"&amp;ROW()-109,[2]ワークシート!$F$2:$BW$498,7,0)),"")</f>
        <v/>
      </c>
      <c r="E323" s="181"/>
      <c r="F323" s="180" t="str">
        <f>+IFERROR(VLOOKUP(#REF!&amp;"-"&amp;ROW()-109,[2]ワークシート!$F$2:$BW$498,8,0),"")</f>
        <v/>
      </c>
      <c r="G323" s="181"/>
      <c r="H323" s="45" t="str">
        <f>+IFERROR(VLOOKUP(#REF!&amp;"-"&amp;ROW()-109,[2]ワークシート!$F$2:$BW$498,9,0),"")</f>
        <v/>
      </c>
      <c r="I32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23" s="240"/>
      <c r="K323" s="180" t="str">
        <f>+IFERROR(VLOOKUP(#REF!&amp;"-"&amp;ROW()-109,[2]ワークシート!$F$2:$BW$498,16,0),"")</f>
        <v/>
      </c>
      <c r="L323" s="182"/>
      <c r="M323" s="181"/>
      <c r="N323" s="241" t="str">
        <f>+IFERROR(VLOOKUP(#REF!&amp;"-"&amp;ROW()-109,[2]ワークシート!$F$2:$BW$498,21,0),"")</f>
        <v/>
      </c>
      <c r="O323" s="242"/>
      <c r="P323" s="237" t="str">
        <f>+IFERROR(VLOOKUP(#REF!&amp;"-"&amp;ROW()-109,[2]ワークシート!$F$2:$BW$498,22,0),"")</f>
        <v/>
      </c>
      <c r="Q323" s="237"/>
      <c r="R323" s="187" t="str">
        <f>+IFERROR(VLOOKUP(#REF!&amp;"-"&amp;ROW()-109,[2]ワークシート!$F$2:$BW$498,52,0),"")</f>
        <v/>
      </c>
      <c r="S323" s="187"/>
      <c r="T323" s="187"/>
      <c r="U323" s="237" t="str">
        <f>+IFERROR(VLOOKUP(#REF!&amp;"-"&amp;ROW()-109,[2]ワークシート!$F$2:$BW$498,57,0),"")</f>
        <v/>
      </c>
      <c r="V323" s="237"/>
      <c r="W323" s="237" t="str">
        <f>+IFERROR(VLOOKUP(#REF!&amp;"-"&amp;ROW()-109,[2]ワークシート!$F$2:$BW$498,58,0),"")</f>
        <v/>
      </c>
      <c r="X323" s="237"/>
      <c r="Y323" s="237"/>
      <c r="Z323" s="178" t="str">
        <f t="shared" si="9"/>
        <v/>
      </c>
      <c r="AA323" s="178"/>
      <c r="AB323" s="180" t="str">
        <f>+IFERROR(IF(VLOOKUP(#REF!&amp;"-"&amp;ROW()-109,[2]ワークシート!$F$2:$BW$498,10,0)="","",VLOOKUP(#REF!&amp;"-"&amp;ROW()-109,[2]ワークシート!$F$2:$BW$498,10,0)),"")</f>
        <v/>
      </c>
      <c r="AC323" s="181"/>
      <c r="AD323" s="238" t="str">
        <f>+IFERROR(VLOOKUP(#REF!&amp;"-"&amp;ROW()-109,[2]ワークシート!$F$2:$BW$498,62,0),"")</f>
        <v/>
      </c>
      <c r="AE323" s="238"/>
      <c r="AF323" s="178" t="str">
        <f t="shared" si="10"/>
        <v/>
      </c>
      <c r="AG323" s="178"/>
      <c r="AH323" s="178" t="str">
        <f>+IFERROR(IF(VLOOKUP(#REF!&amp;"-"&amp;ROW()-109,[2]ワークシート!$F$2:$BW$498,63,0)="","",VLOOKUP(#REF!&amp;"-"&amp;ROW()-109,[2]ワークシート!$F$2:$BW$498,63,0)),"")</f>
        <v/>
      </c>
      <c r="AI323" s="178"/>
      <c r="AK323" s="51">
        <v>243</v>
      </c>
      <c r="AL323" s="51" t="str">
        <f t="shared" si="11"/>
        <v>243</v>
      </c>
      <c r="AM323" s="41"/>
      <c r="AN323" s="41"/>
      <c r="AO323" s="41"/>
      <c r="AP323" s="41"/>
      <c r="AQ323" s="41"/>
      <c r="AR323" s="41"/>
      <c r="AS323" s="41"/>
      <c r="AT323" s="41"/>
      <c r="AU323" s="41"/>
      <c r="AV323" s="41"/>
      <c r="AW323" s="41"/>
      <c r="AX323" s="41"/>
      <c r="AY323" s="41"/>
      <c r="AZ323" s="41"/>
      <c r="BA323" s="41"/>
      <c r="BB323" s="41"/>
      <c r="BC323" s="41"/>
      <c r="BD323" s="41"/>
      <c r="BE323" s="41"/>
      <c r="BF323" s="41"/>
      <c r="BG323" s="41"/>
      <c r="BH323" s="41"/>
      <c r="BI323" s="41"/>
      <c r="BJ323" s="41"/>
      <c r="BK323" s="41"/>
      <c r="BL323" s="41"/>
      <c r="BM323" s="41"/>
      <c r="BN323" s="41"/>
      <c r="BO323" s="41"/>
      <c r="BP323" s="41"/>
      <c r="BQ323" s="41"/>
      <c r="BR323" s="41"/>
      <c r="BS323" s="41"/>
    </row>
    <row r="324" spans="1:71" ht="35.1" hidden="1" customHeight="1">
      <c r="A324" s="41"/>
      <c r="B324" s="180" t="str">
        <f>+IFERROR(VLOOKUP(#REF!&amp;"-"&amp;ROW()-109,[2]ワークシート!$F$2:$BW$498,6,0),"")</f>
        <v/>
      </c>
      <c r="C324" s="181"/>
      <c r="D324" s="180" t="str">
        <f>+IFERROR(IF(VLOOKUP(#REF!&amp;"-"&amp;ROW()-109,[2]ワークシート!$F$2:$BW$498,7,0)="","",VLOOKUP(#REF!&amp;"-"&amp;ROW()-109,[2]ワークシート!$F$2:$BW$498,7,0)),"")</f>
        <v/>
      </c>
      <c r="E324" s="181"/>
      <c r="F324" s="180" t="str">
        <f>+IFERROR(VLOOKUP(#REF!&amp;"-"&amp;ROW()-109,[2]ワークシート!$F$2:$BW$498,8,0),"")</f>
        <v/>
      </c>
      <c r="G324" s="181"/>
      <c r="H324" s="45" t="str">
        <f>+IFERROR(VLOOKUP(#REF!&amp;"-"&amp;ROW()-109,[2]ワークシート!$F$2:$BW$498,9,0),"")</f>
        <v/>
      </c>
      <c r="I32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24" s="240"/>
      <c r="K324" s="180" t="str">
        <f>+IFERROR(VLOOKUP(#REF!&amp;"-"&amp;ROW()-109,[2]ワークシート!$F$2:$BW$498,16,0),"")</f>
        <v/>
      </c>
      <c r="L324" s="182"/>
      <c r="M324" s="181"/>
      <c r="N324" s="241" t="str">
        <f>+IFERROR(VLOOKUP(#REF!&amp;"-"&amp;ROW()-109,[2]ワークシート!$F$2:$BW$498,21,0),"")</f>
        <v/>
      </c>
      <c r="O324" s="242"/>
      <c r="P324" s="237" t="str">
        <f>+IFERROR(VLOOKUP(#REF!&amp;"-"&amp;ROW()-109,[2]ワークシート!$F$2:$BW$498,22,0),"")</f>
        <v/>
      </c>
      <c r="Q324" s="237"/>
      <c r="R324" s="187" t="str">
        <f>+IFERROR(VLOOKUP(#REF!&amp;"-"&amp;ROW()-109,[2]ワークシート!$F$2:$BW$498,52,0),"")</f>
        <v/>
      </c>
      <c r="S324" s="187"/>
      <c r="T324" s="187"/>
      <c r="U324" s="237" t="str">
        <f>+IFERROR(VLOOKUP(#REF!&amp;"-"&amp;ROW()-109,[2]ワークシート!$F$2:$BW$498,57,0),"")</f>
        <v/>
      </c>
      <c r="V324" s="237"/>
      <c r="W324" s="237" t="str">
        <f>+IFERROR(VLOOKUP(#REF!&amp;"-"&amp;ROW()-109,[2]ワークシート!$F$2:$BW$498,58,0),"")</f>
        <v/>
      </c>
      <c r="X324" s="237"/>
      <c r="Y324" s="237"/>
      <c r="Z324" s="178" t="str">
        <f t="shared" si="9"/>
        <v/>
      </c>
      <c r="AA324" s="178"/>
      <c r="AB324" s="180" t="str">
        <f>+IFERROR(IF(VLOOKUP(#REF!&amp;"-"&amp;ROW()-109,[2]ワークシート!$F$2:$BW$498,10,0)="","",VLOOKUP(#REF!&amp;"-"&amp;ROW()-109,[2]ワークシート!$F$2:$BW$498,10,0)),"")</f>
        <v/>
      </c>
      <c r="AC324" s="181"/>
      <c r="AD324" s="238" t="str">
        <f>+IFERROR(VLOOKUP(#REF!&amp;"-"&amp;ROW()-109,[2]ワークシート!$F$2:$BW$498,62,0),"")</f>
        <v/>
      </c>
      <c r="AE324" s="238"/>
      <c r="AF324" s="178" t="str">
        <f t="shared" si="10"/>
        <v/>
      </c>
      <c r="AG324" s="178"/>
      <c r="AH324" s="178" t="str">
        <f>+IFERROR(IF(VLOOKUP(#REF!&amp;"-"&amp;ROW()-109,[2]ワークシート!$F$2:$BW$498,63,0)="","",VLOOKUP(#REF!&amp;"-"&amp;ROW()-109,[2]ワークシート!$F$2:$BW$498,63,0)),"")</f>
        <v/>
      </c>
      <c r="AI324" s="178"/>
      <c r="AK324" s="51">
        <v>244</v>
      </c>
      <c r="AL324" s="51" t="str">
        <f t="shared" si="11"/>
        <v>244</v>
      </c>
      <c r="AM324" s="41"/>
      <c r="AN324" s="41"/>
      <c r="AO324" s="41"/>
      <c r="AP324" s="41"/>
      <c r="AQ324" s="41"/>
      <c r="AR324" s="41"/>
      <c r="AS324" s="41"/>
      <c r="AT324" s="41"/>
      <c r="AU324" s="41"/>
      <c r="AV324" s="41"/>
      <c r="AW324" s="41"/>
      <c r="AX324" s="41"/>
      <c r="AY324" s="41"/>
      <c r="AZ324" s="41"/>
      <c r="BA324" s="41"/>
      <c r="BB324" s="41"/>
      <c r="BC324" s="41"/>
      <c r="BD324" s="41"/>
      <c r="BE324" s="41"/>
      <c r="BF324" s="41"/>
      <c r="BG324" s="41"/>
      <c r="BH324" s="41"/>
      <c r="BI324" s="41"/>
      <c r="BJ324" s="41"/>
      <c r="BK324" s="41"/>
      <c r="BL324" s="41"/>
      <c r="BM324" s="41"/>
      <c r="BN324" s="41"/>
      <c r="BO324" s="41"/>
      <c r="BP324" s="41"/>
      <c r="BQ324" s="41"/>
      <c r="BR324" s="41"/>
      <c r="BS324" s="41"/>
    </row>
    <row r="325" spans="1:71" ht="35.1" hidden="1" customHeight="1">
      <c r="A325" s="41"/>
      <c r="B325" s="180" t="str">
        <f>+IFERROR(VLOOKUP(#REF!&amp;"-"&amp;ROW()-109,[2]ワークシート!$F$2:$BW$498,6,0),"")</f>
        <v/>
      </c>
      <c r="C325" s="181"/>
      <c r="D325" s="180" t="str">
        <f>+IFERROR(IF(VLOOKUP(#REF!&amp;"-"&amp;ROW()-109,[2]ワークシート!$F$2:$BW$498,7,0)="","",VLOOKUP(#REF!&amp;"-"&amp;ROW()-109,[2]ワークシート!$F$2:$BW$498,7,0)),"")</f>
        <v/>
      </c>
      <c r="E325" s="181"/>
      <c r="F325" s="180" t="str">
        <f>+IFERROR(VLOOKUP(#REF!&amp;"-"&amp;ROW()-109,[2]ワークシート!$F$2:$BW$498,8,0),"")</f>
        <v/>
      </c>
      <c r="G325" s="181"/>
      <c r="H325" s="45" t="str">
        <f>+IFERROR(VLOOKUP(#REF!&amp;"-"&amp;ROW()-109,[2]ワークシート!$F$2:$BW$498,9,0),"")</f>
        <v/>
      </c>
      <c r="I32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25" s="240"/>
      <c r="K325" s="180" t="str">
        <f>+IFERROR(VLOOKUP(#REF!&amp;"-"&amp;ROW()-109,[2]ワークシート!$F$2:$BW$498,16,0),"")</f>
        <v/>
      </c>
      <c r="L325" s="182"/>
      <c r="M325" s="181"/>
      <c r="N325" s="241" t="str">
        <f>+IFERROR(VLOOKUP(#REF!&amp;"-"&amp;ROW()-109,[2]ワークシート!$F$2:$BW$498,21,0),"")</f>
        <v/>
      </c>
      <c r="O325" s="242"/>
      <c r="P325" s="237" t="str">
        <f>+IFERROR(VLOOKUP(#REF!&amp;"-"&amp;ROW()-109,[2]ワークシート!$F$2:$BW$498,22,0),"")</f>
        <v/>
      </c>
      <c r="Q325" s="237"/>
      <c r="R325" s="187" t="str">
        <f>+IFERROR(VLOOKUP(#REF!&amp;"-"&amp;ROW()-109,[2]ワークシート!$F$2:$BW$498,52,0),"")</f>
        <v/>
      </c>
      <c r="S325" s="187"/>
      <c r="T325" s="187"/>
      <c r="U325" s="237" t="str">
        <f>+IFERROR(VLOOKUP(#REF!&amp;"-"&amp;ROW()-109,[2]ワークシート!$F$2:$BW$498,57,0),"")</f>
        <v/>
      </c>
      <c r="V325" s="237"/>
      <c r="W325" s="237" t="str">
        <f>+IFERROR(VLOOKUP(#REF!&amp;"-"&amp;ROW()-109,[2]ワークシート!$F$2:$BW$498,58,0),"")</f>
        <v/>
      </c>
      <c r="X325" s="237"/>
      <c r="Y325" s="237"/>
      <c r="Z325" s="178" t="str">
        <f t="shared" si="9"/>
        <v/>
      </c>
      <c r="AA325" s="178"/>
      <c r="AB325" s="180" t="str">
        <f>+IFERROR(IF(VLOOKUP(#REF!&amp;"-"&amp;ROW()-109,[2]ワークシート!$F$2:$BW$498,10,0)="","",VLOOKUP(#REF!&amp;"-"&amp;ROW()-109,[2]ワークシート!$F$2:$BW$498,10,0)),"")</f>
        <v/>
      </c>
      <c r="AC325" s="181"/>
      <c r="AD325" s="238" t="str">
        <f>+IFERROR(VLOOKUP(#REF!&amp;"-"&amp;ROW()-109,[2]ワークシート!$F$2:$BW$498,62,0),"")</f>
        <v/>
      </c>
      <c r="AE325" s="238"/>
      <c r="AF325" s="178" t="str">
        <f t="shared" si="10"/>
        <v/>
      </c>
      <c r="AG325" s="178"/>
      <c r="AH325" s="178" t="str">
        <f>+IFERROR(IF(VLOOKUP(#REF!&amp;"-"&amp;ROW()-109,[2]ワークシート!$F$2:$BW$498,63,0)="","",VLOOKUP(#REF!&amp;"-"&amp;ROW()-109,[2]ワークシート!$F$2:$BW$498,63,0)),"")</f>
        <v/>
      </c>
      <c r="AI325" s="178"/>
      <c r="AK325" s="51">
        <v>245</v>
      </c>
      <c r="AL325" s="51" t="str">
        <f t="shared" si="11"/>
        <v>245</v>
      </c>
      <c r="AM325" s="41"/>
      <c r="AN325" s="41"/>
      <c r="AO325" s="41"/>
      <c r="AP325" s="41"/>
      <c r="AQ325" s="41"/>
      <c r="AR325" s="41"/>
      <c r="AS325" s="41"/>
      <c r="AT325" s="41"/>
      <c r="AU325" s="41"/>
      <c r="AV325" s="41"/>
      <c r="AW325" s="41"/>
      <c r="AX325" s="41"/>
      <c r="AY325" s="41"/>
      <c r="AZ325" s="41"/>
      <c r="BA325" s="41"/>
      <c r="BB325" s="41"/>
      <c r="BC325" s="41"/>
      <c r="BD325" s="41"/>
      <c r="BE325" s="41"/>
      <c r="BF325" s="41"/>
      <c r="BG325" s="41"/>
      <c r="BH325" s="41"/>
      <c r="BI325" s="41"/>
      <c r="BJ325" s="41"/>
      <c r="BK325" s="41"/>
      <c r="BL325" s="41"/>
      <c r="BM325" s="41"/>
      <c r="BN325" s="41"/>
      <c r="BO325" s="41"/>
      <c r="BP325" s="41"/>
      <c r="BQ325" s="41"/>
      <c r="BR325" s="41"/>
      <c r="BS325" s="41"/>
    </row>
    <row r="326" spans="1:71" ht="35.1" hidden="1" customHeight="1">
      <c r="A326" s="41"/>
      <c r="B326" s="180" t="str">
        <f>+IFERROR(VLOOKUP(#REF!&amp;"-"&amp;ROW()-109,[2]ワークシート!$F$2:$BW$498,6,0),"")</f>
        <v/>
      </c>
      <c r="C326" s="181"/>
      <c r="D326" s="180" t="str">
        <f>+IFERROR(IF(VLOOKUP(#REF!&amp;"-"&amp;ROW()-109,[2]ワークシート!$F$2:$BW$498,7,0)="","",VLOOKUP(#REF!&amp;"-"&amp;ROW()-109,[2]ワークシート!$F$2:$BW$498,7,0)),"")</f>
        <v/>
      </c>
      <c r="E326" s="181"/>
      <c r="F326" s="180" t="str">
        <f>+IFERROR(VLOOKUP(#REF!&amp;"-"&amp;ROW()-109,[2]ワークシート!$F$2:$BW$498,8,0),"")</f>
        <v/>
      </c>
      <c r="G326" s="181"/>
      <c r="H326" s="45" t="str">
        <f>+IFERROR(VLOOKUP(#REF!&amp;"-"&amp;ROW()-109,[2]ワークシート!$F$2:$BW$498,9,0),"")</f>
        <v/>
      </c>
      <c r="I32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26" s="240"/>
      <c r="K326" s="180" t="str">
        <f>+IFERROR(VLOOKUP(#REF!&amp;"-"&amp;ROW()-109,[2]ワークシート!$F$2:$BW$498,16,0),"")</f>
        <v/>
      </c>
      <c r="L326" s="182"/>
      <c r="M326" s="181"/>
      <c r="N326" s="241" t="str">
        <f>+IFERROR(VLOOKUP(#REF!&amp;"-"&amp;ROW()-109,[2]ワークシート!$F$2:$BW$498,21,0),"")</f>
        <v/>
      </c>
      <c r="O326" s="242"/>
      <c r="P326" s="237" t="str">
        <f>+IFERROR(VLOOKUP(#REF!&amp;"-"&amp;ROW()-109,[2]ワークシート!$F$2:$BW$498,22,0),"")</f>
        <v/>
      </c>
      <c r="Q326" s="237"/>
      <c r="R326" s="187" t="str">
        <f>+IFERROR(VLOOKUP(#REF!&amp;"-"&amp;ROW()-109,[2]ワークシート!$F$2:$BW$498,52,0),"")</f>
        <v/>
      </c>
      <c r="S326" s="187"/>
      <c r="T326" s="187"/>
      <c r="U326" s="237" t="str">
        <f>+IFERROR(VLOOKUP(#REF!&amp;"-"&amp;ROW()-109,[2]ワークシート!$F$2:$BW$498,57,0),"")</f>
        <v/>
      </c>
      <c r="V326" s="237"/>
      <c r="W326" s="237" t="str">
        <f>+IFERROR(VLOOKUP(#REF!&amp;"-"&amp;ROW()-109,[2]ワークシート!$F$2:$BW$498,58,0),"")</f>
        <v/>
      </c>
      <c r="X326" s="237"/>
      <c r="Y326" s="237"/>
      <c r="Z326" s="178" t="str">
        <f t="shared" si="9"/>
        <v/>
      </c>
      <c r="AA326" s="178"/>
      <c r="AB326" s="180" t="str">
        <f>+IFERROR(IF(VLOOKUP(#REF!&amp;"-"&amp;ROW()-109,[2]ワークシート!$F$2:$BW$498,10,0)="","",VLOOKUP(#REF!&amp;"-"&amp;ROW()-109,[2]ワークシート!$F$2:$BW$498,10,0)),"")</f>
        <v/>
      </c>
      <c r="AC326" s="181"/>
      <c r="AD326" s="238" t="str">
        <f>+IFERROR(VLOOKUP(#REF!&amp;"-"&amp;ROW()-109,[2]ワークシート!$F$2:$BW$498,62,0),"")</f>
        <v/>
      </c>
      <c r="AE326" s="238"/>
      <c r="AF326" s="178" t="str">
        <f t="shared" si="10"/>
        <v/>
      </c>
      <c r="AG326" s="178"/>
      <c r="AH326" s="178" t="str">
        <f>+IFERROR(IF(VLOOKUP(#REF!&amp;"-"&amp;ROW()-109,[2]ワークシート!$F$2:$BW$498,63,0)="","",VLOOKUP(#REF!&amp;"-"&amp;ROW()-109,[2]ワークシート!$F$2:$BW$498,63,0)),"")</f>
        <v/>
      </c>
      <c r="AI326" s="178"/>
      <c r="AK326" s="51">
        <v>246</v>
      </c>
      <c r="AL326" s="51" t="str">
        <f t="shared" si="11"/>
        <v>246</v>
      </c>
      <c r="AM326" s="41"/>
      <c r="AN326" s="41"/>
      <c r="AO326" s="41"/>
      <c r="AP326" s="41"/>
      <c r="AQ326" s="41"/>
      <c r="AR326" s="41"/>
      <c r="AS326" s="41"/>
      <c r="AT326" s="41"/>
      <c r="AU326" s="41"/>
      <c r="AV326" s="41"/>
      <c r="AW326" s="41"/>
      <c r="AX326" s="41"/>
      <c r="AY326" s="41"/>
      <c r="AZ326" s="41"/>
      <c r="BA326" s="41"/>
      <c r="BB326" s="41"/>
      <c r="BC326" s="41"/>
      <c r="BD326" s="41"/>
      <c r="BE326" s="41"/>
      <c r="BF326" s="41"/>
      <c r="BG326" s="41"/>
      <c r="BH326" s="41"/>
      <c r="BI326" s="41"/>
      <c r="BJ326" s="41"/>
      <c r="BK326" s="41"/>
      <c r="BL326" s="41"/>
      <c r="BM326" s="41"/>
      <c r="BN326" s="41"/>
      <c r="BO326" s="41"/>
      <c r="BP326" s="41"/>
      <c r="BQ326" s="41"/>
      <c r="BR326" s="41"/>
      <c r="BS326" s="41"/>
    </row>
    <row r="327" spans="1:71" ht="35.1" hidden="1" customHeight="1">
      <c r="A327" s="41"/>
      <c r="B327" s="180" t="str">
        <f>+IFERROR(VLOOKUP(#REF!&amp;"-"&amp;ROW()-109,[2]ワークシート!$F$2:$BW$498,6,0),"")</f>
        <v/>
      </c>
      <c r="C327" s="181"/>
      <c r="D327" s="180" t="str">
        <f>+IFERROR(IF(VLOOKUP(#REF!&amp;"-"&amp;ROW()-109,[2]ワークシート!$F$2:$BW$498,7,0)="","",VLOOKUP(#REF!&amp;"-"&amp;ROW()-109,[2]ワークシート!$F$2:$BW$498,7,0)),"")</f>
        <v/>
      </c>
      <c r="E327" s="181"/>
      <c r="F327" s="180" t="str">
        <f>+IFERROR(VLOOKUP(#REF!&amp;"-"&amp;ROW()-109,[2]ワークシート!$F$2:$BW$498,8,0),"")</f>
        <v/>
      </c>
      <c r="G327" s="181"/>
      <c r="H327" s="45" t="str">
        <f>+IFERROR(VLOOKUP(#REF!&amp;"-"&amp;ROW()-109,[2]ワークシート!$F$2:$BW$498,9,0),"")</f>
        <v/>
      </c>
      <c r="I32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27" s="240"/>
      <c r="K327" s="180" t="str">
        <f>+IFERROR(VLOOKUP(#REF!&amp;"-"&amp;ROW()-109,[2]ワークシート!$F$2:$BW$498,16,0),"")</f>
        <v/>
      </c>
      <c r="L327" s="182"/>
      <c r="M327" s="181"/>
      <c r="N327" s="241" t="str">
        <f>+IFERROR(VLOOKUP(#REF!&amp;"-"&amp;ROW()-109,[2]ワークシート!$F$2:$BW$498,21,0),"")</f>
        <v/>
      </c>
      <c r="O327" s="242"/>
      <c r="P327" s="237" t="str">
        <f>+IFERROR(VLOOKUP(#REF!&amp;"-"&amp;ROW()-109,[2]ワークシート!$F$2:$BW$498,22,0),"")</f>
        <v/>
      </c>
      <c r="Q327" s="237"/>
      <c r="R327" s="187" t="str">
        <f>+IFERROR(VLOOKUP(#REF!&amp;"-"&amp;ROW()-109,[2]ワークシート!$F$2:$BW$498,52,0),"")</f>
        <v/>
      </c>
      <c r="S327" s="187"/>
      <c r="T327" s="187"/>
      <c r="U327" s="237" t="str">
        <f>+IFERROR(VLOOKUP(#REF!&amp;"-"&amp;ROW()-109,[2]ワークシート!$F$2:$BW$498,57,0),"")</f>
        <v/>
      </c>
      <c r="V327" s="237"/>
      <c r="W327" s="237" t="str">
        <f>+IFERROR(VLOOKUP(#REF!&amp;"-"&amp;ROW()-109,[2]ワークシート!$F$2:$BW$498,58,0),"")</f>
        <v/>
      </c>
      <c r="X327" s="237"/>
      <c r="Y327" s="237"/>
      <c r="Z327" s="178" t="str">
        <f t="shared" si="9"/>
        <v/>
      </c>
      <c r="AA327" s="178"/>
      <c r="AB327" s="180" t="str">
        <f>+IFERROR(IF(VLOOKUP(#REF!&amp;"-"&amp;ROW()-109,[2]ワークシート!$F$2:$BW$498,10,0)="","",VLOOKUP(#REF!&amp;"-"&amp;ROW()-109,[2]ワークシート!$F$2:$BW$498,10,0)),"")</f>
        <v/>
      </c>
      <c r="AC327" s="181"/>
      <c r="AD327" s="238" t="str">
        <f>+IFERROR(VLOOKUP(#REF!&amp;"-"&amp;ROW()-109,[2]ワークシート!$F$2:$BW$498,62,0),"")</f>
        <v/>
      </c>
      <c r="AE327" s="238"/>
      <c r="AF327" s="178" t="str">
        <f t="shared" si="10"/>
        <v/>
      </c>
      <c r="AG327" s="178"/>
      <c r="AH327" s="178" t="str">
        <f>+IFERROR(IF(VLOOKUP(#REF!&amp;"-"&amp;ROW()-109,[2]ワークシート!$F$2:$BW$498,63,0)="","",VLOOKUP(#REF!&amp;"-"&amp;ROW()-109,[2]ワークシート!$F$2:$BW$498,63,0)),"")</f>
        <v/>
      </c>
      <c r="AI327" s="178"/>
      <c r="AK327" s="51">
        <v>247</v>
      </c>
      <c r="AL327" s="51" t="str">
        <f t="shared" si="11"/>
        <v>247</v>
      </c>
      <c r="AM327" s="41"/>
      <c r="AN327" s="41"/>
      <c r="AO327" s="41"/>
      <c r="AP327" s="41"/>
      <c r="AQ327" s="41"/>
      <c r="AR327" s="41"/>
      <c r="AS327" s="41"/>
      <c r="AT327" s="41"/>
      <c r="AU327" s="41"/>
      <c r="AV327" s="41"/>
      <c r="AW327" s="41"/>
      <c r="AX327" s="41"/>
      <c r="AY327" s="41"/>
      <c r="AZ327" s="41"/>
      <c r="BA327" s="41"/>
      <c r="BB327" s="41"/>
      <c r="BC327" s="41"/>
      <c r="BD327" s="41"/>
      <c r="BE327" s="41"/>
      <c r="BF327" s="41"/>
      <c r="BG327" s="41"/>
      <c r="BH327" s="41"/>
      <c r="BI327" s="41"/>
      <c r="BJ327" s="41"/>
      <c r="BK327" s="41"/>
      <c r="BL327" s="41"/>
      <c r="BM327" s="41"/>
      <c r="BN327" s="41"/>
      <c r="BO327" s="41"/>
      <c r="BP327" s="41"/>
      <c r="BQ327" s="41"/>
      <c r="BR327" s="41"/>
      <c r="BS327" s="41"/>
    </row>
    <row r="328" spans="1:71" ht="35.1" hidden="1" customHeight="1">
      <c r="A328" s="41"/>
      <c r="B328" s="180" t="str">
        <f>+IFERROR(VLOOKUP(#REF!&amp;"-"&amp;ROW()-109,[2]ワークシート!$F$2:$BW$498,6,0),"")</f>
        <v/>
      </c>
      <c r="C328" s="181"/>
      <c r="D328" s="180" t="str">
        <f>+IFERROR(IF(VLOOKUP(#REF!&amp;"-"&amp;ROW()-109,[2]ワークシート!$F$2:$BW$498,7,0)="","",VLOOKUP(#REF!&amp;"-"&amp;ROW()-109,[2]ワークシート!$F$2:$BW$498,7,0)),"")</f>
        <v/>
      </c>
      <c r="E328" s="181"/>
      <c r="F328" s="180" t="str">
        <f>+IFERROR(VLOOKUP(#REF!&amp;"-"&amp;ROW()-109,[2]ワークシート!$F$2:$BW$498,8,0),"")</f>
        <v/>
      </c>
      <c r="G328" s="181"/>
      <c r="H328" s="45" t="str">
        <f>+IFERROR(VLOOKUP(#REF!&amp;"-"&amp;ROW()-109,[2]ワークシート!$F$2:$BW$498,9,0),"")</f>
        <v/>
      </c>
      <c r="I32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28" s="240"/>
      <c r="K328" s="180" t="str">
        <f>+IFERROR(VLOOKUP(#REF!&amp;"-"&amp;ROW()-109,[2]ワークシート!$F$2:$BW$498,16,0),"")</f>
        <v/>
      </c>
      <c r="L328" s="182"/>
      <c r="M328" s="181"/>
      <c r="N328" s="241" t="str">
        <f>+IFERROR(VLOOKUP(#REF!&amp;"-"&amp;ROW()-109,[2]ワークシート!$F$2:$BW$498,21,0),"")</f>
        <v/>
      </c>
      <c r="O328" s="242"/>
      <c r="P328" s="237" t="str">
        <f>+IFERROR(VLOOKUP(#REF!&amp;"-"&amp;ROW()-109,[2]ワークシート!$F$2:$BW$498,22,0),"")</f>
        <v/>
      </c>
      <c r="Q328" s="237"/>
      <c r="R328" s="187" t="str">
        <f>+IFERROR(VLOOKUP(#REF!&amp;"-"&amp;ROW()-109,[2]ワークシート!$F$2:$BW$498,52,0),"")</f>
        <v/>
      </c>
      <c r="S328" s="187"/>
      <c r="T328" s="187"/>
      <c r="U328" s="237" t="str">
        <f>+IFERROR(VLOOKUP(#REF!&amp;"-"&amp;ROW()-109,[2]ワークシート!$F$2:$BW$498,57,0),"")</f>
        <v/>
      </c>
      <c r="V328" s="237"/>
      <c r="W328" s="237" t="str">
        <f>+IFERROR(VLOOKUP(#REF!&amp;"-"&amp;ROW()-109,[2]ワークシート!$F$2:$BW$498,58,0),"")</f>
        <v/>
      </c>
      <c r="X328" s="237"/>
      <c r="Y328" s="237"/>
      <c r="Z328" s="178" t="str">
        <f t="shared" si="9"/>
        <v/>
      </c>
      <c r="AA328" s="178"/>
      <c r="AB328" s="180" t="str">
        <f>+IFERROR(IF(VLOOKUP(#REF!&amp;"-"&amp;ROW()-109,[2]ワークシート!$F$2:$BW$498,10,0)="","",VLOOKUP(#REF!&amp;"-"&amp;ROW()-109,[2]ワークシート!$F$2:$BW$498,10,0)),"")</f>
        <v/>
      </c>
      <c r="AC328" s="181"/>
      <c r="AD328" s="238" t="str">
        <f>+IFERROR(VLOOKUP(#REF!&amp;"-"&amp;ROW()-109,[2]ワークシート!$F$2:$BW$498,62,0),"")</f>
        <v/>
      </c>
      <c r="AE328" s="238"/>
      <c r="AF328" s="178" t="str">
        <f t="shared" si="10"/>
        <v/>
      </c>
      <c r="AG328" s="178"/>
      <c r="AH328" s="178" t="str">
        <f>+IFERROR(IF(VLOOKUP(#REF!&amp;"-"&amp;ROW()-109,[2]ワークシート!$F$2:$BW$498,63,0)="","",VLOOKUP(#REF!&amp;"-"&amp;ROW()-109,[2]ワークシート!$F$2:$BW$498,63,0)),"")</f>
        <v/>
      </c>
      <c r="AI328" s="178"/>
      <c r="AK328" s="51">
        <v>248</v>
      </c>
      <c r="AL328" s="51" t="str">
        <f t="shared" si="11"/>
        <v>248</v>
      </c>
      <c r="AM328" s="41"/>
      <c r="AN328" s="41"/>
      <c r="AO328" s="41"/>
      <c r="AP328" s="41"/>
      <c r="AQ328" s="41"/>
      <c r="AR328" s="41"/>
      <c r="AS328" s="41"/>
      <c r="AT328" s="41"/>
      <c r="AU328" s="41"/>
      <c r="AV328" s="41"/>
      <c r="AW328" s="41"/>
      <c r="AX328" s="41"/>
      <c r="AY328" s="41"/>
      <c r="AZ328" s="41"/>
      <c r="BA328" s="41"/>
      <c r="BB328" s="41"/>
      <c r="BC328" s="41"/>
      <c r="BD328" s="41"/>
      <c r="BE328" s="41"/>
      <c r="BF328" s="41"/>
      <c r="BG328" s="41"/>
      <c r="BH328" s="41"/>
      <c r="BI328" s="41"/>
      <c r="BJ328" s="41"/>
      <c r="BK328" s="41"/>
      <c r="BL328" s="41"/>
      <c r="BM328" s="41"/>
      <c r="BN328" s="41"/>
      <c r="BO328" s="41"/>
      <c r="BP328" s="41"/>
      <c r="BQ328" s="41"/>
      <c r="BR328" s="41"/>
      <c r="BS328" s="41"/>
    </row>
    <row r="329" spans="1:71" ht="35.1" hidden="1" customHeight="1">
      <c r="A329" s="41"/>
      <c r="B329" s="180" t="str">
        <f>+IFERROR(VLOOKUP(#REF!&amp;"-"&amp;ROW()-109,[2]ワークシート!$F$2:$BW$498,6,0),"")</f>
        <v/>
      </c>
      <c r="C329" s="181"/>
      <c r="D329" s="180" t="str">
        <f>+IFERROR(IF(VLOOKUP(#REF!&amp;"-"&amp;ROW()-109,[2]ワークシート!$F$2:$BW$498,7,0)="","",VLOOKUP(#REF!&amp;"-"&amp;ROW()-109,[2]ワークシート!$F$2:$BW$498,7,0)),"")</f>
        <v/>
      </c>
      <c r="E329" s="181"/>
      <c r="F329" s="180" t="str">
        <f>+IFERROR(VLOOKUP(#REF!&amp;"-"&amp;ROW()-109,[2]ワークシート!$F$2:$BW$498,8,0),"")</f>
        <v/>
      </c>
      <c r="G329" s="181"/>
      <c r="H329" s="45" t="str">
        <f>+IFERROR(VLOOKUP(#REF!&amp;"-"&amp;ROW()-109,[2]ワークシート!$F$2:$BW$498,9,0),"")</f>
        <v/>
      </c>
      <c r="I32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29" s="240"/>
      <c r="K329" s="180" t="str">
        <f>+IFERROR(VLOOKUP(#REF!&amp;"-"&amp;ROW()-109,[2]ワークシート!$F$2:$BW$498,16,0),"")</f>
        <v/>
      </c>
      <c r="L329" s="182"/>
      <c r="M329" s="181"/>
      <c r="N329" s="241" t="str">
        <f>+IFERROR(VLOOKUP(#REF!&amp;"-"&amp;ROW()-109,[2]ワークシート!$F$2:$BW$498,21,0),"")</f>
        <v/>
      </c>
      <c r="O329" s="242"/>
      <c r="P329" s="237" t="str">
        <f>+IFERROR(VLOOKUP(#REF!&amp;"-"&amp;ROW()-109,[2]ワークシート!$F$2:$BW$498,22,0),"")</f>
        <v/>
      </c>
      <c r="Q329" s="237"/>
      <c r="R329" s="187" t="str">
        <f>+IFERROR(VLOOKUP(#REF!&amp;"-"&amp;ROW()-109,[2]ワークシート!$F$2:$BW$498,52,0),"")</f>
        <v/>
      </c>
      <c r="S329" s="187"/>
      <c r="T329" s="187"/>
      <c r="U329" s="237" t="str">
        <f>+IFERROR(VLOOKUP(#REF!&amp;"-"&amp;ROW()-109,[2]ワークシート!$F$2:$BW$498,57,0),"")</f>
        <v/>
      </c>
      <c r="V329" s="237"/>
      <c r="W329" s="237" t="str">
        <f>+IFERROR(VLOOKUP(#REF!&amp;"-"&amp;ROW()-109,[2]ワークシート!$F$2:$BW$498,58,0),"")</f>
        <v/>
      </c>
      <c r="X329" s="237"/>
      <c r="Y329" s="237"/>
      <c r="Z329" s="178" t="str">
        <f t="shared" si="9"/>
        <v/>
      </c>
      <c r="AA329" s="178"/>
      <c r="AB329" s="180" t="str">
        <f>+IFERROR(IF(VLOOKUP(#REF!&amp;"-"&amp;ROW()-109,[2]ワークシート!$F$2:$BW$498,10,0)="","",VLOOKUP(#REF!&amp;"-"&amp;ROW()-109,[2]ワークシート!$F$2:$BW$498,10,0)),"")</f>
        <v/>
      </c>
      <c r="AC329" s="181"/>
      <c r="AD329" s="238" t="str">
        <f>+IFERROR(VLOOKUP(#REF!&amp;"-"&amp;ROW()-109,[2]ワークシート!$F$2:$BW$498,62,0),"")</f>
        <v/>
      </c>
      <c r="AE329" s="238"/>
      <c r="AF329" s="178" t="str">
        <f t="shared" si="10"/>
        <v/>
      </c>
      <c r="AG329" s="178"/>
      <c r="AH329" s="178" t="str">
        <f>+IFERROR(IF(VLOOKUP(#REF!&amp;"-"&amp;ROW()-109,[2]ワークシート!$F$2:$BW$498,63,0)="","",VLOOKUP(#REF!&amp;"-"&amp;ROW()-109,[2]ワークシート!$F$2:$BW$498,63,0)),"")</f>
        <v/>
      </c>
      <c r="AI329" s="178"/>
      <c r="AK329" s="51">
        <v>249</v>
      </c>
      <c r="AL329" s="51" t="str">
        <f t="shared" si="11"/>
        <v>249</v>
      </c>
      <c r="AM329" s="41"/>
      <c r="AN329" s="41"/>
      <c r="AO329" s="41"/>
      <c r="AP329" s="41"/>
      <c r="AQ329" s="41"/>
      <c r="AR329" s="41"/>
      <c r="AS329" s="41"/>
      <c r="AT329" s="41"/>
      <c r="AU329" s="41"/>
      <c r="AV329" s="41"/>
      <c r="AW329" s="41"/>
      <c r="AX329" s="41"/>
      <c r="AY329" s="41"/>
      <c r="AZ329" s="41"/>
      <c r="BA329" s="41"/>
      <c r="BB329" s="41"/>
      <c r="BC329" s="41"/>
      <c r="BD329" s="41"/>
      <c r="BE329" s="41"/>
      <c r="BF329" s="41"/>
      <c r="BG329" s="41"/>
      <c r="BH329" s="41"/>
      <c r="BI329" s="41"/>
      <c r="BJ329" s="41"/>
      <c r="BK329" s="41"/>
      <c r="BL329" s="41"/>
      <c r="BM329" s="41"/>
      <c r="BN329" s="41"/>
      <c r="BO329" s="41"/>
      <c r="BP329" s="41"/>
      <c r="BQ329" s="41"/>
      <c r="BR329" s="41"/>
      <c r="BS329" s="41"/>
    </row>
    <row r="330" spans="1:71" ht="35.1" hidden="1" customHeight="1">
      <c r="A330" s="41"/>
      <c r="B330" s="180" t="str">
        <f>+IFERROR(VLOOKUP(#REF!&amp;"-"&amp;ROW()-109,[2]ワークシート!$F$2:$BW$498,6,0),"")</f>
        <v/>
      </c>
      <c r="C330" s="181"/>
      <c r="D330" s="180" t="str">
        <f>+IFERROR(IF(VLOOKUP(#REF!&amp;"-"&amp;ROW()-109,[2]ワークシート!$F$2:$BW$498,7,0)="","",VLOOKUP(#REF!&amp;"-"&amp;ROW()-109,[2]ワークシート!$F$2:$BW$498,7,0)),"")</f>
        <v/>
      </c>
      <c r="E330" s="181"/>
      <c r="F330" s="180" t="str">
        <f>+IFERROR(VLOOKUP(#REF!&amp;"-"&amp;ROW()-109,[2]ワークシート!$F$2:$BW$498,8,0),"")</f>
        <v/>
      </c>
      <c r="G330" s="181"/>
      <c r="H330" s="45" t="str">
        <f>+IFERROR(VLOOKUP(#REF!&amp;"-"&amp;ROW()-109,[2]ワークシート!$F$2:$BW$498,9,0),"")</f>
        <v/>
      </c>
      <c r="I33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30" s="240"/>
      <c r="K330" s="180" t="str">
        <f>+IFERROR(VLOOKUP(#REF!&amp;"-"&amp;ROW()-109,[2]ワークシート!$F$2:$BW$498,16,0),"")</f>
        <v/>
      </c>
      <c r="L330" s="182"/>
      <c r="M330" s="181"/>
      <c r="N330" s="241" t="str">
        <f>+IFERROR(VLOOKUP(#REF!&amp;"-"&amp;ROW()-109,[2]ワークシート!$F$2:$BW$498,21,0),"")</f>
        <v/>
      </c>
      <c r="O330" s="242"/>
      <c r="P330" s="237" t="str">
        <f>+IFERROR(VLOOKUP(#REF!&amp;"-"&amp;ROW()-109,[2]ワークシート!$F$2:$BW$498,22,0),"")</f>
        <v/>
      </c>
      <c r="Q330" s="237"/>
      <c r="R330" s="187" t="str">
        <f>+IFERROR(VLOOKUP(#REF!&amp;"-"&amp;ROW()-109,[2]ワークシート!$F$2:$BW$498,52,0),"")</f>
        <v/>
      </c>
      <c r="S330" s="187"/>
      <c r="T330" s="187"/>
      <c r="U330" s="237" t="str">
        <f>+IFERROR(VLOOKUP(#REF!&amp;"-"&amp;ROW()-109,[2]ワークシート!$F$2:$BW$498,57,0),"")</f>
        <v/>
      </c>
      <c r="V330" s="237"/>
      <c r="W330" s="237" t="str">
        <f>+IFERROR(VLOOKUP(#REF!&amp;"-"&amp;ROW()-109,[2]ワークシート!$F$2:$BW$498,58,0),"")</f>
        <v/>
      </c>
      <c r="X330" s="237"/>
      <c r="Y330" s="237"/>
      <c r="Z330" s="178" t="str">
        <f t="shared" si="9"/>
        <v/>
      </c>
      <c r="AA330" s="178"/>
      <c r="AB330" s="180" t="str">
        <f>+IFERROR(IF(VLOOKUP(#REF!&amp;"-"&amp;ROW()-109,[2]ワークシート!$F$2:$BW$498,10,0)="","",VLOOKUP(#REF!&amp;"-"&amp;ROW()-109,[2]ワークシート!$F$2:$BW$498,10,0)),"")</f>
        <v/>
      </c>
      <c r="AC330" s="181"/>
      <c r="AD330" s="238" t="str">
        <f>+IFERROR(VLOOKUP(#REF!&amp;"-"&amp;ROW()-109,[2]ワークシート!$F$2:$BW$498,62,0),"")</f>
        <v/>
      </c>
      <c r="AE330" s="238"/>
      <c r="AF330" s="178" t="str">
        <f t="shared" si="10"/>
        <v/>
      </c>
      <c r="AG330" s="178"/>
      <c r="AH330" s="178" t="str">
        <f>+IFERROR(IF(VLOOKUP(#REF!&amp;"-"&amp;ROW()-109,[2]ワークシート!$F$2:$BW$498,63,0)="","",VLOOKUP(#REF!&amp;"-"&amp;ROW()-109,[2]ワークシート!$F$2:$BW$498,63,0)),"")</f>
        <v/>
      </c>
      <c r="AI330" s="178"/>
      <c r="AK330" s="51">
        <v>250</v>
      </c>
      <c r="AL330" s="51" t="str">
        <f t="shared" si="11"/>
        <v>250</v>
      </c>
      <c r="AM330" s="41"/>
      <c r="AN330" s="41"/>
      <c r="AO330" s="41"/>
      <c r="AP330" s="41"/>
      <c r="AQ330" s="41"/>
      <c r="AR330" s="41"/>
      <c r="AS330" s="41"/>
      <c r="AT330" s="41"/>
      <c r="AU330" s="41"/>
      <c r="AV330" s="41"/>
      <c r="AW330" s="41"/>
      <c r="AX330" s="41"/>
      <c r="AY330" s="41"/>
      <c r="AZ330" s="41"/>
      <c r="BA330" s="41"/>
      <c r="BB330" s="41"/>
      <c r="BC330" s="41"/>
      <c r="BD330" s="41"/>
      <c r="BE330" s="41"/>
      <c r="BF330" s="41"/>
      <c r="BG330" s="41"/>
      <c r="BH330" s="41"/>
      <c r="BI330" s="41"/>
      <c r="BJ330" s="41"/>
      <c r="BK330" s="41"/>
      <c r="BL330" s="41"/>
      <c r="BM330" s="41"/>
      <c r="BN330" s="41"/>
      <c r="BO330" s="41"/>
      <c r="BP330" s="41"/>
      <c r="BQ330" s="41"/>
      <c r="BR330" s="41"/>
      <c r="BS330" s="41"/>
    </row>
    <row r="331" spans="1:71" ht="35.1" hidden="1" customHeight="1">
      <c r="A331" s="41"/>
      <c r="B331" s="180" t="str">
        <f>+IFERROR(VLOOKUP(#REF!&amp;"-"&amp;ROW()-109,[2]ワークシート!$F$2:$BW$498,6,0),"")</f>
        <v/>
      </c>
      <c r="C331" s="181"/>
      <c r="D331" s="180" t="str">
        <f>+IFERROR(IF(VLOOKUP(#REF!&amp;"-"&amp;ROW()-109,[2]ワークシート!$F$2:$BW$498,7,0)="","",VLOOKUP(#REF!&amp;"-"&amp;ROW()-109,[2]ワークシート!$F$2:$BW$498,7,0)),"")</f>
        <v/>
      </c>
      <c r="E331" s="181"/>
      <c r="F331" s="180" t="str">
        <f>+IFERROR(VLOOKUP(#REF!&amp;"-"&amp;ROW()-109,[2]ワークシート!$F$2:$BW$498,8,0),"")</f>
        <v/>
      </c>
      <c r="G331" s="181"/>
      <c r="H331" s="45" t="str">
        <f>+IFERROR(VLOOKUP(#REF!&amp;"-"&amp;ROW()-109,[2]ワークシート!$F$2:$BW$498,9,0),"")</f>
        <v/>
      </c>
      <c r="I33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31" s="240"/>
      <c r="K331" s="180" t="str">
        <f>+IFERROR(VLOOKUP(#REF!&amp;"-"&amp;ROW()-109,[2]ワークシート!$F$2:$BW$498,16,0),"")</f>
        <v/>
      </c>
      <c r="L331" s="182"/>
      <c r="M331" s="181"/>
      <c r="N331" s="241" t="str">
        <f>+IFERROR(VLOOKUP(#REF!&amp;"-"&amp;ROW()-109,[2]ワークシート!$F$2:$BW$498,21,0),"")</f>
        <v/>
      </c>
      <c r="O331" s="242"/>
      <c r="P331" s="237" t="str">
        <f>+IFERROR(VLOOKUP(#REF!&amp;"-"&amp;ROW()-109,[2]ワークシート!$F$2:$BW$498,22,0),"")</f>
        <v/>
      </c>
      <c r="Q331" s="237"/>
      <c r="R331" s="187" t="str">
        <f>+IFERROR(VLOOKUP(#REF!&amp;"-"&amp;ROW()-109,[2]ワークシート!$F$2:$BW$498,52,0),"")</f>
        <v/>
      </c>
      <c r="S331" s="187"/>
      <c r="T331" s="187"/>
      <c r="U331" s="237" t="str">
        <f>+IFERROR(VLOOKUP(#REF!&amp;"-"&amp;ROW()-109,[2]ワークシート!$F$2:$BW$498,57,0),"")</f>
        <v/>
      </c>
      <c r="V331" s="237"/>
      <c r="W331" s="237" t="str">
        <f>+IFERROR(VLOOKUP(#REF!&amp;"-"&amp;ROW()-109,[2]ワークシート!$F$2:$BW$498,58,0),"")</f>
        <v/>
      </c>
      <c r="X331" s="237"/>
      <c r="Y331" s="237"/>
      <c r="Z331" s="178" t="str">
        <f t="shared" si="9"/>
        <v/>
      </c>
      <c r="AA331" s="178"/>
      <c r="AB331" s="180" t="str">
        <f>+IFERROR(IF(VLOOKUP(#REF!&amp;"-"&amp;ROW()-109,[2]ワークシート!$F$2:$BW$498,10,0)="","",VLOOKUP(#REF!&amp;"-"&amp;ROW()-109,[2]ワークシート!$F$2:$BW$498,10,0)),"")</f>
        <v/>
      </c>
      <c r="AC331" s="181"/>
      <c r="AD331" s="238" t="str">
        <f>+IFERROR(VLOOKUP(#REF!&amp;"-"&amp;ROW()-109,[2]ワークシート!$F$2:$BW$498,62,0),"")</f>
        <v/>
      </c>
      <c r="AE331" s="238"/>
      <c r="AF331" s="178" t="str">
        <f t="shared" si="10"/>
        <v/>
      </c>
      <c r="AG331" s="178"/>
      <c r="AH331" s="178" t="str">
        <f>+IFERROR(IF(VLOOKUP(#REF!&amp;"-"&amp;ROW()-109,[2]ワークシート!$F$2:$BW$498,63,0)="","",VLOOKUP(#REF!&amp;"-"&amp;ROW()-109,[2]ワークシート!$F$2:$BW$498,63,0)),"")</f>
        <v/>
      </c>
      <c r="AI331" s="178"/>
      <c r="AK331" s="51">
        <v>251</v>
      </c>
      <c r="AL331" s="51" t="str">
        <f t="shared" si="11"/>
        <v>251</v>
      </c>
      <c r="AM331" s="41"/>
      <c r="AN331" s="41"/>
      <c r="AO331" s="41"/>
      <c r="AP331" s="41"/>
      <c r="AQ331" s="41"/>
      <c r="AR331" s="41"/>
      <c r="AS331" s="41"/>
      <c r="AT331" s="41"/>
      <c r="AU331" s="41"/>
      <c r="AV331" s="41"/>
      <c r="AW331" s="41"/>
      <c r="AX331" s="41"/>
      <c r="AY331" s="41"/>
      <c r="AZ331" s="41"/>
      <c r="BA331" s="41"/>
      <c r="BB331" s="41"/>
      <c r="BC331" s="41"/>
      <c r="BD331" s="41"/>
      <c r="BE331" s="41"/>
      <c r="BF331" s="41"/>
      <c r="BG331" s="41"/>
      <c r="BH331" s="41"/>
      <c r="BI331" s="41"/>
      <c r="BJ331" s="41"/>
      <c r="BK331" s="41"/>
      <c r="BL331" s="41"/>
      <c r="BM331" s="41"/>
      <c r="BN331" s="41"/>
      <c r="BO331" s="41"/>
      <c r="BP331" s="41"/>
      <c r="BQ331" s="41"/>
      <c r="BR331" s="41"/>
      <c r="BS331" s="41"/>
    </row>
    <row r="332" spans="1:71" ht="35.1" hidden="1" customHeight="1">
      <c r="A332" s="41"/>
      <c r="B332" s="180" t="str">
        <f>+IFERROR(VLOOKUP(#REF!&amp;"-"&amp;ROW()-109,[2]ワークシート!$F$2:$BW$498,6,0),"")</f>
        <v/>
      </c>
      <c r="C332" s="181"/>
      <c r="D332" s="180" t="str">
        <f>+IFERROR(IF(VLOOKUP(#REF!&amp;"-"&amp;ROW()-109,[2]ワークシート!$F$2:$BW$498,7,0)="","",VLOOKUP(#REF!&amp;"-"&amp;ROW()-109,[2]ワークシート!$F$2:$BW$498,7,0)),"")</f>
        <v/>
      </c>
      <c r="E332" s="181"/>
      <c r="F332" s="180" t="str">
        <f>+IFERROR(VLOOKUP(#REF!&amp;"-"&amp;ROW()-109,[2]ワークシート!$F$2:$BW$498,8,0),"")</f>
        <v/>
      </c>
      <c r="G332" s="181"/>
      <c r="H332" s="45" t="str">
        <f>+IFERROR(VLOOKUP(#REF!&amp;"-"&amp;ROW()-109,[2]ワークシート!$F$2:$BW$498,9,0),"")</f>
        <v/>
      </c>
      <c r="I33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32" s="240"/>
      <c r="K332" s="180" t="str">
        <f>+IFERROR(VLOOKUP(#REF!&amp;"-"&amp;ROW()-109,[2]ワークシート!$F$2:$BW$498,16,0),"")</f>
        <v/>
      </c>
      <c r="L332" s="182"/>
      <c r="M332" s="181"/>
      <c r="N332" s="241" t="str">
        <f>+IFERROR(VLOOKUP(#REF!&amp;"-"&amp;ROW()-109,[2]ワークシート!$F$2:$BW$498,21,0),"")</f>
        <v/>
      </c>
      <c r="O332" s="242"/>
      <c r="P332" s="237" t="str">
        <f>+IFERROR(VLOOKUP(#REF!&amp;"-"&amp;ROW()-109,[2]ワークシート!$F$2:$BW$498,22,0),"")</f>
        <v/>
      </c>
      <c r="Q332" s="237"/>
      <c r="R332" s="187" t="str">
        <f>+IFERROR(VLOOKUP(#REF!&amp;"-"&amp;ROW()-109,[2]ワークシート!$F$2:$BW$498,52,0),"")</f>
        <v/>
      </c>
      <c r="S332" s="187"/>
      <c r="T332" s="187"/>
      <c r="U332" s="237" t="str">
        <f>+IFERROR(VLOOKUP(#REF!&amp;"-"&amp;ROW()-109,[2]ワークシート!$F$2:$BW$498,57,0),"")</f>
        <v/>
      </c>
      <c r="V332" s="237"/>
      <c r="W332" s="237" t="str">
        <f>+IFERROR(VLOOKUP(#REF!&amp;"-"&amp;ROW()-109,[2]ワークシート!$F$2:$BW$498,58,0),"")</f>
        <v/>
      </c>
      <c r="X332" s="237"/>
      <c r="Y332" s="237"/>
      <c r="Z332" s="178" t="str">
        <f t="shared" si="9"/>
        <v/>
      </c>
      <c r="AA332" s="178"/>
      <c r="AB332" s="180" t="str">
        <f>+IFERROR(IF(VLOOKUP(#REF!&amp;"-"&amp;ROW()-109,[2]ワークシート!$F$2:$BW$498,10,0)="","",VLOOKUP(#REF!&amp;"-"&amp;ROW()-109,[2]ワークシート!$F$2:$BW$498,10,0)),"")</f>
        <v/>
      </c>
      <c r="AC332" s="181"/>
      <c r="AD332" s="238" t="str">
        <f>+IFERROR(VLOOKUP(#REF!&amp;"-"&amp;ROW()-109,[2]ワークシート!$F$2:$BW$498,62,0),"")</f>
        <v/>
      </c>
      <c r="AE332" s="238"/>
      <c r="AF332" s="178" t="str">
        <f t="shared" si="10"/>
        <v/>
      </c>
      <c r="AG332" s="178"/>
      <c r="AH332" s="178" t="str">
        <f>+IFERROR(IF(VLOOKUP(#REF!&amp;"-"&amp;ROW()-109,[2]ワークシート!$F$2:$BW$498,63,0)="","",VLOOKUP(#REF!&amp;"-"&amp;ROW()-109,[2]ワークシート!$F$2:$BW$498,63,0)),"")</f>
        <v/>
      </c>
      <c r="AI332" s="178"/>
      <c r="AK332" s="51">
        <v>252</v>
      </c>
      <c r="AL332" s="51" t="str">
        <f t="shared" si="11"/>
        <v>252</v>
      </c>
      <c r="AM332" s="41"/>
      <c r="AN332" s="41"/>
      <c r="AO332" s="41"/>
      <c r="AP332" s="41"/>
      <c r="AQ332" s="41"/>
      <c r="AR332" s="41"/>
      <c r="AS332" s="41"/>
      <c r="AT332" s="41"/>
      <c r="AU332" s="41"/>
      <c r="AV332" s="41"/>
      <c r="AW332" s="41"/>
      <c r="AX332" s="41"/>
      <c r="AY332" s="41"/>
      <c r="AZ332" s="41"/>
      <c r="BA332" s="41"/>
      <c r="BB332" s="41"/>
      <c r="BC332" s="41"/>
      <c r="BD332" s="41"/>
      <c r="BE332" s="41"/>
      <c r="BF332" s="41"/>
      <c r="BG332" s="41"/>
      <c r="BH332" s="41"/>
      <c r="BI332" s="41"/>
      <c r="BJ332" s="41"/>
      <c r="BK332" s="41"/>
      <c r="BL332" s="41"/>
      <c r="BM332" s="41"/>
      <c r="BN332" s="41"/>
      <c r="BO332" s="41"/>
      <c r="BP332" s="41"/>
      <c r="BQ332" s="41"/>
      <c r="BR332" s="41"/>
      <c r="BS332" s="41"/>
    </row>
    <row r="333" spans="1:71" ht="35.1" hidden="1" customHeight="1">
      <c r="A333" s="41"/>
      <c r="B333" s="180" t="str">
        <f>+IFERROR(VLOOKUP(#REF!&amp;"-"&amp;ROW()-109,[2]ワークシート!$F$2:$BW$498,6,0),"")</f>
        <v/>
      </c>
      <c r="C333" s="181"/>
      <c r="D333" s="180" t="str">
        <f>+IFERROR(IF(VLOOKUP(#REF!&amp;"-"&amp;ROW()-109,[2]ワークシート!$F$2:$BW$498,7,0)="","",VLOOKUP(#REF!&amp;"-"&amp;ROW()-109,[2]ワークシート!$F$2:$BW$498,7,0)),"")</f>
        <v/>
      </c>
      <c r="E333" s="181"/>
      <c r="F333" s="180" t="str">
        <f>+IFERROR(VLOOKUP(#REF!&amp;"-"&amp;ROW()-109,[2]ワークシート!$F$2:$BW$498,8,0),"")</f>
        <v/>
      </c>
      <c r="G333" s="181"/>
      <c r="H333" s="45" t="str">
        <f>+IFERROR(VLOOKUP(#REF!&amp;"-"&amp;ROW()-109,[2]ワークシート!$F$2:$BW$498,9,0),"")</f>
        <v/>
      </c>
      <c r="I33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33" s="240"/>
      <c r="K333" s="180" t="str">
        <f>+IFERROR(VLOOKUP(#REF!&amp;"-"&amp;ROW()-109,[2]ワークシート!$F$2:$BW$498,16,0),"")</f>
        <v/>
      </c>
      <c r="L333" s="182"/>
      <c r="M333" s="181"/>
      <c r="N333" s="241" t="str">
        <f>+IFERROR(VLOOKUP(#REF!&amp;"-"&amp;ROW()-109,[2]ワークシート!$F$2:$BW$498,21,0),"")</f>
        <v/>
      </c>
      <c r="O333" s="242"/>
      <c r="P333" s="237" t="str">
        <f>+IFERROR(VLOOKUP(#REF!&amp;"-"&amp;ROW()-109,[2]ワークシート!$F$2:$BW$498,22,0),"")</f>
        <v/>
      </c>
      <c r="Q333" s="237"/>
      <c r="R333" s="187" t="str">
        <f>+IFERROR(VLOOKUP(#REF!&amp;"-"&amp;ROW()-109,[2]ワークシート!$F$2:$BW$498,52,0),"")</f>
        <v/>
      </c>
      <c r="S333" s="187"/>
      <c r="T333" s="187"/>
      <c r="U333" s="237" t="str">
        <f>+IFERROR(VLOOKUP(#REF!&amp;"-"&amp;ROW()-109,[2]ワークシート!$F$2:$BW$498,57,0),"")</f>
        <v/>
      </c>
      <c r="V333" s="237"/>
      <c r="W333" s="237" t="str">
        <f>+IFERROR(VLOOKUP(#REF!&amp;"-"&amp;ROW()-109,[2]ワークシート!$F$2:$BW$498,58,0),"")</f>
        <v/>
      </c>
      <c r="X333" s="237"/>
      <c r="Y333" s="237"/>
      <c r="Z333" s="178" t="str">
        <f t="shared" si="9"/>
        <v/>
      </c>
      <c r="AA333" s="178"/>
      <c r="AB333" s="180" t="str">
        <f>+IFERROR(IF(VLOOKUP(#REF!&amp;"-"&amp;ROW()-109,[2]ワークシート!$F$2:$BW$498,10,0)="","",VLOOKUP(#REF!&amp;"-"&amp;ROW()-109,[2]ワークシート!$F$2:$BW$498,10,0)),"")</f>
        <v/>
      </c>
      <c r="AC333" s="181"/>
      <c r="AD333" s="238" t="str">
        <f>+IFERROR(VLOOKUP(#REF!&amp;"-"&amp;ROW()-109,[2]ワークシート!$F$2:$BW$498,62,0),"")</f>
        <v/>
      </c>
      <c r="AE333" s="238"/>
      <c r="AF333" s="178" t="str">
        <f t="shared" si="10"/>
        <v/>
      </c>
      <c r="AG333" s="178"/>
      <c r="AH333" s="178" t="str">
        <f>+IFERROR(IF(VLOOKUP(#REF!&amp;"-"&amp;ROW()-109,[2]ワークシート!$F$2:$BW$498,63,0)="","",VLOOKUP(#REF!&amp;"-"&amp;ROW()-109,[2]ワークシート!$F$2:$BW$498,63,0)),"")</f>
        <v/>
      </c>
      <c r="AI333" s="178"/>
      <c r="AK333" s="51">
        <v>253</v>
      </c>
      <c r="AL333" s="51" t="str">
        <f t="shared" si="11"/>
        <v>253</v>
      </c>
      <c r="AM333" s="41"/>
      <c r="AN333" s="41"/>
      <c r="AO333" s="41"/>
      <c r="AP333" s="41"/>
      <c r="AQ333" s="41"/>
      <c r="AR333" s="41"/>
      <c r="AS333" s="41"/>
      <c r="AT333" s="41"/>
      <c r="AU333" s="41"/>
      <c r="AV333" s="41"/>
      <c r="AW333" s="41"/>
      <c r="AX333" s="41"/>
      <c r="AY333" s="41"/>
      <c r="AZ333" s="41"/>
      <c r="BA333" s="41"/>
      <c r="BB333" s="41"/>
      <c r="BC333" s="41"/>
      <c r="BD333" s="41"/>
      <c r="BE333" s="41"/>
      <c r="BF333" s="41"/>
      <c r="BG333" s="41"/>
      <c r="BH333" s="41"/>
      <c r="BI333" s="41"/>
      <c r="BJ333" s="41"/>
      <c r="BK333" s="41"/>
      <c r="BL333" s="41"/>
      <c r="BM333" s="41"/>
      <c r="BN333" s="41"/>
      <c r="BO333" s="41"/>
      <c r="BP333" s="41"/>
      <c r="BQ333" s="41"/>
      <c r="BR333" s="41"/>
      <c r="BS333" s="41"/>
    </row>
    <row r="334" spans="1:71" ht="35.1" hidden="1" customHeight="1">
      <c r="A334" s="41"/>
      <c r="B334" s="180" t="str">
        <f>+IFERROR(VLOOKUP(#REF!&amp;"-"&amp;ROW()-109,[2]ワークシート!$F$2:$BW$498,6,0),"")</f>
        <v/>
      </c>
      <c r="C334" s="181"/>
      <c r="D334" s="180" t="str">
        <f>+IFERROR(IF(VLOOKUP(#REF!&amp;"-"&amp;ROW()-109,[2]ワークシート!$F$2:$BW$498,7,0)="","",VLOOKUP(#REF!&amp;"-"&amp;ROW()-109,[2]ワークシート!$F$2:$BW$498,7,0)),"")</f>
        <v/>
      </c>
      <c r="E334" s="181"/>
      <c r="F334" s="180" t="str">
        <f>+IFERROR(VLOOKUP(#REF!&amp;"-"&amp;ROW()-109,[2]ワークシート!$F$2:$BW$498,8,0),"")</f>
        <v/>
      </c>
      <c r="G334" s="181"/>
      <c r="H334" s="45" t="str">
        <f>+IFERROR(VLOOKUP(#REF!&amp;"-"&amp;ROW()-109,[2]ワークシート!$F$2:$BW$498,9,0),"")</f>
        <v/>
      </c>
      <c r="I33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34" s="240"/>
      <c r="K334" s="180" t="str">
        <f>+IFERROR(VLOOKUP(#REF!&amp;"-"&amp;ROW()-109,[2]ワークシート!$F$2:$BW$498,16,0),"")</f>
        <v/>
      </c>
      <c r="L334" s="182"/>
      <c r="M334" s="181"/>
      <c r="N334" s="241" t="str">
        <f>+IFERROR(VLOOKUP(#REF!&amp;"-"&amp;ROW()-109,[2]ワークシート!$F$2:$BW$498,21,0),"")</f>
        <v/>
      </c>
      <c r="O334" s="242"/>
      <c r="P334" s="237" t="str">
        <f>+IFERROR(VLOOKUP(#REF!&amp;"-"&amp;ROW()-109,[2]ワークシート!$F$2:$BW$498,22,0),"")</f>
        <v/>
      </c>
      <c r="Q334" s="237"/>
      <c r="R334" s="187" t="str">
        <f>+IFERROR(VLOOKUP(#REF!&amp;"-"&amp;ROW()-109,[2]ワークシート!$F$2:$BW$498,52,0),"")</f>
        <v/>
      </c>
      <c r="S334" s="187"/>
      <c r="T334" s="187"/>
      <c r="U334" s="237" t="str">
        <f>+IFERROR(VLOOKUP(#REF!&amp;"-"&amp;ROW()-109,[2]ワークシート!$F$2:$BW$498,57,0),"")</f>
        <v/>
      </c>
      <c r="V334" s="237"/>
      <c r="W334" s="237" t="str">
        <f>+IFERROR(VLOOKUP(#REF!&amp;"-"&amp;ROW()-109,[2]ワークシート!$F$2:$BW$498,58,0),"")</f>
        <v/>
      </c>
      <c r="X334" s="237"/>
      <c r="Y334" s="237"/>
      <c r="Z334" s="178" t="str">
        <f t="shared" si="9"/>
        <v/>
      </c>
      <c r="AA334" s="178"/>
      <c r="AB334" s="180" t="str">
        <f>+IFERROR(IF(VLOOKUP(#REF!&amp;"-"&amp;ROW()-109,[2]ワークシート!$F$2:$BW$498,10,0)="","",VLOOKUP(#REF!&amp;"-"&amp;ROW()-109,[2]ワークシート!$F$2:$BW$498,10,0)),"")</f>
        <v/>
      </c>
      <c r="AC334" s="181"/>
      <c r="AD334" s="238" t="str">
        <f>+IFERROR(VLOOKUP(#REF!&amp;"-"&amp;ROW()-109,[2]ワークシート!$F$2:$BW$498,62,0),"")</f>
        <v/>
      </c>
      <c r="AE334" s="238"/>
      <c r="AF334" s="178" t="str">
        <f t="shared" si="10"/>
        <v/>
      </c>
      <c r="AG334" s="178"/>
      <c r="AH334" s="178" t="str">
        <f>+IFERROR(IF(VLOOKUP(#REF!&amp;"-"&amp;ROW()-109,[2]ワークシート!$F$2:$BW$498,63,0)="","",VLOOKUP(#REF!&amp;"-"&amp;ROW()-109,[2]ワークシート!$F$2:$BW$498,63,0)),"")</f>
        <v/>
      </c>
      <c r="AI334" s="178"/>
      <c r="AK334" s="51">
        <v>254</v>
      </c>
      <c r="AL334" s="51" t="str">
        <f t="shared" si="11"/>
        <v>254</v>
      </c>
      <c r="AM334" s="41"/>
      <c r="AN334" s="41"/>
      <c r="AO334" s="41"/>
      <c r="AP334" s="41"/>
      <c r="AQ334" s="41"/>
      <c r="AR334" s="41"/>
      <c r="AS334" s="41"/>
      <c r="AT334" s="41"/>
      <c r="AU334" s="41"/>
      <c r="AV334" s="41"/>
      <c r="AW334" s="41"/>
      <c r="AX334" s="41"/>
      <c r="AY334" s="41"/>
      <c r="AZ334" s="41"/>
      <c r="BA334" s="41"/>
      <c r="BB334" s="41"/>
      <c r="BC334" s="41"/>
      <c r="BD334" s="41"/>
      <c r="BE334" s="41"/>
      <c r="BF334" s="41"/>
      <c r="BG334" s="41"/>
      <c r="BH334" s="41"/>
      <c r="BI334" s="41"/>
      <c r="BJ334" s="41"/>
      <c r="BK334" s="41"/>
      <c r="BL334" s="41"/>
      <c r="BM334" s="41"/>
      <c r="BN334" s="41"/>
      <c r="BO334" s="41"/>
      <c r="BP334" s="41"/>
      <c r="BQ334" s="41"/>
      <c r="BR334" s="41"/>
      <c r="BS334" s="41"/>
    </row>
    <row r="335" spans="1:71" ht="35.1" hidden="1" customHeight="1">
      <c r="A335" s="41"/>
      <c r="B335" s="180" t="str">
        <f>+IFERROR(VLOOKUP(#REF!&amp;"-"&amp;ROW()-109,[2]ワークシート!$F$2:$BW$498,6,0),"")</f>
        <v/>
      </c>
      <c r="C335" s="181"/>
      <c r="D335" s="180" t="str">
        <f>+IFERROR(IF(VLOOKUP(#REF!&amp;"-"&amp;ROW()-109,[2]ワークシート!$F$2:$BW$498,7,0)="","",VLOOKUP(#REF!&amp;"-"&amp;ROW()-109,[2]ワークシート!$F$2:$BW$498,7,0)),"")</f>
        <v/>
      </c>
      <c r="E335" s="181"/>
      <c r="F335" s="180" t="str">
        <f>+IFERROR(VLOOKUP(#REF!&amp;"-"&amp;ROW()-109,[2]ワークシート!$F$2:$BW$498,8,0),"")</f>
        <v/>
      </c>
      <c r="G335" s="181"/>
      <c r="H335" s="45" t="str">
        <f>+IFERROR(VLOOKUP(#REF!&amp;"-"&amp;ROW()-109,[2]ワークシート!$F$2:$BW$498,9,0),"")</f>
        <v/>
      </c>
      <c r="I33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35" s="240"/>
      <c r="K335" s="180" t="str">
        <f>+IFERROR(VLOOKUP(#REF!&amp;"-"&amp;ROW()-109,[2]ワークシート!$F$2:$BW$498,16,0),"")</f>
        <v/>
      </c>
      <c r="L335" s="182"/>
      <c r="M335" s="181"/>
      <c r="N335" s="241" t="str">
        <f>+IFERROR(VLOOKUP(#REF!&amp;"-"&amp;ROW()-109,[2]ワークシート!$F$2:$BW$498,21,0),"")</f>
        <v/>
      </c>
      <c r="O335" s="242"/>
      <c r="P335" s="237" t="str">
        <f>+IFERROR(VLOOKUP(#REF!&amp;"-"&amp;ROW()-109,[2]ワークシート!$F$2:$BW$498,22,0),"")</f>
        <v/>
      </c>
      <c r="Q335" s="237"/>
      <c r="R335" s="187" t="str">
        <f>+IFERROR(VLOOKUP(#REF!&amp;"-"&amp;ROW()-109,[2]ワークシート!$F$2:$BW$498,52,0),"")</f>
        <v/>
      </c>
      <c r="S335" s="187"/>
      <c r="T335" s="187"/>
      <c r="U335" s="237" t="str">
        <f>+IFERROR(VLOOKUP(#REF!&amp;"-"&amp;ROW()-109,[2]ワークシート!$F$2:$BW$498,57,0),"")</f>
        <v/>
      </c>
      <c r="V335" s="237"/>
      <c r="W335" s="237" t="str">
        <f>+IFERROR(VLOOKUP(#REF!&amp;"-"&amp;ROW()-109,[2]ワークシート!$F$2:$BW$498,58,0),"")</f>
        <v/>
      </c>
      <c r="X335" s="237"/>
      <c r="Y335" s="237"/>
      <c r="Z335" s="178" t="str">
        <f t="shared" si="9"/>
        <v/>
      </c>
      <c r="AA335" s="178"/>
      <c r="AB335" s="180" t="str">
        <f>+IFERROR(IF(VLOOKUP(#REF!&amp;"-"&amp;ROW()-109,[2]ワークシート!$F$2:$BW$498,10,0)="","",VLOOKUP(#REF!&amp;"-"&amp;ROW()-109,[2]ワークシート!$F$2:$BW$498,10,0)),"")</f>
        <v/>
      </c>
      <c r="AC335" s="181"/>
      <c r="AD335" s="238" t="str">
        <f>+IFERROR(VLOOKUP(#REF!&amp;"-"&amp;ROW()-109,[2]ワークシート!$F$2:$BW$498,62,0),"")</f>
        <v/>
      </c>
      <c r="AE335" s="238"/>
      <c r="AF335" s="178" t="str">
        <f t="shared" si="10"/>
        <v/>
      </c>
      <c r="AG335" s="178"/>
      <c r="AH335" s="178" t="str">
        <f>+IFERROR(IF(VLOOKUP(#REF!&amp;"-"&amp;ROW()-109,[2]ワークシート!$F$2:$BW$498,63,0)="","",VLOOKUP(#REF!&amp;"-"&amp;ROW()-109,[2]ワークシート!$F$2:$BW$498,63,0)),"")</f>
        <v/>
      </c>
      <c r="AI335" s="178"/>
      <c r="AK335" s="51">
        <v>255</v>
      </c>
      <c r="AL335" s="51" t="str">
        <f t="shared" si="11"/>
        <v>255</v>
      </c>
      <c r="AM335" s="41"/>
      <c r="AN335" s="41"/>
      <c r="AO335" s="41"/>
      <c r="AP335" s="41"/>
      <c r="AQ335" s="41"/>
      <c r="AR335" s="41"/>
      <c r="AS335" s="41"/>
      <c r="AT335" s="41"/>
      <c r="AU335" s="41"/>
      <c r="AV335" s="41"/>
      <c r="AW335" s="41"/>
      <c r="AX335" s="41"/>
      <c r="AY335" s="41"/>
      <c r="AZ335" s="41"/>
      <c r="BA335" s="41"/>
      <c r="BB335" s="41"/>
      <c r="BC335" s="41"/>
      <c r="BD335" s="41"/>
      <c r="BE335" s="41"/>
      <c r="BF335" s="41"/>
      <c r="BG335" s="41"/>
      <c r="BH335" s="41"/>
      <c r="BI335" s="41"/>
      <c r="BJ335" s="41"/>
      <c r="BK335" s="41"/>
      <c r="BL335" s="41"/>
      <c r="BM335" s="41"/>
      <c r="BN335" s="41"/>
      <c r="BO335" s="41"/>
      <c r="BP335" s="41"/>
      <c r="BQ335" s="41"/>
      <c r="BR335" s="41"/>
      <c r="BS335" s="41"/>
    </row>
    <row r="336" spans="1:71" ht="35.1" hidden="1" customHeight="1">
      <c r="A336" s="41"/>
      <c r="B336" s="180" t="str">
        <f>+IFERROR(VLOOKUP(#REF!&amp;"-"&amp;ROW()-109,[2]ワークシート!$F$2:$BW$498,6,0),"")</f>
        <v/>
      </c>
      <c r="C336" s="181"/>
      <c r="D336" s="180" t="str">
        <f>+IFERROR(IF(VLOOKUP(#REF!&amp;"-"&amp;ROW()-109,[2]ワークシート!$F$2:$BW$498,7,0)="","",VLOOKUP(#REF!&amp;"-"&amp;ROW()-109,[2]ワークシート!$F$2:$BW$498,7,0)),"")</f>
        <v/>
      </c>
      <c r="E336" s="181"/>
      <c r="F336" s="180" t="str">
        <f>+IFERROR(VLOOKUP(#REF!&amp;"-"&amp;ROW()-109,[2]ワークシート!$F$2:$BW$498,8,0),"")</f>
        <v/>
      </c>
      <c r="G336" s="181"/>
      <c r="H336" s="45" t="str">
        <f>+IFERROR(VLOOKUP(#REF!&amp;"-"&amp;ROW()-109,[2]ワークシート!$F$2:$BW$498,9,0),"")</f>
        <v/>
      </c>
      <c r="I33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36" s="240"/>
      <c r="K336" s="180" t="str">
        <f>+IFERROR(VLOOKUP(#REF!&amp;"-"&amp;ROW()-109,[2]ワークシート!$F$2:$BW$498,16,0),"")</f>
        <v/>
      </c>
      <c r="L336" s="182"/>
      <c r="M336" s="181"/>
      <c r="N336" s="241" t="str">
        <f>+IFERROR(VLOOKUP(#REF!&amp;"-"&amp;ROW()-109,[2]ワークシート!$F$2:$BW$498,21,0),"")</f>
        <v/>
      </c>
      <c r="O336" s="242"/>
      <c r="P336" s="237" t="str">
        <f>+IFERROR(VLOOKUP(#REF!&amp;"-"&amp;ROW()-109,[2]ワークシート!$F$2:$BW$498,22,0),"")</f>
        <v/>
      </c>
      <c r="Q336" s="237"/>
      <c r="R336" s="187" t="str">
        <f>+IFERROR(VLOOKUP(#REF!&amp;"-"&amp;ROW()-109,[2]ワークシート!$F$2:$BW$498,52,0),"")</f>
        <v/>
      </c>
      <c r="S336" s="187"/>
      <c r="T336" s="187"/>
      <c r="U336" s="237" t="str">
        <f>+IFERROR(VLOOKUP(#REF!&amp;"-"&amp;ROW()-109,[2]ワークシート!$F$2:$BW$498,57,0),"")</f>
        <v/>
      </c>
      <c r="V336" s="237"/>
      <c r="W336" s="237" t="str">
        <f>+IFERROR(VLOOKUP(#REF!&amp;"-"&amp;ROW()-109,[2]ワークシート!$F$2:$BW$498,58,0),"")</f>
        <v/>
      </c>
      <c r="X336" s="237"/>
      <c r="Y336" s="237"/>
      <c r="Z336" s="178" t="str">
        <f t="shared" si="9"/>
        <v/>
      </c>
      <c r="AA336" s="178"/>
      <c r="AB336" s="180" t="str">
        <f>+IFERROR(IF(VLOOKUP(#REF!&amp;"-"&amp;ROW()-109,[2]ワークシート!$F$2:$BW$498,10,0)="","",VLOOKUP(#REF!&amp;"-"&amp;ROW()-109,[2]ワークシート!$F$2:$BW$498,10,0)),"")</f>
        <v/>
      </c>
      <c r="AC336" s="181"/>
      <c r="AD336" s="238" t="str">
        <f>+IFERROR(VLOOKUP(#REF!&amp;"-"&amp;ROW()-109,[2]ワークシート!$F$2:$BW$498,62,0),"")</f>
        <v/>
      </c>
      <c r="AE336" s="238"/>
      <c r="AF336" s="178" t="str">
        <f t="shared" si="10"/>
        <v/>
      </c>
      <c r="AG336" s="178"/>
      <c r="AH336" s="178" t="str">
        <f>+IFERROR(IF(VLOOKUP(#REF!&amp;"-"&amp;ROW()-109,[2]ワークシート!$F$2:$BW$498,63,0)="","",VLOOKUP(#REF!&amp;"-"&amp;ROW()-109,[2]ワークシート!$F$2:$BW$498,63,0)),"")</f>
        <v/>
      </c>
      <c r="AI336" s="178"/>
      <c r="AK336" s="51">
        <v>256</v>
      </c>
      <c r="AL336" s="51" t="str">
        <f t="shared" si="11"/>
        <v>256</v>
      </c>
      <c r="AM336" s="41"/>
      <c r="AN336" s="41"/>
      <c r="AO336" s="41"/>
      <c r="AP336" s="41"/>
      <c r="AQ336" s="41"/>
      <c r="AR336" s="41"/>
      <c r="AS336" s="41"/>
      <c r="AT336" s="41"/>
      <c r="AU336" s="41"/>
      <c r="AV336" s="41"/>
      <c r="AW336" s="41"/>
      <c r="AX336" s="41"/>
      <c r="AY336" s="41"/>
      <c r="AZ336" s="41"/>
      <c r="BA336" s="41"/>
      <c r="BB336" s="41"/>
      <c r="BC336" s="41"/>
      <c r="BD336" s="41"/>
      <c r="BE336" s="41"/>
      <c r="BF336" s="41"/>
      <c r="BG336" s="41"/>
      <c r="BH336" s="41"/>
      <c r="BI336" s="41"/>
      <c r="BJ336" s="41"/>
      <c r="BK336" s="41"/>
      <c r="BL336" s="41"/>
      <c r="BM336" s="41"/>
      <c r="BN336" s="41"/>
      <c r="BO336" s="41"/>
      <c r="BP336" s="41"/>
      <c r="BQ336" s="41"/>
      <c r="BR336" s="41"/>
      <c r="BS336" s="41"/>
    </row>
    <row r="337" spans="1:71" ht="35.1" hidden="1" customHeight="1">
      <c r="A337" s="41"/>
      <c r="B337" s="180" t="str">
        <f>+IFERROR(VLOOKUP(#REF!&amp;"-"&amp;ROW()-109,[2]ワークシート!$F$2:$BW$498,6,0),"")</f>
        <v/>
      </c>
      <c r="C337" s="181"/>
      <c r="D337" s="180" t="str">
        <f>+IFERROR(IF(VLOOKUP(#REF!&amp;"-"&amp;ROW()-109,[2]ワークシート!$F$2:$BW$498,7,0)="","",VLOOKUP(#REF!&amp;"-"&amp;ROW()-109,[2]ワークシート!$F$2:$BW$498,7,0)),"")</f>
        <v/>
      </c>
      <c r="E337" s="181"/>
      <c r="F337" s="180" t="str">
        <f>+IFERROR(VLOOKUP(#REF!&amp;"-"&amp;ROW()-109,[2]ワークシート!$F$2:$BW$498,8,0),"")</f>
        <v/>
      </c>
      <c r="G337" s="181"/>
      <c r="H337" s="45" t="str">
        <f>+IFERROR(VLOOKUP(#REF!&amp;"-"&amp;ROW()-109,[2]ワークシート!$F$2:$BW$498,9,0),"")</f>
        <v/>
      </c>
      <c r="I33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37" s="240"/>
      <c r="K337" s="180" t="str">
        <f>+IFERROR(VLOOKUP(#REF!&amp;"-"&amp;ROW()-109,[2]ワークシート!$F$2:$BW$498,16,0),"")</f>
        <v/>
      </c>
      <c r="L337" s="182"/>
      <c r="M337" s="181"/>
      <c r="N337" s="241" t="str">
        <f>+IFERROR(VLOOKUP(#REF!&amp;"-"&amp;ROW()-109,[2]ワークシート!$F$2:$BW$498,21,0),"")</f>
        <v/>
      </c>
      <c r="O337" s="242"/>
      <c r="P337" s="237" t="str">
        <f>+IFERROR(VLOOKUP(#REF!&amp;"-"&amp;ROW()-109,[2]ワークシート!$F$2:$BW$498,22,0),"")</f>
        <v/>
      </c>
      <c r="Q337" s="237"/>
      <c r="R337" s="187" t="str">
        <f>+IFERROR(VLOOKUP(#REF!&amp;"-"&amp;ROW()-109,[2]ワークシート!$F$2:$BW$498,52,0),"")</f>
        <v/>
      </c>
      <c r="S337" s="187"/>
      <c r="T337" s="187"/>
      <c r="U337" s="237" t="str">
        <f>+IFERROR(VLOOKUP(#REF!&amp;"-"&amp;ROW()-109,[2]ワークシート!$F$2:$BW$498,57,0),"")</f>
        <v/>
      </c>
      <c r="V337" s="237"/>
      <c r="W337" s="237" t="str">
        <f>+IFERROR(VLOOKUP(#REF!&amp;"-"&amp;ROW()-109,[2]ワークシート!$F$2:$BW$498,58,0),"")</f>
        <v/>
      </c>
      <c r="X337" s="237"/>
      <c r="Y337" s="237"/>
      <c r="Z337" s="178" t="str">
        <f t="shared" si="9"/>
        <v/>
      </c>
      <c r="AA337" s="178"/>
      <c r="AB337" s="180" t="str">
        <f>+IFERROR(IF(VLOOKUP(#REF!&amp;"-"&amp;ROW()-109,[2]ワークシート!$F$2:$BW$498,10,0)="","",VLOOKUP(#REF!&amp;"-"&amp;ROW()-109,[2]ワークシート!$F$2:$BW$498,10,0)),"")</f>
        <v/>
      </c>
      <c r="AC337" s="181"/>
      <c r="AD337" s="238" t="str">
        <f>+IFERROR(VLOOKUP(#REF!&amp;"-"&amp;ROW()-109,[2]ワークシート!$F$2:$BW$498,62,0),"")</f>
        <v/>
      </c>
      <c r="AE337" s="238"/>
      <c r="AF337" s="178" t="str">
        <f t="shared" si="10"/>
        <v/>
      </c>
      <c r="AG337" s="178"/>
      <c r="AH337" s="178" t="str">
        <f>+IFERROR(IF(VLOOKUP(#REF!&amp;"-"&amp;ROW()-109,[2]ワークシート!$F$2:$BW$498,63,0)="","",VLOOKUP(#REF!&amp;"-"&amp;ROW()-109,[2]ワークシート!$F$2:$BW$498,63,0)),"")</f>
        <v/>
      </c>
      <c r="AI337" s="178"/>
      <c r="AK337" s="51">
        <v>257</v>
      </c>
      <c r="AL337" s="51" t="str">
        <f t="shared" si="11"/>
        <v>257</v>
      </c>
      <c r="AM337" s="41"/>
      <c r="AN337" s="41"/>
      <c r="AO337" s="41"/>
      <c r="AP337" s="41"/>
      <c r="AQ337" s="41"/>
      <c r="AR337" s="41"/>
      <c r="AS337" s="41"/>
      <c r="AT337" s="41"/>
      <c r="AU337" s="41"/>
      <c r="AV337" s="41"/>
      <c r="AW337" s="41"/>
      <c r="AX337" s="41"/>
      <c r="AY337" s="41"/>
      <c r="AZ337" s="41"/>
      <c r="BA337" s="41"/>
      <c r="BB337" s="41"/>
      <c r="BC337" s="41"/>
      <c r="BD337" s="41"/>
      <c r="BE337" s="41"/>
      <c r="BF337" s="41"/>
      <c r="BG337" s="41"/>
      <c r="BH337" s="41"/>
      <c r="BI337" s="41"/>
      <c r="BJ337" s="41"/>
      <c r="BK337" s="41"/>
      <c r="BL337" s="41"/>
      <c r="BM337" s="41"/>
      <c r="BN337" s="41"/>
      <c r="BO337" s="41"/>
      <c r="BP337" s="41"/>
      <c r="BQ337" s="41"/>
      <c r="BR337" s="41"/>
      <c r="BS337" s="41"/>
    </row>
    <row r="338" spans="1:71" ht="35.1" hidden="1" customHeight="1">
      <c r="A338" s="41"/>
      <c r="B338" s="180" t="str">
        <f>+IFERROR(VLOOKUP(#REF!&amp;"-"&amp;ROW()-109,[2]ワークシート!$F$2:$BW$498,6,0),"")</f>
        <v/>
      </c>
      <c r="C338" s="181"/>
      <c r="D338" s="180" t="str">
        <f>+IFERROR(IF(VLOOKUP(#REF!&amp;"-"&amp;ROW()-109,[2]ワークシート!$F$2:$BW$498,7,0)="","",VLOOKUP(#REF!&amp;"-"&amp;ROW()-109,[2]ワークシート!$F$2:$BW$498,7,0)),"")</f>
        <v/>
      </c>
      <c r="E338" s="181"/>
      <c r="F338" s="180" t="str">
        <f>+IFERROR(VLOOKUP(#REF!&amp;"-"&amp;ROW()-109,[2]ワークシート!$F$2:$BW$498,8,0),"")</f>
        <v/>
      </c>
      <c r="G338" s="181"/>
      <c r="H338" s="45" t="str">
        <f>+IFERROR(VLOOKUP(#REF!&amp;"-"&amp;ROW()-109,[2]ワークシート!$F$2:$BW$498,9,0),"")</f>
        <v/>
      </c>
      <c r="I33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38" s="240"/>
      <c r="K338" s="180" t="str">
        <f>+IFERROR(VLOOKUP(#REF!&amp;"-"&amp;ROW()-109,[2]ワークシート!$F$2:$BW$498,16,0),"")</f>
        <v/>
      </c>
      <c r="L338" s="182"/>
      <c r="M338" s="181"/>
      <c r="N338" s="241" t="str">
        <f>+IFERROR(VLOOKUP(#REF!&amp;"-"&amp;ROW()-109,[2]ワークシート!$F$2:$BW$498,21,0),"")</f>
        <v/>
      </c>
      <c r="O338" s="242"/>
      <c r="P338" s="237" t="str">
        <f>+IFERROR(VLOOKUP(#REF!&amp;"-"&amp;ROW()-109,[2]ワークシート!$F$2:$BW$498,22,0),"")</f>
        <v/>
      </c>
      <c r="Q338" s="237"/>
      <c r="R338" s="187" t="str">
        <f>+IFERROR(VLOOKUP(#REF!&amp;"-"&amp;ROW()-109,[2]ワークシート!$F$2:$BW$498,52,0),"")</f>
        <v/>
      </c>
      <c r="S338" s="187"/>
      <c r="T338" s="187"/>
      <c r="U338" s="237" t="str">
        <f>+IFERROR(VLOOKUP(#REF!&amp;"-"&amp;ROW()-109,[2]ワークシート!$F$2:$BW$498,57,0),"")</f>
        <v/>
      </c>
      <c r="V338" s="237"/>
      <c r="W338" s="237" t="str">
        <f>+IFERROR(VLOOKUP(#REF!&amp;"-"&amp;ROW()-109,[2]ワークシート!$F$2:$BW$498,58,0),"")</f>
        <v/>
      </c>
      <c r="X338" s="237"/>
      <c r="Y338" s="237"/>
      <c r="Z338" s="178" t="str">
        <f t="shared" ref="Z338:Z380" si="12">IF(AD338="","",IF(AD338=0,"使用貸借権","賃借権"))</f>
        <v/>
      </c>
      <c r="AA338" s="178"/>
      <c r="AB338" s="180" t="str">
        <f>+IFERROR(IF(VLOOKUP(#REF!&amp;"-"&amp;ROW()-109,[2]ワークシート!$F$2:$BW$498,10,0)="","",VLOOKUP(#REF!&amp;"-"&amp;ROW()-109,[2]ワークシート!$F$2:$BW$498,10,0)),"")</f>
        <v/>
      </c>
      <c r="AC338" s="181"/>
      <c r="AD338" s="238" t="str">
        <f>+IFERROR(VLOOKUP(#REF!&amp;"-"&amp;ROW()-109,[2]ワークシート!$F$2:$BW$498,62,0),"")</f>
        <v/>
      </c>
      <c r="AE338" s="238"/>
      <c r="AF338" s="178" t="str">
        <f t="shared" ref="AF338:AF380" si="13">IF(Z338="","",IF(Z338="使用貸借権","-","口座引落　１２月"))</f>
        <v/>
      </c>
      <c r="AG338" s="178"/>
      <c r="AH338" s="178" t="str">
        <f>+IFERROR(IF(VLOOKUP(#REF!&amp;"-"&amp;ROW()-109,[2]ワークシート!$F$2:$BW$498,63,0)="","",VLOOKUP(#REF!&amp;"-"&amp;ROW()-109,[2]ワークシート!$F$2:$BW$498,63,0)),"")</f>
        <v/>
      </c>
      <c r="AI338" s="178"/>
      <c r="AK338" s="51">
        <v>258</v>
      </c>
      <c r="AL338" s="51" t="str">
        <f t="shared" ref="AL338:AL380" si="14">+$N$3&amp;AK338</f>
        <v>258</v>
      </c>
      <c r="AM338" s="41"/>
      <c r="AN338" s="41"/>
      <c r="AO338" s="41"/>
      <c r="AP338" s="41"/>
      <c r="AQ338" s="41"/>
      <c r="AR338" s="41"/>
      <c r="AS338" s="41"/>
      <c r="AT338" s="41"/>
      <c r="AU338" s="41"/>
      <c r="AV338" s="41"/>
      <c r="AW338" s="41"/>
      <c r="AX338" s="41"/>
      <c r="AY338" s="41"/>
      <c r="AZ338" s="41"/>
      <c r="BA338" s="41"/>
      <c r="BB338" s="41"/>
      <c r="BC338" s="41"/>
      <c r="BD338" s="41"/>
      <c r="BE338" s="41"/>
      <c r="BF338" s="41"/>
      <c r="BG338" s="41"/>
      <c r="BH338" s="41"/>
      <c r="BI338" s="41"/>
      <c r="BJ338" s="41"/>
      <c r="BK338" s="41"/>
      <c r="BL338" s="41"/>
      <c r="BM338" s="41"/>
      <c r="BN338" s="41"/>
      <c r="BO338" s="41"/>
      <c r="BP338" s="41"/>
      <c r="BQ338" s="41"/>
      <c r="BR338" s="41"/>
      <c r="BS338" s="41"/>
    </row>
    <row r="339" spans="1:71" ht="35.1" hidden="1" customHeight="1">
      <c r="A339" s="41"/>
      <c r="B339" s="180" t="str">
        <f>+IFERROR(VLOOKUP(#REF!&amp;"-"&amp;ROW()-109,[2]ワークシート!$F$2:$BW$498,6,0),"")</f>
        <v/>
      </c>
      <c r="C339" s="181"/>
      <c r="D339" s="180" t="str">
        <f>+IFERROR(IF(VLOOKUP(#REF!&amp;"-"&amp;ROW()-109,[2]ワークシート!$F$2:$BW$498,7,0)="","",VLOOKUP(#REF!&amp;"-"&amp;ROW()-109,[2]ワークシート!$F$2:$BW$498,7,0)),"")</f>
        <v/>
      </c>
      <c r="E339" s="181"/>
      <c r="F339" s="180" t="str">
        <f>+IFERROR(VLOOKUP(#REF!&amp;"-"&amp;ROW()-109,[2]ワークシート!$F$2:$BW$498,8,0),"")</f>
        <v/>
      </c>
      <c r="G339" s="181"/>
      <c r="H339" s="45" t="str">
        <f>+IFERROR(VLOOKUP(#REF!&amp;"-"&amp;ROW()-109,[2]ワークシート!$F$2:$BW$498,9,0),"")</f>
        <v/>
      </c>
      <c r="I33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39" s="240"/>
      <c r="K339" s="180" t="str">
        <f>+IFERROR(VLOOKUP(#REF!&amp;"-"&amp;ROW()-109,[2]ワークシート!$F$2:$BW$498,16,0),"")</f>
        <v/>
      </c>
      <c r="L339" s="182"/>
      <c r="M339" s="181"/>
      <c r="N339" s="241" t="str">
        <f>+IFERROR(VLOOKUP(#REF!&amp;"-"&amp;ROW()-109,[2]ワークシート!$F$2:$BW$498,21,0),"")</f>
        <v/>
      </c>
      <c r="O339" s="242"/>
      <c r="P339" s="237" t="str">
        <f>+IFERROR(VLOOKUP(#REF!&amp;"-"&amp;ROW()-109,[2]ワークシート!$F$2:$BW$498,22,0),"")</f>
        <v/>
      </c>
      <c r="Q339" s="237"/>
      <c r="R339" s="187" t="str">
        <f>+IFERROR(VLOOKUP(#REF!&amp;"-"&amp;ROW()-109,[2]ワークシート!$F$2:$BW$498,52,0),"")</f>
        <v/>
      </c>
      <c r="S339" s="187"/>
      <c r="T339" s="187"/>
      <c r="U339" s="237" t="str">
        <f>+IFERROR(VLOOKUP(#REF!&amp;"-"&amp;ROW()-109,[2]ワークシート!$F$2:$BW$498,57,0),"")</f>
        <v/>
      </c>
      <c r="V339" s="237"/>
      <c r="W339" s="237" t="str">
        <f>+IFERROR(VLOOKUP(#REF!&amp;"-"&amp;ROW()-109,[2]ワークシート!$F$2:$BW$498,58,0),"")</f>
        <v/>
      </c>
      <c r="X339" s="237"/>
      <c r="Y339" s="237"/>
      <c r="Z339" s="178" t="str">
        <f t="shared" si="12"/>
        <v/>
      </c>
      <c r="AA339" s="178"/>
      <c r="AB339" s="180" t="str">
        <f>+IFERROR(IF(VLOOKUP(#REF!&amp;"-"&amp;ROW()-109,[2]ワークシート!$F$2:$BW$498,10,0)="","",VLOOKUP(#REF!&amp;"-"&amp;ROW()-109,[2]ワークシート!$F$2:$BW$498,10,0)),"")</f>
        <v/>
      </c>
      <c r="AC339" s="181"/>
      <c r="AD339" s="238" t="str">
        <f>+IFERROR(VLOOKUP(#REF!&amp;"-"&amp;ROW()-109,[2]ワークシート!$F$2:$BW$498,62,0),"")</f>
        <v/>
      </c>
      <c r="AE339" s="238"/>
      <c r="AF339" s="178" t="str">
        <f t="shared" si="13"/>
        <v/>
      </c>
      <c r="AG339" s="178"/>
      <c r="AH339" s="178" t="str">
        <f>+IFERROR(IF(VLOOKUP(#REF!&amp;"-"&amp;ROW()-109,[2]ワークシート!$F$2:$BW$498,63,0)="","",VLOOKUP(#REF!&amp;"-"&amp;ROW()-109,[2]ワークシート!$F$2:$BW$498,63,0)),"")</f>
        <v/>
      </c>
      <c r="AI339" s="178"/>
      <c r="AK339" s="51">
        <v>259</v>
      </c>
      <c r="AL339" s="51" t="str">
        <f t="shared" si="14"/>
        <v>259</v>
      </c>
      <c r="AM339" s="41"/>
      <c r="AN339" s="41"/>
      <c r="AO339" s="41"/>
      <c r="AP339" s="41"/>
      <c r="AQ339" s="41"/>
      <c r="AR339" s="41"/>
      <c r="AS339" s="41"/>
      <c r="AT339" s="41"/>
      <c r="AU339" s="41"/>
      <c r="AV339" s="41"/>
      <c r="AW339" s="41"/>
      <c r="AX339" s="41"/>
      <c r="AY339" s="41"/>
      <c r="AZ339" s="41"/>
      <c r="BA339" s="41"/>
      <c r="BB339" s="41"/>
      <c r="BC339" s="41"/>
      <c r="BD339" s="41"/>
      <c r="BE339" s="41"/>
      <c r="BF339" s="41"/>
      <c r="BG339" s="41"/>
      <c r="BH339" s="41"/>
      <c r="BI339" s="41"/>
      <c r="BJ339" s="41"/>
      <c r="BK339" s="41"/>
      <c r="BL339" s="41"/>
      <c r="BM339" s="41"/>
      <c r="BN339" s="41"/>
      <c r="BO339" s="41"/>
      <c r="BP339" s="41"/>
      <c r="BQ339" s="41"/>
      <c r="BR339" s="41"/>
      <c r="BS339" s="41"/>
    </row>
    <row r="340" spans="1:71" ht="35.1" hidden="1" customHeight="1">
      <c r="A340" s="41"/>
      <c r="B340" s="180" t="str">
        <f>+IFERROR(VLOOKUP(#REF!&amp;"-"&amp;ROW()-109,[2]ワークシート!$F$2:$BW$498,6,0),"")</f>
        <v/>
      </c>
      <c r="C340" s="181"/>
      <c r="D340" s="180" t="str">
        <f>+IFERROR(IF(VLOOKUP(#REF!&amp;"-"&amp;ROW()-109,[2]ワークシート!$F$2:$BW$498,7,0)="","",VLOOKUP(#REF!&amp;"-"&amp;ROW()-109,[2]ワークシート!$F$2:$BW$498,7,0)),"")</f>
        <v/>
      </c>
      <c r="E340" s="181"/>
      <c r="F340" s="180" t="str">
        <f>+IFERROR(VLOOKUP(#REF!&amp;"-"&amp;ROW()-109,[2]ワークシート!$F$2:$BW$498,8,0),"")</f>
        <v/>
      </c>
      <c r="G340" s="181"/>
      <c r="H340" s="45" t="str">
        <f>+IFERROR(VLOOKUP(#REF!&amp;"-"&amp;ROW()-109,[2]ワークシート!$F$2:$BW$498,9,0),"")</f>
        <v/>
      </c>
      <c r="I34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40" s="240"/>
      <c r="K340" s="180" t="str">
        <f>+IFERROR(VLOOKUP(#REF!&amp;"-"&amp;ROW()-109,[2]ワークシート!$F$2:$BW$498,16,0),"")</f>
        <v/>
      </c>
      <c r="L340" s="182"/>
      <c r="M340" s="181"/>
      <c r="N340" s="241" t="str">
        <f>+IFERROR(VLOOKUP(#REF!&amp;"-"&amp;ROW()-109,[2]ワークシート!$F$2:$BW$498,21,0),"")</f>
        <v/>
      </c>
      <c r="O340" s="242"/>
      <c r="P340" s="237" t="str">
        <f>+IFERROR(VLOOKUP(#REF!&amp;"-"&amp;ROW()-109,[2]ワークシート!$F$2:$BW$498,22,0),"")</f>
        <v/>
      </c>
      <c r="Q340" s="237"/>
      <c r="R340" s="187" t="str">
        <f>+IFERROR(VLOOKUP(#REF!&amp;"-"&amp;ROW()-109,[2]ワークシート!$F$2:$BW$498,52,0),"")</f>
        <v/>
      </c>
      <c r="S340" s="187"/>
      <c r="T340" s="187"/>
      <c r="U340" s="237" t="str">
        <f>+IFERROR(VLOOKUP(#REF!&amp;"-"&amp;ROW()-109,[2]ワークシート!$F$2:$BW$498,57,0),"")</f>
        <v/>
      </c>
      <c r="V340" s="237"/>
      <c r="W340" s="237" t="str">
        <f>+IFERROR(VLOOKUP(#REF!&amp;"-"&amp;ROW()-109,[2]ワークシート!$F$2:$BW$498,58,0),"")</f>
        <v/>
      </c>
      <c r="X340" s="237"/>
      <c r="Y340" s="237"/>
      <c r="Z340" s="178" t="str">
        <f t="shared" si="12"/>
        <v/>
      </c>
      <c r="AA340" s="178"/>
      <c r="AB340" s="180" t="str">
        <f>+IFERROR(IF(VLOOKUP(#REF!&amp;"-"&amp;ROW()-109,[2]ワークシート!$F$2:$BW$498,10,0)="","",VLOOKUP(#REF!&amp;"-"&amp;ROW()-109,[2]ワークシート!$F$2:$BW$498,10,0)),"")</f>
        <v/>
      </c>
      <c r="AC340" s="181"/>
      <c r="AD340" s="238" t="str">
        <f>+IFERROR(VLOOKUP(#REF!&amp;"-"&amp;ROW()-109,[2]ワークシート!$F$2:$BW$498,62,0),"")</f>
        <v/>
      </c>
      <c r="AE340" s="238"/>
      <c r="AF340" s="178" t="str">
        <f t="shared" si="13"/>
        <v/>
      </c>
      <c r="AG340" s="178"/>
      <c r="AH340" s="178" t="str">
        <f>+IFERROR(IF(VLOOKUP(#REF!&amp;"-"&amp;ROW()-109,[2]ワークシート!$F$2:$BW$498,63,0)="","",VLOOKUP(#REF!&amp;"-"&amp;ROW()-109,[2]ワークシート!$F$2:$BW$498,63,0)),"")</f>
        <v/>
      </c>
      <c r="AI340" s="178"/>
      <c r="AK340" s="51">
        <v>260</v>
      </c>
      <c r="AL340" s="51" t="str">
        <f t="shared" si="14"/>
        <v>260</v>
      </c>
      <c r="AM340" s="41"/>
      <c r="AN340" s="41"/>
      <c r="AO340" s="41"/>
      <c r="AP340" s="41"/>
      <c r="AQ340" s="41"/>
      <c r="AR340" s="41"/>
      <c r="AS340" s="41"/>
      <c r="AT340" s="41"/>
      <c r="AU340" s="41"/>
      <c r="AV340" s="41"/>
      <c r="AW340" s="41"/>
      <c r="AX340" s="41"/>
      <c r="AY340" s="41"/>
      <c r="AZ340" s="41"/>
      <c r="BA340" s="41"/>
      <c r="BB340" s="41"/>
      <c r="BC340" s="41"/>
      <c r="BD340" s="41"/>
      <c r="BE340" s="41"/>
      <c r="BF340" s="41"/>
      <c r="BG340" s="41"/>
      <c r="BH340" s="41"/>
      <c r="BI340" s="41"/>
      <c r="BJ340" s="41"/>
      <c r="BK340" s="41"/>
      <c r="BL340" s="41"/>
      <c r="BM340" s="41"/>
      <c r="BN340" s="41"/>
      <c r="BO340" s="41"/>
      <c r="BP340" s="41"/>
      <c r="BQ340" s="41"/>
      <c r="BR340" s="41"/>
      <c r="BS340" s="41"/>
    </row>
    <row r="341" spans="1:71" ht="35.1" hidden="1" customHeight="1">
      <c r="A341" s="41"/>
      <c r="B341" s="180" t="str">
        <f>+IFERROR(VLOOKUP(#REF!&amp;"-"&amp;ROW()-109,[2]ワークシート!$F$2:$BW$498,6,0),"")</f>
        <v/>
      </c>
      <c r="C341" s="181"/>
      <c r="D341" s="180" t="str">
        <f>+IFERROR(IF(VLOOKUP(#REF!&amp;"-"&amp;ROW()-109,[2]ワークシート!$F$2:$BW$498,7,0)="","",VLOOKUP(#REF!&amp;"-"&amp;ROW()-109,[2]ワークシート!$F$2:$BW$498,7,0)),"")</f>
        <v/>
      </c>
      <c r="E341" s="181"/>
      <c r="F341" s="180" t="str">
        <f>+IFERROR(VLOOKUP(#REF!&amp;"-"&amp;ROW()-109,[2]ワークシート!$F$2:$BW$498,8,0),"")</f>
        <v/>
      </c>
      <c r="G341" s="181"/>
      <c r="H341" s="45" t="str">
        <f>+IFERROR(VLOOKUP(#REF!&amp;"-"&amp;ROW()-109,[2]ワークシート!$F$2:$BW$498,9,0),"")</f>
        <v/>
      </c>
      <c r="I34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41" s="240"/>
      <c r="K341" s="180" t="str">
        <f>+IFERROR(VLOOKUP(#REF!&amp;"-"&amp;ROW()-109,[2]ワークシート!$F$2:$BW$498,16,0),"")</f>
        <v/>
      </c>
      <c r="L341" s="182"/>
      <c r="M341" s="181"/>
      <c r="N341" s="241" t="str">
        <f>+IFERROR(VLOOKUP(#REF!&amp;"-"&amp;ROW()-109,[2]ワークシート!$F$2:$BW$498,21,0),"")</f>
        <v/>
      </c>
      <c r="O341" s="242"/>
      <c r="P341" s="237" t="str">
        <f>+IFERROR(VLOOKUP(#REF!&amp;"-"&amp;ROW()-109,[2]ワークシート!$F$2:$BW$498,22,0),"")</f>
        <v/>
      </c>
      <c r="Q341" s="237"/>
      <c r="R341" s="187" t="str">
        <f>+IFERROR(VLOOKUP(#REF!&amp;"-"&amp;ROW()-109,[2]ワークシート!$F$2:$BW$498,52,0),"")</f>
        <v/>
      </c>
      <c r="S341" s="187"/>
      <c r="T341" s="187"/>
      <c r="U341" s="237" t="str">
        <f>+IFERROR(VLOOKUP(#REF!&amp;"-"&amp;ROW()-109,[2]ワークシート!$F$2:$BW$498,57,0),"")</f>
        <v/>
      </c>
      <c r="V341" s="237"/>
      <c r="W341" s="237" t="str">
        <f>+IFERROR(VLOOKUP(#REF!&amp;"-"&amp;ROW()-109,[2]ワークシート!$F$2:$BW$498,58,0),"")</f>
        <v/>
      </c>
      <c r="X341" s="237"/>
      <c r="Y341" s="237"/>
      <c r="Z341" s="178" t="str">
        <f t="shared" si="12"/>
        <v/>
      </c>
      <c r="AA341" s="178"/>
      <c r="AB341" s="180" t="str">
        <f>+IFERROR(IF(VLOOKUP(#REF!&amp;"-"&amp;ROW()-109,[2]ワークシート!$F$2:$BW$498,10,0)="","",VLOOKUP(#REF!&amp;"-"&amp;ROW()-109,[2]ワークシート!$F$2:$BW$498,10,0)),"")</f>
        <v/>
      </c>
      <c r="AC341" s="181"/>
      <c r="AD341" s="238" t="str">
        <f>+IFERROR(VLOOKUP(#REF!&amp;"-"&amp;ROW()-109,[2]ワークシート!$F$2:$BW$498,62,0),"")</f>
        <v/>
      </c>
      <c r="AE341" s="238"/>
      <c r="AF341" s="178" t="str">
        <f t="shared" si="13"/>
        <v/>
      </c>
      <c r="AG341" s="178"/>
      <c r="AH341" s="178" t="str">
        <f>+IFERROR(IF(VLOOKUP(#REF!&amp;"-"&amp;ROW()-109,[2]ワークシート!$F$2:$BW$498,63,0)="","",VLOOKUP(#REF!&amp;"-"&amp;ROW()-109,[2]ワークシート!$F$2:$BW$498,63,0)),"")</f>
        <v/>
      </c>
      <c r="AI341" s="178"/>
      <c r="AK341" s="51">
        <v>261</v>
      </c>
      <c r="AL341" s="51" t="str">
        <f t="shared" si="14"/>
        <v>261</v>
      </c>
      <c r="AM341" s="41"/>
      <c r="AN341" s="41"/>
      <c r="AO341" s="41"/>
      <c r="AP341" s="41"/>
      <c r="AQ341" s="41"/>
      <c r="AR341" s="41"/>
      <c r="AS341" s="41"/>
      <c r="AT341" s="41"/>
      <c r="AU341" s="41"/>
      <c r="AV341" s="41"/>
      <c r="AW341" s="41"/>
      <c r="AX341" s="41"/>
      <c r="AY341" s="41"/>
      <c r="AZ341" s="41"/>
      <c r="BA341" s="41"/>
      <c r="BB341" s="41"/>
      <c r="BC341" s="41"/>
      <c r="BD341" s="41"/>
      <c r="BE341" s="41"/>
      <c r="BF341" s="41"/>
      <c r="BG341" s="41"/>
      <c r="BH341" s="41"/>
      <c r="BI341" s="41"/>
      <c r="BJ341" s="41"/>
      <c r="BK341" s="41"/>
      <c r="BL341" s="41"/>
      <c r="BM341" s="41"/>
      <c r="BN341" s="41"/>
      <c r="BO341" s="41"/>
      <c r="BP341" s="41"/>
      <c r="BQ341" s="41"/>
      <c r="BR341" s="41"/>
      <c r="BS341" s="41"/>
    </row>
    <row r="342" spans="1:71" ht="35.1" hidden="1" customHeight="1">
      <c r="A342" s="41"/>
      <c r="B342" s="180" t="str">
        <f>+IFERROR(VLOOKUP(#REF!&amp;"-"&amp;ROW()-109,[2]ワークシート!$F$2:$BW$498,6,0),"")</f>
        <v/>
      </c>
      <c r="C342" s="181"/>
      <c r="D342" s="180" t="str">
        <f>+IFERROR(IF(VLOOKUP(#REF!&amp;"-"&amp;ROW()-109,[2]ワークシート!$F$2:$BW$498,7,0)="","",VLOOKUP(#REF!&amp;"-"&amp;ROW()-109,[2]ワークシート!$F$2:$BW$498,7,0)),"")</f>
        <v/>
      </c>
      <c r="E342" s="181"/>
      <c r="F342" s="180" t="str">
        <f>+IFERROR(VLOOKUP(#REF!&amp;"-"&amp;ROW()-109,[2]ワークシート!$F$2:$BW$498,8,0),"")</f>
        <v/>
      </c>
      <c r="G342" s="181"/>
      <c r="H342" s="45" t="str">
        <f>+IFERROR(VLOOKUP(#REF!&amp;"-"&amp;ROW()-109,[2]ワークシート!$F$2:$BW$498,9,0),"")</f>
        <v/>
      </c>
      <c r="I34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42" s="240"/>
      <c r="K342" s="180" t="str">
        <f>+IFERROR(VLOOKUP(#REF!&amp;"-"&amp;ROW()-109,[2]ワークシート!$F$2:$BW$498,16,0),"")</f>
        <v/>
      </c>
      <c r="L342" s="182"/>
      <c r="M342" s="181"/>
      <c r="N342" s="241" t="str">
        <f>+IFERROR(VLOOKUP(#REF!&amp;"-"&amp;ROW()-109,[2]ワークシート!$F$2:$BW$498,21,0),"")</f>
        <v/>
      </c>
      <c r="O342" s="242"/>
      <c r="P342" s="237" t="str">
        <f>+IFERROR(VLOOKUP(#REF!&amp;"-"&amp;ROW()-109,[2]ワークシート!$F$2:$BW$498,22,0),"")</f>
        <v/>
      </c>
      <c r="Q342" s="237"/>
      <c r="R342" s="187" t="str">
        <f>+IFERROR(VLOOKUP(#REF!&amp;"-"&amp;ROW()-109,[2]ワークシート!$F$2:$BW$498,52,0),"")</f>
        <v/>
      </c>
      <c r="S342" s="187"/>
      <c r="T342" s="187"/>
      <c r="U342" s="237" t="str">
        <f>+IFERROR(VLOOKUP(#REF!&amp;"-"&amp;ROW()-109,[2]ワークシート!$F$2:$BW$498,57,0),"")</f>
        <v/>
      </c>
      <c r="V342" s="237"/>
      <c r="W342" s="237" t="str">
        <f>+IFERROR(VLOOKUP(#REF!&amp;"-"&amp;ROW()-109,[2]ワークシート!$F$2:$BW$498,58,0),"")</f>
        <v/>
      </c>
      <c r="X342" s="237"/>
      <c r="Y342" s="237"/>
      <c r="Z342" s="178" t="str">
        <f t="shared" si="12"/>
        <v/>
      </c>
      <c r="AA342" s="178"/>
      <c r="AB342" s="180" t="str">
        <f>+IFERROR(IF(VLOOKUP(#REF!&amp;"-"&amp;ROW()-109,[2]ワークシート!$F$2:$BW$498,10,0)="","",VLOOKUP(#REF!&amp;"-"&amp;ROW()-109,[2]ワークシート!$F$2:$BW$498,10,0)),"")</f>
        <v/>
      </c>
      <c r="AC342" s="181"/>
      <c r="AD342" s="238" t="str">
        <f>+IFERROR(VLOOKUP(#REF!&amp;"-"&amp;ROW()-109,[2]ワークシート!$F$2:$BW$498,62,0),"")</f>
        <v/>
      </c>
      <c r="AE342" s="238"/>
      <c r="AF342" s="178" t="str">
        <f t="shared" si="13"/>
        <v/>
      </c>
      <c r="AG342" s="178"/>
      <c r="AH342" s="178" t="str">
        <f>+IFERROR(IF(VLOOKUP(#REF!&amp;"-"&amp;ROW()-109,[2]ワークシート!$F$2:$BW$498,63,0)="","",VLOOKUP(#REF!&amp;"-"&amp;ROW()-109,[2]ワークシート!$F$2:$BW$498,63,0)),"")</f>
        <v/>
      </c>
      <c r="AI342" s="178"/>
      <c r="AK342" s="51">
        <v>262</v>
      </c>
      <c r="AL342" s="51" t="str">
        <f t="shared" si="14"/>
        <v>262</v>
      </c>
      <c r="AM342" s="41"/>
      <c r="AN342" s="41"/>
      <c r="AO342" s="41"/>
      <c r="AP342" s="41"/>
      <c r="AQ342" s="41"/>
      <c r="AR342" s="41"/>
      <c r="AS342" s="41"/>
      <c r="AT342" s="41"/>
      <c r="AU342" s="41"/>
      <c r="AV342" s="41"/>
      <c r="AW342" s="41"/>
      <c r="AX342" s="41"/>
      <c r="AY342" s="41"/>
      <c r="AZ342" s="41"/>
      <c r="BA342" s="41"/>
      <c r="BB342" s="41"/>
      <c r="BC342" s="41"/>
      <c r="BD342" s="41"/>
      <c r="BE342" s="41"/>
      <c r="BF342" s="41"/>
      <c r="BG342" s="41"/>
      <c r="BH342" s="41"/>
      <c r="BI342" s="41"/>
      <c r="BJ342" s="41"/>
      <c r="BK342" s="41"/>
      <c r="BL342" s="41"/>
      <c r="BM342" s="41"/>
      <c r="BN342" s="41"/>
      <c r="BO342" s="41"/>
      <c r="BP342" s="41"/>
      <c r="BQ342" s="41"/>
      <c r="BR342" s="41"/>
      <c r="BS342" s="41"/>
    </row>
    <row r="343" spans="1:71" ht="35.1" hidden="1" customHeight="1">
      <c r="A343" s="41"/>
      <c r="B343" s="180" t="str">
        <f>+IFERROR(VLOOKUP(#REF!&amp;"-"&amp;ROW()-109,[2]ワークシート!$F$2:$BW$498,6,0),"")</f>
        <v/>
      </c>
      <c r="C343" s="181"/>
      <c r="D343" s="180" t="str">
        <f>+IFERROR(IF(VLOOKUP(#REF!&amp;"-"&amp;ROW()-109,[2]ワークシート!$F$2:$BW$498,7,0)="","",VLOOKUP(#REF!&amp;"-"&amp;ROW()-109,[2]ワークシート!$F$2:$BW$498,7,0)),"")</f>
        <v/>
      </c>
      <c r="E343" s="181"/>
      <c r="F343" s="180" t="str">
        <f>+IFERROR(VLOOKUP(#REF!&amp;"-"&amp;ROW()-109,[2]ワークシート!$F$2:$BW$498,8,0),"")</f>
        <v/>
      </c>
      <c r="G343" s="181"/>
      <c r="H343" s="45" t="str">
        <f>+IFERROR(VLOOKUP(#REF!&amp;"-"&amp;ROW()-109,[2]ワークシート!$F$2:$BW$498,9,0),"")</f>
        <v/>
      </c>
      <c r="I34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43" s="240"/>
      <c r="K343" s="180" t="str">
        <f>+IFERROR(VLOOKUP(#REF!&amp;"-"&amp;ROW()-109,[2]ワークシート!$F$2:$BW$498,16,0),"")</f>
        <v/>
      </c>
      <c r="L343" s="182"/>
      <c r="M343" s="181"/>
      <c r="N343" s="241" t="str">
        <f>+IFERROR(VLOOKUP(#REF!&amp;"-"&amp;ROW()-109,[2]ワークシート!$F$2:$BW$498,21,0),"")</f>
        <v/>
      </c>
      <c r="O343" s="242"/>
      <c r="P343" s="237" t="str">
        <f>+IFERROR(VLOOKUP(#REF!&amp;"-"&amp;ROW()-109,[2]ワークシート!$F$2:$BW$498,22,0),"")</f>
        <v/>
      </c>
      <c r="Q343" s="237"/>
      <c r="R343" s="187" t="str">
        <f>+IFERROR(VLOOKUP(#REF!&amp;"-"&amp;ROW()-109,[2]ワークシート!$F$2:$BW$498,52,0),"")</f>
        <v/>
      </c>
      <c r="S343" s="187"/>
      <c r="T343" s="187"/>
      <c r="U343" s="237" t="str">
        <f>+IFERROR(VLOOKUP(#REF!&amp;"-"&amp;ROW()-109,[2]ワークシート!$F$2:$BW$498,57,0),"")</f>
        <v/>
      </c>
      <c r="V343" s="237"/>
      <c r="W343" s="237" t="str">
        <f>+IFERROR(VLOOKUP(#REF!&amp;"-"&amp;ROW()-109,[2]ワークシート!$F$2:$BW$498,58,0),"")</f>
        <v/>
      </c>
      <c r="X343" s="237"/>
      <c r="Y343" s="237"/>
      <c r="Z343" s="178" t="str">
        <f t="shared" si="12"/>
        <v/>
      </c>
      <c r="AA343" s="178"/>
      <c r="AB343" s="180" t="str">
        <f>+IFERROR(IF(VLOOKUP(#REF!&amp;"-"&amp;ROW()-109,[2]ワークシート!$F$2:$BW$498,10,0)="","",VLOOKUP(#REF!&amp;"-"&amp;ROW()-109,[2]ワークシート!$F$2:$BW$498,10,0)),"")</f>
        <v/>
      </c>
      <c r="AC343" s="181"/>
      <c r="AD343" s="238" t="str">
        <f>+IFERROR(VLOOKUP(#REF!&amp;"-"&amp;ROW()-109,[2]ワークシート!$F$2:$BW$498,62,0),"")</f>
        <v/>
      </c>
      <c r="AE343" s="238"/>
      <c r="AF343" s="178" t="str">
        <f t="shared" si="13"/>
        <v/>
      </c>
      <c r="AG343" s="178"/>
      <c r="AH343" s="178" t="str">
        <f>+IFERROR(IF(VLOOKUP(#REF!&amp;"-"&amp;ROW()-109,[2]ワークシート!$F$2:$BW$498,63,0)="","",VLOOKUP(#REF!&amp;"-"&amp;ROW()-109,[2]ワークシート!$F$2:$BW$498,63,0)),"")</f>
        <v/>
      </c>
      <c r="AI343" s="178"/>
      <c r="AK343" s="51">
        <v>263</v>
      </c>
      <c r="AL343" s="51" t="str">
        <f t="shared" si="14"/>
        <v>263</v>
      </c>
      <c r="AM343" s="41"/>
      <c r="AN343" s="41"/>
      <c r="AO343" s="41"/>
      <c r="AP343" s="41"/>
      <c r="AQ343" s="41"/>
      <c r="AR343" s="41"/>
      <c r="AS343" s="41"/>
      <c r="AT343" s="41"/>
      <c r="AU343" s="41"/>
      <c r="AV343" s="41"/>
      <c r="AW343" s="41"/>
      <c r="AX343" s="41"/>
      <c r="AY343" s="41"/>
      <c r="AZ343" s="41"/>
      <c r="BA343" s="41"/>
      <c r="BB343" s="41"/>
      <c r="BC343" s="41"/>
      <c r="BD343" s="41"/>
      <c r="BE343" s="41"/>
      <c r="BF343" s="41"/>
      <c r="BG343" s="41"/>
      <c r="BH343" s="41"/>
      <c r="BI343" s="41"/>
      <c r="BJ343" s="41"/>
      <c r="BK343" s="41"/>
      <c r="BL343" s="41"/>
      <c r="BM343" s="41"/>
      <c r="BN343" s="41"/>
      <c r="BO343" s="41"/>
      <c r="BP343" s="41"/>
      <c r="BQ343" s="41"/>
      <c r="BR343" s="41"/>
      <c r="BS343" s="41"/>
    </row>
    <row r="344" spans="1:71" ht="35.1" hidden="1" customHeight="1">
      <c r="A344" s="41"/>
      <c r="B344" s="180" t="str">
        <f>+IFERROR(VLOOKUP(#REF!&amp;"-"&amp;ROW()-109,[2]ワークシート!$F$2:$BW$498,6,0),"")</f>
        <v/>
      </c>
      <c r="C344" s="181"/>
      <c r="D344" s="180" t="str">
        <f>+IFERROR(IF(VLOOKUP(#REF!&amp;"-"&amp;ROW()-109,[2]ワークシート!$F$2:$BW$498,7,0)="","",VLOOKUP(#REF!&amp;"-"&amp;ROW()-109,[2]ワークシート!$F$2:$BW$498,7,0)),"")</f>
        <v/>
      </c>
      <c r="E344" s="181"/>
      <c r="F344" s="180" t="str">
        <f>+IFERROR(VLOOKUP(#REF!&amp;"-"&amp;ROW()-109,[2]ワークシート!$F$2:$BW$498,8,0),"")</f>
        <v/>
      </c>
      <c r="G344" s="181"/>
      <c r="H344" s="45" t="str">
        <f>+IFERROR(VLOOKUP(#REF!&amp;"-"&amp;ROW()-109,[2]ワークシート!$F$2:$BW$498,9,0),"")</f>
        <v/>
      </c>
      <c r="I34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44" s="240"/>
      <c r="K344" s="180" t="str">
        <f>+IFERROR(VLOOKUP(#REF!&amp;"-"&amp;ROW()-109,[2]ワークシート!$F$2:$BW$498,16,0),"")</f>
        <v/>
      </c>
      <c r="L344" s="182"/>
      <c r="M344" s="181"/>
      <c r="N344" s="241" t="str">
        <f>+IFERROR(VLOOKUP(#REF!&amp;"-"&amp;ROW()-109,[2]ワークシート!$F$2:$BW$498,21,0),"")</f>
        <v/>
      </c>
      <c r="O344" s="242"/>
      <c r="P344" s="237" t="str">
        <f>+IFERROR(VLOOKUP(#REF!&amp;"-"&amp;ROW()-109,[2]ワークシート!$F$2:$BW$498,22,0),"")</f>
        <v/>
      </c>
      <c r="Q344" s="237"/>
      <c r="R344" s="187" t="str">
        <f>+IFERROR(VLOOKUP(#REF!&amp;"-"&amp;ROW()-109,[2]ワークシート!$F$2:$BW$498,52,0),"")</f>
        <v/>
      </c>
      <c r="S344" s="187"/>
      <c r="T344" s="187"/>
      <c r="U344" s="237" t="str">
        <f>+IFERROR(VLOOKUP(#REF!&amp;"-"&amp;ROW()-109,[2]ワークシート!$F$2:$BW$498,57,0),"")</f>
        <v/>
      </c>
      <c r="V344" s="237"/>
      <c r="W344" s="237" t="str">
        <f>+IFERROR(VLOOKUP(#REF!&amp;"-"&amp;ROW()-109,[2]ワークシート!$F$2:$BW$498,58,0),"")</f>
        <v/>
      </c>
      <c r="X344" s="237"/>
      <c r="Y344" s="237"/>
      <c r="Z344" s="178" t="str">
        <f t="shared" si="12"/>
        <v/>
      </c>
      <c r="AA344" s="178"/>
      <c r="AB344" s="180" t="str">
        <f>+IFERROR(IF(VLOOKUP(#REF!&amp;"-"&amp;ROW()-109,[2]ワークシート!$F$2:$BW$498,10,0)="","",VLOOKUP(#REF!&amp;"-"&amp;ROW()-109,[2]ワークシート!$F$2:$BW$498,10,0)),"")</f>
        <v/>
      </c>
      <c r="AC344" s="181"/>
      <c r="AD344" s="238" t="str">
        <f>+IFERROR(VLOOKUP(#REF!&amp;"-"&amp;ROW()-109,[2]ワークシート!$F$2:$BW$498,62,0),"")</f>
        <v/>
      </c>
      <c r="AE344" s="238"/>
      <c r="AF344" s="178" t="str">
        <f t="shared" si="13"/>
        <v/>
      </c>
      <c r="AG344" s="178"/>
      <c r="AH344" s="178" t="str">
        <f>+IFERROR(IF(VLOOKUP(#REF!&amp;"-"&amp;ROW()-109,[2]ワークシート!$F$2:$BW$498,63,0)="","",VLOOKUP(#REF!&amp;"-"&amp;ROW()-109,[2]ワークシート!$F$2:$BW$498,63,0)),"")</f>
        <v/>
      </c>
      <c r="AI344" s="178"/>
      <c r="AK344" s="51">
        <v>264</v>
      </c>
      <c r="AL344" s="51" t="str">
        <f t="shared" si="14"/>
        <v>264</v>
      </c>
      <c r="AM344" s="41"/>
      <c r="AN344" s="41"/>
      <c r="AO344" s="41"/>
      <c r="AP344" s="41"/>
      <c r="AQ344" s="41"/>
      <c r="AR344" s="41"/>
      <c r="AS344" s="41"/>
      <c r="AT344" s="41"/>
      <c r="AU344" s="41"/>
      <c r="AV344" s="41"/>
      <c r="AW344" s="41"/>
      <c r="AX344" s="41"/>
      <c r="AY344" s="41"/>
      <c r="AZ344" s="41"/>
      <c r="BA344" s="41"/>
      <c r="BB344" s="41"/>
      <c r="BC344" s="41"/>
      <c r="BD344" s="41"/>
      <c r="BE344" s="41"/>
      <c r="BF344" s="41"/>
      <c r="BG344" s="41"/>
      <c r="BH344" s="41"/>
      <c r="BI344" s="41"/>
      <c r="BJ344" s="41"/>
      <c r="BK344" s="41"/>
      <c r="BL344" s="41"/>
      <c r="BM344" s="41"/>
      <c r="BN344" s="41"/>
      <c r="BO344" s="41"/>
      <c r="BP344" s="41"/>
      <c r="BQ344" s="41"/>
      <c r="BR344" s="41"/>
      <c r="BS344" s="41"/>
    </row>
    <row r="345" spans="1:71" ht="35.1" hidden="1" customHeight="1">
      <c r="A345" s="41"/>
      <c r="B345" s="180" t="str">
        <f>+IFERROR(VLOOKUP(#REF!&amp;"-"&amp;ROW()-109,[2]ワークシート!$F$2:$BW$498,6,0),"")</f>
        <v/>
      </c>
      <c r="C345" s="181"/>
      <c r="D345" s="180" t="str">
        <f>+IFERROR(IF(VLOOKUP(#REF!&amp;"-"&amp;ROW()-109,[2]ワークシート!$F$2:$BW$498,7,0)="","",VLOOKUP(#REF!&amp;"-"&amp;ROW()-109,[2]ワークシート!$F$2:$BW$498,7,0)),"")</f>
        <v/>
      </c>
      <c r="E345" s="181"/>
      <c r="F345" s="180" t="str">
        <f>+IFERROR(VLOOKUP(#REF!&amp;"-"&amp;ROW()-109,[2]ワークシート!$F$2:$BW$498,8,0),"")</f>
        <v/>
      </c>
      <c r="G345" s="181"/>
      <c r="H345" s="45" t="str">
        <f>+IFERROR(VLOOKUP(#REF!&amp;"-"&amp;ROW()-109,[2]ワークシート!$F$2:$BW$498,9,0),"")</f>
        <v/>
      </c>
      <c r="I34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45" s="240"/>
      <c r="K345" s="180" t="str">
        <f>+IFERROR(VLOOKUP(#REF!&amp;"-"&amp;ROW()-109,[2]ワークシート!$F$2:$BW$498,16,0),"")</f>
        <v/>
      </c>
      <c r="L345" s="182"/>
      <c r="M345" s="181"/>
      <c r="N345" s="241" t="str">
        <f>+IFERROR(VLOOKUP(#REF!&amp;"-"&amp;ROW()-109,[2]ワークシート!$F$2:$BW$498,21,0),"")</f>
        <v/>
      </c>
      <c r="O345" s="242"/>
      <c r="P345" s="237" t="str">
        <f>+IFERROR(VLOOKUP(#REF!&amp;"-"&amp;ROW()-109,[2]ワークシート!$F$2:$BW$498,22,0),"")</f>
        <v/>
      </c>
      <c r="Q345" s="237"/>
      <c r="R345" s="187" t="str">
        <f>+IFERROR(VLOOKUP(#REF!&amp;"-"&amp;ROW()-109,[2]ワークシート!$F$2:$BW$498,52,0),"")</f>
        <v/>
      </c>
      <c r="S345" s="187"/>
      <c r="T345" s="187"/>
      <c r="U345" s="237" t="str">
        <f>+IFERROR(VLOOKUP(#REF!&amp;"-"&amp;ROW()-109,[2]ワークシート!$F$2:$BW$498,57,0),"")</f>
        <v/>
      </c>
      <c r="V345" s="237"/>
      <c r="W345" s="237" t="str">
        <f>+IFERROR(VLOOKUP(#REF!&amp;"-"&amp;ROW()-109,[2]ワークシート!$F$2:$BW$498,58,0),"")</f>
        <v/>
      </c>
      <c r="X345" s="237"/>
      <c r="Y345" s="237"/>
      <c r="Z345" s="178" t="str">
        <f t="shared" si="12"/>
        <v/>
      </c>
      <c r="AA345" s="178"/>
      <c r="AB345" s="180" t="str">
        <f>+IFERROR(IF(VLOOKUP(#REF!&amp;"-"&amp;ROW()-109,[2]ワークシート!$F$2:$BW$498,10,0)="","",VLOOKUP(#REF!&amp;"-"&amp;ROW()-109,[2]ワークシート!$F$2:$BW$498,10,0)),"")</f>
        <v/>
      </c>
      <c r="AC345" s="181"/>
      <c r="AD345" s="238" t="str">
        <f>+IFERROR(VLOOKUP(#REF!&amp;"-"&amp;ROW()-109,[2]ワークシート!$F$2:$BW$498,62,0),"")</f>
        <v/>
      </c>
      <c r="AE345" s="238"/>
      <c r="AF345" s="178" t="str">
        <f t="shared" si="13"/>
        <v/>
      </c>
      <c r="AG345" s="178"/>
      <c r="AH345" s="178" t="str">
        <f>+IFERROR(IF(VLOOKUP(#REF!&amp;"-"&amp;ROW()-109,[2]ワークシート!$F$2:$BW$498,63,0)="","",VLOOKUP(#REF!&amp;"-"&amp;ROW()-109,[2]ワークシート!$F$2:$BW$498,63,0)),"")</f>
        <v/>
      </c>
      <c r="AI345" s="178"/>
      <c r="AK345" s="51">
        <v>265</v>
      </c>
      <c r="AL345" s="51" t="str">
        <f t="shared" si="14"/>
        <v>265</v>
      </c>
      <c r="AM345" s="41"/>
      <c r="AN345" s="41"/>
      <c r="AO345" s="41"/>
      <c r="AP345" s="41"/>
      <c r="AQ345" s="41"/>
      <c r="AR345" s="41"/>
      <c r="AS345" s="41"/>
      <c r="AT345" s="41"/>
      <c r="AU345" s="41"/>
      <c r="AV345" s="41"/>
      <c r="AW345" s="41"/>
      <c r="AX345" s="41"/>
      <c r="AY345" s="41"/>
      <c r="AZ345" s="41"/>
      <c r="BA345" s="41"/>
      <c r="BB345" s="41"/>
      <c r="BC345" s="41"/>
      <c r="BD345" s="41"/>
      <c r="BE345" s="41"/>
      <c r="BF345" s="41"/>
      <c r="BG345" s="41"/>
      <c r="BH345" s="41"/>
      <c r="BI345" s="41"/>
      <c r="BJ345" s="41"/>
      <c r="BK345" s="41"/>
      <c r="BL345" s="41"/>
      <c r="BM345" s="41"/>
      <c r="BN345" s="41"/>
      <c r="BO345" s="41"/>
      <c r="BP345" s="41"/>
      <c r="BQ345" s="41"/>
      <c r="BR345" s="41"/>
      <c r="BS345" s="41"/>
    </row>
    <row r="346" spans="1:71" ht="35.1" hidden="1" customHeight="1">
      <c r="A346" s="41"/>
      <c r="B346" s="180" t="str">
        <f>+IFERROR(VLOOKUP(#REF!&amp;"-"&amp;ROW()-109,[2]ワークシート!$F$2:$BW$498,6,0),"")</f>
        <v/>
      </c>
      <c r="C346" s="181"/>
      <c r="D346" s="180" t="str">
        <f>+IFERROR(IF(VLOOKUP(#REF!&amp;"-"&amp;ROW()-109,[2]ワークシート!$F$2:$BW$498,7,0)="","",VLOOKUP(#REF!&amp;"-"&amp;ROW()-109,[2]ワークシート!$F$2:$BW$498,7,0)),"")</f>
        <v/>
      </c>
      <c r="E346" s="181"/>
      <c r="F346" s="180" t="str">
        <f>+IFERROR(VLOOKUP(#REF!&amp;"-"&amp;ROW()-109,[2]ワークシート!$F$2:$BW$498,8,0),"")</f>
        <v/>
      </c>
      <c r="G346" s="181"/>
      <c r="H346" s="45" t="str">
        <f>+IFERROR(VLOOKUP(#REF!&amp;"-"&amp;ROW()-109,[2]ワークシート!$F$2:$BW$498,9,0),"")</f>
        <v/>
      </c>
      <c r="I34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46" s="240"/>
      <c r="K346" s="180" t="str">
        <f>+IFERROR(VLOOKUP(#REF!&amp;"-"&amp;ROW()-109,[2]ワークシート!$F$2:$BW$498,16,0),"")</f>
        <v/>
      </c>
      <c r="L346" s="182"/>
      <c r="M346" s="181"/>
      <c r="N346" s="241" t="str">
        <f>+IFERROR(VLOOKUP(#REF!&amp;"-"&amp;ROW()-109,[2]ワークシート!$F$2:$BW$498,21,0),"")</f>
        <v/>
      </c>
      <c r="O346" s="242"/>
      <c r="P346" s="237" t="str">
        <f>+IFERROR(VLOOKUP(#REF!&amp;"-"&amp;ROW()-109,[2]ワークシート!$F$2:$BW$498,22,0),"")</f>
        <v/>
      </c>
      <c r="Q346" s="237"/>
      <c r="R346" s="187" t="str">
        <f>+IFERROR(VLOOKUP(#REF!&amp;"-"&amp;ROW()-109,[2]ワークシート!$F$2:$BW$498,52,0),"")</f>
        <v/>
      </c>
      <c r="S346" s="187"/>
      <c r="T346" s="187"/>
      <c r="U346" s="237" t="str">
        <f>+IFERROR(VLOOKUP(#REF!&amp;"-"&amp;ROW()-109,[2]ワークシート!$F$2:$BW$498,57,0),"")</f>
        <v/>
      </c>
      <c r="V346" s="237"/>
      <c r="W346" s="237" t="str">
        <f>+IFERROR(VLOOKUP(#REF!&amp;"-"&amp;ROW()-109,[2]ワークシート!$F$2:$BW$498,58,0),"")</f>
        <v/>
      </c>
      <c r="X346" s="237"/>
      <c r="Y346" s="237"/>
      <c r="Z346" s="178" t="str">
        <f t="shared" si="12"/>
        <v/>
      </c>
      <c r="AA346" s="178"/>
      <c r="AB346" s="180" t="str">
        <f>+IFERROR(IF(VLOOKUP(#REF!&amp;"-"&amp;ROW()-109,[2]ワークシート!$F$2:$BW$498,10,0)="","",VLOOKUP(#REF!&amp;"-"&amp;ROW()-109,[2]ワークシート!$F$2:$BW$498,10,0)),"")</f>
        <v/>
      </c>
      <c r="AC346" s="181"/>
      <c r="AD346" s="238" t="str">
        <f>+IFERROR(VLOOKUP(#REF!&amp;"-"&amp;ROW()-109,[2]ワークシート!$F$2:$BW$498,62,0),"")</f>
        <v/>
      </c>
      <c r="AE346" s="238"/>
      <c r="AF346" s="178" t="str">
        <f t="shared" si="13"/>
        <v/>
      </c>
      <c r="AG346" s="178"/>
      <c r="AH346" s="178" t="str">
        <f>+IFERROR(IF(VLOOKUP(#REF!&amp;"-"&amp;ROW()-109,[2]ワークシート!$F$2:$BW$498,63,0)="","",VLOOKUP(#REF!&amp;"-"&amp;ROW()-109,[2]ワークシート!$F$2:$BW$498,63,0)),"")</f>
        <v/>
      </c>
      <c r="AI346" s="178"/>
      <c r="AK346" s="51">
        <v>266</v>
      </c>
      <c r="AL346" s="51" t="str">
        <f t="shared" si="14"/>
        <v>266</v>
      </c>
      <c r="AM346" s="41"/>
      <c r="AN346" s="41"/>
      <c r="AO346" s="41"/>
      <c r="AP346" s="41"/>
      <c r="AQ346" s="41"/>
      <c r="AR346" s="41"/>
      <c r="AS346" s="41"/>
      <c r="AT346" s="41"/>
      <c r="AU346" s="41"/>
      <c r="AV346" s="41"/>
      <c r="AW346" s="41"/>
      <c r="AX346" s="41"/>
      <c r="AY346" s="41"/>
      <c r="AZ346" s="41"/>
      <c r="BA346" s="41"/>
      <c r="BB346" s="41"/>
      <c r="BC346" s="41"/>
      <c r="BD346" s="41"/>
      <c r="BE346" s="41"/>
      <c r="BF346" s="41"/>
      <c r="BG346" s="41"/>
      <c r="BH346" s="41"/>
      <c r="BI346" s="41"/>
      <c r="BJ346" s="41"/>
      <c r="BK346" s="41"/>
      <c r="BL346" s="41"/>
      <c r="BM346" s="41"/>
      <c r="BN346" s="41"/>
      <c r="BO346" s="41"/>
      <c r="BP346" s="41"/>
      <c r="BQ346" s="41"/>
      <c r="BR346" s="41"/>
      <c r="BS346" s="41"/>
    </row>
    <row r="347" spans="1:71" ht="35.1" hidden="1" customHeight="1">
      <c r="A347" s="41"/>
      <c r="B347" s="180" t="str">
        <f>+IFERROR(VLOOKUP(#REF!&amp;"-"&amp;ROW()-109,[2]ワークシート!$F$2:$BW$498,6,0),"")</f>
        <v/>
      </c>
      <c r="C347" s="181"/>
      <c r="D347" s="180" t="str">
        <f>+IFERROR(IF(VLOOKUP(#REF!&amp;"-"&amp;ROW()-109,[2]ワークシート!$F$2:$BW$498,7,0)="","",VLOOKUP(#REF!&amp;"-"&amp;ROW()-109,[2]ワークシート!$F$2:$BW$498,7,0)),"")</f>
        <v/>
      </c>
      <c r="E347" s="181"/>
      <c r="F347" s="180" t="str">
        <f>+IFERROR(VLOOKUP(#REF!&amp;"-"&amp;ROW()-109,[2]ワークシート!$F$2:$BW$498,8,0),"")</f>
        <v/>
      </c>
      <c r="G347" s="181"/>
      <c r="H347" s="45" t="str">
        <f>+IFERROR(VLOOKUP(#REF!&amp;"-"&amp;ROW()-109,[2]ワークシート!$F$2:$BW$498,9,0),"")</f>
        <v/>
      </c>
      <c r="I34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47" s="240"/>
      <c r="K347" s="180" t="str">
        <f>+IFERROR(VLOOKUP(#REF!&amp;"-"&amp;ROW()-109,[2]ワークシート!$F$2:$BW$498,16,0),"")</f>
        <v/>
      </c>
      <c r="L347" s="182"/>
      <c r="M347" s="181"/>
      <c r="N347" s="241" t="str">
        <f>+IFERROR(VLOOKUP(#REF!&amp;"-"&amp;ROW()-109,[2]ワークシート!$F$2:$BW$498,21,0),"")</f>
        <v/>
      </c>
      <c r="O347" s="242"/>
      <c r="P347" s="237" t="str">
        <f>+IFERROR(VLOOKUP(#REF!&amp;"-"&amp;ROW()-109,[2]ワークシート!$F$2:$BW$498,22,0),"")</f>
        <v/>
      </c>
      <c r="Q347" s="237"/>
      <c r="R347" s="187" t="str">
        <f>+IFERROR(VLOOKUP(#REF!&amp;"-"&amp;ROW()-109,[2]ワークシート!$F$2:$BW$498,52,0),"")</f>
        <v/>
      </c>
      <c r="S347" s="187"/>
      <c r="T347" s="187"/>
      <c r="U347" s="237" t="str">
        <f>+IFERROR(VLOOKUP(#REF!&amp;"-"&amp;ROW()-109,[2]ワークシート!$F$2:$BW$498,57,0),"")</f>
        <v/>
      </c>
      <c r="V347" s="237"/>
      <c r="W347" s="237" t="str">
        <f>+IFERROR(VLOOKUP(#REF!&amp;"-"&amp;ROW()-109,[2]ワークシート!$F$2:$BW$498,58,0),"")</f>
        <v/>
      </c>
      <c r="X347" s="237"/>
      <c r="Y347" s="237"/>
      <c r="Z347" s="178" t="str">
        <f t="shared" si="12"/>
        <v/>
      </c>
      <c r="AA347" s="178"/>
      <c r="AB347" s="180" t="str">
        <f>+IFERROR(IF(VLOOKUP(#REF!&amp;"-"&amp;ROW()-109,[2]ワークシート!$F$2:$BW$498,10,0)="","",VLOOKUP(#REF!&amp;"-"&amp;ROW()-109,[2]ワークシート!$F$2:$BW$498,10,0)),"")</f>
        <v/>
      </c>
      <c r="AC347" s="181"/>
      <c r="AD347" s="238" t="str">
        <f>+IFERROR(VLOOKUP(#REF!&amp;"-"&amp;ROW()-109,[2]ワークシート!$F$2:$BW$498,62,0),"")</f>
        <v/>
      </c>
      <c r="AE347" s="238"/>
      <c r="AF347" s="178" t="str">
        <f t="shared" si="13"/>
        <v/>
      </c>
      <c r="AG347" s="178"/>
      <c r="AH347" s="178" t="str">
        <f>+IFERROR(IF(VLOOKUP(#REF!&amp;"-"&amp;ROW()-109,[2]ワークシート!$F$2:$BW$498,63,0)="","",VLOOKUP(#REF!&amp;"-"&amp;ROW()-109,[2]ワークシート!$F$2:$BW$498,63,0)),"")</f>
        <v/>
      </c>
      <c r="AI347" s="178"/>
      <c r="AK347" s="51">
        <v>267</v>
      </c>
      <c r="AL347" s="51" t="str">
        <f t="shared" si="14"/>
        <v>267</v>
      </c>
      <c r="AM347" s="41"/>
      <c r="AN347" s="41"/>
      <c r="AO347" s="41"/>
      <c r="AP347" s="41"/>
      <c r="AQ347" s="41"/>
      <c r="AR347" s="41"/>
      <c r="AS347" s="41"/>
      <c r="AT347" s="41"/>
      <c r="AU347" s="41"/>
      <c r="AV347" s="41"/>
      <c r="AW347" s="41"/>
      <c r="AX347" s="41"/>
      <c r="AY347" s="41"/>
      <c r="AZ347" s="41"/>
      <c r="BA347" s="41"/>
      <c r="BB347" s="41"/>
      <c r="BC347" s="41"/>
      <c r="BD347" s="41"/>
      <c r="BE347" s="41"/>
      <c r="BF347" s="41"/>
      <c r="BG347" s="41"/>
      <c r="BH347" s="41"/>
      <c r="BI347" s="41"/>
      <c r="BJ347" s="41"/>
      <c r="BK347" s="41"/>
      <c r="BL347" s="41"/>
      <c r="BM347" s="41"/>
      <c r="BN347" s="41"/>
      <c r="BO347" s="41"/>
      <c r="BP347" s="41"/>
      <c r="BQ347" s="41"/>
      <c r="BR347" s="41"/>
      <c r="BS347" s="41"/>
    </row>
    <row r="348" spans="1:71" ht="35.1" hidden="1" customHeight="1">
      <c r="A348" s="41"/>
      <c r="B348" s="180" t="str">
        <f>+IFERROR(VLOOKUP(#REF!&amp;"-"&amp;ROW()-109,[2]ワークシート!$F$2:$BW$498,6,0),"")</f>
        <v/>
      </c>
      <c r="C348" s="181"/>
      <c r="D348" s="180" t="str">
        <f>+IFERROR(IF(VLOOKUP(#REF!&amp;"-"&amp;ROW()-109,[2]ワークシート!$F$2:$BW$498,7,0)="","",VLOOKUP(#REF!&amp;"-"&amp;ROW()-109,[2]ワークシート!$F$2:$BW$498,7,0)),"")</f>
        <v/>
      </c>
      <c r="E348" s="181"/>
      <c r="F348" s="180" t="str">
        <f>+IFERROR(VLOOKUP(#REF!&amp;"-"&amp;ROW()-109,[2]ワークシート!$F$2:$BW$498,8,0),"")</f>
        <v/>
      </c>
      <c r="G348" s="181"/>
      <c r="H348" s="45" t="str">
        <f>+IFERROR(VLOOKUP(#REF!&amp;"-"&amp;ROW()-109,[2]ワークシート!$F$2:$BW$498,9,0),"")</f>
        <v/>
      </c>
      <c r="I34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48" s="240"/>
      <c r="K348" s="180" t="str">
        <f>+IFERROR(VLOOKUP(#REF!&amp;"-"&amp;ROW()-109,[2]ワークシート!$F$2:$BW$498,16,0),"")</f>
        <v/>
      </c>
      <c r="L348" s="182"/>
      <c r="M348" s="181"/>
      <c r="N348" s="241" t="str">
        <f>+IFERROR(VLOOKUP(#REF!&amp;"-"&amp;ROW()-109,[2]ワークシート!$F$2:$BW$498,21,0),"")</f>
        <v/>
      </c>
      <c r="O348" s="242"/>
      <c r="P348" s="237" t="str">
        <f>+IFERROR(VLOOKUP(#REF!&amp;"-"&amp;ROW()-109,[2]ワークシート!$F$2:$BW$498,22,0),"")</f>
        <v/>
      </c>
      <c r="Q348" s="237"/>
      <c r="R348" s="187" t="str">
        <f>+IFERROR(VLOOKUP(#REF!&amp;"-"&amp;ROW()-109,[2]ワークシート!$F$2:$BW$498,52,0),"")</f>
        <v/>
      </c>
      <c r="S348" s="187"/>
      <c r="T348" s="187"/>
      <c r="U348" s="237" t="str">
        <f>+IFERROR(VLOOKUP(#REF!&amp;"-"&amp;ROW()-109,[2]ワークシート!$F$2:$BW$498,57,0),"")</f>
        <v/>
      </c>
      <c r="V348" s="237"/>
      <c r="W348" s="237" t="str">
        <f>+IFERROR(VLOOKUP(#REF!&amp;"-"&amp;ROW()-109,[2]ワークシート!$F$2:$BW$498,58,0),"")</f>
        <v/>
      </c>
      <c r="X348" s="237"/>
      <c r="Y348" s="237"/>
      <c r="Z348" s="178" t="str">
        <f t="shared" si="12"/>
        <v/>
      </c>
      <c r="AA348" s="178"/>
      <c r="AB348" s="180" t="str">
        <f>+IFERROR(IF(VLOOKUP(#REF!&amp;"-"&amp;ROW()-109,[2]ワークシート!$F$2:$BW$498,10,0)="","",VLOOKUP(#REF!&amp;"-"&amp;ROW()-109,[2]ワークシート!$F$2:$BW$498,10,0)),"")</f>
        <v/>
      </c>
      <c r="AC348" s="181"/>
      <c r="AD348" s="238" t="str">
        <f>+IFERROR(VLOOKUP(#REF!&amp;"-"&amp;ROW()-109,[2]ワークシート!$F$2:$BW$498,62,0),"")</f>
        <v/>
      </c>
      <c r="AE348" s="238"/>
      <c r="AF348" s="178" t="str">
        <f t="shared" si="13"/>
        <v/>
      </c>
      <c r="AG348" s="178"/>
      <c r="AH348" s="178" t="str">
        <f>+IFERROR(IF(VLOOKUP(#REF!&amp;"-"&amp;ROW()-109,[2]ワークシート!$F$2:$BW$498,63,0)="","",VLOOKUP(#REF!&amp;"-"&amp;ROW()-109,[2]ワークシート!$F$2:$BW$498,63,0)),"")</f>
        <v/>
      </c>
      <c r="AI348" s="178"/>
      <c r="AK348" s="51">
        <v>268</v>
      </c>
      <c r="AL348" s="51" t="str">
        <f t="shared" si="14"/>
        <v>268</v>
      </c>
      <c r="AM348" s="41"/>
      <c r="AN348" s="41"/>
      <c r="AO348" s="41"/>
      <c r="AP348" s="41"/>
      <c r="AQ348" s="41"/>
      <c r="AR348" s="41"/>
      <c r="AS348" s="41"/>
      <c r="AT348" s="41"/>
      <c r="AU348" s="41"/>
      <c r="AV348" s="41"/>
      <c r="AW348" s="41"/>
      <c r="AX348" s="41"/>
      <c r="AY348" s="41"/>
      <c r="AZ348" s="41"/>
      <c r="BA348" s="41"/>
      <c r="BB348" s="41"/>
      <c r="BC348" s="41"/>
      <c r="BD348" s="41"/>
      <c r="BE348" s="41"/>
      <c r="BF348" s="41"/>
      <c r="BG348" s="41"/>
      <c r="BH348" s="41"/>
      <c r="BI348" s="41"/>
      <c r="BJ348" s="41"/>
      <c r="BK348" s="41"/>
      <c r="BL348" s="41"/>
      <c r="BM348" s="41"/>
      <c r="BN348" s="41"/>
      <c r="BO348" s="41"/>
      <c r="BP348" s="41"/>
      <c r="BQ348" s="41"/>
      <c r="BR348" s="41"/>
      <c r="BS348" s="41"/>
    </row>
    <row r="349" spans="1:71" ht="35.1" hidden="1" customHeight="1">
      <c r="A349" s="41"/>
      <c r="B349" s="180" t="str">
        <f>+IFERROR(VLOOKUP(#REF!&amp;"-"&amp;ROW()-109,[2]ワークシート!$F$2:$BW$498,6,0),"")</f>
        <v/>
      </c>
      <c r="C349" s="181"/>
      <c r="D349" s="180" t="str">
        <f>+IFERROR(IF(VLOOKUP(#REF!&amp;"-"&amp;ROW()-109,[2]ワークシート!$F$2:$BW$498,7,0)="","",VLOOKUP(#REF!&amp;"-"&amp;ROW()-109,[2]ワークシート!$F$2:$BW$498,7,0)),"")</f>
        <v/>
      </c>
      <c r="E349" s="181"/>
      <c r="F349" s="180" t="str">
        <f>+IFERROR(VLOOKUP(#REF!&amp;"-"&amp;ROW()-109,[2]ワークシート!$F$2:$BW$498,8,0),"")</f>
        <v/>
      </c>
      <c r="G349" s="181"/>
      <c r="H349" s="45" t="str">
        <f>+IFERROR(VLOOKUP(#REF!&amp;"-"&amp;ROW()-109,[2]ワークシート!$F$2:$BW$498,9,0),"")</f>
        <v/>
      </c>
      <c r="I34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49" s="240"/>
      <c r="K349" s="180" t="str">
        <f>+IFERROR(VLOOKUP(#REF!&amp;"-"&amp;ROW()-109,[2]ワークシート!$F$2:$BW$498,16,0),"")</f>
        <v/>
      </c>
      <c r="L349" s="182"/>
      <c r="M349" s="181"/>
      <c r="N349" s="241" t="str">
        <f>+IFERROR(VLOOKUP(#REF!&amp;"-"&amp;ROW()-109,[2]ワークシート!$F$2:$BW$498,21,0),"")</f>
        <v/>
      </c>
      <c r="O349" s="242"/>
      <c r="P349" s="237" t="str">
        <f>+IFERROR(VLOOKUP(#REF!&amp;"-"&amp;ROW()-109,[2]ワークシート!$F$2:$BW$498,22,0),"")</f>
        <v/>
      </c>
      <c r="Q349" s="237"/>
      <c r="R349" s="187" t="str">
        <f>+IFERROR(VLOOKUP(#REF!&amp;"-"&amp;ROW()-109,[2]ワークシート!$F$2:$BW$498,52,0),"")</f>
        <v/>
      </c>
      <c r="S349" s="187"/>
      <c r="T349" s="187"/>
      <c r="U349" s="237" t="str">
        <f>+IFERROR(VLOOKUP(#REF!&amp;"-"&amp;ROW()-109,[2]ワークシート!$F$2:$BW$498,57,0),"")</f>
        <v/>
      </c>
      <c r="V349" s="237"/>
      <c r="W349" s="237" t="str">
        <f>+IFERROR(VLOOKUP(#REF!&amp;"-"&amp;ROW()-109,[2]ワークシート!$F$2:$BW$498,58,0),"")</f>
        <v/>
      </c>
      <c r="X349" s="237"/>
      <c r="Y349" s="237"/>
      <c r="Z349" s="178" t="str">
        <f t="shared" si="12"/>
        <v/>
      </c>
      <c r="AA349" s="178"/>
      <c r="AB349" s="180" t="str">
        <f>+IFERROR(IF(VLOOKUP(#REF!&amp;"-"&amp;ROW()-109,[2]ワークシート!$F$2:$BW$498,10,0)="","",VLOOKUP(#REF!&amp;"-"&amp;ROW()-109,[2]ワークシート!$F$2:$BW$498,10,0)),"")</f>
        <v/>
      </c>
      <c r="AC349" s="181"/>
      <c r="AD349" s="238" t="str">
        <f>+IFERROR(VLOOKUP(#REF!&amp;"-"&amp;ROW()-109,[2]ワークシート!$F$2:$BW$498,62,0),"")</f>
        <v/>
      </c>
      <c r="AE349" s="238"/>
      <c r="AF349" s="178" t="str">
        <f t="shared" si="13"/>
        <v/>
      </c>
      <c r="AG349" s="178"/>
      <c r="AH349" s="178" t="str">
        <f>+IFERROR(IF(VLOOKUP(#REF!&amp;"-"&amp;ROW()-109,[2]ワークシート!$F$2:$BW$498,63,0)="","",VLOOKUP(#REF!&amp;"-"&amp;ROW()-109,[2]ワークシート!$F$2:$BW$498,63,0)),"")</f>
        <v/>
      </c>
      <c r="AI349" s="178"/>
      <c r="AK349" s="51">
        <v>269</v>
      </c>
      <c r="AL349" s="51" t="str">
        <f t="shared" si="14"/>
        <v>269</v>
      </c>
      <c r="AM349" s="41"/>
      <c r="AN349" s="41"/>
      <c r="AO349" s="41"/>
      <c r="AP349" s="41"/>
      <c r="AQ349" s="41"/>
      <c r="AR349" s="41"/>
      <c r="AS349" s="41"/>
      <c r="AT349" s="41"/>
      <c r="AU349" s="41"/>
      <c r="AV349" s="41"/>
      <c r="AW349" s="41"/>
      <c r="AX349" s="41"/>
      <c r="AY349" s="41"/>
      <c r="AZ349" s="41"/>
      <c r="BA349" s="41"/>
      <c r="BB349" s="41"/>
      <c r="BC349" s="41"/>
      <c r="BD349" s="41"/>
      <c r="BE349" s="41"/>
      <c r="BF349" s="41"/>
      <c r="BG349" s="41"/>
      <c r="BH349" s="41"/>
      <c r="BI349" s="41"/>
      <c r="BJ349" s="41"/>
      <c r="BK349" s="41"/>
      <c r="BL349" s="41"/>
      <c r="BM349" s="41"/>
      <c r="BN349" s="41"/>
      <c r="BO349" s="41"/>
      <c r="BP349" s="41"/>
      <c r="BQ349" s="41"/>
      <c r="BR349" s="41"/>
      <c r="BS349" s="41"/>
    </row>
    <row r="350" spans="1:71" ht="35.1" hidden="1" customHeight="1">
      <c r="A350" s="41"/>
      <c r="B350" s="180" t="str">
        <f>+IFERROR(VLOOKUP(#REF!&amp;"-"&amp;ROW()-109,[2]ワークシート!$F$2:$BW$498,6,0),"")</f>
        <v/>
      </c>
      <c r="C350" s="181"/>
      <c r="D350" s="180" t="str">
        <f>+IFERROR(IF(VLOOKUP(#REF!&amp;"-"&amp;ROW()-109,[2]ワークシート!$F$2:$BW$498,7,0)="","",VLOOKUP(#REF!&amp;"-"&amp;ROW()-109,[2]ワークシート!$F$2:$BW$498,7,0)),"")</f>
        <v/>
      </c>
      <c r="E350" s="181"/>
      <c r="F350" s="180" t="str">
        <f>+IFERROR(VLOOKUP(#REF!&amp;"-"&amp;ROW()-109,[2]ワークシート!$F$2:$BW$498,8,0),"")</f>
        <v/>
      </c>
      <c r="G350" s="181"/>
      <c r="H350" s="45" t="str">
        <f>+IFERROR(VLOOKUP(#REF!&amp;"-"&amp;ROW()-109,[2]ワークシート!$F$2:$BW$498,9,0),"")</f>
        <v/>
      </c>
      <c r="I35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50" s="240"/>
      <c r="K350" s="180" t="str">
        <f>+IFERROR(VLOOKUP(#REF!&amp;"-"&amp;ROW()-109,[2]ワークシート!$F$2:$BW$498,16,0),"")</f>
        <v/>
      </c>
      <c r="L350" s="182"/>
      <c r="M350" s="181"/>
      <c r="N350" s="241" t="str">
        <f>+IFERROR(VLOOKUP(#REF!&amp;"-"&amp;ROW()-109,[2]ワークシート!$F$2:$BW$498,21,0),"")</f>
        <v/>
      </c>
      <c r="O350" s="242"/>
      <c r="P350" s="237" t="str">
        <f>+IFERROR(VLOOKUP(#REF!&amp;"-"&amp;ROW()-109,[2]ワークシート!$F$2:$BW$498,22,0),"")</f>
        <v/>
      </c>
      <c r="Q350" s="237"/>
      <c r="R350" s="187" t="str">
        <f>+IFERROR(VLOOKUP(#REF!&amp;"-"&amp;ROW()-109,[2]ワークシート!$F$2:$BW$498,52,0),"")</f>
        <v/>
      </c>
      <c r="S350" s="187"/>
      <c r="T350" s="187"/>
      <c r="U350" s="237" t="str">
        <f>+IFERROR(VLOOKUP(#REF!&amp;"-"&amp;ROW()-109,[2]ワークシート!$F$2:$BW$498,57,0),"")</f>
        <v/>
      </c>
      <c r="V350" s="237"/>
      <c r="W350" s="237" t="str">
        <f>+IFERROR(VLOOKUP(#REF!&amp;"-"&amp;ROW()-109,[2]ワークシート!$F$2:$BW$498,58,0),"")</f>
        <v/>
      </c>
      <c r="X350" s="237"/>
      <c r="Y350" s="237"/>
      <c r="Z350" s="178" t="str">
        <f t="shared" si="12"/>
        <v/>
      </c>
      <c r="AA350" s="178"/>
      <c r="AB350" s="180" t="str">
        <f>+IFERROR(IF(VLOOKUP(#REF!&amp;"-"&amp;ROW()-109,[2]ワークシート!$F$2:$BW$498,10,0)="","",VLOOKUP(#REF!&amp;"-"&amp;ROW()-109,[2]ワークシート!$F$2:$BW$498,10,0)),"")</f>
        <v/>
      </c>
      <c r="AC350" s="181"/>
      <c r="AD350" s="238" t="str">
        <f>+IFERROR(VLOOKUP(#REF!&amp;"-"&amp;ROW()-109,[2]ワークシート!$F$2:$BW$498,62,0),"")</f>
        <v/>
      </c>
      <c r="AE350" s="238"/>
      <c r="AF350" s="178" t="str">
        <f t="shared" si="13"/>
        <v/>
      </c>
      <c r="AG350" s="178"/>
      <c r="AH350" s="178" t="str">
        <f>+IFERROR(IF(VLOOKUP(#REF!&amp;"-"&amp;ROW()-109,[2]ワークシート!$F$2:$BW$498,63,0)="","",VLOOKUP(#REF!&amp;"-"&amp;ROW()-109,[2]ワークシート!$F$2:$BW$498,63,0)),"")</f>
        <v/>
      </c>
      <c r="AI350" s="178"/>
      <c r="AK350" s="51">
        <v>270</v>
      </c>
      <c r="AL350" s="51" t="str">
        <f t="shared" si="14"/>
        <v>270</v>
      </c>
      <c r="AM350" s="41"/>
      <c r="AN350" s="41"/>
      <c r="AO350" s="41"/>
      <c r="AP350" s="41"/>
      <c r="AQ350" s="41"/>
      <c r="AR350" s="41"/>
      <c r="AS350" s="41"/>
      <c r="AT350" s="41"/>
      <c r="AU350" s="41"/>
      <c r="AV350" s="41"/>
      <c r="AW350" s="41"/>
      <c r="AX350" s="41"/>
      <c r="AY350" s="41"/>
      <c r="AZ350" s="41"/>
      <c r="BA350" s="41"/>
      <c r="BB350" s="41"/>
      <c r="BC350" s="41"/>
      <c r="BD350" s="41"/>
      <c r="BE350" s="41"/>
      <c r="BF350" s="41"/>
      <c r="BG350" s="41"/>
      <c r="BH350" s="41"/>
      <c r="BI350" s="41"/>
      <c r="BJ350" s="41"/>
      <c r="BK350" s="41"/>
      <c r="BL350" s="41"/>
      <c r="BM350" s="41"/>
      <c r="BN350" s="41"/>
      <c r="BO350" s="41"/>
      <c r="BP350" s="41"/>
      <c r="BQ350" s="41"/>
      <c r="BR350" s="41"/>
      <c r="BS350" s="41"/>
    </row>
    <row r="351" spans="1:71" ht="35.1" hidden="1" customHeight="1">
      <c r="A351" s="41"/>
      <c r="B351" s="180" t="str">
        <f>+IFERROR(VLOOKUP(#REF!&amp;"-"&amp;ROW()-109,[2]ワークシート!$F$2:$BW$498,6,0),"")</f>
        <v/>
      </c>
      <c r="C351" s="181"/>
      <c r="D351" s="180" t="str">
        <f>+IFERROR(IF(VLOOKUP(#REF!&amp;"-"&amp;ROW()-109,[2]ワークシート!$F$2:$BW$498,7,0)="","",VLOOKUP(#REF!&amp;"-"&amp;ROW()-109,[2]ワークシート!$F$2:$BW$498,7,0)),"")</f>
        <v/>
      </c>
      <c r="E351" s="181"/>
      <c r="F351" s="180" t="str">
        <f>+IFERROR(VLOOKUP(#REF!&amp;"-"&amp;ROW()-109,[2]ワークシート!$F$2:$BW$498,8,0),"")</f>
        <v/>
      </c>
      <c r="G351" s="181"/>
      <c r="H351" s="45" t="str">
        <f>+IFERROR(VLOOKUP(#REF!&amp;"-"&amp;ROW()-109,[2]ワークシート!$F$2:$BW$498,9,0),"")</f>
        <v/>
      </c>
      <c r="I35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51" s="240"/>
      <c r="K351" s="180" t="str">
        <f>+IFERROR(VLOOKUP(#REF!&amp;"-"&amp;ROW()-109,[2]ワークシート!$F$2:$BW$498,16,0),"")</f>
        <v/>
      </c>
      <c r="L351" s="182"/>
      <c r="M351" s="181"/>
      <c r="N351" s="241" t="str">
        <f>+IFERROR(VLOOKUP(#REF!&amp;"-"&amp;ROW()-109,[2]ワークシート!$F$2:$BW$498,21,0),"")</f>
        <v/>
      </c>
      <c r="O351" s="242"/>
      <c r="P351" s="237" t="str">
        <f>+IFERROR(VLOOKUP(#REF!&amp;"-"&amp;ROW()-109,[2]ワークシート!$F$2:$BW$498,22,0),"")</f>
        <v/>
      </c>
      <c r="Q351" s="237"/>
      <c r="R351" s="187" t="str">
        <f>+IFERROR(VLOOKUP(#REF!&amp;"-"&amp;ROW()-109,[2]ワークシート!$F$2:$BW$498,52,0),"")</f>
        <v/>
      </c>
      <c r="S351" s="187"/>
      <c r="T351" s="187"/>
      <c r="U351" s="237" t="str">
        <f>+IFERROR(VLOOKUP(#REF!&amp;"-"&amp;ROW()-109,[2]ワークシート!$F$2:$BW$498,57,0),"")</f>
        <v/>
      </c>
      <c r="V351" s="237"/>
      <c r="W351" s="237" t="str">
        <f>+IFERROR(VLOOKUP(#REF!&amp;"-"&amp;ROW()-109,[2]ワークシート!$F$2:$BW$498,58,0),"")</f>
        <v/>
      </c>
      <c r="X351" s="237"/>
      <c r="Y351" s="237"/>
      <c r="Z351" s="178" t="str">
        <f t="shared" si="12"/>
        <v/>
      </c>
      <c r="AA351" s="178"/>
      <c r="AB351" s="180" t="str">
        <f>+IFERROR(IF(VLOOKUP(#REF!&amp;"-"&amp;ROW()-109,[2]ワークシート!$F$2:$BW$498,10,0)="","",VLOOKUP(#REF!&amp;"-"&amp;ROW()-109,[2]ワークシート!$F$2:$BW$498,10,0)),"")</f>
        <v/>
      </c>
      <c r="AC351" s="181"/>
      <c r="AD351" s="238" t="str">
        <f>+IFERROR(VLOOKUP(#REF!&amp;"-"&amp;ROW()-109,[2]ワークシート!$F$2:$BW$498,62,0),"")</f>
        <v/>
      </c>
      <c r="AE351" s="238"/>
      <c r="AF351" s="178" t="str">
        <f t="shared" si="13"/>
        <v/>
      </c>
      <c r="AG351" s="178"/>
      <c r="AH351" s="178" t="str">
        <f>+IFERROR(IF(VLOOKUP(#REF!&amp;"-"&amp;ROW()-109,[2]ワークシート!$F$2:$BW$498,63,0)="","",VLOOKUP(#REF!&amp;"-"&amp;ROW()-109,[2]ワークシート!$F$2:$BW$498,63,0)),"")</f>
        <v/>
      </c>
      <c r="AI351" s="178"/>
      <c r="AK351" s="51">
        <v>271</v>
      </c>
      <c r="AL351" s="51" t="str">
        <f t="shared" si="14"/>
        <v>271</v>
      </c>
      <c r="AM351" s="41"/>
      <c r="AN351" s="41"/>
      <c r="AO351" s="41"/>
      <c r="AP351" s="41"/>
      <c r="AQ351" s="41"/>
      <c r="AR351" s="41"/>
      <c r="AS351" s="41"/>
      <c r="AT351" s="41"/>
      <c r="AU351" s="41"/>
      <c r="AV351" s="41"/>
      <c r="AW351" s="41"/>
      <c r="AX351" s="41"/>
      <c r="AY351" s="41"/>
      <c r="AZ351" s="41"/>
      <c r="BA351" s="41"/>
      <c r="BB351" s="41"/>
      <c r="BC351" s="41"/>
      <c r="BD351" s="41"/>
      <c r="BE351" s="41"/>
      <c r="BF351" s="41"/>
      <c r="BG351" s="41"/>
      <c r="BH351" s="41"/>
      <c r="BI351" s="41"/>
      <c r="BJ351" s="41"/>
      <c r="BK351" s="41"/>
      <c r="BL351" s="41"/>
      <c r="BM351" s="41"/>
      <c r="BN351" s="41"/>
      <c r="BO351" s="41"/>
      <c r="BP351" s="41"/>
      <c r="BQ351" s="41"/>
      <c r="BR351" s="41"/>
      <c r="BS351" s="41"/>
    </row>
    <row r="352" spans="1:71" ht="35.1" hidden="1" customHeight="1">
      <c r="A352" s="41"/>
      <c r="B352" s="180" t="str">
        <f>+IFERROR(VLOOKUP(#REF!&amp;"-"&amp;ROW()-109,[2]ワークシート!$F$2:$BW$498,6,0),"")</f>
        <v/>
      </c>
      <c r="C352" s="181"/>
      <c r="D352" s="180" t="str">
        <f>+IFERROR(IF(VLOOKUP(#REF!&amp;"-"&amp;ROW()-109,[2]ワークシート!$F$2:$BW$498,7,0)="","",VLOOKUP(#REF!&amp;"-"&amp;ROW()-109,[2]ワークシート!$F$2:$BW$498,7,0)),"")</f>
        <v/>
      </c>
      <c r="E352" s="181"/>
      <c r="F352" s="180" t="str">
        <f>+IFERROR(VLOOKUP(#REF!&amp;"-"&amp;ROW()-109,[2]ワークシート!$F$2:$BW$498,8,0),"")</f>
        <v/>
      </c>
      <c r="G352" s="181"/>
      <c r="H352" s="45" t="str">
        <f>+IFERROR(VLOOKUP(#REF!&amp;"-"&amp;ROW()-109,[2]ワークシート!$F$2:$BW$498,9,0),"")</f>
        <v/>
      </c>
      <c r="I35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52" s="240"/>
      <c r="K352" s="180" t="str">
        <f>+IFERROR(VLOOKUP(#REF!&amp;"-"&amp;ROW()-109,[2]ワークシート!$F$2:$BW$498,16,0),"")</f>
        <v/>
      </c>
      <c r="L352" s="182"/>
      <c r="M352" s="181"/>
      <c r="N352" s="241" t="str">
        <f>+IFERROR(VLOOKUP(#REF!&amp;"-"&amp;ROW()-109,[2]ワークシート!$F$2:$BW$498,21,0),"")</f>
        <v/>
      </c>
      <c r="O352" s="242"/>
      <c r="P352" s="237" t="str">
        <f>+IFERROR(VLOOKUP(#REF!&amp;"-"&amp;ROW()-109,[2]ワークシート!$F$2:$BW$498,22,0),"")</f>
        <v/>
      </c>
      <c r="Q352" s="237"/>
      <c r="R352" s="187" t="str">
        <f>+IFERROR(VLOOKUP(#REF!&amp;"-"&amp;ROW()-109,[2]ワークシート!$F$2:$BW$498,52,0),"")</f>
        <v/>
      </c>
      <c r="S352" s="187"/>
      <c r="T352" s="187"/>
      <c r="U352" s="237" t="str">
        <f>+IFERROR(VLOOKUP(#REF!&amp;"-"&amp;ROW()-109,[2]ワークシート!$F$2:$BW$498,57,0),"")</f>
        <v/>
      </c>
      <c r="V352" s="237"/>
      <c r="W352" s="237" t="str">
        <f>+IFERROR(VLOOKUP(#REF!&amp;"-"&amp;ROW()-109,[2]ワークシート!$F$2:$BW$498,58,0),"")</f>
        <v/>
      </c>
      <c r="X352" s="237"/>
      <c r="Y352" s="237"/>
      <c r="Z352" s="178" t="str">
        <f t="shared" si="12"/>
        <v/>
      </c>
      <c r="AA352" s="178"/>
      <c r="AB352" s="180" t="str">
        <f>+IFERROR(IF(VLOOKUP(#REF!&amp;"-"&amp;ROW()-109,[2]ワークシート!$F$2:$BW$498,10,0)="","",VLOOKUP(#REF!&amp;"-"&amp;ROW()-109,[2]ワークシート!$F$2:$BW$498,10,0)),"")</f>
        <v/>
      </c>
      <c r="AC352" s="181"/>
      <c r="AD352" s="238" t="str">
        <f>+IFERROR(VLOOKUP(#REF!&amp;"-"&amp;ROW()-109,[2]ワークシート!$F$2:$BW$498,62,0),"")</f>
        <v/>
      </c>
      <c r="AE352" s="238"/>
      <c r="AF352" s="178" t="str">
        <f t="shared" si="13"/>
        <v/>
      </c>
      <c r="AG352" s="178"/>
      <c r="AH352" s="178" t="str">
        <f>+IFERROR(IF(VLOOKUP(#REF!&amp;"-"&amp;ROW()-109,[2]ワークシート!$F$2:$BW$498,63,0)="","",VLOOKUP(#REF!&amp;"-"&amp;ROW()-109,[2]ワークシート!$F$2:$BW$498,63,0)),"")</f>
        <v/>
      </c>
      <c r="AI352" s="178"/>
      <c r="AK352" s="51">
        <v>272</v>
      </c>
      <c r="AL352" s="51" t="str">
        <f t="shared" si="14"/>
        <v>272</v>
      </c>
      <c r="AM352" s="41"/>
      <c r="AN352" s="41"/>
      <c r="AO352" s="41"/>
      <c r="AP352" s="41"/>
      <c r="AQ352" s="41"/>
      <c r="AR352" s="41"/>
      <c r="AS352" s="41"/>
      <c r="AT352" s="41"/>
      <c r="AU352" s="41"/>
      <c r="AV352" s="41"/>
      <c r="AW352" s="41"/>
      <c r="AX352" s="41"/>
      <c r="AY352" s="41"/>
      <c r="AZ352" s="41"/>
      <c r="BA352" s="41"/>
      <c r="BB352" s="41"/>
      <c r="BC352" s="41"/>
      <c r="BD352" s="41"/>
      <c r="BE352" s="41"/>
      <c r="BF352" s="41"/>
      <c r="BG352" s="41"/>
      <c r="BH352" s="41"/>
      <c r="BI352" s="41"/>
      <c r="BJ352" s="41"/>
      <c r="BK352" s="41"/>
      <c r="BL352" s="41"/>
      <c r="BM352" s="41"/>
      <c r="BN352" s="41"/>
      <c r="BO352" s="41"/>
      <c r="BP352" s="41"/>
      <c r="BQ352" s="41"/>
      <c r="BR352" s="41"/>
      <c r="BS352" s="41"/>
    </row>
    <row r="353" spans="1:71" ht="35.1" hidden="1" customHeight="1">
      <c r="A353" s="41"/>
      <c r="B353" s="180" t="str">
        <f>+IFERROR(VLOOKUP(#REF!&amp;"-"&amp;ROW()-109,[2]ワークシート!$F$2:$BW$498,6,0),"")</f>
        <v/>
      </c>
      <c r="C353" s="181"/>
      <c r="D353" s="180" t="str">
        <f>+IFERROR(IF(VLOOKUP(#REF!&amp;"-"&amp;ROW()-109,[2]ワークシート!$F$2:$BW$498,7,0)="","",VLOOKUP(#REF!&amp;"-"&amp;ROW()-109,[2]ワークシート!$F$2:$BW$498,7,0)),"")</f>
        <v/>
      </c>
      <c r="E353" s="181"/>
      <c r="F353" s="180" t="str">
        <f>+IFERROR(VLOOKUP(#REF!&amp;"-"&amp;ROW()-109,[2]ワークシート!$F$2:$BW$498,8,0),"")</f>
        <v/>
      </c>
      <c r="G353" s="181"/>
      <c r="H353" s="45" t="str">
        <f>+IFERROR(VLOOKUP(#REF!&amp;"-"&amp;ROW()-109,[2]ワークシート!$F$2:$BW$498,9,0),"")</f>
        <v/>
      </c>
      <c r="I35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53" s="240"/>
      <c r="K353" s="180" t="str">
        <f>+IFERROR(VLOOKUP(#REF!&amp;"-"&amp;ROW()-109,[2]ワークシート!$F$2:$BW$498,16,0),"")</f>
        <v/>
      </c>
      <c r="L353" s="182"/>
      <c r="M353" s="181"/>
      <c r="N353" s="241" t="str">
        <f>+IFERROR(VLOOKUP(#REF!&amp;"-"&amp;ROW()-109,[2]ワークシート!$F$2:$BW$498,21,0),"")</f>
        <v/>
      </c>
      <c r="O353" s="242"/>
      <c r="P353" s="237" t="str">
        <f>+IFERROR(VLOOKUP(#REF!&amp;"-"&amp;ROW()-109,[2]ワークシート!$F$2:$BW$498,22,0),"")</f>
        <v/>
      </c>
      <c r="Q353" s="237"/>
      <c r="R353" s="187" t="str">
        <f>+IFERROR(VLOOKUP(#REF!&amp;"-"&amp;ROW()-109,[2]ワークシート!$F$2:$BW$498,52,0),"")</f>
        <v/>
      </c>
      <c r="S353" s="187"/>
      <c r="T353" s="187"/>
      <c r="U353" s="237" t="str">
        <f>+IFERROR(VLOOKUP(#REF!&amp;"-"&amp;ROW()-109,[2]ワークシート!$F$2:$BW$498,57,0),"")</f>
        <v/>
      </c>
      <c r="V353" s="237"/>
      <c r="W353" s="237" t="str">
        <f>+IFERROR(VLOOKUP(#REF!&amp;"-"&amp;ROW()-109,[2]ワークシート!$F$2:$BW$498,58,0),"")</f>
        <v/>
      </c>
      <c r="X353" s="237"/>
      <c r="Y353" s="237"/>
      <c r="Z353" s="178" t="str">
        <f t="shared" si="12"/>
        <v/>
      </c>
      <c r="AA353" s="178"/>
      <c r="AB353" s="180" t="str">
        <f>+IFERROR(IF(VLOOKUP(#REF!&amp;"-"&amp;ROW()-109,[2]ワークシート!$F$2:$BW$498,10,0)="","",VLOOKUP(#REF!&amp;"-"&amp;ROW()-109,[2]ワークシート!$F$2:$BW$498,10,0)),"")</f>
        <v/>
      </c>
      <c r="AC353" s="181"/>
      <c r="AD353" s="238" t="str">
        <f>+IFERROR(VLOOKUP(#REF!&amp;"-"&amp;ROW()-109,[2]ワークシート!$F$2:$BW$498,62,0),"")</f>
        <v/>
      </c>
      <c r="AE353" s="238"/>
      <c r="AF353" s="178" t="str">
        <f t="shared" si="13"/>
        <v/>
      </c>
      <c r="AG353" s="178"/>
      <c r="AH353" s="178" t="str">
        <f>+IFERROR(IF(VLOOKUP(#REF!&amp;"-"&amp;ROW()-109,[2]ワークシート!$F$2:$BW$498,63,0)="","",VLOOKUP(#REF!&amp;"-"&amp;ROW()-109,[2]ワークシート!$F$2:$BW$498,63,0)),"")</f>
        <v/>
      </c>
      <c r="AI353" s="178"/>
      <c r="AK353" s="51">
        <v>273</v>
      </c>
      <c r="AL353" s="51" t="str">
        <f t="shared" si="14"/>
        <v>273</v>
      </c>
      <c r="AM353" s="41"/>
      <c r="AN353" s="41"/>
      <c r="AO353" s="41"/>
      <c r="AP353" s="41"/>
      <c r="AQ353" s="41"/>
      <c r="AR353" s="41"/>
      <c r="AS353" s="41"/>
      <c r="AT353" s="41"/>
      <c r="AU353" s="41"/>
      <c r="AV353" s="41"/>
      <c r="AW353" s="41"/>
      <c r="AX353" s="41"/>
      <c r="AY353" s="41"/>
      <c r="AZ353" s="41"/>
      <c r="BA353" s="41"/>
      <c r="BB353" s="41"/>
      <c r="BC353" s="41"/>
      <c r="BD353" s="41"/>
      <c r="BE353" s="41"/>
      <c r="BF353" s="41"/>
      <c r="BG353" s="41"/>
      <c r="BH353" s="41"/>
      <c r="BI353" s="41"/>
      <c r="BJ353" s="41"/>
      <c r="BK353" s="41"/>
      <c r="BL353" s="41"/>
      <c r="BM353" s="41"/>
      <c r="BN353" s="41"/>
      <c r="BO353" s="41"/>
      <c r="BP353" s="41"/>
      <c r="BQ353" s="41"/>
      <c r="BR353" s="41"/>
      <c r="BS353" s="41"/>
    </row>
    <row r="354" spans="1:71" ht="35.1" hidden="1" customHeight="1">
      <c r="A354" s="41"/>
      <c r="B354" s="180" t="str">
        <f>+IFERROR(VLOOKUP(#REF!&amp;"-"&amp;ROW()-109,[2]ワークシート!$F$2:$BW$498,6,0),"")</f>
        <v/>
      </c>
      <c r="C354" s="181"/>
      <c r="D354" s="180" t="str">
        <f>+IFERROR(IF(VLOOKUP(#REF!&amp;"-"&amp;ROW()-109,[2]ワークシート!$F$2:$BW$498,7,0)="","",VLOOKUP(#REF!&amp;"-"&amp;ROW()-109,[2]ワークシート!$F$2:$BW$498,7,0)),"")</f>
        <v/>
      </c>
      <c r="E354" s="181"/>
      <c r="F354" s="180" t="str">
        <f>+IFERROR(VLOOKUP(#REF!&amp;"-"&amp;ROW()-109,[2]ワークシート!$F$2:$BW$498,8,0),"")</f>
        <v/>
      </c>
      <c r="G354" s="181"/>
      <c r="H354" s="45" t="str">
        <f>+IFERROR(VLOOKUP(#REF!&amp;"-"&amp;ROW()-109,[2]ワークシート!$F$2:$BW$498,9,0),"")</f>
        <v/>
      </c>
      <c r="I35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54" s="240"/>
      <c r="K354" s="180" t="str">
        <f>+IFERROR(VLOOKUP(#REF!&amp;"-"&amp;ROW()-109,[2]ワークシート!$F$2:$BW$498,16,0),"")</f>
        <v/>
      </c>
      <c r="L354" s="182"/>
      <c r="M354" s="181"/>
      <c r="N354" s="241" t="str">
        <f>+IFERROR(VLOOKUP(#REF!&amp;"-"&amp;ROW()-109,[2]ワークシート!$F$2:$BW$498,21,0),"")</f>
        <v/>
      </c>
      <c r="O354" s="242"/>
      <c r="P354" s="237" t="str">
        <f>+IFERROR(VLOOKUP(#REF!&amp;"-"&amp;ROW()-109,[2]ワークシート!$F$2:$BW$498,22,0),"")</f>
        <v/>
      </c>
      <c r="Q354" s="237"/>
      <c r="R354" s="187" t="str">
        <f>+IFERROR(VLOOKUP(#REF!&amp;"-"&amp;ROW()-109,[2]ワークシート!$F$2:$BW$498,52,0),"")</f>
        <v/>
      </c>
      <c r="S354" s="187"/>
      <c r="T354" s="187"/>
      <c r="U354" s="237" t="str">
        <f>+IFERROR(VLOOKUP(#REF!&amp;"-"&amp;ROW()-109,[2]ワークシート!$F$2:$BW$498,57,0),"")</f>
        <v/>
      </c>
      <c r="V354" s="237"/>
      <c r="W354" s="237" t="str">
        <f>+IFERROR(VLOOKUP(#REF!&amp;"-"&amp;ROW()-109,[2]ワークシート!$F$2:$BW$498,58,0),"")</f>
        <v/>
      </c>
      <c r="X354" s="237"/>
      <c r="Y354" s="237"/>
      <c r="Z354" s="178" t="str">
        <f t="shared" si="12"/>
        <v/>
      </c>
      <c r="AA354" s="178"/>
      <c r="AB354" s="180" t="str">
        <f>+IFERROR(IF(VLOOKUP(#REF!&amp;"-"&amp;ROW()-109,[2]ワークシート!$F$2:$BW$498,10,0)="","",VLOOKUP(#REF!&amp;"-"&amp;ROW()-109,[2]ワークシート!$F$2:$BW$498,10,0)),"")</f>
        <v/>
      </c>
      <c r="AC354" s="181"/>
      <c r="AD354" s="238" t="str">
        <f>+IFERROR(VLOOKUP(#REF!&amp;"-"&amp;ROW()-109,[2]ワークシート!$F$2:$BW$498,62,0),"")</f>
        <v/>
      </c>
      <c r="AE354" s="238"/>
      <c r="AF354" s="178" t="str">
        <f t="shared" si="13"/>
        <v/>
      </c>
      <c r="AG354" s="178"/>
      <c r="AH354" s="178" t="str">
        <f>+IFERROR(IF(VLOOKUP(#REF!&amp;"-"&amp;ROW()-109,[2]ワークシート!$F$2:$BW$498,63,0)="","",VLOOKUP(#REF!&amp;"-"&amp;ROW()-109,[2]ワークシート!$F$2:$BW$498,63,0)),"")</f>
        <v/>
      </c>
      <c r="AI354" s="178"/>
      <c r="AK354" s="51">
        <v>274</v>
      </c>
      <c r="AL354" s="51" t="str">
        <f t="shared" si="14"/>
        <v>274</v>
      </c>
      <c r="AM354" s="41"/>
      <c r="AN354" s="41"/>
      <c r="AO354" s="41"/>
      <c r="AP354" s="41"/>
      <c r="AQ354" s="41"/>
      <c r="AR354" s="41"/>
      <c r="AS354" s="41"/>
      <c r="AT354" s="41"/>
      <c r="AU354" s="41"/>
      <c r="AV354" s="41"/>
      <c r="AW354" s="41"/>
      <c r="AX354" s="41"/>
      <c r="AY354" s="41"/>
      <c r="AZ354" s="41"/>
      <c r="BA354" s="41"/>
      <c r="BB354" s="41"/>
      <c r="BC354" s="41"/>
      <c r="BD354" s="41"/>
      <c r="BE354" s="41"/>
      <c r="BF354" s="41"/>
      <c r="BG354" s="41"/>
      <c r="BH354" s="41"/>
      <c r="BI354" s="41"/>
      <c r="BJ354" s="41"/>
      <c r="BK354" s="41"/>
      <c r="BL354" s="41"/>
      <c r="BM354" s="41"/>
      <c r="BN354" s="41"/>
      <c r="BO354" s="41"/>
      <c r="BP354" s="41"/>
      <c r="BQ354" s="41"/>
      <c r="BR354" s="41"/>
      <c r="BS354" s="41"/>
    </row>
    <row r="355" spans="1:71" ht="35.1" hidden="1" customHeight="1">
      <c r="A355" s="41"/>
      <c r="B355" s="180" t="str">
        <f>+IFERROR(VLOOKUP(#REF!&amp;"-"&amp;ROW()-109,[2]ワークシート!$F$2:$BW$498,6,0),"")</f>
        <v/>
      </c>
      <c r="C355" s="181"/>
      <c r="D355" s="180" t="str">
        <f>+IFERROR(IF(VLOOKUP(#REF!&amp;"-"&amp;ROW()-109,[2]ワークシート!$F$2:$BW$498,7,0)="","",VLOOKUP(#REF!&amp;"-"&amp;ROW()-109,[2]ワークシート!$F$2:$BW$498,7,0)),"")</f>
        <v/>
      </c>
      <c r="E355" s="181"/>
      <c r="F355" s="180" t="str">
        <f>+IFERROR(VLOOKUP(#REF!&amp;"-"&amp;ROW()-109,[2]ワークシート!$F$2:$BW$498,8,0),"")</f>
        <v/>
      </c>
      <c r="G355" s="181"/>
      <c r="H355" s="45" t="str">
        <f>+IFERROR(VLOOKUP(#REF!&amp;"-"&amp;ROW()-109,[2]ワークシート!$F$2:$BW$498,9,0),"")</f>
        <v/>
      </c>
      <c r="I35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55" s="240"/>
      <c r="K355" s="180" t="str">
        <f>+IFERROR(VLOOKUP(#REF!&amp;"-"&amp;ROW()-109,[2]ワークシート!$F$2:$BW$498,16,0),"")</f>
        <v/>
      </c>
      <c r="L355" s="182"/>
      <c r="M355" s="181"/>
      <c r="N355" s="241" t="str">
        <f>+IFERROR(VLOOKUP(#REF!&amp;"-"&amp;ROW()-109,[2]ワークシート!$F$2:$BW$498,21,0),"")</f>
        <v/>
      </c>
      <c r="O355" s="242"/>
      <c r="P355" s="237" t="str">
        <f>+IFERROR(VLOOKUP(#REF!&amp;"-"&amp;ROW()-109,[2]ワークシート!$F$2:$BW$498,22,0),"")</f>
        <v/>
      </c>
      <c r="Q355" s="237"/>
      <c r="R355" s="187" t="str">
        <f>+IFERROR(VLOOKUP(#REF!&amp;"-"&amp;ROW()-109,[2]ワークシート!$F$2:$BW$498,52,0),"")</f>
        <v/>
      </c>
      <c r="S355" s="187"/>
      <c r="T355" s="187"/>
      <c r="U355" s="237" t="str">
        <f>+IFERROR(VLOOKUP(#REF!&amp;"-"&amp;ROW()-109,[2]ワークシート!$F$2:$BW$498,57,0),"")</f>
        <v/>
      </c>
      <c r="V355" s="237"/>
      <c r="W355" s="237" t="str">
        <f>+IFERROR(VLOOKUP(#REF!&amp;"-"&amp;ROW()-109,[2]ワークシート!$F$2:$BW$498,58,0),"")</f>
        <v/>
      </c>
      <c r="X355" s="237"/>
      <c r="Y355" s="237"/>
      <c r="Z355" s="178" t="str">
        <f t="shared" si="12"/>
        <v/>
      </c>
      <c r="AA355" s="178"/>
      <c r="AB355" s="180" t="str">
        <f>+IFERROR(IF(VLOOKUP(#REF!&amp;"-"&amp;ROW()-109,[2]ワークシート!$F$2:$BW$498,10,0)="","",VLOOKUP(#REF!&amp;"-"&amp;ROW()-109,[2]ワークシート!$F$2:$BW$498,10,0)),"")</f>
        <v/>
      </c>
      <c r="AC355" s="181"/>
      <c r="AD355" s="238" t="str">
        <f>+IFERROR(VLOOKUP(#REF!&amp;"-"&amp;ROW()-109,[2]ワークシート!$F$2:$BW$498,62,0),"")</f>
        <v/>
      </c>
      <c r="AE355" s="238"/>
      <c r="AF355" s="178" t="str">
        <f t="shared" si="13"/>
        <v/>
      </c>
      <c r="AG355" s="178"/>
      <c r="AH355" s="178" t="str">
        <f>+IFERROR(IF(VLOOKUP(#REF!&amp;"-"&amp;ROW()-109,[2]ワークシート!$F$2:$BW$498,63,0)="","",VLOOKUP(#REF!&amp;"-"&amp;ROW()-109,[2]ワークシート!$F$2:$BW$498,63,0)),"")</f>
        <v/>
      </c>
      <c r="AI355" s="178"/>
      <c r="AK355" s="51">
        <v>275</v>
      </c>
      <c r="AL355" s="51" t="str">
        <f t="shared" si="14"/>
        <v>275</v>
      </c>
      <c r="AM355" s="41"/>
      <c r="AN355" s="41"/>
      <c r="AO355" s="41"/>
      <c r="AP355" s="41"/>
      <c r="AQ355" s="41"/>
      <c r="AR355" s="41"/>
      <c r="AS355" s="41"/>
      <c r="AT355" s="41"/>
      <c r="AU355" s="41"/>
      <c r="AV355" s="41"/>
      <c r="AW355" s="41"/>
      <c r="AX355" s="41"/>
      <c r="AY355" s="41"/>
      <c r="AZ355" s="41"/>
      <c r="BA355" s="41"/>
      <c r="BB355" s="41"/>
      <c r="BC355" s="41"/>
      <c r="BD355" s="41"/>
      <c r="BE355" s="41"/>
      <c r="BF355" s="41"/>
      <c r="BG355" s="41"/>
      <c r="BH355" s="41"/>
      <c r="BI355" s="41"/>
      <c r="BJ355" s="41"/>
      <c r="BK355" s="41"/>
      <c r="BL355" s="41"/>
      <c r="BM355" s="41"/>
      <c r="BN355" s="41"/>
      <c r="BO355" s="41"/>
      <c r="BP355" s="41"/>
      <c r="BQ355" s="41"/>
      <c r="BR355" s="41"/>
      <c r="BS355" s="41"/>
    </row>
    <row r="356" spans="1:71" ht="35.1" hidden="1" customHeight="1">
      <c r="A356" s="41"/>
      <c r="B356" s="180" t="str">
        <f>+IFERROR(VLOOKUP(#REF!&amp;"-"&amp;ROW()-109,[2]ワークシート!$F$2:$BW$498,6,0),"")</f>
        <v/>
      </c>
      <c r="C356" s="181"/>
      <c r="D356" s="180" t="str">
        <f>+IFERROR(IF(VLOOKUP(#REF!&amp;"-"&amp;ROW()-109,[2]ワークシート!$F$2:$BW$498,7,0)="","",VLOOKUP(#REF!&amp;"-"&amp;ROW()-109,[2]ワークシート!$F$2:$BW$498,7,0)),"")</f>
        <v/>
      </c>
      <c r="E356" s="181"/>
      <c r="F356" s="180" t="str">
        <f>+IFERROR(VLOOKUP(#REF!&amp;"-"&amp;ROW()-109,[2]ワークシート!$F$2:$BW$498,8,0),"")</f>
        <v/>
      </c>
      <c r="G356" s="181"/>
      <c r="H356" s="45" t="str">
        <f>+IFERROR(VLOOKUP(#REF!&amp;"-"&amp;ROW()-109,[2]ワークシート!$F$2:$BW$498,9,0),"")</f>
        <v/>
      </c>
      <c r="I35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56" s="240"/>
      <c r="K356" s="180" t="str">
        <f>+IFERROR(VLOOKUP(#REF!&amp;"-"&amp;ROW()-109,[2]ワークシート!$F$2:$BW$498,16,0),"")</f>
        <v/>
      </c>
      <c r="L356" s="182"/>
      <c r="M356" s="181"/>
      <c r="N356" s="241" t="str">
        <f>+IFERROR(VLOOKUP(#REF!&amp;"-"&amp;ROW()-109,[2]ワークシート!$F$2:$BW$498,21,0),"")</f>
        <v/>
      </c>
      <c r="O356" s="242"/>
      <c r="P356" s="237" t="str">
        <f>+IFERROR(VLOOKUP(#REF!&amp;"-"&amp;ROW()-109,[2]ワークシート!$F$2:$BW$498,22,0),"")</f>
        <v/>
      </c>
      <c r="Q356" s="237"/>
      <c r="R356" s="187" t="str">
        <f>+IFERROR(VLOOKUP(#REF!&amp;"-"&amp;ROW()-109,[2]ワークシート!$F$2:$BW$498,52,0),"")</f>
        <v/>
      </c>
      <c r="S356" s="187"/>
      <c r="T356" s="187"/>
      <c r="U356" s="237" t="str">
        <f>+IFERROR(VLOOKUP(#REF!&amp;"-"&amp;ROW()-109,[2]ワークシート!$F$2:$BW$498,57,0),"")</f>
        <v/>
      </c>
      <c r="V356" s="237"/>
      <c r="W356" s="237" t="str">
        <f>+IFERROR(VLOOKUP(#REF!&amp;"-"&amp;ROW()-109,[2]ワークシート!$F$2:$BW$498,58,0),"")</f>
        <v/>
      </c>
      <c r="X356" s="237"/>
      <c r="Y356" s="237"/>
      <c r="Z356" s="178" t="str">
        <f t="shared" si="12"/>
        <v/>
      </c>
      <c r="AA356" s="178"/>
      <c r="AB356" s="180" t="str">
        <f>+IFERROR(IF(VLOOKUP(#REF!&amp;"-"&amp;ROW()-109,[2]ワークシート!$F$2:$BW$498,10,0)="","",VLOOKUP(#REF!&amp;"-"&amp;ROW()-109,[2]ワークシート!$F$2:$BW$498,10,0)),"")</f>
        <v/>
      </c>
      <c r="AC356" s="181"/>
      <c r="AD356" s="238" t="str">
        <f>+IFERROR(VLOOKUP(#REF!&amp;"-"&amp;ROW()-109,[2]ワークシート!$F$2:$BW$498,62,0),"")</f>
        <v/>
      </c>
      <c r="AE356" s="238"/>
      <c r="AF356" s="178" t="str">
        <f t="shared" si="13"/>
        <v/>
      </c>
      <c r="AG356" s="178"/>
      <c r="AH356" s="178" t="str">
        <f>+IFERROR(IF(VLOOKUP(#REF!&amp;"-"&amp;ROW()-109,[2]ワークシート!$F$2:$BW$498,63,0)="","",VLOOKUP(#REF!&amp;"-"&amp;ROW()-109,[2]ワークシート!$F$2:$BW$498,63,0)),"")</f>
        <v/>
      </c>
      <c r="AI356" s="178"/>
      <c r="AK356" s="51">
        <v>276</v>
      </c>
      <c r="AL356" s="51" t="str">
        <f t="shared" si="14"/>
        <v>276</v>
      </c>
      <c r="AM356" s="41"/>
      <c r="AN356" s="41"/>
      <c r="AO356" s="41"/>
      <c r="AP356" s="41"/>
      <c r="AQ356" s="41"/>
      <c r="AR356" s="41"/>
      <c r="AS356" s="41"/>
      <c r="AT356" s="41"/>
      <c r="AU356" s="41"/>
      <c r="AV356" s="41"/>
      <c r="AW356" s="41"/>
      <c r="AX356" s="41"/>
      <c r="AY356" s="41"/>
      <c r="AZ356" s="41"/>
      <c r="BA356" s="41"/>
      <c r="BB356" s="41"/>
      <c r="BC356" s="41"/>
      <c r="BD356" s="41"/>
      <c r="BE356" s="41"/>
      <c r="BF356" s="41"/>
      <c r="BG356" s="41"/>
      <c r="BH356" s="41"/>
      <c r="BI356" s="41"/>
      <c r="BJ356" s="41"/>
      <c r="BK356" s="41"/>
      <c r="BL356" s="41"/>
      <c r="BM356" s="41"/>
      <c r="BN356" s="41"/>
      <c r="BO356" s="41"/>
      <c r="BP356" s="41"/>
      <c r="BQ356" s="41"/>
      <c r="BR356" s="41"/>
      <c r="BS356" s="41"/>
    </row>
    <row r="357" spans="1:71" ht="35.1" hidden="1" customHeight="1">
      <c r="A357" s="41"/>
      <c r="B357" s="180" t="str">
        <f>+IFERROR(VLOOKUP(#REF!&amp;"-"&amp;ROW()-109,[2]ワークシート!$F$2:$BW$498,6,0),"")</f>
        <v/>
      </c>
      <c r="C357" s="181"/>
      <c r="D357" s="180" t="str">
        <f>+IFERROR(IF(VLOOKUP(#REF!&amp;"-"&amp;ROW()-109,[2]ワークシート!$F$2:$BW$498,7,0)="","",VLOOKUP(#REF!&amp;"-"&amp;ROW()-109,[2]ワークシート!$F$2:$BW$498,7,0)),"")</f>
        <v/>
      </c>
      <c r="E357" s="181"/>
      <c r="F357" s="180" t="str">
        <f>+IFERROR(VLOOKUP(#REF!&amp;"-"&amp;ROW()-109,[2]ワークシート!$F$2:$BW$498,8,0),"")</f>
        <v/>
      </c>
      <c r="G357" s="181"/>
      <c r="H357" s="45" t="str">
        <f>+IFERROR(VLOOKUP(#REF!&amp;"-"&amp;ROW()-109,[2]ワークシート!$F$2:$BW$498,9,0),"")</f>
        <v/>
      </c>
      <c r="I35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57" s="240"/>
      <c r="K357" s="180" t="str">
        <f>+IFERROR(VLOOKUP(#REF!&amp;"-"&amp;ROW()-109,[2]ワークシート!$F$2:$BW$498,16,0),"")</f>
        <v/>
      </c>
      <c r="L357" s="182"/>
      <c r="M357" s="181"/>
      <c r="N357" s="241" t="str">
        <f>+IFERROR(VLOOKUP(#REF!&amp;"-"&amp;ROW()-109,[2]ワークシート!$F$2:$BW$498,21,0),"")</f>
        <v/>
      </c>
      <c r="O357" s="242"/>
      <c r="P357" s="237" t="str">
        <f>+IFERROR(VLOOKUP(#REF!&amp;"-"&amp;ROW()-109,[2]ワークシート!$F$2:$BW$498,22,0),"")</f>
        <v/>
      </c>
      <c r="Q357" s="237"/>
      <c r="R357" s="187" t="str">
        <f>+IFERROR(VLOOKUP(#REF!&amp;"-"&amp;ROW()-109,[2]ワークシート!$F$2:$BW$498,52,0),"")</f>
        <v/>
      </c>
      <c r="S357" s="187"/>
      <c r="T357" s="187"/>
      <c r="U357" s="237" t="str">
        <f>+IFERROR(VLOOKUP(#REF!&amp;"-"&amp;ROW()-109,[2]ワークシート!$F$2:$BW$498,57,0),"")</f>
        <v/>
      </c>
      <c r="V357" s="237"/>
      <c r="W357" s="237" t="str">
        <f>+IFERROR(VLOOKUP(#REF!&amp;"-"&amp;ROW()-109,[2]ワークシート!$F$2:$BW$498,58,0),"")</f>
        <v/>
      </c>
      <c r="X357" s="237"/>
      <c r="Y357" s="237"/>
      <c r="Z357" s="178" t="str">
        <f t="shared" si="12"/>
        <v/>
      </c>
      <c r="AA357" s="178"/>
      <c r="AB357" s="180" t="str">
        <f>+IFERROR(IF(VLOOKUP(#REF!&amp;"-"&amp;ROW()-109,[2]ワークシート!$F$2:$BW$498,10,0)="","",VLOOKUP(#REF!&amp;"-"&amp;ROW()-109,[2]ワークシート!$F$2:$BW$498,10,0)),"")</f>
        <v/>
      </c>
      <c r="AC357" s="181"/>
      <c r="AD357" s="238" t="str">
        <f>+IFERROR(VLOOKUP(#REF!&amp;"-"&amp;ROW()-109,[2]ワークシート!$F$2:$BW$498,62,0),"")</f>
        <v/>
      </c>
      <c r="AE357" s="238"/>
      <c r="AF357" s="178" t="str">
        <f t="shared" si="13"/>
        <v/>
      </c>
      <c r="AG357" s="178"/>
      <c r="AH357" s="178" t="str">
        <f>+IFERROR(IF(VLOOKUP(#REF!&amp;"-"&amp;ROW()-109,[2]ワークシート!$F$2:$BW$498,63,0)="","",VLOOKUP(#REF!&amp;"-"&amp;ROW()-109,[2]ワークシート!$F$2:$BW$498,63,0)),"")</f>
        <v/>
      </c>
      <c r="AI357" s="178"/>
      <c r="AK357" s="51">
        <v>277</v>
      </c>
      <c r="AL357" s="51" t="str">
        <f t="shared" si="14"/>
        <v>277</v>
      </c>
      <c r="AM357" s="41"/>
      <c r="AN357" s="41"/>
      <c r="AO357" s="41"/>
      <c r="AP357" s="41"/>
      <c r="AQ357" s="41"/>
      <c r="AR357" s="41"/>
      <c r="AS357" s="41"/>
      <c r="AT357" s="41"/>
      <c r="AU357" s="41"/>
      <c r="AV357" s="41"/>
      <c r="AW357" s="41"/>
      <c r="AX357" s="41"/>
      <c r="AY357" s="41"/>
      <c r="AZ357" s="41"/>
      <c r="BA357" s="41"/>
      <c r="BB357" s="41"/>
      <c r="BC357" s="41"/>
      <c r="BD357" s="41"/>
      <c r="BE357" s="41"/>
      <c r="BF357" s="41"/>
      <c r="BG357" s="41"/>
      <c r="BH357" s="41"/>
      <c r="BI357" s="41"/>
      <c r="BJ357" s="41"/>
      <c r="BK357" s="41"/>
      <c r="BL357" s="41"/>
      <c r="BM357" s="41"/>
      <c r="BN357" s="41"/>
      <c r="BO357" s="41"/>
      <c r="BP357" s="41"/>
      <c r="BQ357" s="41"/>
      <c r="BR357" s="41"/>
      <c r="BS357" s="41"/>
    </row>
    <row r="358" spans="1:71" ht="35.1" hidden="1" customHeight="1">
      <c r="A358" s="41"/>
      <c r="B358" s="180" t="str">
        <f>+IFERROR(VLOOKUP(#REF!&amp;"-"&amp;ROW()-109,[2]ワークシート!$F$2:$BW$498,6,0),"")</f>
        <v/>
      </c>
      <c r="C358" s="181"/>
      <c r="D358" s="180" t="str">
        <f>+IFERROR(IF(VLOOKUP(#REF!&amp;"-"&amp;ROW()-109,[2]ワークシート!$F$2:$BW$498,7,0)="","",VLOOKUP(#REF!&amp;"-"&amp;ROW()-109,[2]ワークシート!$F$2:$BW$498,7,0)),"")</f>
        <v/>
      </c>
      <c r="E358" s="181"/>
      <c r="F358" s="180" t="str">
        <f>+IFERROR(VLOOKUP(#REF!&amp;"-"&amp;ROW()-109,[2]ワークシート!$F$2:$BW$498,8,0),"")</f>
        <v/>
      </c>
      <c r="G358" s="181"/>
      <c r="H358" s="45" t="str">
        <f>+IFERROR(VLOOKUP(#REF!&amp;"-"&amp;ROW()-109,[2]ワークシート!$F$2:$BW$498,9,0),"")</f>
        <v/>
      </c>
      <c r="I35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58" s="240"/>
      <c r="K358" s="180" t="str">
        <f>+IFERROR(VLOOKUP(#REF!&amp;"-"&amp;ROW()-109,[2]ワークシート!$F$2:$BW$498,16,0),"")</f>
        <v/>
      </c>
      <c r="L358" s="182"/>
      <c r="M358" s="181"/>
      <c r="N358" s="241" t="str">
        <f>+IFERROR(VLOOKUP(#REF!&amp;"-"&amp;ROW()-109,[2]ワークシート!$F$2:$BW$498,21,0),"")</f>
        <v/>
      </c>
      <c r="O358" s="242"/>
      <c r="P358" s="237" t="str">
        <f>+IFERROR(VLOOKUP(#REF!&amp;"-"&amp;ROW()-109,[2]ワークシート!$F$2:$BW$498,22,0),"")</f>
        <v/>
      </c>
      <c r="Q358" s="237"/>
      <c r="R358" s="187" t="str">
        <f>+IFERROR(VLOOKUP(#REF!&amp;"-"&amp;ROW()-109,[2]ワークシート!$F$2:$BW$498,52,0),"")</f>
        <v/>
      </c>
      <c r="S358" s="187"/>
      <c r="T358" s="187"/>
      <c r="U358" s="237" t="str">
        <f>+IFERROR(VLOOKUP(#REF!&amp;"-"&amp;ROW()-109,[2]ワークシート!$F$2:$BW$498,57,0),"")</f>
        <v/>
      </c>
      <c r="V358" s="237"/>
      <c r="W358" s="237" t="str">
        <f>+IFERROR(VLOOKUP(#REF!&amp;"-"&amp;ROW()-109,[2]ワークシート!$F$2:$BW$498,58,0),"")</f>
        <v/>
      </c>
      <c r="X358" s="237"/>
      <c r="Y358" s="237"/>
      <c r="Z358" s="178" t="str">
        <f t="shared" si="12"/>
        <v/>
      </c>
      <c r="AA358" s="178"/>
      <c r="AB358" s="180" t="str">
        <f>+IFERROR(IF(VLOOKUP(#REF!&amp;"-"&amp;ROW()-109,[2]ワークシート!$F$2:$BW$498,10,0)="","",VLOOKUP(#REF!&amp;"-"&amp;ROW()-109,[2]ワークシート!$F$2:$BW$498,10,0)),"")</f>
        <v/>
      </c>
      <c r="AC358" s="181"/>
      <c r="AD358" s="238" t="str">
        <f>+IFERROR(VLOOKUP(#REF!&amp;"-"&amp;ROW()-109,[2]ワークシート!$F$2:$BW$498,62,0),"")</f>
        <v/>
      </c>
      <c r="AE358" s="238"/>
      <c r="AF358" s="178" t="str">
        <f t="shared" si="13"/>
        <v/>
      </c>
      <c r="AG358" s="178"/>
      <c r="AH358" s="178" t="str">
        <f>+IFERROR(IF(VLOOKUP(#REF!&amp;"-"&amp;ROW()-109,[2]ワークシート!$F$2:$BW$498,63,0)="","",VLOOKUP(#REF!&amp;"-"&amp;ROW()-109,[2]ワークシート!$F$2:$BW$498,63,0)),"")</f>
        <v/>
      </c>
      <c r="AI358" s="178"/>
      <c r="AK358" s="51">
        <v>278</v>
      </c>
      <c r="AL358" s="51" t="str">
        <f t="shared" si="14"/>
        <v>278</v>
      </c>
      <c r="AM358" s="41"/>
      <c r="AN358" s="41"/>
      <c r="AO358" s="41"/>
      <c r="AP358" s="41"/>
      <c r="AQ358" s="41"/>
      <c r="AR358" s="41"/>
      <c r="AS358" s="41"/>
      <c r="AT358" s="41"/>
      <c r="AU358" s="41"/>
      <c r="AV358" s="41"/>
      <c r="AW358" s="41"/>
      <c r="AX358" s="41"/>
      <c r="AY358" s="41"/>
      <c r="AZ358" s="41"/>
      <c r="BA358" s="41"/>
      <c r="BB358" s="41"/>
      <c r="BC358" s="41"/>
      <c r="BD358" s="41"/>
      <c r="BE358" s="41"/>
      <c r="BF358" s="41"/>
      <c r="BG358" s="41"/>
      <c r="BH358" s="41"/>
      <c r="BI358" s="41"/>
      <c r="BJ358" s="41"/>
      <c r="BK358" s="41"/>
      <c r="BL358" s="41"/>
      <c r="BM358" s="41"/>
      <c r="BN358" s="41"/>
      <c r="BO358" s="41"/>
      <c r="BP358" s="41"/>
      <c r="BQ358" s="41"/>
      <c r="BR358" s="41"/>
      <c r="BS358" s="41"/>
    </row>
    <row r="359" spans="1:71" ht="35.1" hidden="1" customHeight="1">
      <c r="A359" s="41"/>
      <c r="B359" s="180" t="str">
        <f>+IFERROR(VLOOKUP(#REF!&amp;"-"&amp;ROW()-109,[2]ワークシート!$F$2:$BW$498,6,0),"")</f>
        <v/>
      </c>
      <c r="C359" s="181"/>
      <c r="D359" s="180" t="str">
        <f>+IFERROR(IF(VLOOKUP(#REF!&amp;"-"&amp;ROW()-109,[2]ワークシート!$F$2:$BW$498,7,0)="","",VLOOKUP(#REF!&amp;"-"&amp;ROW()-109,[2]ワークシート!$F$2:$BW$498,7,0)),"")</f>
        <v/>
      </c>
      <c r="E359" s="181"/>
      <c r="F359" s="180" t="str">
        <f>+IFERROR(VLOOKUP(#REF!&amp;"-"&amp;ROW()-109,[2]ワークシート!$F$2:$BW$498,8,0),"")</f>
        <v/>
      </c>
      <c r="G359" s="181"/>
      <c r="H359" s="45" t="str">
        <f>+IFERROR(VLOOKUP(#REF!&amp;"-"&amp;ROW()-109,[2]ワークシート!$F$2:$BW$498,9,0),"")</f>
        <v/>
      </c>
      <c r="I35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59" s="240"/>
      <c r="K359" s="180" t="str">
        <f>+IFERROR(VLOOKUP(#REF!&amp;"-"&amp;ROW()-109,[2]ワークシート!$F$2:$BW$498,16,0),"")</f>
        <v/>
      </c>
      <c r="L359" s="182"/>
      <c r="M359" s="181"/>
      <c r="N359" s="241" t="str">
        <f>+IFERROR(VLOOKUP(#REF!&amp;"-"&amp;ROW()-109,[2]ワークシート!$F$2:$BW$498,21,0),"")</f>
        <v/>
      </c>
      <c r="O359" s="242"/>
      <c r="P359" s="237" t="str">
        <f>+IFERROR(VLOOKUP(#REF!&amp;"-"&amp;ROW()-109,[2]ワークシート!$F$2:$BW$498,22,0),"")</f>
        <v/>
      </c>
      <c r="Q359" s="237"/>
      <c r="R359" s="187" t="str">
        <f>+IFERROR(VLOOKUP(#REF!&amp;"-"&amp;ROW()-109,[2]ワークシート!$F$2:$BW$498,52,0),"")</f>
        <v/>
      </c>
      <c r="S359" s="187"/>
      <c r="T359" s="187"/>
      <c r="U359" s="237" t="str">
        <f>+IFERROR(VLOOKUP(#REF!&amp;"-"&amp;ROW()-109,[2]ワークシート!$F$2:$BW$498,57,0),"")</f>
        <v/>
      </c>
      <c r="V359" s="237"/>
      <c r="W359" s="237" t="str">
        <f>+IFERROR(VLOOKUP(#REF!&amp;"-"&amp;ROW()-109,[2]ワークシート!$F$2:$BW$498,58,0),"")</f>
        <v/>
      </c>
      <c r="X359" s="237"/>
      <c r="Y359" s="237"/>
      <c r="Z359" s="178" t="str">
        <f t="shared" si="12"/>
        <v/>
      </c>
      <c r="AA359" s="178"/>
      <c r="AB359" s="180" t="str">
        <f>+IFERROR(IF(VLOOKUP(#REF!&amp;"-"&amp;ROW()-109,[2]ワークシート!$F$2:$BW$498,10,0)="","",VLOOKUP(#REF!&amp;"-"&amp;ROW()-109,[2]ワークシート!$F$2:$BW$498,10,0)),"")</f>
        <v/>
      </c>
      <c r="AC359" s="181"/>
      <c r="AD359" s="238" t="str">
        <f>+IFERROR(VLOOKUP(#REF!&amp;"-"&amp;ROW()-109,[2]ワークシート!$F$2:$BW$498,62,0),"")</f>
        <v/>
      </c>
      <c r="AE359" s="238"/>
      <c r="AF359" s="178" t="str">
        <f t="shared" si="13"/>
        <v/>
      </c>
      <c r="AG359" s="178"/>
      <c r="AH359" s="178" t="str">
        <f>+IFERROR(IF(VLOOKUP(#REF!&amp;"-"&amp;ROW()-109,[2]ワークシート!$F$2:$BW$498,63,0)="","",VLOOKUP(#REF!&amp;"-"&amp;ROW()-109,[2]ワークシート!$F$2:$BW$498,63,0)),"")</f>
        <v/>
      </c>
      <c r="AI359" s="178"/>
      <c r="AK359" s="51">
        <v>279</v>
      </c>
      <c r="AL359" s="51" t="str">
        <f t="shared" si="14"/>
        <v>279</v>
      </c>
      <c r="AM359" s="41"/>
      <c r="AN359" s="41"/>
      <c r="AO359" s="41"/>
      <c r="AP359" s="41"/>
      <c r="AQ359" s="41"/>
      <c r="AR359" s="41"/>
      <c r="AS359" s="41"/>
      <c r="AT359" s="41"/>
      <c r="AU359" s="41"/>
      <c r="AV359" s="41"/>
      <c r="AW359" s="41"/>
      <c r="AX359" s="41"/>
      <c r="AY359" s="41"/>
      <c r="AZ359" s="41"/>
      <c r="BA359" s="41"/>
      <c r="BB359" s="41"/>
      <c r="BC359" s="41"/>
      <c r="BD359" s="41"/>
      <c r="BE359" s="41"/>
      <c r="BF359" s="41"/>
      <c r="BG359" s="41"/>
      <c r="BH359" s="41"/>
      <c r="BI359" s="41"/>
      <c r="BJ359" s="41"/>
      <c r="BK359" s="41"/>
      <c r="BL359" s="41"/>
      <c r="BM359" s="41"/>
      <c r="BN359" s="41"/>
      <c r="BO359" s="41"/>
      <c r="BP359" s="41"/>
      <c r="BQ359" s="41"/>
      <c r="BR359" s="41"/>
      <c r="BS359" s="41"/>
    </row>
    <row r="360" spans="1:71" ht="35.1" hidden="1" customHeight="1">
      <c r="A360" s="41"/>
      <c r="B360" s="180" t="str">
        <f>+IFERROR(VLOOKUP(#REF!&amp;"-"&amp;ROW()-109,[2]ワークシート!$F$2:$BW$498,6,0),"")</f>
        <v/>
      </c>
      <c r="C360" s="181"/>
      <c r="D360" s="180" t="str">
        <f>+IFERROR(IF(VLOOKUP(#REF!&amp;"-"&amp;ROW()-109,[2]ワークシート!$F$2:$BW$498,7,0)="","",VLOOKUP(#REF!&amp;"-"&amp;ROW()-109,[2]ワークシート!$F$2:$BW$498,7,0)),"")</f>
        <v/>
      </c>
      <c r="E360" s="181"/>
      <c r="F360" s="180" t="str">
        <f>+IFERROR(VLOOKUP(#REF!&amp;"-"&amp;ROW()-109,[2]ワークシート!$F$2:$BW$498,8,0),"")</f>
        <v/>
      </c>
      <c r="G360" s="181"/>
      <c r="H360" s="45" t="str">
        <f>+IFERROR(VLOOKUP(#REF!&amp;"-"&amp;ROW()-109,[2]ワークシート!$F$2:$BW$498,9,0),"")</f>
        <v/>
      </c>
      <c r="I36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60" s="240"/>
      <c r="K360" s="180" t="str">
        <f>+IFERROR(VLOOKUP(#REF!&amp;"-"&amp;ROW()-109,[2]ワークシート!$F$2:$BW$498,16,0),"")</f>
        <v/>
      </c>
      <c r="L360" s="182"/>
      <c r="M360" s="181"/>
      <c r="N360" s="241" t="str">
        <f>+IFERROR(VLOOKUP(#REF!&amp;"-"&amp;ROW()-109,[2]ワークシート!$F$2:$BW$498,21,0),"")</f>
        <v/>
      </c>
      <c r="O360" s="242"/>
      <c r="P360" s="237" t="str">
        <f>+IFERROR(VLOOKUP(#REF!&amp;"-"&amp;ROW()-109,[2]ワークシート!$F$2:$BW$498,22,0),"")</f>
        <v/>
      </c>
      <c r="Q360" s="237"/>
      <c r="R360" s="187" t="str">
        <f>+IFERROR(VLOOKUP(#REF!&amp;"-"&amp;ROW()-109,[2]ワークシート!$F$2:$BW$498,52,0),"")</f>
        <v/>
      </c>
      <c r="S360" s="187"/>
      <c r="T360" s="187"/>
      <c r="U360" s="237" t="str">
        <f>+IFERROR(VLOOKUP(#REF!&amp;"-"&amp;ROW()-109,[2]ワークシート!$F$2:$BW$498,57,0),"")</f>
        <v/>
      </c>
      <c r="V360" s="237"/>
      <c r="W360" s="237" t="str">
        <f>+IFERROR(VLOOKUP(#REF!&amp;"-"&amp;ROW()-109,[2]ワークシート!$F$2:$BW$498,58,0),"")</f>
        <v/>
      </c>
      <c r="X360" s="237"/>
      <c r="Y360" s="237"/>
      <c r="Z360" s="178" t="str">
        <f t="shared" si="12"/>
        <v/>
      </c>
      <c r="AA360" s="178"/>
      <c r="AB360" s="180" t="str">
        <f>+IFERROR(IF(VLOOKUP(#REF!&amp;"-"&amp;ROW()-109,[2]ワークシート!$F$2:$BW$498,10,0)="","",VLOOKUP(#REF!&amp;"-"&amp;ROW()-109,[2]ワークシート!$F$2:$BW$498,10,0)),"")</f>
        <v/>
      </c>
      <c r="AC360" s="181"/>
      <c r="AD360" s="238" t="str">
        <f>+IFERROR(VLOOKUP(#REF!&amp;"-"&amp;ROW()-109,[2]ワークシート!$F$2:$BW$498,62,0),"")</f>
        <v/>
      </c>
      <c r="AE360" s="238"/>
      <c r="AF360" s="178" t="str">
        <f t="shared" si="13"/>
        <v/>
      </c>
      <c r="AG360" s="178"/>
      <c r="AH360" s="178" t="str">
        <f>+IFERROR(IF(VLOOKUP(#REF!&amp;"-"&amp;ROW()-109,[2]ワークシート!$F$2:$BW$498,63,0)="","",VLOOKUP(#REF!&amp;"-"&amp;ROW()-109,[2]ワークシート!$F$2:$BW$498,63,0)),"")</f>
        <v/>
      </c>
      <c r="AI360" s="178"/>
      <c r="AK360" s="51">
        <v>280</v>
      </c>
      <c r="AL360" s="51" t="str">
        <f t="shared" si="14"/>
        <v>280</v>
      </c>
      <c r="AM360" s="41"/>
      <c r="AN360" s="41"/>
      <c r="AO360" s="41"/>
      <c r="AP360" s="41"/>
      <c r="AQ360" s="41"/>
      <c r="AR360" s="41"/>
      <c r="AS360" s="41"/>
      <c r="AT360" s="41"/>
      <c r="AU360" s="41"/>
      <c r="AV360" s="41"/>
      <c r="AW360" s="41"/>
      <c r="AX360" s="41"/>
      <c r="AY360" s="41"/>
      <c r="AZ360" s="41"/>
      <c r="BA360" s="41"/>
      <c r="BB360" s="41"/>
      <c r="BC360" s="41"/>
      <c r="BD360" s="41"/>
      <c r="BE360" s="41"/>
      <c r="BF360" s="41"/>
      <c r="BG360" s="41"/>
      <c r="BH360" s="41"/>
      <c r="BI360" s="41"/>
      <c r="BJ360" s="41"/>
      <c r="BK360" s="41"/>
      <c r="BL360" s="41"/>
      <c r="BM360" s="41"/>
      <c r="BN360" s="41"/>
      <c r="BO360" s="41"/>
      <c r="BP360" s="41"/>
      <c r="BQ360" s="41"/>
      <c r="BR360" s="41"/>
      <c r="BS360" s="41"/>
    </row>
    <row r="361" spans="1:71" ht="35.1" hidden="1" customHeight="1">
      <c r="A361" s="41"/>
      <c r="B361" s="180" t="str">
        <f>+IFERROR(VLOOKUP(#REF!&amp;"-"&amp;ROW()-109,[2]ワークシート!$F$2:$BW$498,6,0),"")</f>
        <v/>
      </c>
      <c r="C361" s="181"/>
      <c r="D361" s="180" t="str">
        <f>+IFERROR(IF(VLOOKUP(#REF!&amp;"-"&amp;ROW()-109,[2]ワークシート!$F$2:$BW$498,7,0)="","",VLOOKUP(#REF!&amp;"-"&amp;ROW()-109,[2]ワークシート!$F$2:$BW$498,7,0)),"")</f>
        <v/>
      </c>
      <c r="E361" s="181"/>
      <c r="F361" s="180" t="str">
        <f>+IFERROR(VLOOKUP(#REF!&amp;"-"&amp;ROW()-109,[2]ワークシート!$F$2:$BW$498,8,0),"")</f>
        <v/>
      </c>
      <c r="G361" s="181"/>
      <c r="H361" s="45" t="str">
        <f>+IFERROR(VLOOKUP(#REF!&amp;"-"&amp;ROW()-109,[2]ワークシート!$F$2:$BW$498,9,0),"")</f>
        <v/>
      </c>
      <c r="I36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61" s="240"/>
      <c r="K361" s="180" t="str">
        <f>+IFERROR(VLOOKUP(#REF!&amp;"-"&amp;ROW()-109,[2]ワークシート!$F$2:$BW$498,16,0),"")</f>
        <v/>
      </c>
      <c r="L361" s="182"/>
      <c r="M361" s="181"/>
      <c r="N361" s="241" t="str">
        <f>+IFERROR(VLOOKUP(#REF!&amp;"-"&amp;ROW()-109,[2]ワークシート!$F$2:$BW$498,21,0),"")</f>
        <v/>
      </c>
      <c r="O361" s="242"/>
      <c r="P361" s="237" t="str">
        <f>+IFERROR(VLOOKUP(#REF!&amp;"-"&amp;ROW()-109,[2]ワークシート!$F$2:$BW$498,22,0),"")</f>
        <v/>
      </c>
      <c r="Q361" s="237"/>
      <c r="R361" s="187" t="str">
        <f>+IFERROR(VLOOKUP(#REF!&amp;"-"&amp;ROW()-109,[2]ワークシート!$F$2:$BW$498,52,0),"")</f>
        <v/>
      </c>
      <c r="S361" s="187"/>
      <c r="T361" s="187"/>
      <c r="U361" s="237" t="str">
        <f>+IFERROR(VLOOKUP(#REF!&amp;"-"&amp;ROW()-109,[2]ワークシート!$F$2:$BW$498,57,0),"")</f>
        <v/>
      </c>
      <c r="V361" s="237"/>
      <c r="W361" s="237" t="str">
        <f>+IFERROR(VLOOKUP(#REF!&amp;"-"&amp;ROW()-109,[2]ワークシート!$F$2:$BW$498,58,0),"")</f>
        <v/>
      </c>
      <c r="X361" s="237"/>
      <c r="Y361" s="237"/>
      <c r="Z361" s="178" t="str">
        <f t="shared" si="12"/>
        <v/>
      </c>
      <c r="AA361" s="178"/>
      <c r="AB361" s="180" t="str">
        <f>+IFERROR(IF(VLOOKUP(#REF!&amp;"-"&amp;ROW()-109,[2]ワークシート!$F$2:$BW$498,10,0)="","",VLOOKUP(#REF!&amp;"-"&amp;ROW()-109,[2]ワークシート!$F$2:$BW$498,10,0)),"")</f>
        <v/>
      </c>
      <c r="AC361" s="181"/>
      <c r="AD361" s="238" t="str">
        <f>+IFERROR(VLOOKUP(#REF!&amp;"-"&amp;ROW()-109,[2]ワークシート!$F$2:$BW$498,62,0),"")</f>
        <v/>
      </c>
      <c r="AE361" s="238"/>
      <c r="AF361" s="178" t="str">
        <f t="shared" si="13"/>
        <v/>
      </c>
      <c r="AG361" s="178"/>
      <c r="AH361" s="178" t="str">
        <f>+IFERROR(IF(VLOOKUP(#REF!&amp;"-"&amp;ROW()-109,[2]ワークシート!$F$2:$BW$498,63,0)="","",VLOOKUP(#REF!&amp;"-"&amp;ROW()-109,[2]ワークシート!$F$2:$BW$498,63,0)),"")</f>
        <v/>
      </c>
      <c r="AI361" s="178"/>
      <c r="AK361" s="51">
        <v>281</v>
      </c>
      <c r="AL361" s="51" t="str">
        <f t="shared" si="14"/>
        <v>281</v>
      </c>
      <c r="AM361" s="41"/>
      <c r="AN361" s="41"/>
      <c r="AO361" s="41"/>
      <c r="AP361" s="41"/>
      <c r="AQ361" s="41"/>
      <c r="AR361" s="41"/>
      <c r="AS361" s="41"/>
      <c r="AT361" s="41"/>
      <c r="AU361" s="41"/>
      <c r="AV361" s="41"/>
      <c r="AW361" s="41"/>
      <c r="AX361" s="41"/>
      <c r="AY361" s="41"/>
      <c r="AZ361" s="41"/>
      <c r="BA361" s="41"/>
      <c r="BB361" s="41"/>
      <c r="BC361" s="41"/>
      <c r="BD361" s="41"/>
      <c r="BE361" s="41"/>
      <c r="BF361" s="41"/>
      <c r="BG361" s="41"/>
      <c r="BH361" s="41"/>
      <c r="BI361" s="41"/>
      <c r="BJ361" s="41"/>
      <c r="BK361" s="41"/>
      <c r="BL361" s="41"/>
      <c r="BM361" s="41"/>
      <c r="BN361" s="41"/>
      <c r="BO361" s="41"/>
      <c r="BP361" s="41"/>
      <c r="BQ361" s="41"/>
      <c r="BR361" s="41"/>
      <c r="BS361" s="41"/>
    </row>
    <row r="362" spans="1:71" ht="35.1" hidden="1" customHeight="1">
      <c r="A362" s="41"/>
      <c r="B362" s="180" t="str">
        <f>+IFERROR(VLOOKUP(#REF!&amp;"-"&amp;ROW()-109,[2]ワークシート!$F$2:$BW$498,6,0),"")</f>
        <v/>
      </c>
      <c r="C362" s="181"/>
      <c r="D362" s="180" t="str">
        <f>+IFERROR(IF(VLOOKUP(#REF!&amp;"-"&amp;ROW()-109,[2]ワークシート!$F$2:$BW$498,7,0)="","",VLOOKUP(#REF!&amp;"-"&amp;ROW()-109,[2]ワークシート!$F$2:$BW$498,7,0)),"")</f>
        <v/>
      </c>
      <c r="E362" s="181"/>
      <c r="F362" s="180" t="str">
        <f>+IFERROR(VLOOKUP(#REF!&amp;"-"&amp;ROW()-109,[2]ワークシート!$F$2:$BW$498,8,0),"")</f>
        <v/>
      </c>
      <c r="G362" s="181"/>
      <c r="H362" s="45" t="str">
        <f>+IFERROR(VLOOKUP(#REF!&amp;"-"&amp;ROW()-109,[2]ワークシート!$F$2:$BW$498,9,0),"")</f>
        <v/>
      </c>
      <c r="I36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62" s="240"/>
      <c r="K362" s="180" t="str">
        <f>+IFERROR(VLOOKUP(#REF!&amp;"-"&amp;ROW()-109,[2]ワークシート!$F$2:$BW$498,16,0),"")</f>
        <v/>
      </c>
      <c r="L362" s="182"/>
      <c r="M362" s="181"/>
      <c r="N362" s="241" t="str">
        <f>+IFERROR(VLOOKUP(#REF!&amp;"-"&amp;ROW()-109,[2]ワークシート!$F$2:$BW$498,21,0),"")</f>
        <v/>
      </c>
      <c r="O362" s="242"/>
      <c r="P362" s="237" t="str">
        <f>+IFERROR(VLOOKUP(#REF!&amp;"-"&amp;ROW()-109,[2]ワークシート!$F$2:$BW$498,22,0),"")</f>
        <v/>
      </c>
      <c r="Q362" s="237"/>
      <c r="R362" s="187" t="str">
        <f>+IFERROR(VLOOKUP(#REF!&amp;"-"&amp;ROW()-109,[2]ワークシート!$F$2:$BW$498,52,0),"")</f>
        <v/>
      </c>
      <c r="S362" s="187"/>
      <c r="T362" s="187"/>
      <c r="U362" s="237" t="str">
        <f>+IFERROR(VLOOKUP(#REF!&amp;"-"&amp;ROW()-109,[2]ワークシート!$F$2:$BW$498,57,0),"")</f>
        <v/>
      </c>
      <c r="V362" s="237"/>
      <c r="W362" s="237" t="str">
        <f>+IFERROR(VLOOKUP(#REF!&amp;"-"&amp;ROW()-109,[2]ワークシート!$F$2:$BW$498,58,0),"")</f>
        <v/>
      </c>
      <c r="X362" s="237"/>
      <c r="Y362" s="237"/>
      <c r="Z362" s="178" t="str">
        <f t="shared" si="12"/>
        <v/>
      </c>
      <c r="AA362" s="178"/>
      <c r="AB362" s="180" t="str">
        <f>+IFERROR(IF(VLOOKUP(#REF!&amp;"-"&amp;ROW()-109,[2]ワークシート!$F$2:$BW$498,10,0)="","",VLOOKUP(#REF!&amp;"-"&amp;ROW()-109,[2]ワークシート!$F$2:$BW$498,10,0)),"")</f>
        <v/>
      </c>
      <c r="AC362" s="181"/>
      <c r="AD362" s="238" t="str">
        <f>+IFERROR(VLOOKUP(#REF!&amp;"-"&amp;ROW()-109,[2]ワークシート!$F$2:$BW$498,62,0),"")</f>
        <v/>
      </c>
      <c r="AE362" s="238"/>
      <c r="AF362" s="178" t="str">
        <f t="shared" si="13"/>
        <v/>
      </c>
      <c r="AG362" s="178"/>
      <c r="AH362" s="178" t="str">
        <f>+IFERROR(IF(VLOOKUP(#REF!&amp;"-"&amp;ROW()-109,[2]ワークシート!$F$2:$BW$498,63,0)="","",VLOOKUP(#REF!&amp;"-"&amp;ROW()-109,[2]ワークシート!$F$2:$BW$498,63,0)),"")</f>
        <v/>
      </c>
      <c r="AI362" s="178"/>
      <c r="AK362" s="51">
        <v>282</v>
      </c>
      <c r="AL362" s="51" t="str">
        <f t="shared" si="14"/>
        <v>282</v>
      </c>
      <c r="AM362" s="41"/>
      <c r="AN362" s="41"/>
      <c r="AO362" s="41"/>
      <c r="AP362" s="41"/>
      <c r="AQ362" s="41"/>
      <c r="AR362" s="41"/>
      <c r="AS362" s="41"/>
      <c r="AT362" s="41"/>
      <c r="AU362" s="41"/>
      <c r="AV362" s="41"/>
      <c r="AW362" s="41"/>
      <c r="AX362" s="41"/>
      <c r="AY362" s="41"/>
      <c r="AZ362" s="41"/>
      <c r="BA362" s="41"/>
      <c r="BB362" s="41"/>
      <c r="BC362" s="41"/>
      <c r="BD362" s="41"/>
      <c r="BE362" s="41"/>
      <c r="BF362" s="41"/>
      <c r="BG362" s="41"/>
      <c r="BH362" s="41"/>
      <c r="BI362" s="41"/>
      <c r="BJ362" s="41"/>
      <c r="BK362" s="41"/>
      <c r="BL362" s="41"/>
      <c r="BM362" s="41"/>
      <c r="BN362" s="41"/>
      <c r="BO362" s="41"/>
      <c r="BP362" s="41"/>
      <c r="BQ362" s="41"/>
      <c r="BR362" s="41"/>
      <c r="BS362" s="41"/>
    </row>
    <row r="363" spans="1:71" ht="35.1" hidden="1" customHeight="1">
      <c r="A363" s="41"/>
      <c r="B363" s="180" t="str">
        <f>+IFERROR(VLOOKUP(#REF!&amp;"-"&amp;ROW()-109,[2]ワークシート!$F$2:$BW$498,6,0),"")</f>
        <v/>
      </c>
      <c r="C363" s="181"/>
      <c r="D363" s="180" t="str">
        <f>+IFERROR(IF(VLOOKUP(#REF!&amp;"-"&amp;ROW()-109,[2]ワークシート!$F$2:$BW$498,7,0)="","",VLOOKUP(#REF!&amp;"-"&amp;ROW()-109,[2]ワークシート!$F$2:$BW$498,7,0)),"")</f>
        <v/>
      </c>
      <c r="E363" s="181"/>
      <c r="F363" s="180" t="str">
        <f>+IFERROR(VLOOKUP(#REF!&amp;"-"&amp;ROW()-109,[2]ワークシート!$F$2:$BW$498,8,0),"")</f>
        <v/>
      </c>
      <c r="G363" s="181"/>
      <c r="H363" s="45" t="str">
        <f>+IFERROR(VLOOKUP(#REF!&amp;"-"&amp;ROW()-109,[2]ワークシート!$F$2:$BW$498,9,0),"")</f>
        <v/>
      </c>
      <c r="I36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63" s="240"/>
      <c r="K363" s="180" t="str">
        <f>+IFERROR(VLOOKUP(#REF!&amp;"-"&amp;ROW()-109,[2]ワークシート!$F$2:$BW$498,16,0),"")</f>
        <v/>
      </c>
      <c r="L363" s="182"/>
      <c r="M363" s="181"/>
      <c r="N363" s="241" t="str">
        <f>+IFERROR(VLOOKUP(#REF!&amp;"-"&amp;ROW()-109,[2]ワークシート!$F$2:$BW$498,21,0),"")</f>
        <v/>
      </c>
      <c r="O363" s="242"/>
      <c r="P363" s="237" t="str">
        <f>+IFERROR(VLOOKUP(#REF!&amp;"-"&amp;ROW()-109,[2]ワークシート!$F$2:$BW$498,22,0),"")</f>
        <v/>
      </c>
      <c r="Q363" s="237"/>
      <c r="R363" s="187" t="str">
        <f>+IFERROR(VLOOKUP(#REF!&amp;"-"&amp;ROW()-109,[2]ワークシート!$F$2:$BW$498,52,0),"")</f>
        <v/>
      </c>
      <c r="S363" s="187"/>
      <c r="T363" s="187"/>
      <c r="U363" s="237" t="str">
        <f>+IFERROR(VLOOKUP(#REF!&amp;"-"&amp;ROW()-109,[2]ワークシート!$F$2:$BW$498,57,0),"")</f>
        <v/>
      </c>
      <c r="V363" s="237"/>
      <c r="W363" s="237" t="str">
        <f>+IFERROR(VLOOKUP(#REF!&amp;"-"&amp;ROW()-109,[2]ワークシート!$F$2:$BW$498,58,0),"")</f>
        <v/>
      </c>
      <c r="X363" s="237"/>
      <c r="Y363" s="237"/>
      <c r="Z363" s="178" t="str">
        <f t="shared" si="12"/>
        <v/>
      </c>
      <c r="AA363" s="178"/>
      <c r="AB363" s="180" t="str">
        <f>+IFERROR(IF(VLOOKUP(#REF!&amp;"-"&amp;ROW()-109,[2]ワークシート!$F$2:$BW$498,10,0)="","",VLOOKUP(#REF!&amp;"-"&amp;ROW()-109,[2]ワークシート!$F$2:$BW$498,10,0)),"")</f>
        <v/>
      </c>
      <c r="AC363" s="181"/>
      <c r="AD363" s="238" t="str">
        <f>+IFERROR(VLOOKUP(#REF!&amp;"-"&amp;ROW()-109,[2]ワークシート!$F$2:$BW$498,62,0),"")</f>
        <v/>
      </c>
      <c r="AE363" s="238"/>
      <c r="AF363" s="178" t="str">
        <f t="shared" si="13"/>
        <v/>
      </c>
      <c r="AG363" s="178"/>
      <c r="AH363" s="178" t="str">
        <f>+IFERROR(IF(VLOOKUP(#REF!&amp;"-"&amp;ROW()-109,[2]ワークシート!$F$2:$BW$498,63,0)="","",VLOOKUP(#REF!&amp;"-"&amp;ROW()-109,[2]ワークシート!$F$2:$BW$498,63,0)),"")</f>
        <v/>
      </c>
      <c r="AI363" s="178"/>
      <c r="AK363" s="51">
        <v>283</v>
      </c>
      <c r="AL363" s="51" t="str">
        <f t="shared" si="14"/>
        <v>283</v>
      </c>
      <c r="AM363" s="41"/>
      <c r="AN363" s="41"/>
      <c r="AO363" s="41"/>
      <c r="AP363" s="41"/>
      <c r="AQ363" s="41"/>
      <c r="AR363" s="41"/>
      <c r="AS363" s="41"/>
      <c r="AT363" s="41"/>
      <c r="AU363" s="41"/>
      <c r="AV363" s="41"/>
      <c r="AW363" s="41"/>
      <c r="AX363" s="41"/>
      <c r="AY363" s="41"/>
      <c r="AZ363" s="41"/>
      <c r="BA363" s="41"/>
      <c r="BB363" s="41"/>
      <c r="BC363" s="41"/>
      <c r="BD363" s="41"/>
      <c r="BE363" s="41"/>
      <c r="BF363" s="41"/>
      <c r="BG363" s="41"/>
      <c r="BH363" s="41"/>
      <c r="BI363" s="41"/>
      <c r="BJ363" s="41"/>
      <c r="BK363" s="41"/>
      <c r="BL363" s="41"/>
      <c r="BM363" s="41"/>
      <c r="BN363" s="41"/>
      <c r="BO363" s="41"/>
      <c r="BP363" s="41"/>
      <c r="BQ363" s="41"/>
      <c r="BR363" s="41"/>
      <c r="BS363" s="41"/>
    </row>
    <row r="364" spans="1:71" ht="35.1" hidden="1" customHeight="1">
      <c r="A364" s="41"/>
      <c r="B364" s="180" t="str">
        <f>+IFERROR(VLOOKUP(#REF!&amp;"-"&amp;ROW()-109,[2]ワークシート!$F$2:$BW$498,6,0),"")</f>
        <v/>
      </c>
      <c r="C364" s="181"/>
      <c r="D364" s="180" t="str">
        <f>+IFERROR(IF(VLOOKUP(#REF!&amp;"-"&amp;ROW()-109,[2]ワークシート!$F$2:$BW$498,7,0)="","",VLOOKUP(#REF!&amp;"-"&amp;ROW()-109,[2]ワークシート!$F$2:$BW$498,7,0)),"")</f>
        <v/>
      </c>
      <c r="E364" s="181"/>
      <c r="F364" s="180" t="str">
        <f>+IFERROR(VLOOKUP(#REF!&amp;"-"&amp;ROW()-109,[2]ワークシート!$F$2:$BW$498,8,0),"")</f>
        <v/>
      </c>
      <c r="G364" s="181"/>
      <c r="H364" s="45" t="str">
        <f>+IFERROR(VLOOKUP(#REF!&amp;"-"&amp;ROW()-109,[2]ワークシート!$F$2:$BW$498,9,0),"")</f>
        <v/>
      </c>
      <c r="I36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64" s="240"/>
      <c r="K364" s="180" t="str">
        <f>+IFERROR(VLOOKUP(#REF!&amp;"-"&amp;ROW()-109,[2]ワークシート!$F$2:$BW$498,16,0),"")</f>
        <v/>
      </c>
      <c r="L364" s="182"/>
      <c r="M364" s="181"/>
      <c r="N364" s="241" t="str">
        <f>+IFERROR(VLOOKUP(#REF!&amp;"-"&amp;ROW()-109,[2]ワークシート!$F$2:$BW$498,21,0),"")</f>
        <v/>
      </c>
      <c r="O364" s="242"/>
      <c r="P364" s="237" t="str">
        <f>+IFERROR(VLOOKUP(#REF!&amp;"-"&amp;ROW()-109,[2]ワークシート!$F$2:$BW$498,22,0),"")</f>
        <v/>
      </c>
      <c r="Q364" s="237"/>
      <c r="R364" s="187" t="str">
        <f>+IFERROR(VLOOKUP(#REF!&amp;"-"&amp;ROW()-109,[2]ワークシート!$F$2:$BW$498,52,0),"")</f>
        <v/>
      </c>
      <c r="S364" s="187"/>
      <c r="T364" s="187"/>
      <c r="U364" s="237" t="str">
        <f>+IFERROR(VLOOKUP(#REF!&amp;"-"&amp;ROW()-109,[2]ワークシート!$F$2:$BW$498,57,0),"")</f>
        <v/>
      </c>
      <c r="V364" s="237"/>
      <c r="W364" s="237" t="str">
        <f>+IFERROR(VLOOKUP(#REF!&amp;"-"&amp;ROW()-109,[2]ワークシート!$F$2:$BW$498,58,0),"")</f>
        <v/>
      </c>
      <c r="X364" s="237"/>
      <c r="Y364" s="237"/>
      <c r="Z364" s="178" t="str">
        <f t="shared" si="12"/>
        <v/>
      </c>
      <c r="AA364" s="178"/>
      <c r="AB364" s="180" t="str">
        <f>+IFERROR(IF(VLOOKUP(#REF!&amp;"-"&amp;ROW()-109,[2]ワークシート!$F$2:$BW$498,10,0)="","",VLOOKUP(#REF!&amp;"-"&amp;ROW()-109,[2]ワークシート!$F$2:$BW$498,10,0)),"")</f>
        <v/>
      </c>
      <c r="AC364" s="181"/>
      <c r="AD364" s="238" t="str">
        <f>+IFERROR(VLOOKUP(#REF!&amp;"-"&amp;ROW()-109,[2]ワークシート!$F$2:$BW$498,62,0),"")</f>
        <v/>
      </c>
      <c r="AE364" s="238"/>
      <c r="AF364" s="178" t="str">
        <f t="shared" si="13"/>
        <v/>
      </c>
      <c r="AG364" s="178"/>
      <c r="AH364" s="178" t="str">
        <f>+IFERROR(IF(VLOOKUP(#REF!&amp;"-"&amp;ROW()-109,[2]ワークシート!$F$2:$BW$498,63,0)="","",VLOOKUP(#REF!&amp;"-"&amp;ROW()-109,[2]ワークシート!$F$2:$BW$498,63,0)),"")</f>
        <v/>
      </c>
      <c r="AI364" s="178"/>
      <c r="AK364" s="51">
        <v>284</v>
      </c>
      <c r="AL364" s="51" t="str">
        <f t="shared" si="14"/>
        <v>284</v>
      </c>
      <c r="AM364" s="41"/>
      <c r="AN364" s="41"/>
      <c r="AO364" s="41"/>
      <c r="AP364" s="41"/>
      <c r="AQ364" s="41"/>
      <c r="AR364" s="41"/>
      <c r="AS364" s="41"/>
      <c r="AT364" s="41"/>
      <c r="AU364" s="41"/>
      <c r="AV364" s="41"/>
      <c r="AW364" s="41"/>
      <c r="AX364" s="41"/>
      <c r="AY364" s="41"/>
      <c r="AZ364" s="41"/>
      <c r="BA364" s="41"/>
      <c r="BB364" s="41"/>
      <c r="BC364" s="41"/>
      <c r="BD364" s="41"/>
      <c r="BE364" s="41"/>
      <c r="BF364" s="41"/>
      <c r="BG364" s="41"/>
      <c r="BH364" s="41"/>
      <c r="BI364" s="41"/>
      <c r="BJ364" s="41"/>
      <c r="BK364" s="41"/>
      <c r="BL364" s="41"/>
      <c r="BM364" s="41"/>
      <c r="BN364" s="41"/>
      <c r="BO364" s="41"/>
      <c r="BP364" s="41"/>
      <c r="BQ364" s="41"/>
      <c r="BR364" s="41"/>
      <c r="BS364" s="41"/>
    </row>
    <row r="365" spans="1:71" ht="35.1" hidden="1" customHeight="1">
      <c r="A365" s="41"/>
      <c r="B365" s="180" t="str">
        <f>+IFERROR(VLOOKUP(#REF!&amp;"-"&amp;ROW()-109,[2]ワークシート!$F$2:$BW$498,6,0),"")</f>
        <v/>
      </c>
      <c r="C365" s="181"/>
      <c r="D365" s="180" t="str">
        <f>+IFERROR(IF(VLOOKUP(#REF!&amp;"-"&amp;ROW()-109,[2]ワークシート!$F$2:$BW$498,7,0)="","",VLOOKUP(#REF!&amp;"-"&amp;ROW()-109,[2]ワークシート!$F$2:$BW$498,7,0)),"")</f>
        <v/>
      </c>
      <c r="E365" s="181"/>
      <c r="F365" s="180" t="str">
        <f>+IFERROR(VLOOKUP(#REF!&amp;"-"&amp;ROW()-109,[2]ワークシート!$F$2:$BW$498,8,0),"")</f>
        <v/>
      </c>
      <c r="G365" s="181"/>
      <c r="H365" s="45" t="str">
        <f>+IFERROR(VLOOKUP(#REF!&amp;"-"&amp;ROW()-109,[2]ワークシート!$F$2:$BW$498,9,0),"")</f>
        <v/>
      </c>
      <c r="I36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65" s="240"/>
      <c r="K365" s="180" t="str">
        <f>+IFERROR(VLOOKUP(#REF!&amp;"-"&amp;ROW()-109,[2]ワークシート!$F$2:$BW$498,16,0),"")</f>
        <v/>
      </c>
      <c r="L365" s="182"/>
      <c r="M365" s="181"/>
      <c r="N365" s="241" t="str">
        <f>+IFERROR(VLOOKUP(#REF!&amp;"-"&amp;ROW()-109,[2]ワークシート!$F$2:$BW$498,21,0),"")</f>
        <v/>
      </c>
      <c r="O365" s="242"/>
      <c r="P365" s="237" t="str">
        <f>+IFERROR(VLOOKUP(#REF!&amp;"-"&amp;ROW()-109,[2]ワークシート!$F$2:$BW$498,22,0),"")</f>
        <v/>
      </c>
      <c r="Q365" s="237"/>
      <c r="R365" s="187" t="str">
        <f>+IFERROR(VLOOKUP(#REF!&amp;"-"&amp;ROW()-109,[2]ワークシート!$F$2:$BW$498,52,0),"")</f>
        <v/>
      </c>
      <c r="S365" s="187"/>
      <c r="T365" s="187"/>
      <c r="U365" s="237" t="str">
        <f>+IFERROR(VLOOKUP(#REF!&amp;"-"&amp;ROW()-109,[2]ワークシート!$F$2:$BW$498,57,0),"")</f>
        <v/>
      </c>
      <c r="V365" s="237"/>
      <c r="W365" s="237" t="str">
        <f>+IFERROR(VLOOKUP(#REF!&amp;"-"&amp;ROW()-109,[2]ワークシート!$F$2:$BW$498,58,0),"")</f>
        <v/>
      </c>
      <c r="X365" s="237"/>
      <c r="Y365" s="237"/>
      <c r="Z365" s="178" t="str">
        <f t="shared" si="12"/>
        <v/>
      </c>
      <c r="AA365" s="178"/>
      <c r="AB365" s="180" t="str">
        <f>+IFERROR(IF(VLOOKUP(#REF!&amp;"-"&amp;ROW()-109,[2]ワークシート!$F$2:$BW$498,10,0)="","",VLOOKUP(#REF!&amp;"-"&amp;ROW()-109,[2]ワークシート!$F$2:$BW$498,10,0)),"")</f>
        <v/>
      </c>
      <c r="AC365" s="181"/>
      <c r="AD365" s="238" t="str">
        <f>+IFERROR(VLOOKUP(#REF!&amp;"-"&amp;ROW()-109,[2]ワークシート!$F$2:$BW$498,62,0),"")</f>
        <v/>
      </c>
      <c r="AE365" s="238"/>
      <c r="AF365" s="178" t="str">
        <f t="shared" si="13"/>
        <v/>
      </c>
      <c r="AG365" s="178"/>
      <c r="AH365" s="178" t="str">
        <f>+IFERROR(IF(VLOOKUP(#REF!&amp;"-"&amp;ROW()-109,[2]ワークシート!$F$2:$BW$498,63,0)="","",VLOOKUP(#REF!&amp;"-"&amp;ROW()-109,[2]ワークシート!$F$2:$BW$498,63,0)),"")</f>
        <v/>
      </c>
      <c r="AI365" s="178"/>
      <c r="AK365" s="51">
        <v>285</v>
      </c>
      <c r="AL365" s="51" t="str">
        <f t="shared" si="14"/>
        <v>285</v>
      </c>
      <c r="AM365" s="41"/>
      <c r="AN365" s="41"/>
      <c r="AO365" s="41"/>
      <c r="AP365" s="41"/>
      <c r="AQ365" s="41"/>
      <c r="AR365" s="41"/>
      <c r="AS365" s="41"/>
      <c r="AT365" s="41"/>
      <c r="AU365" s="41"/>
      <c r="AV365" s="41"/>
      <c r="AW365" s="41"/>
      <c r="AX365" s="41"/>
      <c r="AY365" s="41"/>
      <c r="AZ365" s="41"/>
      <c r="BA365" s="41"/>
      <c r="BB365" s="41"/>
      <c r="BC365" s="41"/>
      <c r="BD365" s="41"/>
      <c r="BE365" s="41"/>
      <c r="BF365" s="41"/>
      <c r="BG365" s="41"/>
      <c r="BH365" s="41"/>
      <c r="BI365" s="41"/>
      <c r="BJ365" s="41"/>
      <c r="BK365" s="41"/>
      <c r="BL365" s="41"/>
      <c r="BM365" s="41"/>
      <c r="BN365" s="41"/>
      <c r="BO365" s="41"/>
      <c r="BP365" s="41"/>
      <c r="BQ365" s="41"/>
      <c r="BR365" s="41"/>
      <c r="BS365" s="41"/>
    </row>
    <row r="366" spans="1:71" ht="35.1" hidden="1" customHeight="1">
      <c r="A366" s="41"/>
      <c r="B366" s="180" t="str">
        <f>+IFERROR(VLOOKUP(#REF!&amp;"-"&amp;ROW()-109,[2]ワークシート!$F$2:$BW$498,6,0),"")</f>
        <v/>
      </c>
      <c r="C366" s="181"/>
      <c r="D366" s="180" t="str">
        <f>+IFERROR(IF(VLOOKUP(#REF!&amp;"-"&amp;ROW()-109,[2]ワークシート!$F$2:$BW$498,7,0)="","",VLOOKUP(#REF!&amp;"-"&amp;ROW()-109,[2]ワークシート!$F$2:$BW$498,7,0)),"")</f>
        <v/>
      </c>
      <c r="E366" s="181"/>
      <c r="F366" s="180" t="str">
        <f>+IFERROR(VLOOKUP(#REF!&amp;"-"&amp;ROW()-109,[2]ワークシート!$F$2:$BW$498,8,0),"")</f>
        <v/>
      </c>
      <c r="G366" s="181"/>
      <c r="H366" s="45" t="str">
        <f>+IFERROR(VLOOKUP(#REF!&amp;"-"&amp;ROW()-109,[2]ワークシート!$F$2:$BW$498,9,0),"")</f>
        <v/>
      </c>
      <c r="I36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66" s="240"/>
      <c r="K366" s="180" t="str">
        <f>+IFERROR(VLOOKUP(#REF!&amp;"-"&amp;ROW()-109,[2]ワークシート!$F$2:$BW$498,16,0),"")</f>
        <v/>
      </c>
      <c r="L366" s="182"/>
      <c r="M366" s="181"/>
      <c r="N366" s="241" t="str">
        <f>+IFERROR(VLOOKUP(#REF!&amp;"-"&amp;ROW()-109,[2]ワークシート!$F$2:$BW$498,21,0),"")</f>
        <v/>
      </c>
      <c r="O366" s="242"/>
      <c r="P366" s="237" t="str">
        <f>+IFERROR(VLOOKUP(#REF!&amp;"-"&amp;ROW()-109,[2]ワークシート!$F$2:$BW$498,22,0),"")</f>
        <v/>
      </c>
      <c r="Q366" s="237"/>
      <c r="R366" s="187" t="str">
        <f>+IFERROR(VLOOKUP(#REF!&amp;"-"&amp;ROW()-109,[2]ワークシート!$F$2:$BW$498,52,0),"")</f>
        <v/>
      </c>
      <c r="S366" s="187"/>
      <c r="T366" s="187"/>
      <c r="U366" s="237" t="str">
        <f>+IFERROR(VLOOKUP(#REF!&amp;"-"&amp;ROW()-109,[2]ワークシート!$F$2:$BW$498,57,0),"")</f>
        <v/>
      </c>
      <c r="V366" s="237"/>
      <c r="W366" s="237" t="str">
        <f>+IFERROR(VLOOKUP(#REF!&amp;"-"&amp;ROW()-109,[2]ワークシート!$F$2:$BW$498,58,0),"")</f>
        <v/>
      </c>
      <c r="X366" s="237"/>
      <c r="Y366" s="237"/>
      <c r="Z366" s="178" t="str">
        <f t="shared" si="12"/>
        <v/>
      </c>
      <c r="AA366" s="178"/>
      <c r="AB366" s="180" t="str">
        <f>+IFERROR(IF(VLOOKUP(#REF!&amp;"-"&amp;ROW()-109,[2]ワークシート!$F$2:$BW$498,10,0)="","",VLOOKUP(#REF!&amp;"-"&amp;ROW()-109,[2]ワークシート!$F$2:$BW$498,10,0)),"")</f>
        <v/>
      </c>
      <c r="AC366" s="181"/>
      <c r="AD366" s="238" t="str">
        <f>+IFERROR(VLOOKUP(#REF!&amp;"-"&amp;ROW()-109,[2]ワークシート!$F$2:$BW$498,62,0),"")</f>
        <v/>
      </c>
      <c r="AE366" s="238"/>
      <c r="AF366" s="178" t="str">
        <f t="shared" si="13"/>
        <v/>
      </c>
      <c r="AG366" s="178"/>
      <c r="AH366" s="178" t="str">
        <f>+IFERROR(IF(VLOOKUP(#REF!&amp;"-"&amp;ROW()-109,[2]ワークシート!$F$2:$BW$498,63,0)="","",VLOOKUP(#REF!&amp;"-"&amp;ROW()-109,[2]ワークシート!$F$2:$BW$498,63,0)),"")</f>
        <v/>
      </c>
      <c r="AI366" s="178"/>
      <c r="AK366" s="51">
        <v>286</v>
      </c>
      <c r="AL366" s="51" t="str">
        <f t="shared" si="14"/>
        <v>286</v>
      </c>
      <c r="AM366" s="41"/>
      <c r="AN366" s="41"/>
      <c r="AO366" s="41"/>
      <c r="AP366" s="41"/>
      <c r="AQ366" s="41"/>
      <c r="AR366" s="41"/>
      <c r="AS366" s="41"/>
      <c r="AT366" s="41"/>
      <c r="AU366" s="41"/>
      <c r="AV366" s="41"/>
      <c r="AW366" s="41"/>
      <c r="AX366" s="41"/>
      <c r="AY366" s="41"/>
      <c r="AZ366" s="41"/>
      <c r="BA366" s="41"/>
      <c r="BB366" s="41"/>
      <c r="BC366" s="41"/>
      <c r="BD366" s="41"/>
      <c r="BE366" s="41"/>
      <c r="BF366" s="41"/>
      <c r="BG366" s="41"/>
      <c r="BH366" s="41"/>
      <c r="BI366" s="41"/>
      <c r="BJ366" s="41"/>
      <c r="BK366" s="41"/>
      <c r="BL366" s="41"/>
      <c r="BM366" s="41"/>
      <c r="BN366" s="41"/>
      <c r="BO366" s="41"/>
      <c r="BP366" s="41"/>
      <c r="BQ366" s="41"/>
      <c r="BR366" s="41"/>
      <c r="BS366" s="41"/>
    </row>
    <row r="367" spans="1:71" ht="35.1" hidden="1" customHeight="1">
      <c r="A367" s="41"/>
      <c r="B367" s="180" t="str">
        <f>+IFERROR(VLOOKUP(#REF!&amp;"-"&amp;ROW()-109,[2]ワークシート!$F$2:$BW$498,6,0),"")</f>
        <v/>
      </c>
      <c r="C367" s="181"/>
      <c r="D367" s="180" t="str">
        <f>+IFERROR(IF(VLOOKUP(#REF!&amp;"-"&amp;ROW()-109,[2]ワークシート!$F$2:$BW$498,7,0)="","",VLOOKUP(#REF!&amp;"-"&amp;ROW()-109,[2]ワークシート!$F$2:$BW$498,7,0)),"")</f>
        <v/>
      </c>
      <c r="E367" s="181"/>
      <c r="F367" s="180" t="str">
        <f>+IFERROR(VLOOKUP(#REF!&amp;"-"&amp;ROW()-109,[2]ワークシート!$F$2:$BW$498,8,0),"")</f>
        <v/>
      </c>
      <c r="G367" s="181"/>
      <c r="H367" s="45" t="str">
        <f>+IFERROR(VLOOKUP(#REF!&amp;"-"&amp;ROW()-109,[2]ワークシート!$F$2:$BW$498,9,0),"")</f>
        <v/>
      </c>
      <c r="I36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67" s="240"/>
      <c r="K367" s="180" t="str">
        <f>+IFERROR(VLOOKUP(#REF!&amp;"-"&amp;ROW()-109,[2]ワークシート!$F$2:$BW$498,16,0),"")</f>
        <v/>
      </c>
      <c r="L367" s="182"/>
      <c r="M367" s="181"/>
      <c r="N367" s="241" t="str">
        <f>+IFERROR(VLOOKUP(#REF!&amp;"-"&amp;ROW()-109,[2]ワークシート!$F$2:$BW$498,21,0),"")</f>
        <v/>
      </c>
      <c r="O367" s="242"/>
      <c r="P367" s="237" t="str">
        <f>+IFERROR(VLOOKUP(#REF!&amp;"-"&amp;ROW()-109,[2]ワークシート!$F$2:$BW$498,22,0),"")</f>
        <v/>
      </c>
      <c r="Q367" s="237"/>
      <c r="R367" s="187" t="str">
        <f>+IFERROR(VLOOKUP(#REF!&amp;"-"&amp;ROW()-109,[2]ワークシート!$F$2:$BW$498,52,0),"")</f>
        <v/>
      </c>
      <c r="S367" s="187"/>
      <c r="T367" s="187"/>
      <c r="U367" s="237" t="str">
        <f>+IFERROR(VLOOKUP(#REF!&amp;"-"&amp;ROW()-109,[2]ワークシート!$F$2:$BW$498,57,0),"")</f>
        <v/>
      </c>
      <c r="V367" s="237"/>
      <c r="W367" s="237" t="str">
        <f>+IFERROR(VLOOKUP(#REF!&amp;"-"&amp;ROW()-109,[2]ワークシート!$F$2:$BW$498,58,0),"")</f>
        <v/>
      </c>
      <c r="X367" s="237"/>
      <c r="Y367" s="237"/>
      <c r="Z367" s="178" t="str">
        <f t="shared" si="12"/>
        <v/>
      </c>
      <c r="AA367" s="178"/>
      <c r="AB367" s="180" t="str">
        <f>+IFERROR(IF(VLOOKUP(#REF!&amp;"-"&amp;ROW()-109,[2]ワークシート!$F$2:$BW$498,10,0)="","",VLOOKUP(#REF!&amp;"-"&amp;ROW()-109,[2]ワークシート!$F$2:$BW$498,10,0)),"")</f>
        <v/>
      </c>
      <c r="AC367" s="181"/>
      <c r="AD367" s="238" t="str">
        <f>+IFERROR(VLOOKUP(#REF!&amp;"-"&amp;ROW()-109,[2]ワークシート!$F$2:$BW$498,62,0),"")</f>
        <v/>
      </c>
      <c r="AE367" s="238"/>
      <c r="AF367" s="178" t="str">
        <f t="shared" si="13"/>
        <v/>
      </c>
      <c r="AG367" s="178"/>
      <c r="AH367" s="178" t="str">
        <f>+IFERROR(IF(VLOOKUP(#REF!&amp;"-"&amp;ROW()-109,[2]ワークシート!$F$2:$BW$498,63,0)="","",VLOOKUP(#REF!&amp;"-"&amp;ROW()-109,[2]ワークシート!$F$2:$BW$498,63,0)),"")</f>
        <v/>
      </c>
      <c r="AI367" s="178"/>
      <c r="AK367" s="51">
        <v>287</v>
      </c>
      <c r="AL367" s="51" t="str">
        <f t="shared" si="14"/>
        <v>287</v>
      </c>
      <c r="AM367" s="41"/>
      <c r="AN367" s="41"/>
      <c r="AO367" s="41"/>
      <c r="AP367" s="41"/>
      <c r="AQ367" s="41"/>
      <c r="AR367" s="41"/>
      <c r="AS367" s="41"/>
      <c r="AT367" s="41"/>
      <c r="AU367" s="41"/>
      <c r="AV367" s="41"/>
      <c r="AW367" s="41"/>
      <c r="AX367" s="41"/>
      <c r="AY367" s="41"/>
      <c r="AZ367" s="41"/>
      <c r="BA367" s="41"/>
      <c r="BB367" s="41"/>
      <c r="BC367" s="41"/>
      <c r="BD367" s="41"/>
      <c r="BE367" s="41"/>
      <c r="BF367" s="41"/>
      <c r="BG367" s="41"/>
      <c r="BH367" s="41"/>
      <c r="BI367" s="41"/>
      <c r="BJ367" s="41"/>
      <c r="BK367" s="41"/>
      <c r="BL367" s="41"/>
      <c r="BM367" s="41"/>
      <c r="BN367" s="41"/>
      <c r="BO367" s="41"/>
      <c r="BP367" s="41"/>
      <c r="BQ367" s="41"/>
      <c r="BR367" s="41"/>
      <c r="BS367" s="41"/>
    </row>
    <row r="368" spans="1:71" ht="35.1" hidden="1" customHeight="1">
      <c r="A368" s="41"/>
      <c r="B368" s="180" t="str">
        <f>+IFERROR(VLOOKUP(#REF!&amp;"-"&amp;ROW()-109,[2]ワークシート!$F$2:$BW$498,6,0),"")</f>
        <v/>
      </c>
      <c r="C368" s="181"/>
      <c r="D368" s="180" t="str">
        <f>+IFERROR(IF(VLOOKUP(#REF!&amp;"-"&amp;ROW()-109,[2]ワークシート!$F$2:$BW$498,7,0)="","",VLOOKUP(#REF!&amp;"-"&amp;ROW()-109,[2]ワークシート!$F$2:$BW$498,7,0)),"")</f>
        <v/>
      </c>
      <c r="E368" s="181"/>
      <c r="F368" s="180" t="str">
        <f>+IFERROR(VLOOKUP(#REF!&amp;"-"&amp;ROW()-109,[2]ワークシート!$F$2:$BW$498,8,0),"")</f>
        <v/>
      </c>
      <c r="G368" s="181"/>
      <c r="H368" s="45" t="str">
        <f>+IFERROR(VLOOKUP(#REF!&amp;"-"&amp;ROW()-109,[2]ワークシート!$F$2:$BW$498,9,0),"")</f>
        <v/>
      </c>
      <c r="I36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68" s="240"/>
      <c r="K368" s="180" t="str">
        <f>+IFERROR(VLOOKUP(#REF!&amp;"-"&amp;ROW()-109,[2]ワークシート!$F$2:$BW$498,16,0),"")</f>
        <v/>
      </c>
      <c r="L368" s="182"/>
      <c r="M368" s="181"/>
      <c r="N368" s="241" t="str">
        <f>+IFERROR(VLOOKUP(#REF!&amp;"-"&amp;ROW()-109,[2]ワークシート!$F$2:$BW$498,21,0),"")</f>
        <v/>
      </c>
      <c r="O368" s="242"/>
      <c r="P368" s="237" t="str">
        <f>+IFERROR(VLOOKUP(#REF!&amp;"-"&amp;ROW()-109,[2]ワークシート!$F$2:$BW$498,22,0),"")</f>
        <v/>
      </c>
      <c r="Q368" s="237"/>
      <c r="R368" s="187" t="str">
        <f>+IFERROR(VLOOKUP(#REF!&amp;"-"&amp;ROW()-109,[2]ワークシート!$F$2:$BW$498,52,0),"")</f>
        <v/>
      </c>
      <c r="S368" s="187"/>
      <c r="T368" s="187"/>
      <c r="U368" s="237" t="str">
        <f>+IFERROR(VLOOKUP(#REF!&amp;"-"&amp;ROW()-109,[2]ワークシート!$F$2:$BW$498,57,0),"")</f>
        <v/>
      </c>
      <c r="V368" s="237"/>
      <c r="W368" s="237" t="str">
        <f>+IFERROR(VLOOKUP(#REF!&amp;"-"&amp;ROW()-109,[2]ワークシート!$F$2:$BW$498,58,0),"")</f>
        <v/>
      </c>
      <c r="X368" s="237"/>
      <c r="Y368" s="237"/>
      <c r="Z368" s="178" t="str">
        <f t="shared" si="12"/>
        <v/>
      </c>
      <c r="AA368" s="178"/>
      <c r="AB368" s="180" t="str">
        <f>+IFERROR(IF(VLOOKUP(#REF!&amp;"-"&amp;ROW()-109,[2]ワークシート!$F$2:$BW$498,10,0)="","",VLOOKUP(#REF!&amp;"-"&amp;ROW()-109,[2]ワークシート!$F$2:$BW$498,10,0)),"")</f>
        <v/>
      </c>
      <c r="AC368" s="181"/>
      <c r="AD368" s="238" t="str">
        <f>+IFERROR(VLOOKUP(#REF!&amp;"-"&amp;ROW()-109,[2]ワークシート!$F$2:$BW$498,62,0),"")</f>
        <v/>
      </c>
      <c r="AE368" s="238"/>
      <c r="AF368" s="178" t="str">
        <f t="shared" si="13"/>
        <v/>
      </c>
      <c r="AG368" s="178"/>
      <c r="AH368" s="178" t="str">
        <f>+IFERROR(IF(VLOOKUP(#REF!&amp;"-"&amp;ROW()-109,[2]ワークシート!$F$2:$BW$498,63,0)="","",VLOOKUP(#REF!&amp;"-"&amp;ROW()-109,[2]ワークシート!$F$2:$BW$498,63,0)),"")</f>
        <v/>
      </c>
      <c r="AI368" s="178"/>
      <c r="AK368" s="51">
        <v>288</v>
      </c>
      <c r="AL368" s="51" t="str">
        <f t="shared" si="14"/>
        <v>288</v>
      </c>
      <c r="AM368" s="41"/>
      <c r="AN368" s="41"/>
      <c r="AO368" s="41"/>
      <c r="AP368" s="41"/>
      <c r="AQ368" s="41"/>
      <c r="AR368" s="41"/>
      <c r="AS368" s="41"/>
      <c r="AT368" s="41"/>
      <c r="AU368" s="41"/>
      <c r="AV368" s="41"/>
      <c r="AW368" s="41"/>
      <c r="AX368" s="41"/>
      <c r="AY368" s="41"/>
      <c r="AZ368" s="41"/>
      <c r="BA368" s="41"/>
      <c r="BB368" s="41"/>
      <c r="BC368" s="41"/>
      <c r="BD368" s="41"/>
      <c r="BE368" s="41"/>
      <c r="BF368" s="41"/>
      <c r="BG368" s="41"/>
      <c r="BH368" s="41"/>
      <c r="BI368" s="41"/>
      <c r="BJ368" s="41"/>
      <c r="BK368" s="41"/>
      <c r="BL368" s="41"/>
      <c r="BM368" s="41"/>
      <c r="BN368" s="41"/>
      <c r="BO368" s="41"/>
      <c r="BP368" s="41"/>
      <c r="BQ368" s="41"/>
      <c r="BR368" s="41"/>
      <c r="BS368" s="41"/>
    </row>
    <row r="369" spans="1:71" ht="35.1" hidden="1" customHeight="1">
      <c r="A369" s="41"/>
      <c r="B369" s="180" t="str">
        <f>+IFERROR(VLOOKUP(#REF!&amp;"-"&amp;ROW()-109,[2]ワークシート!$F$2:$BW$498,6,0),"")</f>
        <v/>
      </c>
      <c r="C369" s="181"/>
      <c r="D369" s="180" t="str">
        <f>+IFERROR(IF(VLOOKUP(#REF!&amp;"-"&amp;ROW()-109,[2]ワークシート!$F$2:$BW$498,7,0)="","",VLOOKUP(#REF!&amp;"-"&amp;ROW()-109,[2]ワークシート!$F$2:$BW$498,7,0)),"")</f>
        <v/>
      </c>
      <c r="E369" s="181"/>
      <c r="F369" s="180" t="str">
        <f>+IFERROR(VLOOKUP(#REF!&amp;"-"&amp;ROW()-109,[2]ワークシート!$F$2:$BW$498,8,0),"")</f>
        <v/>
      </c>
      <c r="G369" s="181"/>
      <c r="H369" s="45" t="str">
        <f>+IFERROR(VLOOKUP(#REF!&amp;"-"&amp;ROW()-109,[2]ワークシート!$F$2:$BW$498,9,0),"")</f>
        <v/>
      </c>
      <c r="I36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69" s="240"/>
      <c r="K369" s="180" t="str">
        <f>+IFERROR(VLOOKUP(#REF!&amp;"-"&amp;ROW()-109,[2]ワークシート!$F$2:$BW$498,16,0),"")</f>
        <v/>
      </c>
      <c r="L369" s="182"/>
      <c r="M369" s="181"/>
      <c r="N369" s="241" t="str">
        <f>+IFERROR(VLOOKUP(#REF!&amp;"-"&amp;ROW()-109,[2]ワークシート!$F$2:$BW$498,21,0),"")</f>
        <v/>
      </c>
      <c r="O369" s="242"/>
      <c r="P369" s="237" t="str">
        <f>+IFERROR(VLOOKUP(#REF!&amp;"-"&amp;ROW()-109,[2]ワークシート!$F$2:$BW$498,22,0),"")</f>
        <v/>
      </c>
      <c r="Q369" s="237"/>
      <c r="R369" s="187" t="str">
        <f>+IFERROR(VLOOKUP(#REF!&amp;"-"&amp;ROW()-109,[2]ワークシート!$F$2:$BW$498,52,0),"")</f>
        <v/>
      </c>
      <c r="S369" s="187"/>
      <c r="T369" s="187"/>
      <c r="U369" s="237" t="str">
        <f>+IFERROR(VLOOKUP(#REF!&amp;"-"&amp;ROW()-109,[2]ワークシート!$F$2:$BW$498,57,0),"")</f>
        <v/>
      </c>
      <c r="V369" s="237"/>
      <c r="W369" s="237" t="str">
        <f>+IFERROR(VLOOKUP(#REF!&amp;"-"&amp;ROW()-109,[2]ワークシート!$F$2:$BW$498,58,0),"")</f>
        <v/>
      </c>
      <c r="X369" s="237"/>
      <c r="Y369" s="237"/>
      <c r="Z369" s="178" t="str">
        <f t="shared" si="12"/>
        <v/>
      </c>
      <c r="AA369" s="178"/>
      <c r="AB369" s="180" t="str">
        <f>+IFERROR(IF(VLOOKUP(#REF!&amp;"-"&amp;ROW()-109,[2]ワークシート!$F$2:$BW$498,10,0)="","",VLOOKUP(#REF!&amp;"-"&amp;ROW()-109,[2]ワークシート!$F$2:$BW$498,10,0)),"")</f>
        <v/>
      </c>
      <c r="AC369" s="181"/>
      <c r="AD369" s="238" t="str">
        <f>+IFERROR(VLOOKUP(#REF!&amp;"-"&amp;ROW()-109,[2]ワークシート!$F$2:$BW$498,62,0),"")</f>
        <v/>
      </c>
      <c r="AE369" s="238"/>
      <c r="AF369" s="178" t="str">
        <f t="shared" si="13"/>
        <v/>
      </c>
      <c r="AG369" s="178"/>
      <c r="AH369" s="178" t="str">
        <f>+IFERROR(IF(VLOOKUP(#REF!&amp;"-"&amp;ROW()-109,[2]ワークシート!$F$2:$BW$498,63,0)="","",VLOOKUP(#REF!&amp;"-"&amp;ROW()-109,[2]ワークシート!$F$2:$BW$498,63,0)),"")</f>
        <v/>
      </c>
      <c r="AI369" s="178"/>
      <c r="AK369" s="51">
        <v>289</v>
      </c>
      <c r="AL369" s="51" t="str">
        <f t="shared" si="14"/>
        <v>289</v>
      </c>
      <c r="AM369" s="41"/>
      <c r="AN369" s="41"/>
      <c r="AO369" s="41"/>
      <c r="AP369" s="41"/>
      <c r="AQ369" s="41"/>
      <c r="AR369" s="41"/>
      <c r="AS369" s="41"/>
      <c r="AT369" s="41"/>
      <c r="AU369" s="41"/>
      <c r="AV369" s="41"/>
      <c r="AW369" s="41"/>
      <c r="AX369" s="41"/>
      <c r="AY369" s="41"/>
      <c r="AZ369" s="41"/>
      <c r="BA369" s="41"/>
      <c r="BB369" s="41"/>
      <c r="BC369" s="41"/>
      <c r="BD369" s="41"/>
      <c r="BE369" s="41"/>
      <c r="BF369" s="41"/>
      <c r="BG369" s="41"/>
      <c r="BH369" s="41"/>
      <c r="BI369" s="41"/>
      <c r="BJ369" s="41"/>
      <c r="BK369" s="41"/>
      <c r="BL369" s="41"/>
      <c r="BM369" s="41"/>
      <c r="BN369" s="41"/>
      <c r="BO369" s="41"/>
      <c r="BP369" s="41"/>
      <c r="BQ369" s="41"/>
      <c r="BR369" s="41"/>
      <c r="BS369" s="41"/>
    </row>
    <row r="370" spans="1:71" ht="35.1" hidden="1" customHeight="1">
      <c r="A370" s="41"/>
      <c r="B370" s="180" t="str">
        <f>+IFERROR(VLOOKUP(#REF!&amp;"-"&amp;ROW()-109,[2]ワークシート!$F$2:$BW$498,6,0),"")</f>
        <v/>
      </c>
      <c r="C370" s="181"/>
      <c r="D370" s="180" t="str">
        <f>+IFERROR(IF(VLOOKUP(#REF!&amp;"-"&amp;ROW()-109,[2]ワークシート!$F$2:$BW$498,7,0)="","",VLOOKUP(#REF!&amp;"-"&amp;ROW()-109,[2]ワークシート!$F$2:$BW$498,7,0)),"")</f>
        <v/>
      </c>
      <c r="E370" s="181"/>
      <c r="F370" s="180" t="str">
        <f>+IFERROR(VLOOKUP(#REF!&amp;"-"&amp;ROW()-109,[2]ワークシート!$F$2:$BW$498,8,0),"")</f>
        <v/>
      </c>
      <c r="G370" s="181"/>
      <c r="H370" s="45" t="str">
        <f>+IFERROR(VLOOKUP(#REF!&amp;"-"&amp;ROW()-109,[2]ワークシート!$F$2:$BW$498,9,0),"")</f>
        <v/>
      </c>
      <c r="I37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70" s="240"/>
      <c r="K370" s="180" t="str">
        <f>+IFERROR(VLOOKUP(#REF!&amp;"-"&amp;ROW()-109,[2]ワークシート!$F$2:$BW$498,16,0),"")</f>
        <v/>
      </c>
      <c r="L370" s="182"/>
      <c r="M370" s="181"/>
      <c r="N370" s="241" t="str">
        <f>+IFERROR(VLOOKUP(#REF!&amp;"-"&amp;ROW()-109,[2]ワークシート!$F$2:$BW$498,21,0),"")</f>
        <v/>
      </c>
      <c r="O370" s="242"/>
      <c r="P370" s="237" t="str">
        <f>+IFERROR(VLOOKUP(#REF!&amp;"-"&amp;ROW()-109,[2]ワークシート!$F$2:$BW$498,22,0),"")</f>
        <v/>
      </c>
      <c r="Q370" s="237"/>
      <c r="R370" s="187" t="str">
        <f>+IFERROR(VLOOKUP(#REF!&amp;"-"&amp;ROW()-109,[2]ワークシート!$F$2:$BW$498,52,0),"")</f>
        <v/>
      </c>
      <c r="S370" s="187"/>
      <c r="T370" s="187"/>
      <c r="U370" s="237" t="str">
        <f>+IFERROR(VLOOKUP(#REF!&amp;"-"&amp;ROW()-109,[2]ワークシート!$F$2:$BW$498,57,0),"")</f>
        <v/>
      </c>
      <c r="V370" s="237"/>
      <c r="W370" s="237" t="str">
        <f>+IFERROR(VLOOKUP(#REF!&amp;"-"&amp;ROW()-109,[2]ワークシート!$F$2:$BW$498,58,0),"")</f>
        <v/>
      </c>
      <c r="X370" s="237"/>
      <c r="Y370" s="237"/>
      <c r="Z370" s="178" t="str">
        <f t="shared" si="12"/>
        <v/>
      </c>
      <c r="AA370" s="178"/>
      <c r="AB370" s="180" t="str">
        <f>+IFERROR(IF(VLOOKUP(#REF!&amp;"-"&amp;ROW()-109,[2]ワークシート!$F$2:$BW$498,10,0)="","",VLOOKUP(#REF!&amp;"-"&amp;ROW()-109,[2]ワークシート!$F$2:$BW$498,10,0)),"")</f>
        <v/>
      </c>
      <c r="AC370" s="181"/>
      <c r="AD370" s="238" t="str">
        <f>+IFERROR(VLOOKUP(#REF!&amp;"-"&amp;ROW()-109,[2]ワークシート!$F$2:$BW$498,62,0),"")</f>
        <v/>
      </c>
      <c r="AE370" s="238"/>
      <c r="AF370" s="178" t="str">
        <f t="shared" si="13"/>
        <v/>
      </c>
      <c r="AG370" s="178"/>
      <c r="AH370" s="178" t="str">
        <f>+IFERROR(IF(VLOOKUP(#REF!&amp;"-"&amp;ROW()-109,[2]ワークシート!$F$2:$BW$498,63,0)="","",VLOOKUP(#REF!&amp;"-"&amp;ROW()-109,[2]ワークシート!$F$2:$BW$498,63,0)),"")</f>
        <v/>
      </c>
      <c r="AI370" s="178"/>
      <c r="AK370" s="51">
        <v>290</v>
      </c>
      <c r="AL370" s="51" t="str">
        <f t="shared" si="14"/>
        <v>290</v>
      </c>
      <c r="AM370" s="41"/>
      <c r="AN370" s="41"/>
      <c r="AO370" s="41"/>
      <c r="AP370" s="41"/>
      <c r="AQ370" s="41"/>
      <c r="AR370" s="41"/>
      <c r="AS370" s="41"/>
      <c r="AT370" s="41"/>
      <c r="AU370" s="41"/>
      <c r="AV370" s="41"/>
      <c r="AW370" s="41"/>
      <c r="AX370" s="41"/>
      <c r="AY370" s="41"/>
      <c r="AZ370" s="41"/>
      <c r="BA370" s="41"/>
      <c r="BB370" s="41"/>
      <c r="BC370" s="41"/>
      <c r="BD370" s="41"/>
      <c r="BE370" s="41"/>
      <c r="BF370" s="41"/>
      <c r="BG370" s="41"/>
      <c r="BH370" s="41"/>
      <c r="BI370" s="41"/>
      <c r="BJ370" s="41"/>
      <c r="BK370" s="41"/>
      <c r="BL370" s="41"/>
      <c r="BM370" s="41"/>
      <c r="BN370" s="41"/>
      <c r="BO370" s="41"/>
      <c r="BP370" s="41"/>
      <c r="BQ370" s="41"/>
      <c r="BR370" s="41"/>
      <c r="BS370" s="41"/>
    </row>
    <row r="371" spans="1:71" ht="35.1" hidden="1" customHeight="1">
      <c r="A371" s="41"/>
      <c r="B371" s="180" t="str">
        <f>+IFERROR(VLOOKUP(#REF!&amp;"-"&amp;ROW()-109,[2]ワークシート!$F$2:$BW$498,6,0),"")</f>
        <v/>
      </c>
      <c r="C371" s="181"/>
      <c r="D371" s="180" t="str">
        <f>+IFERROR(IF(VLOOKUP(#REF!&amp;"-"&amp;ROW()-109,[2]ワークシート!$F$2:$BW$498,7,0)="","",VLOOKUP(#REF!&amp;"-"&amp;ROW()-109,[2]ワークシート!$F$2:$BW$498,7,0)),"")</f>
        <v/>
      </c>
      <c r="E371" s="181"/>
      <c r="F371" s="180" t="str">
        <f>+IFERROR(VLOOKUP(#REF!&amp;"-"&amp;ROW()-109,[2]ワークシート!$F$2:$BW$498,8,0),"")</f>
        <v/>
      </c>
      <c r="G371" s="181"/>
      <c r="H371" s="45" t="str">
        <f>+IFERROR(VLOOKUP(#REF!&amp;"-"&amp;ROW()-109,[2]ワークシート!$F$2:$BW$498,9,0),"")</f>
        <v/>
      </c>
      <c r="I37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71" s="240"/>
      <c r="K371" s="180" t="str">
        <f>+IFERROR(VLOOKUP(#REF!&amp;"-"&amp;ROW()-109,[2]ワークシート!$F$2:$BW$498,16,0),"")</f>
        <v/>
      </c>
      <c r="L371" s="182"/>
      <c r="M371" s="181"/>
      <c r="N371" s="241" t="str">
        <f>+IFERROR(VLOOKUP(#REF!&amp;"-"&amp;ROW()-109,[2]ワークシート!$F$2:$BW$498,21,0),"")</f>
        <v/>
      </c>
      <c r="O371" s="242"/>
      <c r="P371" s="237" t="str">
        <f>+IFERROR(VLOOKUP(#REF!&amp;"-"&amp;ROW()-109,[2]ワークシート!$F$2:$BW$498,22,0),"")</f>
        <v/>
      </c>
      <c r="Q371" s="237"/>
      <c r="R371" s="187" t="str">
        <f>+IFERROR(VLOOKUP(#REF!&amp;"-"&amp;ROW()-109,[2]ワークシート!$F$2:$BW$498,52,0),"")</f>
        <v/>
      </c>
      <c r="S371" s="187"/>
      <c r="T371" s="187"/>
      <c r="U371" s="237" t="str">
        <f>+IFERROR(VLOOKUP(#REF!&amp;"-"&amp;ROW()-109,[2]ワークシート!$F$2:$BW$498,57,0),"")</f>
        <v/>
      </c>
      <c r="V371" s="237"/>
      <c r="W371" s="237" t="str">
        <f>+IFERROR(VLOOKUP(#REF!&amp;"-"&amp;ROW()-109,[2]ワークシート!$F$2:$BW$498,58,0),"")</f>
        <v/>
      </c>
      <c r="X371" s="237"/>
      <c r="Y371" s="237"/>
      <c r="Z371" s="178" t="str">
        <f t="shared" si="12"/>
        <v/>
      </c>
      <c r="AA371" s="178"/>
      <c r="AB371" s="180" t="str">
        <f>+IFERROR(IF(VLOOKUP(#REF!&amp;"-"&amp;ROW()-109,[2]ワークシート!$F$2:$BW$498,10,0)="","",VLOOKUP(#REF!&amp;"-"&amp;ROW()-109,[2]ワークシート!$F$2:$BW$498,10,0)),"")</f>
        <v/>
      </c>
      <c r="AC371" s="181"/>
      <c r="AD371" s="238" t="str">
        <f>+IFERROR(VLOOKUP(#REF!&amp;"-"&amp;ROW()-109,[2]ワークシート!$F$2:$BW$498,62,0),"")</f>
        <v/>
      </c>
      <c r="AE371" s="238"/>
      <c r="AF371" s="178" t="str">
        <f t="shared" si="13"/>
        <v/>
      </c>
      <c r="AG371" s="178"/>
      <c r="AH371" s="178" t="str">
        <f>+IFERROR(IF(VLOOKUP(#REF!&amp;"-"&amp;ROW()-109,[2]ワークシート!$F$2:$BW$498,63,0)="","",VLOOKUP(#REF!&amp;"-"&amp;ROW()-109,[2]ワークシート!$F$2:$BW$498,63,0)),"")</f>
        <v/>
      </c>
      <c r="AI371" s="178"/>
      <c r="AK371" s="51">
        <v>291</v>
      </c>
      <c r="AL371" s="51" t="str">
        <f t="shared" si="14"/>
        <v>291</v>
      </c>
      <c r="AM371" s="41"/>
      <c r="AN371" s="41"/>
      <c r="AO371" s="41"/>
      <c r="AP371" s="41"/>
      <c r="AQ371" s="41"/>
      <c r="AR371" s="41"/>
      <c r="AS371" s="41"/>
      <c r="AT371" s="41"/>
      <c r="AU371" s="41"/>
      <c r="AV371" s="41"/>
      <c r="AW371" s="41"/>
      <c r="AX371" s="41"/>
      <c r="AY371" s="41"/>
      <c r="AZ371" s="41"/>
      <c r="BA371" s="41"/>
      <c r="BB371" s="41"/>
      <c r="BC371" s="41"/>
      <c r="BD371" s="41"/>
      <c r="BE371" s="41"/>
      <c r="BF371" s="41"/>
      <c r="BG371" s="41"/>
      <c r="BH371" s="41"/>
      <c r="BI371" s="41"/>
      <c r="BJ371" s="41"/>
      <c r="BK371" s="41"/>
      <c r="BL371" s="41"/>
      <c r="BM371" s="41"/>
      <c r="BN371" s="41"/>
      <c r="BO371" s="41"/>
      <c r="BP371" s="41"/>
      <c r="BQ371" s="41"/>
      <c r="BR371" s="41"/>
      <c r="BS371" s="41"/>
    </row>
    <row r="372" spans="1:71" ht="35.1" hidden="1" customHeight="1">
      <c r="A372" s="41"/>
      <c r="B372" s="180" t="str">
        <f>+IFERROR(VLOOKUP(#REF!&amp;"-"&amp;ROW()-109,[2]ワークシート!$F$2:$BW$498,6,0),"")</f>
        <v/>
      </c>
      <c r="C372" s="181"/>
      <c r="D372" s="180" t="str">
        <f>+IFERROR(IF(VLOOKUP(#REF!&amp;"-"&amp;ROW()-109,[2]ワークシート!$F$2:$BW$498,7,0)="","",VLOOKUP(#REF!&amp;"-"&amp;ROW()-109,[2]ワークシート!$F$2:$BW$498,7,0)),"")</f>
        <v/>
      </c>
      <c r="E372" s="181"/>
      <c r="F372" s="180" t="str">
        <f>+IFERROR(VLOOKUP(#REF!&amp;"-"&amp;ROW()-109,[2]ワークシート!$F$2:$BW$498,8,0),"")</f>
        <v/>
      </c>
      <c r="G372" s="181"/>
      <c r="H372" s="45" t="str">
        <f>+IFERROR(VLOOKUP(#REF!&amp;"-"&amp;ROW()-109,[2]ワークシート!$F$2:$BW$498,9,0),"")</f>
        <v/>
      </c>
      <c r="I37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72" s="240"/>
      <c r="K372" s="180" t="str">
        <f>+IFERROR(VLOOKUP(#REF!&amp;"-"&amp;ROW()-109,[2]ワークシート!$F$2:$BW$498,16,0),"")</f>
        <v/>
      </c>
      <c r="L372" s="182"/>
      <c r="M372" s="181"/>
      <c r="N372" s="241" t="str">
        <f>+IFERROR(VLOOKUP(#REF!&amp;"-"&amp;ROW()-109,[2]ワークシート!$F$2:$BW$498,21,0),"")</f>
        <v/>
      </c>
      <c r="O372" s="242"/>
      <c r="P372" s="237" t="str">
        <f>+IFERROR(VLOOKUP(#REF!&amp;"-"&amp;ROW()-109,[2]ワークシート!$F$2:$BW$498,22,0),"")</f>
        <v/>
      </c>
      <c r="Q372" s="237"/>
      <c r="R372" s="187" t="str">
        <f>+IFERROR(VLOOKUP(#REF!&amp;"-"&amp;ROW()-109,[2]ワークシート!$F$2:$BW$498,52,0),"")</f>
        <v/>
      </c>
      <c r="S372" s="187"/>
      <c r="T372" s="187"/>
      <c r="U372" s="237" t="str">
        <f>+IFERROR(VLOOKUP(#REF!&amp;"-"&amp;ROW()-109,[2]ワークシート!$F$2:$BW$498,57,0),"")</f>
        <v/>
      </c>
      <c r="V372" s="237"/>
      <c r="W372" s="237" t="str">
        <f>+IFERROR(VLOOKUP(#REF!&amp;"-"&amp;ROW()-109,[2]ワークシート!$F$2:$BW$498,58,0),"")</f>
        <v/>
      </c>
      <c r="X372" s="237"/>
      <c r="Y372" s="237"/>
      <c r="Z372" s="178" t="str">
        <f t="shared" si="12"/>
        <v/>
      </c>
      <c r="AA372" s="178"/>
      <c r="AB372" s="180" t="str">
        <f>+IFERROR(IF(VLOOKUP(#REF!&amp;"-"&amp;ROW()-109,[2]ワークシート!$F$2:$BW$498,10,0)="","",VLOOKUP(#REF!&amp;"-"&amp;ROW()-109,[2]ワークシート!$F$2:$BW$498,10,0)),"")</f>
        <v/>
      </c>
      <c r="AC372" s="181"/>
      <c r="AD372" s="238" t="str">
        <f>+IFERROR(VLOOKUP(#REF!&amp;"-"&amp;ROW()-109,[2]ワークシート!$F$2:$BW$498,62,0),"")</f>
        <v/>
      </c>
      <c r="AE372" s="238"/>
      <c r="AF372" s="178" t="str">
        <f t="shared" si="13"/>
        <v/>
      </c>
      <c r="AG372" s="178"/>
      <c r="AH372" s="178" t="str">
        <f>+IFERROR(IF(VLOOKUP(#REF!&amp;"-"&amp;ROW()-109,[2]ワークシート!$F$2:$BW$498,63,0)="","",VLOOKUP(#REF!&amp;"-"&amp;ROW()-109,[2]ワークシート!$F$2:$BW$498,63,0)),"")</f>
        <v/>
      </c>
      <c r="AI372" s="178"/>
      <c r="AK372" s="51">
        <v>292</v>
      </c>
      <c r="AL372" s="51" t="str">
        <f t="shared" si="14"/>
        <v>292</v>
      </c>
      <c r="AM372" s="41"/>
      <c r="AN372" s="41"/>
      <c r="AO372" s="41"/>
      <c r="AP372" s="41"/>
      <c r="AQ372" s="41"/>
      <c r="AR372" s="41"/>
      <c r="AS372" s="41"/>
      <c r="AT372" s="41"/>
      <c r="AU372" s="41"/>
      <c r="AV372" s="41"/>
      <c r="AW372" s="41"/>
      <c r="AX372" s="41"/>
      <c r="AY372" s="41"/>
      <c r="AZ372" s="41"/>
      <c r="BA372" s="41"/>
      <c r="BB372" s="41"/>
      <c r="BC372" s="41"/>
      <c r="BD372" s="41"/>
      <c r="BE372" s="41"/>
      <c r="BF372" s="41"/>
      <c r="BG372" s="41"/>
      <c r="BH372" s="41"/>
      <c r="BI372" s="41"/>
      <c r="BJ372" s="41"/>
      <c r="BK372" s="41"/>
      <c r="BL372" s="41"/>
      <c r="BM372" s="41"/>
      <c r="BN372" s="41"/>
      <c r="BO372" s="41"/>
      <c r="BP372" s="41"/>
      <c r="BQ372" s="41"/>
      <c r="BR372" s="41"/>
      <c r="BS372" s="41"/>
    </row>
    <row r="373" spans="1:71" ht="35.1" hidden="1" customHeight="1">
      <c r="A373" s="41"/>
      <c r="B373" s="180" t="str">
        <f>+IFERROR(VLOOKUP(#REF!&amp;"-"&amp;ROW()-109,[2]ワークシート!$F$2:$BW$498,6,0),"")</f>
        <v/>
      </c>
      <c r="C373" s="181"/>
      <c r="D373" s="180" t="str">
        <f>+IFERROR(IF(VLOOKUP(#REF!&amp;"-"&amp;ROW()-109,[2]ワークシート!$F$2:$BW$498,7,0)="","",VLOOKUP(#REF!&amp;"-"&amp;ROW()-109,[2]ワークシート!$F$2:$BW$498,7,0)),"")</f>
        <v/>
      </c>
      <c r="E373" s="181"/>
      <c r="F373" s="180" t="str">
        <f>+IFERROR(VLOOKUP(#REF!&amp;"-"&amp;ROW()-109,[2]ワークシート!$F$2:$BW$498,8,0),"")</f>
        <v/>
      </c>
      <c r="G373" s="181"/>
      <c r="H373" s="45" t="str">
        <f>+IFERROR(VLOOKUP(#REF!&amp;"-"&amp;ROW()-109,[2]ワークシート!$F$2:$BW$498,9,0),"")</f>
        <v/>
      </c>
      <c r="I37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73" s="240"/>
      <c r="K373" s="180" t="str">
        <f>+IFERROR(VLOOKUP(#REF!&amp;"-"&amp;ROW()-109,[2]ワークシート!$F$2:$BW$498,16,0),"")</f>
        <v/>
      </c>
      <c r="L373" s="182"/>
      <c r="M373" s="181"/>
      <c r="N373" s="241" t="str">
        <f>+IFERROR(VLOOKUP(#REF!&amp;"-"&amp;ROW()-109,[2]ワークシート!$F$2:$BW$498,21,0),"")</f>
        <v/>
      </c>
      <c r="O373" s="242"/>
      <c r="P373" s="237" t="str">
        <f>+IFERROR(VLOOKUP(#REF!&amp;"-"&amp;ROW()-109,[2]ワークシート!$F$2:$BW$498,22,0),"")</f>
        <v/>
      </c>
      <c r="Q373" s="237"/>
      <c r="R373" s="187" t="str">
        <f>+IFERROR(VLOOKUP(#REF!&amp;"-"&amp;ROW()-109,[2]ワークシート!$F$2:$BW$498,52,0),"")</f>
        <v/>
      </c>
      <c r="S373" s="187"/>
      <c r="T373" s="187"/>
      <c r="U373" s="237" t="str">
        <f>+IFERROR(VLOOKUP(#REF!&amp;"-"&amp;ROW()-109,[2]ワークシート!$F$2:$BW$498,57,0),"")</f>
        <v/>
      </c>
      <c r="V373" s="237"/>
      <c r="W373" s="237" t="str">
        <f>+IFERROR(VLOOKUP(#REF!&amp;"-"&amp;ROW()-109,[2]ワークシート!$F$2:$BW$498,58,0),"")</f>
        <v/>
      </c>
      <c r="X373" s="237"/>
      <c r="Y373" s="237"/>
      <c r="Z373" s="178" t="str">
        <f t="shared" si="12"/>
        <v/>
      </c>
      <c r="AA373" s="178"/>
      <c r="AB373" s="180" t="str">
        <f>+IFERROR(IF(VLOOKUP(#REF!&amp;"-"&amp;ROW()-109,[2]ワークシート!$F$2:$BW$498,10,0)="","",VLOOKUP(#REF!&amp;"-"&amp;ROW()-109,[2]ワークシート!$F$2:$BW$498,10,0)),"")</f>
        <v/>
      </c>
      <c r="AC373" s="181"/>
      <c r="AD373" s="238" t="str">
        <f>+IFERROR(VLOOKUP(#REF!&amp;"-"&amp;ROW()-109,[2]ワークシート!$F$2:$BW$498,62,0),"")</f>
        <v/>
      </c>
      <c r="AE373" s="238"/>
      <c r="AF373" s="178" t="str">
        <f t="shared" si="13"/>
        <v/>
      </c>
      <c r="AG373" s="178"/>
      <c r="AH373" s="178" t="str">
        <f>+IFERROR(IF(VLOOKUP(#REF!&amp;"-"&amp;ROW()-109,[2]ワークシート!$F$2:$BW$498,63,0)="","",VLOOKUP(#REF!&amp;"-"&amp;ROW()-109,[2]ワークシート!$F$2:$BW$498,63,0)),"")</f>
        <v/>
      </c>
      <c r="AI373" s="178"/>
      <c r="AK373" s="51">
        <v>293</v>
      </c>
      <c r="AL373" s="51" t="str">
        <f t="shared" si="14"/>
        <v>293</v>
      </c>
      <c r="AM373" s="41"/>
      <c r="AN373" s="41"/>
      <c r="AO373" s="41"/>
      <c r="AP373" s="41"/>
      <c r="AQ373" s="41"/>
      <c r="AR373" s="41"/>
      <c r="AS373" s="41"/>
      <c r="AT373" s="41"/>
      <c r="AU373" s="41"/>
      <c r="AV373" s="41"/>
      <c r="AW373" s="41"/>
      <c r="AX373" s="41"/>
      <c r="AY373" s="41"/>
      <c r="AZ373" s="41"/>
      <c r="BA373" s="41"/>
      <c r="BB373" s="41"/>
      <c r="BC373" s="41"/>
      <c r="BD373" s="41"/>
      <c r="BE373" s="41"/>
      <c r="BF373" s="41"/>
      <c r="BG373" s="41"/>
      <c r="BH373" s="41"/>
      <c r="BI373" s="41"/>
      <c r="BJ373" s="41"/>
      <c r="BK373" s="41"/>
      <c r="BL373" s="41"/>
      <c r="BM373" s="41"/>
      <c r="BN373" s="41"/>
      <c r="BO373" s="41"/>
      <c r="BP373" s="41"/>
      <c r="BQ373" s="41"/>
      <c r="BR373" s="41"/>
      <c r="BS373" s="41"/>
    </row>
    <row r="374" spans="1:71" ht="35.1" hidden="1" customHeight="1">
      <c r="A374" s="41"/>
      <c r="B374" s="180" t="str">
        <f>+IFERROR(VLOOKUP(#REF!&amp;"-"&amp;ROW()-109,[2]ワークシート!$F$2:$BW$498,6,0),"")</f>
        <v/>
      </c>
      <c r="C374" s="181"/>
      <c r="D374" s="180" t="str">
        <f>+IFERROR(IF(VLOOKUP(#REF!&amp;"-"&amp;ROW()-109,[2]ワークシート!$F$2:$BW$498,7,0)="","",VLOOKUP(#REF!&amp;"-"&amp;ROW()-109,[2]ワークシート!$F$2:$BW$498,7,0)),"")</f>
        <v/>
      </c>
      <c r="E374" s="181"/>
      <c r="F374" s="180" t="str">
        <f>+IFERROR(VLOOKUP(#REF!&amp;"-"&amp;ROW()-109,[2]ワークシート!$F$2:$BW$498,8,0),"")</f>
        <v/>
      </c>
      <c r="G374" s="181"/>
      <c r="H374" s="45" t="str">
        <f>+IFERROR(VLOOKUP(#REF!&amp;"-"&amp;ROW()-109,[2]ワークシート!$F$2:$BW$498,9,0),"")</f>
        <v/>
      </c>
      <c r="I37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74" s="240"/>
      <c r="K374" s="180" t="str">
        <f>+IFERROR(VLOOKUP(#REF!&amp;"-"&amp;ROW()-109,[2]ワークシート!$F$2:$BW$498,16,0),"")</f>
        <v/>
      </c>
      <c r="L374" s="182"/>
      <c r="M374" s="181"/>
      <c r="N374" s="241" t="str">
        <f>+IFERROR(VLOOKUP(#REF!&amp;"-"&amp;ROW()-109,[2]ワークシート!$F$2:$BW$498,21,0),"")</f>
        <v/>
      </c>
      <c r="O374" s="242"/>
      <c r="P374" s="237" t="str">
        <f>+IFERROR(VLOOKUP(#REF!&amp;"-"&amp;ROW()-109,[2]ワークシート!$F$2:$BW$498,22,0),"")</f>
        <v/>
      </c>
      <c r="Q374" s="237"/>
      <c r="R374" s="187" t="str">
        <f>+IFERROR(VLOOKUP(#REF!&amp;"-"&amp;ROW()-109,[2]ワークシート!$F$2:$BW$498,52,0),"")</f>
        <v/>
      </c>
      <c r="S374" s="187"/>
      <c r="T374" s="187"/>
      <c r="U374" s="237" t="str">
        <f>+IFERROR(VLOOKUP(#REF!&amp;"-"&amp;ROW()-109,[2]ワークシート!$F$2:$BW$498,57,0),"")</f>
        <v/>
      </c>
      <c r="V374" s="237"/>
      <c r="W374" s="237" t="str">
        <f>+IFERROR(VLOOKUP(#REF!&amp;"-"&amp;ROW()-109,[2]ワークシート!$F$2:$BW$498,58,0),"")</f>
        <v/>
      </c>
      <c r="X374" s="237"/>
      <c r="Y374" s="237"/>
      <c r="Z374" s="178" t="str">
        <f t="shared" si="12"/>
        <v/>
      </c>
      <c r="AA374" s="178"/>
      <c r="AB374" s="180" t="str">
        <f>+IFERROR(IF(VLOOKUP(#REF!&amp;"-"&amp;ROW()-109,[2]ワークシート!$F$2:$BW$498,10,0)="","",VLOOKUP(#REF!&amp;"-"&amp;ROW()-109,[2]ワークシート!$F$2:$BW$498,10,0)),"")</f>
        <v/>
      </c>
      <c r="AC374" s="181"/>
      <c r="AD374" s="238" t="str">
        <f>+IFERROR(VLOOKUP(#REF!&amp;"-"&amp;ROW()-109,[2]ワークシート!$F$2:$BW$498,62,0),"")</f>
        <v/>
      </c>
      <c r="AE374" s="238"/>
      <c r="AF374" s="178" t="str">
        <f t="shared" si="13"/>
        <v/>
      </c>
      <c r="AG374" s="178"/>
      <c r="AH374" s="178" t="str">
        <f>+IFERROR(IF(VLOOKUP(#REF!&amp;"-"&amp;ROW()-109,[2]ワークシート!$F$2:$BW$498,63,0)="","",VLOOKUP(#REF!&amp;"-"&amp;ROW()-109,[2]ワークシート!$F$2:$BW$498,63,0)),"")</f>
        <v/>
      </c>
      <c r="AI374" s="178"/>
      <c r="AK374" s="51">
        <v>294</v>
      </c>
      <c r="AL374" s="51" t="str">
        <f t="shared" si="14"/>
        <v>294</v>
      </c>
      <c r="AM374" s="41"/>
      <c r="AN374" s="41"/>
      <c r="AO374" s="41"/>
      <c r="AP374" s="41"/>
      <c r="AQ374" s="41"/>
      <c r="AR374" s="41"/>
      <c r="AS374" s="41"/>
      <c r="AT374" s="41"/>
      <c r="AU374" s="41"/>
      <c r="AV374" s="41"/>
      <c r="AW374" s="41"/>
      <c r="AX374" s="41"/>
      <c r="AY374" s="41"/>
      <c r="AZ374" s="41"/>
      <c r="BA374" s="41"/>
      <c r="BB374" s="41"/>
      <c r="BC374" s="41"/>
      <c r="BD374" s="41"/>
      <c r="BE374" s="41"/>
      <c r="BF374" s="41"/>
      <c r="BG374" s="41"/>
      <c r="BH374" s="41"/>
      <c r="BI374" s="41"/>
      <c r="BJ374" s="41"/>
      <c r="BK374" s="41"/>
      <c r="BL374" s="41"/>
      <c r="BM374" s="41"/>
      <c r="BN374" s="41"/>
      <c r="BO374" s="41"/>
      <c r="BP374" s="41"/>
      <c r="BQ374" s="41"/>
      <c r="BR374" s="41"/>
      <c r="BS374" s="41"/>
    </row>
    <row r="375" spans="1:71" ht="35.1" hidden="1" customHeight="1">
      <c r="A375" s="41"/>
      <c r="B375" s="180" t="str">
        <f>+IFERROR(VLOOKUP(#REF!&amp;"-"&amp;ROW()-109,[2]ワークシート!$F$2:$BW$498,6,0),"")</f>
        <v/>
      </c>
      <c r="C375" s="181"/>
      <c r="D375" s="180" t="str">
        <f>+IFERROR(IF(VLOOKUP(#REF!&amp;"-"&amp;ROW()-109,[2]ワークシート!$F$2:$BW$498,7,0)="","",VLOOKUP(#REF!&amp;"-"&amp;ROW()-109,[2]ワークシート!$F$2:$BW$498,7,0)),"")</f>
        <v/>
      </c>
      <c r="E375" s="181"/>
      <c r="F375" s="180" t="str">
        <f>+IFERROR(VLOOKUP(#REF!&amp;"-"&amp;ROW()-109,[2]ワークシート!$F$2:$BW$498,8,0),"")</f>
        <v/>
      </c>
      <c r="G375" s="181"/>
      <c r="H375" s="45" t="str">
        <f>+IFERROR(VLOOKUP(#REF!&amp;"-"&amp;ROW()-109,[2]ワークシート!$F$2:$BW$498,9,0),"")</f>
        <v/>
      </c>
      <c r="I37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75" s="240"/>
      <c r="K375" s="180" t="str">
        <f>+IFERROR(VLOOKUP(#REF!&amp;"-"&amp;ROW()-109,[2]ワークシート!$F$2:$BW$498,16,0),"")</f>
        <v/>
      </c>
      <c r="L375" s="182"/>
      <c r="M375" s="181"/>
      <c r="N375" s="241" t="str">
        <f>+IFERROR(VLOOKUP(#REF!&amp;"-"&amp;ROW()-109,[2]ワークシート!$F$2:$BW$498,21,0),"")</f>
        <v/>
      </c>
      <c r="O375" s="242"/>
      <c r="P375" s="237" t="str">
        <f>+IFERROR(VLOOKUP(#REF!&amp;"-"&amp;ROW()-109,[2]ワークシート!$F$2:$BW$498,22,0),"")</f>
        <v/>
      </c>
      <c r="Q375" s="237"/>
      <c r="R375" s="187" t="str">
        <f>+IFERROR(VLOOKUP(#REF!&amp;"-"&amp;ROW()-109,[2]ワークシート!$F$2:$BW$498,52,0),"")</f>
        <v/>
      </c>
      <c r="S375" s="187"/>
      <c r="T375" s="187"/>
      <c r="U375" s="237" t="str">
        <f>+IFERROR(VLOOKUP(#REF!&amp;"-"&amp;ROW()-109,[2]ワークシート!$F$2:$BW$498,57,0),"")</f>
        <v/>
      </c>
      <c r="V375" s="237"/>
      <c r="W375" s="237" t="str">
        <f>+IFERROR(VLOOKUP(#REF!&amp;"-"&amp;ROW()-109,[2]ワークシート!$F$2:$BW$498,58,0),"")</f>
        <v/>
      </c>
      <c r="X375" s="237"/>
      <c r="Y375" s="237"/>
      <c r="Z375" s="178" t="str">
        <f t="shared" si="12"/>
        <v/>
      </c>
      <c r="AA375" s="178"/>
      <c r="AB375" s="180" t="str">
        <f>+IFERROR(IF(VLOOKUP(#REF!&amp;"-"&amp;ROW()-109,[2]ワークシート!$F$2:$BW$498,10,0)="","",VLOOKUP(#REF!&amp;"-"&amp;ROW()-109,[2]ワークシート!$F$2:$BW$498,10,0)),"")</f>
        <v/>
      </c>
      <c r="AC375" s="181"/>
      <c r="AD375" s="238" t="str">
        <f>+IFERROR(VLOOKUP(#REF!&amp;"-"&amp;ROW()-109,[2]ワークシート!$F$2:$BW$498,62,0),"")</f>
        <v/>
      </c>
      <c r="AE375" s="238"/>
      <c r="AF375" s="178" t="str">
        <f t="shared" si="13"/>
        <v/>
      </c>
      <c r="AG375" s="178"/>
      <c r="AH375" s="178" t="str">
        <f>+IFERROR(IF(VLOOKUP(#REF!&amp;"-"&amp;ROW()-109,[2]ワークシート!$F$2:$BW$498,63,0)="","",VLOOKUP(#REF!&amp;"-"&amp;ROW()-109,[2]ワークシート!$F$2:$BW$498,63,0)),"")</f>
        <v/>
      </c>
      <c r="AI375" s="178"/>
      <c r="AK375" s="51">
        <v>295</v>
      </c>
      <c r="AL375" s="51" t="str">
        <f t="shared" si="14"/>
        <v>295</v>
      </c>
      <c r="AM375" s="41"/>
      <c r="AN375" s="41"/>
      <c r="AO375" s="41"/>
      <c r="AP375" s="41"/>
      <c r="AQ375" s="41"/>
      <c r="AR375" s="41"/>
      <c r="AS375" s="41"/>
      <c r="AT375" s="41"/>
      <c r="AU375" s="41"/>
      <c r="AV375" s="41"/>
      <c r="AW375" s="41"/>
      <c r="AX375" s="41"/>
      <c r="AY375" s="41"/>
      <c r="AZ375" s="41"/>
      <c r="BA375" s="41"/>
      <c r="BB375" s="41"/>
      <c r="BC375" s="41"/>
      <c r="BD375" s="41"/>
      <c r="BE375" s="41"/>
      <c r="BF375" s="41"/>
      <c r="BG375" s="41"/>
      <c r="BH375" s="41"/>
      <c r="BI375" s="41"/>
      <c r="BJ375" s="41"/>
      <c r="BK375" s="41"/>
      <c r="BL375" s="41"/>
      <c r="BM375" s="41"/>
      <c r="BN375" s="41"/>
      <c r="BO375" s="41"/>
      <c r="BP375" s="41"/>
      <c r="BQ375" s="41"/>
      <c r="BR375" s="41"/>
      <c r="BS375" s="41"/>
    </row>
    <row r="376" spans="1:71" ht="35.1" hidden="1" customHeight="1">
      <c r="A376" s="41"/>
      <c r="B376" s="180" t="str">
        <f>+IFERROR(VLOOKUP(#REF!&amp;"-"&amp;ROW()-109,[2]ワークシート!$F$2:$BW$498,6,0),"")</f>
        <v/>
      </c>
      <c r="C376" s="181"/>
      <c r="D376" s="180" t="str">
        <f>+IFERROR(IF(VLOOKUP(#REF!&amp;"-"&amp;ROW()-109,[2]ワークシート!$F$2:$BW$498,7,0)="","",VLOOKUP(#REF!&amp;"-"&amp;ROW()-109,[2]ワークシート!$F$2:$BW$498,7,0)),"")</f>
        <v/>
      </c>
      <c r="E376" s="181"/>
      <c r="F376" s="180" t="str">
        <f>+IFERROR(VLOOKUP(#REF!&amp;"-"&amp;ROW()-109,[2]ワークシート!$F$2:$BW$498,8,0),"")</f>
        <v/>
      </c>
      <c r="G376" s="181"/>
      <c r="H376" s="45" t="str">
        <f>+IFERROR(VLOOKUP(#REF!&amp;"-"&amp;ROW()-109,[2]ワークシート!$F$2:$BW$498,9,0),"")</f>
        <v/>
      </c>
      <c r="I37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76" s="240"/>
      <c r="K376" s="180" t="str">
        <f>+IFERROR(VLOOKUP(#REF!&amp;"-"&amp;ROW()-109,[2]ワークシート!$F$2:$BW$498,16,0),"")</f>
        <v/>
      </c>
      <c r="L376" s="182"/>
      <c r="M376" s="181"/>
      <c r="N376" s="241" t="str">
        <f>+IFERROR(VLOOKUP(#REF!&amp;"-"&amp;ROW()-109,[2]ワークシート!$F$2:$BW$498,21,0),"")</f>
        <v/>
      </c>
      <c r="O376" s="242"/>
      <c r="P376" s="237" t="str">
        <f>+IFERROR(VLOOKUP(#REF!&amp;"-"&amp;ROW()-109,[2]ワークシート!$F$2:$BW$498,22,0),"")</f>
        <v/>
      </c>
      <c r="Q376" s="237"/>
      <c r="R376" s="187" t="str">
        <f>+IFERROR(VLOOKUP(#REF!&amp;"-"&amp;ROW()-109,[2]ワークシート!$F$2:$BW$498,52,0),"")</f>
        <v/>
      </c>
      <c r="S376" s="187"/>
      <c r="T376" s="187"/>
      <c r="U376" s="237" t="str">
        <f>+IFERROR(VLOOKUP(#REF!&amp;"-"&amp;ROW()-109,[2]ワークシート!$F$2:$BW$498,57,0),"")</f>
        <v/>
      </c>
      <c r="V376" s="237"/>
      <c r="W376" s="237" t="str">
        <f>+IFERROR(VLOOKUP(#REF!&amp;"-"&amp;ROW()-109,[2]ワークシート!$F$2:$BW$498,58,0),"")</f>
        <v/>
      </c>
      <c r="X376" s="237"/>
      <c r="Y376" s="237"/>
      <c r="Z376" s="178" t="str">
        <f t="shared" si="12"/>
        <v/>
      </c>
      <c r="AA376" s="178"/>
      <c r="AB376" s="180" t="str">
        <f>+IFERROR(IF(VLOOKUP(#REF!&amp;"-"&amp;ROW()-109,[2]ワークシート!$F$2:$BW$498,10,0)="","",VLOOKUP(#REF!&amp;"-"&amp;ROW()-109,[2]ワークシート!$F$2:$BW$498,10,0)),"")</f>
        <v/>
      </c>
      <c r="AC376" s="181"/>
      <c r="AD376" s="238" t="str">
        <f>+IFERROR(VLOOKUP(#REF!&amp;"-"&amp;ROW()-109,[2]ワークシート!$F$2:$BW$498,62,0),"")</f>
        <v/>
      </c>
      <c r="AE376" s="238"/>
      <c r="AF376" s="178" t="str">
        <f t="shared" si="13"/>
        <v/>
      </c>
      <c r="AG376" s="178"/>
      <c r="AH376" s="178" t="str">
        <f>+IFERROR(IF(VLOOKUP(#REF!&amp;"-"&amp;ROW()-109,[2]ワークシート!$F$2:$BW$498,63,0)="","",VLOOKUP(#REF!&amp;"-"&amp;ROW()-109,[2]ワークシート!$F$2:$BW$498,63,0)),"")</f>
        <v/>
      </c>
      <c r="AI376" s="178"/>
      <c r="AK376" s="51">
        <v>296</v>
      </c>
      <c r="AL376" s="51" t="str">
        <f t="shared" si="14"/>
        <v>296</v>
      </c>
      <c r="AM376" s="41"/>
      <c r="AN376" s="41"/>
      <c r="AO376" s="41"/>
      <c r="AP376" s="41"/>
      <c r="AQ376" s="41"/>
      <c r="AR376" s="41"/>
      <c r="AS376" s="41"/>
      <c r="AT376" s="41"/>
      <c r="AU376" s="41"/>
      <c r="AV376" s="41"/>
      <c r="AW376" s="41"/>
      <c r="AX376" s="41"/>
      <c r="AY376" s="41"/>
      <c r="AZ376" s="41"/>
      <c r="BA376" s="41"/>
      <c r="BB376" s="41"/>
      <c r="BC376" s="41"/>
      <c r="BD376" s="41"/>
      <c r="BE376" s="41"/>
      <c r="BF376" s="41"/>
      <c r="BG376" s="41"/>
      <c r="BH376" s="41"/>
      <c r="BI376" s="41"/>
      <c r="BJ376" s="41"/>
      <c r="BK376" s="41"/>
      <c r="BL376" s="41"/>
      <c r="BM376" s="41"/>
      <c r="BN376" s="41"/>
      <c r="BO376" s="41"/>
      <c r="BP376" s="41"/>
      <c r="BQ376" s="41"/>
      <c r="BR376" s="41"/>
      <c r="BS376" s="41"/>
    </row>
    <row r="377" spans="1:71" ht="35.1" hidden="1" customHeight="1">
      <c r="A377" s="41"/>
      <c r="B377" s="180" t="str">
        <f>+IFERROR(VLOOKUP(#REF!&amp;"-"&amp;ROW()-109,[2]ワークシート!$F$2:$BW$498,6,0),"")</f>
        <v/>
      </c>
      <c r="C377" s="181"/>
      <c r="D377" s="180" t="str">
        <f>+IFERROR(IF(VLOOKUP(#REF!&amp;"-"&amp;ROW()-109,[2]ワークシート!$F$2:$BW$498,7,0)="","",VLOOKUP(#REF!&amp;"-"&amp;ROW()-109,[2]ワークシート!$F$2:$BW$498,7,0)),"")</f>
        <v/>
      </c>
      <c r="E377" s="181"/>
      <c r="F377" s="180" t="str">
        <f>+IFERROR(VLOOKUP(#REF!&amp;"-"&amp;ROW()-109,[2]ワークシート!$F$2:$BW$498,8,0),"")</f>
        <v/>
      </c>
      <c r="G377" s="181"/>
      <c r="H377" s="45" t="str">
        <f>+IFERROR(VLOOKUP(#REF!&amp;"-"&amp;ROW()-109,[2]ワークシート!$F$2:$BW$498,9,0),"")</f>
        <v/>
      </c>
      <c r="I37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77" s="240"/>
      <c r="K377" s="180" t="str">
        <f>+IFERROR(VLOOKUP(#REF!&amp;"-"&amp;ROW()-109,[2]ワークシート!$F$2:$BW$498,16,0),"")</f>
        <v/>
      </c>
      <c r="L377" s="182"/>
      <c r="M377" s="181"/>
      <c r="N377" s="241" t="str">
        <f>+IFERROR(VLOOKUP(#REF!&amp;"-"&amp;ROW()-109,[2]ワークシート!$F$2:$BW$498,21,0),"")</f>
        <v/>
      </c>
      <c r="O377" s="242"/>
      <c r="P377" s="237" t="str">
        <f>+IFERROR(VLOOKUP(#REF!&amp;"-"&amp;ROW()-109,[2]ワークシート!$F$2:$BW$498,22,0),"")</f>
        <v/>
      </c>
      <c r="Q377" s="237"/>
      <c r="R377" s="187" t="str">
        <f>+IFERROR(VLOOKUP(#REF!&amp;"-"&amp;ROW()-109,[2]ワークシート!$F$2:$BW$498,52,0),"")</f>
        <v/>
      </c>
      <c r="S377" s="187"/>
      <c r="T377" s="187"/>
      <c r="U377" s="237" t="str">
        <f>+IFERROR(VLOOKUP(#REF!&amp;"-"&amp;ROW()-109,[2]ワークシート!$F$2:$BW$498,57,0),"")</f>
        <v/>
      </c>
      <c r="V377" s="237"/>
      <c r="W377" s="237" t="str">
        <f>+IFERROR(VLOOKUP(#REF!&amp;"-"&amp;ROW()-109,[2]ワークシート!$F$2:$BW$498,58,0),"")</f>
        <v/>
      </c>
      <c r="X377" s="237"/>
      <c r="Y377" s="237"/>
      <c r="Z377" s="178" t="str">
        <f t="shared" si="12"/>
        <v/>
      </c>
      <c r="AA377" s="178"/>
      <c r="AB377" s="180" t="str">
        <f>+IFERROR(IF(VLOOKUP(#REF!&amp;"-"&amp;ROW()-109,[2]ワークシート!$F$2:$BW$498,10,0)="","",VLOOKUP(#REF!&amp;"-"&amp;ROW()-109,[2]ワークシート!$F$2:$BW$498,10,0)),"")</f>
        <v/>
      </c>
      <c r="AC377" s="181"/>
      <c r="AD377" s="238" t="str">
        <f>+IFERROR(VLOOKUP(#REF!&amp;"-"&amp;ROW()-109,[2]ワークシート!$F$2:$BW$498,62,0),"")</f>
        <v/>
      </c>
      <c r="AE377" s="238"/>
      <c r="AF377" s="178" t="str">
        <f t="shared" si="13"/>
        <v/>
      </c>
      <c r="AG377" s="178"/>
      <c r="AH377" s="178" t="str">
        <f>+IFERROR(IF(VLOOKUP(#REF!&amp;"-"&amp;ROW()-109,[2]ワークシート!$F$2:$BW$498,63,0)="","",VLOOKUP(#REF!&amp;"-"&amp;ROW()-109,[2]ワークシート!$F$2:$BW$498,63,0)),"")</f>
        <v/>
      </c>
      <c r="AI377" s="178"/>
      <c r="AK377" s="51">
        <v>297</v>
      </c>
      <c r="AL377" s="51" t="str">
        <f t="shared" si="14"/>
        <v>297</v>
      </c>
      <c r="AM377" s="41"/>
      <c r="AN377" s="41"/>
      <c r="AO377" s="41"/>
      <c r="AP377" s="41"/>
      <c r="AQ377" s="41"/>
      <c r="AR377" s="41"/>
      <c r="AS377" s="41"/>
      <c r="AT377" s="41"/>
      <c r="AU377" s="41"/>
      <c r="AV377" s="41"/>
      <c r="AW377" s="41"/>
      <c r="AX377" s="41"/>
      <c r="AY377" s="41"/>
      <c r="AZ377" s="41"/>
      <c r="BA377" s="41"/>
      <c r="BB377" s="41"/>
      <c r="BC377" s="41"/>
      <c r="BD377" s="41"/>
      <c r="BE377" s="41"/>
      <c r="BF377" s="41"/>
      <c r="BG377" s="41"/>
      <c r="BH377" s="41"/>
      <c r="BI377" s="41"/>
      <c r="BJ377" s="41"/>
      <c r="BK377" s="41"/>
      <c r="BL377" s="41"/>
      <c r="BM377" s="41"/>
      <c r="BN377" s="41"/>
      <c r="BO377" s="41"/>
      <c r="BP377" s="41"/>
      <c r="BQ377" s="41"/>
      <c r="BR377" s="41"/>
      <c r="BS377" s="41"/>
    </row>
    <row r="378" spans="1:71" ht="35.1" hidden="1" customHeight="1">
      <c r="A378" s="41"/>
      <c r="B378" s="180" t="str">
        <f>+IFERROR(VLOOKUP(#REF!&amp;"-"&amp;ROW()-109,[2]ワークシート!$F$2:$BW$498,6,0),"")</f>
        <v/>
      </c>
      <c r="C378" s="181"/>
      <c r="D378" s="180" t="str">
        <f>+IFERROR(IF(VLOOKUP(#REF!&amp;"-"&amp;ROW()-109,[2]ワークシート!$F$2:$BW$498,7,0)="","",VLOOKUP(#REF!&amp;"-"&amp;ROW()-109,[2]ワークシート!$F$2:$BW$498,7,0)),"")</f>
        <v/>
      </c>
      <c r="E378" s="181"/>
      <c r="F378" s="180" t="str">
        <f>+IFERROR(VLOOKUP(#REF!&amp;"-"&amp;ROW()-109,[2]ワークシート!$F$2:$BW$498,8,0),"")</f>
        <v/>
      </c>
      <c r="G378" s="181"/>
      <c r="H378" s="45" t="str">
        <f>+IFERROR(VLOOKUP(#REF!&amp;"-"&amp;ROW()-109,[2]ワークシート!$F$2:$BW$498,9,0),"")</f>
        <v/>
      </c>
      <c r="I37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78" s="240"/>
      <c r="K378" s="180" t="str">
        <f>+IFERROR(VLOOKUP(#REF!&amp;"-"&amp;ROW()-109,[2]ワークシート!$F$2:$BW$498,16,0),"")</f>
        <v/>
      </c>
      <c r="L378" s="182"/>
      <c r="M378" s="181"/>
      <c r="N378" s="241" t="str">
        <f>+IFERROR(VLOOKUP(#REF!&amp;"-"&amp;ROW()-109,[2]ワークシート!$F$2:$BW$498,21,0),"")</f>
        <v/>
      </c>
      <c r="O378" s="242"/>
      <c r="P378" s="237" t="str">
        <f>+IFERROR(VLOOKUP(#REF!&amp;"-"&amp;ROW()-109,[2]ワークシート!$F$2:$BW$498,22,0),"")</f>
        <v/>
      </c>
      <c r="Q378" s="237"/>
      <c r="R378" s="187" t="str">
        <f>+IFERROR(VLOOKUP(#REF!&amp;"-"&amp;ROW()-109,[2]ワークシート!$F$2:$BW$498,52,0),"")</f>
        <v/>
      </c>
      <c r="S378" s="187"/>
      <c r="T378" s="187"/>
      <c r="U378" s="237" t="str">
        <f>+IFERROR(VLOOKUP(#REF!&amp;"-"&amp;ROW()-109,[2]ワークシート!$F$2:$BW$498,57,0),"")</f>
        <v/>
      </c>
      <c r="V378" s="237"/>
      <c r="W378" s="237" t="str">
        <f>+IFERROR(VLOOKUP(#REF!&amp;"-"&amp;ROW()-109,[2]ワークシート!$F$2:$BW$498,58,0),"")</f>
        <v/>
      </c>
      <c r="X378" s="237"/>
      <c r="Y378" s="237"/>
      <c r="Z378" s="178" t="str">
        <f t="shared" si="12"/>
        <v/>
      </c>
      <c r="AA378" s="178"/>
      <c r="AB378" s="180" t="str">
        <f>+IFERROR(IF(VLOOKUP(#REF!&amp;"-"&amp;ROW()-109,[2]ワークシート!$F$2:$BW$498,10,0)="","",VLOOKUP(#REF!&amp;"-"&amp;ROW()-109,[2]ワークシート!$F$2:$BW$498,10,0)),"")</f>
        <v/>
      </c>
      <c r="AC378" s="181"/>
      <c r="AD378" s="238" t="str">
        <f>+IFERROR(VLOOKUP(#REF!&amp;"-"&amp;ROW()-109,[2]ワークシート!$F$2:$BW$498,62,0),"")</f>
        <v/>
      </c>
      <c r="AE378" s="238"/>
      <c r="AF378" s="178" t="str">
        <f t="shared" si="13"/>
        <v/>
      </c>
      <c r="AG378" s="178"/>
      <c r="AH378" s="178" t="str">
        <f>+IFERROR(IF(VLOOKUP(#REF!&amp;"-"&amp;ROW()-109,[2]ワークシート!$F$2:$BW$498,63,0)="","",VLOOKUP(#REF!&amp;"-"&amp;ROW()-109,[2]ワークシート!$F$2:$BW$498,63,0)),"")</f>
        <v/>
      </c>
      <c r="AI378" s="178"/>
      <c r="AK378" s="51">
        <v>298</v>
      </c>
      <c r="AL378" s="51" t="str">
        <f t="shared" si="14"/>
        <v>298</v>
      </c>
      <c r="AM378" s="41"/>
      <c r="AN378" s="41"/>
      <c r="AO378" s="41"/>
      <c r="AP378" s="41"/>
      <c r="AQ378" s="41"/>
      <c r="AR378" s="41"/>
      <c r="AS378" s="41"/>
      <c r="AT378" s="41"/>
      <c r="AU378" s="41"/>
      <c r="AV378" s="41"/>
      <c r="AW378" s="41"/>
      <c r="AX378" s="41"/>
      <c r="AY378" s="41"/>
      <c r="AZ378" s="41"/>
      <c r="BA378" s="41"/>
      <c r="BB378" s="41"/>
      <c r="BC378" s="41"/>
      <c r="BD378" s="41"/>
      <c r="BE378" s="41"/>
      <c r="BF378" s="41"/>
      <c r="BG378" s="41"/>
      <c r="BH378" s="41"/>
      <c r="BI378" s="41"/>
      <c r="BJ378" s="41"/>
      <c r="BK378" s="41"/>
      <c r="BL378" s="41"/>
      <c r="BM378" s="41"/>
      <c r="BN378" s="41"/>
      <c r="BO378" s="41"/>
      <c r="BP378" s="41"/>
      <c r="BQ378" s="41"/>
      <c r="BR378" s="41"/>
      <c r="BS378" s="41"/>
    </row>
    <row r="379" spans="1:71" ht="35.1" hidden="1" customHeight="1">
      <c r="A379" s="41"/>
      <c r="B379" s="180" t="str">
        <f>+IFERROR(VLOOKUP(#REF!&amp;"-"&amp;ROW()-109,[2]ワークシート!$F$2:$BW$498,6,0),"")</f>
        <v/>
      </c>
      <c r="C379" s="181"/>
      <c r="D379" s="180" t="str">
        <f>+IFERROR(IF(VLOOKUP(#REF!&amp;"-"&amp;ROW()-109,[2]ワークシート!$F$2:$BW$498,7,0)="","",VLOOKUP(#REF!&amp;"-"&amp;ROW()-109,[2]ワークシート!$F$2:$BW$498,7,0)),"")</f>
        <v/>
      </c>
      <c r="E379" s="181"/>
      <c r="F379" s="180" t="str">
        <f>+IFERROR(VLOOKUP(#REF!&amp;"-"&amp;ROW()-109,[2]ワークシート!$F$2:$BW$498,8,0),"")</f>
        <v/>
      </c>
      <c r="G379" s="181"/>
      <c r="H379" s="45" t="str">
        <f>+IFERROR(VLOOKUP(#REF!&amp;"-"&amp;ROW()-109,[2]ワークシート!$F$2:$BW$498,9,0),"")</f>
        <v/>
      </c>
      <c r="I37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79" s="240"/>
      <c r="K379" s="180" t="str">
        <f>+IFERROR(VLOOKUP(#REF!&amp;"-"&amp;ROW()-109,[2]ワークシート!$F$2:$BW$498,16,0),"")</f>
        <v/>
      </c>
      <c r="L379" s="182"/>
      <c r="M379" s="181"/>
      <c r="N379" s="241" t="str">
        <f>+IFERROR(VLOOKUP(#REF!&amp;"-"&amp;ROW()-109,[2]ワークシート!$F$2:$BW$498,21,0),"")</f>
        <v/>
      </c>
      <c r="O379" s="242"/>
      <c r="P379" s="237" t="str">
        <f>+IFERROR(VLOOKUP(#REF!&amp;"-"&amp;ROW()-109,[2]ワークシート!$F$2:$BW$498,22,0),"")</f>
        <v/>
      </c>
      <c r="Q379" s="237"/>
      <c r="R379" s="187" t="str">
        <f>+IFERROR(VLOOKUP(#REF!&amp;"-"&amp;ROW()-109,[2]ワークシート!$F$2:$BW$498,52,0),"")</f>
        <v/>
      </c>
      <c r="S379" s="187"/>
      <c r="T379" s="187"/>
      <c r="U379" s="237" t="str">
        <f>+IFERROR(VLOOKUP(#REF!&amp;"-"&amp;ROW()-109,[2]ワークシート!$F$2:$BW$498,57,0),"")</f>
        <v/>
      </c>
      <c r="V379" s="237"/>
      <c r="W379" s="237" t="str">
        <f>+IFERROR(VLOOKUP(#REF!&amp;"-"&amp;ROW()-109,[2]ワークシート!$F$2:$BW$498,58,0),"")</f>
        <v/>
      </c>
      <c r="X379" s="237"/>
      <c r="Y379" s="237"/>
      <c r="Z379" s="178" t="str">
        <f t="shared" si="12"/>
        <v/>
      </c>
      <c r="AA379" s="178"/>
      <c r="AB379" s="180" t="str">
        <f>+IFERROR(IF(VLOOKUP(#REF!&amp;"-"&amp;ROW()-109,[2]ワークシート!$F$2:$BW$498,10,0)="","",VLOOKUP(#REF!&amp;"-"&amp;ROW()-109,[2]ワークシート!$F$2:$BW$498,10,0)),"")</f>
        <v/>
      </c>
      <c r="AC379" s="181"/>
      <c r="AD379" s="238" t="str">
        <f>+IFERROR(VLOOKUP(#REF!&amp;"-"&amp;ROW()-109,[2]ワークシート!$F$2:$BW$498,62,0),"")</f>
        <v/>
      </c>
      <c r="AE379" s="238"/>
      <c r="AF379" s="178" t="str">
        <f t="shared" si="13"/>
        <v/>
      </c>
      <c r="AG379" s="178"/>
      <c r="AH379" s="178" t="str">
        <f>+IFERROR(IF(VLOOKUP(#REF!&amp;"-"&amp;ROW()-109,[2]ワークシート!$F$2:$BW$498,63,0)="","",VLOOKUP(#REF!&amp;"-"&amp;ROW()-109,[2]ワークシート!$F$2:$BW$498,63,0)),"")</f>
        <v/>
      </c>
      <c r="AI379" s="178"/>
      <c r="AK379" s="51">
        <v>299</v>
      </c>
      <c r="AL379" s="51" t="str">
        <f t="shared" si="14"/>
        <v>299</v>
      </c>
      <c r="AM379" s="41"/>
      <c r="AN379" s="41"/>
      <c r="AO379" s="41"/>
      <c r="AP379" s="41"/>
      <c r="AQ379" s="41"/>
      <c r="AR379" s="41"/>
      <c r="AS379" s="41"/>
      <c r="AT379" s="41"/>
      <c r="AU379" s="41"/>
      <c r="AV379" s="41"/>
      <c r="AW379" s="41"/>
      <c r="AX379" s="41"/>
      <c r="AY379" s="41"/>
      <c r="AZ379" s="41"/>
      <c r="BA379" s="41"/>
      <c r="BB379" s="41"/>
      <c r="BC379" s="41"/>
      <c r="BD379" s="41"/>
      <c r="BE379" s="41"/>
      <c r="BF379" s="41"/>
      <c r="BG379" s="41"/>
      <c r="BH379" s="41"/>
      <c r="BI379" s="41"/>
      <c r="BJ379" s="41"/>
      <c r="BK379" s="41"/>
      <c r="BL379" s="41"/>
      <c r="BM379" s="41"/>
      <c r="BN379" s="41"/>
      <c r="BO379" s="41"/>
      <c r="BP379" s="41"/>
      <c r="BQ379" s="41"/>
      <c r="BR379" s="41"/>
      <c r="BS379" s="41"/>
    </row>
    <row r="380" spans="1:71" ht="35.1" hidden="1" customHeight="1">
      <c r="A380" s="41"/>
      <c r="B380" s="180" t="str">
        <f>+IFERROR(VLOOKUP(#REF!&amp;"-"&amp;ROW()-109,[2]ワークシート!$F$2:$BW$498,6,0),"")</f>
        <v/>
      </c>
      <c r="C380" s="181"/>
      <c r="D380" s="180" t="str">
        <f>+IFERROR(IF(VLOOKUP(#REF!&amp;"-"&amp;ROW()-109,[2]ワークシート!$F$2:$BW$498,7,0)="","",VLOOKUP(#REF!&amp;"-"&amp;ROW()-109,[2]ワークシート!$F$2:$BW$498,7,0)),"")</f>
        <v/>
      </c>
      <c r="E380" s="181"/>
      <c r="F380" s="180" t="str">
        <f>+IFERROR(VLOOKUP(#REF!&amp;"-"&amp;ROW()-109,[2]ワークシート!$F$2:$BW$498,8,0),"")</f>
        <v/>
      </c>
      <c r="G380" s="181"/>
      <c r="H380" s="45" t="str">
        <f>+IFERROR(VLOOKUP(#REF!&amp;"-"&amp;ROW()-109,[2]ワークシート!$F$2:$BW$498,9,0),"")</f>
        <v/>
      </c>
      <c r="I38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80" s="240"/>
      <c r="K380" s="180" t="str">
        <f>+IFERROR(VLOOKUP(#REF!&amp;"-"&amp;ROW()-109,[2]ワークシート!$F$2:$BW$498,16,0),"")</f>
        <v/>
      </c>
      <c r="L380" s="182"/>
      <c r="M380" s="181"/>
      <c r="N380" s="241" t="str">
        <f>+IFERROR(VLOOKUP(#REF!&amp;"-"&amp;ROW()-109,[2]ワークシート!$F$2:$BW$498,21,0),"")</f>
        <v/>
      </c>
      <c r="O380" s="242"/>
      <c r="P380" s="237" t="str">
        <f>+IFERROR(VLOOKUP(#REF!&amp;"-"&amp;ROW()-109,[2]ワークシート!$F$2:$BW$498,22,0),"")</f>
        <v/>
      </c>
      <c r="Q380" s="237"/>
      <c r="R380" s="187" t="str">
        <f>+IFERROR(VLOOKUP(#REF!&amp;"-"&amp;ROW()-109,[2]ワークシート!$F$2:$BW$498,52,0),"")</f>
        <v/>
      </c>
      <c r="S380" s="187"/>
      <c r="T380" s="187"/>
      <c r="U380" s="237" t="str">
        <f>+IFERROR(VLOOKUP(#REF!&amp;"-"&amp;ROW()-109,[2]ワークシート!$F$2:$BW$498,57,0),"")</f>
        <v/>
      </c>
      <c r="V380" s="237"/>
      <c r="W380" s="237" t="str">
        <f>+IFERROR(VLOOKUP(#REF!&amp;"-"&amp;ROW()-109,[2]ワークシート!$F$2:$BW$498,58,0),"")</f>
        <v/>
      </c>
      <c r="X380" s="237"/>
      <c r="Y380" s="237"/>
      <c r="Z380" s="178" t="str">
        <f t="shared" si="12"/>
        <v/>
      </c>
      <c r="AA380" s="178"/>
      <c r="AB380" s="180" t="str">
        <f>+IFERROR(IF(VLOOKUP(#REF!&amp;"-"&amp;ROW()-109,[2]ワークシート!$F$2:$BW$498,10,0)="","",VLOOKUP(#REF!&amp;"-"&amp;ROW()-109,[2]ワークシート!$F$2:$BW$498,10,0)),"")</f>
        <v/>
      </c>
      <c r="AC380" s="181"/>
      <c r="AD380" s="238" t="str">
        <f>+IFERROR(VLOOKUP(#REF!&amp;"-"&amp;ROW()-109,[2]ワークシート!$F$2:$BW$498,62,0),"")</f>
        <v/>
      </c>
      <c r="AE380" s="238"/>
      <c r="AF380" s="178" t="str">
        <f t="shared" si="13"/>
        <v/>
      </c>
      <c r="AG380" s="178"/>
      <c r="AH380" s="178" t="str">
        <f>+IFERROR(IF(VLOOKUP(#REF!&amp;"-"&amp;ROW()-109,[2]ワークシート!$F$2:$BW$498,63,0)="","",VLOOKUP(#REF!&amp;"-"&amp;ROW()-109,[2]ワークシート!$F$2:$BW$498,63,0)),"")</f>
        <v/>
      </c>
      <c r="AI380" s="178"/>
      <c r="AK380" s="51">
        <v>300</v>
      </c>
      <c r="AL380" s="51" t="str">
        <f t="shared" si="14"/>
        <v>300</v>
      </c>
      <c r="AM380" s="41"/>
      <c r="AN380" s="41"/>
      <c r="AO380" s="41"/>
      <c r="AP380" s="41"/>
      <c r="AQ380" s="41"/>
      <c r="AR380" s="41"/>
      <c r="AS380" s="41"/>
      <c r="AT380" s="41"/>
      <c r="AU380" s="41"/>
      <c r="AV380" s="41"/>
      <c r="AW380" s="41"/>
      <c r="AX380" s="41"/>
      <c r="AY380" s="41"/>
      <c r="AZ380" s="41"/>
      <c r="BA380" s="41"/>
      <c r="BB380" s="41"/>
      <c r="BC380" s="41"/>
      <c r="BD380" s="41"/>
      <c r="BE380" s="41"/>
      <c r="BF380" s="41"/>
      <c r="BG380" s="41"/>
      <c r="BH380" s="41"/>
      <c r="BI380" s="41"/>
      <c r="BJ380" s="41"/>
      <c r="BK380" s="41"/>
      <c r="BL380" s="41"/>
      <c r="BM380" s="41"/>
      <c r="BN380" s="41"/>
      <c r="BO380" s="41"/>
      <c r="BP380" s="41"/>
      <c r="BQ380" s="41"/>
      <c r="BR380" s="41"/>
      <c r="BS380" s="41"/>
    </row>
    <row r="381" spans="1:71">
      <c r="A381" s="41"/>
      <c r="B381" s="128"/>
      <c r="C381" s="128"/>
      <c r="D381" s="128"/>
      <c r="E381" s="128"/>
      <c r="F381" s="41"/>
      <c r="G381" s="41"/>
      <c r="H381" s="41"/>
      <c r="I381" s="41"/>
      <c r="J381" s="41"/>
      <c r="K381" s="41"/>
      <c r="L381" s="41"/>
      <c r="M381" s="41"/>
      <c r="N381" s="41"/>
      <c r="O381" s="41"/>
      <c r="P381" s="41"/>
      <c r="Q381" s="41"/>
      <c r="R381" s="41"/>
      <c r="S381" s="41"/>
      <c r="T381" s="41"/>
      <c r="U381" s="41"/>
      <c r="V381" s="41"/>
      <c r="W381" s="41"/>
      <c r="X381" s="41"/>
      <c r="Y381" s="41"/>
      <c r="Z381" s="41"/>
      <c r="AA381" s="41"/>
      <c r="AB381" s="41"/>
      <c r="AC381" s="41"/>
      <c r="AD381" s="41"/>
      <c r="AE381" s="41"/>
      <c r="AF381" s="41"/>
      <c r="AG381" s="41"/>
      <c r="AH381" s="41"/>
      <c r="AI381" s="41"/>
      <c r="AJ381" s="41"/>
      <c r="AK381" s="46"/>
      <c r="AL381" s="46"/>
      <c r="AM381" s="41"/>
      <c r="AN381" s="41"/>
      <c r="AO381" s="41"/>
      <c r="AP381" s="41"/>
      <c r="AQ381" s="41"/>
      <c r="AR381" s="41"/>
      <c r="AS381" s="41"/>
      <c r="AT381" s="41"/>
      <c r="AU381" s="41"/>
      <c r="AV381" s="41"/>
      <c r="AW381" s="41"/>
      <c r="AX381" s="41"/>
      <c r="AY381" s="41"/>
      <c r="AZ381" s="41"/>
      <c r="BA381" s="41"/>
      <c r="BB381" s="41"/>
      <c r="BC381" s="41"/>
      <c r="BD381" s="41"/>
      <c r="BE381" s="41"/>
      <c r="BF381" s="41"/>
      <c r="BG381" s="41"/>
      <c r="BH381" s="41"/>
      <c r="BI381" s="41"/>
      <c r="BJ381" s="41"/>
      <c r="BK381" s="41"/>
      <c r="BL381" s="41"/>
      <c r="BM381" s="41"/>
      <c r="BN381" s="41"/>
      <c r="BO381" s="41"/>
      <c r="BP381" s="41"/>
      <c r="BQ381" s="41"/>
      <c r="BR381" s="41"/>
      <c r="BS381" s="41"/>
    </row>
    <row r="382" spans="1:71">
      <c r="A382" s="41"/>
      <c r="B382" s="128"/>
      <c r="C382" s="128"/>
      <c r="D382" s="128"/>
      <c r="E382" s="128"/>
      <c r="F382" s="41"/>
      <c r="G382" s="41"/>
      <c r="H382" s="41"/>
      <c r="I382" s="41"/>
      <c r="J382" s="41"/>
      <c r="K382" s="41"/>
      <c r="L382" s="41"/>
      <c r="M382" s="41"/>
      <c r="N382" s="41"/>
      <c r="O382" s="41"/>
      <c r="P382" s="41"/>
      <c r="Q382" s="41"/>
      <c r="R382" s="41"/>
      <c r="S382" s="41"/>
      <c r="T382" s="41"/>
      <c r="U382" s="41"/>
      <c r="V382" s="41"/>
      <c r="W382" s="41"/>
      <c r="X382" s="41"/>
      <c r="Y382" s="41"/>
      <c r="Z382" s="41"/>
      <c r="AA382" s="41"/>
      <c r="AB382" s="41"/>
      <c r="AC382" s="41"/>
      <c r="AD382" s="41"/>
      <c r="AE382" s="41"/>
      <c r="AF382" s="41"/>
      <c r="AG382" s="41"/>
      <c r="AH382" s="41"/>
      <c r="AI382" s="41"/>
      <c r="AJ382" s="41"/>
      <c r="AK382" s="46"/>
      <c r="AL382" s="46"/>
      <c r="AM382" s="41"/>
      <c r="AN382" s="41"/>
      <c r="AO382" s="41"/>
      <c r="AP382" s="41"/>
      <c r="AQ382" s="41"/>
      <c r="AR382" s="41"/>
      <c r="AS382" s="41"/>
      <c r="AT382" s="41"/>
      <c r="AU382" s="41"/>
      <c r="AV382" s="41"/>
      <c r="AW382" s="41"/>
      <c r="AX382" s="41"/>
      <c r="AY382" s="41"/>
      <c r="AZ382" s="41"/>
      <c r="BA382" s="41"/>
      <c r="BB382" s="41"/>
      <c r="BC382" s="41"/>
      <c r="BD382" s="41"/>
      <c r="BE382" s="41"/>
      <c r="BF382" s="41"/>
      <c r="BG382" s="41"/>
      <c r="BH382" s="41"/>
      <c r="BI382" s="41"/>
      <c r="BJ382" s="41"/>
      <c r="BK382" s="41"/>
      <c r="BL382" s="41"/>
      <c r="BM382" s="41"/>
      <c r="BN382" s="41"/>
      <c r="BO382" s="41"/>
      <c r="BP382" s="41"/>
      <c r="BQ382" s="41"/>
      <c r="BR382" s="41"/>
      <c r="BS382" s="41"/>
    </row>
    <row r="383" spans="1:71">
      <c r="A383" s="41"/>
      <c r="B383" s="128"/>
      <c r="C383" s="128"/>
      <c r="D383" s="128"/>
      <c r="E383" s="128"/>
      <c r="F383" s="41"/>
      <c r="G383" s="41"/>
      <c r="H383" s="41"/>
      <c r="I383" s="41"/>
      <c r="J383" s="41"/>
      <c r="K383" s="41"/>
      <c r="L383" s="41"/>
      <c r="M383" s="41"/>
      <c r="N383" s="41"/>
      <c r="O383" s="41"/>
      <c r="P383" s="41"/>
      <c r="Q383" s="41"/>
      <c r="R383" s="41"/>
      <c r="S383" s="41"/>
      <c r="T383" s="41"/>
      <c r="U383" s="41"/>
      <c r="V383" s="41"/>
      <c r="W383" s="41"/>
      <c r="X383" s="41"/>
      <c r="Y383" s="41"/>
      <c r="Z383" s="41"/>
      <c r="AA383" s="41"/>
      <c r="AB383" s="41"/>
      <c r="AC383" s="41"/>
      <c r="AD383" s="41"/>
      <c r="AE383" s="41"/>
      <c r="AF383" s="41"/>
      <c r="AG383" s="41"/>
      <c r="AH383" s="41"/>
      <c r="AI383" s="41"/>
      <c r="AJ383" s="41"/>
      <c r="AK383" s="46"/>
      <c r="AL383" s="46"/>
      <c r="AM383" s="41"/>
      <c r="AN383" s="41"/>
      <c r="AO383" s="41"/>
      <c r="AP383" s="41"/>
      <c r="AQ383" s="41"/>
      <c r="AR383" s="41"/>
      <c r="AS383" s="41"/>
      <c r="AT383" s="41"/>
      <c r="AU383" s="41"/>
      <c r="AV383" s="41"/>
      <c r="AW383" s="41"/>
      <c r="AX383" s="41"/>
      <c r="AY383" s="41"/>
      <c r="AZ383" s="41"/>
      <c r="BA383" s="41"/>
      <c r="BB383" s="41"/>
      <c r="BC383" s="41"/>
      <c r="BD383" s="41"/>
      <c r="BE383" s="41"/>
      <c r="BF383" s="41"/>
      <c r="BG383" s="41"/>
      <c r="BH383" s="41"/>
      <c r="BI383" s="41"/>
      <c r="BJ383" s="41"/>
      <c r="BK383" s="41"/>
      <c r="BL383" s="41"/>
      <c r="BM383" s="41"/>
      <c r="BN383" s="41"/>
      <c r="BO383" s="41"/>
      <c r="BP383" s="41"/>
      <c r="BQ383" s="41"/>
      <c r="BR383" s="41"/>
      <c r="BS383" s="41"/>
    </row>
    <row r="384" spans="1:71">
      <c r="A384" s="41"/>
      <c r="B384" s="128"/>
      <c r="C384" s="128"/>
      <c r="D384" s="128"/>
      <c r="E384" s="128"/>
      <c r="F384" s="41"/>
      <c r="G384" s="41"/>
      <c r="H384" s="41"/>
      <c r="I384" s="41"/>
      <c r="J384" s="41"/>
      <c r="K384" s="41"/>
      <c r="L384" s="41"/>
      <c r="M384" s="41"/>
      <c r="N384" s="41"/>
      <c r="O384" s="41"/>
      <c r="P384" s="41"/>
      <c r="Q384" s="41"/>
      <c r="R384" s="41"/>
      <c r="S384" s="41"/>
      <c r="T384" s="41"/>
      <c r="U384" s="41"/>
      <c r="V384" s="41"/>
      <c r="W384" s="41"/>
      <c r="X384" s="41"/>
      <c r="Y384" s="41"/>
      <c r="Z384" s="41"/>
      <c r="AA384" s="41"/>
      <c r="AB384" s="41"/>
      <c r="AC384" s="41"/>
      <c r="AD384" s="41"/>
      <c r="AE384" s="41"/>
      <c r="AF384" s="41"/>
      <c r="AG384" s="41"/>
      <c r="AH384" s="41"/>
      <c r="AI384" s="41"/>
      <c r="AJ384" s="41"/>
      <c r="AK384" s="46"/>
      <c r="AL384" s="46"/>
      <c r="AM384" s="41"/>
      <c r="AN384" s="41"/>
      <c r="AO384" s="41"/>
      <c r="AP384" s="41"/>
      <c r="AQ384" s="41"/>
      <c r="AR384" s="41"/>
      <c r="AS384" s="41"/>
      <c r="AT384" s="41"/>
      <c r="AU384" s="41"/>
      <c r="AV384" s="41"/>
      <c r="AW384" s="41"/>
      <c r="AX384" s="41"/>
      <c r="AY384" s="41"/>
      <c r="AZ384" s="41"/>
      <c r="BA384" s="41"/>
      <c r="BB384" s="41"/>
      <c r="BC384" s="41"/>
      <c r="BD384" s="41"/>
      <c r="BE384" s="41"/>
      <c r="BF384" s="41"/>
      <c r="BG384" s="41"/>
      <c r="BH384" s="41"/>
      <c r="BI384" s="41"/>
      <c r="BJ384" s="41"/>
      <c r="BK384" s="41"/>
      <c r="BL384" s="41"/>
      <c r="BM384" s="41"/>
      <c r="BN384" s="41"/>
      <c r="BO384" s="41"/>
      <c r="BP384" s="41"/>
      <c r="BQ384" s="41"/>
      <c r="BR384" s="41"/>
      <c r="BS384" s="41"/>
    </row>
    <row r="385" spans="1:71">
      <c r="A385" s="41"/>
      <c r="B385" s="128"/>
      <c r="C385" s="128"/>
      <c r="D385" s="128"/>
      <c r="E385" s="128"/>
      <c r="F385" s="41"/>
      <c r="G385" s="41"/>
      <c r="H385" s="41"/>
      <c r="I385" s="41"/>
      <c r="J385" s="41"/>
      <c r="K385" s="41"/>
      <c r="L385" s="41"/>
      <c r="M385" s="41"/>
      <c r="N385" s="41"/>
      <c r="O385" s="41"/>
      <c r="P385" s="41"/>
      <c r="Q385" s="41"/>
      <c r="R385" s="41"/>
      <c r="S385" s="41"/>
      <c r="T385" s="41"/>
      <c r="U385" s="41"/>
      <c r="V385" s="41"/>
      <c r="W385" s="41"/>
      <c r="X385" s="41"/>
      <c r="Y385" s="41"/>
      <c r="Z385" s="41"/>
      <c r="AA385" s="41"/>
      <c r="AB385" s="41"/>
      <c r="AC385" s="41"/>
      <c r="AD385" s="41"/>
      <c r="AE385" s="41"/>
      <c r="AF385" s="41"/>
      <c r="AG385" s="41"/>
      <c r="AH385" s="41"/>
      <c r="AI385" s="41"/>
      <c r="AJ385" s="41"/>
      <c r="AK385" s="46"/>
      <c r="AL385" s="46"/>
      <c r="AM385" s="41"/>
      <c r="AN385" s="41"/>
      <c r="AO385" s="41"/>
      <c r="AP385" s="41"/>
      <c r="AQ385" s="41"/>
      <c r="AR385" s="41"/>
      <c r="AS385" s="41"/>
      <c r="AT385" s="41"/>
      <c r="AU385" s="41"/>
      <c r="AV385" s="41"/>
      <c r="AW385" s="41"/>
      <c r="AX385" s="41"/>
      <c r="AY385" s="41"/>
      <c r="AZ385" s="41"/>
      <c r="BA385" s="41"/>
      <c r="BB385" s="41"/>
      <c r="BC385" s="41"/>
      <c r="BD385" s="41"/>
      <c r="BE385" s="41"/>
      <c r="BF385" s="41"/>
      <c r="BG385" s="41"/>
      <c r="BH385" s="41"/>
      <c r="BI385" s="41"/>
      <c r="BJ385" s="41"/>
      <c r="BK385" s="41"/>
      <c r="BL385" s="41"/>
      <c r="BM385" s="41"/>
      <c r="BN385" s="41"/>
      <c r="BO385" s="41"/>
      <c r="BP385" s="41"/>
      <c r="BQ385" s="41"/>
      <c r="BR385" s="41"/>
      <c r="BS385" s="41"/>
    </row>
    <row r="386" spans="1:71">
      <c r="A386" s="41"/>
      <c r="B386" s="128"/>
      <c r="C386" s="128"/>
      <c r="D386" s="128"/>
      <c r="E386" s="128"/>
      <c r="F386" s="41"/>
      <c r="G386" s="41"/>
      <c r="H386" s="41"/>
      <c r="I386" s="41"/>
      <c r="J386" s="41"/>
      <c r="K386" s="41"/>
      <c r="L386" s="41"/>
      <c r="M386" s="41"/>
      <c r="N386" s="41"/>
      <c r="O386" s="41"/>
      <c r="P386" s="41"/>
      <c r="Q386" s="41"/>
      <c r="R386" s="41"/>
      <c r="S386" s="41"/>
      <c r="T386" s="41"/>
      <c r="U386" s="41"/>
      <c r="V386" s="41"/>
      <c r="W386" s="41"/>
      <c r="X386" s="41"/>
      <c r="Y386" s="41"/>
      <c r="Z386" s="41"/>
      <c r="AA386" s="41"/>
      <c r="AB386" s="41"/>
      <c r="AC386" s="41"/>
      <c r="AD386" s="41"/>
      <c r="AE386" s="41"/>
      <c r="AF386" s="41"/>
      <c r="AG386" s="41"/>
      <c r="AH386" s="41"/>
      <c r="AI386" s="41"/>
      <c r="AJ386" s="41"/>
      <c r="AK386" s="46"/>
      <c r="AL386" s="46"/>
      <c r="AM386" s="41"/>
      <c r="AN386" s="41"/>
      <c r="AO386" s="41"/>
      <c r="AP386" s="41"/>
      <c r="AQ386" s="41"/>
      <c r="AR386" s="41"/>
      <c r="AS386" s="41"/>
      <c r="AT386" s="41"/>
      <c r="AU386" s="41"/>
      <c r="AV386" s="41"/>
      <c r="AW386" s="41"/>
      <c r="AX386" s="41"/>
      <c r="AY386" s="41"/>
      <c r="AZ386" s="41"/>
      <c r="BA386" s="41"/>
      <c r="BB386" s="41"/>
      <c r="BC386" s="41"/>
      <c r="BD386" s="41"/>
      <c r="BE386" s="41"/>
      <c r="BF386" s="41"/>
      <c r="BG386" s="41"/>
      <c r="BH386" s="41"/>
      <c r="BI386" s="41"/>
      <c r="BJ386" s="41"/>
      <c r="BK386" s="41"/>
      <c r="BL386" s="41"/>
      <c r="BM386" s="41"/>
      <c r="BN386" s="41"/>
      <c r="BO386" s="41"/>
      <c r="BP386" s="41"/>
      <c r="BQ386" s="41"/>
      <c r="BR386" s="41"/>
      <c r="BS386" s="41"/>
    </row>
    <row r="387" spans="1:71">
      <c r="A387" s="41"/>
      <c r="B387" s="128"/>
      <c r="C387" s="128"/>
      <c r="D387" s="128"/>
      <c r="E387" s="128"/>
      <c r="F387" s="41"/>
      <c r="G387" s="41"/>
      <c r="H387" s="41"/>
      <c r="I387" s="41"/>
      <c r="J387" s="41"/>
      <c r="K387" s="41"/>
      <c r="L387" s="41"/>
      <c r="M387" s="41"/>
      <c r="N387" s="41"/>
      <c r="O387" s="41"/>
      <c r="P387" s="41"/>
      <c r="Q387" s="41"/>
      <c r="R387" s="41"/>
      <c r="S387" s="41"/>
      <c r="T387" s="41"/>
      <c r="U387" s="41"/>
      <c r="V387" s="41"/>
      <c r="W387" s="41"/>
      <c r="X387" s="41"/>
      <c r="Y387" s="41"/>
      <c r="Z387" s="41"/>
      <c r="AA387" s="41"/>
      <c r="AB387" s="41"/>
      <c r="AC387" s="41"/>
      <c r="AD387" s="41"/>
      <c r="AE387" s="41"/>
      <c r="AF387" s="41"/>
      <c r="AG387" s="41"/>
      <c r="AH387" s="41"/>
      <c r="AI387" s="41"/>
      <c r="AJ387" s="41"/>
      <c r="AK387" s="46"/>
      <c r="AL387" s="46"/>
      <c r="AM387" s="41"/>
      <c r="AN387" s="41"/>
      <c r="AO387" s="41"/>
      <c r="AP387" s="41"/>
      <c r="AQ387" s="41"/>
      <c r="AR387" s="41"/>
      <c r="AS387" s="41"/>
      <c r="AT387" s="41"/>
      <c r="AU387" s="41"/>
      <c r="AV387" s="41"/>
      <c r="AW387" s="41"/>
      <c r="AX387" s="41"/>
      <c r="AY387" s="41"/>
      <c r="AZ387" s="41"/>
      <c r="BA387" s="41"/>
      <c r="BB387" s="41"/>
      <c r="BC387" s="41"/>
      <c r="BD387" s="41"/>
      <c r="BE387" s="41"/>
      <c r="BF387" s="41"/>
      <c r="BG387" s="41"/>
      <c r="BH387" s="41"/>
      <c r="BI387" s="41"/>
      <c r="BJ387" s="41"/>
      <c r="BK387" s="41"/>
      <c r="BL387" s="41"/>
      <c r="BM387" s="41"/>
      <c r="BN387" s="41"/>
      <c r="BO387" s="41"/>
      <c r="BP387" s="41"/>
      <c r="BQ387" s="41"/>
      <c r="BR387" s="41"/>
      <c r="BS387" s="41"/>
    </row>
    <row r="388" spans="1:71">
      <c r="A388" s="41"/>
      <c r="B388" s="128"/>
      <c r="C388" s="128"/>
      <c r="D388" s="128"/>
      <c r="E388" s="128"/>
      <c r="F388" s="41"/>
      <c r="G388" s="41"/>
      <c r="H388" s="41"/>
      <c r="I388" s="41"/>
      <c r="J388" s="41"/>
      <c r="K388" s="41"/>
      <c r="L388" s="41"/>
      <c r="M388" s="41"/>
      <c r="N388" s="41"/>
      <c r="O388" s="41"/>
      <c r="P388" s="41"/>
      <c r="Q388" s="41"/>
      <c r="R388" s="41"/>
      <c r="S388" s="41"/>
      <c r="T388" s="41"/>
      <c r="U388" s="41"/>
      <c r="V388" s="41"/>
      <c r="W388" s="41"/>
      <c r="X388" s="41"/>
      <c r="Y388" s="41"/>
      <c r="Z388" s="41"/>
      <c r="AA388" s="41"/>
      <c r="AB388" s="41"/>
      <c r="AC388" s="41"/>
      <c r="AD388" s="41"/>
      <c r="AE388" s="41"/>
      <c r="AF388" s="41"/>
      <c r="AG388" s="41"/>
      <c r="AH388" s="41"/>
      <c r="AI388" s="41"/>
      <c r="AJ388" s="41"/>
      <c r="AK388" s="46"/>
      <c r="AL388" s="46"/>
      <c r="AM388" s="41"/>
      <c r="AN388" s="41"/>
      <c r="AO388" s="41"/>
      <c r="AP388" s="41"/>
      <c r="AQ388" s="41"/>
      <c r="AR388" s="41"/>
      <c r="AS388" s="41"/>
      <c r="AT388" s="41"/>
      <c r="AU388" s="41"/>
      <c r="AV388" s="41"/>
      <c r="AW388" s="41"/>
      <c r="AX388" s="41"/>
      <c r="AY388" s="41"/>
      <c r="AZ388" s="41"/>
      <c r="BA388" s="41"/>
      <c r="BB388" s="41"/>
      <c r="BC388" s="41"/>
      <c r="BD388" s="41"/>
      <c r="BE388" s="41"/>
      <c r="BF388" s="41"/>
      <c r="BG388" s="41"/>
      <c r="BH388" s="41"/>
      <c r="BI388" s="41"/>
      <c r="BJ388" s="41"/>
      <c r="BK388" s="41"/>
      <c r="BL388" s="41"/>
      <c r="BM388" s="41"/>
      <c r="BN388" s="41"/>
      <c r="BO388" s="41"/>
      <c r="BP388" s="41"/>
      <c r="BQ388" s="41"/>
      <c r="BR388" s="41"/>
      <c r="BS388" s="41"/>
    </row>
    <row r="389" spans="1:71">
      <c r="A389" s="41"/>
      <c r="B389" s="128"/>
      <c r="C389" s="128"/>
      <c r="D389" s="128"/>
      <c r="E389" s="128"/>
      <c r="F389" s="41"/>
      <c r="G389" s="41"/>
      <c r="H389" s="41"/>
      <c r="I389" s="41"/>
      <c r="J389" s="41"/>
      <c r="K389" s="41"/>
      <c r="L389" s="41"/>
      <c r="M389" s="41"/>
      <c r="N389" s="41"/>
      <c r="O389" s="41"/>
      <c r="P389" s="41"/>
      <c r="Q389" s="41"/>
      <c r="R389" s="41"/>
      <c r="S389" s="41"/>
      <c r="T389" s="41"/>
      <c r="U389" s="41"/>
      <c r="V389" s="41"/>
      <c r="W389" s="41"/>
      <c r="X389" s="41"/>
      <c r="Y389" s="41"/>
      <c r="Z389" s="41"/>
      <c r="AA389" s="41"/>
      <c r="AB389" s="41"/>
      <c r="AC389" s="41"/>
      <c r="AD389" s="41"/>
      <c r="AE389" s="41"/>
      <c r="AF389" s="41"/>
      <c r="AG389" s="41"/>
      <c r="AH389" s="41"/>
      <c r="AI389" s="41"/>
      <c r="AJ389" s="41"/>
      <c r="AK389" s="46"/>
      <c r="AL389" s="46"/>
      <c r="AM389" s="41"/>
      <c r="AN389" s="41"/>
      <c r="AO389" s="41"/>
      <c r="AP389" s="41"/>
      <c r="AQ389" s="41"/>
      <c r="AR389" s="41"/>
      <c r="AS389" s="41"/>
      <c r="AT389" s="41"/>
      <c r="AU389" s="41"/>
      <c r="AV389" s="41"/>
      <c r="AW389" s="41"/>
      <c r="AX389" s="41"/>
      <c r="AY389" s="41"/>
      <c r="AZ389" s="41"/>
      <c r="BA389" s="41"/>
      <c r="BB389" s="41"/>
      <c r="BC389" s="41"/>
      <c r="BD389" s="41"/>
      <c r="BE389" s="41"/>
      <c r="BF389" s="41"/>
      <c r="BG389" s="41"/>
      <c r="BH389" s="41"/>
      <c r="BI389" s="41"/>
      <c r="BJ389" s="41"/>
      <c r="BK389" s="41"/>
      <c r="BL389" s="41"/>
      <c r="BM389" s="41"/>
      <c r="BN389" s="41"/>
      <c r="BO389" s="41"/>
      <c r="BP389" s="41"/>
      <c r="BQ389" s="41"/>
      <c r="BR389" s="41"/>
      <c r="BS389" s="41"/>
    </row>
    <row r="390" spans="1:71">
      <c r="A390" s="41"/>
      <c r="B390" s="128"/>
      <c r="C390" s="128"/>
      <c r="D390" s="128"/>
      <c r="E390" s="128"/>
      <c r="F390" s="41"/>
      <c r="G390" s="41"/>
      <c r="H390" s="41"/>
      <c r="I390" s="41"/>
      <c r="J390" s="41"/>
      <c r="K390" s="41"/>
      <c r="L390" s="41"/>
      <c r="M390" s="41"/>
      <c r="N390" s="41"/>
      <c r="O390" s="41"/>
      <c r="P390" s="41"/>
      <c r="Q390" s="41"/>
      <c r="R390" s="41"/>
      <c r="S390" s="41"/>
      <c r="T390" s="41"/>
      <c r="U390" s="41"/>
      <c r="V390" s="41"/>
      <c r="W390" s="41"/>
      <c r="X390" s="41"/>
      <c r="Y390" s="41"/>
      <c r="Z390" s="41"/>
      <c r="AA390" s="41"/>
      <c r="AB390" s="41"/>
      <c r="AC390" s="41"/>
      <c r="AD390" s="41"/>
      <c r="AE390" s="41"/>
      <c r="AF390" s="41"/>
      <c r="AG390" s="41"/>
      <c r="AH390" s="41"/>
      <c r="AI390" s="41"/>
      <c r="AJ390" s="41"/>
      <c r="AK390" s="46"/>
      <c r="AL390" s="46"/>
      <c r="AM390" s="41"/>
      <c r="AN390" s="41"/>
      <c r="AO390" s="41"/>
      <c r="AP390" s="41"/>
      <c r="AQ390" s="41"/>
      <c r="AR390" s="41"/>
      <c r="AS390" s="41"/>
      <c r="AT390" s="41"/>
      <c r="AU390" s="41"/>
      <c r="AV390" s="41"/>
      <c r="AW390" s="41"/>
      <c r="AX390" s="41"/>
      <c r="AY390" s="41"/>
      <c r="AZ390" s="41"/>
      <c r="BA390" s="41"/>
      <c r="BB390" s="41"/>
      <c r="BC390" s="41"/>
      <c r="BD390" s="41"/>
      <c r="BE390" s="41"/>
      <c r="BF390" s="41"/>
      <c r="BG390" s="41"/>
      <c r="BH390" s="41"/>
      <c r="BI390" s="41"/>
      <c r="BJ390" s="41"/>
      <c r="BK390" s="41"/>
      <c r="BL390" s="41"/>
      <c r="BM390" s="41"/>
      <c r="BN390" s="41"/>
      <c r="BO390" s="41"/>
      <c r="BP390" s="41"/>
      <c r="BQ390" s="41"/>
      <c r="BR390" s="41"/>
      <c r="BS390" s="41"/>
    </row>
    <row r="391" spans="1:71">
      <c r="A391" s="41"/>
      <c r="B391" s="128"/>
      <c r="C391" s="128"/>
      <c r="D391" s="128"/>
      <c r="E391" s="128"/>
      <c r="F391" s="41"/>
      <c r="G391" s="41"/>
      <c r="H391" s="41"/>
      <c r="I391" s="41"/>
      <c r="J391" s="41"/>
      <c r="K391" s="41"/>
      <c r="L391" s="41"/>
      <c r="M391" s="41"/>
      <c r="N391" s="41"/>
      <c r="O391" s="41"/>
      <c r="P391" s="41"/>
      <c r="Q391" s="41"/>
      <c r="R391" s="41"/>
      <c r="S391" s="41"/>
      <c r="T391" s="41"/>
      <c r="U391" s="41"/>
      <c r="V391" s="41"/>
      <c r="W391" s="41"/>
      <c r="X391" s="41"/>
      <c r="Y391" s="41"/>
      <c r="Z391" s="41"/>
      <c r="AA391" s="41"/>
      <c r="AB391" s="41"/>
      <c r="AC391" s="41"/>
      <c r="AD391" s="41"/>
      <c r="AE391" s="41"/>
      <c r="AF391" s="41"/>
      <c r="AG391" s="41"/>
      <c r="AH391" s="41"/>
      <c r="AI391" s="41"/>
      <c r="AJ391" s="41"/>
      <c r="AK391" s="46"/>
      <c r="AL391" s="46"/>
      <c r="AM391" s="41"/>
      <c r="AN391" s="41"/>
      <c r="AO391" s="41"/>
      <c r="AP391" s="41"/>
      <c r="AQ391" s="41"/>
      <c r="AR391" s="41"/>
      <c r="AS391" s="41"/>
      <c r="AT391" s="41"/>
      <c r="AU391" s="41"/>
      <c r="AV391" s="41"/>
      <c r="AW391" s="41"/>
      <c r="AX391" s="41"/>
      <c r="AY391" s="41"/>
      <c r="AZ391" s="41"/>
      <c r="BA391" s="41"/>
      <c r="BB391" s="41"/>
      <c r="BC391" s="41"/>
      <c r="BD391" s="41"/>
      <c r="BE391" s="41"/>
      <c r="BF391" s="41"/>
      <c r="BG391" s="41"/>
      <c r="BH391" s="41"/>
      <c r="BI391" s="41"/>
      <c r="BJ391" s="41"/>
      <c r="BK391" s="41"/>
      <c r="BL391" s="41"/>
      <c r="BM391" s="41"/>
      <c r="BN391" s="41"/>
      <c r="BO391" s="41"/>
      <c r="BP391" s="41"/>
      <c r="BQ391" s="41"/>
      <c r="BR391" s="41"/>
      <c r="BS391" s="41"/>
    </row>
    <row r="392" spans="1:71">
      <c r="A392" s="41"/>
      <c r="B392" s="128"/>
      <c r="C392" s="128"/>
      <c r="D392" s="128"/>
      <c r="E392" s="128"/>
      <c r="F392" s="41"/>
      <c r="G392" s="41"/>
      <c r="H392" s="41"/>
      <c r="I392" s="41"/>
      <c r="J392" s="41"/>
      <c r="K392" s="41"/>
      <c r="L392" s="41"/>
      <c r="M392" s="41"/>
      <c r="N392" s="41"/>
      <c r="O392" s="41"/>
      <c r="P392" s="41"/>
      <c r="Q392" s="41"/>
      <c r="R392" s="41"/>
      <c r="S392" s="41"/>
      <c r="T392" s="41"/>
      <c r="U392" s="41"/>
      <c r="V392" s="41"/>
      <c r="W392" s="41"/>
      <c r="X392" s="41"/>
      <c r="Y392" s="41"/>
      <c r="Z392" s="41"/>
      <c r="AA392" s="41"/>
      <c r="AB392" s="41"/>
      <c r="AC392" s="41"/>
      <c r="AD392" s="41"/>
      <c r="AE392" s="41"/>
      <c r="AF392" s="41"/>
      <c r="AG392" s="41"/>
      <c r="AH392" s="41"/>
      <c r="AI392" s="41"/>
      <c r="AJ392" s="41"/>
      <c r="AK392" s="46"/>
      <c r="AL392" s="46"/>
      <c r="AM392" s="41"/>
      <c r="AN392" s="41"/>
      <c r="AO392" s="41"/>
      <c r="AP392" s="41"/>
      <c r="AQ392" s="41"/>
      <c r="AR392" s="41"/>
      <c r="AS392" s="41"/>
      <c r="AT392" s="41"/>
      <c r="AU392" s="41"/>
      <c r="AV392" s="41"/>
      <c r="AW392" s="41"/>
      <c r="AX392" s="41"/>
      <c r="AY392" s="41"/>
      <c r="AZ392" s="41"/>
      <c r="BA392" s="41"/>
      <c r="BB392" s="41"/>
      <c r="BC392" s="41"/>
      <c r="BD392" s="41"/>
      <c r="BE392" s="41"/>
      <c r="BF392" s="41"/>
      <c r="BG392" s="41"/>
      <c r="BH392" s="41"/>
      <c r="BI392" s="41"/>
      <c r="BJ392" s="41"/>
      <c r="BK392" s="41"/>
      <c r="BL392" s="41"/>
      <c r="BM392" s="41"/>
      <c r="BN392" s="41"/>
      <c r="BO392" s="41"/>
      <c r="BP392" s="41"/>
      <c r="BQ392" s="41"/>
      <c r="BR392" s="41"/>
      <c r="BS392" s="41"/>
    </row>
    <row r="393" spans="1:71">
      <c r="A393" s="41"/>
      <c r="B393" s="128"/>
      <c r="C393" s="128"/>
      <c r="D393" s="128"/>
      <c r="E393" s="128"/>
      <c r="F393" s="41"/>
      <c r="G393" s="41"/>
      <c r="H393" s="41"/>
      <c r="I393" s="41"/>
      <c r="J393" s="41"/>
      <c r="K393" s="41"/>
      <c r="L393" s="41"/>
      <c r="M393" s="41"/>
      <c r="N393" s="41"/>
      <c r="O393" s="41"/>
      <c r="P393" s="41"/>
      <c r="Q393" s="41"/>
      <c r="R393" s="41"/>
      <c r="S393" s="41"/>
      <c r="T393" s="41"/>
      <c r="U393" s="41"/>
      <c r="V393" s="41"/>
      <c r="W393" s="41"/>
      <c r="X393" s="41"/>
      <c r="Y393" s="41"/>
      <c r="Z393" s="41"/>
      <c r="AA393" s="41"/>
      <c r="AB393" s="41"/>
      <c r="AC393" s="41"/>
      <c r="AD393" s="41"/>
      <c r="AE393" s="41"/>
      <c r="AF393" s="41"/>
      <c r="AG393" s="41"/>
      <c r="AH393" s="41"/>
      <c r="AI393" s="41"/>
      <c r="AJ393" s="41"/>
      <c r="AK393" s="46"/>
      <c r="AL393" s="46"/>
      <c r="AM393" s="41"/>
      <c r="AN393" s="41"/>
      <c r="AO393" s="41"/>
      <c r="AP393" s="41"/>
      <c r="AQ393" s="41"/>
      <c r="AR393" s="41"/>
      <c r="AS393" s="41"/>
      <c r="AT393" s="41"/>
      <c r="AU393" s="41"/>
      <c r="AV393" s="41"/>
      <c r="AW393" s="41"/>
      <c r="AX393" s="41"/>
      <c r="AY393" s="41"/>
      <c r="AZ393" s="41"/>
      <c r="BA393" s="41"/>
      <c r="BB393" s="41"/>
      <c r="BC393" s="41"/>
      <c r="BD393" s="41"/>
      <c r="BE393" s="41"/>
      <c r="BF393" s="41"/>
      <c r="BG393" s="41"/>
      <c r="BH393" s="41"/>
      <c r="BI393" s="41"/>
      <c r="BJ393" s="41"/>
      <c r="BK393" s="41"/>
      <c r="BL393" s="41"/>
      <c r="BM393" s="41"/>
      <c r="BN393" s="41"/>
      <c r="BO393" s="41"/>
      <c r="BP393" s="41"/>
      <c r="BQ393" s="41"/>
      <c r="BR393" s="41"/>
      <c r="BS393" s="41"/>
    </row>
    <row r="394" spans="1:71">
      <c r="A394" s="41"/>
      <c r="B394" s="128"/>
      <c r="C394" s="128"/>
      <c r="D394" s="128"/>
      <c r="E394" s="128"/>
      <c r="F394" s="41"/>
      <c r="G394" s="41"/>
      <c r="H394" s="41"/>
      <c r="I394" s="41"/>
      <c r="J394" s="41"/>
      <c r="K394" s="41"/>
      <c r="L394" s="41"/>
      <c r="M394" s="41"/>
      <c r="N394" s="41"/>
      <c r="O394" s="41"/>
      <c r="P394" s="41"/>
      <c r="Q394" s="41"/>
      <c r="R394" s="41"/>
      <c r="S394" s="41"/>
      <c r="T394" s="41"/>
      <c r="U394" s="41"/>
      <c r="V394" s="41"/>
      <c r="W394" s="41"/>
      <c r="X394" s="41"/>
      <c r="Y394" s="41"/>
      <c r="Z394" s="41"/>
      <c r="AA394" s="41"/>
      <c r="AB394" s="41"/>
      <c r="AC394" s="41"/>
      <c r="AD394" s="41"/>
      <c r="AE394" s="41"/>
      <c r="AF394" s="41"/>
      <c r="AG394" s="41"/>
      <c r="AH394" s="41"/>
      <c r="AI394" s="41"/>
      <c r="AJ394" s="41"/>
      <c r="AK394" s="46"/>
      <c r="AL394" s="46"/>
      <c r="AM394" s="41"/>
      <c r="AN394" s="41"/>
      <c r="AO394" s="41"/>
      <c r="AP394" s="41"/>
      <c r="AQ394" s="41"/>
      <c r="AR394" s="41"/>
      <c r="AS394" s="41"/>
      <c r="AT394" s="41"/>
      <c r="AU394" s="41"/>
      <c r="AV394" s="41"/>
      <c r="AW394" s="41"/>
      <c r="AX394" s="41"/>
      <c r="AY394" s="41"/>
      <c r="AZ394" s="41"/>
      <c r="BA394" s="41"/>
      <c r="BB394" s="41"/>
      <c r="BC394" s="41"/>
      <c r="BD394" s="41"/>
      <c r="BE394" s="41"/>
      <c r="BF394" s="41"/>
      <c r="BG394" s="41"/>
      <c r="BH394" s="41"/>
      <c r="BI394" s="41"/>
      <c r="BJ394" s="41"/>
      <c r="BK394" s="41"/>
      <c r="BL394" s="41"/>
      <c r="BM394" s="41"/>
      <c r="BN394" s="41"/>
      <c r="BO394" s="41"/>
      <c r="BP394" s="41"/>
      <c r="BQ394" s="41"/>
      <c r="BR394" s="41"/>
      <c r="BS394" s="41"/>
    </row>
    <row r="395" spans="1:71">
      <c r="A395" s="41"/>
      <c r="B395" s="128"/>
      <c r="C395" s="128"/>
      <c r="D395" s="128"/>
      <c r="E395" s="128"/>
      <c r="F395" s="41"/>
      <c r="G395" s="41"/>
      <c r="H395" s="41"/>
      <c r="I395" s="41"/>
      <c r="J395" s="41"/>
      <c r="K395" s="41"/>
      <c r="L395" s="41"/>
      <c r="M395" s="41"/>
      <c r="N395" s="41"/>
      <c r="O395" s="41"/>
      <c r="P395" s="41"/>
      <c r="Q395" s="41"/>
      <c r="R395" s="41"/>
      <c r="S395" s="41"/>
      <c r="T395" s="41"/>
      <c r="U395" s="41"/>
      <c r="V395" s="41"/>
      <c r="W395" s="41"/>
      <c r="X395" s="41"/>
      <c r="Y395" s="41"/>
      <c r="Z395" s="41"/>
      <c r="AA395" s="41"/>
      <c r="AB395" s="41"/>
      <c r="AC395" s="41"/>
      <c r="AD395" s="41"/>
      <c r="AE395" s="41"/>
      <c r="AF395" s="41"/>
      <c r="AG395" s="41"/>
      <c r="AH395" s="41"/>
      <c r="AI395" s="41"/>
      <c r="AJ395" s="41"/>
      <c r="AK395" s="46"/>
      <c r="AL395" s="46"/>
      <c r="AM395" s="41"/>
      <c r="AN395" s="41"/>
      <c r="AO395" s="41"/>
      <c r="AP395" s="41"/>
      <c r="AQ395" s="41"/>
      <c r="AR395" s="41"/>
      <c r="AS395" s="41"/>
      <c r="AT395" s="41"/>
      <c r="AU395" s="41"/>
      <c r="AV395" s="41"/>
      <c r="AW395" s="41"/>
      <c r="AX395" s="41"/>
      <c r="AY395" s="41"/>
      <c r="AZ395" s="41"/>
      <c r="BA395" s="41"/>
      <c r="BB395" s="41"/>
      <c r="BC395" s="41"/>
      <c r="BD395" s="41"/>
      <c r="BE395" s="41"/>
      <c r="BF395" s="41"/>
      <c r="BG395" s="41"/>
      <c r="BH395" s="41"/>
      <c r="BI395" s="41"/>
      <c r="BJ395" s="41"/>
      <c r="BK395" s="41"/>
      <c r="BL395" s="41"/>
      <c r="BM395" s="41"/>
      <c r="BN395" s="41"/>
      <c r="BO395" s="41"/>
      <c r="BP395" s="41"/>
      <c r="BQ395" s="41"/>
      <c r="BR395" s="41"/>
      <c r="BS395" s="41"/>
    </row>
    <row r="396" spans="1:71">
      <c r="A396" s="41"/>
      <c r="B396" s="128"/>
      <c r="C396" s="128"/>
      <c r="D396" s="128"/>
      <c r="E396" s="128"/>
      <c r="F396" s="41"/>
      <c r="G396" s="41"/>
      <c r="H396" s="41"/>
      <c r="I396" s="41"/>
      <c r="J396" s="41"/>
      <c r="K396" s="41"/>
      <c r="L396" s="41"/>
      <c r="M396" s="41"/>
      <c r="N396" s="41"/>
      <c r="O396" s="41"/>
      <c r="P396" s="41"/>
      <c r="Q396" s="41"/>
      <c r="R396" s="41"/>
      <c r="S396" s="41"/>
      <c r="T396" s="41"/>
      <c r="U396" s="41"/>
      <c r="V396" s="41"/>
      <c r="W396" s="41"/>
      <c r="X396" s="41"/>
      <c r="Y396" s="41"/>
      <c r="Z396" s="41"/>
      <c r="AA396" s="41"/>
      <c r="AB396" s="41"/>
      <c r="AC396" s="41"/>
      <c r="AD396" s="41"/>
      <c r="AE396" s="41"/>
      <c r="AF396" s="41"/>
      <c r="AG396" s="41"/>
      <c r="AH396" s="41"/>
      <c r="AI396" s="41"/>
      <c r="AJ396" s="41"/>
      <c r="AK396" s="46"/>
      <c r="AL396" s="46"/>
      <c r="AM396" s="41"/>
      <c r="AN396" s="41"/>
      <c r="AO396" s="41"/>
      <c r="AP396" s="41"/>
      <c r="AQ396" s="41"/>
      <c r="AR396" s="41"/>
      <c r="AS396" s="41"/>
      <c r="AT396" s="41"/>
      <c r="AU396" s="41"/>
      <c r="AV396" s="41"/>
      <c r="AW396" s="41"/>
      <c r="AX396" s="41"/>
      <c r="AY396" s="41"/>
      <c r="AZ396" s="41"/>
      <c r="BA396" s="41"/>
      <c r="BB396" s="41"/>
      <c r="BC396" s="41"/>
      <c r="BD396" s="41"/>
      <c r="BE396" s="41"/>
      <c r="BF396" s="41"/>
      <c r="BG396" s="41"/>
      <c r="BH396" s="41"/>
      <c r="BI396" s="41"/>
      <c r="BJ396" s="41"/>
      <c r="BK396" s="41"/>
      <c r="BL396" s="41"/>
      <c r="BM396" s="41"/>
      <c r="BN396" s="41"/>
      <c r="BO396" s="41"/>
      <c r="BP396" s="41"/>
      <c r="BQ396" s="41"/>
      <c r="BR396" s="41"/>
      <c r="BS396" s="41"/>
    </row>
    <row r="397" spans="1:71">
      <c r="A397" s="41"/>
      <c r="B397" s="128"/>
      <c r="C397" s="128"/>
      <c r="D397" s="128"/>
      <c r="E397" s="128"/>
      <c r="F397" s="41"/>
      <c r="G397" s="41"/>
      <c r="H397" s="41"/>
      <c r="I397" s="41"/>
      <c r="J397" s="41"/>
      <c r="K397" s="41"/>
      <c r="L397" s="41"/>
      <c r="M397" s="41"/>
      <c r="N397" s="41"/>
      <c r="O397" s="41"/>
      <c r="P397" s="41"/>
      <c r="Q397" s="41"/>
      <c r="R397" s="41"/>
      <c r="S397" s="41"/>
      <c r="T397" s="41"/>
      <c r="U397" s="41"/>
      <c r="V397" s="41"/>
      <c r="W397" s="41"/>
      <c r="X397" s="41"/>
      <c r="Y397" s="41"/>
      <c r="Z397" s="41"/>
      <c r="AA397" s="41"/>
      <c r="AB397" s="41"/>
      <c r="AC397" s="41"/>
      <c r="AD397" s="41"/>
      <c r="AE397" s="41"/>
      <c r="AF397" s="41"/>
      <c r="AG397" s="41"/>
      <c r="AH397" s="41"/>
      <c r="AI397" s="41"/>
      <c r="AJ397" s="41"/>
      <c r="AK397" s="46"/>
      <c r="AL397" s="46"/>
      <c r="AM397" s="41"/>
      <c r="AN397" s="41"/>
      <c r="AO397" s="41"/>
      <c r="AP397" s="41"/>
      <c r="AQ397" s="41"/>
      <c r="AR397" s="41"/>
      <c r="AS397" s="41"/>
      <c r="AT397" s="41"/>
      <c r="AU397" s="41"/>
      <c r="AV397" s="41"/>
      <c r="AW397" s="41"/>
      <c r="AX397" s="41"/>
      <c r="AY397" s="41"/>
      <c r="AZ397" s="41"/>
      <c r="BA397" s="41"/>
      <c r="BB397" s="41"/>
      <c r="BC397" s="41"/>
      <c r="BD397" s="41"/>
      <c r="BE397" s="41"/>
      <c r="BF397" s="41"/>
      <c r="BG397" s="41"/>
      <c r="BH397" s="41"/>
      <c r="BI397" s="41"/>
      <c r="BJ397" s="41"/>
      <c r="BK397" s="41"/>
      <c r="BL397" s="41"/>
      <c r="BM397" s="41"/>
      <c r="BN397" s="41"/>
      <c r="BO397" s="41"/>
      <c r="BP397" s="41"/>
      <c r="BQ397" s="41"/>
      <c r="BR397" s="41"/>
      <c r="BS397" s="41"/>
    </row>
    <row r="398" spans="1:71">
      <c r="A398" s="41"/>
      <c r="B398" s="128"/>
      <c r="C398" s="128"/>
      <c r="D398" s="128"/>
      <c r="E398" s="128"/>
      <c r="F398" s="41"/>
      <c r="G398" s="41"/>
      <c r="H398" s="41"/>
      <c r="I398" s="41"/>
      <c r="J398" s="41"/>
      <c r="K398" s="41"/>
      <c r="L398" s="41"/>
      <c r="M398" s="41"/>
      <c r="N398" s="41"/>
      <c r="O398" s="41"/>
      <c r="P398" s="41"/>
      <c r="Q398" s="41"/>
      <c r="R398" s="41"/>
      <c r="S398" s="41"/>
      <c r="T398" s="41"/>
      <c r="U398" s="41"/>
      <c r="V398" s="41"/>
      <c r="W398" s="41"/>
      <c r="X398" s="41"/>
      <c r="Y398" s="41"/>
      <c r="Z398" s="41"/>
      <c r="AA398" s="41"/>
      <c r="AB398" s="41"/>
      <c r="AC398" s="41"/>
      <c r="AD398" s="41"/>
      <c r="AE398" s="41"/>
      <c r="AF398" s="41"/>
      <c r="AG398" s="41"/>
      <c r="AH398" s="41"/>
      <c r="AI398" s="41"/>
      <c r="AJ398" s="41"/>
      <c r="AK398" s="46"/>
      <c r="AL398" s="46"/>
      <c r="AM398" s="41"/>
      <c r="AN398" s="41"/>
      <c r="AO398" s="41"/>
      <c r="AP398" s="41"/>
      <c r="AQ398" s="41"/>
      <c r="AR398" s="41"/>
      <c r="AS398" s="41"/>
      <c r="AT398" s="41"/>
      <c r="AU398" s="41"/>
      <c r="AV398" s="41"/>
      <c r="AW398" s="41"/>
      <c r="AX398" s="41"/>
      <c r="AY398" s="41"/>
      <c r="AZ398" s="41"/>
      <c r="BA398" s="41"/>
      <c r="BB398" s="41"/>
      <c r="BC398" s="41"/>
      <c r="BD398" s="41"/>
      <c r="BE398" s="41"/>
      <c r="BF398" s="41"/>
      <c r="BG398" s="41"/>
      <c r="BH398" s="41"/>
      <c r="BI398" s="41"/>
      <c r="BJ398" s="41"/>
      <c r="BK398" s="41"/>
      <c r="BL398" s="41"/>
      <c r="BM398" s="41"/>
      <c r="BN398" s="41"/>
      <c r="BO398" s="41"/>
      <c r="BP398" s="41"/>
      <c r="BQ398" s="41"/>
      <c r="BR398" s="41"/>
      <c r="BS398" s="41"/>
    </row>
    <row r="399" spans="1:71">
      <c r="A399" s="41"/>
      <c r="B399" s="128"/>
      <c r="C399" s="128"/>
      <c r="D399" s="128"/>
      <c r="E399" s="128"/>
      <c r="F399" s="41"/>
      <c r="G399" s="41"/>
      <c r="H399" s="41"/>
      <c r="I399" s="41"/>
      <c r="J399" s="41"/>
      <c r="K399" s="41"/>
      <c r="L399" s="41"/>
      <c r="M399" s="41"/>
      <c r="N399" s="41"/>
      <c r="O399" s="41"/>
      <c r="P399" s="41"/>
      <c r="Q399" s="41"/>
      <c r="R399" s="41"/>
      <c r="S399" s="41"/>
      <c r="T399" s="41"/>
      <c r="U399" s="41"/>
      <c r="V399" s="41"/>
      <c r="W399" s="41"/>
      <c r="X399" s="41"/>
      <c r="Y399" s="41"/>
      <c r="Z399" s="41"/>
      <c r="AA399" s="41"/>
      <c r="AB399" s="41"/>
      <c r="AC399" s="41"/>
      <c r="AD399" s="41"/>
      <c r="AE399" s="41"/>
      <c r="AF399" s="41"/>
      <c r="AG399" s="41"/>
      <c r="AH399" s="41"/>
      <c r="AI399" s="41"/>
      <c r="AJ399" s="41"/>
      <c r="AK399" s="46"/>
      <c r="AL399" s="46"/>
      <c r="AM399" s="41"/>
      <c r="AN399" s="41"/>
      <c r="AO399" s="41"/>
      <c r="AP399" s="41"/>
      <c r="AQ399" s="41"/>
      <c r="AR399" s="41"/>
      <c r="AS399" s="41"/>
      <c r="AT399" s="41"/>
      <c r="AU399" s="41"/>
      <c r="AV399" s="41"/>
      <c r="AW399" s="41"/>
      <c r="AX399" s="41"/>
      <c r="AY399" s="41"/>
      <c r="AZ399" s="41"/>
      <c r="BA399" s="41"/>
      <c r="BB399" s="41"/>
      <c r="BC399" s="41"/>
      <c r="BD399" s="41"/>
      <c r="BE399" s="41"/>
      <c r="BF399" s="41"/>
      <c r="BG399" s="41"/>
      <c r="BH399" s="41"/>
      <c r="BI399" s="41"/>
      <c r="BJ399" s="41"/>
      <c r="BK399" s="41"/>
      <c r="BL399" s="41"/>
      <c r="BM399" s="41"/>
      <c r="BN399" s="41"/>
      <c r="BO399" s="41"/>
      <c r="BP399" s="41"/>
      <c r="BQ399" s="41"/>
      <c r="BR399" s="41"/>
      <c r="BS399" s="41"/>
    </row>
    <row r="400" spans="1:71">
      <c r="A400" s="41"/>
      <c r="B400" s="128"/>
      <c r="C400" s="128"/>
      <c r="D400" s="128"/>
      <c r="E400" s="128"/>
      <c r="F400" s="41"/>
      <c r="G400" s="41"/>
      <c r="H400" s="41"/>
      <c r="I400" s="41"/>
      <c r="J400" s="41"/>
      <c r="K400" s="41"/>
      <c r="L400" s="41"/>
      <c r="M400" s="41"/>
      <c r="N400" s="41"/>
      <c r="O400" s="41"/>
      <c r="P400" s="41"/>
      <c r="Q400" s="41"/>
      <c r="R400" s="41"/>
      <c r="S400" s="41"/>
      <c r="T400" s="41"/>
      <c r="U400" s="41"/>
      <c r="V400" s="41"/>
      <c r="W400" s="41"/>
      <c r="X400" s="41"/>
      <c r="Y400" s="41"/>
      <c r="Z400" s="41"/>
      <c r="AA400" s="41"/>
      <c r="AB400" s="41"/>
      <c r="AC400" s="41"/>
      <c r="AD400" s="41"/>
      <c r="AE400" s="41"/>
      <c r="AF400" s="41"/>
      <c r="AG400" s="41"/>
      <c r="AH400" s="41"/>
      <c r="AI400" s="41"/>
      <c r="AJ400" s="41"/>
      <c r="AK400" s="46"/>
      <c r="AL400" s="46"/>
      <c r="AM400" s="41"/>
      <c r="AN400" s="41"/>
      <c r="AO400" s="41"/>
      <c r="AP400" s="41"/>
      <c r="AQ400" s="41"/>
      <c r="AR400" s="41"/>
      <c r="AS400" s="41"/>
      <c r="AT400" s="41"/>
      <c r="AU400" s="41"/>
      <c r="AV400" s="41"/>
      <c r="AW400" s="41"/>
      <c r="AX400" s="41"/>
      <c r="AY400" s="41"/>
      <c r="AZ400" s="41"/>
      <c r="BA400" s="41"/>
      <c r="BB400" s="41"/>
      <c r="BC400" s="41"/>
      <c r="BD400" s="41"/>
      <c r="BE400" s="41"/>
      <c r="BF400" s="41"/>
      <c r="BG400" s="41"/>
      <c r="BH400" s="41"/>
      <c r="BI400" s="41"/>
      <c r="BJ400" s="41"/>
      <c r="BK400" s="41"/>
      <c r="BL400" s="41"/>
      <c r="BM400" s="41"/>
      <c r="BN400" s="41"/>
      <c r="BO400" s="41"/>
      <c r="BP400" s="41"/>
      <c r="BQ400" s="41"/>
      <c r="BR400" s="41"/>
      <c r="BS400" s="41"/>
    </row>
    <row r="401" spans="1:71">
      <c r="A401" s="41"/>
      <c r="B401" s="128"/>
      <c r="C401" s="128"/>
      <c r="D401" s="128"/>
      <c r="E401" s="128"/>
      <c r="F401" s="41"/>
      <c r="G401" s="41"/>
      <c r="H401" s="41"/>
      <c r="I401" s="41"/>
      <c r="J401" s="41"/>
      <c r="K401" s="41"/>
      <c r="L401" s="41"/>
      <c r="M401" s="41"/>
      <c r="N401" s="41"/>
      <c r="O401" s="41"/>
      <c r="P401" s="41"/>
      <c r="Q401" s="41"/>
      <c r="R401" s="41"/>
      <c r="S401" s="41"/>
      <c r="T401" s="41"/>
      <c r="U401" s="41"/>
      <c r="V401" s="41"/>
      <c r="W401" s="41"/>
      <c r="X401" s="41"/>
      <c r="Y401" s="41"/>
      <c r="Z401" s="41"/>
      <c r="AA401" s="41"/>
      <c r="AB401" s="41"/>
      <c r="AC401" s="41"/>
      <c r="AD401" s="41"/>
      <c r="AE401" s="41"/>
      <c r="AF401" s="41"/>
      <c r="AG401" s="41"/>
      <c r="AH401" s="41"/>
      <c r="AI401" s="41"/>
      <c r="AJ401" s="41"/>
      <c r="AK401" s="46"/>
      <c r="AL401" s="46"/>
      <c r="AM401" s="41"/>
      <c r="AN401" s="41"/>
      <c r="AO401" s="41"/>
      <c r="AP401" s="41"/>
      <c r="AQ401" s="41"/>
      <c r="AR401" s="41"/>
      <c r="AS401" s="41"/>
      <c r="AT401" s="41"/>
      <c r="AU401" s="41"/>
      <c r="AV401" s="41"/>
      <c r="AW401" s="41"/>
      <c r="AX401" s="41"/>
      <c r="AY401" s="41"/>
      <c r="AZ401" s="41"/>
      <c r="BA401" s="41"/>
      <c r="BB401" s="41"/>
      <c r="BC401" s="41"/>
      <c r="BD401" s="41"/>
      <c r="BE401" s="41"/>
      <c r="BF401" s="41"/>
      <c r="BG401" s="41"/>
      <c r="BH401" s="41"/>
      <c r="BI401" s="41"/>
      <c r="BJ401" s="41"/>
      <c r="BK401" s="41"/>
      <c r="BL401" s="41"/>
      <c r="BM401" s="41"/>
      <c r="BN401" s="41"/>
      <c r="BO401" s="41"/>
      <c r="BP401" s="41"/>
      <c r="BQ401" s="41"/>
      <c r="BR401" s="41"/>
      <c r="BS401" s="41"/>
    </row>
    <row r="402" spans="1:71">
      <c r="A402" s="41"/>
      <c r="B402" s="128"/>
      <c r="C402" s="128"/>
      <c r="D402" s="128"/>
      <c r="E402" s="128"/>
      <c r="F402" s="41"/>
      <c r="G402" s="41"/>
      <c r="H402" s="41"/>
      <c r="I402" s="41"/>
      <c r="J402" s="41"/>
      <c r="K402" s="41"/>
      <c r="L402" s="41"/>
      <c r="M402" s="41"/>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6"/>
      <c r="AL402" s="46"/>
      <c r="AM402" s="41"/>
      <c r="AN402" s="41"/>
      <c r="AO402" s="41"/>
      <c r="AP402" s="41"/>
      <c r="AQ402" s="41"/>
      <c r="AR402" s="41"/>
      <c r="AS402" s="41"/>
      <c r="AT402" s="41"/>
      <c r="AU402" s="41"/>
      <c r="AV402" s="41"/>
      <c r="AW402" s="41"/>
      <c r="AX402" s="41"/>
      <c r="AY402" s="41"/>
      <c r="AZ402" s="41"/>
      <c r="BA402" s="41"/>
      <c r="BB402" s="41"/>
      <c r="BC402" s="41"/>
      <c r="BD402" s="41"/>
      <c r="BE402" s="41"/>
      <c r="BF402" s="41"/>
      <c r="BG402" s="41"/>
      <c r="BH402" s="41"/>
      <c r="BI402" s="41"/>
      <c r="BJ402" s="41"/>
      <c r="BK402" s="41"/>
      <c r="BL402" s="41"/>
      <c r="BM402" s="41"/>
      <c r="BN402" s="41"/>
      <c r="BO402" s="41"/>
      <c r="BP402" s="41"/>
      <c r="BQ402" s="41"/>
      <c r="BR402" s="41"/>
      <c r="BS402" s="41"/>
    </row>
    <row r="403" spans="1:71">
      <c r="A403" s="41"/>
      <c r="B403" s="128"/>
      <c r="C403" s="128"/>
      <c r="D403" s="128"/>
      <c r="E403" s="128"/>
      <c r="F403" s="41"/>
      <c r="G403" s="41"/>
      <c r="H403" s="41"/>
      <c r="I403" s="41"/>
      <c r="J403" s="41"/>
      <c r="K403" s="41"/>
      <c r="L403" s="41"/>
      <c r="M403" s="41"/>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46"/>
      <c r="AL403" s="46"/>
      <c r="AM403" s="41"/>
      <c r="AN403" s="41"/>
      <c r="AO403" s="41"/>
      <c r="AP403" s="41"/>
      <c r="AQ403" s="41"/>
      <c r="AR403" s="41"/>
      <c r="AS403" s="41"/>
      <c r="AT403" s="41"/>
      <c r="AU403" s="41"/>
      <c r="AV403" s="41"/>
      <c r="AW403" s="41"/>
      <c r="AX403" s="41"/>
      <c r="AY403" s="41"/>
      <c r="AZ403" s="41"/>
      <c r="BA403" s="41"/>
      <c r="BB403" s="41"/>
      <c r="BC403" s="41"/>
      <c r="BD403" s="41"/>
      <c r="BE403" s="41"/>
      <c r="BF403" s="41"/>
      <c r="BG403" s="41"/>
      <c r="BH403" s="41"/>
      <c r="BI403" s="41"/>
      <c r="BJ403" s="41"/>
      <c r="BK403" s="41"/>
      <c r="BL403" s="41"/>
      <c r="BM403" s="41"/>
      <c r="BN403" s="41"/>
      <c r="BO403" s="41"/>
      <c r="BP403" s="41"/>
      <c r="BQ403" s="41"/>
      <c r="BR403" s="41"/>
      <c r="BS403" s="41"/>
    </row>
    <row r="404" spans="1:71">
      <c r="A404" s="41"/>
      <c r="B404" s="128"/>
      <c r="C404" s="128"/>
      <c r="D404" s="128"/>
      <c r="E404" s="128"/>
      <c r="F404" s="41"/>
      <c r="G404" s="41"/>
      <c r="H404" s="41"/>
      <c r="I404" s="41"/>
      <c r="J404" s="41"/>
      <c r="K404" s="41"/>
      <c r="L404" s="41"/>
      <c r="M404" s="41"/>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1"/>
      <c r="AK404" s="46"/>
      <c r="AL404" s="46"/>
      <c r="AM404" s="41"/>
      <c r="AN404" s="41"/>
      <c r="AO404" s="41"/>
      <c r="AP404" s="41"/>
      <c r="AQ404" s="41"/>
      <c r="AR404" s="41"/>
      <c r="AS404" s="41"/>
      <c r="AT404" s="41"/>
      <c r="AU404" s="41"/>
      <c r="AV404" s="41"/>
      <c r="AW404" s="41"/>
      <c r="AX404" s="41"/>
      <c r="AY404" s="41"/>
      <c r="AZ404" s="41"/>
      <c r="BA404" s="41"/>
      <c r="BB404" s="41"/>
      <c r="BC404" s="41"/>
      <c r="BD404" s="41"/>
      <c r="BE404" s="41"/>
      <c r="BF404" s="41"/>
      <c r="BG404" s="41"/>
      <c r="BH404" s="41"/>
      <c r="BI404" s="41"/>
      <c r="BJ404" s="41"/>
      <c r="BK404" s="41"/>
      <c r="BL404" s="41"/>
      <c r="BM404" s="41"/>
      <c r="BN404" s="41"/>
      <c r="BO404" s="41"/>
      <c r="BP404" s="41"/>
      <c r="BQ404" s="41"/>
      <c r="BR404" s="41"/>
      <c r="BS404" s="41"/>
    </row>
    <row r="405" spans="1:71">
      <c r="A405" s="41"/>
      <c r="B405" s="128"/>
      <c r="C405" s="128"/>
      <c r="D405" s="128"/>
      <c r="E405" s="128"/>
      <c r="F405" s="41"/>
      <c r="G405" s="41"/>
      <c r="H405" s="41"/>
      <c r="I405" s="41"/>
      <c r="J405" s="41"/>
      <c r="K405" s="41"/>
      <c r="L405" s="41"/>
      <c r="M405" s="41"/>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46"/>
      <c r="AL405" s="46"/>
      <c r="AM405" s="41"/>
      <c r="AN405" s="41"/>
      <c r="AO405" s="41"/>
      <c r="AP405" s="41"/>
      <c r="AQ405" s="41"/>
      <c r="AR405" s="41"/>
      <c r="AS405" s="41"/>
      <c r="AT405" s="41"/>
      <c r="AU405" s="41"/>
      <c r="AV405" s="41"/>
      <c r="AW405" s="41"/>
      <c r="AX405" s="41"/>
      <c r="AY405" s="41"/>
      <c r="AZ405" s="41"/>
      <c r="BA405" s="41"/>
      <c r="BB405" s="41"/>
      <c r="BC405" s="41"/>
      <c r="BD405" s="41"/>
      <c r="BE405" s="41"/>
      <c r="BF405" s="41"/>
      <c r="BG405" s="41"/>
      <c r="BH405" s="41"/>
      <c r="BI405" s="41"/>
      <c r="BJ405" s="41"/>
      <c r="BK405" s="41"/>
      <c r="BL405" s="41"/>
      <c r="BM405" s="41"/>
      <c r="BN405" s="41"/>
      <c r="BO405" s="41"/>
      <c r="BP405" s="41"/>
      <c r="BQ405" s="41"/>
      <c r="BR405" s="41"/>
      <c r="BS405" s="41"/>
    </row>
    <row r="406" spans="1:71">
      <c r="A406" s="41"/>
      <c r="B406" s="128"/>
      <c r="C406" s="128"/>
      <c r="D406" s="128"/>
      <c r="E406" s="128"/>
      <c r="F406" s="41"/>
      <c r="G406" s="41"/>
      <c r="H406" s="41"/>
      <c r="I406" s="41"/>
      <c r="J406" s="41"/>
      <c r="K406" s="41"/>
      <c r="L406" s="41"/>
      <c r="M406" s="41"/>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6"/>
      <c r="AL406" s="46"/>
      <c r="AM406" s="41"/>
      <c r="AN406" s="41"/>
      <c r="AO406" s="41"/>
      <c r="AP406" s="41"/>
      <c r="AQ406" s="41"/>
      <c r="AR406" s="41"/>
      <c r="AS406" s="41"/>
      <c r="AT406" s="41"/>
      <c r="AU406" s="41"/>
      <c r="AV406" s="41"/>
      <c r="AW406" s="41"/>
      <c r="AX406" s="41"/>
      <c r="AY406" s="41"/>
      <c r="AZ406" s="41"/>
      <c r="BA406" s="41"/>
      <c r="BB406" s="41"/>
      <c r="BC406" s="41"/>
      <c r="BD406" s="41"/>
      <c r="BE406" s="41"/>
      <c r="BF406" s="41"/>
      <c r="BG406" s="41"/>
      <c r="BH406" s="41"/>
      <c r="BI406" s="41"/>
      <c r="BJ406" s="41"/>
      <c r="BK406" s="41"/>
      <c r="BL406" s="41"/>
      <c r="BM406" s="41"/>
      <c r="BN406" s="41"/>
      <c r="BO406" s="41"/>
      <c r="BP406" s="41"/>
      <c r="BQ406" s="41"/>
      <c r="BR406" s="41"/>
      <c r="BS406" s="41"/>
    </row>
    <row r="407" spans="1:71">
      <c r="A407" s="41"/>
      <c r="B407" s="128"/>
      <c r="C407" s="128"/>
      <c r="D407" s="128"/>
      <c r="E407" s="128"/>
      <c r="F407" s="41"/>
      <c r="G407" s="41"/>
      <c r="H407" s="41"/>
      <c r="I407" s="41"/>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6"/>
      <c r="AL407" s="46"/>
      <c r="AM407" s="41"/>
      <c r="AN407" s="41"/>
      <c r="AO407" s="41"/>
      <c r="AP407" s="41"/>
      <c r="AQ407" s="41"/>
      <c r="AR407" s="41"/>
      <c r="AS407" s="41"/>
      <c r="AT407" s="41"/>
      <c r="AU407" s="41"/>
      <c r="AV407" s="41"/>
      <c r="AW407" s="41"/>
      <c r="AX407" s="41"/>
      <c r="AY407" s="41"/>
      <c r="AZ407" s="41"/>
      <c r="BA407" s="41"/>
      <c r="BB407" s="41"/>
      <c r="BC407" s="41"/>
      <c r="BD407" s="41"/>
      <c r="BE407" s="41"/>
      <c r="BF407" s="41"/>
      <c r="BG407" s="41"/>
      <c r="BH407" s="41"/>
      <c r="BI407" s="41"/>
      <c r="BJ407" s="41"/>
      <c r="BK407" s="41"/>
      <c r="BL407" s="41"/>
      <c r="BM407" s="41"/>
      <c r="BN407" s="41"/>
      <c r="BO407" s="41"/>
      <c r="BP407" s="41"/>
      <c r="BQ407" s="41"/>
      <c r="BR407" s="41"/>
      <c r="BS407" s="41"/>
    </row>
    <row r="408" spans="1:71">
      <c r="A408" s="41"/>
      <c r="B408" s="128"/>
      <c r="C408" s="128"/>
      <c r="D408" s="128"/>
      <c r="E408" s="128"/>
      <c r="F408" s="41"/>
      <c r="G408" s="41"/>
      <c r="H408" s="41"/>
      <c r="I408" s="41"/>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46"/>
      <c r="AL408" s="46"/>
      <c r="AM408" s="41"/>
      <c r="AN408" s="41"/>
      <c r="AO408" s="41"/>
      <c r="AP408" s="41"/>
      <c r="AQ408" s="41"/>
      <c r="AR408" s="41"/>
      <c r="AS408" s="41"/>
      <c r="AT408" s="41"/>
      <c r="AU408" s="41"/>
      <c r="AV408" s="41"/>
      <c r="AW408" s="41"/>
      <c r="AX408" s="41"/>
      <c r="AY408" s="41"/>
      <c r="AZ408" s="41"/>
      <c r="BA408" s="41"/>
      <c r="BB408" s="41"/>
      <c r="BC408" s="41"/>
      <c r="BD408" s="41"/>
      <c r="BE408" s="41"/>
      <c r="BF408" s="41"/>
      <c r="BG408" s="41"/>
      <c r="BH408" s="41"/>
      <c r="BI408" s="41"/>
      <c r="BJ408" s="41"/>
      <c r="BK408" s="41"/>
      <c r="BL408" s="41"/>
      <c r="BM408" s="41"/>
      <c r="BN408" s="41"/>
      <c r="BO408" s="41"/>
      <c r="BP408" s="41"/>
      <c r="BQ408" s="41"/>
      <c r="BR408" s="41"/>
      <c r="BS408" s="41"/>
    </row>
    <row r="409" spans="1:71">
      <c r="A409" s="41"/>
      <c r="B409" s="128"/>
      <c r="C409" s="128"/>
      <c r="D409" s="128"/>
      <c r="E409" s="128"/>
      <c r="F409" s="41"/>
      <c r="G409" s="41"/>
      <c r="H409" s="41"/>
      <c r="I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6"/>
      <c r="AL409" s="46"/>
      <c r="AM409" s="41"/>
      <c r="AN409" s="41"/>
      <c r="AO409" s="41"/>
      <c r="AP409" s="41"/>
      <c r="AQ409" s="41"/>
      <c r="AR409" s="41"/>
      <c r="AS409" s="41"/>
      <c r="AT409" s="41"/>
      <c r="AU409" s="41"/>
      <c r="AV409" s="41"/>
      <c r="AW409" s="41"/>
      <c r="AX409" s="41"/>
      <c r="AY409" s="41"/>
      <c r="AZ409" s="41"/>
      <c r="BA409" s="41"/>
      <c r="BB409" s="41"/>
      <c r="BC409" s="41"/>
      <c r="BD409" s="41"/>
      <c r="BE409" s="41"/>
      <c r="BF409" s="41"/>
      <c r="BG409" s="41"/>
      <c r="BH409" s="41"/>
      <c r="BI409" s="41"/>
      <c r="BJ409" s="41"/>
      <c r="BK409" s="41"/>
      <c r="BL409" s="41"/>
      <c r="BM409" s="41"/>
      <c r="BN409" s="41"/>
      <c r="BO409" s="41"/>
      <c r="BP409" s="41"/>
      <c r="BQ409" s="41"/>
      <c r="BR409" s="41"/>
      <c r="BS409" s="41"/>
    </row>
    <row r="410" spans="1:71">
      <c r="A410" s="41"/>
      <c r="B410" s="128"/>
      <c r="C410" s="128"/>
      <c r="D410" s="128"/>
      <c r="E410" s="128"/>
      <c r="F410" s="41"/>
      <c r="G410" s="41"/>
      <c r="H410" s="41"/>
      <c r="I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6"/>
      <c r="AL410" s="46"/>
      <c r="AM410" s="41"/>
      <c r="AN410" s="41"/>
      <c r="AO410" s="41"/>
      <c r="AP410" s="41"/>
      <c r="AQ410" s="41"/>
      <c r="AR410" s="41"/>
      <c r="AS410" s="41"/>
      <c r="AT410" s="41"/>
      <c r="AU410" s="41"/>
      <c r="AV410" s="41"/>
      <c r="AW410" s="41"/>
      <c r="AX410" s="41"/>
      <c r="AY410" s="41"/>
      <c r="AZ410" s="41"/>
      <c r="BA410" s="41"/>
      <c r="BB410" s="41"/>
      <c r="BC410" s="41"/>
      <c r="BD410" s="41"/>
      <c r="BE410" s="41"/>
      <c r="BF410" s="41"/>
      <c r="BG410" s="41"/>
      <c r="BH410" s="41"/>
      <c r="BI410" s="41"/>
      <c r="BJ410" s="41"/>
      <c r="BK410" s="41"/>
      <c r="BL410" s="41"/>
      <c r="BM410" s="41"/>
      <c r="BN410" s="41"/>
      <c r="BO410" s="41"/>
      <c r="BP410" s="41"/>
      <c r="BQ410" s="41"/>
      <c r="BR410" s="41"/>
      <c r="BS410" s="41"/>
    </row>
    <row r="411" spans="1:71">
      <c r="A411" s="41"/>
      <c r="B411" s="128"/>
      <c r="C411" s="128"/>
      <c r="D411" s="128"/>
      <c r="E411" s="128"/>
      <c r="F411" s="41"/>
      <c r="G411" s="41"/>
      <c r="H411" s="41"/>
      <c r="I411" s="41"/>
      <c r="J411" s="41"/>
      <c r="K411" s="41"/>
      <c r="L411" s="41"/>
      <c r="M411" s="41"/>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1"/>
      <c r="AK411" s="46"/>
      <c r="AL411" s="46"/>
      <c r="AM411" s="41"/>
      <c r="AN411" s="41"/>
      <c r="AO411" s="41"/>
      <c r="AP411" s="41"/>
      <c r="AQ411" s="41"/>
      <c r="AR411" s="41"/>
      <c r="AS411" s="41"/>
      <c r="AT411" s="41"/>
      <c r="AU411" s="41"/>
      <c r="AV411" s="41"/>
      <c r="AW411" s="41"/>
      <c r="AX411" s="41"/>
      <c r="AY411" s="41"/>
      <c r="AZ411" s="41"/>
      <c r="BA411" s="41"/>
      <c r="BB411" s="41"/>
      <c r="BC411" s="41"/>
      <c r="BD411" s="41"/>
      <c r="BE411" s="41"/>
      <c r="BF411" s="41"/>
      <c r="BG411" s="41"/>
      <c r="BH411" s="41"/>
      <c r="BI411" s="41"/>
      <c r="BJ411" s="41"/>
      <c r="BK411" s="41"/>
      <c r="BL411" s="41"/>
      <c r="BM411" s="41"/>
      <c r="BN411" s="41"/>
      <c r="BO411" s="41"/>
      <c r="BP411" s="41"/>
      <c r="BQ411" s="41"/>
      <c r="BR411" s="41"/>
      <c r="BS411" s="41"/>
    </row>
    <row r="412" spans="1:71">
      <c r="A412" s="41"/>
      <c r="B412" s="128"/>
      <c r="C412" s="128"/>
      <c r="D412" s="128"/>
      <c r="E412" s="128"/>
      <c r="F412" s="41"/>
      <c r="G412" s="41"/>
      <c r="H412" s="41"/>
      <c r="I412" s="41"/>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46"/>
      <c r="AL412" s="46"/>
      <c r="AM412" s="41"/>
      <c r="AN412" s="41"/>
      <c r="AO412" s="41"/>
      <c r="AP412" s="41"/>
      <c r="AQ412" s="41"/>
      <c r="AR412" s="41"/>
      <c r="AS412" s="41"/>
      <c r="AT412" s="41"/>
      <c r="AU412" s="41"/>
      <c r="AV412" s="41"/>
      <c r="AW412" s="41"/>
      <c r="AX412" s="41"/>
      <c r="AY412" s="41"/>
      <c r="AZ412" s="41"/>
      <c r="BA412" s="41"/>
      <c r="BB412" s="41"/>
      <c r="BC412" s="41"/>
      <c r="BD412" s="41"/>
      <c r="BE412" s="41"/>
      <c r="BF412" s="41"/>
      <c r="BG412" s="41"/>
      <c r="BH412" s="41"/>
      <c r="BI412" s="41"/>
      <c r="BJ412" s="41"/>
      <c r="BK412" s="41"/>
      <c r="BL412" s="41"/>
      <c r="BM412" s="41"/>
      <c r="BN412" s="41"/>
      <c r="BO412" s="41"/>
      <c r="BP412" s="41"/>
      <c r="BQ412" s="41"/>
      <c r="BR412" s="41"/>
      <c r="BS412" s="41"/>
    </row>
    <row r="413" spans="1:71">
      <c r="A413" s="41"/>
      <c r="B413" s="128"/>
      <c r="C413" s="128"/>
      <c r="D413" s="128"/>
      <c r="E413" s="128"/>
      <c r="F413" s="41"/>
      <c r="G413" s="41"/>
      <c r="H413" s="41"/>
      <c r="I413" s="41"/>
      <c r="J413" s="41"/>
      <c r="K413" s="41"/>
      <c r="L413" s="41"/>
      <c r="M413" s="41"/>
      <c r="N413" s="41"/>
      <c r="O413" s="41"/>
      <c r="P413" s="41"/>
      <c r="Q413" s="41"/>
      <c r="R413" s="41"/>
      <c r="S413" s="41"/>
      <c r="T413" s="41"/>
      <c r="U413" s="41"/>
      <c r="V413" s="41"/>
      <c r="W413" s="41"/>
      <c r="X413" s="41"/>
      <c r="Y413" s="41"/>
      <c r="Z413" s="41"/>
      <c r="AA413" s="41"/>
      <c r="AB413" s="41"/>
      <c r="AC413" s="41"/>
      <c r="AD413" s="41"/>
      <c r="AE413" s="41"/>
      <c r="AF413" s="41"/>
      <c r="AG413" s="41"/>
      <c r="AH413" s="41"/>
      <c r="AI413" s="41"/>
      <c r="AJ413" s="41"/>
      <c r="AK413" s="46"/>
      <c r="AL413" s="46"/>
      <c r="AM413" s="41"/>
      <c r="AN413" s="41"/>
      <c r="AO413" s="41"/>
      <c r="AP413" s="41"/>
      <c r="AQ413" s="41"/>
      <c r="AR413" s="41"/>
      <c r="AS413" s="41"/>
      <c r="AT413" s="41"/>
      <c r="AU413" s="41"/>
      <c r="AV413" s="41"/>
      <c r="AW413" s="41"/>
      <c r="AX413" s="41"/>
      <c r="AY413" s="41"/>
      <c r="AZ413" s="41"/>
      <c r="BA413" s="41"/>
      <c r="BB413" s="41"/>
      <c r="BC413" s="41"/>
      <c r="BD413" s="41"/>
      <c r="BE413" s="41"/>
      <c r="BF413" s="41"/>
      <c r="BG413" s="41"/>
      <c r="BH413" s="41"/>
      <c r="BI413" s="41"/>
      <c r="BJ413" s="41"/>
      <c r="BK413" s="41"/>
      <c r="BL413" s="41"/>
      <c r="BM413" s="41"/>
      <c r="BN413" s="41"/>
      <c r="BO413" s="41"/>
      <c r="BP413" s="41"/>
      <c r="BQ413" s="41"/>
      <c r="BR413" s="41"/>
      <c r="BS413" s="41"/>
    </row>
    <row r="414" spans="1:71">
      <c r="A414" s="41"/>
      <c r="B414" s="128"/>
      <c r="C414" s="128"/>
      <c r="D414" s="128"/>
      <c r="E414" s="128"/>
      <c r="F414" s="41"/>
      <c r="G414" s="41"/>
      <c r="H414" s="41"/>
      <c r="I414" s="41"/>
      <c r="J414" s="41"/>
      <c r="K414" s="41"/>
      <c r="L414" s="41"/>
      <c r="M414" s="41"/>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1"/>
      <c r="AK414" s="46"/>
      <c r="AL414" s="46"/>
      <c r="AM414" s="41"/>
      <c r="AN414" s="41"/>
      <c r="AO414" s="41"/>
      <c r="AP414" s="41"/>
      <c r="AQ414" s="41"/>
      <c r="AR414" s="41"/>
      <c r="AS414" s="41"/>
      <c r="AT414" s="41"/>
      <c r="AU414" s="41"/>
      <c r="AV414" s="41"/>
      <c r="AW414" s="41"/>
      <c r="AX414" s="41"/>
      <c r="AY414" s="41"/>
      <c r="AZ414" s="41"/>
      <c r="BA414" s="41"/>
      <c r="BB414" s="41"/>
      <c r="BC414" s="41"/>
      <c r="BD414" s="41"/>
      <c r="BE414" s="41"/>
      <c r="BF414" s="41"/>
      <c r="BG414" s="41"/>
      <c r="BH414" s="41"/>
      <c r="BI414" s="41"/>
      <c r="BJ414" s="41"/>
      <c r="BK414" s="41"/>
      <c r="BL414" s="41"/>
      <c r="BM414" s="41"/>
      <c r="BN414" s="41"/>
      <c r="BO414" s="41"/>
      <c r="BP414" s="41"/>
      <c r="BQ414" s="41"/>
      <c r="BR414" s="41"/>
      <c r="BS414" s="41"/>
    </row>
    <row r="415" spans="1:71">
      <c r="A415" s="41"/>
      <c r="B415" s="128"/>
      <c r="C415" s="128"/>
      <c r="D415" s="128"/>
      <c r="E415" s="128"/>
      <c r="F415" s="41"/>
      <c r="G415" s="41"/>
      <c r="H415" s="41"/>
      <c r="I415" s="41"/>
      <c r="J415" s="41"/>
      <c r="K415" s="41"/>
      <c r="L415" s="41"/>
      <c r="M415" s="41"/>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1"/>
      <c r="AK415" s="46"/>
      <c r="AL415" s="46"/>
      <c r="AM415" s="41"/>
      <c r="AN415" s="41"/>
      <c r="AO415" s="41"/>
      <c r="AP415" s="41"/>
      <c r="AQ415" s="41"/>
      <c r="AR415" s="41"/>
      <c r="AS415" s="41"/>
      <c r="AT415" s="41"/>
      <c r="AU415" s="41"/>
      <c r="AV415" s="41"/>
      <c r="AW415" s="41"/>
      <c r="AX415" s="41"/>
      <c r="AY415" s="41"/>
      <c r="AZ415" s="41"/>
      <c r="BA415" s="41"/>
      <c r="BB415" s="41"/>
      <c r="BC415" s="41"/>
      <c r="BD415" s="41"/>
      <c r="BE415" s="41"/>
      <c r="BF415" s="41"/>
      <c r="BG415" s="41"/>
      <c r="BH415" s="41"/>
      <c r="BI415" s="41"/>
      <c r="BJ415" s="41"/>
      <c r="BK415" s="41"/>
      <c r="BL415" s="41"/>
      <c r="BM415" s="41"/>
      <c r="BN415" s="41"/>
      <c r="BO415" s="41"/>
      <c r="BP415" s="41"/>
      <c r="BQ415" s="41"/>
      <c r="BR415" s="41"/>
      <c r="BS415" s="41"/>
    </row>
    <row r="416" spans="1:71">
      <c r="A416" s="41"/>
      <c r="B416" s="128"/>
      <c r="C416" s="128"/>
      <c r="D416" s="128"/>
      <c r="E416" s="128"/>
      <c r="F416" s="41"/>
      <c r="G416" s="41"/>
      <c r="H416" s="41"/>
      <c r="I416" s="41"/>
      <c r="J416" s="41"/>
      <c r="K416" s="41"/>
      <c r="L416" s="41"/>
      <c r="M416" s="41"/>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6"/>
      <c r="AL416" s="46"/>
      <c r="AM416" s="41"/>
      <c r="AN416" s="41"/>
      <c r="AO416" s="41"/>
      <c r="AP416" s="41"/>
      <c r="AQ416" s="41"/>
      <c r="AR416" s="41"/>
      <c r="AS416" s="41"/>
      <c r="AT416" s="41"/>
      <c r="AU416" s="41"/>
      <c r="AV416" s="41"/>
      <c r="AW416" s="41"/>
      <c r="AX416" s="41"/>
      <c r="AY416" s="41"/>
      <c r="AZ416" s="41"/>
      <c r="BA416" s="41"/>
      <c r="BB416" s="41"/>
      <c r="BC416" s="41"/>
      <c r="BD416" s="41"/>
      <c r="BE416" s="41"/>
      <c r="BF416" s="41"/>
      <c r="BG416" s="41"/>
      <c r="BH416" s="41"/>
      <c r="BI416" s="41"/>
      <c r="BJ416" s="41"/>
      <c r="BK416" s="41"/>
      <c r="BL416" s="41"/>
      <c r="BM416" s="41"/>
      <c r="BN416" s="41"/>
      <c r="BO416" s="41"/>
      <c r="BP416" s="41"/>
      <c r="BQ416" s="41"/>
      <c r="BR416" s="41"/>
      <c r="BS416" s="41"/>
    </row>
    <row r="417" spans="1:71">
      <c r="A417" s="41"/>
      <c r="B417" s="128"/>
      <c r="C417" s="128"/>
      <c r="D417" s="128"/>
      <c r="E417" s="128"/>
      <c r="F417" s="41"/>
      <c r="G417" s="41"/>
      <c r="H417" s="41"/>
      <c r="I417" s="41"/>
      <c r="J417" s="41"/>
      <c r="K417" s="41"/>
      <c r="L417" s="41"/>
      <c r="M417" s="41"/>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1"/>
      <c r="AK417" s="46"/>
      <c r="AL417" s="46"/>
      <c r="AM417" s="41"/>
      <c r="AN417" s="41"/>
      <c r="AO417" s="41"/>
      <c r="AP417" s="41"/>
      <c r="AQ417" s="41"/>
      <c r="AR417" s="41"/>
      <c r="AS417" s="41"/>
      <c r="AT417" s="41"/>
      <c r="AU417" s="41"/>
      <c r="AV417" s="41"/>
      <c r="AW417" s="41"/>
      <c r="AX417" s="41"/>
      <c r="AY417" s="41"/>
      <c r="AZ417" s="41"/>
      <c r="BA417" s="41"/>
      <c r="BB417" s="41"/>
      <c r="BC417" s="41"/>
      <c r="BD417" s="41"/>
      <c r="BE417" s="41"/>
      <c r="BF417" s="41"/>
      <c r="BG417" s="41"/>
      <c r="BH417" s="41"/>
      <c r="BI417" s="41"/>
      <c r="BJ417" s="41"/>
      <c r="BK417" s="41"/>
      <c r="BL417" s="41"/>
      <c r="BM417" s="41"/>
      <c r="BN417" s="41"/>
      <c r="BO417" s="41"/>
      <c r="BP417" s="41"/>
      <c r="BQ417" s="41"/>
      <c r="BR417" s="41"/>
      <c r="BS417" s="41"/>
    </row>
    <row r="418" spans="1:71">
      <c r="A418" s="41"/>
      <c r="B418" s="128"/>
      <c r="C418" s="128"/>
      <c r="D418" s="128"/>
      <c r="E418" s="128"/>
      <c r="F418" s="41"/>
      <c r="G418" s="41"/>
      <c r="H418" s="41"/>
      <c r="I418" s="41"/>
      <c r="J418" s="41"/>
      <c r="K418" s="41"/>
      <c r="L418" s="41"/>
      <c r="M418" s="41"/>
      <c r="N418" s="41"/>
      <c r="O418" s="41"/>
      <c r="P418" s="41"/>
      <c r="Q418" s="41"/>
      <c r="R418" s="41"/>
      <c r="S418" s="41"/>
      <c r="T418" s="41"/>
      <c r="U418" s="41"/>
      <c r="V418" s="41"/>
      <c r="W418" s="41"/>
      <c r="X418" s="41"/>
      <c r="Y418" s="41"/>
      <c r="Z418" s="41"/>
      <c r="AA418" s="41"/>
      <c r="AB418" s="41"/>
      <c r="AC418" s="41"/>
      <c r="AD418" s="41"/>
      <c r="AE418" s="41"/>
      <c r="AF418" s="41"/>
      <c r="AG418" s="41"/>
      <c r="AH418" s="41"/>
      <c r="AI418" s="41"/>
      <c r="AJ418" s="41"/>
      <c r="AK418" s="46"/>
      <c r="AL418" s="46"/>
      <c r="AM418" s="41"/>
      <c r="AN418" s="41"/>
      <c r="AO418" s="41"/>
      <c r="AP418" s="41"/>
      <c r="AQ418" s="41"/>
      <c r="AR418" s="41"/>
      <c r="AS418" s="41"/>
      <c r="AT418" s="41"/>
      <c r="AU418" s="41"/>
      <c r="AV418" s="41"/>
      <c r="AW418" s="41"/>
      <c r="AX418" s="41"/>
      <c r="AY418" s="41"/>
      <c r="AZ418" s="41"/>
      <c r="BA418" s="41"/>
      <c r="BB418" s="41"/>
      <c r="BC418" s="41"/>
      <c r="BD418" s="41"/>
      <c r="BE418" s="41"/>
      <c r="BF418" s="41"/>
      <c r="BG418" s="41"/>
      <c r="BH418" s="41"/>
      <c r="BI418" s="41"/>
      <c r="BJ418" s="41"/>
      <c r="BK418" s="41"/>
      <c r="BL418" s="41"/>
      <c r="BM418" s="41"/>
      <c r="BN418" s="41"/>
      <c r="BO418" s="41"/>
      <c r="BP418" s="41"/>
      <c r="BQ418" s="41"/>
      <c r="BR418" s="41"/>
      <c r="BS418" s="41"/>
    </row>
    <row r="419" spans="1:71">
      <c r="A419" s="41"/>
      <c r="B419" s="128"/>
      <c r="C419" s="128"/>
      <c r="D419" s="128"/>
      <c r="E419" s="128"/>
      <c r="F419" s="41"/>
      <c r="G419" s="41"/>
      <c r="H419" s="41"/>
      <c r="I419" s="41"/>
      <c r="J419" s="41"/>
      <c r="K419" s="41"/>
      <c r="L419" s="41"/>
      <c r="M419" s="41"/>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1"/>
      <c r="AK419" s="46"/>
      <c r="AL419" s="46"/>
      <c r="AM419" s="41"/>
      <c r="AN419" s="41"/>
      <c r="AO419" s="41"/>
      <c r="AP419" s="41"/>
      <c r="AQ419" s="41"/>
      <c r="AR419" s="41"/>
      <c r="AS419" s="41"/>
      <c r="AT419" s="41"/>
      <c r="AU419" s="41"/>
      <c r="AV419" s="41"/>
      <c r="AW419" s="41"/>
      <c r="AX419" s="41"/>
      <c r="AY419" s="41"/>
      <c r="AZ419" s="41"/>
      <c r="BA419" s="41"/>
      <c r="BB419" s="41"/>
      <c r="BC419" s="41"/>
      <c r="BD419" s="41"/>
      <c r="BE419" s="41"/>
      <c r="BF419" s="41"/>
      <c r="BG419" s="41"/>
      <c r="BH419" s="41"/>
      <c r="BI419" s="41"/>
      <c r="BJ419" s="41"/>
      <c r="BK419" s="41"/>
      <c r="BL419" s="41"/>
      <c r="BM419" s="41"/>
      <c r="BN419" s="41"/>
      <c r="BO419" s="41"/>
      <c r="BP419" s="41"/>
      <c r="BQ419" s="41"/>
      <c r="BR419" s="41"/>
      <c r="BS419" s="41"/>
    </row>
    <row r="420" spans="1:71">
      <c r="A420" s="41"/>
      <c r="B420" s="128"/>
      <c r="C420" s="128"/>
      <c r="D420" s="128"/>
      <c r="E420" s="128"/>
      <c r="F420" s="41"/>
      <c r="G420" s="41"/>
      <c r="H420" s="41"/>
      <c r="I420" s="41"/>
      <c r="J420" s="41"/>
      <c r="K420" s="41"/>
      <c r="L420" s="41"/>
      <c r="M420" s="41"/>
      <c r="N420" s="41"/>
      <c r="O420" s="41"/>
      <c r="P420" s="41"/>
      <c r="Q420" s="41"/>
      <c r="R420" s="41"/>
      <c r="S420" s="41"/>
      <c r="T420" s="41"/>
      <c r="U420" s="41"/>
      <c r="V420" s="41"/>
      <c r="W420" s="41"/>
      <c r="X420" s="41"/>
      <c r="Y420" s="41"/>
      <c r="Z420" s="41"/>
      <c r="AA420" s="41"/>
      <c r="AB420" s="41"/>
      <c r="AC420" s="41"/>
      <c r="AD420" s="41"/>
      <c r="AE420" s="41"/>
      <c r="AF420" s="41"/>
      <c r="AG420" s="41"/>
      <c r="AH420" s="41"/>
      <c r="AI420" s="41"/>
      <c r="AJ420" s="41"/>
      <c r="AK420" s="46"/>
      <c r="AL420" s="46"/>
      <c r="AM420" s="41"/>
      <c r="AN420" s="41"/>
      <c r="AO420" s="41"/>
      <c r="AP420" s="41"/>
      <c r="AQ420" s="41"/>
      <c r="AR420" s="41"/>
      <c r="AS420" s="41"/>
      <c r="AT420" s="41"/>
      <c r="AU420" s="41"/>
      <c r="AV420" s="41"/>
      <c r="AW420" s="41"/>
      <c r="AX420" s="41"/>
      <c r="AY420" s="41"/>
      <c r="AZ420" s="41"/>
      <c r="BA420" s="41"/>
      <c r="BB420" s="41"/>
      <c r="BC420" s="41"/>
      <c r="BD420" s="41"/>
      <c r="BE420" s="41"/>
      <c r="BF420" s="41"/>
      <c r="BG420" s="41"/>
      <c r="BH420" s="41"/>
      <c r="BI420" s="41"/>
      <c r="BJ420" s="41"/>
      <c r="BK420" s="41"/>
      <c r="BL420" s="41"/>
      <c r="BM420" s="41"/>
      <c r="BN420" s="41"/>
      <c r="BO420" s="41"/>
      <c r="BP420" s="41"/>
      <c r="BQ420" s="41"/>
      <c r="BR420" s="41"/>
      <c r="BS420" s="41"/>
    </row>
    <row r="421" spans="1:71">
      <c r="A421" s="41"/>
      <c r="B421" s="128"/>
      <c r="C421" s="128"/>
      <c r="D421" s="128"/>
      <c r="E421" s="128"/>
      <c r="F421" s="41"/>
      <c r="G421" s="41"/>
      <c r="H421" s="41"/>
      <c r="I421" s="41"/>
      <c r="J421" s="41"/>
      <c r="K421" s="41"/>
      <c r="L421" s="41"/>
      <c r="M421" s="41"/>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1"/>
      <c r="AK421" s="46"/>
      <c r="AL421" s="46"/>
      <c r="AM421" s="41"/>
      <c r="AN421" s="41"/>
      <c r="AO421" s="41"/>
      <c r="AP421" s="41"/>
      <c r="AQ421" s="41"/>
      <c r="AR421" s="41"/>
      <c r="AS421" s="41"/>
      <c r="AT421" s="41"/>
      <c r="AU421" s="41"/>
      <c r="AV421" s="41"/>
      <c r="AW421" s="41"/>
      <c r="AX421" s="41"/>
      <c r="AY421" s="41"/>
      <c r="AZ421" s="41"/>
      <c r="BA421" s="41"/>
      <c r="BB421" s="41"/>
      <c r="BC421" s="41"/>
      <c r="BD421" s="41"/>
      <c r="BE421" s="41"/>
      <c r="BF421" s="41"/>
      <c r="BG421" s="41"/>
      <c r="BH421" s="41"/>
      <c r="BI421" s="41"/>
      <c r="BJ421" s="41"/>
      <c r="BK421" s="41"/>
      <c r="BL421" s="41"/>
      <c r="BM421" s="41"/>
      <c r="BN421" s="41"/>
      <c r="BO421" s="41"/>
      <c r="BP421" s="41"/>
      <c r="BQ421" s="41"/>
      <c r="BR421" s="41"/>
      <c r="BS421" s="41"/>
    </row>
    <row r="422" spans="1:71">
      <c r="A422" s="41"/>
      <c r="B422" s="128"/>
      <c r="C422" s="128"/>
      <c r="D422" s="128"/>
      <c r="E422" s="128"/>
      <c r="F422" s="41"/>
      <c r="G422" s="41"/>
      <c r="H422" s="41"/>
      <c r="I422" s="41"/>
      <c r="J422" s="41"/>
      <c r="K422" s="41"/>
      <c r="L422" s="41"/>
      <c r="M422" s="41"/>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1"/>
      <c r="AK422" s="46"/>
      <c r="AL422" s="46"/>
      <c r="AM422" s="41"/>
      <c r="AN422" s="41"/>
      <c r="AO422" s="41"/>
      <c r="AP422" s="41"/>
      <c r="AQ422" s="41"/>
      <c r="AR422" s="41"/>
      <c r="AS422" s="41"/>
      <c r="AT422" s="41"/>
      <c r="AU422" s="41"/>
      <c r="AV422" s="41"/>
      <c r="AW422" s="41"/>
      <c r="AX422" s="41"/>
      <c r="AY422" s="41"/>
      <c r="AZ422" s="41"/>
      <c r="BA422" s="41"/>
      <c r="BB422" s="41"/>
      <c r="BC422" s="41"/>
      <c r="BD422" s="41"/>
      <c r="BE422" s="41"/>
      <c r="BF422" s="41"/>
      <c r="BG422" s="41"/>
      <c r="BH422" s="41"/>
      <c r="BI422" s="41"/>
      <c r="BJ422" s="41"/>
      <c r="BK422" s="41"/>
      <c r="BL422" s="41"/>
      <c r="BM422" s="41"/>
      <c r="BN422" s="41"/>
      <c r="BO422" s="41"/>
      <c r="BP422" s="41"/>
      <c r="BQ422" s="41"/>
      <c r="BR422" s="41"/>
      <c r="BS422" s="41"/>
    </row>
    <row r="423" spans="1:71">
      <c r="A423" s="41"/>
      <c r="B423" s="128"/>
      <c r="C423" s="128"/>
      <c r="D423" s="128"/>
      <c r="E423" s="128"/>
      <c r="F423" s="41"/>
      <c r="G423" s="41"/>
      <c r="H423" s="41"/>
      <c r="I423" s="41"/>
      <c r="J423" s="41"/>
      <c r="K423" s="41"/>
      <c r="L423" s="41"/>
      <c r="M423" s="41"/>
      <c r="N423" s="41"/>
      <c r="O423" s="41"/>
      <c r="P423" s="41"/>
      <c r="Q423" s="41"/>
      <c r="R423" s="41"/>
      <c r="S423" s="41"/>
      <c r="T423" s="41"/>
      <c r="U423" s="41"/>
      <c r="V423" s="41"/>
      <c r="W423" s="41"/>
      <c r="X423" s="41"/>
      <c r="Y423" s="41"/>
      <c r="Z423" s="41"/>
      <c r="AA423" s="41"/>
      <c r="AB423" s="41"/>
      <c r="AC423" s="41"/>
      <c r="AD423" s="41"/>
      <c r="AE423" s="41"/>
      <c r="AF423" s="41"/>
      <c r="AG423" s="41"/>
      <c r="AH423" s="41"/>
      <c r="AI423" s="41"/>
      <c r="AJ423" s="41"/>
      <c r="AK423" s="46"/>
      <c r="AL423" s="46"/>
      <c r="AM423" s="41"/>
      <c r="AN423" s="41"/>
      <c r="AO423" s="41"/>
      <c r="AP423" s="41"/>
      <c r="AQ423" s="41"/>
      <c r="AR423" s="41"/>
      <c r="AS423" s="41"/>
      <c r="AT423" s="41"/>
      <c r="AU423" s="41"/>
      <c r="AV423" s="41"/>
      <c r="AW423" s="41"/>
      <c r="AX423" s="41"/>
      <c r="AY423" s="41"/>
      <c r="AZ423" s="41"/>
      <c r="BA423" s="41"/>
      <c r="BB423" s="41"/>
      <c r="BC423" s="41"/>
      <c r="BD423" s="41"/>
      <c r="BE423" s="41"/>
      <c r="BF423" s="41"/>
      <c r="BG423" s="41"/>
      <c r="BH423" s="41"/>
      <c r="BI423" s="41"/>
      <c r="BJ423" s="41"/>
      <c r="BK423" s="41"/>
      <c r="BL423" s="41"/>
      <c r="BM423" s="41"/>
      <c r="BN423" s="41"/>
      <c r="BO423" s="41"/>
      <c r="BP423" s="41"/>
      <c r="BQ423" s="41"/>
      <c r="BR423" s="41"/>
      <c r="BS423" s="41"/>
    </row>
    <row r="424" spans="1:71">
      <c r="A424" s="41"/>
      <c r="B424" s="128"/>
      <c r="C424" s="128"/>
      <c r="D424" s="128"/>
      <c r="E424" s="128"/>
      <c r="F424" s="41"/>
      <c r="G424" s="41"/>
      <c r="H424" s="41"/>
      <c r="I424" s="41"/>
      <c r="J424" s="41"/>
      <c r="K424" s="41"/>
      <c r="L424" s="41"/>
      <c r="M424" s="41"/>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1"/>
      <c r="AK424" s="46"/>
      <c r="AL424" s="46"/>
      <c r="AM424" s="41"/>
      <c r="AN424" s="41"/>
      <c r="AO424" s="41"/>
      <c r="AP424" s="41"/>
      <c r="AQ424" s="41"/>
      <c r="AR424" s="41"/>
      <c r="AS424" s="41"/>
      <c r="AT424" s="41"/>
      <c r="AU424" s="41"/>
      <c r="AV424" s="41"/>
      <c r="AW424" s="41"/>
      <c r="AX424" s="41"/>
      <c r="AY424" s="41"/>
      <c r="AZ424" s="41"/>
      <c r="BA424" s="41"/>
      <c r="BB424" s="41"/>
      <c r="BC424" s="41"/>
      <c r="BD424" s="41"/>
      <c r="BE424" s="41"/>
      <c r="BF424" s="41"/>
      <c r="BG424" s="41"/>
      <c r="BH424" s="41"/>
      <c r="BI424" s="41"/>
      <c r="BJ424" s="41"/>
      <c r="BK424" s="41"/>
      <c r="BL424" s="41"/>
      <c r="BM424" s="41"/>
      <c r="BN424" s="41"/>
      <c r="BO424" s="41"/>
      <c r="BP424" s="41"/>
      <c r="BQ424" s="41"/>
      <c r="BR424" s="41"/>
      <c r="BS424" s="41"/>
    </row>
    <row r="425" spans="1:71">
      <c r="A425" s="41"/>
      <c r="B425" s="128"/>
      <c r="C425" s="128"/>
      <c r="D425" s="128"/>
      <c r="E425" s="128"/>
      <c r="F425" s="41"/>
      <c r="G425" s="41"/>
      <c r="H425" s="41"/>
      <c r="I425" s="41"/>
      <c r="J425" s="41"/>
      <c r="K425" s="41"/>
      <c r="L425" s="41"/>
      <c r="M425" s="41"/>
      <c r="N425" s="41"/>
      <c r="O425" s="41"/>
      <c r="P425" s="41"/>
      <c r="Q425" s="41"/>
      <c r="R425" s="41"/>
      <c r="S425" s="41"/>
      <c r="T425" s="41"/>
      <c r="U425" s="41"/>
      <c r="V425" s="41"/>
      <c r="W425" s="41"/>
      <c r="X425" s="41"/>
      <c r="Y425" s="41"/>
      <c r="Z425" s="41"/>
      <c r="AA425" s="41"/>
      <c r="AB425" s="41"/>
      <c r="AC425" s="41"/>
      <c r="AD425" s="41"/>
      <c r="AE425" s="41"/>
      <c r="AF425" s="41"/>
      <c r="AG425" s="41"/>
      <c r="AH425" s="41"/>
      <c r="AI425" s="41"/>
      <c r="AJ425" s="41"/>
      <c r="AK425" s="46"/>
      <c r="AL425" s="46"/>
      <c r="AM425" s="41"/>
      <c r="AN425" s="41"/>
      <c r="AO425" s="41"/>
      <c r="AP425" s="41"/>
      <c r="AQ425" s="41"/>
      <c r="AR425" s="41"/>
      <c r="AS425" s="41"/>
      <c r="AT425" s="41"/>
      <c r="AU425" s="41"/>
      <c r="AV425" s="41"/>
      <c r="AW425" s="41"/>
      <c r="AX425" s="41"/>
      <c r="AY425" s="41"/>
      <c r="AZ425" s="41"/>
      <c r="BA425" s="41"/>
      <c r="BB425" s="41"/>
      <c r="BC425" s="41"/>
      <c r="BD425" s="41"/>
      <c r="BE425" s="41"/>
      <c r="BF425" s="41"/>
      <c r="BG425" s="41"/>
      <c r="BH425" s="41"/>
      <c r="BI425" s="41"/>
      <c r="BJ425" s="41"/>
      <c r="BK425" s="41"/>
      <c r="BL425" s="41"/>
      <c r="BM425" s="41"/>
      <c r="BN425" s="41"/>
      <c r="BO425" s="41"/>
      <c r="BP425" s="41"/>
      <c r="BQ425" s="41"/>
      <c r="BR425" s="41"/>
      <c r="BS425" s="41"/>
    </row>
    <row r="426" spans="1:71">
      <c r="A426" s="41"/>
      <c r="B426" s="128"/>
      <c r="C426" s="128"/>
      <c r="D426" s="128"/>
      <c r="E426" s="128"/>
      <c r="F426" s="41"/>
      <c r="G426" s="41"/>
      <c r="H426" s="41"/>
      <c r="I426" s="41"/>
      <c r="J426" s="41"/>
      <c r="K426" s="41"/>
      <c r="L426" s="41"/>
      <c r="M426" s="41"/>
      <c r="N426" s="41"/>
      <c r="O426" s="41"/>
      <c r="P426" s="41"/>
      <c r="Q426" s="41"/>
      <c r="R426" s="41"/>
      <c r="S426" s="41"/>
      <c r="T426" s="41"/>
      <c r="U426" s="41"/>
      <c r="V426" s="41"/>
      <c r="W426" s="41"/>
      <c r="X426" s="41"/>
      <c r="Y426" s="41"/>
      <c r="Z426" s="41"/>
      <c r="AA426" s="41"/>
      <c r="AB426" s="41"/>
      <c r="AC426" s="41"/>
      <c r="AD426" s="41"/>
      <c r="AE426" s="41"/>
      <c r="AF426" s="41"/>
      <c r="AG426" s="41"/>
      <c r="AH426" s="41"/>
      <c r="AI426" s="41"/>
      <c r="AJ426" s="41"/>
      <c r="AK426" s="46"/>
      <c r="AL426" s="46"/>
      <c r="AM426" s="41"/>
      <c r="AN426" s="41"/>
      <c r="AO426" s="41"/>
      <c r="AP426" s="41"/>
      <c r="AQ426" s="41"/>
      <c r="AR426" s="41"/>
      <c r="AS426" s="41"/>
      <c r="AT426" s="41"/>
      <c r="AU426" s="41"/>
      <c r="AV426" s="41"/>
      <c r="AW426" s="41"/>
      <c r="AX426" s="41"/>
      <c r="AY426" s="41"/>
      <c r="AZ426" s="41"/>
      <c r="BA426" s="41"/>
      <c r="BB426" s="41"/>
      <c r="BC426" s="41"/>
      <c r="BD426" s="41"/>
      <c r="BE426" s="41"/>
      <c r="BF426" s="41"/>
      <c r="BG426" s="41"/>
      <c r="BH426" s="41"/>
      <c r="BI426" s="41"/>
      <c r="BJ426" s="41"/>
      <c r="BK426" s="41"/>
      <c r="BL426" s="41"/>
      <c r="BM426" s="41"/>
      <c r="BN426" s="41"/>
      <c r="BO426" s="41"/>
      <c r="BP426" s="41"/>
      <c r="BQ426" s="41"/>
      <c r="BR426" s="41"/>
      <c r="BS426" s="41"/>
    </row>
    <row r="427" spans="1:71">
      <c r="A427" s="41"/>
      <c r="B427" s="128"/>
      <c r="C427" s="128"/>
      <c r="D427" s="128"/>
      <c r="E427" s="128"/>
      <c r="F427" s="41"/>
      <c r="G427" s="41"/>
      <c r="H427" s="41"/>
      <c r="I427" s="41"/>
      <c r="J427" s="41"/>
      <c r="K427" s="41"/>
      <c r="L427" s="41"/>
      <c r="M427" s="41"/>
      <c r="N427" s="41"/>
      <c r="O427" s="41"/>
      <c r="P427" s="41"/>
      <c r="Q427" s="41"/>
      <c r="R427" s="41"/>
      <c r="S427" s="41"/>
      <c r="T427" s="41"/>
      <c r="U427" s="41"/>
      <c r="V427" s="41"/>
      <c r="W427" s="41"/>
      <c r="X427" s="41"/>
      <c r="Y427" s="41"/>
      <c r="Z427" s="41"/>
      <c r="AA427" s="41"/>
      <c r="AB427" s="41"/>
      <c r="AC427" s="41"/>
      <c r="AD427" s="41"/>
      <c r="AE427" s="41"/>
      <c r="AF427" s="41"/>
      <c r="AG427" s="41"/>
      <c r="AH427" s="41"/>
      <c r="AI427" s="41"/>
      <c r="AJ427" s="41"/>
      <c r="AK427" s="46"/>
      <c r="AL427" s="46"/>
      <c r="AM427" s="41"/>
      <c r="AN427" s="41"/>
      <c r="AO427" s="41"/>
      <c r="AP427" s="41"/>
      <c r="AQ427" s="41"/>
      <c r="AR427" s="41"/>
      <c r="AS427" s="41"/>
      <c r="AT427" s="41"/>
      <c r="AU427" s="41"/>
      <c r="AV427" s="41"/>
      <c r="AW427" s="41"/>
      <c r="AX427" s="41"/>
      <c r="AY427" s="41"/>
      <c r="AZ427" s="41"/>
      <c r="BA427" s="41"/>
      <c r="BB427" s="41"/>
      <c r="BC427" s="41"/>
      <c r="BD427" s="41"/>
      <c r="BE427" s="41"/>
      <c r="BF427" s="41"/>
      <c r="BG427" s="41"/>
      <c r="BH427" s="41"/>
      <c r="BI427" s="41"/>
      <c r="BJ427" s="41"/>
      <c r="BK427" s="41"/>
      <c r="BL427" s="41"/>
      <c r="BM427" s="41"/>
      <c r="BN427" s="41"/>
      <c r="BO427" s="41"/>
      <c r="BP427" s="41"/>
      <c r="BQ427" s="41"/>
      <c r="BR427" s="41"/>
      <c r="BS427" s="41"/>
    </row>
    <row r="428" spans="1:71">
      <c r="A428" s="41"/>
      <c r="B428" s="128"/>
      <c r="C428" s="128"/>
      <c r="D428" s="128"/>
      <c r="E428" s="128"/>
      <c r="F428" s="41"/>
      <c r="G428" s="41"/>
      <c r="H428" s="41"/>
      <c r="I428" s="41"/>
      <c r="J428" s="41"/>
      <c r="K428" s="41"/>
      <c r="L428" s="41"/>
      <c r="M428" s="41"/>
      <c r="N428" s="41"/>
      <c r="O428" s="41"/>
      <c r="P428" s="41"/>
      <c r="Q428" s="41"/>
      <c r="R428" s="41"/>
      <c r="S428" s="41"/>
      <c r="T428" s="41"/>
      <c r="U428" s="41"/>
      <c r="V428" s="41"/>
      <c r="W428" s="41"/>
      <c r="X428" s="41"/>
      <c r="Y428" s="41"/>
      <c r="Z428" s="41"/>
      <c r="AA428" s="41"/>
      <c r="AB428" s="41"/>
      <c r="AC428" s="41"/>
      <c r="AD428" s="41"/>
      <c r="AE428" s="41"/>
      <c r="AF428" s="41"/>
      <c r="AG428" s="41"/>
      <c r="AH428" s="41"/>
      <c r="AI428" s="41"/>
      <c r="AJ428" s="41"/>
      <c r="AK428" s="46"/>
      <c r="AL428" s="46"/>
      <c r="AM428" s="41"/>
      <c r="AN428" s="41"/>
      <c r="AO428" s="41"/>
      <c r="AP428" s="41"/>
      <c r="AQ428" s="41"/>
      <c r="AR428" s="41"/>
      <c r="AS428" s="41"/>
      <c r="AT428" s="41"/>
      <c r="AU428" s="41"/>
      <c r="AV428" s="41"/>
      <c r="AW428" s="41"/>
      <c r="AX428" s="41"/>
      <c r="AY428" s="41"/>
      <c r="AZ428" s="41"/>
      <c r="BA428" s="41"/>
      <c r="BB428" s="41"/>
      <c r="BC428" s="41"/>
      <c r="BD428" s="41"/>
      <c r="BE428" s="41"/>
      <c r="BF428" s="41"/>
      <c r="BG428" s="41"/>
      <c r="BH428" s="41"/>
      <c r="BI428" s="41"/>
      <c r="BJ428" s="41"/>
      <c r="BK428" s="41"/>
      <c r="BL428" s="41"/>
      <c r="BM428" s="41"/>
      <c r="BN428" s="41"/>
      <c r="BO428" s="41"/>
      <c r="BP428" s="41"/>
      <c r="BQ428" s="41"/>
      <c r="BR428" s="41"/>
      <c r="BS428" s="41"/>
    </row>
    <row r="429" spans="1:71">
      <c r="A429" s="41"/>
      <c r="B429" s="128"/>
      <c r="C429" s="128"/>
      <c r="D429" s="128"/>
      <c r="E429" s="128"/>
      <c r="F429" s="41"/>
      <c r="G429" s="41"/>
      <c r="H429" s="41"/>
      <c r="I429" s="41"/>
      <c r="J429" s="41"/>
      <c r="K429" s="41"/>
      <c r="L429" s="41"/>
      <c r="M429" s="41"/>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1"/>
      <c r="AK429" s="46"/>
      <c r="AL429" s="46"/>
      <c r="AM429" s="41"/>
      <c r="AN429" s="41"/>
      <c r="AO429" s="41"/>
      <c r="AP429" s="41"/>
      <c r="AQ429" s="41"/>
      <c r="AR429" s="41"/>
      <c r="AS429" s="41"/>
      <c r="AT429" s="41"/>
      <c r="AU429" s="41"/>
      <c r="AV429" s="41"/>
      <c r="AW429" s="41"/>
      <c r="AX429" s="41"/>
      <c r="AY429" s="41"/>
      <c r="AZ429" s="41"/>
      <c r="BA429" s="41"/>
      <c r="BB429" s="41"/>
      <c r="BC429" s="41"/>
      <c r="BD429" s="41"/>
      <c r="BE429" s="41"/>
      <c r="BF429" s="41"/>
      <c r="BG429" s="41"/>
      <c r="BH429" s="41"/>
      <c r="BI429" s="41"/>
      <c r="BJ429" s="41"/>
      <c r="BK429" s="41"/>
      <c r="BL429" s="41"/>
      <c r="BM429" s="41"/>
      <c r="BN429" s="41"/>
      <c r="BO429" s="41"/>
      <c r="BP429" s="41"/>
      <c r="BQ429" s="41"/>
      <c r="BR429" s="41"/>
      <c r="BS429" s="41"/>
    </row>
    <row r="430" spans="1:71">
      <c r="A430" s="41"/>
      <c r="B430" s="128"/>
      <c r="C430" s="128"/>
      <c r="D430" s="128"/>
      <c r="E430" s="128"/>
      <c r="F430" s="41"/>
      <c r="G430" s="41"/>
      <c r="H430" s="41"/>
      <c r="I430" s="41"/>
      <c r="J430" s="41"/>
      <c r="K430" s="41"/>
      <c r="L430" s="41"/>
      <c r="M430" s="41"/>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1"/>
      <c r="AK430" s="46"/>
      <c r="AL430" s="46"/>
      <c r="AM430" s="41"/>
      <c r="AN430" s="41"/>
      <c r="AO430" s="41"/>
      <c r="AP430" s="41"/>
      <c r="AQ430" s="41"/>
      <c r="AR430" s="41"/>
      <c r="AS430" s="41"/>
      <c r="AT430" s="41"/>
      <c r="AU430" s="41"/>
      <c r="AV430" s="41"/>
      <c r="AW430" s="41"/>
      <c r="AX430" s="41"/>
      <c r="AY430" s="41"/>
      <c r="AZ430" s="41"/>
      <c r="BA430" s="41"/>
      <c r="BB430" s="41"/>
      <c r="BC430" s="41"/>
      <c r="BD430" s="41"/>
      <c r="BE430" s="41"/>
      <c r="BF430" s="41"/>
      <c r="BG430" s="41"/>
      <c r="BH430" s="41"/>
      <c r="BI430" s="41"/>
      <c r="BJ430" s="41"/>
      <c r="BK430" s="41"/>
      <c r="BL430" s="41"/>
      <c r="BM430" s="41"/>
      <c r="BN430" s="41"/>
      <c r="BO430" s="41"/>
      <c r="BP430" s="41"/>
      <c r="BQ430" s="41"/>
      <c r="BR430" s="41"/>
      <c r="BS430" s="41"/>
    </row>
    <row r="431" spans="1:71">
      <c r="A431" s="41"/>
      <c r="B431" s="128"/>
      <c r="C431" s="128"/>
      <c r="D431" s="128"/>
      <c r="E431" s="128"/>
      <c r="F431" s="41"/>
      <c r="G431" s="41"/>
      <c r="H431" s="41"/>
      <c r="I431" s="41"/>
      <c r="J431" s="41"/>
      <c r="K431" s="41"/>
      <c r="L431" s="41"/>
      <c r="M431" s="41"/>
      <c r="N431" s="41"/>
      <c r="O431" s="41"/>
      <c r="P431" s="41"/>
      <c r="Q431" s="41"/>
      <c r="R431" s="41"/>
      <c r="S431" s="41"/>
      <c r="T431" s="41"/>
      <c r="U431" s="41"/>
      <c r="V431" s="41"/>
      <c r="W431" s="41"/>
      <c r="X431" s="41"/>
      <c r="Y431" s="41"/>
      <c r="Z431" s="41"/>
      <c r="AA431" s="41"/>
      <c r="AB431" s="41"/>
      <c r="AC431" s="41"/>
      <c r="AD431" s="41"/>
      <c r="AE431" s="41"/>
      <c r="AF431" s="41"/>
      <c r="AG431" s="41"/>
      <c r="AH431" s="41"/>
      <c r="AI431" s="41"/>
      <c r="AJ431" s="41"/>
      <c r="AK431" s="46"/>
      <c r="AL431" s="46"/>
      <c r="AM431" s="41"/>
      <c r="AN431" s="41"/>
      <c r="AO431" s="41"/>
      <c r="AP431" s="41"/>
      <c r="AQ431" s="41"/>
      <c r="AR431" s="41"/>
      <c r="AS431" s="41"/>
      <c r="AT431" s="41"/>
      <c r="AU431" s="41"/>
      <c r="AV431" s="41"/>
      <c r="AW431" s="41"/>
      <c r="AX431" s="41"/>
      <c r="AY431" s="41"/>
      <c r="AZ431" s="41"/>
      <c r="BA431" s="41"/>
      <c r="BB431" s="41"/>
      <c r="BC431" s="41"/>
      <c r="BD431" s="41"/>
      <c r="BE431" s="41"/>
      <c r="BF431" s="41"/>
      <c r="BG431" s="41"/>
      <c r="BH431" s="41"/>
      <c r="BI431" s="41"/>
      <c r="BJ431" s="41"/>
      <c r="BK431" s="41"/>
      <c r="BL431" s="41"/>
      <c r="BM431" s="41"/>
      <c r="BN431" s="41"/>
      <c r="BO431" s="41"/>
      <c r="BP431" s="41"/>
      <c r="BQ431" s="41"/>
      <c r="BR431" s="41"/>
      <c r="BS431" s="41"/>
    </row>
    <row r="432" spans="1:71">
      <c r="A432" s="41"/>
      <c r="B432" s="128"/>
      <c r="C432" s="128"/>
      <c r="D432" s="128"/>
      <c r="E432" s="128"/>
      <c r="F432" s="41"/>
      <c r="G432" s="41"/>
      <c r="H432" s="41"/>
      <c r="I432" s="41"/>
      <c r="J432" s="41"/>
      <c r="K432" s="41"/>
      <c r="L432" s="41"/>
      <c r="M432" s="41"/>
      <c r="N432" s="41"/>
      <c r="O432" s="41"/>
      <c r="P432" s="41"/>
      <c r="Q432" s="41"/>
      <c r="R432" s="41"/>
      <c r="S432" s="41"/>
      <c r="T432" s="41"/>
      <c r="U432" s="41"/>
      <c r="V432" s="41"/>
      <c r="W432" s="41"/>
      <c r="X432" s="41"/>
      <c r="Y432" s="41"/>
      <c r="Z432" s="41"/>
      <c r="AA432" s="41"/>
      <c r="AB432" s="41"/>
      <c r="AC432" s="41"/>
      <c r="AD432" s="41"/>
      <c r="AE432" s="41"/>
      <c r="AF432" s="41"/>
      <c r="AG432" s="41"/>
      <c r="AH432" s="41"/>
      <c r="AI432" s="41"/>
      <c r="AJ432" s="41"/>
      <c r="AK432" s="46"/>
      <c r="AL432" s="46"/>
      <c r="AM432" s="41"/>
      <c r="AN432" s="41"/>
      <c r="AO432" s="41"/>
      <c r="AP432" s="41"/>
      <c r="AQ432" s="41"/>
      <c r="AR432" s="41"/>
      <c r="AS432" s="41"/>
      <c r="AT432" s="41"/>
      <c r="AU432" s="41"/>
      <c r="AV432" s="41"/>
      <c r="AW432" s="41"/>
      <c r="AX432" s="41"/>
      <c r="AY432" s="41"/>
      <c r="AZ432" s="41"/>
      <c r="BA432" s="41"/>
      <c r="BB432" s="41"/>
      <c r="BC432" s="41"/>
      <c r="BD432" s="41"/>
      <c r="BE432" s="41"/>
      <c r="BF432" s="41"/>
      <c r="BG432" s="41"/>
      <c r="BH432" s="41"/>
      <c r="BI432" s="41"/>
      <c r="BJ432" s="41"/>
      <c r="BK432" s="41"/>
      <c r="BL432" s="41"/>
      <c r="BM432" s="41"/>
      <c r="BN432" s="41"/>
      <c r="BO432" s="41"/>
      <c r="BP432" s="41"/>
      <c r="BQ432" s="41"/>
      <c r="BR432" s="41"/>
      <c r="BS432" s="41"/>
    </row>
    <row r="433" spans="1:71">
      <c r="A433" s="41"/>
      <c r="B433" s="128"/>
      <c r="C433" s="128"/>
      <c r="D433" s="128"/>
      <c r="E433" s="128"/>
      <c r="F433" s="41"/>
      <c r="G433" s="41"/>
      <c r="H433" s="41"/>
      <c r="I433" s="41"/>
      <c r="J433" s="41"/>
      <c r="K433" s="41"/>
      <c r="L433" s="41"/>
      <c r="M433" s="41"/>
      <c r="N433" s="41"/>
      <c r="O433" s="41"/>
      <c r="P433" s="41"/>
      <c r="Q433" s="41"/>
      <c r="R433" s="41"/>
      <c r="S433" s="41"/>
      <c r="T433" s="41"/>
      <c r="U433" s="41"/>
      <c r="V433" s="41"/>
      <c r="W433" s="41"/>
      <c r="X433" s="41"/>
      <c r="Y433" s="41"/>
      <c r="Z433" s="41"/>
      <c r="AA433" s="41"/>
      <c r="AB433" s="41"/>
      <c r="AC433" s="41"/>
      <c r="AD433" s="41"/>
      <c r="AE433" s="41"/>
      <c r="AF433" s="41"/>
      <c r="AG433" s="41"/>
      <c r="AH433" s="41"/>
      <c r="AI433" s="41"/>
      <c r="AJ433" s="41"/>
      <c r="AK433" s="46"/>
      <c r="AL433" s="46"/>
      <c r="AM433" s="41"/>
      <c r="AN433" s="41"/>
      <c r="AO433" s="41"/>
      <c r="AP433" s="41"/>
      <c r="AQ433" s="41"/>
      <c r="AR433" s="41"/>
      <c r="AS433" s="41"/>
      <c r="AT433" s="41"/>
      <c r="AU433" s="41"/>
      <c r="AV433" s="41"/>
      <c r="AW433" s="41"/>
      <c r="AX433" s="41"/>
      <c r="AY433" s="41"/>
      <c r="AZ433" s="41"/>
      <c r="BA433" s="41"/>
      <c r="BB433" s="41"/>
      <c r="BC433" s="41"/>
      <c r="BD433" s="41"/>
      <c r="BE433" s="41"/>
      <c r="BF433" s="41"/>
      <c r="BG433" s="41"/>
      <c r="BH433" s="41"/>
      <c r="BI433" s="41"/>
      <c r="BJ433" s="41"/>
      <c r="BK433" s="41"/>
      <c r="BL433" s="41"/>
      <c r="BM433" s="41"/>
      <c r="BN433" s="41"/>
      <c r="BO433" s="41"/>
      <c r="BP433" s="41"/>
      <c r="BQ433" s="41"/>
      <c r="BR433" s="41"/>
      <c r="BS433" s="41"/>
    </row>
    <row r="434" spans="1:71">
      <c r="A434" s="41"/>
      <c r="B434" s="128"/>
      <c r="C434" s="128"/>
      <c r="D434" s="128"/>
      <c r="E434" s="128"/>
      <c r="F434" s="41"/>
      <c r="G434" s="41"/>
      <c r="H434" s="41"/>
      <c r="I434" s="41"/>
      <c r="J434" s="41"/>
      <c r="K434" s="41"/>
      <c r="L434" s="41"/>
      <c r="M434" s="41"/>
      <c r="N434" s="41"/>
      <c r="O434" s="41"/>
      <c r="P434" s="41"/>
      <c r="Q434" s="41"/>
      <c r="R434" s="41"/>
      <c r="S434" s="41"/>
      <c r="T434" s="41"/>
      <c r="U434" s="41"/>
      <c r="V434" s="41"/>
      <c r="W434" s="41"/>
      <c r="X434" s="41"/>
      <c r="Y434" s="41"/>
      <c r="Z434" s="41"/>
      <c r="AA434" s="41"/>
      <c r="AB434" s="41"/>
      <c r="AC434" s="41"/>
      <c r="AD434" s="41"/>
      <c r="AE434" s="41"/>
      <c r="AF434" s="41"/>
      <c r="AG434" s="41"/>
      <c r="AH434" s="41"/>
      <c r="AI434" s="41"/>
      <c r="AJ434" s="41"/>
      <c r="AK434" s="46"/>
      <c r="AL434" s="46"/>
      <c r="AM434" s="41"/>
      <c r="AN434" s="41"/>
      <c r="AO434" s="41"/>
      <c r="AP434" s="41"/>
      <c r="AQ434" s="41"/>
      <c r="AR434" s="41"/>
      <c r="AS434" s="41"/>
      <c r="AT434" s="41"/>
      <c r="AU434" s="41"/>
      <c r="AV434" s="41"/>
      <c r="AW434" s="41"/>
      <c r="AX434" s="41"/>
      <c r="AY434" s="41"/>
      <c r="AZ434" s="41"/>
      <c r="BA434" s="41"/>
      <c r="BB434" s="41"/>
      <c r="BC434" s="41"/>
      <c r="BD434" s="41"/>
      <c r="BE434" s="41"/>
      <c r="BF434" s="41"/>
      <c r="BG434" s="41"/>
      <c r="BH434" s="41"/>
      <c r="BI434" s="41"/>
      <c r="BJ434" s="41"/>
      <c r="BK434" s="41"/>
      <c r="BL434" s="41"/>
      <c r="BM434" s="41"/>
      <c r="BN434" s="41"/>
      <c r="BO434" s="41"/>
      <c r="BP434" s="41"/>
      <c r="BQ434" s="41"/>
      <c r="BR434" s="41"/>
      <c r="BS434" s="41"/>
    </row>
    <row r="435" spans="1:71">
      <c r="A435" s="41"/>
      <c r="B435" s="128"/>
      <c r="C435" s="128"/>
      <c r="D435" s="128"/>
      <c r="E435" s="128"/>
      <c r="F435" s="41"/>
      <c r="G435" s="41"/>
      <c r="H435" s="41"/>
      <c r="I435" s="41"/>
      <c r="J435" s="41"/>
      <c r="K435" s="41"/>
      <c r="L435" s="41"/>
      <c r="M435" s="41"/>
      <c r="N435" s="41"/>
      <c r="O435" s="41"/>
      <c r="P435" s="41"/>
      <c r="Q435" s="41"/>
      <c r="R435" s="41"/>
      <c r="S435" s="41"/>
      <c r="T435" s="41"/>
      <c r="U435" s="41"/>
      <c r="V435" s="41"/>
      <c r="W435" s="41"/>
      <c r="X435" s="41"/>
      <c r="Y435" s="41"/>
      <c r="Z435" s="41"/>
      <c r="AA435" s="41"/>
      <c r="AB435" s="41"/>
      <c r="AC435" s="41"/>
      <c r="AD435" s="41"/>
      <c r="AE435" s="41"/>
      <c r="AF435" s="41"/>
      <c r="AG435" s="41"/>
      <c r="AH435" s="41"/>
      <c r="AI435" s="41"/>
      <c r="AJ435" s="41"/>
      <c r="AK435" s="46"/>
      <c r="AL435" s="46"/>
      <c r="AM435" s="41"/>
      <c r="AN435" s="41"/>
      <c r="AO435" s="41"/>
      <c r="AP435" s="41"/>
      <c r="AQ435" s="41"/>
      <c r="AR435" s="41"/>
      <c r="AS435" s="41"/>
      <c r="AT435" s="41"/>
      <c r="AU435" s="41"/>
      <c r="AV435" s="41"/>
      <c r="AW435" s="41"/>
      <c r="AX435" s="41"/>
      <c r="AY435" s="41"/>
      <c r="AZ435" s="41"/>
      <c r="BA435" s="41"/>
      <c r="BB435" s="41"/>
      <c r="BC435" s="41"/>
      <c r="BD435" s="41"/>
      <c r="BE435" s="41"/>
      <c r="BF435" s="41"/>
      <c r="BG435" s="41"/>
      <c r="BH435" s="41"/>
      <c r="BI435" s="41"/>
      <c r="BJ435" s="41"/>
      <c r="BK435" s="41"/>
      <c r="BL435" s="41"/>
      <c r="BM435" s="41"/>
      <c r="BN435" s="41"/>
      <c r="BO435" s="41"/>
      <c r="BP435" s="41"/>
      <c r="BQ435" s="41"/>
      <c r="BR435" s="41"/>
      <c r="BS435" s="41"/>
    </row>
    <row r="436" spans="1:71">
      <c r="A436" s="41"/>
      <c r="B436" s="128"/>
      <c r="C436" s="128"/>
      <c r="D436" s="128"/>
      <c r="E436" s="128"/>
      <c r="F436" s="41"/>
      <c r="G436" s="41"/>
      <c r="H436" s="41"/>
      <c r="I436" s="41"/>
      <c r="J436" s="41"/>
      <c r="K436" s="41"/>
      <c r="L436" s="41"/>
      <c r="M436" s="41"/>
      <c r="N436" s="41"/>
      <c r="O436" s="41"/>
      <c r="P436" s="41"/>
      <c r="Q436" s="41"/>
      <c r="R436" s="41"/>
      <c r="S436" s="41"/>
      <c r="T436" s="41"/>
      <c r="U436" s="41"/>
      <c r="V436" s="41"/>
      <c r="W436" s="41"/>
      <c r="X436" s="41"/>
      <c r="Y436" s="41"/>
      <c r="Z436" s="41"/>
      <c r="AA436" s="41"/>
      <c r="AB436" s="41"/>
      <c r="AC436" s="41"/>
      <c r="AD436" s="41"/>
      <c r="AE436" s="41"/>
      <c r="AF436" s="41"/>
      <c r="AG436" s="41"/>
      <c r="AH436" s="41"/>
      <c r="AI436" s="41"/>
      <c r="AJ436" s="41"/>
      <c r="AK436" s="46"/>
      <c r="AL436" s="46"/>
      <c r="AM436" s="41"/>
      <c r="AN436" s="41"/>
      <c r="AO436" s="41"/>
      <c r="AP436" s="41"/>
      <c r="AQ436" s="41"/>
      <c r="AR436" s="41"/>
      <c r="AS436" s="41"/>
      <c r="AT436" s="41"/>
      <c r="AU436" s="41"/>
      <c r="AV436" s="41"/>
      <c r="AW436" s="41"/>
      <c r="AX436" s="41"/>
      <c r="AY436" s="41"/>
      <c r="AZ436" s="41"/>
      <c r="BA436" s="41"/>
      <c r="BB436" s="41"/>
      <c r="BC436" s="41"/>
      <c r="BD436" s="41"/>
      <c r="BE436" s="41"/>
      <c r="BF436" s="41"/>
      <c r="BG436" s="41"/>
      <c r="BH436" s="41"/>
      <c r="BI436" s="41"/>
      <c r="BJ436" s="41"/>
      <c r="BK436" s="41"/>
      <c r="BL436" s="41"/>
      <c r="BM436" s="41"/>
      <c r="BN436" s="41"/>
      <c r="BO436" s="41"/>
      <c r="BP436" s="41"/>
      <c r="BQ436" s="41"/>
      <c r="BR436" s="41"/>
      <c r="BS436" s="41"/>
    </row>
    <row r="437" spans="1:71">
      <c r="A437" s="41"/>
      <c r="B437" s="128"/>
      <c r="C437" s="128"/>
      <c r="D437" s="128"/>
      <c r="E437" s="128"/>
      <c r="F437" s="41"/>
      <c r="G437" s="41"/>
      <c r="H437" s="41"/>
      <c r="I437" s="41"/>
      <c r="J437" s="41"/>
      <c r="K437" s="41"/>
      <c r="L437" s="41"/>
      <c r="M437" s="41"/>
      <c r="N437" s="41"/>
      <c r="O437" s="41"/>
      <c r="P437" s="41"/>
      <c r="Q437" s="41"/>
      <c r="R437" s="41"/>
      <c r="S437" s="41"/>
      <c r="T437" s="41"/>
      <c r="U437" s="41"/>
      <c r="V437" s="41"/>
      <c r="W437" s="41"/>
      <c r="X437" s="41"/>
      <c r="Y437" s="41"/>
      <c r="Z437" s="41"/>
      <c r="AA437" s="41"/>
      <c r="AB437" s="41"/>
      <c r="AC437" s="41"/>
      <c r="AD437" s="41"/>
      <c r="AE437" s="41"/>
      <c r="AF437" s="41"/>
      <c r="AG437" s="41"/>
      <c r="AH437" s="41"/>
      <c r="AI437" s="41"/>
      <c r="AJ437" s="41"/>
      <c r="AK437" s="46"/>
      <c r="AL437" s="46"/>
      <c r="AM437" s="41"/>
      <c r="AN437" s="41"/>
      <c r="AO437" s="41"/>
      <c r="AP437" s="41"/>
      <c r="AQ437" s="41"/>
      <c r="AR437" s="41"/>
      <c r="AS437" s="41"/>
      <c r="AT437" s="41"/>
      <c r="AU437" s="41"/>
      <c r="AV437" s="41"/>
      <c r="AW437" s="41"/>
      <c r="AX437" s="41"/>
      <c r="AY437" s="41"/>
      <c r="AZ437" s="41"/>
      <c r="BA437" s="41"/>
      <c r="BB437" s="41"/>
      <c r="BC437" s="41"/>
      <c r="BD437" s="41"/>
      <c r="BE437" s="41"/>
      <c r="BF437" s="41"/>
      <c r="BG437" s="41"/>
      <c r="BH437" s="41"/>
      <c r="BI437" s="41"/>
      <c r="BJ437" s="41"/>
      <c r="BK437" s="41"/>
      <c r="BL437" s="41"/>
      <c r="BM437" s="41"/>
      <c r="BN437" s="41"/>
      <c r="BO437" s="41"/>
      <c r="BP437" s="41"/>
      <c r="BQ437" s="41"/>
      <c r="BR437" s="41"/>
      <c r="BS437" s="41"/>
    </row>
    <row r="438" spans="1:71">
      <c r="A438" s="41"/>
      <c r="B438" s="128"/>
      <c r="C438" s="128"/>
      <c r="D438" s="128"/>
      <c r="E438" s="128"/>
      <c r="F438" s="41"/>
      <c r="G438" s="41"/>
      <c r="H438" s="41"/>
      <c r="I438" s="41"/>
      <c r="J438" s="41"/>
      <c r="K438" s="41"/>
      <c r="L438" s="41"/>
      <c r="M438" s="41"/>
      <c r="N438" s="41"/>
      <c r="O438" s="41"/>
      <c r="P438" s="41"/>
      <c r="Q438" s="41"/>
      <c r="R438" s="41"/>
      <c r="S438" s="41"/>
      <c r="T438" s="41"/>
      <c r="U438" s="41"/>
      <c r="V438" s="41"/>
      <c r="W438" s="41"/>
      <c r="X438" s="41"/>
      <c r="Y438" s="41"/>
      <c r="Z438" s="41"/>
      <c r="AA438" s="41"/>
      <c r="AB438" s="41"/>
      <c r="AC438" s="41"/>
      <c r="AD438" s="41"/>
      <c r="AE438" s="41"/>
      <c r="AF438" s="41"/>
      <c r="AG438" s="41"/>
      <c r="AH438" s="41"/>
      <c r="AI438" s="41"/>
      <c r="AJ438" s="41"/>
      <c r="AK438" s="46"/>
      <c r="AL438" s="46"/>
      <c r="AM438" s="41"/>
      <c r="AN438" s="41"/>
      <c r="AO438" s="41"/>
      <c r="AP438" s="41"/>
      <c r="AQ438" s="41"/>
      <c r="AR438" s="41"/>
      <c r="AS438" s="41"/>
      <c r="AT438" s="41"/>
      <c r="AU438" s="41"/>
      <c r="AV438" s="41"/>
      <c r="AW438" s="41"/>
      <c r="AX438" s="41"/>
      <c r="AY438" s="41"/>
      <c r="AZ438" s="41"/>
      <c r="BA438" s="41"/>
      <c r="BB438" s="41"/>
      <c r="BC438" s="41"/>
      <c r="BD438" s="41"/>
      <c r="BE438" s="41"/>
      <c r="BF438" s="41"/>
      <c r="BG438" s="41"/>
      <c r="BH438" s="41"/>
      <c r="BI438" s="41"/>
      <c r="BJ438" s="41"/>
      <c r="BK438" s="41"/>
      <c r="BL438" s="41"/>
      <c r="BM438" s="41"/>
      <c r="BN438" s="41"/>
      <c r="BO438" s="41"/>
      <c r="BP438" s="41"/>
      <c r="BQ438" s="41"/>
      <c r="BR438" s="41"/>
      <c r="BS438" s="41"/>
    </row>
    <row r="439" spans="1:71">
      <c r="A439" s="41"/>
      <c r="B439" s="128"/>
      <c r="C439" s="128"/>
      <c r="D439" s="128"/>
      <c r="E439" s="128"/>
      <c r="F439" s="41"/>
      <c r="G439" s="41"/>
      <c r="H439" s="41"/>
      <c r="I439" s="41"/>
      <c r="J439" s="41"/>
      <c r="K439" s="41"/>
      <c r="L439" s="41"/>
      <c r="M439" s="41"/>
      <c r="N439" s="41"/>
      <c r="O439" s="41"/>
      <c r="P439" s="41"/>
      <c r="Q439" s="41"/>
      <c r="R439" s="41"/>
      <c r="S439" s="41"/>
      <c r="T439" s="41"/>
      <c r="U439" s="41"/>
      <c r="V439" s="41"/>
      <c r="W439" s="41"/>
      <c r="X439" s="41"/>
      <c r="Y439" s="41"/>
      <c r="Z439" s="41"/>
      <c r="AA439" s="41"/>
      <c r="AB439" s="41"/>
      <c r="AC439" s="41"/>
      <c r="AD439" s="41"/>
      <c r="AE439" s="41"/>
      <c r="AF439" s="41"/>
      <c r="AG439" s="41"/>
      <c r="AH439" s="41"/>
      <c r="AI439" s="41"/>
      <c r="AJ439" s="41"/>
      <c r="AK439" s="46"/>
      <c r="AL439" s="46"/>
      <c r="AM439" s="41"/>
      <c r="AN439" s="41"/>
      <c r="AO439" s="41"/>
      <c r="AP439" s="41"/>
      <c r="AQ439" s="41"/>
      <c r="AR439" s="41"/>
      <c r="AS439" s="41"/>
      <c r="AT439" s="41"/>
      <c r="AU439" s="41"/>
      <c r="AV439" s="41"/>
      <c r="AW439" s="41"/>
      <c r="AX439" s="41"/>
      <c r="AY439" s="41"/>
      <c r="AZ439" s="41"/>
      <c r="BA439" s="41"/>
      <c r="BB439" s="41"/>
      <c r="BC439" s="41"/>
      <c r="BD439" s="41"/>
      <c r="BE439" s="41"/>
      <c r="BF439" s="41"/>
      <c r="BG439" s="41"/>
      <c r="BH439" s="41"/>
      <c r="BI439" s="41"/>
      <c r="BJ439" s="41"/>
      <c r="BK439" s="41"/>
      <c r="BL439" s="41"/>
      <c r="BM439" s="41"/>
      <c r="BN439" s="41"/>
      <c r="BO439" s="41"/>
      <c r="BP439" s="41"/>
      <c r="BQ439" s="41"/>
      <c r="BR439" s="41"/>
      <c r="BS439" s="41"/>
    </row>
    <row r="440" spans="1:71">
      <c r="A440" s="41"/>
      <c r="B440" s="128"/>
      <c r="C440" s="128"/>
      <c r="D440" s="128"/>
      <c r="E440" s="128"/>
      <c r="F440" s="41"/>
      <c r="G440" s="41"/>
      <c r="H440" s="41"/>
      <c r="I440" s="41"/>
      <c r="J440" s="41"/>
      <c r="K440" s="41"/>
      <c r="L440" s="41"/>
      <c r="M440" s="41"/>
      <c r="N440" s="41"/>
      <c r="O440" s="41"/>
      <c r="P440" s="41"/>
      <c r="Q440" s="41"/>
      <c r="R440" s="41"/>
      <c r="S440" s="41"/>
      <c r="T440" s="41"/>
      <c r="U440" s="41"/>
      <c r="V440" s="41"/>
      <c r="W440" s="41"/>
      <c r="X440" s="41"/>
      <c r="Y440" s="41"/>
      <c r="Z440" s="41"/>
      <c r="AA440" s="41"/>
      <c r="AB440" s="41"/>
      <c r="AC440" s="41"/>
      <c r="AD440" s="41"/>
      <c r="AE440" s="41"/>
      <c r="AF440" s="41"/>
      <c r="AG440" s="41"/>
      <c r="AH440" s="41"/>
      <c r="AI440" s="41"/>
      <c r="AJ440" s="41"/>
      <c r="AK440" s="46"/>
      <c r="AL440" s="46"/>
      <c r="AM440" s="41"/>
      <c r="AN440" s="41"/>
      <c r="AO440" s="41"/>
      <c r="AP440" s="41"/>
      <c r="AQ440" s="41"/>
      <c r="AR440" s="41"/>
      <c r="AS440" s="41"/>
      <c r="AT440" s="41"/>
      <c r="AU440" s="41"/>
      <c r="AV440" s="41"/>
      <c r="AW440" s="41"/>
      <c r="AX440" s="41"/>
      <c r="AY440" s="41"/>
      <c r="AZ440" s="41"/>
      <c r="BA440" s="41"/>
      <c r="BB440" s="41"/>
      <c r="BC440" s="41"/>
      <c r="BD440" s="41"/>
      <c r="BE440" s="41"/>
      <c r="BF440" s="41"/>
      <c r="BG440" s="41"/>
      <c r="BH440" s="41"/>
      <c r="BI440" s="41"/>
      <c r="BJ440" s="41"/>
      <c r="BK440" s="41"/>
      <c r="BL440" s="41"/>
      <c r="BM440" s="41"/>
      <c r="BN440" s="41"/>
      <c r="BO440" s="41"/>
      <c r="BP440" s="41"/>
      <c r="BQ440" s="41"/>
      <c r="BR440" s="41"/>
      <c r="BS440" s="41"/>
    </row>
    <row r="441" spans="1:71">
      <c r="A441" s="41"/>
      <c r="B441" s="128"/>
      <c r="C441" s="128"/>
      <c r="D441" s="128"/>
      <c r="E441" s="128"/>
      <c r="F441" s="41"/>
      <c r="G441" s="41"/>
      <c r="H441" s="41"/>
      <c r="I441" s="41"/>
      <c r="J441" s="41"/>
      <c r="K441" s="41"/>
      <c r="L441" s="41"/>
      <c r="M441" s="41"/>
      <c r="N441" s="41"/>
      <c r="O441" s="41"/>
      <c r="P441" s="41"/>
      <c r="Q441" s="41"/>
      <c r="R441" s="41"/>
      <c r="S441" s="41"/>
      <c r="T441" s="41"/>
      <c r="U441" s="41"/>
      <c r="V441" s="41"/>
      <c r="W441" s="41"/>
      <c r="X441" s="41"/>
      <c r="Y441" s="41"/>
      <c r="Z441" s="41"/>
      <c r="AA441" s="41"/>
      <c r="AB441" s="41"/>
      <c r="AC441" s="41"/>
      <c r="AD441" s="41"/>
      <c r="AE441" s="41"/>
      <c r="AF441" s="41"/>
      <c r="AG441" s="41"/>
      <c r="AH441" s="41"/>
      <c r="AI441" s="41"/>
      <c r="AJ441" s="41"/>
      <c r="AK441" s="46"/>
      <c r="AL441" s="46"/>
      <c r="AM441" s="41"/>
      <c r="AN441" s="41"/>
      <c r="AO441" s="41"/>
      <c r="AP441" s="41"/>
      <c r="AQ441" s="41"/>
      <c r="AR441" s="41"/>
      <c r="AS441" s="41"/>
      <c r="AT441" s="41"/>
      <c r="AU441" s="41"/>
      <c r="AV441" s="41"/>
      <c r="AW441" s="41"/>
      <c r="AX441" s="41"/>
      <c r="AY441" s="41"/>
      <c r="AZ441" s="41"/>
      <c r="BA441" s="41"/>
      <c r="BB441" s="41"/>
      <c r="BC441" s="41"/>
      <c r="BD441" s="41"/>
      <c r="BE441" s="41"/>
      <c r="BF441" s="41"/>
      <c r="BG441" s="41"/>
      <c r="BH441" s="41"/>
      <c r="BI441" s="41"/>
      <c r="BJ441" s="41"/>
      <c r="BK441" s="41"/>
      <c r="BL441" s="41"/>
      <c r="BM441" s="41"/>
      <c r="BN441" s="41"/>
      <c r="BO441" s="41"/>
      <c r="BP441" s="41"/>
      <c r="BQ441" s="41"/>
      <c r="BR441" s="41"/>
      <c r="BS441" s="41"/>
    </row>
    <row r="442" spans="1:71">
      <c r="A442" s="41"/>
      <c r="B442" s="128"/>
      <c r="C442" s="128"/>
      <c r="D442" s="128"/>
      <c r="E442" s="128"/>
      <c r="F442" s="41"/>
      <c r="G442" s="41"/>
      <c r="H442" s="41"/>
      <c r="I442" s="41"/>
      <c r="J442" s="41"/>
      <c r="K442" s="41"/>
      <c r="L442" s="41"/>
      <c r="M442" s="41"/>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1"/>
      <c r="AK442" s="46"/>
      <c r="AL442" s="46"/>
      <c r="AM442" s="41"/>
      <c r="AN442" s="41"/>
      <c r="AO442" s="41"/>
      <c r="AP442" s="41"/>
      <c r="AQ442" s="41"/>
      <c r="AR442" s="41"/>
      <c r="AS442" s="41"/>
      <c r="AT442" s="41"/>
      <c r="AU442" s="41"/>
      <c r="AV442" s="41"/>
      <c r="AW442" s="41"/>
      <c r="AX442" s="41"/>
      <c r="AY442" s="41"/>
      <c r="AZ442" s="41"/>
      <c r="BA442" s="41"/>
      <c r="BB442" s="41"/>
      <c r="BC442" s="41"/>
      <c r="BD442" s="41"/>
      <c r="BE442" s="41"/>
      <c r="BF442" s="41"/>
      <c r="BG442" s="41"/>
      <c r="BH442" s="41"/>
      <c r="BI442" s="41"/>
      <c r="BJ442" s="41"/>
      <c r="BK442" s="41"/>
      <c r="BL442" s="41"/>
      <c r="BM442" s="41"/>
      <c r="BN442" s="41"/>
      <c r="BO442" s="41"/>
      <c r="BP442" s="41"/>
      <c r="BQ442" s="41"/>
      <c r="BR442" s="41"/>
      <c r="BS442" s="41"/>
    </row>
    <row r="443" spans="1:71">
      <c r="A443" s="41"/>
      <c r="B443" s="128"/>
      <c r="C443" s="128"/>
      <c r="D443" s="128"/>
      <c r="E443" s="128"/>
      <c r="F443" s="41"/>
      <c r="G443" s="41"/>
      <c r="H443" s="41"/>
      <c r="I443" s="41"/>
      <c r="J443" s="41"/>
      <c r="K443" s="41"/>
      <c r="L443" s="41"/>
      <c r="M443" s="41"/>
      <c r="N443" s="41"/>
      <c r="O443" s="41"/>
      <c r="P443" s="41"/>
      <c r="Q443" s="41"/>
      <c r="R443" s="41"/>
      <c r="S443" s="41"/>
      <c r="T443" s="41"/>
      <c r="U443" s="41"/>
      <c r="V443" s="41"/>
      <c r="W443" s="41"/>
      <c r="X443" s="41"/>
      <c r="Y443" s="41"/>
      <c r="Z443" s="41"/>
      <c r="AA443" s="41"/>
      <c r="AB443" s="41"/>
      <c r="AC443" s="41"/>
      <c r="AD443" s="41"/>
      <c r="AE443" s="41"/>
      <c r="AF443" s="41"/>
      <c r="AG443" s="41"/>
      <c r="AH443" s="41"/>
      <c r="AI443" s="41"/>
      <c r="AJ443" s="41"/>
      <c r="AK443" s="46"/>
      <c r="AL443" s="46"/>
      <c r="AM443" s="41"/>
      <c r="AN443" s="41"/>
      <c r="AO443" s="41"/>
      <c r="AP443" s="41"/>
      <c r="AQ443" s="41"/>
      <c r="AR443" s="41"/>
      <c r="AS443" s="41"/>
      <c r="AT443" s="41"/>
      <c r="AU443" s="41"/>
      <c r="AV443" s="41"/>
      <c r="AW443" s="41"/>
      <c r="AX443" s="41"/>
      <c r="AY443" s="41"/>
      <c r="AZ443" s="41"/>
      <c r="BA443" s="41"/>
      <c r="BB443" s="41"/>
      <c r="BC443" s="41"/>
      <c r="BD443" s="41"/>
      <c r="BE443" s="41"/>
      <c r="BF443" s="41"/>
      <c r="BG443" s="41"/>
      <c r="BH443" s="41"/>
      <c r="BI443" s="41"/>
      <c r="BJ443" s="41"/>
      <c r="BK443" s="41"/>
      <c r="BL443" s="41"/>
      <c r="BM443" s="41"/>
      <c r="BN443" s="41"/>
      <c r="BO443" s="41"/>
      <c r="BP443" s="41"/>
      <c r="BQ443" s="41"/>
      <c r="BR443" s="41"/>
      <c r="BS443" s="41"/>
    </row>
    <row r="444" spans="1:71">
      <c r="A444" s="41"/>
      <c r="B444" s="128"/>
      <c r="C444" s="128"/>
      <c r="D444" s="128"/>
      <c r="E444" s="128"/>
      <c r="F444" s="41"/>
      <c r="G444" s="41"/>
      <c r="H444" s="41"/>
      <c r="I444" s="41"/>
      <c r="J444" s="41"/>
      <c r="K444" s="41"/>
      <c r="L444" s="41"/>
      <c r="M444" s="41"/>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1"/>
      <c r="AK444" s="46"/>
      <c r="AL444" s="46"/>
      <c r="AM444" s="41"/>
      <c r="AN444" s="41"/>
      <c r="AO444" s="41"/>
      <c r="AP444" s="41"/>
      <c r="AQ444" s="41"/>
      <c r="AR444" s="41"/>
      <c r="AS444" s="41"/>
      <c r="AT444" s="41"/>
      <c r="AU444" s="41"/>
      <c r="AV444" s="41"/>
      <c r="AW444" s="41"/>
      <c r="AX444" s="41"/>
      <c r="AY444" s="41"/>
      <c r="AZ444" s="41"/>
      <c r="BA444" s="41"/>
      <c r="BB444" s="41"/>
      <c r="BC444" s="41"/>
      <c r="BD444" s="41"/>
      <c r="BE444" s="41"/>
      <c r="BF444" s="41"/>
      <c r="BG444" s="41"/>
      <c r="BH444" s="41"/>
      <c r="BI444" s="41"/>
      <c r="BJ444" s="41"/>
      <c r="BK444" s="41"/>
      <c r="BL444" s="41"/>
      <c r="BM444" s="41"/>
      <c r="BN444" s="41"/>
      <c r="BO444" s="41"/>
      <c r="BP444" s="41"/>
      <c r="BQ444" s="41"/>
      <c r="BR444" s="41"/>
      <c r="BS444" s="41"/>
    </row>
    <row r="445" spans="1:71">
      <c r="A445" s="41"/>
      <c r="B445" s="128"/>
      <c r="C445" s="128"/>
      <c r="D445" s="128"/>
      <c r="E445" s="128"/>
      <c r="F445" s="41"/>
      <c r="G445" s="41"/>
      <c r="H445" s="41"/>
      <c r="I445" s="41"/>
      <c r="J445" s="41"/>
      <c r="K445" s="41"/>
      <c r="L445" s="41"/>
      <c r="M445" s="41"/>
      <c r="N445" s="41"/>
      <c r="O445" s="41"/>
      <c r="P445" s="41"/>
      <c r="Q445" s="41"/>
      <c r="R445" s="41"/>
      <c r="S445" s="41"/>
      <c r="T445" s="41"/>
      <c r="U445" s="41"/>
      <c r="V445" s="41"/>
      <c r="W445" s="41"/>
      <c r="X445" s="41"/>
      <c r="Y445" s="41"/>
      <c r="Z445" s="41"/>
      <c r="AA445" s="41"/>
      <c r="AB445" s="41"/>
      <c r="AC445" s="41"/>
      <c r="AD445" s="41"/>
      <c r="AE445" s="41"/>
      <c r="AF445" s="41"/>
      <c r="AG445" s="41"/>
      <c r="AH445" s="41"/>
      <c r="AI445" s="41"/>
      <c r="AJ445" s="41"/>
      <c r="AK445" s="46"/>
      <c r="AL445" s="46"/>
      <c r="AM445" s="41"/>
      <c r="AN445" s="41"/>
      <c r="AO445" s="41"/>
      <c r="AP445" s="41"/>
      <c r="AQ445" s="41"/>
      <c r="AR445" s="41"/>
      <c r="AS445" s="41"/>
      <c r="AT445" s="41"/>
      <c r="AU445" s="41"/>
      <c r="AV445" s="41"/>
      <c r="AW445" s="41"/>
      <c r="AX445" s="41"/>
      <c r="AY445" s="41"/>
      <c r="AZ445" s="41"/>
      <c r="BA445" s="41"/>
      <c r="BB445" s="41"/>
      <c r="BC445" s="41"/>
      <c r="BD445" s="41"/>
      <c r="BE445" s="41"/>
      <c r="BF445" s="41"/>
      <c r="BG445" s="41"/>
      <c r="BH445" s="41"/>
      <c r="BI445" s="41"/>
      <c r="BJ445" s="41"/>
      <c r="BK445" s="41"/>
      <c r="BL445" s="41"/>
      <c r="BM445" s="41"/>
      <c r="BN445" s="41"/>
      <c r="BO445" s="41"/>
      <c r="BP445" s="41"/>
      <c r="BQ445" s="41"/>
      <c r="BR445" s="41"/>
      <c r="BS445" s="41"/>
    </row>
    <row r="446" spans="1:71">
      <c r="A446" s="41"/>
      <c r="B446" s="128"/>
      <c r="C446" s="128"/>
      <c r="D446" s="128"/>
      <c r="E446" s="128"/>
      <c r="F446" s="41"/>
      <c r="G446" s="41"/>
      <c r="H446" s="41"/>
      <c r="I446" s="41"/>
      <c r="J446" s="41"/>
      <c r="K446" s="41"/>
      <c r="L446" s="41"/>
      <c r="M446" s="41"/>
      <c r="N446" s="41"/>
      <c r="O446" s="41"/>
      <c r="P446" s="41"/>
      <c r="Q446" s="41"/>
      <c r="R446" s="41"/>
      <c r="S446" s="41"/>
      <c r="T446" s="41"/>
      <c r="U446" s="41"/>
      <c r="V446" s="41"/>
      <c r="W446" s="41"/>
      <c r="X446" s="41"/>
      <c r="Y446" s="41"/>
      <c r="Z446" s="41"/>
      <c r="AA446" s="41"/>
      <c r="AB446" s="41"/>
      <c r="AC446" s="41"/>
      <c r="AD446" s="41"/>
      <c r="AE446" s="41"/>
      <c r="AF446" s="41"/>
      <c r="AG446" s="41"/>
      <c r="AH446" s="41"/>
      <c r="AI446" s="41"/>
      <c r="AJ446" s="41"/>
      <c r="AK446" s="46"/>
      <c r="AL446" s="46"/>
      <c r="AM446" s="41"/>
      <c r="AN446" s="41"/>
      <c r="AO446" s="41"/>
      <c r="AP446" s="41"/>
      <c r="AQ446" s="41"/>
      <c r="AR446" s="41"/>
      <c r="AS446" s="41"/>
      <c r="AT446" s="41"/>
      <c r="AU446" s="41"/>
      <c r="AV446" s="41"/>
      <c r="AW446" s="41"/>
      <c r="AX446" s="41"/>
      <c r="AY446" s="41"/>
      <c r="AZ446" s="41"/>
      <c r="BA446" s="41"/>
      <c r="BB446" s="41"/>
      <c r="BC446" s="41"/>
      <c r="BD446" s="41"/>
      <c r="BE446" s="41"/>
      <c r="BF446" s="41"/>
      <c r="BG446" s="41"/>
      <c r="BH446" s="41"/>
      <c r="BI446" s="41"/>
      <c r="BJ446" s="41"/>
      <c r="BK446" s="41"/>
      <c r="BL446" s="41"/>
      <c r="BM446" s="41"/>
      <c r="BN446" s="41"/>
      <c r="BO446" s="41"/>
      <c r="BP446" s="41"/>
      <c r="BQ446" s="41"/>
      <c r="BR446" s="41"/>
      <c r="BS446" s="41"/>
    </row>
    <row r="447" spans="1:71">
      <c r="A447" s="41"/>
      <c r="B447" s="128"/>
      <c r="C447" s="128"/>
      <c r="D447" s="128"/>
      <c r="E447" s="128"/>
      <c r="F447" s="41"/>
      <c r="G447" s="41"/>
      <c r="H447" s="41"/>
      <c r="I447" s="41"/>
      <c r="J447" s="41"/>
      <c r="K447" s="41"/>
      <c r="L447" s="41"/>
      <c r="M447" s="41"/>
      <c r="N447" s="41"/>
      <c r="O447" s="41"/>
      <c r="P447" s="41"/>
      <c r="Q447" s="41"/>
      <c r="R447" s="41"/>
      <c r="S447" s="41"/>
      <c r="T447" s="41"/>
      <c r="U447" s="41"/>
      <c r="V447" s="41"/>
      <c r="W447" s="41"/>
      <c r="X447" s="41"/>
      <c r="Y447" s="41"/>
      <c r="Z447" s="41"/>
      <c r="AA447" s="41"/>
      <c r="AB447" s="41"/>
      <c r="AC447" s="41"/>
      <c r="AD447" s="41"/>
      <c r="AE447" s="41"/>
      <c r="AF447" s="41"/>
      <c r="AG447" s="41"/>
      <c r="AH447" s="41"/>
      <c r="AI447" s="41"/>
      <c r="AJ447" s="41"/>
      <c r="AK447" s="46"/>
      <c r="AL447" s="46"/>
      <c r="AM447" s="41"/>
      <c r="AN447" s="41"/>
      <c r="AO447" s="41"/>
      <c r="AP447" s="41"/>
      <c r="AQ447" s="41"/>
      <c r="AR447" s="41"/>
      <c r="AS447" s="41"/>
      <c r="AT447" s="41"/>
      <c r="AU447" s="41"/>
      <c r="AV447" s="41"/>
      <c r="AW447" s="41"/>
      <c r="AX447" s="41"/>
      <c r="AY447" s="41"/>
      <c r="AZ447" s="41"/>
      <c r="BA447" s="41"/>
      <c r="BB447" s="41"/>
      <c r="BC447" s="41"/>
      <c r="BD447" s="41"/>
      <c r="BE447" s="41"/>
      <c r="BF447" s="41"/>
      <c r="BG447" s="41"/>
      <c r="BH447" s="41"/>
      <c r="BI447" s="41"/>
      <c r="BJ447" s="41"/>
      <c r="BK447" s="41"/>
      <c r="BL447" s="41"/>
      <c r="BM447" s="41"/>
      <c r="BN447" s="41"/>
      <c r="BO447" s="41"/>
      <c r="BP447" s="41"/>
      <c r="BQ447" s="41"/>
      <c r="BR447" s="41"/>
      <c r="BS447" s="41"/>
    </row>
    <row r="448" spans="1:71">
      <c r="A448" s="41"/>
      <c r="B448" s="128"/>
      <c r="C448" s="128"/>
      <c r="D448" s="128"/>
      <c r="E448" s="128"/>
      <c r="F448" s="41"/>
      <c r="G448" s="41"/>
      <c r="H448" s="41"/>
      <c r="I448" s="41"/>
      <c r="J448" s="41"/>
      <c r="K448" s="41"/>
      <c r="L448" s="41"/>
      <c r="M448" s="41"/>
      <c r="N448" s="41"/>
      <c r="O448" s="41"/>
      <c r="P448" s="41"/>
      <c r="Q448" s="41"/>
      <c r="R448" s="41"/>
      <c r="S448" s="41"/>
      <c r="T448" s="41"/>
      <c r="U448" s="41"/>
      <c r="V448" s="41"/>
      <c r="W448" s="41"/>
      <c r="X448" s="41"/>
      <c r="Y448" s="41"/>
      <c r="Z448" s="41"/>
      <c r="AA448" s="41"/>
      <c r="AB448" s="41"/>
      <c r="AC448" s="41"/>
      <c r="AD448" s="41"/>
      <c r="AE448" s="41"/>
      <c r="AF448" s="41"/>
      <c r="AG448" s="41"/>
      <c r="AH448" s="41"/>
      <c r="AI448" s="41"/>
      <c r="AJ448" s="41"/>
      <c r="AK448" s="46"/>
      <c r="AL448" s="46"/>
      <c r="AM448" s="41"/>
      <c r="AN448" s="41"/>
      <c r="AO448" s="41"/>
      <c r="AP448" s="41"/>
      <c r="AQ448" s="41"/>
      <c r="AR448" s="41"/>
      <c r="AS448" s="41"/>
      <c r="AT448" s="41"/>
      <c r="AU448" s="41"/>
      <c r="AV448" s="41"/>
      <c r="AW448" s="41"/>
      <c r="AX448" s="41"/>
      <c r="AY448" s="41"/>
      <c r="AZ448" s="41"/>
      <c r="BA448" s="41"/>
      <c r="BB448" s="41"/>
      <c r="BC448" s="41"/>
      <c r="BD448" s="41"/>
      <c r="BE448" s="41"/>
      <c r="BF448" s="41"/>
      <c r="BG448" s="41"/>
      <c r="BH448" s="41"/>
      <c r="BI448" s="41"/>
      <c r="BJ448" s="41"/>
      <c r="BK448" s="41"/>
      <c r="BL448" s="41"/>
      <c r="BM448" s="41"/>
      <c r="BN448" s="41"/>
      <c r="BO448" s="41"/>
      <c r="BP448" s="41"/>
      <c r="BQ448" s="41"/>
      <c r="BR448" s="41"/>
      <c r="BS448" s="41"/>
    </row>
    <row r="449" spans="1:71">
      <c r="A449" s="41"/>
      <c r="B449" s="128"/>
      <c r="C449" s="128"/>
      <c r="D449" s="128"/>
      <c r="E449" s="128"/>
      <c r="F449" s="41"/>
      <c r="G449" s="41"/>
      <c r="H449" s="41"/>
      <c r="I449" s="41"/>
      <c r="J449" s="41"/>
      <c r="K449" s="41"/>
      <c r="L449" s="41"/>
      <c r="M449" s="41"/>
      <c r="N449" s="41"/>
      <c r="O449" s="41"/>
      <c r="P449" s="41"/>
      <c r="Q449" s="41"/>
      <c r="R449" s="41"/>
      <c r="S449" s="41"/>
      <c r="T449" s="41"/>
      <c r="U449" s="41"/>
      <c r="V449" s="41"/>
      <c r="W449" s="41"/>
      <c r="X449" s="41"/>
      <c r="Y449" s="41"/>
      <c r="Z449" s="41"/>
      <c r="AA449" s="41"/>
      <c r="AB449" s="41"/>
      <c r="AC449" s="41"/>
      <c r="AD449" s="41"/>
      <c r="AE449" s="41"/>
      <c r="AF449" s="41"/>
      <c r="AG449" s="41"/>
      <c r="AH449" s="41"/>
      <c r="AI449" s="41"/>
      <c r="AJ449" s="41"/>
      <c r="AK449" s="46"/>
      <c r="AL449" s="46"/>
      <c r="AM449" s="41"/>
      <c r="AN449" s="41"/>
      <c r="AO449" s="41"/>
      <c r="AP449" s="41"/>
      <c r="AQ449" s="41"/>
      <c r="AR449" s="41"/>
      <c r="AS449" s="41"/>
      <c r="AT449" s="41"/>
      <c r="AU449" s="41"/>
      <c r="AV449" s="41"/>
      <c r="AW449" s="41"/>
      <c r="AX449" s="41"/>
      <c r="AY449" s="41"/>
      <c r="AZ449" s="41"/>
      <c r="BA449" s="41"/>
      <c r="BB449" s="41"/>
      <c r="BC449" s="41"/>
      <c r="BD449" s="41"/>
      <c r="BE449" s="41"/>
      <c r="BF449" s="41"/>
      <c r="BG449" s="41"/>
      <c r="BH449" s="41"/>
      <c r="BI449" s="41"/>
      <c r="BJ449" s="41"/>
      <c r="BK449" s="41"/>
      <c r="BL449" s="41"/>
      <c r="BM449" s="41"/>
      <c r="BN449" s="41"/>
      <c r="BO449" s="41"/>
      <c r="BP449" s="41"/>
      <c r="BQ449" s="41"/>
      <c r="BR449" s="41"/>
      <c r="BS449" s="41"/>
    </row>
    <row r="450" spans="1:71">
      <c r="A450" s="41"/>
      <c r="B450" s="128"/>
      <c r="C450" s="128"/>
      <c r="D450" s="128"/>
      <c r="E450" s="128"/>
      <c r="F450" s="41"/>
      <c r="G450" s="41"/>
      <c r="H450" s="41"/>
      <c r="I450" s="41"/>
      <c r="J450" s="41"/>
      <c r="K450" s="41"/>
      <c r="L450" s="41"/>
      <c r="M450" s="41"/>
      <c r="N450" s="41"/>
      <c r="O450" s="41"/>
      <c r="P450" s="41"/>
      <c r="Q450" s="41"/>
      <c r="R450" s="41"/>
      <c r="S450" s="41"/>
      <c r="T450" s="41"/>
      <c r="U450" s="41"/>
      <c r="V450" s="41"/>
      <c r="W450" s="41"/>
      <c r="X450" s="41"/>
      <c r="Y450" s="41"/>
      <c r="Z450" s="41"/>
      <c r="AA450" s="41"/>
      <c r="AB450" s="41"/>
      <c r="AC450" s="41"/>
      <c r="AD450" s="41"/>
      <c r="AE450" s="41"/>
      <c r="AF450" s="41"/>
      <c r="AG450" s="41"/>
      <c r="AH450" s="41"/>
      <c r="AI450" s="41"/>
      <c r="AJ450" s="41"/>
      <c r="AK450" s="46"/>
      <c r="AL450" s="46"/>
      <c r="AM450" s="41"/>
      <c r="AN450" s="41"/>
      <c r="AO450" s="41"/>
      <c r="AP450" s="41"/>
      <c r="AQ450" s="41"/>
      <c r="AR450" s="41"/>
      <c r="AS450" s="41"/>
      <c r="AT450" s="41"/>
      <c r="AU450" s="41"/>
      <c r="AV450" s="41"/>
      <c r="AW450" s="41"/>
      <c r="AX450" s="41"/>
      <c r="AY450" s="41"/>
      <c r="AZ450" s="41"/>
      <c r="BA450" s="41"/>
      <c r="BB450" s="41"/>
      <c r="BC450" s="41"/>
      <c r="BD450" s="41"/>
      <c r="BE450" s="41"/>
      <c r="BF450" s="41"/>
      <c r="BG450" s="41"/>
      <c r="BH450" s="41"/>
      <c r="BI450" s="41"/>
      <c r="BJ450" s="41"/>
      <c r="BK450" s="41"/>
      <c r="BL450" s="41"/>
      <c r="BM450" s="41"/>
      <c r="BN450" s="41"/>
      <c r="BO450" s="41"/>
      <c r="BP450" s="41"/>
      <c r="BQ450" s="41"/>
      <c r="BR450" s="41"/>
      <c r="BS450" s="41"/>
    </row>
    <row r="451" spans="1:71">
      <c r="A451" s="41"/>
      <c r="B451" s="128"/>
      <c r="C451" s="128"/>
      <c r="D451" s="128"/>
      <c r="E451" s="128"/>
      <c r="F451" s="41"/>
      <c r="G451" s="41"/>
      <c r="H451" s="41"/>
      <c r="I451" s="41"/>
      <c r="J451" s="41"/>
      <c r="K451" s="41"/>
      <c r="L451" s="41"/>
      <c r="M451" s="41"/>
      <c r="N451" s="41"/>
      <c r="O451" s="41"/>
      <c r="P451" s="41"/>
      <c r="Q451" s="41"/>
      <c r="R451" s="41"/>
      <c r="S451" s="41"/>
      <c r="T451" s="41"/>
      <c r="U451" s="41"/>
      <c r="V451" s="41"/>
      <c r="W451" s="41"/>
      <c r="X451" s="41"/>
      <c r="Y451" s="41"/>
      <c r="Z451" s="41"/>
      <c r="AA451" s="41"/>
      <c r="AB451" s="41"/>
      <c r="AC451" s="41"/>
      <c r="AD451" s="41"/>
      <c r="AE451" s="41"/>
      <c r="AF451" s="41"/>
      <c r="AG451" s="41"/>
      <c r="AH451" s="41"/>
      <c r="AI451" s="41"/>
      <c r="AJ451" s="41"/>
      <c r="AK451" s="46"/>
      <c r="AL451" s="46"/>
      <c r="AM451" s="41"/>
      <c r="AN451" s="41"/>
      <c r="AO451" s="41"/>
      <c r="AP451" s="41"/>
      <c r="AQ451" s="41"/>
      <c r="AR451" s="41"/>
      <c r="AS451" s="41"/>
      <c r="AT451" s="41"/>
      <c r="AU451" s="41"/>
      <c r="AV451" s="41"/>
      <c r="AW451" s="41"/>
      <c r="AX451" s="41"/>
      <c r="AY451" s="41"/>
      <c r="AZ451" s="41"/>
      <c r="BA451" s="41"/>
      <c r="BB451" s="41"/>
      <c r="BC451" s="41"/>
      <c r="BD451" s="41"/>
      <c r="BE451" s="41"/>
      <c r="BF451" s="41"/>
      <c r="BG451" s="41"/>
      <c r="BH451" s="41"/>
      <c r="BI451" s="41"/>
      <c r="BJ451" s="41"/>
      <c r="BK451" s="41"/>
      <c r="BL451" s="41"/>
      <c r="BM451" s="41"/>
      <c r="BN451" s="41"/>
      <c r="BO451" s="41"/>
      <c r="BP451" s="41"/>
      <c r="BQ451" s="41"/>
      <c r="BR451" s="41"/>
      <c r="BS451" s="41"/>
    </row>
    <row r="452" spans="1:71">
      <c r="A452" s="41"/>
      <c r="B452" s="128"/>
      <c r="C452" s="128"/>
      <c r="D452" s="128"/>
      <c r="E452" s="128"/>
      <c r="F452" s="41"/>
      <c r="G452" s="41"/>
      <c r="H452" s="41"/>
      <c r="I452" s="41"/>
      <c r="J452" s="41"/>
      <c r="K452" s="41"/>
      <c r="L452" s="41"/>
      <c r="M452" s="41"/>
      <c r="N452" s="41"/>
      <c r="O452" s="41"/>
      <c r="P452" s="41"/>
      <c r="Q452" s="41"/>
      <c r="R452" s="41"/>
      <c r="S452" s="41"/>
      <c r="T452" s="41"/>
      <c r="U452" s="41"/>
      <c r="V452" s="41"/>
      <c r="W452" s="41"/>
      <c r="X452" s="41"/>
      <c r="Y452" s="41"/>
      <c r="Z452" s="41"/>
      <c r="AA452" s="41"/>
      <c r="AB452" s="41"/>
      <c r="AC452" s="41"/>
      <c r="AD452" s="41"/>
      <c r="AE452" s="41"/>
      <c r="AF452" s="41"/>
      <c r="AG452" s="41"/>
      <c r="AH452" s="41"/>
      <c r="AI452" s="41"/>
      <c r="AJ452" s="41"/>
      <c r="AK452" s="46"/>
      <c r="AL452" s="46"/>
      <c r="AM452" s="41"/>
      <c r="AN452" s="41"/>
      <c r="AO452" s="41"/>
      <c r="AP452" s="41"/>
      <c r="AQ452" s="41"/>
      <c r="AR452" s="41"/>
      <c r="AS452" s="41"/>
      <c r="AT452" s="41"/>
      <c r="AU452" s="41"/>
      <c r="AV452" s="41"/>
      <c r="AW452" s="41"/>
      <c r="AX452" s="41"/>
      <c r="AY452" s="41"/>
      <c r="AZ452" s="41"/>
      <c r="BA452" s="41"/>
      <c r="BB452" s="41"/>
      <c r="BC452" s="41"/>
      <c r="BD452" s="41"/>
      <c r="BE452" s="41"/>
      <c r="BF452" s="41"/>
      <c r="BG452" s="41"/>
      <c r="BH452" s="41"/>
      <c r="BI452" s="41"/>
      <c r="BJ452" s="41"/>
      <c r="BK452" s="41"/>
      <c r="BL452" s="41"/>
      <c r="BM452" s="41"/>
      <c r="BN452" s="41"/>
      <c r="BO452" s="41"/>
      <c r="BP452" s="41"/>
      <c r="BQ452" s="41"/>
      <c r="BR452" s="41"/>
      <c r="BS452" s="41"/>
    </row>
    <row r="453" spans="1:71">
      <c r="A453" s="41"/>
      <c r="B453" s="128"/>
      <c r="C453" s="128"/>
      <c r="D453" s="128"/>
      <c r="E453" s="128"/>
      <c r="F453" s="41"/>
      <c r="G453" s="41"/>
      <c r="H453" s="41"/>
      <c r="I453" s="41"/>
      <c r="J453" s="41"/>
      <c r="K453" s="41"/>
      <c r="L453" s="41"/>
      <c r="M453" s="41"/>
      <c r="N453" s="41"/>
      <c r="O453" s="41"/>
      <c r="P453" s="41"/>
      <c r="Q453" s="41"/>
      <c r="R453" s="41"/>
      <c r="S453" s="41"/>
      <c r="T453" s="41"/>
      <c r="U453" s="41"/>
      <c r="V453" s="41"/>
      <c r="W453" s="41"/>
      <c r="X453" s="41"/>
      <c r="Y453" s="41"/>
      <c r="Z453" s="41"/>
      <c r="AA453" s="41"/>
      <c r="AB453" s="41"/>
      <c r="AC453" s="41"/>
      <c r="AD453" s="41"/>
      <c r="AE453" s="41"/>
      <c r="AF453" s="41"/>
      <c r="AG453" s="41"/>
      <c r="AH453" s="41"/>
      <c r="AI453" s="41"/>
      <c r="AJ453" s="41"/>
      <c r="AK453" s="46"/>
      <c r="AL453" s="46"/>
      <c r="AM453" s="41"/>
      <c r="AN453" s="41"/>
      <c r="AO453" s="41"/>
      <c r="AP453" s="41"/>
      <c r="AQ453" s="41"/>
      <c r="AR453" s="41"/>
      <c r="AS453" s="41"/>
      <c r="AT453" s="41"/>
      <c r="AU453" s="41"/>
      <c r="AV453" s="41"/>
      <c r="AW453" s="41"/>
      <c r="AX453" s="41"/>
      <c r="AY453" s="41"/>
      <c r="AZ453" s="41"/>
      <c r="BA453" s="41"/>
      <c r="BB453" s="41"/>
      <c r="BC453" s="41"/>
      <c r="BD453" s="41"/>
      <c r="BE453" s="41"/>
      <c r="BF453" s="41"/>
      <c r="BG453" s="41"/>
      <c r="BH453" s="41"/>
      <c r="BI453" s="41"/>
      <c r="BJ453" s="41"/>
      <c r="BK453" s="41"/>
      <c r="BL453" s="41"/>
      <c r="BM453" s="41"/>
      <c r="BN453" s="41"/>
      <c r="BO453" s="41"/>
      <c r="BP453" s="41"/>
      <c r="BQ453" s="41"/>
      <c r="BR453" s="41"/>
      <c r="BS453" s="41"/>
    </row>
    <row r="454" spans="1:71">
      <c r="A454" s="41"/>
      <c r="B454" s="128"/>
      <c r="C454" s="128"/>
      <c r="D454" s="128"/>
      <c r="E454" s="128"/>
      <c r="F454" s="41"/>
      <c r="G454" s="41"/>
      <c r="H454" s="41"/>
      <c r="I454" s="41"/>
      <c r="J454" s="41"/>
      <c r="K454" s="41"/>
      <c r="L454" s="41"/>
      <c r="M454" s="41"/>
      <c r="N454" s="41"/>
      <c r="O454" s="41"/>
      <c r="P454" s="41"/>
      <c r="Q454" s="41"/>
      <c r="R454" s="41"/>
      <c r="S454" s="41"/>
      <c r="T454" s="41"/>
      <c r="U454" s="41"/>
      <c r="V454" s="41"/>
      <c r="W454" s="41"/>
      <c r="X454" s="41"/>
      <c r="Y454" s="41"/>
      <c r="Z454" s="41"/>
      <c r="AA454" s="41"/>
      <c r="AB454" s="41"/>
      <c r="AC454" s="41"/>
      <c r="AD454" s="41"/>
      <c r="AE454" s="41"/>
      <c r="AF454" s="41"/>
      <c r="AG454" s="41"/>
      <c r="AH454" s="41"/>
      <c r="AI454" s="41"/>
      <c r="AJ454" s="41"/>
      <c r="AK454" s="46"/>
      <c r="AL454" s="46"/>
      <c r="AM454" s="41"/>
      <c r="AN454" s="41"/>
      <c r="AO454" s="41"/>
      <c r="AP454" s="41"/>
      <c r="AQ454" s="41"/>
      <c r="AR454" s="41"/>
      <c r="AS454" s="41"/>
      <c r="AT454" s="41"/>
      <c r="AU454" s="41"/>
      <c r="AV454" s="41"/>
      <c r="AW454" s="41"/>
      <c r="AX454" s="41"/>
      <c r="AY454" s="41"/>
      <c r="AZ454" s="41"/>
      <c r="BA454" s="41"/>
      <c r="BB454" s="41"/>
      <c r="BC454" s="41"/>
      <c r="BD454" s="41"/>
      <c r="BE454" s="41"/>
      <c r="BF454" s="41"/>
      <c r="BG454" s="41"/>
      <c r="BH454" s="41"/>
      <c r="BI454" s="41"/>
      <c r="BJ454" s="41"/>
      <c r="BK454" s="41"/>
      <c r="BL454" s="41"/>
      <c r="BM454" s="41"/>
      <c r="BN454" s="41"/>
      <c r="BO454" s="41"/>
      <c r="BP454" s="41"/>
      <c r="BQ454" s="41"/>
      <c r="BR454" s="41"/>
      <c r="BS454" s="41"/>
    </row>
    <row r="455" spans="1:71">
      <c r="A455" s="41"/>
      <c r="B455" s="128"/>
      <c r="C455" s="128"/>
      <c r="D455" s="128"/>
      <c r="E455" s="128"/>
      <c r="F455" s="41"/>
      <c r="G455" s="41"/>
      <c r="H455" s="41"/>
      <c r="I455" s="41"/>
      <c r="J455" s="41"/>
      <c r="K455" s="41"/>
      <c r="L455" s="41"/>
      <c r="M455" s="41"/>
      <c r="N455" s="41"/>
      <c r="O455" s="41"/>
      <c r="P455" s="41"/>
      <c r="Q455" s="41"/>
      <c r="R455" s="41"/>
      <c r="S455" s="41"/>
      <c r="T455" s="41"/>
      <c r="U455" s="41"/>
      <c r="V455" s="41"/>
      <c r="W455" s="41"/>
      <c r="X455" s="41"/>
      <c r="Y455" s="41"/>
      <c r="Z455" s="41"/>
      <c r="AA455" s="41"/>
      <c r="AB455" s="41"/>
      <c r="AC455" s="41"/>
      <c r="AD455" s="41"/>
      <c r="AE455" s="41"/>
      <c r="AF455" s="41"/>
      <c r="AG455" s="41"/>
      <c r="AH455" s="41"/>
      <c r="AI455" s="41"/>
      <c r="AJ455" s="41"/>
      <c r="AK455" s="46"/>
      <c r="AL455" s="46"/>
      <c r="AM455" s="41"/>
      <c r="AN455" s="41"/>
      <c r="AO455" s="41"/>
      <c r="AP455" s="41"/>
      <c r="AQ455" s="41"/>
      <c r="AR455" s="41"/>
      <c r="AS455" s="41"/>
      <c r="AT455" s="41"/>
      <c r="AU455" s="41"/>
      <c r="AV455" s="41"/>
      <c r="AW455" s="41"/>
      <c r="AX455" s="41"/>
      <c r="AY455" s="41"/>
      <c r="AZ455" s="41"/>
      <c r="BA455" s="41"/>
      <c r="BB455" s="41"/>
      <c r="BC455" s="41"/>
      <c r="BD455" s="41"/>
      <c r="BE455" s="41"/>
      <c r="BF455" s="41"/>
      <c r="BG455" s="41"/>
      <c r="BH455" s="41"/>
      <c r="BI455" s="41"/>
      <c r="BJ455" s="41"/>
      <c r="BK455" s="41"/>
      <c r="BL455" s="41"/>
      <c r="BM455" s="41"/>
      <c r="BN455" s="41"/>
      <c r="BO455" s="41"/>
      <c r="BP455" s="41"/>
      <c r="BQ455" s="41"/>
      <c r="BR455" s="41"/>
      <c r="BS455" s="41"/>
    </row>
    <row r="456" spans="1:71">
      <c r="A456" s="41"/>
      <c r="B456" s="128"/>
      <c r="C456" s="128"/>
      <c r="D456" s="128"/>
      <c r="E456" s="128"/>
      <c r="F456" s="41"/>
      <c r="G456" s="41"/>
      <c r="H456" s="41"/>
      <c r="I456" s="41"/>
      <c r="J456" s="41"/>
      <c r="K456" s="41"/>
      <c r="L456" s="41"/>
      <c r="M456" s="41"/>
      <c r="N456" s="41"/>
      <c r="O456" s="41"/>
      <c r="P456" s="41"/>
      <c r="Q456" s="41"/>
      <c r="R456" s="41"/>
      <c r="S456" s="41"/>
      <c r="T456" s="41"/>
      <c r="U456" s="41"/>
      <c r="V456" s="41"/>
      <c r="W456" s="41"/>
      <c r="X456" s="41"/>
      <c r="Y456" s="41"/>
      <c r="Z456" s="41"/>
      <c r="AA456" s="41"/>
      <c r="AB456" s="41"/>
      <c r="AC456" s="41"/>
      <c r="AD456" s="41"/>
      <c r="AE456" s="41"/>
      <c r="AF456" s="41"/>
      <c r="AG456" s="41"/>
      <c r="AH456" s="41"/>
      <c r="AI456" s="41"/>
      <c r="AJ456" s="41"/>
      <c r="AK456" s="46"/>
      <c r="AL456" s="46"/>
      <c r="AM456" s="41"/>
      <c r="AN456" s="41"/>
      <c r="AO456" s="41"/>
      <c r="AP456" s="41"/>
      <c r="AQ456" s="41"/>
      <c r="AR456" s="41"/>
      <c r="AS456" s="41"/>
      <c r="AT456" s="41"/>
      <c r="AU456" s="41"/>
      <c r="AV456" s="41"/>
      <c r="AW456" s="41"/>
      <c r="AX456" s="41"/>
      <c r="AY456" s="41"/>
      <c r="AZ456" s="41"/>
      <c r="BA456" s="41"/>
      <c r="BB456" s="41"/>
      <c r="BC456" s="41"/>
      <c r="BD456" s="41"/>
      <c r="BE456" s="41"/>
      <c r="BF456" s="41"/>
      <c r="BG456" s="41"/>
      <c r="BH456" s="41"/>
      <c r="BI456" s="41"/>
      <c r="BJ456" s="41"/>
      <c r="BK456" s="41"/>
      <c r="BL456" s="41"/>
      <c r="BM456" s="41"/>
      <c r="BN456" s="41"/>
      <c r="BO456" s="41"/>
      <c r="BP456" s="41"/>
      <c r="BQ456" s="41"/>
      <c r="BR456" s="41"/>
      <c r="BS456" s="41"/>
    </row>
    <row r="457" spans="1:71">
      <c r="A457" s="41"/>
      <c r="B457" s="128"/>
      <c r="C457" s="128"/>
      <c r="D457" s="128"/>
      <c r="E457" s="128"/>
      <c r="F457" s="41"/>
      <c r="G457" s="41"/>
      <c r="H457" s="41"/>
      <c r="I457" s="41"/>
      <c r="J457" s="41"/>
      <c r="K457" s="41"/>
      <c r="L457" s="41"/>
      <c r="M457" s="41"/>
      <c r="N457" s="41"/>
      <c r="O457" s="41"/>
      <c r="P457" s="41"/>
      <c r="Q457" s="41"/>
      <c r="R457" s="41"/>
      <c r="S457" s="41"/>
      <c r="T457" s="41"/>
      <c r="U457" s="41"/>
      <c r="V457" s="41"/>
      <c r="W457" s="41"/>
      <c r="X457" s="41"/>
      <c r="Y457" s="41"/>
      <c r="Z457" s="41"/>
      <c r="AA457" s="41"/>
      <c r="AB457" s="41"/>
      <c r="AC457" s="41"/>
      <c r="AD457" s="41"/>
      <c r="AE457" s="41"/>
      <c r="AF457" s="41"/>
      <c r="AG457" s="41"/>
      <c r="AH457" s="41"/>
      <c r="AI457" s="41"/>
      <c r="AJ457" s="41"/>
      <c r="AK457" s="46"/>
      <c r="AL457" s="46"/>
      <c r="AM457" s="41"/>
      <c r="AN457" s="41"/>
      <c r="AO457" s="41"/>
      <c r="AP457" s="41"/>
      <c r="AQ457" s="41"/>
      <c r="AR457" s="41"/>
      <c r="AS457" s="41"/>
      <c r="AT457" s="41"/>
      <c r="AU457" s="41"/>
      <c r="AV457" s="41"/>
      <c r="AW457" s="41"/>
      <c r="AX457" s="41"/>
      <c r="AY457" s="41"/>
      <c r="AZ457" s="41"/>
      <c r="BA457" s="41"/>
      <c r="BB457" s="41"/>
      <c r="BC457" s="41"/>
      <c r="BD457" s="41"/>
      <c r="BE457" s="41"/>
      <c r="BF457" s="41"/>
      <c r="BG457" s="41"/>
      <c r="BH457" s="41"/>
      <c r="BI457" s="41"/>
      <c r="BJ457" s="41"/>
      <c r="BK457" s="41"/>
      <c r="BL457" s="41"/>
      <c r="BM457" s="41"/>
      <c r="BN457" s="41"/>
      <c r="BO457" s="41"/>
      <c r="BP457" s="41"/>
      <c r="BQ457" s="41"/>
      <c r="BR457" s="41"/>
      <c r="BS457" s="41"/>
    </row>
    <row r="458" spans="1:71">
      <c r="A458" s="41"/>
      <c r="B458" s="128"/>
      <c r="C458" s="128"/>
      <c r="D458" s="128"/>
      <c r="E458" s="128"/>
      <c r="F458" s="41"/>
      <c r="G458" s="41"/>
      <c r="H458" s="41"/>
      <c r="I458" s="41"/>
      <c r="J458" s="41"/>
      <c r="K458" s="41"/>
      <c r="L458" s="41"/>
      <c r="M458" s="41"/>
      <c r="N458" s="41"/>
      <c r="O458" s="41"/>
      <c r="P458" s="41"/>
      <c r="Q458" s="41"/>
      <c r="R458" s="41"/>
      <c r="S458" s="41"/>
      <c r="T458" s="41"/>
      <c r="U458" s="41"/>
      <c r="V458" s="41"/>
      <c r="W458" s="41"/>
      <c r="X458" s="41"/>
      <c r="Y458" s="41"/>
      <c r="Z458" s="41"/>
      <c r="AA458" s="41"/>
      <c r="AB458" s="41"/>
      <c r="AC458" s="41"/>
      <c r="AD458" s="41"/>
      <c r="AE458" s="41"/>
      <c r="AF458" s="41"/>
      <c r="AG458" s="41"/>
      <c r="AH458" s="41"/>
      <c r="AI458" s="41"/>
      <c r="AJ458" s="41"/>
      <c r="AK458" s="46"/>
      <c r="AL458" s="46"/>
      <c r="AM458" s="41"/>
      <c r="AN458" s="41"/>
      <c r="AO458" s="41"/>
      <c r="AP458" s="41"/>
      <c r="AQ458" s="41"/>
      <c r="AR458" s="41"/>
      <c r="AS458" s="41"/>
      <c r="AT458" s="41"/>
      <c r="AU458" s="41"/>
      <c r="AV458" s="41"/>
      <c r="AW458" s="41"/>
      <c r="AX458" s="41"/>
      <c r="AY458" s="41"/>
      <c r="AZ458" s="41"/>
      <c r="BA458" s="41"/>
      <c r="BB458" s="41"/>
      <c r="BC458" s="41"/>
      <c r="BD458" s="41"/>
      <c r="BE458" s="41"/>
      <c r="BF458" s="41"/>
      <c r="BG458" s="41"/>
      <c r="BH458" s="41"/>
      <c r="BI458" s="41"/>
      <c r="BJ458" s="41"/>
      <c r="BK458" s="41"/>
      <c r="BL458" s="41"/>
      <c r="BM458" s="41"/>
      <c r="BN458" s="41"/>
      <c r="BO458" s="41"/>
      <c r="BP458" s="41"/>
      <c r="BQ458" s="41"/>
      <c r="BR458" s="41"/>
      <c r="BS458" s="41"/>
    </row>
    <row r="459" spans="1:71">
      <c r="A459" s="41"/>
      <c r="B459" s="128"/>
      <c r="C459" s="128"/>
      <c r="D459" s="128"/>
      <c r="E459" s="128"/>
      <c r="F459" s="41"/>
      <c r="G459" s="41"/>
      <c r="H459" s="41"/>
      <c r="I459" s="41"/>
      <c r="J459" s="41"/>
      <c r="K459" s="41"/>
      <c r="L459" s="41"/>
      <c r="M459" s="41"/>
      <c r="N459" s="41"/>
      <c r="O459" s="41"/>
      <c r="P459" s="41"/>
      <c r="Q459" s="41"/>
      <c r="R459" s="41"/>
      <c r="S459" s="41"/>
      <c r="T459" s="41"/>
      <c r="U459" s="41"/>
      <c r="V459" s="41"/>
      <c r="W459" s="41"/>
      <c r="X459" s="41"/>
      <c r="Y459" s="41"/>
      <c r="Z459" s="41"/>
      <c r="AA459" s="41"/>
      <c r="AB459" s="41"/>
      <c r="AC459" s="41"/>
      <c r="AD459" s="41"/>
      <c r="AE459" s="41"/>
      <c r="AF459" s="41"/>
      <c r="AG459" s="41"/>
      <c r="AH459" s="41"/>
      <c r="AI459" s="41"/>
      <c r="AJ459" s="41"/>
      <c r="AK459" s="46"/>
      <c r="AL459" s="46"/>
      <c r="AM459" s="41"/>
      <c r="AN459" s="41"/>
      <c r="AO459" s="41"/>
      <c r="AP459" s="41"/>
      <c r="AQ459" s="41"/>
      <c r="AR459" s="41"/>
      <c r="AS459" s="41"/>
      <c r="AT459" s="41"/>
      <c r="AU459" s="41"/>
      <c r="AV459" s="41"/>
      <c r="AW459" s="41"/>
      <c r="AX459" s="41"/>
      <c r="AY459" s="41"/>
      <c r="AZ459" s="41"/>
      <c r="BA459" s="41"/>
      <c r="BB459" s="41"/>
      <c r="BC459" s="41"/>
      <c r="BD459" s="41"/>
      <c r="BE459" s="41"/>
      <c r="BF459" s="41"/>
      <c r="BG459" s="41"/>
      <c r="BH459" s="41"/>
      <c r="BI459" s="41"/>
      <c r="BJ459" s="41"/>
      <c r="BK459" s="41"/>
      <c r="BL459" s="41"/>
      <c r="BM459" s="41"/>
      <c r="BN459" s="41"/>
      <c r="BO459" s="41"/>
      <c r="BP459" s="41"/>
      <c r="BQ459" s="41"/>
      <c r="BR459" s="41"/>
      <c r="BS459" s="41"/>
    </row>
    <row r="460" spans="1:71">
      <c r="A460" s="41"/>
      <c r="B460" s="128"/>
      <c r="C460" s="128"/>
      <c r="D460" s="128"/>
      <c r="E460" s="128"/>
      <c r="F460" s="41"/>
      <c r="G460" s="41"/>
      <c r="H460" s="41"/>
      <c r="I460" s="41"/>
      <c r="J460" s="41"/>
      <c r="K460" s="41"/>
      <c r="L460" s="41"/>
      <c r="M460" s="41"/>
      <c r="N460" s="41"/>
      <c r="O460" s="41"/>
      <c r="P460" s="41"/>
      <c r="Q460" s="41"/>
      <c r="R460" s="41"/>
      <c r="S460" s="41"/>
      <c r="T460" s="41"/>
      <c r="U460" s="41"/>
      <c r="V460" s="41"/>
      <c r="W460" s="41"/>
      <c r="X460" s="41"/>
      <c r="Y460" s="41"/>
      <c r="Z460" s="41"/>
      <c r="AA460" s="41"/>
      <c r="AB460" s="41"/>
      <c r="AC460" s="41"/>
      <c r="AD460" s="41"/>
      <c r="AE460" s="41"/>
      <c r="AF460" s="41"/>
      <c r="AG460" s="41"/>
      <c r="AH460" s="41"/>
      <c r="AI460" s="41"/>
      <c r="AJ460" s="41"/>
      <c r="AK460" s="46"/>
      <c r="AL460" s="46"/>
      <c r="AM460" s="41"/>
      <c r="AN460" s="41"/>
      <c r="AO460" s="41"/>
      <c r="AP460" s="41"/>
      <c r="AQ460" s="41"/>
      <c r="AR460" s="41"/>
      <c r="AS460" s="41"/>
      <c r="AT460" s="41"/>
      <c r="AU460" s="41"/>
      <c r="AV460" s="41"/>
      <c r="AW460" s="41"/>
      <c r="AX460" s="41"/>
      <c r="AY460" s="41"/>
      <c r="AZ460" s="41"/>
      <c r="BA460" s="41"/>
      <c r="BB460" s="41"/>
      <c r="BC460" s="41"/>
      <c r="BD460" s="41"/>
      <c r="BE460" s="41"/>
      <c r="BF460" s="41"/>
      <c r="BG460" s="41"/>
      <c r="BH460" s="41"/>
      <c r="BI460" s="41"/>
      <c r="BJ460" s="41"/>
      <c r="BK460" s="41"/>
      <c r="BL460" s="41"/>
      <c r="BM460" s="41"/>
      <c r="BN460" s="41"/>
      <c r="BO460" s="41"/>
      <c r="BP460" s="41"/>
      <c r="BQ460" s="41"/>
      <c r="BR460" s="41"/>
      <c r="BS460" s="41"/>
    </row>
    <row r="461" spans="1:71">
      <c r="A461" s="41"/>
      <c r="B461" s="128"/>
      <c r="C461" s="128"/>
      <c r="D461" s="128"/>
      <c r="E461" s="128"/>
      <c r="F461" s="41"/>
      <c r="G461" s="41"/>
      <c r="H461" s="41"/>
      <c r="I461" s="41"/>
      <c r="J461" s="41"/>
      <c r="K461" s="41"/>
      <c r="L461" s="41"/>
      <c r="M461" s="41"/>
      <c r="N461" s="41"/>
      <c r="O461" s="41"/>
      <c r="P461" s="41"/>
      <c r="Q461" s="41"/>
      <c r="R461" s="41"/>
      <c r="S461" s="41"/>
      <c r="T461" s="41"/>
      <c r="U461" s="41"/>
      <c r="V461" s="41"/>
      <c r="W461" s="41"/>
      <c r="X461" s="41"/>
      <c r="Y461" s="41"/>
      <c r="Z461" s="41"/>
      <c r="AA461" s="41"/>
      <c r="AB461" s="41"/>
      <c r="AC461" s="41"/>
      <c r="AD461" s="41"/>
      <c r="AE461" s="41"/>
      <c r="AF461" s="41"/>
      <c r="AG461" s="41"/>
      <c r="AH461" s="41"/>
      <c r="AI461" s="41"/>
      <c r="AJ461" s="41"/>
      <c r="AK461" s="46"/>
      <c r="AL461" s="46"/>
      <c r="AM461" s="41"/>
      <c r="AN461" s="41"/>
      <c r="AO461" s="41"/>
      <c r="AP461" s="41"/>
      <c r="AQ461" s="41"/>
      <c r="AR461" s="41"/>
      <c r="AS461" s="41"/>
      <c r="AT461" s="41"/>
      <c r="AU461" s="41"/>
      <c r="AV461" s="41"/>
      <c r="AW461" s="41"/>
      <c r="AX461" s="41"/>
      <c r="AY461" s="41"/>
      <c r="AZ461" s="41"/>
      <c r="BA461" s="41"/>
      <c r="BB461" s="41"/>
      <c r="BC461" s="41"/>
      <c r="BD461" s="41"/>
      <c r="BE461" s="41"/>
      <c r="BF461" s="41"/>
      <c r="BG461" s="41"/>
      <c r="BH461" s="41"/>
      <c r="BI461" s="41"/>
      <c r="BJ461" s="41"/>
      <c r="BK461" s="41"/>
      <c r="BL461" s="41"/>
      <c r="BM461" s="41"/>
      <c r="BN461" s="41"/>
      <c r="BO461" s="41"/>
      <c r="BP461" s="41"/>
      <c r="BQ461" s="41"/>
      <c r="BR461" s="41"/>
      <c r="BS461" s="41"/>
    </row>
    <row r="462" spans="1:71">
      <c r="A462" s="41"/>
      <c r="B462" s="128"/>
      <c r="C462" s="128"/>
      <c r="D462" s="128"/>
      <c r="E462" s="128"/>
      <c r="F462" s="41"/>
      <c r="G462" s="41"/>
      <c r="H462" s="41"/>
      <c r="I462" s="41"/>
      <c r="J462" s="41"/>
      <c r="K462" s="41"/>
      <c r="L462" s="41"/>
      <c r="M462" s="41"/>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1"/>
      <c r="AK462" s="46"/>
      <c r="AL462" s="46"/>
      <c r="AM462" s="41"/>
      <c r="AN462" s="41"/>
      <c r="AO462" s="41"/>
      <c r="AP462" s="41"/>
      <c r="AQ462" s="41"/>
      <c r="AR462" s="41"/>
      <c r="AS462" s="41"/>
      <c r="AT462" s="41"/>
      <c r="AU462" s="41"/>
      <c r="AV462" s="41"/>
      <c r="AW462" s="41"/>
      <c r="AX462" s="41"/>
      <c r="AY462" s="41"/>
      <c r="AZ462" s="41"/>
      <c r="BA462" s="41"/>
      <c r="BB462" s="41"/>
      <c r="BC462" s="41"/>
      <c r="BD462" s="41"/>
      <c r="BE462" s="41"/>
      <c r="BF462" s="41"/>
      <c r="BG462" s="41"/>
      <c r="BH462" s="41"/>
      <c r="BI462" s="41"/>
      <c r="BJ462" s="41"/>
      <c r="BK462" s="41"/>
      <c r="BL462" s="41"/>
      <c r="BM462" s="41"/>
      <c r="BN462" s="41"/>
      <c r="BO462" s="41"/>
      <c r="BP462" s="41"/>
      <c r="BQ462" s="41"/>
      <c r="BR462" s="41"/>
      <c r="BS462" s="41"/>
    </row>
    <row r="463" spans="1:71">
      <c r="A463" s="41"/>
      <c r="B463" s="128"/>
      <c r="C463" s="128"/>
      <c r="D463" s="128"/>
      <c r="E463" s="128"/>
      <c r="F463" s="41"/>
      <c r="G463" s="41"/>
      <c r="H463" s="41"/>
      <c r="I463" s="41"/>
      <c r="J463" s="41"/>
      <c r="K463" s="41"/>
      <c r="L463" s="41"/>
      <c r="M463" s="41"/>
      <c r="N463" s="41"/>
      <c r="O463" s="41"/>
      <c r="P463" s="41"/>
      <c r="Q463" s="41"/>
      <c r="R463" s="41"/>
      <c r="S463" s="41"/>
      <c r="T463" s="41"/>
      <c r="U463" s="41"/>
      <c r="V463" s="41"/>
      <c r="W463" s="41"/>
      <c r="X463" s="41"/>
      <c r="Y463" s="41"/>
      <c r="Z463" s="41"/>
      <c r="AA463" s="41"/>
      <c r="AB463" s="41"/>
      <c r="AC463" s="41"/>
      <c r="AD463" s="41"/>
      <c r="AE463" s="41"/>
      <c r="AF463" s="41"/>
      <c r="AG463" s="41"/>
      <c r="AH463" s="41"/>
      <c r="AI463" s="41"/>
      <c r="AJ463" s="41"/>
      <c r="AK463" s="46"/>
      <c r="AL463" s="46"/>
      <c r="AM463" s="41"/>
      <c r="AN463" s="41"/>
      <c r="AO463" s="41"/>
      <c r="AP463" s="41"/>
      <c r="AQ463" s="41"/>
      <c r="AR463" s="41"/>
      <c r="AS463" s="41"/>
      <c r="AT463" s="41"/>
      <c r="AU463" s="41"/>
      <c r="AV463" s="41"/>
      <c r="AW463" s="41"/>
      <c r="AX463" s="41"/>
      <c r="AY463" s="41"/>
      <c r="AZ463" s="41"/>
      <c r="BA463" s="41"/>
      <c r="BB463" s="41"/>
      <c r="BC463" s="41"/>
      <c r="BD463" s="41"/>
      <c r="BE463" s="41"/>
      <c r="BF463" s="41"/>
      <c r="BG463" s="41"/>
      <c r="BH463" s="41"/>
      <c r="BI463" s="41"/>
      <c r="BJ463" s="41"/>
      <c r="BK463" s="41"/>
      <c r="BL463" s="41"/>
      <c r="BM463" s="41"/>
      <c r="BN463" s="41"/>
      <c r="BO463" s="41"/>
      <c r="BP463" s="41"/>
      <c r="BQ463" s="41"/>
      <c r="BR463" s="41"/>
      <c r="BS463" s="41"/>
    </row>
    <row r="464" spans="1:71">
      <c r="A464" s="41"/>
      <c r="B464" s="128"/>
      <c r="C464" s="128"/>
      <c r="D464" s="128"/>
      <c r="E464" s="128"/>
      <c r="F464" s="41"/>
      <c r="G464" s="41"/>
      <c r="H464" s="41"/>
      <c r="I464" s="41"/>
      <c r="J464" s="41"/>
      <c r="K464" s="41"/>
      <c r="L464" s="41"/>
      <c r="M464" s="41"/>
      <c r="N464" s="41"/>
      <c r="O464" s="41"/>
      <c r="P464" s="41"/>
      <c r="Q464" s="41"/>
      <c r="R464" s="41"/>
      <c r="S464" s="41"/>
      <c r="T464" s="41"/>
      <c r="U464" s="41"/>
      <c r="V464" s="41"/>
      <c r="W464" s="41"/>
      <c r="X464" s="41"/>
      <c r="Y464" s="41"/>
      <c r="Z464" s="41"/>
      <c r="AA464" s="41"/>
      <c r="AB464" s="41"/>
      <c r="AC464" s="41"/>
      <c r="AD464" s="41"/>
      <c r="AE464" s="41"/>
      <c r="AF464" s="41"/>
      <c r="AG464" s="41"/>
      <c r="AH464" s="41"/>
      <c r="AI464" s="41"/>
      <c r="AJ464" s="41"/>
      <c r="AK464" s="46"/>
      <c r="AL464" s="46"/>
      <c r="AM464" s="41"/>
      <c r="AN464" s="41"/>
      <c r="AO464" s="41"/>
      <c r="AP464" s="41"/>
      <c r="AQ464" s="41"/>
      <c r="AR464" s="41"/>
      <c r="AS464" s="41"/>
      <c r="AT464" s="41"/>
      <c r="AU464" s="41"/>
      <c r="AV464" s="41"/>
      <c r="AW464" s="41"/>
      <c r="AX464" s="41"/>
      <c r="AY464" s="41"/>
      <c r="AZ464" s="41"/>
      <c r="BA464" s="41"/>
      <c r="BB464" s="41"/>
      <c r="BC464" s="41"/>
      <c r="BD464" s="41"/>
      <c r="BE464" s="41"/>
      <c r="BF464" s="41"/>
      <c r="BG464" s="41"/>
      <c r="BH464" s="41"/>
      <c r="BI464" s="41"/>
      <c r="BJ464" s="41"/>
      <c r="BK464" s="41"/>
      <c r="BL464" s="41"/>
      <c r="BM464" s="41"/>
      <c r="BN464" s="41"/>
      <c r="BO464" s="41"/>
      <c r="BP464" s="41"/>
      <c r="BQ464" s="41"/>
      <c r="BR464" s="41"/>
      <c r="BS464" s="41"/>
    </row>
    <row r="465" spans="1:71">
      <c r="A465" s="41"/>
      <c r="B465" s="128"/>
      <c r="C465" s="128"/>
      <c r="D465" s="128"/>
      <c r="E465" s="128"/>
      <c r="F465" s="41"/>
      <c r="G465" s="41"/>
      <c r="H465" s="41"/>
      <c r="I465" s="41"/>
      <c r="J465" s="41"/>
      <c r="K465" s="41"/>
      <c r="L465" s="41"/>
      <c r="M465" s="41"/>
      <c r="N465" s="41"/>
      <c r="O465" s="41"/>
      <c r="P465" s="41"/>
      <c r="Q465" s="41"/>
      <c r="R465" s="41"/>
      <c r="S465" s="41"/>
      <c r="T465" s="41"/>
      <c r="U465" s="41"/>
      <c r="V465" s="41"/>
      <c r="W465" s="41"/>
      <c r="X465" s="41"/>
      <c r="Y465" s="41"/>
      <c r="Z465" s="41"/>
      <c r="AA465" s="41"/>
      <c r="AB465" s="41"/>
      <c r="AC465" s="41"/>
      <c r="AD465" s="41"/>
      <c r="AE465" s="41"/>
      <c r="AF465" s="41"/>
      <c r="AG465" s="41"/>
      <c r="AH465" s="41"/>
      <c r="AI465" s="41"/>
      <c r="AJ465" s="41"/>
      <c r="AK465" s="46"/>
      <c r="AL465" s="46"/>
      <c r="AM465" s="41"/>
      <c r="AN465" s="41"/>
      <c r="AO465" s="41"/>
      <c r="AP465" s="41"/>
      <c r="AQ465" s="41"/>
      <c r="AR465" s="41"/>
      <c r="AS465" s="41"/>
      <c r="AT465" s="41"/>
      <c r="AU465" s="41"/>
      <c r="AV465" s="41"/>
      <c r="AW465" s="41"/>
      <c r="AX465" s="41"/>
      <c r="AY465" s="41"/>
      <c r="AZ465" s="41"/>
      <c r="BA465" s="41"/>
      <c r="BB465" s="41"/>
      <c r="BC465" s="41"/>
      <c r="BD465" s="41"/>
      <c r="BE465" s="41"/>
      <c r="BF465" s="41"/>
      <c r="BG465" s="41"/>
      <c r="BH465" s="41"/>
      <c r="BI465" s="41"/>
      <c r="BJ465" s="41"/>
      <c r="BK465" s="41"/>
      <c r="BL465" s="41"/>
      <c r="BM465" s="41"/>
      <c r="BN465" s="41"/>
      <c r="BO465" s="41"/>
      <c r="BP465" s="41"/>
      <c r="BQ465" s="41"/>
      <c r="BR465" s="41"/>
      <c r="BS465" s="41"/>
    </row>
    <row r="466" spans="1:71">
      <c r="A466" s="41"/>
      <c r="B466" s="128"/>
      <c r="C466" s="128"/>
      <c r="D466" s="128"/>
      <c r="E466" s="128"/>
      <c r="F466" s="41"/>
      <c r="G466" s="41"/>
      <c r="H466" s="41"/>
      <c r="I466" s="41"/>
      <c r="J466" s="41"/>
      <c r="K466" s="41"/>
      <c r="L466" s="41"/>
      <c r="M466" s="41"/>
      <c r="N466" s="41"/>
      <c r="O466" s="41"/>
      <c r="P466" s="41"/>
      <c r="Q466" s="41"/>
      <c r="R466" s="41"/>
      <c r="S466" s="41"/>
      <c r="T466" s="41"/>
      <c r="U466" s="41"/>
      <c r="V466" s="41"/>
      <c r="W466" s="41"/>
      <c r="X466" s="41"/>
      <c r="Y466" s="41"/>
      <c r="Z466" s="41"/>
      <c r="AA466" s="41"/>
      <c r="AB466" s="41"/>
      <c r="AC466" s="41"/>
      <c r="AD466" s="41"/>
      <c r="AE466" s="41"/>
      <c r="AF466" s="41"/>
      <c r="AG466" s="41"/>
      <c r="AH466" s="41"/>
      <c r="AI466" s="41"/>
      <c r="AJ466" s="41"/>
      <c r="AK466" s="46"/>
      <c r="AL466" s="46"/>
      <c r="AM466" s="41"/>
      <c r="AN466" s="41"/>
      <c r="AO466" s="41"/>
      <c r="AP466" s="41"/>
      <c r="AQ466" s="41"/>
      <c r="AR466" s="41"/>
      <c r="AS466" s="41"/>
      <c r="AT466" s="41"/>
      <c r="AU466" s="41"/>
      <c r="AV466" s="41"/>
      <c r="AW466" s="41"/>
      <c r="AX466" s="41"/>
      <c r="AY466" s="41"/>
      <c r="AZ466" s="41"/>
      <c r="BA466" s="41"/>
      <c r="BB466" s="41"/>
      <c r="BC466" s="41"/>
      <c r="BD466" s="41"/>
      <c r="BE466" s="41"/>
      <c r="BF466" s="41"/>
      <c r="BG466" s="41"/>
      <c r="BH466" s="41"/>
      <c r="BI466" s="41"/>
      <c r="BJ466" s="41"/>
      <c r="BK466" s="41"/>
      <c r="BL466" s="41"/>
      <c r="BM466" s="41"/>
      <c r="BN466" s="41"/>
      <c r="BO466" s="41"/>
      <c r="BP466" s="41"/>
      <c r="BQ466" s="41"/>
      <c r="BR466" s="41"/>
      <c r="BS466" s="41"/>
    </row>
    <row r="467" spans="1:71">
      <c r="A467" s="41"/>
      <c r="B467" s="128"/>
      <c r="C467" s="128"/>
      <c r="D467" s="128"/>
      <c r="E467" s="128"/>
      <c r="F467" s="41"/>
      <c r="G467" s="41"/>
      <c r="H467" s="41"/>
      <c r="I467" s="41"/>
      <c r="J467" s="41"/>
      <c r="K467" s="41"/>
      <c r="L467" s="41"/>
      <c r="M467" s="41"/>
      <c r="N467" s="41"/>
      <c r="O467" s="41"/>
      <c r="P467" s="41"/>
      <c r="Q467" s="41"/>
      <c r="R467" s="41"/>
      <c r="S467" s="41"/>
      <c r="T467" s="41"/>
      <c r="U467" s="41"/>
      <c r="V467" s="41"/>
      <c r="W467" s="41"/>
      <c r="X467" s="41"/>
      <c r="Y467" s="41"/>
      <c r="Z467" s="41"/>
      <c r="AA467" s="41"/>
      <c r="AB467" s="41"/>
      <c r="AC467" s="41"/>
      <c r="AD467" s="41"/>
      <c r="AE467" s="41"/>
      <c r="AF467" s="41"/>
      <c r="AG467" s="41"/>
      <c r="AH467" s="41"/>
      <c r="AI467" s="41"/>
      <c r="AJ467" s="41"/>
      <c r="AK467" s="46"/>
      <c r="AL467" s="46"/>
      <c r="AM467" s="41"/>
      <c r="AN467" s="41"/>
      <c r="AO467" s="41"/>
      <c r="AP467" s="41"/>
      <c r="AQ467" s="41"/>
      <c r="AR467" s="41"/>
      <c r="AS467" s="41"/>
      <c r="AT467" s="41"/>
      <c r="AU467" s="41"/>
      <c r="AV467" s="41"/>
      <c r="AW467" s="41"/>
      <c r="AX467" s="41"/>
      <c r="AY467" s="41"/>
      <c r="AZ467" s="41"/>
      <c r="BA467" s="41"/>
      <c r="BB467" s="41"/>
      <c r="BC467" s="41"/>
      <c r="BD467" s="41"/>
      <c r="BE467" s="41"/>
      <c r="BF467" s="41"/>
      <c r="BG467" s="41"/>
      <c r="BH467" s="41"/>
      <c r="BI467" s="41"/>
      <c r="BJ467" s="41"/>
      <c r="BK467" s="41"/>
      <c r="BL467" s="41"/>
      <c r="BM467" s="41"/>
      <c r="BN467" s="41"/>
      <c r="BO467" s="41"/>
      <c r="BP467" s="41"/>
      <c r="BQ467" s="41"/>
      <c r="BR467" s="41"/>
      <c r="BS467" s="41"/>
    </row>
    <row r="468" spans="1:71">
      <c r="A468" s="41"/>
      <c r="B468" s="128"/>
      <c r="C468" s="128"/>
      <c r="D468" s="128"/>
      <c r="E468" s="128"/>
      <c r="F468" s="41"/>
      <c r="G468" s="41"/>
      <c r="H468" s="41"/>
      <c r="I468" s="41"/>
      <c r="J468" s="41"/>
      <c r="K468" s="41"/>
      <c r="L468" s="41"/>
      <c r="M468" s="41"/>
      <c r="N468" s="41"/>
      <c r="O468" s="41"/>
      <c r="P468" s="41"/>
      <c r="Q468" s="41"/>
      <c r="R468" s="41"/>
      <c r="S468" s="41"/>
      <c r="T468" s="41"/>
      <c r="U468" s="41"/>
      <c r="V468" s="41"/>
      <c r="W468" s="41"/>
      <c r="X468" s="41"/>
      <c r="Y468" s="41"/>
      <c r="Z468" s="41"/>
      <c r="AA468" s="41"/>
      <c r="AB468" s="41"/>
      <c r="AC468" s="41"/>
      <c r="AD468" s="41"/>
      <c r="AE468" s="41"/>
      <c r="AF468" s="41"/>
      <c r="AG468" s="41"/>
      <c r="AH468" s="41"/>
      <c r="AI468" s="41"/>
      <c r="AJ468" s="41"/>
      <c r="AK468" s="46"/>
      <c r="AL468" s="46"/>
      <c r="AM468" s="41"/>
      <c r="AN468" s="41"/>
      <c r="AO468" s="41"/>
      <c r="AP468" s="41"/>
      <c r="AQ468" s="41"/>
      <c r="AR468" s="41"/>
      <c r="AS468" s="41"/>
      <c r="AT468" s="41"/>
      <c r="AU468" s="41"/>
      <c r="AV468" s="41"/>
      <c r="AW468" s="41"/>
      <c r="AX468" s="41"/>
      <c r="AY468" s="41"/>
      <c r="AZ468" s="41"/>
      <c r="BA468" s="41"/>
      <c r="BB468" s="41"/>
      <c r="BC468" s="41"/>
      <c r="BD468" s="41"/>
      <c r="BE468" s="41"/>
      <c r="BF468" s="41"/>
      <c r="BG468" s="41"/>
      <c r="BH468" s="41"/>
      <c r="BI468" s="41"/>
      <c r="BJ468" s="41"/>
      <c r="BK468" s="41"/>
      <c r="BL468" s="41"/>
      <c r="BM468" s="41"/>
      <c r="BN468" s="41"/>
      <c r="BO468" s="41"/>
      <c r="BP468" s="41"/>
      <c r="BQ468" s="41"/>
      <c r="BR468" s="41"/>
      <c r="BS468" s="41"/>
    </row>
    <row r="469" spans="1:71">
      <c r="A469" s="41"/>
      <c r="B469" s="128"/>
      <c r="C469" s="128"/>
      <c r="D469" s="128"/>
      <c r="E469" s="128"/>
      <c r="F469" s="41"/>
      <c r="G469" s="41"/>
      <c r="H469" s="41"/>
      <c r="I469" s="41"/>
      <c r="J469" s="41"/>
      <c r="K469" s="41"/>
      <c r="L469" s="41"/>
      <c r="M469" s="41"/>
      <c r="N469" s="41"/>
      <c r="O469" s="41"/>
      <c r="P469" s="41"/>
      <c r="Q469" s="41"/>
      <c r="R469" s="41"/>
      <c r="S469" s="41"/>
      <c r="T469" s="41"/>
      <c r="U469" s="41"/>
      <c r="V469" s="41"/>
      <c r="W469" s="41"/>
      <c r="X469" s="41"/>
      <c r="Y469" s="41"/>
      <c r="Z469" s="41"/>
      <c r="AA469" s="41"/>
      <c r="AB469" s="41"/>
      <c r="AC469" s="41"/>
      <c r="AD469" s="41"/>
      <c r="AE469" s="41"/>
      <c r="AF469" s="41"/>
      <c r="AG469" s="41"/>
      <c r="AH469" s="41"/>
      <c r="AI469" s="41"/>
      <c r="AJ469" s="41"/>
      <c r="AK469" s="46"/>
      <c r="AL469" s="46"/>
      <c r="AM469" s="41"/>
      <c r="AN469" s="41"/>
      <c r="AO469" s="41"/>
      <c r="AP469" s="41"/>
      <c r="AQ469" s="41"/>
      <c r="AR469" s="41"/>
      <c r="AS469" s="41"/>
      <c r="AT469" s="41"/>
      <c r="AU469" s="41"/>
      <c r="AV469" s="41"/>
      <c r="AW469" s="41"/>
      <c r="AX469" s="41"/>
      <c r="AY469" s="41"/>
      <c r="AZ469" s="41"/>
      <c r="BA469" s="41"/>
      <c r="BB469" s="41"/>
      <c r="BC469" s="41"/>
      <c r="BD469" s="41"/>
      <c r="BE469" s="41"/>
      <c r="BF469" s="41"/>
      <c r="BG469" s="41"/>
      <c r="BH469" s="41"/>
      <c r="BI469" s="41"/>
      <c r="BJ469" s="41"/>
      <c r="BK469" s="41"/>
      <c r="BL469" s="41"/>
      <c r="BM469" s="41"/>
      <c r="BN469" s="41"/>
      <c r="BO469" s="41"/>
      <c r="BP469" s="41"/>
      <c r="BQ469" s="41"/>
      <c r="BR469" s="41"/>
      <c r="BS469" s="41"/>
    </row>
    <row r="470" spans="1:71">
      <c r="A470" s="41"/>
      <c r="B470" s="128"/>
      <c r="C470" s="128"/>
      <c r="D470" s="128"/>
      <c r="E470" s="128"/>
      <c r="F470" s="41"/>
      <c r="G470" s="41"/>
      <c r="H470" s="41"/>
      <c r="I470" s="41"/>
      <c r="J470" s="41"/>
      <c r="K470" s="41"/>
      <c r="L470" s="41"/>
      <c r="M470" s="41"/>
      <c r="N470" s="41"/>
      <c r="O470" s="41"/>
      <c r="P470" s="41"/>
      <c r="Q470" s="41"/>
      <c r="R470" s="41"/>
      <c r="S470" s="41"/>
      <c r="T470" s="41"/>
      <c r="U470" s="41"/>
      <c r="V470" s="41"/>
      <c r="W470" s="41"/>
      <c r="X470" s="41"/>
      <c r="Y470" s="41"/>
      <c r="Z470" s="41"/>
      <c r="AA470" s="41"/>
      <c r="AB470" s="41"/>
      <c r="AC470" s="41"/>
      <c r="AD470" s="41"/>
      <c r="AE470" s="41"/>
      <c r="AF470" s="41"/>
      <c r="AG470" s="41"/>
      <c r="AH470" s="41"/>
      <c r="AI470" s="41"/>
      <c r="AJ470" s="41"/>
      <c r="AK470" s="46"/>
      <c r="AL470" s="46"/>
      <c r="AM470" s="41"/>
      <c r="AN470" s="41"/>
      <c r="AO470" s="41"/>
      <c r="AP470" s="41"/>
      <c r="AQ470" s="41"/>
      <c r="AR470" s="41"/>
      <c r="AS470" s="41"/>
      <c r="AT470" s="41"/>
      <c r="AU470" s="41"/>
      <c r="AV470" s="41"/>
      <c r="AW470" s="41"/>
      <c r="AX470" s="41"/>
      <c r="AY470" s="41"/>
      <c r="AZ470" s="41"/>
      <c r="BA470" s="41"/>
      <c r="BB470" s="41"/>
      <c r="BC470" s="41"/>
      <c r="BD470" s="41"/>
      <c r="BE470" s="41"/>
      <c r="BF470" s="41"/>
      <c r="BG470" s="41"/>
      <c r="BH470" s="41"/>
      <c r="BI470" s="41"/>
      <c r="BJ470" s="41"/>
      <c r="BK470" s="41"/>
      <c r="BL470" s="41"/>
      <c r="BM470" s="41"/>
      <c r="BN470" s="41"/>
      <c r="BO470" s="41"/>
      <c r="BP470" s="41"/>
      <c r="BQ470" s="41"/>
      <c r="BR470" s="41"/>
      <c r="BS470" s="41"/>
    </row>
    <row r="471" spans="1:71">
      <c r="A471" s="41"/>
      <c r="B471" s="128"/>
      <c r="C471" s="128"/>
      <c r="D471" s="128"/>
      <c r="E471" s="128"/>
      <c r="F471" s="41"/>
      <c r="G471" s="41"/>
      <c r="H471" s="41"/>
      <c r="I471" s="41"/>
      <c r="J471" s="41"/>
      <c r="K471" s="41"/>
      <c r="L471" s="41"/>
      <c r="M471" s="41"/>
      <c r="N471" s="41"/>
      <c r="O471" s="41"/>
      <c r="P471" s="41"/>
      <c r="Q471" s="41"/>
      <c r="R471" s="41"/>
      <c r="S471" s="41"/>
      <c r="T471" s="41"/>
      <c r="U471" s="41"/>
      <c r="V471" s="41"/>
      <c r="W471" s="41"/>
      <c r="X471" s="41"/>
      <c r="Y471" s="41"/>
      <c r="Z471" s="41"/>
      <c r="AA471" s="41"/>
      <c r="AB471" s="41"/>
      <c r="AC471" s="41"/>
      <c r="AD471" s="41"/>
      <c r="AE471" s="41"/>
      <c r="AF471" s="41"/>
      <c r="AG471" s="41"/>
      <c r="AH471" s="41"/>
      <c r="AI471" s="41"/>
      <c r="AJ471" s="41"/>
      <c r="AK471" s="46"/>
      <c r="AL471" s="46"/>
      <c r="AM471" s="41"/>
      <c r="AN471" s="41"/>
      <c r="AO471" s="41"/>
      <c r="AP471" s="41"/>
      <c r="AQ471" s="41"/>
      <c r="AR471" s="41"/>
      <c r="AS471" s="41"/>
      <c r="AT471" s="41"/>
      <c r="AU471" s="41"/>
      <c r="AV471" s="41"/>
      <c r="AW471" s="41"/>
      <c r="AX471" s="41"/>
      <c r="AY471" s="41"/>
      <c r="AZ471" s="41"/>
      <c r="BA471" s="41"/>
      <c r="BB471" s="41"/>
      <c r="BC471" s="41"/>
      <c r="BD471" s="41"/>
      <c r="BE471" s="41"/>
      <c r="BF471" s="41"/>
      <c r="BG471" s="41"/>
      <c r="BH471" s="41"/>
      <c r="BI471" s="41"/>
      <c r="BJ471" s="41"/>
      <c r="BK471" s="41"/>
      <c r="BL471" s="41"/>
      <c r="BM471" s="41"/>
      <c r="BN471" s="41"/>
      <c r="BO471" s="41"/>
      <c r="BP471" s="41"/>
      <c r="BQ471" s="41"/>
      <c r="BR471" s="41"/>
      <c r="BS471" s="41"/>
    </row>
    <row r="472" spans="1:71">
      <c r="A472" s="41"/>
      <c r="B472" s="128"/>
      <c r="C472" s="128"/>
      <c r="D472" s="128"/>
      <c r="E472" s="128"/>
      <c r="F472" s="41"/>
      <c r="G472" s="41"/>
      <c r="H472" s="41"/>
      <c r="I472" s="41"/>
      <c r="J472" s="41"/>
      <c r="K472" s="41"/>
      <c r="L472" s="41"/>
      <c r="M472" s="41"/>
      <c r="N472" s="41"/>
      <c r="O472" s="41"/>
      <c r="P472" s="41"/>
      <c r="Q472" s="41"/>
      <c r="R472" s="41"/>
      <c r="S472" s="41"/>
      <c r="T472" s="41"/>
      <c r="U472" s="41"/>
      <c r="V472" s="41"/>
      <c r="W472" s="41"/>
      <c r="X472" s="41"/>
      <c r="Y472" s="41"/>
      <c r="Z472" s="41"/>
      <c r="AA472" s="41"/>
      <c r="AB472" s="41"/>
      <c r="AC472" s="41"/>
      <c r="AD472" s="41"/>
      <c r="AE472" s="41"/>
      <c r="AF472" s="41"/>
      <c r="AG472" s="41"/>
      <c r="AH472" s="41"/>
      <c r="AI472" s="41"/>
      <c r="AJ472" s="41"/>
      <c r="AK472" s="46"/>
      <c r="AL472" s="46"/>
      <c r="AM472" s="41"/>
      <c r="AN472" s="41"/>
      <c r="AO472" s="41"/>
      <c r="AP472" s="41"/>
      <c r="AQ472" s="41"/>
      <c r="AR472" s="41"/>
      <c r="AS472" s="41"/>
      <c r="AT472" s="41"/>
      <c r="AU472" s="41"/>
      <c r="AV472" s="41"/>
      <c r="AW472" s="41"/>
      <c r="AX472" s="41"/>
      <c r="AY472" s="41"/>
      <c r="AZ472" s="41"/>
      <c r="BA472" s="41"/>
      <c r="BB472" s="41"/>
      <c r="BC472" s="41"/>
      <c r="BD472" s="41"/>
      <c r="BE472" s="41"/>
      <c r="BF472" s="41"/>
      <c r="BG472" s="41"/>
      <c r="BH472" s="41"/>
      <c r="BI472" s="41"/>
      <c r="BJ472" s="41"/>
      <c r="BK472" s="41"/>
      <c r="BL472" s="41"/>
      <c r="BM472" s="41"/>
      <c r="BN472" s="41"/>
      <c r="BO472" s="41"/>
      <c r="BP472" s="41"/>
      <c r="BQ472" s="41"/>
      <c r="BR472" s="41"/>
      <c r="BS472" s="41"/>
    </row>
    <row r="473" spans="1:71">
      <c r="A473" s="41"/>
      <c r="B473" s="128"/>
      <c r="C473" s="128"/>
      <c r="D473" s="128"/>
      <c r="E473" s="128"/>
      <c r="F473" s="41"/>
      <c r="G473" s="41"/>
      <c r="H473" s="41"/>
      <c r="I473" s="41"/>
      <c r="J473" s="41"/>
      <c r="K473" s="41"/>
      <c r="L473" s="41"/>
      <c r="M473" s="41"/>
      <c r="N473" s="41"/>
      <c r="O473" s="41"/>
      <c r="P473" s="41"/>
      <c r="Q473" s="41"/>
      <c r="R473" s="41"/>
      <c r="S473" s="41"/>
      <c r="T473" s="41"/>
      <c r="U473" s="41"/>
      <c r="V473" s="41"/>
      <c r="W473" s="41"/>
      <c r="X473" s="41"/>
      <c r="Y473" s="41"/>
      <c r="Z473" s="41"/>
      <c r="AA473" s="41"/>
      <c r="AB473" s="41"/>
      <c r="AC473" s="41"/>
      <c r="AD473" s="41"/>
      <c r="AE473" s="41"/>
      <c r="AF473" s="41"/>
      <c r="AG473" s="41"/>
      <c r="AH473" s="41"/>
      <c r="AI473" s="41"/>
      <c r="AJ473" s="41"/>
      <c r="AK473" s="46"/>
      <c r="AL473" s="46"/>
      <c r="AM473" s="41"/>
      <c r="AN473" s="41"/>
      <c r="AO473" s="41"/>
      <c r="AP473" s="41"/>
      <c r="AQ473" s="41"/>
      <c r="AR473" s="41"/>
      <c r="AS473" s="41"/>
      <c r="AT473" s="41"/>
      <c r="AU473" s="41"/>
      <c r="AV473" s="41"/>
      <c r="AW473" s="41"/>
      <c r="AX473" s="41"/>
      <c r="AY473" s="41"/>
      <c r="AZ473" s="41"/>
      <c r="BA473" s="41"/>
      <c r="BB473" s="41"/>
      <c r="BC473" s="41"/>
      <c r="BD473" s="41"/>
      <c r="BE473" s="41"/>
      <c r="BF473" s="41"/>
      <c r="BG473" s="41"/>
      <c r="BH473" s="41"/>
      <c r="BI473" s="41"/>
      <c r="BJ473" s="41"/>
      <c r="BK473" s="41"/>
      <c r="BL473" s="41"/>
      <c r="BM473" s="41"/>
      <c r="BN473" s="41"/>
      <c r="BO473" s="41"/>
      <c r="BP473" s="41"/>
      <c r="BQ473" s="41"/>
      <c r="BR473" s="41"/>
      <c r="BS473" s="41"/>
    </row>
    <row r="474" spans="1:71">
      <c r="A474" s="41"/>
      <c r="B474" s="128"/>
      <c r="C474" s="128"/>
      <c r="D474" s="128"/>
      <c r="E474" s="128"/>
      <c r="F474" s="41"/>
      <c r="G474" s="41"/>
      <c r="H474" s="41"/>
      <c r="I474" s="41"/>
      <c r="J474" s="41"/>
      <c r="K474" s="41"/>
      <c r="L474" s="41"/>
      <c r="M474" s="41"/>
      <c r="N474" s="41"/>
      <c r="O474" s="41"/>
      <c r="P474" s="41"/>
      <c r="Q474" s="41"/>
      <c r="R474" s="41"/>
      <c r="S474" s="41"/>
      <c r="T474" s="41"/>
      <c r="U474" s="41"/>
      <c r="V474" s="41"/>
      <c r="W474" s="41"/>
      <c r="X474" s="41"/>
      <c r="Y474" s="41"/>
      <c r="Z474" s="41"/>
      <c r="AA474" s="41"/>
      <c r="AB474" s="41"/>
      <c r="AC474" s="41"/>
      <c r="AD474" s="41"/>
      <c r="AE474" s="41"/>
      <c r="AF474" s="41"/>
      <c r="AG474" s="41"/>
      <c r="AH474" s="41"/>
      <c r="AI474" s="41"/>
      <c r="AJ474" s="41"/>
      <c r="AK474" s="46"/>
      <c r="AL474" s="46"/>
      <c r="AM474" s="41"/>
      <c r="AN474" s="41"/>
      <c r="AO474" s="41"/>
      <c r="AP474" s="41"/>
      <c r="AQ474" s="41"/>
      <c r="AR474" s="41"/>
      <c r="AS474" s="41"/>
      <c r="AT474" s="41"/>
      <c r="AU474" s="41"/>
      <c r="AV474" s="41"/>
      <c r="AW474" s="41"/>
      <c r="AX474" s="41"/>
      <c r="AY474" s="41"/>
      <c r="AZ474" s="41"/>
      <c r="BA474" s="41"/>
      <c r="BB474" s="41"/>
      <c r="BC474" s="41"/>
      <c r="BD474" s="41"/>
      <c r="BE474" s="41"/>
      <c r="BF474" s="41"/>
      <c r="BG474" s="41"/>
      <c r="BH474" s="41"/>
      <c r="BI474" s="41"/>
      <c r="BJ474" s="41"/>
      <c r="BK474" s="41"/>
      <c r="BL474" s="41"/>
      <c r="BM474" s="41"/>
      <c r="BN474" s="41"/>
      <c r="BO474" s="41"/>
      <c r="BP474" s="41"/>
      <c r="BQ474" s="41"/>
      <c r="BR474" s="41"/>
      <c r="BS474" s="41"/>
    </row>
    <row r="475" spans="1:71">
      <c r="A475" s="41"/>
      <c r="B475" s="128"/>
      <c r="C475" s="128"/>
      <c r="D475" s="128"/>
      <c r="E475" s="128"/>
      <c r="F475" s="41"/>
      <c r="G475" s="41"/>
      <c r="H475" s="41"/>
      <c r="I475" s="41"/>
      <c r="J475" s="41"/>
      <c r="K475" s="41"/>
      <c r="L475" s="41"/>
      <c r="M475" s="41"/>
      <c r="N475" s="41"/>
      <c r="O475" s="41"/>
      <c r="P475" s="41"/>
      <c r="Q475" s="41"/>
      <c r="R475" s="41"/>
      <c r="S475" s="41"/>
      <c r="T475" s="41"/>
      <c r="U475" s="41"/>
      <c r="V475" s="41"/>
      <c r="W475" s="41"/>
      <c r="X475" s="41"/>
      <c r="Y475" s="41"/>
      <c r="Z475" s="41"/>
      <c r="AA475" s="41"/>
      <c r="AB475" s="41"/>
      <c r="AC475" s="41"/>
      <c r="AD475" s="41"/>
      <c r="AE475" s="41"/>
      <c r="AF475" s="41"/>
      <c r="AG475" s="41"/>
      <c r="AH475" s="41"/>
      <c r="AI475" s="41"/>
      <c r="AJ475" s="41"/>
      <c r="AK475" s="46"/>
      <c r="AL475" s="46"/>
      <c r="AM475" s="41"/>
      <c r="AN475" s="41"/>
      <c r="AO475" s="41"/>
      <c r="AP475" s="41"/>
      <c r="AQ475" s="41"/>
      <c r="AR475" s="41"/>
      <c r="AS475" s="41"/>
      <c r="AT475" s="41"/>
      <c r="AU475" s="41"/>
      <c r="AV475" s="41"/>
      <c r="AW475" s="41"/>
      <c r="AX475" s="41"/>
      <c r="AY475" s="41"/>
      <c r="AZ475" s="41"/>
      <c r="BA475" s="41"/>
      <c r="BB475" s="41"/>
      <c r="BC475" s="41"/>
      <c r="BD475" s="41"/>
      <c r="BE475" s="41"/>
      <c r="BF475" s="41"/>
      <c r="BG475" s="41"/>
      <c r="BH475" s="41"/>
      <c r="BI475" s="41"/>
      <c r="BJ475" s="41"/>
      <c r="BK475" s="41"/>
      <c r="BL475" s="41"/>
      <c r="BM475" s="41"/>
      <c r="BN475" s="41"/>
      <c r="BO475" s="41"/>
      <c r="BP475" s="41"/>
      <c r="BQ475" s="41"/>
      <c r="BR475" s="41"/>
      <c r="BS475" s="41"/>
    </row>
    <row r="476" spans="1:71">
      <c r="A476" s="41"/>
      <c r="B476" s="128"/>
      <c r="C476" s="128"/>
      <c r="D476" s="128"/>
      <c r="E476" s="128"/>
      <c r="F476" s="41"/>
      <c r="G476" s="41"/>
      <c r="H476" s="41"/>
      <c r="I476" s="41"/>
      <c r="J476" s="41"/>
      <c r="K476" s="41"/>
      <c r="L476" s="41"/>
      <c r="M476" s="41"/>
      <c r="N476" s="41"/>
      <c r="O476" s="41"/>
      <c r="P476" s="41"/>
      <c r="Q476" s="41"/>
      <c r="R476" s="41"/>
      <c r="S476" s="41"/>
      <c r="T476" s="41"/>
      <c r="U476" s="41"/>
      <c r="V476" s="41"/>
      <c r="W476" s="41"/>
      <c r="X476" s="41"/>
      <c r="Y476" s="41"/>
      <c r="Z476" s="41"/>
      <c r="AA476" s="41"/>
      <c r="AB476" s="41"/>
      <c r="AC476" s="41"/>
      <c r="AD476" s="41"/>
      <c r="AE476" s="41"/>
      <c r="AF476" s="41"/>
      <c r="AG476" s="41"/>
      <c r="AH476" s="41"/>
      <c r="AI476" s="41"/>
      <c r="AJ476" s="41"/>
      <c r="AK476" s="46"/>
      <c r="AL476" s="46"/>
      <c r="AM476" s="41"/>
      <c r="AN476" s="41"/>
      <c r="AO476" s="41"/>
      <c r="AP476" s="41"/>
      <c r="AQ476" s="41"/>
      <c r="AR476" s="41"/>
      <c r="AS476" s="41"/>
      <c r="AT476" s="41"/>
      <c r="AU476" s="41"/>
      <c r="AV476" s="41"/>
      <c r="AW476" s="41"/>
      <c r="AX476" s="41"/>
      <c r="AY476" s="41"/>
      <c r="AZ476" s="41"/>
      <c r="BA476" s="41"/>
      <c r="BB476" s="41"/>
      <c r="BC476" s="41"/>
      <c r="BD476" s="41"/>
      <c r="BE476" s="41"/>
      <c r="BF476" s="41"/>
      <c r="BG476" s="41"/>
      <c r="BH476" s="41"/>
      <c r="BI476" s="41"/>
      <c r="BJ476" s="41"/>
      <c r="BK476" s="41"/>
      <c r="BL476" s="41"/>
      <c r="BM476" s="41"/>
      <c r="BN476" s="41"/>
      <c r="BO476" s="41"/>
      <c r="BP476" s="41"/>
      <c r="BQ476" s="41"/>
      <c r="BR476" s="41"/>
      <c r="BS476" s="41"/>
    </row>
    <row r="477" spans="1:71">
      <c r="A477" s="41"/>
      <c r="B477" s="128"/>
      <c r="C477" s="128"/>
      <c r="D477" s="128"/>
      <c r="E477" s="128"/>
      <c r="F477" s="41"/>
      <c r="G477" s="41"/>
      <c r="H477" s="41"/>
      <c r="I477" s="41"/>
      <c r="J477" s="41"/>
      <c r="K477" s="41"/>
      <c r="L477" s="41"/>
      <c r="M477" s="41"/>
      <c r="N477" s="41"/>
      <c r="O477" s="41"/>
      <c r="P477" s="41"/>
      <c r="Q477" s="41"/>
      <c r="R477" s="41"/>
      <c r="S477" s="41"/>
      <c r="T477" s="41"/>
      <c r="U477" s="41"/>
      <c r="V477" s="41"/>
      <c r="W477" s="41"/>
      <c r="X477" s="41"/>
      <c r="Y477" s="41"/>
      <c r="Z477" s="41"/>
      <c r="AA477" s="41"/>
      <c r="AB477" s="41"/>
      <c r="AC477" s="41"/>
      <c r="AD477" s="41"/>
      <c r="AE477" s="41"/>
      <c r="AF477" s="41"/>
      <c r="AG477" s="41"/>
      <c r="AH477" s="41"/>
      <c r="AI477" s="41"/>
      <c r="AJ477" s="41"/>
      <c r="AK477" s="46"/>
      <c r="AL477" s="46"/>
      <c r="AM477" s="41"/>
      <c r="AN477" s="41"/>
      <c r="AO477" s="41"/>
      <c r="AP477" s="41"/>
      <c r="AQ477" s="41"/>
      <c r="AR477" s="41"/>
      <c r="AS477" s="41"/>
      <c r="AT477" s="41"/>
      <c r="AU477" s="41"/>
      <c r="AV477" s="41"/>
      <c r="AW477" s="41"/>
      <c r="AX477" s="41"/>
      <c r="AY477" s="41"/>
      <c r="AZ477" s="41"/>
      <c r="BA477" s="41"/>
      <c r="BB477" s="41"/>
      <c r="BC477" s="41"/>
      <c r="BD477" s="41"/>
      <c r="BE477" s="41"/>
      <c r="BF477" s="41"/>
      <c r="BG477" s="41"/>
      <c r="BH477" s="41"/>
      <c r="BI477" s="41"/>
      <c r="BJ477" s="41"/>
      <c r="BK477" s="41"/>
      <c r="BL477" s="41"/>
      <c r="BM477" s="41"/>
      <c r="BN477" s="41"/>
      <c r="BO477" s="41"/>
      <c r="BP477" s="41"/>
      <c r="BQ477" s="41"/>
      <c r="BR477" s="41"/>
      <c r="BS477" s="41"/>
    </row>
    <row r="478" spans="1:71">
      <c r="A478" s="41"/>
      <c r="B478" s="128"/>
      <c r="C478" s="128"/>
      <c r="D478" s="128"/>
      <c r="E478" s="128"/>
      <c r="F478" s="41"/>
      <c r="G478" s="41"/>
      <c r="H478" s="41"/>
      <c r="I478" s="41"/>
      <c r="J478" s="41"/>
      <c r="K478" s="41"/>
      <c r="L478" s="41"/>
      <c r="M478" s="41"/>
      <c r="N478" s="41"/>
      <c r="O478" s="41"/>
      <c r="P478" s="41"/>
      <c r="Q478" s="41"/>
      <c r="R478" s="41"/>
      <c r="S478" s="41"/>
      <c r="T478" s="41"/>
      <c r="U478" s="41"/>
      <c r="V478" s="41"/>
      <c r="W478" s="41"/>
      <c r="X478" s="41"/>
      <c r="Y478" s="41"/>
      <c r="Z478" s="41"/>
      <c r="AA478" s="41"/>
      <c r="AB478" s="41"/>
      <c r="AC478" s="41"/>
      <c r="AD478" s="41"/>
      <c r="AE478" s="41"/>
      <c r="AF478" s="41"/>
      <c r="AG478" s="41"/>
      <c r="AH478" s="41"/>
      <c r="AI478" s="41"/>
      <c r="AJ478" s="41"/>
      <c r="AK478" s="46"/>
      <c r="AL478" s="46"/>
      <c r="AM478" s="41"/>
      <c r="AN478" s="41"/>
      <c r="AO478" s="41"/>
      <c r="AP478" s="41"/>
      <c r="AQ478" s="41"/>
      <c r="AR478" s="41"/>
      <c r="AS478" s="41"/>
      <c r="AT478" s="41"/>
      <c r="AU478" s="41"/>
      <c r="AV478" s="41"/>
      <c r="AW478" s="41"/>
      <c r="AX478" s="41"/>
      <c r="AY478" s="41"/>
      <c r="AZ478" s="41"/>
      <c r="BA478" s="41"/>
      <c r="BB478" s="41"/>
      <c r="BC478" s="41"/>
      <c r="BD478" s="41"/>
      <c r="BE478" s="41"/>
      <c r="BF478" s="41"/>
      <c r="BG478" s="41"/>
      <c r="BH478" s="41"/>
      <c r="BI478" s="41"/>
      <c r="BJ478" s="41"/>
      <c r="BK478" s="41"/>
      <c r="BL478" s="41"/>
      <c r="BM478" s="41"/>
      <c r="BN478" s="41"/>
      <c r="BO478" s="41"/>
      <c r="BP478" s="41"/>
      <c r="BQ478" s="41"/>
      <c r="BR478" s="41"/>
      <c r="BS478" s="41"/>
    </row>
    <row r="479" spans="1:71">
      <c r="A479" s="41"/>
      <c r="B479" s="128"/>
      <c r="C479" s="128"/>
      <c r="D479" s="128"/>
      <c r="E479" s="128"/>
      <c r="F479" s="41"/>
      <c r="G479" s="41"/>
      <c r="H479" s="41"/>
      <c r="I479" s="41"/>
      <c r="J479" s="41"/>
      <c r="K479" s="41"/>
      <c r="L479" s="41"/>
      <c r="M479" s="41"/>
      <c r="N479" s="41"/>
      <c r="O479" s="41"/>
      <c r="P479" s="41"/>
      <c r="Q479" s="41"/>
      <c r="R479" s="41"/>
      <c r="S479" s="41"/>
      <c r="T479" s="41"/>
      <c r="U479" s="41"/>
      <c r="V479" s="41"/>
      <c r="W479" s="41"/>
      <c r="X479" s="41"/>
      <c r="Y479" s="41"/>
      <c r="Z479" s="41"/>
      <c r="AA479" s="41"/>
      <c r="AB479" s="41"/>
      <c r="AC479" s="41"/>
      <c r="AD479" s="41"/>
      <c r="AE479" s="41"/>
      <c r="AF479" s="41"/>
      <c r="AG479" s="41"/>
      <c r="AH479" s="41"/>
      <c r="AI479" s="41"/>
      <c r="AJ479" s="41"/>
      <c r="AK479" s="46"/>
      <c r="AL479" s="46"/>
      <c r="AM479" s="41"/>
      <c r="AN479" s="41"/>
      <c r="AO479" s="41"/>
      <c r="AP479" s="41"/>
      <c r="AQ479" s="41"/>
      <c r="AR479" s="41"/>
      <c r="AS479" s="41"/>
      <c r="AT479" s="41"/>
      <c r="AU479" s="41"/>
      <c r="AV479" s="41"/>
      <c r="AW479" s="41"/>
      <c r="AX479" s="41"/>
      <c r="AY479" s="41"/>
      <c r="AZ479" s="41"/>
      <c r="BA479" s="41"/>
      <c r="BB479" s="41"/>
      <c r="BC479" s="41"/>
      <c r="BD479" s="41"/>
      <c r="BE479" s="41"/>
      <c r="BF479" s="41"/>
      <c r="BG479" s="41"/>
      <c r="BH479" s="41"/>
      <c r="BI479" s="41"/>
      <c r="BJ479" s="41"/>
      <c r="BK479" s="41"/>
      <c r="BL479" s="41"/>
      <c r="BM479" s="41"/>
      <c r="BN479" s="41"/>
      <c r="BO479" s="41"/>
      <c r="BP479" s="41"/>
      <c r="BQ479" s="41"/>
      <c r="BR479" s="41"/>
      <c r="BS479" s="41"/>
    </row>
    <row r="480" spans="1:71">
      <c r="A480" s="41"/>
      <c r="B480" s="128"/>
      <c r="C480" s="128"/>
      <c r="D480" s="128"/>
      <c r="E480" s="128"/>
      <c r="F480" s="41"/>
      <c r="G480" s="41"/>
      <c r="H480" s="41"/>
      <c r="I480" s="41"/>
      <c r="J480" s="41"/>
      <c r="K480" s="41"/>
      <c r="L480" s="41"/>
      <c r="M480" s="41"/>
      <c r="N480" s="41"/>
      <c r="O480" s="41"/>
      <c r="P480" s="41"/>
      <c r="Q480" s="41"/>
      <c r="R480" s="41"/>
      <c r="S480" s="41"/>
      <c r="T480" s="41"/>
      <c r="U480" s="41"/>
      <c r="V480" s="41"/>
      <c r="W480" s="41"/>
      <c r="X480" s="41"/>
      <c r="Y480" s="41"/>
      <c r="Z480" s="41"/>
      <c r="AA480" s="41"/>
      <c r="AB480" s="41"/>
      <c r="AC480" s="41"/>
      <c r="AD480" s="41"/>
      <c r="AE480" s="41"/>
      <c r="AF480" s="41"/>
      <c r="AG480" s="41"/>
      <c r="AH480" s="41"/>
      <c r="AI480" s="41"/>
      <c r="AJ480" s="41"/>
      <c r="AK480" s="46"/>
      <c r="AL480" s="46"/>
      <c r="AM480" s="41"/>
      <c r="AN480" s="41"/>
      <c r="AO480" s="41"/>
      <c r="AP480" s="41"/>
      <c r="AQ480" s="41"/>
      <c r="AR480" s="41"/>
      <c r="AS480" s="41"/>
      <c r="AT480" s="41"/>
      <c r="AU480" s="41"/>
      <c r="AV480" s="41"/>
      <c r="AW480" s="41"/>
      <c r="AX480" s="41"/>
      <c r="AY480" s="41"/>
      <c r="AZ480" s="41"/>
      <c r="BA480" s="41"/>
      <c r="BB480" s="41"/>
      <c r="BC480" s="41"/>
      <c r="BD480" s="41"/>
      <c r="BE480" s="41"/>
      <c r="BF480" s="41"/>
      <c r="BG480" s="41"/>
      <c r="BH480" s="41"/>
      <c r="BI480" s="41"/>
      <c r="BJ480" s="41"/>
      <c r="BK480" s="41"/>
      <c r="BL480" s="41"/>
      <c r="BM480" s="41"/>
      <c r="BN480" s="41"/>
      <c r="BO480" s="41"/>
      <c r="BP480" s="41"/>
      <c r="BQ480" s="41"/>
      <c r="BR480" s="41"/>
      <c r="BS480" s="41"/>
    </row>
    <row r="481" spans="1:71">
      <c r="A481" s="41"/>
      <c r="B481" s="128"/>
      <c r="C481" s="128"/>
      <c r="D481" s="128"/>
      <c r="E481" s="128"/>
      <c r="F481" s="41"/>
      <c r="G481" s="41"/>
      <c r="H481" s="41"/>
      <c r="I481" s="41"/>
      <c r="J481" s="41"/>
      <c r="K481" s="41"/>
      <c r="L481" s="41"/>
      <c r="M481" s="41"/>
      <c r="N481" s="41"/>
      <c r="O481" s="41"/>
      <c r="P481" s="41"/>
      <c r="Q481" s="41"/>
      <c r="R481" s="41"/>
      <c r="S481" s="41"/>
      <c r="T481" s="41"/>
      <c r="U481" s="41"/>
      <c r="V481" s="41"/>
      <c r="W481" s="41"/>
      <c r="X481" s="41"/>
      <c r="Y481" s="41"/>
      <c r="Z481" s="41"/>
      <c r="AA481" s="41"/>
      <c r="AB481" s="41"/>
      <c r="AC481" s="41"/>
      <c r="AD481" s="41"/>
      <c r="AE481" s="41"/>
      <c r="AF481" s="41"/>
      <c r="AG481" s="41"/>
      <c r="AH481" s="41"/>
      <c r="AI481" s="41"/>
      <c r="AJ481" s="41"/>
      <c r="AK481" s="46"/>
      <c r="AL481" s="46"/>
      <c r="AM481" s="41"/>
      <c r="AN481" s="41"/>
      <c r="AO481" s="41"/>
      <c r="AP481" s="41"/>
      <c r="AQ481" s="41"/>
      <c r="AR481" s="41"/>
      <c r="AS481" s="41"/>
      <c r="AT481" s="41"/>
      <c r="AU481" s="41"/>
      <c r="AV481" s="41"/>
      <c r="AW481" s="41"/>
      <c r="AX481" s="41"/>
      <c r="AY481" s="41"/>
      <c r="AZ481" s="41"/>
      <c r="BA481" s="41"/>
      <c r="BB481" s="41"/>
      <c r="BC481" s="41"/>
      <c r="BD481" s="41"/>
      <c r="BE481" s="41"/>
      <c r="BF481" s="41"/>
      <c r="BG481" s="41"/>
      <c r="BH481" s="41"/>
      <c r="BI481" s="41"/>
      <c r="BJ481" s="41"/>
      <c r="BK481" s="41"/>
      <c r="BL481" s="41"/>
      <c r="BM481" s="41"/>
      <c r="BN481" s="41"/>
      <c r="BO481" s="41"/>
      <c r="BP481" s="41"/>
      <c r="BQ481" s="41"/>
      <c r="BR481" s="41"/>
      <c r="BS481" s="41"/>
    </row>
    <row r="482" spans="1:71">
      <c r="A482" s="41"/>
      <c r="B482" s="128"/>
      <c r="C482" s="128"/>
      <c r="D482" s="128"/>
      <c r="E482" s="128"/>
      <c r="F482" s="41"/>
      <c r="G482" s="41"/>
      <c r="H482" s="41"/>
      <c r="I482" s="41"/>
      <c r="J482" s="41"/>
      <c r="K482" s="41"/>
      <c r="L482" s="41"/>
      <c r="M482" s="41"/>
      <c r="N482" s="41"/>
      <c r="O482" s="41"/>
      <c r="P482" s="41"/>
      <c r="Q482" s="41"/>
      <c r="R482" s="41"/>
      <c r="S482" s="41"/>
      <c r="T482" s="41"/>
      <c r="U482" s="41"/>
      <c r="V482" s="41"/>
      <c r="W482" s="41"/>
      <c r="X482" s="41"/>
      <c r="Y482" s="41"/>
      <c r="Z482" s="41"/>
      <c r="AA482" s="41"/>
      <c r="AB482" s="41"/>
      <c r="AC482" s="41"/>
      <c r="AD482" s="41"/>
      <c r="AE482" s="41"/>
      <c r="AF482" s="41"/>
      <c r="AG482" s="41"/>
      <c r="AH482" s="41"/>
      <c r="AI482" s="41"/>
      <c r="AJ482" s="41"/>
      <c r="AK482" s="46"/>
      <c r="AL482" s="46"/>
      <c r="AM482" s="41"/>
      <c r="AN482" s="41"/>
      <c r="AO482" s="41"/>
      <c r="AP482" s="41"/>
      <c r="AQ482" s="41"/>
      <c r="AR482" s="41"/>
      <c r="AS482" s="41"/>
      <c r="AT482" s="41"/>
      <c r="AU482" s="41"/>
      <c r="AV482" s="41"/>
      <c r="AW482" s="41"/>
      <c r="AX482" s="41"/>
      <c r="AY482" s="41"/>
      <c r="AZ482" s="41"/>
      <c r="BA482" s="41"/>
      <c r="BB482" s="41"/>
      <c r="BC482" s="41"/>
      <c r="BD482" s="41"/>
      <c r="BE482" s="41"/>
      <c r="BF482" s="41"/>
      <c r="BG482" s="41"/>
      <c r="BH482" s="41"/>
      <c r="BI482" s="41"/>
      <c r="BJ482" s="41"/>
      <c r="BK482" s="41"/>
      <c r="BL482" s="41"/>
      <c r="BM482" s="41"/>
      <c r="BN482" s="41"/>
      <c r="BO482" s="41"/>
      <c r="BP482" s="41"/>
      <c r="BQ482" s="41"/>
      <c r="BR482" s="41"/>
      <c r="BS482" s="41"/>
    </row>
    <row r="483" spans="1:71">
      <c r="A483" s="41"/>
      <c r="B483" s="128"/>
      <c r="C483" s="128"/>
      <c r="D483" s="128"/>
      <c r="E483" s="128"/>
      <c r="F483" s="41"/>
      <c r="G483" s="41"/>
      <c r="H483" s="41"/>
      <c r="I483" s="41"/>
      <c r="J483" s="41"/>
      <c r="K483" s="41"/>
      <c r="L483" s="41"/>
      <c r="M483" s="41"/>
      <c r="N483" s="41"/>
      <c r="O483" s="41"/>
      <c r="P483" s="41"/>
      <c r="Q483" s="41"/>
      <c r="R483" s="41"/>
      <c r="S483" s="41"/>
      <c r="T483" s="41"/>
      <c r="U483" s="41"/>
      <c r="V483" s="41"/>
      <c r="W483" s="41"/>
      <c r="X483" s="41"/>
      <c r="Y483" s="41"/>
      <c r="Z483" s="41"/>
      <c r="AA483" s="41"/>
      <c r="AB483" s="41"/>
      <c r="AC483" s="41"/>
      <c r="AD483" s="41"/>
      <c r="AE483" s="41"/>
      <c r="AF483" s="41"/>
      <c r="AG483" s="41"/>
      <c r="AH483" s="41"/>
      <c r="AI483" s="41"/>
      <c r="AJ483" s="41"/>
      <c r="AK483" s="46"/>
      <c r="AL483" s="46"/>
      <c r="AM483" s="41"/>
      <c r="AN483" s="41"/>
      <c r="AO483" s="41"/>
      <c r="AP483" s="41"/>
      <c r="AQ483" s="41"/>
      <c r="AR483" s="41"/>
      <c r="AS483" s="41"/>
      <c r="AT483" s="41"/>
      <c r="AU483" s="41"/>
      <c r="AV483" s="41"/>
      <c r="AW483" s="41"/>
      <c r="AX483" s="41"/>
      <c r="AY483" s="41"/>
      <c r="AZ483" s="41"/>
      <c r="BA483" s="41"/>
      <c r="BB483" s="41"/>
      <c r="BC483" s="41"/>
      <c r="BD483" s="41"/>
      <c r="BE483" s="41"/>
      <c r="BF483" s="41"/>
      <c r="BG483" s="41"/>
      <c r="BH483" s="41"/>
      <c r="BI483" s="41"/>
      <c r="BJ483" s="41"/>
      <c r="BK483" s="41"/>
      <c r="BL483" s="41"/>
      <c r="BM483" s="41"/>
      <c r="BN483" s="41"/>
      <c r="BO483" s="41"/>
      <c r="BP483" s="41"/>
      <c r="BQ483" s="41"/>
      <c r="BR483" s="41"/>
      <c r="BS483" s="41"/>
    </row>
    <row r="484" spans="1:71">
      <c r="A484" s="41"/>
      <c r="B484" s="128"/>
      <c r="C484" s="128"/>
      <c r="D484" s="128"/>
      <c r="E484" s="128"/>
      <c r="F484" s="41"/>
      <c r="G484" s="41"/>
      <c r="H484" s="41"/>
      <c r="I484" s="41"/>
      <c r="J484" s="41"/>
      <c r="K484" s="41"/>
      <c r="L484" s="41"/>
      <c r="M484" s="41"/>
      <c r="N484" s="41"/>
      <c r="O484" s="41"/>
      <c r="P484" s="41"/>
      <c r="Q484" s="41"/>
      <c r="R484" s="41"/>
      <c r="S484" s="41"/>
      <c r="T484" s="41"/>
      <c r="U484" s="41"/>
      <c r="V484" s="41"/>
      <c r="W484" s="41"/>
      <c r="X484" s="41"/>
      <c r="Y484" s="41"/>
      <c r="Z484" s="41"/>
      <c r="AA484" s="41"/>
      <c r="AB484" s="41"/>
      <c r="AC484" s="41"/>
      <c r="AD484" s="41"/>
      <c r="AE484" s="41"/>
      <c r="AF484" s="41"/>
      <c r="AG484" s="41"/>
      <c r="AH484" s="41"/>
      <c r="AI484" s="41"/>
      <c r="AJ484" s="41"/>
      <c r="AK484" s="46"/>
      <c r="AL484" s="46"/>
      <c r="AM484" s="41"/>
      <c r="AN484" s="41"/>
      <c r="AO484" s="41"/>
      <c r="AP484" s="41"/>
      <c r="AQ484" s="41"/>
      <c r="AR484" s="41"/>
      <c r="AS484" s="41"/>
      <c r="AT484" s="41"/>
      <c r="AU484" s="41"/>
      <c r="AV484" s="41"/>
      <c r="AW484" s="41"/>
      <c r="AX484" s="41"/>
      <c r="AY484" s="41"/>
      <c r="AZ484" s="41"/>
      <c r="BA484" s="41"/>
      <c r="BB484" s="41"/>
      <c r="BC484" s="41"/>
      <c r="BD484" s="41"/>
      <c r="BE484" s="41"/>
      <c r="BF484" s="41"/>
      <c r="BG484" s="41"/>
      <c r="BH484" s="41"/>
      <c r="BI484" s="41"/>
      <c r="BJ484" s="41"/>
      <c r="BK484" s="41"/>
      <c r="BL484" s="41"/>
      <c r="BM484" s="41"/>
      <c r="BN484" s="41"/>
      <c r="BO484" s="41"/>
      <c r="BP484" s="41"/>
      <c r="BQ484" s="41"/>
      <c r="BR484" s="41"/>
      <c r="BS484" s="41"/>
    </row>
    <row r="485" spans="1:71">
      <c r="A485" s="41"/>
      <c r="B485" s="128"/>
      <c r="C485" s="128"/>
      <c r="D485" s="128"/>
      <c r="E485" s="128"/>
      <c r="F485" s="41"/>
      <c r="G485" s="41"/>
      <c r="H485" s="41"/>
      <c r="I485" s="41"/>
      <c r="J485" s="41"/>
      <c r="K485" s="41"/>
      <c r="L485" s="41"/>
      <c r="M485" s="41"/>
      <c r="N485" s="41"/>
      <c r="O485" s="41"/>
      <c r="P485" s="41"/>
      <c r="Q485" s="41"/>
      <c r="R485" s="41"/>
      <c r="S485" s="41"/>
      <c r="T485" s="41"/>
      <c r="U485" s="41"/>
      <c r="V485" s="41"/>
      <c r="W485" s="41"/>
      <c r="X485" s="41"/>
      <c r="Y485" s="41"/>
      <c r="Z485" s="41"/>
      <c r="AA485" s="41"/>
      <c r="AB485" s="41"/>
      <c r="AC485" s="41"/>
      <c r="AD485" s="41"/>
      <c r="AE485" s="41"/>
      <c r="AF485" s="41"/>
      <c r="AG485" s="41"/>
      <c r="AH485" s="41"/>
      <c r="AI485" s="41"/>
      <c r="AJ485" s="41"/>
      <c r="AK485" s="46"/>
      <c r="AL485" s="46"/>
      <c r="AM485" s="41"/>
      <c r="AN485" s="41"/>
      <c r="AO485" s="41"/>
      <c r="AP485" s="41"/>
      <c r="AQ485" s="41"/>
      <c r="AR485" s="41"/>
      <c r="AS485" s="41"/>
      <c r="AT485" s="41"/>
      <c r="AU485" s="41"/>
      <c r="AV485" s="41"/>
      <c r="AW485" s="41"/>
      <c r="AX485" s="41"/>
      <c r="AY485" s="41"/>
      <c r="AZ485" s="41"/>
      <c r="BA485" s="41"/>
      <c r="BB485" s="41"/>
      <c r="BC485" s="41"/>
      <c r="BD485" s="41"/>
      <c r="BE485" s="41"/>
      <c r="BF485" s="41"/>
      <c r="BG485" s="41"/>
      <c r="BH485" s="41"/>
      <c r="BI485" s="41"/>
      <c r="BJ485" s="41"/>
      <c r="BK485" s="41"/>
      <c r="BL485" s="41"/>
      <c r="BM485" s="41"/>
      <c r="BN485" s="41"/>
      <c r="BO485" s="41"/>
      <c r="BP485" s="41"/>
      <c r="BQ485" s="41"/>
      <c r="BR485" s="41"/>
      <c r="BS485" s="41"/>
    </row>
    <row r="486" spans="1:71">
      <c r="A486" s="41"/>
      <c r="B486" s="128"/>
      <c r="C486" s="128"/>
      <c r="D486" s="128"/>
      <c r="E486" s="128"/>
      <c r="F486" s="41"/>
      <c r="G486" s="41"/>
      <c r="H486" s="41"/>
      <c r="I486" s="41"/>
      <c r="J486" s="41"/>
      <c r="K486" s="41"/>
      <c r="L486" s="41"/>
      <c r="M486" s="41"/>
      <c r="N486" s="41"/>
      <c r="O486" s="41"/>
      <c r="P486" s="41"/>
      <c r="Q486" s="41"/>
      <c r="R486" s="41"/>
      <c r="S486" s="41"/>
      <c r="T486" s="41"/>
      <c r="U486" s="41"/>
      <c r="V486" s="41"/>
      <c r="W486" s="41"/>
      <c r="X486" s="41"/>
      <c r="Y486" s="41"/>
      <c r="Z486" s="41"/>
      <c r="AA486" s="41"/>
      <c r="AB486" s="41"/>
      <c r="AC486" s="41"/>
      <c r="AD486" s="41"/>
      <c r="AE486" s="41"/>
      <c r="AF486" s="41"/>
      <c r="AG486" s="41"/>
      <c r="AH486" s="41"/>
      <c r="AI486" s="41"/>
      <c r="AJ486" s="41"/>
      <c r="AK486" s="46"/>
      <c r="AL486" s="46"/>
      <c r="AM486" s="41"/>
      <c r="AN486" s="41"/>
      <c r="AO486" s="41"/>
      <c r="AP486" s="41"/>
      <c r="AQ486" s="41"/>
      <c r="AR486" s="41"/>
      <c r="AS486" s="41"/>
      <c r="AT486" s="41"/>
      <c r="AU486" s="41"/>
      <c r="AV486" s="41"/>
      <c r="AW486" s="41"/>
      <c r="AX486" s="41"/>
      <c r="AY486" s="41"/>
      <c r="AZ486" s="41"/>
      <c r="BA486" s="41"/>
      <c r="BB486" s="41"/>
      <c r="BC486" s="41"/>
      <c r="BD486" s="41"/>
      <c r="BE486" s="41"/>
      <c r="BF486" s="41"/>
      <c r="BG486" s="41"/>
      <c r="BH486" s="41"/>
      <c r="BI486" s="41"/>
      <c r="BJ486" s="41"/>
      <c r="BK486" s="41"/>
      <c r="BL486" s="41"/>
      <c r="BM486" s="41"/>
      <c r="BN486" s="41"/>
      <c r="BO486" s="41"/>
      <c r="BP486" s="41"/>
      <c r="BQ486" s="41"/>
      <c r="BR486" s="41"/>
      <c r="BS486" s="41"/>
    </row>
    <row r="487" spans="1:71">
      <c r="A487" s="41"/>
      <c r="B487" s="128"/>
      <c r="C487" s="128"/>
      <c r="D487" s="128"/>
      <c r="E487" s="128"/>
      <c r="F487" s="41"/>
      <c r="G487" s="41"/>
      <c r="H487" s="41"/>
      <c r="I487" s="41"/>
      <c r="J487" s="41"/>
      <c r="K487" s="41"/>
      <c r="L487" s="41"/>
      <c r="M487" s="41"/>
      <c r="N487" s="41"/>
      <c r="O487" s="41"/>
      <c r="P487" s="41"/>
      <c r="Q487" s="41"/>
      <c r="R487" s="41"/>
      <c r="S487" s="41"/>
      <c r="T487" s="41"/>
      <c r="U487" s="41"/>
      <c r="V487" s="41"/>
      <c r="W487" s="41"/>
      <c r="X487" s="41"/>
      <c r="Y487" s="41"/>
      <c r="Z487" s="41"/>
      <c r="AA487" s="41"/>
      <c r="AB487" s="41"/>
      <c r="AC487" s="41"/>
      <c r="AD487" s="41"/>
      <c r="AE487" s="41"/>
      <c r="AF487" s="41"/>
      <c r="AG487" s="41"/>
      <c r="AH487" s="41"/>
      <c r="AI487" s="41"/>
      <c r="AJ487" s="41"/>
      <c r="AK487" s="46"/>
      <c r="AL487" s="46"/>
      <c r="AM487" s="41"/>
      <c r="AN487" s="41"/>
      <c r="AO487" s="41"/>
      <c r="AP487" s="41"/>
      <c r="AQ487" s="41"/>
      <c r="AR487" s="41"/>
      <c r="AS487" s="41"/>
      <c r="AT487" s="41"/>
      <c r="AU487" s="41"/>
      <c r="AV487" s="41"/>
      <c r="AW487" s="41"/>
      <c r="AX487" s="41"/>
      <c r="AY487" s="41"/>
      <c r="AZ487" s="41"/>
      <c r="BA487" s="41"/>
      <c r="BB487" s="41"/>
      <c r="BC487" s="41"/>
      <c r="BD487" s="41"/>
      <c r="BE487" s="41"/>
      <c r="BF487" s="41"/>
      <c r="BG487" s="41"/>
      <c r="BH487" s="41"/>
      <c r="BI487" s="41"/>
      <c r="BJ487" s="41"/>
      <c r="BK487" s="41"/>
      <c r="BL487" s="41"/>
      <c r="BM487" s="41"/>
      <c r="BN487" s="41"/>
      <c r="BO487" s="41"/>
      <c r="BP487" s="41"/>
      <c r="BQ487" s="41"/>
      <c r="BR487" s="41"/>
      <c r="BS487" s="41"/>
    </row>
    <row r="488" spans="1:71">
      <c r="A488" s="41"/>
      <c r="B488" s="128"/>
      <c r="C488" s="128"/>
      <c r="D488" s="128"/>
      <c r="E488" s="128"/>
      <c r="F488" s="41"/>
      <c r="G488" s="41"/>
      <c r="H488" s="41"/>
      <c r="I488" s="41"/>
      <c r="J488" s="41"/>
      <c r="K488" s="41"/>
      <c r="L488" s="41"/>
      <c r="M488" s="41"/>
      <c r="N488" s="41"/>
      <c r="O488" s="41"/>
      <c r="P488" s="41"/>
      <c r="Q488" s="41"/>
      <c r="R488" s="41"/>
      <c r="S488" s="41"/>
      <c r="T488" s="41"/>
      <c r="U488" s="41"/>
      <c r="V488" s="41"/>
      <c r="W488" s="41"/>
      <c r="X488" s="41"/>
      <c r="Y488" s="41"/>
      <c r="Z488" s="41"/>
      <c r="AA488" s="41"/>
      <c r="AB488" s="41"/>
      <c r="AC488" s="41"/>
      <c r="AD488" s="41"/>
      <c r="AE488" s="41"/>
      <c r="AF488" s="41"/>
      <c r="AG488" s="41"/>
      <c r="AH488" s="41"/>
      <c r="AI488" s="41"/>
      <c r="AJ488" s="41"/>
      <c r="AK488" s="46"/>
      <c r="AL488" s="46"/>
      <c r="AM488" s="41"/>
      <c r="AN488" s="41"/>
      <c r="AO488" s="41"/>
      <c r="AP488" s="41"/>
      <c r="AQ488" s="41"/>
      <c r="AR488" s="41"/>
      <c r="AS488" s="41"/>
      <c r="AT488" s="41"/>
      <c r="AU488" s="41"/>
      <c r="AV488" s="41"/>
      <c r="AW488" s="41"/>
      <c r="AX488" s="41"/>
      <c r="AY488" s="41"/>
      <c r="AZ488" s="41"/>
      <c r="BA488" s="41"/>
      <c r="BB488" s="41"/>
      <c r="BC488" s="41"/>
      <c r="BD488" s="41"/>
      <c r="BE488" s="41"/>
      <c r="BF488" s="41"/>
      <c r="BG488" s="41"/>
      <c r="BH488" s="41"/>
      <c r="BI488" s="41"/>
      <c r="BJ488" s="41"/>
      <c r="BK488" s="41"/>
      <c r="BL488" s="41"/>
      <c r="BM488" s="41"/>
      <c r="BN488" s="41"/>
      <c r="BO488" s="41"/>
      <c r="BP488" s="41"/>
      <c r="BQ488" s="41"/>
      <c r="BR488" s="41"/>
      <c r="BS488" s="41"/>
    </row>
    <row r="489" spans="1:71">
      <c r="A489" s="41"/>
      <c r="B489" s="128"/>
      <c r="C489" s="128"/>
      <c r="D489" s="128"/>
      <c r="E489" s="128"/>
      <c r="F489" s="41"/>
      <c r="G489" s="41"/>
      <c r="H489" s="41"/>
      <c r="I489" s="41"/>
      <c r="J489" s="41"/>
      <c r="K489" s="41"/>
      <c r="L489" s="41"/>
      <c r="M489" s="41"/>
      <c r="N489" s="41"/>
      <c r="O489" s="41"/>
      <c r="P489" s="41"/>
      <c r="Q489" s="41"/>
      <c r="R489" s="41"/>
      <c r="S489" s="41"/>
      <c r="T489" s="41"/>
      <c r="U489" s="41"/>
      <c r="V489" s="41"/>
      <c r="W489" s="41"/>
      <c r="X489" s="41"/>
      <c r="Y489" s="41"/>
      <c r="Z489" s="41"/>
      <c r="AA489" s="41"/>
      <c r="AB489" s="41"/>
      <c r="AC489" s="41"/>
      <c r="AD489" s="41"/>
      <c r="AE489" s="41"/>
      <c r="AF489" s="41"/>
      <c r="AG489" s="41"/>
      <c r="AH489" s="41"/>
      <c r="AI489" s="41"/>
      <c r="AJ489" s="41"/>
      <c r="AK489" s="46"/>
      <c r="AL489" s="46"/>
      <c r="AM489" s="41"/>
      <c r="AN489" s="41"/>
      <c r="AO489" s="41"/>
      <c r="AP489" s="41"/>
      <c r="AQ489" s="41"/>
      <c r="AR489" s="41"/>
      <c r="AS489" s="41"/>
      <c r="AT489" s="41"/>
      <c r="AU489" s="41"/>
      <c r="AV489" s="41"/>
      <c r="AW489" s="41"/>
      <c r="AX489" s="41"/>
      <c r="AY489" s="41"/>
      <c r="AZ489" s="41"/>
      <c r="BA489" s="41"/>
      <c r="BB489" s="41"/>
      <c r="BC489" s="41"/>
      <c r="BD489" s="41"/>
      <c r="BE489" s="41"/>
      <c r="BF489" s="41"/>
      <c r="BG489" s="41"/>
      <c r="BH489" s="41"/>
      <c r="BI489" s="41"/>
      <c r="BJ489" s="41"/>
      <c r="BK489" s="41"/>
      <c r="BL489" s="41"/>
      <c r="BM489" s="41"/>
      <c r="BN489" s="41"/>
      <c r="BO489" s="41"/>
      <c r="BP489" s="41"/>
      <c r="BQ489" s="41"/>
      <c r="BR489" s="41"/>
      <c r="BS489" s="41"/>
    </row>
    <row r="490" spans="1:71">
      <c r="A490" s="41"/>
      <c r="B490" s="128"/>
      <c r="C490" s="128"/>
      <c r="D490" s="128"/>
      <c r="E490" s="128"/>
      <c r="F490" s="41"/>
      <c r="G490" s="41"/>
      <c r="H490" s="41"/>
      <c r="I490" s="41"/>
      <c r="J490" s="41"/>
      <c r="K490" s="41"/>
      <c r="L490" s="41"/>
      <c r="M490" s="41"/>
      <c r="N490" s="41"/>
      <c r="O490" s="41"/>
      <c r="P490" s="41"/>
      <c r="Q490" s="41"/>
      <c r="R490" s="41"/>
      <c r="S490" s="41"/>
      <c r="T490" s="41"/>
      <c r="U490" s="41"/>
      <c r="V490" s="41"/>
      <c r="W490" s="41"/>
      <c r="X490" s="41"/>
      <c r="Y490" s="41"/>
      <c r="Z490" s="41"/>
      <c r="AA490" s="41"/>
      <c r="AB490" s="41"/>
      <c r="AC490" s="41"/>
      <c r="AD490" s="41"/>
      <c r="AE490" s="41"/>
      <c r="AF490" s="41"/>
      <c r="AG490" s="41"/>
      <c r="AH490" s="41"/>
      <c r="AI490" s="41"/>
      <c r="AJ490" s="41"/>
      <c r="AK490" s="46"/>
      <c r="AL490" s="46"/>
      <c r="AM490" s="41"/>
      <c r="AN490" s="41"/>
      <c r="AO490" s="41"/>
      <c r="AP490" s="41"/>
      <c r="AQ490" s="41"/>
      <c r="AR490" s="41"/>
      <c r="AS490" s="41"/>
      <c r="AT490" s="41"/>
      <c r="AU490" s="41"/>
      <c r="AV490" s="41"/>
      <c r="AW490" s="41"/>
      <c r="AX490" s="41"/>
      <c r="AY490" s="41"/>
      <c r="AZ490" s="41"/>
      <c r="BA490" s="41"/>
      <c r="BB490" s="41"/>
      <c r="BC490" s="41"/>
      <c r="BD490" s="41"/>
      <c r="BE490" s="41"/>
      <c r="BF490" s="41"/>
      <c r="BG490" s="41"/>
      <c r="BH490" s="41"/>
      <c r="BI490" s="41"/>
      <c r="BJ490" s="41"/>
      <c r="BK490" s="41"/>
      <c r="BL490" s="41"/>
      <c r="BM490" s="41"/>
      <c r="BN490" s="41"/>
      <c r="BO490" s="41"/>
      <c r="BP490" s="41"/>
      <c r="BQ490" s="41"/>
      <c r="BR490" s="41"/>
      <c r="BS490" s="41"/>
    </row>
    <row r="491" spans="1:71">
      <c r="A491" s="41"/>
      <c r="B491" s="128"/>
      <c r="C491" s="128"/>
      <c r="D491" s="128"/>
      <c r="E491" s="128"/>
      <c r="F491" s="41"/>
      <c r="G491" s="41"/>
      <c r="H491" s="41"/>
      <c r="I491" s="41"/>
      <c r="J491" s="41"/>
      <c r="K491" s="41"/>
      <c r="L491" s="41"/>
      <c r="M491" s="41"/>
      <c r="N491" s="41"/>
      <c r="O491" s="41"/>
      <c r="P491" s="41"/>
      <c r="Q491" s="41"/>
      <c r="R491" s="41"/>
      <c r="S491" s="41"/>
      <c r="T491" s="41"/>
      <c r="U491" s="41"/>
      <c r="V491" s="41"/>
      <c r="W491" s="41"/>
      <c r="X491" s="41"/>
      <c r="Y491" s="41"/>
      <c r="Z491" s="41"/>
      <c r="AA491" s="41"/>
      <c r="AB491" s="41"/>
      <c r="AC491" s="41"/>
      <c r="AD491" s="41"/>
      <c r="AE491" s="41"/>
      <c r="AF491" s="41"/>
      <c r="AG491" s="41"/>
      <c r="AH491" s="41"/>
      <c r="AI491" s="41"/>
      <c r="AJ491" s="41"/>
      <c r="AK491" s="46"/>
      <c r="AL491" s="46"/>
      <c r="AM491" s="41"/>
      <c r="AN491" s="41"/>
      <c r="AO491" s="41"/>
      <c r="AP491" s="41"/>
      <c r="AQ491" s="41"/>
      <c r="AR491" s="41"/>
      <c r="AS491" s="41"/>
      <c r="AT491" s="41"/>
      <c r="AU491" s="41"/>
      <c r="AV491" s="41"/>
      <c r="AW491" s="41"/>
      <c r="AX491" s="41"/>
      <c r="AY491" s="41"/>
      <c r="AZ491" s="41"/>
      <c r="BA491" s="41"/>
      <c r="BB491" s="41"/>
      <c r="BC491" s="41"/>
      <c r="BD491" s="41"/>
      <c r="BE491" s="41"/>
      <c r="BF491" s="41"/>
      <c r="BG491" s="41"/>
      <c r="BH491" s="41"/>
      <c r="BI491" s="41"/>
      <c r="BJ491" s="41"/>
      <c r="BK491" s="41"/>
      <c r="BL491" s="41"/>
      <c r="BM491" s="41"/>
      <c r="BN491" s="41"/>
      <c r="BO491" s="41"/>
      <c r="BP491" s="41"/>
      <c r="BQ491" s="41"/>
      <c r="BR491" s="41"/>
      <c r="BS491" s="41"/>
    </row>
    <row r="492" spans="1:71">
      <c r="A492" s="41"/>
      <c r="B492" s="128"/>
      <c r="C492" s="128"/>
      <c r="D492" s="128"/>
      <c r="E492" s="128"/>
      <c r="F492" s="41"/>
      <c r="G492" s="41"/>
      <c r="H492" s="41"/>
      <c r="I492" s="41"/>
      <c r="J492" s="41"/>
      <c r="K492" s="41"/>
      <c r="L492" s="41"/>
      <c r="M492" s="41"/>
      <c r="N492" s="41"/>
      <c r="O492" s="41"/>
      <c r="P492" s="41"/>
      <c r="Q492" s="41"/>
      <c r="R492" s="41"/>
      <c r="S492" s="41"/>
      <c r="T492" s="41"/>
      <c r="U492" s="41"/>
      <c r="V492" s="41"/>
      <c r="W492" s="41"/>
      <c r="X492" s="41"/>
      <c r="Y492" s="41"/>
      <c r="Z492" s="41"/>
      <c r="AA492" s="41"/>
      <c r="AB492" s="41"/>
      <c r="AC492" s="41"/>
      <c r="AD492" s="41"/>
      <c r="AE492" s="41"/>
      <c r="AF492" s="41"/>
      <c r="AG492" s="41"/>
      <c r="AH492" s="41"/>
      <c r="AI492" s="41"/>
      <c r="AJ492" s="41"/>
      <c r="AK492" s="46"/>
      <c r="AL492" s="46"/>
      <c r="AM492" s="41"/>
      <c r="AN492" s="41"/>
      <c r="AO492" s="41"/>
      <c r="AP492" s="41"/>
      <c r="AQ492" s="41"/>
      <c r="AR492" s="41"/>
      <c r="AS492" s="41"/>
      <c r="AT492" s="41"/>
      <c r="AU492" s="41"/>
      <c r="AV492" s="41"/>
      <c r="AW492" s="41"/>
      <c r="AX492" s="41"/>
      <c r="AY492" s="41"/>
      <c r="AZ492" s="41"/>
      <c r="BA492" s="41"/>
      <c r="BB492" s="41"/>
      <c r="BC492" s="41"/>
      <c r="BD492" s="41"/>
      <c r="BE492" s="41"/>
      <c r="BF492" s="41"/>
      <c r="BG492" s="41"/>
      <c r="BH492" s="41"/>
      <c r="BI492" s="41"/>
      <c r="BJ492" s="41"/>
      <c r="BK492" s="41"/>
      <c r="BL492" s="41"/>
      <c r="BM492" s="41"/>
      <c r="BN492" s="41"/>
      <c r="BO492" s="41"/>
      <c r="BP492" s="41"/>
      <c r="BQ492" s="41"/>
      <c r="BR492" s="41"/>
      <c r="BS492" s="41"/>
    </row>
    <row r="493" spans="1:71">
      <c r="A493" s="41"/>
      <c r="B493" s="128"/>
      <c r="C493" s="128"/>
      <c r="D493" s="128"/>
      <c r="E493" s="128"/>
      <c r="F493" s="41"/>
      <c r="G493" s="41"/>
      <c r="H493" s="41"/>
      <c r="I493" s="41"/>
      <c r="J493" s="41"/>
      <c r="K493" s="41"/>
      <c r="L493" s="41"/>
      <c r="M493" s="41"/>
      <c r="N493" s="41"/>
      <c r="O493" s="41"/>
      <c r="P493" s="41"/>
      <c r="Q493" s="41"/>
      <c r="R493" s="41"/>
      <c r="S493" s="41"/>
      <c r="T493" s="41"/>
      <c r="U493" s="41"/>
      <c r="V493" s="41"/>
      <c r="W493" s="41"/>
      <c r="X493" s="41"/>
      <c r="Y493" s="41"/>
      <c r="Z493" s="41"/>
      <c r="AA493" s="41"/>
      <c r="AB493" s="41"/>
      <c r="AC493" s="41"/>
      <c r="AD493" s="41"/>
      <c r="AE493" s="41"/>
      <c r="AF493" s="41"/>
      <c r="AG493" s="41"/>
      <c r="AH493" s="41"/>
      <c r="AI493" s="41"/>
      <c r="AJ493" s="41"/>
      <c r="AK493" s="46"/>
      <c r="AL493" s="46"/>
      <c r="AM493" s="41"/>
      <c r="AN493" s="41"/>
      <c r="AO493" s="41"/>
      <c r="AP493" s="41"/>
      <c r="AQ493" s="41"/>
      <c r="AR493" s="41"/>
      <c r="AS493" s="41"/>
      <c r="AT493" s="41"/>
      <c r="AU493" s="41"/>
      <c r="AV493" s="41"/>
      <c r="AW493" s="41"/>
      <c r="AX493" s="41"/>
      <c r="AY493" s="41"/>
      <c r="AZ493" s="41"/>
      <c r="BA493" s="41"/>
      <c r="BB493" s="41"/>
      <c r="BC493" s="41"/>
      <c r="BD493" s="41"/>
      <c r="BE493" s="41"/>
      <c r="BF493" s="41"/>
      <c r="BG493" s="41"/>
      <c r="BH493" s="41"/>
      <c r="BI493" s="41"/>
      <c r="BJ493" s="41"/>
      <c r="BK493" s="41"/>
      <c r="BL493" s="41"/>
      <c r="BM493" s="41"/>
      <c r="BN493" s="41"/>
      <c r="BO493" s="41"/>
      <c r="BP493" s="41"/>
      <c r="BQ493" s="41"/>
      <c r="BR493" s="41"/>
      <c r="BS493" s="41"/>
    </row>
    <row r="494" spans="1:71">
      <c r="A494" s="41"/>
      <c r="B494" s="128"/>
      <c r="C494" s="128"/>
      <c r="D494" s="128"/>
      <c r="E494" s="128"/>
      <c r="F494" s="41"/>
      <c r="G494" s="41"/>
      <c r="H494" s="41"/>
      <c r="I494" s="41"/>
      <c r="J494" s="41"/>
      <c r="K494" s="41"/>
      <c r="L494" s="41"/>
      <c r="M494" s="41"/>
      <c r="N494" s="41"/>
      <c r="O494" s="41"/>
      <c r="P494" s="41"/>
      <c r="Q494" s="41"/>
      <c r="R494" s="41"/>
      <c r="S494" s="41"/>
      <c r="T494" s="41"/>
      <c r="U494" s="41"/>
      <c r="V494" s="41"/>
      <c r="W494" s="41"/>
      <c r="X494" s="41"/>
      <c r="Y494" s="41"/>
      <c r="Z494" s="41"/>
      <c r="AA494" s="41"/>
      <c r="AB494" s="41"/>
      <c r="AC494" s="41"/>
      <c r="AD494" s="41"/>
      <c r="AE494" s="41"/>
      <c r="AF494" s="41"/>
      <c r="AG494" s="41"/>
      <c r="AH494" s="41"/>
      <c r="AI494" s="41"/>
      <c r="AJ494" s="41"/>
      <c r="AK494" s="46"/>
      <c r="AL494" s="46"/>
      <c r="AM494" s="41"/>
      <c r="AN494" s="41"/>
      <c r="AO494" s="41"/>
      <c r="AP494" s="41"/>
      <c r="AQ494" s="41"/>
      <c r="AR494" s="41"/>
      <c r="AS494" s="41"/>
      <c r="AT494" s="41"/>
      <c r="AU494" s="41"/>
      <c r="AV494" s="41"/>
      <c r="AW494" s="41"/>
      <c r="AX494" s="41"/>
      <c r="AY494" s="41"/>
      <c r="AZ494" s="41"/>
      <c r="BA494" s="41"/>
      <c r="BB494" s="41"/>
      <c r="BC494" s="41"/>
      <c r="BD494" s="41"/>
      <c r="BE494" s="41"/>
      <c r="BF494" s="41"/>
      <c r="BG494" s="41"/>
      <c r="BH494" s="41"/>
      <c r="BI494" s="41"/>
      <c r="BJ494" s="41"/>
      <c r="BK494" s="41"/>
      <c r="BL494" s="41"/>
      <c r="BM494" s="41"/>
      <c r="BN494" s="41"/>
      <c r="BO494" s="41"/>
      <c r="BP494" s="41"/>
      <c r="BQ494" s="41"/>
      <c r="BR494" s="41"/>
      <c r="BS494" s="41"/>
    </row>
    <row r="495" spans="1:71">
      <c r="A495" s="41"/>
      <c r="B495" s="128"/>
      <c r="C495" s="128"/>
      <c r="D495" s="128"/>
      <c r="E495" s="128"/>
      <c r="F495" s="41"/>
      <c r="G495" s="41"/>
      <c r="H495" s="41"/>
      <c r="I495" s="41"/>
      <c r="J495" s="41"/>
      <c r="K495" s="41"/>
      <c r="L495" s="41"/>
      <c r="M495" s="41"/>
      <c r="N495" s="41"/>
      <c r="O495" s="41"/>
      <c r="P495" s="41"/>
      <c r="Q495" s="41"/>
      <c r="R495" s="41"/>
      <c r="S495" s="41"/>
      <c r="T495" s="41"/>
      <c r="U495" s="41"/>
      <c r="V495" s="41"/>
      <c r="W495" s="41"/>
      <c r="X495" s="41"/>
      <c r="Y495" s="41"/>
      <c r="Z495" s="41"/>
      <c r="AA495" s="41"/>
      <c r="AB495" s="41"/>
      <c r="AC495" s="41"/>
      <c r="AD495" s="41"/>
      <c r="AE495" s="41"/>
      <c r="AF495" s="41"/>
      <c r="AG495" s="41"/>
      <c r="AH495" s="41"/>
      <c r="AI495" s="41"/>
      <c r="AJ495" s="41"/>
      <c r="AK495" s="46"/>
      <c r="AL495" s="46"/>
      <c r="AM495" s="41"/>
      <c r="AN495" s="41"/>
      <c r="AO495" s="41"/>
      <c r="AP495" s="41"/>
      <c r="AQ495" s="41"/>
      <c r="AR495" s="41"/>
      <c r="AS495" s="41"/>
      <c r="AT495" s="41"/>
      <c r="AU495" s="41"/>
      <c r="AV495" s="41"/>
      <c r="AW495" s="41"/>
      <c r="AX495" s="41"/>
      <c r="AY495" s="41"/>
      <c r="AZ495" s="41"/>
      <c r="BA495" s="41"/>
      <c r="BB495" s="41"/>
      <c r="BC495" s="41"/>
      <c r="BD495" s="41"/>
      <c r="BE495" s="41"/>
      <c r="BF495" s="41"/>
      <c r="BG495" s="41"/>
      <c r="BH495" s="41"/>
      <c r="BI495" s="41"/>
      <c r="BJ495" s="41"/>
      <c r="BK495" s="41"/>
      <c r="BL495" s="41"/>
      <c r="BM495" s="41"/>
      <c r="BN495" s="41"/>
      <c r="BO495" s="41"/>
      <c r="BP495" s="41"/>
      <c r="BQ495" s="41"/>
      <c r="BR495" s="41"/>
      <c r="BS495" s="41"/>
    </row>
    <row r="496" spans="1:71">
      <c r="A496" s="41"/>
      <c r="B496" s="128"/>
      <c r="C496" s="128"/>
      <c r="D496" s="128"/>
      <c r="E496" s="128"/>
      <c r="F496" s="41"/>
      <c r="G496" s="41"/>
      <c r="H496" s="41"/>
      <c r="I496" s="41"/>
      <c r="J496" s="41"/>
      <c r="K496" s="41"/>
      <c r="L496" s="41"/>
      <c r="M496" s="41"/>
      <c r="N496" s="41"/>
      <c r="O496" s="41"/>
      <c r="P496" s="41"/>
      <c r="Q496" s="41"/>
      <c r="R496" s="41"/>
      <c r="S496" s="41"/>
      <c r="T496" s="41"/>
      <c r="U496" s="41"/>
      <c r="V496" s="41"/>
      <c r="W496" s="41"/>
      <c r="X496" s="41"/>
      <c r="Y496" s="41"/>
      <c r="Z496" s="41"/>
      <c r="AA496" s="41"/>
      <c r="AB496" s="41"/>
      <c r="AC496" s="41"/>
      <c r="AD496" s="41"/>
      <c r="AE496" s="41"/>
      <c r="AF496" s="41"/>
      <c r="AG496" s="41"/>
      <c r="AH496" s="41"/>
      <c r="AI496" s="41"/>
      <c r="AJ496" s="41"/>
      <c r="AK496" s="46"/>
      <c r="AL496" s="46"/>
      <c r="AM496" s="41"/>
      <c r="AN496" s="41"/>
      <c r="AO496" s="41"/>
      <c r="AP496" s="41"/>
      <c r="AQ496" s="41"/>
      <c r="AR496" s="41"/>
      <c r="AS496" s="41"/>
      <c r="AT496" s="41"/>
      <c r="AU496" s="41"/>
      <c r="AV496" s="41"/>
      <c r="AW496" s="41"/>
      <c r="AX496" s="41"/>
      <c r="AY496" s="41"/>
      <c r="AZ496" s="41"/>
      <c r="BA496" s="41"/>
      <c r="BB496" s="41"/>
      <c r="BC496" s="41"/>
      <c r="BD496" s="41"/>
      <c r="BE496" s="41"/>
      <c r="BF496" s="41"/>
      <c r="BG496" s="41"/>
      <c r="BH496" s="41"/>
      <c r="BI496" s="41"/>
      <c r="BJ496" s="41"/>
      <c r="BK496" s="41"/>
      <c r="BL496" s="41"/>
      <c r="BM496" s="41"/>
      <c r="BN496" s="41"/>
      <c r="BO496" s="41"/>
      <c r="BP496" s="41"/>
      <c r="BQ496" s="41"/>
      <c r="BR496" s="41"/>
      <c r="BS496" s="41"/>
    </row>
    <row r="497" spans="1:71">
      <c r="A497" s="41"/>
      <c r="B497" s="128"/>
      <c r="C497" s="128"/>
      <c r="D497" s="128"/>
      <c r="E497" s="128"/>
      <c r="F497" s="41"/>
      <c r="G497" s="41"/>
      <c r="H497" s="41"/>
      <c r="I497" s="41"/>
      <c r="J497" s="41"/>
      <c r="K497" s="41"/>
      <c r="L497" s="41"/>
      <c r="M497" s="41"/>
      <c r="N497" s="41"/>
      <c r="O497" s="41"/>
      <c r="P497" s="41"/>
      <c r="Q497" s="41"/>
      <c r="R497" s="41"/>
      <c r="S497" s="41"/>
      <c r="T497" s="41"/>
      <c r="U497" s="41"/>
      <c r="V497" s="41"/>
      <c r="W497" s="41"/>
      <c r="X497" s="41"/>
      <c r="Y497" s="41"/>
      <c r="Z497" s="41"/>
      <c r="AA497" s="41"/>
      <c r="AB497" s="41"/>
      <c r="AC497" s="41"/>
      <c r="AD497" s="41"/>
      <c r="AE497" s="41"/>
      <c r="AF497" s="41"/>
      <c r="AG497" s="41"/>
      <c r="AH497" s="41"/>
      <c r="AI497" s="41"/>
      <c r="AJ497" s="41"/>
      <c r="AK497" s="46"/>
      <c r="AL497" s="46"/>
      <c r="AM497" s="41"/>
      <c r="AN497" s="41"/>
      <c r="AO497" s="41"/>
      <c r="AP497" s="41"/>
      <c r="AQ497" s="41"/>
      <c r="AR497" s="41"/>
      <c r="AS497" s="41"/>
      <c r="AT497" s="41"/>
      <c r="AU497" s="41"/>
      <c r="AV497" s="41"/>
      <c r="AW497" s="41"/>
      <c r="AX497" s="41"/>
      <c r="AY497" s="41"/>
      <c r="AZ497" s="41"/>
      <c r="BA497" s="41"/>
      <c r="BB497" s="41"/>
      <c r="BC497" s="41"/>
      <c r="BD497" s="41"/>
      <c r="BE497" s="41"/>
      <c r="BF497" s="41"/>
      <c r="BG497" s="41"/>
      <c r="BH497" s="41"/>
      <c r="BI497" s="41"/>
      <c r="BJ497" s="41"/>
      <c r="BK497" s="41"/>
      <c r="BL497" s="41"/>
      <c r="BM497" s="41"/>
      <c r="BN497" s="41"/>
      <c r="BO497" s="41"/>
      <c r="BP497" s="41"/>
      <c r="BQ497" s="41"/>
      <c r="BR497" s="41"/>
      <c r="BS497" s="41"/>
    </row>
    <row r="498" spans="1:71">
      <c r="A498" s="41"/>
      <c r="B498" s="128"/>
      <c r="C498" s="128"/>
      <c r="D498" s="128"/>
      <c r="E498" s="128"/>
      <c r="F498" s="41"/>
      <c r="G498" s="41"/>
      <c r="H498" s="41"/>
      <c r="I498" s="41"/>
      <c r="J498" s="41"/>
      <c r="K498" s="41"/>
      <c r="L498" s="41"/>
      <c r="M498" s="41"/>
      <c r="N498" s="41"/>
      <c r="O498" s="41"/>
      <c r="P498" s="41"/>
      <c r="Q498" s="41"/>
      <c r="R498" s="41"/>
      <c r="S498" s="41"/>
      <c r="T498" s="41"/>
      <c r="U498" s="41"/>
      <c r="V498" s="41"/>
      <c r="W498" s="41"/>
      <c r="X498" s="41"/>
      <c r="Y498" s="41"/>
      <c r="Z498" s="41"/>
      <c r="AA498" s="41"/>
      <c r="AB498" s="41"/>
      <c r="AC498" s="41"/>
      <c r="AD498" s="41"/>
      <c r="AE498" s="41"/>
      <c r="AF498" s="41"/>
      <c r="AG498" s="41"/>
      <c r="AH498" s="41"/>
      <c r="AI498" s="41"/>
      <c r="AJ498" s="41"/>
      <c r="AK498" s="46"/>
      <c r="AL498" s="46"/>
      <c r="AM498" s="41"/>
      <c r="AN498" s="41"/>
      <c r="AO498" s="41"/>
      <c r="AP498" s="41"/>
      <c r="AQ498" s="41"/>
      <c r="AR498" s="41"/>
      <c r="AS498" s="41"/>
      <c r="AT498" s="41"/>
      <c r="AU498" s="41"/>
      <c r="AV498" s="41"/>
      <c r="AW498" s="41"/>
      <c r="AX498" s="41"/>
      <c r="AY498" s="41"/>
      <c r="AZ498" s="41"/>
      <c r="BA498" s="41"/>
      <c r="BB498" s="41"/>
      <c r="BC498" s="41"/>
      <c r="BD498" s="41"/>
      <c r="BE498" s="41"/>
      <c r="BF498" s="41"/>
      <c r="BG498" s="41"/>
      <c r="BH498" s="41"/>
      <c r="BI498" s="41"/>
      <c r="BJ498" s="41"/>
      <c r="BK498" s="41"/>
      <c r="BL498" s="41"/>
      <c r="BM498" s="41"/>
      <c r="BN498" s="41"/>
      <c r="BO498" s="41"/>
      <c r="BP498" s="41"/>
      <c r="BQ498" s="41"/>
      <c r="BR498" s="41"/>
      <c r="BS498" s="41"/>
    </row>
    <row r="499" spans="1:71">
      <c r="A499" s="41"/>
      <c r="B499" s="128"/>
      <c r="C499" s="128"/>
      <c r="D499" s="128"/>
      <c r="E499" s="128"/>
      <c r="F499" s="41"/>
      <c r="G499" s="41"/>
      <c r="H499" s="41"/>
      <c r="I499" s="41"/>
      <c r="J499" s="41"/>
      <c r="K499" s="41"/>
      <c r="L499" s="41"/>
      <c r="M499" s="41"/>
      <c r="N499" s="41"/>
      <c r="O499" s="41"/>
      <c r="P499" s="41"/>
      <c r="Q499" s="41"/>
      <c r="R499" s="41"/>
      <c r="S499" s="41"/>
      <c r="T499" s="41"/>
      <c r="U499" s="41"/>
      <c r="V499" s="41"/>
      <c r="W499" s="41"/>
      <c r="X499" s="41"/>
      <c r="Y499" s="41"/>
      <c r="Z499" s="41"/>
      <c r="AA499" s="41"/>
      <c r="AB499" s="41"/>
      <c r="AC499" s="41"/>
      <c r="AD499" s="41"/>
      <c r="AE499" s="41"/>
      <c r="AF499" s="41"/>
      <c r="AG499" s="41"/>
      <c r="AH499" s="41"/>
      <c r="AI499" s="41"/>
      <c r="AJ499" s="41"/>
      <c r="AK499" s="46"/>
      <c r="AL499" s="46"/>
      <c r="AM499" s="41"/>
      <c r="AN499" s="41"/>
      <c r="AO499" s="41"/>
      <c r="AP499" s="41"/>
      <c r="AQ499" s="41"/>
      <c r="AR499" s="41"/>
      <c r="AS499" s="41"/>
      <c r="AT499" s="41"/>
      <c r="AU499" s="41"/>
      <c r="AV499" s="41"/>
      <c r="AW499" s="41"/>
      <c r="AX499" s="41"/>
      <c r="AY499" s="41"/>
      <c r="AZ499" s="41"/>
      <c r="BA499" s="41"/>
      <c r="BB499" s="41"/>
      <c r="BC499" s="41"/>
      <c r="BD499" s="41"/>
      <c r="BE499" s="41"/>
      <c r="BF499" s="41"/>
      <c r="BG499" s="41"/>
      <c r="BH499" s="41"/>
      <c r="BI499" s="41"/>
      <c r="BJ499" s="41"/>
      <c r="BK499" s="41"/>
      <c r="BL499" s="41"/>
      <c r="BM499" s="41"/>
      <c r="BN499" s="41"/>
      <c r="BO499" s="41"/>
      <c r="BP499" s="41"/>
      <c r="BQ499" s="41"/>
      <c r="BR499" s="41"/>
      <c r="BS499" s="41"/>
    </row>
    <row r="500" spans="1:71">
      <c r="A500" s="41"/>
      <c r="B500" s="128"/>
      <c r="C500" s="128"/>
      <c r="D500" s="128"/>
      <c r="E500" s="128"/>
      <c r="F500" s="41"/>
      <c r="G500" s="41"/>
      <c r="H500" s="41"/>
      <c r="I500" s="41"/>
      <c r="J500" s="41"/>
      <c r="K500" s="41"/>
      <c r="L500" s="41"/>
      <c r="M500" s="41"/>
      <c r="N500" s="41"/>
      <c r="O500" s="41"/>
      <c r="P500" s="41"/>
      <c r="Q500" s="41"/>
      <c r="R500" s="41"/>
      <c r="S500" s="41"/>
      <c r="T500" s="41"/>
      <c r="U500" s="41"/>
      <c r="V500" s="41"/>
      <c r="W500" s="41"/>
      <c r="X500" s="41"/>
      <c r="Y500" s="41"/>
      <c r="Z500" s="41"/>
      <c r="AA500" s="41"/>
      <c r="AB500" s="41"/>
      <c r="AC500" s="41"/>
      <c r="AD500" s="41"/>
      <c r="AE500" s="41"/>
      <c r="AF500" s="41"/>
      <c r="AG500" s="41"/>
      <c r="AH500" s="41"/>
      <c r="AI500" s="41"/>
      <c r="AJ500" s="41"/>
      <c r="AK500" s="46"/>
      <c r="AL500" s="46"/>
      <c r="AM500" s="41"/>
      <c r="AN500" s="41"/>
      <c r="AO500" s="41"/>
      <c r="AP500" s="41"/>
      <c r="AQ500" s="41"/>
      <c r="AR500" s="41"/>
      <c r="AS500" s="41"/>
      <c r="AT500" s="41"/>
      <c r="AU500" s="41"/>
      <c r="AV500" s="41"/>
      <c r="AW500" s="41"/>
      <c r="AX500" s="41"/>
      <c r="AY500" s="41"/>
      <c r="AZ500" s="41"/>
      <c r="BA500" s="41"/>
      <c r="BB500" s="41"/>
      <c r="BC500" s="41"/>
      <c r="BD500" s="41"/>
      <c r="BE500" s="41"/>
      <c r="BF500" s="41"/>
      <c r="BG500" s="41"/>
      <c r="BH500" s="41"/>
      <c r="BI500" s="41"/>
      <c r="BJ500" s="41"/>
      <c r="BK500" s="41"/>
      <c r="BL500" s="41"/>
      <c r="BM500" s="41"/>
      <c r="BN500" s="41"/>
      <c r="BO500" s="41"/>
      <c r="BP500" s="41"/>
      <c r="BQ500" s="41"/>
      <c r="BR500" s="41"/>
      <c r="BS500" s="41"/>
    </row>
    <row r="501" spans="1:71">
      <c r="A501" s="41"/>
      <c r="B501" s="128"/>
      <c r="C501" s="128"/>
      <c r="D501" s="128"/>
      <c r="E501" s="128"/>
      <c r="F501" s="41"/>
      <c r="G501" s="41"/>
      <c r="H501" s="41"/>
      <c r="I501" s="41"/>
      <c r="J501" s="41"/>
      <c r="K501" s="41"/>
      <c r="L501" s="41"/>
      <c r="M501" s="41"/>
      <c r="N501" s="41"/>
      <c r="O501" s="41"/>
      <c r="P501" s="41"/>
      <c r="Q501" s="41"/>
      <c r="R501" s="41"/>
      <c r="S501" s="41"/>
      <c r="T501" s="41"/>
      <c r="U501" s="41"/>
      <c r="V501" s="41"/>
      <c r="W501" s="41"/>
      <c r="X501" s="41"/>
      <c r="Y501" s="41"/>
      <c r="Z501" s="41"/>
      <c r="AA501" s="41"/>
      <c r="AB501" s="41"/>
      <c r="AC501" s="41"/>
      <c r="AD501" s="41"/>
      <c r="AE501" s="41"/>
      <c r="AF501" s="41"/>
      <c r="AG501" s="41"/>
      <c r="AH501" s="41"/>
      <c r="AI501" s="41"/>
      <c r="AJ501" s="41"/>
      <c r="AK501" s="46"/>
      <c r="AL501" s="46"/>
      <c r="AM501" s="41"/>
      <c r="AN501" s="41"/>
      <c r="AO501" s="41"/>
      <c r="AP501" s="41"/>
      <c r="AQ501" s="41"/>
      <c r="AR501" s="41"/>
      <c r="AS501" s="41"/>
      <c r="AT501" s="41"/>
      <c r="AU501" s="41"/>
      <c r="AV501" s="41"/>
      <c r="AW501" s="41"/>
      <c r="AX501" s="41"/>
      <c r="AY501" s="41"/>
      <c r="AZ501" s="41"/>
      <c r="BA501" s="41"/>
      <c r="BB501" s="41"/>
      <c r="BC501" s="41"/>
      <c r="BD501" s="41"/>
      <c r="BE501" s="41"/>
      <c r="BF501" s="41"/>
      <c r="BG501" s="41"/>
      <c r="BH501" s="41"/>
      <c r="BI501" s="41"/>
      <c r="BJ501" s="41"/>
      <c r="BK501" s="41"/>
      <c r="BL501" s="41"/>
      <c r="BM501" s="41"/>
      <c r="BN501" s="41"/>
      <c r="BO501" s="41"/>
      <c r="BP501" s="41"/>
      <c r="BQ501" s="41"/>
      <c r="BR501" s="41"/>
      <c r="BS501" s="41"/>
    </row>
    <row r="502" spans="1:71">
      <c r="A502" s="41"/>
      <c r="B502" s="128"/>
      <c r="C502" s="128"/>
      <c r="D502" s="128"/>
      <c r="E502" s="128"/>
      <c r="F502" s="41"/>
      <c r="G502" s="41"/>
      <c r="H502" s="41"/>
      <c r="I502" s="41"/>
      <c r="J502" s="41"/>
      <c r="K502" s="41"/>
      <c r="L502" s="41"/>
      <c r="M502" s="41"/>
      <c r="N502" s="41"/>
      <c r="O502" s="41"/>
      <c r="P502" s="41"/>
      <c r="Q502" s="41"/>
      <c r="R502" s="41"/>
      <c r="S502" s="41"/>
      <c r="T502" s="41"/>
      <c r="U502" s="41"/>
      <c r="V502" s="41"/>
      <c r="W502" s="41"/>
      <c r="X502" s="41"/>
      <c r="Y502" s="41"/>
      <c r="Z502" s="41"/>
      <c r="AA502" s="41"/>
      <c r="AB502" s="41"/>
      <c r="AC502" s="41"/>
      <c r="AD502" s="41"/>
      <c r="AE502" s="41"/>
      <c r="AF502" s="41"/>
      <c r="AG502" s="41"/>
      <c r="AH502" s="41"/>
      <c r="AI502" s="41"/>
      <c r="AJ502" s="41"/>
      <c r="AK502" s="46"/>
      <c r="AL502" s="46"/>
      <c r="AM502" s="41"/>
      <c r="AN502" s="41"/>
      <c r="AO502" s="41"/>
      <c r="AP502" s="41"/>
      <c r="AQ502" s="41"/>
      <c r="AR502" s="41"/>
      <c r="AS502" s="41"/>
      <c r="AT502" s="41"/>
      <c r="AU502" s="41"/>
      <c r="AV502" s="41"/>
      <c r="AW502" s="41"/>
      <c r="AX502" s="41"/>
      <c r="AY502" s="41"/>
      <c r="AZ502" s="41"/>
      <c r="BA502" s="41"/>
      <c r="BB502" s="41"/>
      <c r="BC502" s="41"/>
      <c r="BD502" s="41"/>
      <c r="BE502" s="41"/>
      <c r="BF502" s="41"/>
      <c r="BG502" s="41"/>
      <c r="BH502" s="41"/>
      <c r="BI502" s="41"/>
      <c r="BJ502" s="41"/>
      <c r="BK502" s="41"/>
      <c r="BL502" s="41"/>
      <c r="BM502" s="41"/>
      <c r="BN502" s="41"/>
      <c r="BO502" s="41"/>
      <c r="BP502" s="41"/>
      <c r="BQ502" s="41"/>
      <c r="BR502" s="41"/>
      <c r="BS502" s="41"/>
    </row>
    <row r="503" spans="1:71">
      <c r="A503" s="41"/>
      <c r="B503" s="128"/>
      <c r="C503" s="128"/>
      <c r="D503" s="128"/>
      <c r="E503" s="128"/>
      <c r="F503" s="41"/>
      <c r="G503" s="41"/>
      <c r="H503" s="41"/>
      <c r="I503" s="41"/>
      <c r="J503" s="41"/>
      <c r="K503" s="41"/>
      <c r="L503" s="41"/>
      <c r="M503" s="41"/>
      <c r="N503" s="41"/>
      <c r="O503" s="41"/>
      <c r="P503" s="41"/>
      <c r="Q503" s="41"/>
      <c r="R503" s="41"/>
      <c r="S503" s="41"/>
      <c r="T503" s="41"/>
      <c r="U503" s="41"/>
      <c r="V503" s="41"/>
      <c r="W503" s="41"/>
      <c r="X503" s="41"/>
      <c r="Y503" s="41"/>
      <c r="Z503" s="41"/>
      <c r="AA503" s="41"/>
      <c r="AB503" s="41"/>
      <c r="AC503" s="41"/>
      <c r="AD503" s="41"/>
      <c r="AE503" s="41"/>
      <c r="AF503" s="41"/>
      <c r="AG503" s="41"/>
      <c r="AH503" s="41"/>
      <c r="AI503" s="41"/>
      <c r="AJ503" s="41"/>
      <c r="AK503" s="46"/>
      <c r="AL503" s="46"/>
      <c r="AM503" s="41"/>
      <c r="AN503" s="41"/>
      <c r="AO503" s="41"/>
      <c r="AP503" s="41"/>
      <c r="AQ503" s="41"/>
      <c r="AR503" s="41"/>
      <c r="AS503" s="41"/>
      <c r="AT503" s="41"/>
      <c r="AU503" s="41"/>
      <c r="AV503" s="41"/>
      <c r="AW503" s="41"/>
      <c r="AX503" s="41"/>
      <c r="AY503" s="41"/>
      <c r="AZ503" s="41"/>
      <c r="BA503" s="41"/>
      <c r="BB503" s="41"/>
      <c r="BC503" s="41"/>
      <c r="BD503" s="41"/>
      <c r="BE503" s="41"/>
      <c r="BF503" s="41"/>
      <c r="BG503" s="41"/>
      <c r="BH503" s="41"/>
      <c r="BI503" s="41"/>
      <c r="BJ503" s="41"/>
      <c r="BK503" s="41"/>
      <c r="BL503" s="41"/>
      <c r="BM503" s="41"/>
      <c r="BN503" s="41"/>
      <c r="BO503" s="41"/>
      <c r="BP503" s="41"/>
      <c r="BQ503" s="41"/>
      <c r="BR503" s="41"/>
      <c r="BS503" s="41"/>
    </row>
    <row r="504" spans="1:71">
      <c r="A504" s="41"/>
      <c r="B504" s="128"/>
      <c r="C504" s="128"/>
      <c r="D504" s="128"/>
      <c r="E504" s="128"/>
      <c r="F504" s="41"/>
      <c r="G504" s="41"/>
      <c r="H504" s="41"/>
      <c r="I504" s="41"/>
      <c r="J504" s="41"/>
      <c r="K504" s="41"/>
      <c r="L504" s="41"/>
      <c r="M504" s="41"/>
      <c r="N504" s="41"/>
      <c r="O504" s="41"/>
      <c r="P504" s="41"/>
      <c r="Q504" s="41"/>
      <c r="R504" s="41"/>
      <c r="S504" s="41"/>
      <c r="T504" s="41"/>
      <c r="U504" s="41"/>
      <c r="V504" s="41"/>
      <c r="W504" s="41"/>
      <c r="X504" s="41"/>
      <c r="Y504" s="41"/>
      <c r="Z504" s="41"/>
      <c r="AA504" s="41"/>
      <c r="AB504" s="41"/>
      <c r="AC504" s="41"/>
      <c r="AD504" s="41"/>
      <c r="AE504" s="41"/>
      <c r="AF504" s="41"/>
      <c r="AG504" s="41"/>
      <c r="AH504" s="41"/>
      <c r="AI504" s="41"/>
      <c r="AJ504" s="41"/>
      <c r="AK504" s="46"/>
      <c r="AL504" s="46"/>
      <c r="AM504" s="41"/>
      <c r="AN504" s="41"/>
      <c r="AO504" s="41"/>
      <c r="AP504" s="41"/>
      <c r="AQ504" s="41"/>
      <c r="AR504" s="41"/>
      <c r="AS504" s="41"/>
      <c r="AT504" s="41"/>
      <c r="AU504" s="41"/>
      <c r="AV504" s="41"/>
      <c r="AW504" s="41"/>
      <c r="AX504" s="41"/>
      <c r="AY504" s="41"/>
      <c r="AZ504" s="41"/>
      <c r="BA504" s="41"/>
      <c r="BB504" s="41"/>
      <c r="BC504" s="41"/>
      <c r="BD504" s="41"/>
      <c r="BE504" s="41"/>
      <c r="BF504" s="41"/>
      <c r="BG504" s="41"/>
      <c r="BH504" s="41"/>
      <c r="BI504" s="41"/>
      <c r="BJ504" s="41"/>
      <c r="BK504" s="41"/>
      <c r="BL504" s="41"/>
      <c r="BM504" s="41"/>
      <c r="BN504" s="41"/>
      <c r="BO504" s="41"/>
      <c r="BP504" s="41"/>
      <c r="BQ504" s="41"/>
      <c r="BR504" s="41"/>
      <c r="BS504" s="41"/>
    </row>
    <row r="505" spans="1:71">
      <c r="A505" s="41"/>
      <c r="B505" s="128"/>
      <c r="C505" s="128"/>
      <c r="D505" s="128"/>
      <c r="E505" s="128"/>
      <c r="F505" s="41"/>
      <c r="G505" s="41"/>
      <c r="H505" s="41"/>
      <c r="I505" s="41"/>
      <c r="J505" s="41"/>
      <c r="K505" s="41"/>
      <c r="L505" s="41"/>
      <c r="M505" s="41"/>
      <c r="N505" s="41"/>
      <c r="O505" s="41"/>
      <c r="P505" s="41"/>
      <c r="Q505" s="41"/>
      <c r="R505" s="41"/>
      <c r="S505" s="41"/>
      <c r="T505" s="41"/>
      <c r="U505" s="41"/>
      <c r="V505" s="41"/>
      <c r="W505" s="41"/>
      <c r="X505" s="41"/>
      <c r="Y505" s="41"/>
      <c r="Z505" s="41"/>
      <c r="AA505" s="41"/>
      <c r="AB505" s="41"/>
      <c r="AC505" s="41"/>
      <c r="AD505" s="41"/>
      <c r="AE505" s="41"/>
      <c r="AF505" s="41"/>
      <c r="AG505" s="41"/>
      <c r="AH505" s="41"/>
      <c r="AI505" s="41"/>
      <c r="AJ505" s="41"/>
      <c r="AK505" s="46"/>
      <c r="AL505" s="46"/>
      <c r="AM505" s="41"/>
      <c r="AN505" s="41"/>
      <c r="AO505" s="41"/>
      <c r="AP505" s="41"/>
      <c r="AQ505" s="41"/>
      <c r="AR505" s="41"/>
      <c r="AS505" s="41"/>
      <c r="AT505" s="41"/>
      <c r="AU505" s="41"/>
      <c r="AV505" s="41"/>
      <c r="AW505" s="41"/>
      <c r="AX505" s="41"/>
      <c r="AY505" s="41"/>
      <c r="AZ505" s="41"/>
      <c r="BA505" s="41"/>
      <c r="BB505" s="41"/>
      <c r="BC505" s="41"/>
      <c r="BD505" s="41"/>
      <c r="BE505" s="41"/>
      <c r="BF505" s="41"/>
      <c r="BG505" s="41"/>
      <c r="BH505" s="41"/>
      <c r="BI505" s="41"/>
      <c r="BJ505" s="41"/>
      <c r="BK505" s="41"/>
      <c r="BL505" s="41"/>
      <c r="BM505" s="41"/>
      <c r="BN505" s="41"/>
      <c r="BO505" s="41"/>
      <c r="BP505" s="41"/>
      <c r="BQ505" s="41"/>
      <c r="BR505" s="41"/>
      <c r="BS505" s="41"/>
    </row>
    <row r="506" spans="1:71">
      <c r="A506" s="41"/>
      <c r="B506" s="128"/>
      <c r="C506" s="128"/>
      <c r="D506" s="128"/>
      <c r="E506" s="128"/>
      <c r="F506" s="41"/>
      <c r="G506" s="41"/>
      <c r="H506" s="41"/>
      <c r="I506" s="41"/>
      <c r="J506" s="41"/>
      <c r="K506" s="41"/>
      <c r="L506" s="41"/>
      <c r="M506" s="41"/>
      <c r="N506" s="41"/>
      <c r="O506" s="41"/>
      <c r="P506" s="41"/>
      <c r="Q506" s="41"/>
      <c r="R506" s="41"/>
      <c r="S506" s="41"/>
      <c r="T506" s="41"/>
      <c r="U506" s="41"/>
      <c r="V506" s="41"/>
      <c r="W506" s="41"/>
      <c r="X506" s="41"/>
      <c r="Y506" s="41"/>
      <c r="Z506" s="41"/>
      <c r="AA506" s="41"/>
      <c r="AB506" s="41"/>
      <c r="AC506" s="41"/>
      <c r="AD506" s="41"/>
      <c r="AE506" s="41"/>
      <c r="AF506" s="41"/>
      <c r="AG506" s="41"/>
      <c r="AH506" s="41"/>
      <c r="AI506" s="41"/>
      <c r="AJ506" s="41"/>
      <c r="AK506" s="46"/>
      <c r="AL506" s="46"/>
      <c r="AM506" s="41"/>
      <c r="AN506" s="41"/>
      <c r="AO506" s="41"/>
      <c r="AP506" s="41"/>
      <c r="AQ506" s="41"/>
      <c r="AR506" s="41"/>
      <c r="AS506" s="41"/>
      <c r="AT506" s="41"/>
      <c r="AU506" s="41"/>
      <c r="AV506" s="41"/>
      <c r="AW506" s="41"/>
      <c r="AX506" s="41"/>
      <c r="AY506" s="41"/>
      <c r="AZ506" s="41"/>
      <c r="BA506" s="41"/>
      <c r="BB506" s="41"/>
      <c r="BC506" s="41"/>
      <c r="BD506" s="41"/>
      <c r="BE506" s="41"/>
      <c r="BF506" s="41"/>
      <c r="BG506" s="41"/>
      <c r="BH506" s="41"/>
      <c r="BI506" s="41"/>
      <c r="BJ506" s="41"/>
      <c r="BK506" s="41"/>
      <c r="BL506" s="41"/>
      <c r="BM506" s="41"/>
      <c r="BN506" s="41"/>
      <c r="BO506" s="41"/>
      <c r="BP506" s="41"/>
      <c r="BQ506" s="41"/>
      <c r="BR506" s="41"/>
      <c r="BS506" s="41"/>
    </row>
    <row r="507" spans="1:71">
      <c r="A507" s="41"/>
      <c r="B507" s="128"/>
      <c r="C507" s="128"/>
      <c r="D507" s="128"/>
      <c r="E507" s="128"/>
      <c r="F507" s="41"/>
      <c r="G507" s="41"/>
      <c r="H507" s="41"/>
      <c r="I507" s="41"/>
      <c r="J507" s="41"/>
      <c r="K507" s="41"/>
      <c r="L507" s="41"/>
      <c r="M507" s="41"/>
      <c r="N507" s="41"/>
      <c r="O507" s="41"/>
      <c r="P507" s="41"/>
      <c r="Q507" s="41"/>
      <c r="R507" s="41"/>
      <c r="S507" s="41"/>
      <c r="T507" s="41"/>
      <c r="U507" s="41"/>
      <c r="V507" s="41"/>
      <c r="W507" s="41"/>
      <c r="X507" s="41"/>
      <c r="Y507" s="41"/>
      <c r="Z507" s="41"/>
      <c r="AA507" s="41"/>
      <c r="AB507" s="41"/>
      <c r="AC507" s="41"/>
      <c r="AD507" s="41"/>
      <c r="AE507" s="41"/>
      <c r="AF507" s="41"/>
      <c r="AG507" s="41"/>
      <c r="AH507" s="41"/>
      <c r="AI507" s="41"/>
      <c r="AJ507" s="41"/>
      <c r="AK507" s="46"/>
      <c r="AL507" s="46"/>
      <c r="AM507" s="41"/>
      <c r="AN507" s="41"/>
      <c r="AO507" s="41"/>
      <c r="AP507" s="41"/>
      <c r="AQ507" s="41"/>
      <c r="AR507" s="41"/>
      <c r="AS507" s="41"/>
      <c r="AT507" s="41"/>
      <c r="AU507" s="41"/>
      <c r="AV507" s="41"/>
      <c r="AW507" s="41"/>
      <c r="AX507" s="41"/>
      <c r="AY507" s="41"/>
      <c r="AZ507" s="41"/>
      <c r="BA507" s="41"/>
      <c r="BB507" s="41"/>
      <c r="BC507" s="41"/>
      <c r="BD507" s="41"/>
      <c r="BE507" s="41"/>
      <c r="BF507" s="41"/>
      <c r="BG507" s="41"/>
      <c r="BH507" s="41"/>
      <c r="BI507" s="41"/>
      <c r="BJ507" s="41"/>
      <c r="BK507" s="41"/>
      <c r="BL507" s="41"/>
      <c r="BM507" s="41"/>
      <c r="BN507" s="41"/>
      <c r="BO507" s="41"/>
      <c r="BP507" s="41"/>
      <c r="BQ507" s="41"/>
      <c r="BR507" s="41"/>
      <c r="BS507" s="41"/>
    </row>
    <row r="508" spans="1:71">
      <c r="A508" s="41"/>
      <c r="B508" s="128"/>
      <c r="C508" s="128"/>
      <c r="D508" s="128"/>
      <c r="E508" s="128"/>
      <c r="F508" s="41"/>
      <c r="G508" s="41"/>
      <c r="H508" s="41"/>
      <c r="I508" s="41"/>
      <c r="J508" s="41"/>
      <c r="K508" s="41"/>
      <c r="L508" s="41"/>
      <c r="M508" s="41"/>
      <c r="N508" s="41"/>
      <c r="O508" s="41"/>
      <c r="P508" s="41"/>
      <c r="Q508" s="41"/>
      <c r="R508" s="41"/>
      <c r="S508" s="41"/>
      <c r="T508" s="41"/>
      <c r="U508" s="41"/>
      <c r="V508" s="41"/>
      <c r="W508" s="41"/>
      <c r="X508" s="41"/>
      <c r="Y508" s="41"/>
      <c r="Z508" s="41"/>
      <c r="AA508" s="41"/>
      <c r="AB508" s="41"/>
      <c r="AC508" s="41"/>
      <c r="AD508" s="41"/>
      <c r="AE508" s="41"/>
      <c r="AF508" s="41"/>
      <c r="AG508" s="41"/>
      <c r="AH508" s="41"/>
      <c r="AI508" s="41"/>
      <c r="AJ508" s="41"/>
      <c r="AK508" s="46"/>
      <c r="AL508" s="46"/>
      <c r="AM508" s="41"/>
      <c r="AN508" s="41"/>
      <c r="AO508" s="41"/>
      <c r="AP508" s="41"/>
      <c r="AQ508" s="41"/>
      <c r="AR508" s="41"/>
      <c r="AS508" s="41"/>
      <c r="AT508" s="41"/>
      <c r="AU508" s="41"/>
      <c r="AV508" s="41"/>
      <c r="AW508" s="41"/>
      <c r="AX508" s="41"/>
      <c r="AY508" s="41"/>
      <c r="AZ508" s="41"/>
      <c r="BA508" s="41"/>
      <c r="BB508" s="41"/>
      <c r="BC508" s="41"/>
      <c r="BD508" s="41"/>
      <c r="BE508" s="41"/>
      <c r="BF508" s="41"/>
      <c r="BG508" s="41"/>
      <c r="BH508" s="41"/>
      <c r="BI508" s="41"/>
      <c r="BJ508" s="41"/>
      <c r="BK508" s="41"/>
      <c r="BL508" s="41"/>
      <c r="BM508" s="41"/>
      <c r="BN508" s="41"/>
      <c r="BO508" s="41"/>
      <c r="BP508" s="41"/>
      <c r="BQ508" s="41"/>
      <c r="BR508" s="41"/>
      <c r="BS508" s="41"/>
    </row>
    <row r="509" spans="1:71">
      <c r="A509" s="41"/>
      <c r="B509" s="128"/>
      <c r="C509" s="128"/>
      <c r="D509" s="128"/>
      <c r="E509" s="128"/>
      <c r="F509" s="41"/>
      <c r="G509" s="41"/>
      <c r="H509" s="41"/>
      <c r="I509" s="41"/>
      <c r="J509" s="41"/>
      <c r="K509" s="41"/>
      <c r="L509" s="41"/>
      <c r="M509" s="41"/>
      <c r="N509" s="41"/>
      <c r="O509" s="41"/>
      <c r="P509" s="41"/>
      <c r="Q509" s="41"/>
      <c r="R509" s="41"/>
      <c r="S509" s="41"/>
      <c r="T509" s="41"/>
      <c r="U509" s="41"/>
      <c r="V509" s="41"/>
      <c r="W509" s="41"/>
      <c r="X509" s="41"/>
      <c r="Y509" s="41"/>
      <c r="Z509" s="41"/>
      <c r="AA509" s="41"/>
      <c r="AB509" s="41"/>
      <c r="AC509" s="41"/>
      <c r="AD509" s="41"/>
      <c r="AE509" s="41"/>
      <c r="AF509" s="41"/>
      <c r="AG509" s="41"/>
      <c r="AH509" s="41"/>
      <c r="AI509" s="41"/>
      <c r="AJ509" s="41"/>
      <c r="AK509" s="46"/>
      <c r="AL509" s="46"/>
      <c r="AM509" s="41"/>
      <c r="AN509" s="41"/>
      <c r="AO509" s="41"/>
      <c r="AP509" s="41"/>
      <c r="AQ509" s="41"/>
      <c r="AR509" s="41"/>
      <c r="AS509" s="41"/>
      <c r="AT509" s="41"/>
      <c r="AU509" s="41"/>
      <c r="AV509" s="41"/>
      <c r="AW509" s="41"/>
      <c r="AX509" s="41"/>
      <c r="AY509" s="41"/>
      <c r="AZ509" s="41"/>
      <c r="BA509" s="41"/>
      <c r="BB509" s="41"/>
      <c r="BC509" s="41"/>
      <c r="BD509" s="41"/>
      <c r="BE509" s="41"/>
      <c r="BF509" s="41"/>
      <c r="BG509" s="41"/>
      <c r="BH509" s="41"/>
      <c r="BI509" s="41"/>
      <c r="BJ509" s="41"/>
      <c r="BK509" s="41"/>
      <c r="BL509" s="41"/>
      <c r="BM509" s="41"/>
      <c r="BN509" s="41"/>
      <c r="BO509" s="41"/>
      <c r="BP509" s="41"/>
      <c r="BQ509" s="41"/>
      <c r="BR509" s="41"/>
      <c r="BS509" s="41"/>
    </row>
    <row r="510" spans="1:71">
      <c r="A510" s="41"/>
      <c r="B510" s="128"/>
      <c r="C510" s="128"/>
      <c r="D510" s="128"/>
      <c r="E510" s="128"/>
      <c r="F510" s="41"/>
      <c r="G510" s="41"/>
      <c r="H510" s="41"/>
      <c r="I510" s="41"/>
      <c r="J510" s="41"/>
      <c r="K510" s="41"/>
      <c r="L510" s="41"/>
      <c r="M510" s="41"/>
      <c r="N510" s="41"/>
      <c r="O510" s="41"/>
      <c r="P510" s="41"/>
      <c r="Q510" s="41"/>
      <c r="R510" s="41"/>
      <c r="S510" s="41"/>
      <c r="T510" s="41"/>
      <c r="U510" s="41"/>
      <c r="V510" s="41"/>
      <c r="W510" s="41"/>
      <c r="X510" s="41"/>
      <c r="Y510" s="41"/>
      <c r="Z510" s="41"/>
      <c r="AA510" s="41"/>
      <c r="AB510" s="41"/>
      <c r="AC510" s="41"/>
      <c r="AD510" s="41"/>
      <c r="AE510" s="41"/>
      <c r="AF510" s="41"/>
      <c r="AG510" s="41"/>
      <c r="AH510" s="41"/>
      <c r="AI510" s="41"/>
      <c r="AJ510" s="41"/>
      <c r="AK510" s="46"/>
      <c r="AL510" s="46"/>
      <c r="AM510" s="41"/>
      <c r="AN510" s="41"/>
      <c r="AO510" s="41"/>
      <c r="AP510" s="41"/>
      <c r="AQ510" s="41"/>
      <c r="AR510" s="41"/>
      <c r="AS510" s="41"/>
      <c r="AT510" s="41"/>
      <c r="AU510" s="41"/>
      <c r="AV510" s="41"/>
      <c r="AW510" s="41"/>
      <c r="AX510" s="41"/>
      <c r="AY510" s="41"/>
      <c r="AZ510" s="41"/>
      <c r="BA510" s="41"/>
      <c r="BB510" s="41"/>
      <c r="BC510" s="41"/>
      <c r="BD510" s="41"/>
      <c r="BE510" s="41"/>
      <c r="BF510" s="41"/>
      <c r="BG510" s="41"/>
      <c r="BH510" s="41"/>
      <c r="BI510" s="41"/>
      <c r="BJ510" s="41"/>
      <c r="BK510" s="41"/>
      <c r="BL510" s="41"/>
      <c r="BM510" s="41"/>
      <c r="BN510" s="41"/>
      <c r="BO510" s="41"/>
      <c r="BP510" s="41"/>
      <c r="BQ510" s="41"/>
      <c r="BR510" s="41"/>
      <c r="BS510" s="41"/>
    </row>
    <row r="511" spans="1:71">
      <c r="A511" s="41"/>
      <c r="B511" s="128"/>
      <c r="C511" s="128"/>
      <c r="D511" s="128"/>
      <c r="E511" s="128"/>
      <c r="F511" s="41"/>
      <c r="G511" s="41"/>
      <c r="H511" s="41"/>
      <c r="I511" s="41"/>
      <c r="J511" s="41"/>
      <c r="K511" s="41"/>
      <c r="L511" s="41"/>
      <c r="M511" s="41"/>
      <c r="N511" s="41"/>
      <c r="O511" s="41"/>
      <c r="P511" s="41"/>
      <c r="Q511" s="41"/>
      <c r="R511" s="41"/>
      <c r="S511" s="41"/>
      <c r="T511" s="41"/>
      <c r="U511" s="41"/>
      <c r="V511" s="41"/>
      <c r="W511" s="41"/>
      <c r="X511" s="41"/>
      <c r="Y511" s="41"/>
      <c r="Z511" s="41"/>
      <c r="AA511" s="41"/>
      <c r="AB511" s="41"/>
      <c r="AC511" s="41"/>
      <c r="AD511" s="41"/>
      <c r="AE511" s="41"/>
      <c r="AF511" s="41"/>
      <c r="AG511" s="41"/>
      <c r="AH511" s="41"/>
      <c r="AI511" s="41"/>
      <c r="AJ511" s="41"/>
      <c r="AK511" s="46"/>
      <c r="AL511" s="46"/>
      <c r="AM511" s="41"/>
      <c r="AN511" s="41"/>
      <c r="AO511" s="41"/>
      <c r="AP511" s="41"/>
      <c r="AQ511" s="41"/>
      <c r="AR511" s="41"/>
      <c r="AS511" s="41"/>
      <c r="AT511" s="41"/>
      <c r="AU511" s="41"/>
      <c r="AV511" s="41"/>
      <c r="AW511" s="41"/>
      <c r="AX511" s="41"/>
      <c r="AY511" s="41"/>
      <c r="AZ511" s="41"/>
      <c r="BA511" s="41"/>
      <c r="BB511" s="41"/>
      <c r="BC511" s="41"/>
      <c r="BD511" s="41"/>
      <c r="BE511" s="41"/>
      <c r="BF511" s="41"/>
      <c r="BG511" s="41"/>
      <c r="BH511" s="41"/>
      <c r="BI511" s="41"/>
      <c r="BJ511" s="41"/>
      <c r="BK511" s="41"/>
      <c r="BL511" s="41"/>
      <c r="BM511" s="41"/>
      <c r="BN511" s="41"/>
      <c r="BO511" s="41"/>
      <c r="BP511" s="41"/>
      <c r="BQ511" s="41"/>
      <c r="BR511" s="41"/>
      <c r="BS511" s="41"/>
    </row>
    <row r="512" spans="1:71">
      <c r="A512" s="41"/>
      <c r="B512" s="128"/>
      <c r="C512" s="128"/>
      <c r="D512" s="128"/>
      <c r="E512" s="128"/>
      <c r="F512" s="41"/>
      <c r="G512" s="41"/>
      <c r="H512" s="41"/>
      <c r="I512" s="41"/>
      <c r="J512" s="41"/>
      <c r="K512" s="41"/>
      <c r="L512" s="41"/>
      <c r="M512" s="41"/>
      <c r="N512" s="41"/>
      <c r="O512" s="41"/>
      <c r="P512" s="41"/>
      <c r="Q512" s="41"/>
      <c r="R512" s="41"/>
      <c r="S512" s="41"/>
      <c r="T512" s="41"/>
      <c r="U512" s="41"/>
      <c r="V512" s="41"/>
      <c r="W512" s="41"/>
      <c r="X512" s="41"/>
      <c r="Y512" s="41"/>
      <c r="Z512" s="41"/>
      <c r="AA512" s="41"/>
      <c r="AB512" s="41"/>
      <c r="AC512" s="41"/>
      <c r="AD512" s="41"/>
      <c r="AE512" s="41"/>
      <c r="AF512" s="41"/>
      <c r="AG512" s="41"/>
      <c r="AH512" s="41"/>
      <c r="AI512" s="41"/>
      <c r="AJ512" s="41"/>
      <c r="AK512" s="46"/>
      <c r="AL512" s="46"/>
      <c r="AM512" s="41"/>
      <c r="AN512" s="41"/>
      <c r="AO512" s="41"/>
      <c r="AP512" s="41"/>
      <c r="AQ512" s="41"/>
      <c r="AR512" s="41"/>
      <c r="AS512" s="41"/>
      <c r="AT512" s="41"/>
      <c r="AU512" s="41"/>
      <c r="AV512" s="41"/>
      <c r="AW512" s="41"/>
      <c r="AX512" s="41"/>
      <c r="AY512" s="41"/>
      <c r="AZ512" s="41"/>
      <c r="BA512" s="41"/>
      <c r="BB512" s="41"/>
      <c r="BC512" s="41"/>
      <c r="BD512" s="41"/>
      <c r="BE512" s="41"/>
      <c r="BF512" s="41"/>
      <c r="BG512" s="41"/>
      <c r="BH512" s="41"/>
      <c r="BI512" s="41"/>
      <c r="BJ512" s="41"/>
      <c r="BK512" s="41"/>
      <c r="BL512" s="41"/>
      <c r="BM512" s="41"/>
      <c r="BN512" s="41"/>
      <c r="BO512" s="41"/>
      <c r="BP512" s="41"/>
      <c r="BQ512" s="41"/>
      <c r="BR512" s="41"/>
      <c r="BS512" s="41"/>
    </row>
    <row r="513" spans="1:71">
      <c r="A513" s="41"/>
      <c r="B513" s="128"/>
      <c r="C513" s="128"/>
      <c r="D513" s="128"/>
      <c r="E513" s="128"/>
      <c r="F513" s="41"/>
      <c r="G513" s="41"/>
      <c r="H513" s="41"/>
      <c r="I513" s="41"/>
      <c r="J513" s="41"/>
      <c r="K513" s="41"/>
      <c r="L513" s="41"/>
      <c r="M513" s="41"/>
      <c r="N513" s="41"/>
      <c r="O513" s="41"/>
      <c r="P513" s="41"/>
      <c r="Q513" s="41"/>
      <c r="R513" s="41"/>
      <c r="S513" s="41"/>
      <c r="T513" s="41"/>
      <c r="U513" s="41"/>
      <c r="V513" s="41"/>
      <c r="W513" s="41"/>
      <c r="X513" s="41"/>
      <c r="Y513" s="41"/>
      <c r="Z513" s="41"/>
      <c r="AA513" s="41"/>
      <c r="AB513" s="41"/>
      <c r="AC513" s="41"/>
      <c r="AD513" s="41"/>
      <c r="AE513" s="41"/>
      <c r="AF513" s="41"/>
      <c r="AG513" s="41"/>
      <c r="AH513" s="41"/>
      <c r="AI513" s="41"/>
      <c r="AJ513" s="41"/>
      <c r="AK513" s="46"/>
      <c r="AL513" s="46"/>
      <c r="AM513" s="41"/>
      <c r="AN513" s="41"/>
      <c r="AO513" s="41"/>
      <c r="AP513" s="41"/>
      <c r="AQ513" s="41"/>
      <c r="AR513" s="41"/>
      <c r="AS513" s="41"/>
      <c r="AT513" s="41"/>
      <c r="AU513" s="41"/>
      <c r="AV513" s="41"/>
      <c r="AW513" s="41"/>
      <c r="AX513" s="41"/>
      <c r="AY513" s="41"/>
      <c r="AZ513" s="41"/>
      <c r="BA513" s="41"/>
      <c r="BB513" s="41"/>
      <c r="BC513" s="41"/>
      <c r="BD513" s="41"/>
      <c r="BE513" s="41"/>
      <c r="BF513" s="41"/>
      <c r="BG513" s="41"/>
      <c r="BH513" s="41"/>
      <c r="BI513" s="41"/>
      <c r="BJ513" s="41"/>
      <c r="BK513" s="41"/>
      <c r="BL513" s="41"/>
      <c r="BM513" s="41"/>
      <c r="BN513" s="41"/>
      <c r="BO513" s="41"/>
      <c r="BP513" s="41"/>
      <c r="BQ513" s="41"/>
      <c r="BR513" s="41"/>
      <c r="BS513" s="41"/>
    </row>
    <row r="514" spans="1:71">
      <c r="A514" s="41"/>
      <c r="B514" s="128"/>
      <c r="C514" s="128"/>
      <c r="D514" s="128"/>
      <c r="E514" s="128"/>
      <c r="F514" s="41"/>
      <c r="G514" s="41"/>
      <c r="H514" s="41"/>
      <c r="I514" s="41"/>
      <c r="J514" s="41"/>
      <c r="K514" s="41"/>
      <c r="L514" s="41"/>
      <c r="M514" s="41"/>
      <c r="N514" s="41"/>
      <c r="O514" s="41"/>
      <c r="P514" s="41"/>
      <c r="Q514" s="41"/>
      <c r="R514" s="41"/>
      <c r="S514" s="41"/>
      <c r="T514" s="41"/>
      <c r="U514" s="41"/>
      <c r="V514" s="41"/>
      <c r="W514" s="41"/>
      <c r="X514" s="41"/>
      <c r="Y514" s="41"/>
      <c r="Z514" s="41"/>
      <c r="AA514" s="41"/>
      <c r="AB514" s="41"/>
      <c r="AC514" s="41"/>
      <c r="AD514" s="41"/>
      <c r="AE514" s="41"/>
      <c r="AF514" s="41"/>
      <c r="AG514" s="41"/>
      <c r="AH514" s="41"/>
      <c r="AI514" s="41"/>
      <c r="AJ514" s="41"/>
      <c r="AK514" s="46"/>
      <c r="AL514" s="46"/>
      <c r="AM514" s="41"/>
      <c r="AN514" s="41"/>
      <c r="AO514" s="41"/>
      <c r="AP514" s="41"/>
      <c r="AQ514" s="41"/>
      <c r="AR514" s="41"/>
      <c r="AS514" s="41"/>
      <c r="AT514" s="41"/>
      <c r="AU514" s="41"/>
      <c r="AV514" s="41"/>
      <c r="AW514" s="41"/>
      <c r="AX514" s="41"/>
      <c r="AY514" s="41"/>
      <c r="AZ514" s="41"/>
      <c r="BA514" s="41"/>
      <c r="BB514" s="41"/>
      <c r="BC514" s="41"/>
      <c r="BD514" s="41"/>
      <c r="BE514" s="41"/>
      <c r="BF514" s="41"/>
      <c r="BG514" s="41"/>
      <c r="BH514" s="41"/>
      <c r="BI514" s="41"/>
      <c r="BJ514" s="41"/>
      <c r="BK514" s="41"/>
      <c r="BL514" s="41"/>
      <c r="BM514" s="41"/>
      <c r="BN514" s="41"/>
      <c r="BO514" s="41"/>
      <c r="BP514" s="41"/>
      <c r="BQ514" s="41"/>
      <c r="BR514" s="41"/>
      <c r="BS514" s="41"/>
    </row>
    <row r="515" spans="1:71">
      <c r="A515" s="41"/>
      <c r="B515" s="128"/>
      <c r="C515" s="128"/>
      <c r="D515" s="128"/>
      <c r="E515" s="128"/>
      <c r="F515" s="41"/>
      <c r="G515" s="41"/>
      <c r="H515" s="41"/>
      <c r="I515" s="41"/>
      <c r="J515" s="41"/>
      <c r="K515" s="41"/>
      <c r="L515" s="41"/>
      <c r="M515" s="41"/>
      <c r="N515" s="41"/>
      <c r="O515" s="41"/>
      <c r="P515" s="41"/>
      <c r="Q515" s="41"/>
      <c r="R515" s="41"/>
      <c r="S515" s="41"/>
      <c r="T515" s="41"/>
      <c r="U515" s="41"/>
      <c r="V515" s="41"/>
      <c r="W515" s="41"/>
      <c r="X515" s="41"/>
      <c r="Y515" s="41"/>
      <c r="Z515" s="41"/>
      <c r="AA515" s="41"/>
      <c r="AB515" s="41"/>
      <c r="AC515" s="41"/>
      <c r="AD515" s="41"/>
      <c r="AE515" s="41"/>
      <c r="AF515" s="41"/>
      <c r="AG515" s="41"/>
      <c r="AH515" s="41"/>
      <c r="AI515" s="41"/>
      <c r="AJ515" s="41"/>
      <c r="AK515" s="46"/>
      <c r="AL515" s="46"/>
      <c r="AM515" s="41"/>
      <c r="AN515" s="41"/>
      <c r="AO515" s="41"/>
      <c r="AP515" s="41"/>
      <c r="AQ515" s="41"/>
      <c r="AR515" s="41"/>
      <c r="AS515" s="41"/>
      <c r="AT515" s="41"/>
      <c r="AU515" s="41"/>
      <c r="AV515" s="41"/>
      <c r="AW515" s="41"/>
      <c r="AX515" s="41"/>
      <c r="AY515" s="41"/>
      <c r="AZ515" s="41"/>
      <c r="BA515" s="41"/>
      <c r="BB515" s="41"/>
      <c r="BC515" s="41"/>
      <c r="BD515" s="41"/>
      <c r="BE515" s="41"/>
      <c r="BF515" s="41"/>
      <c r="BG515" s="41"/>
      <c r="BH515" s="41"/>
      <c r="BI515" s="41"/>
      <c r="BJ515" s="41"/>
      <c r="BK515" s="41"/>
      <c r="BL515" s="41"/>
      <c r="BM515" s="41"/>
      <c r="BN515" s="41"/>
      <c r="BO515" s="41"/>
      <c r="BP515" s="41"/>
      <c r="BQ515" s="41"/>
      <c r="BR515" s="41"/>
      <c r="BS515" s="41"/>
    </row>
    <row r="516" spans="1:71">
      <c r="A516" s="41"/>
      <c r="B516" s="128"/>
      <c r="C516" s="128"/>
      <c r="D516" s="128"/>
      <c r="E516" s="128"/>
      <c r="F516" s="41"/>
      <c r="G516" s="41"/>
      <c r="H516" s="41"/>
      <c r="I516" s="41"/>
      <c r="J516" s="41"/>
      <c r="K516" s="41"/>
      <c r="L516" s="41"/>
      <c r="M516" s="41"/>
      <c r="N516" s="41"/>
      <c r="O516" s="41"/>
      <c r="P516" s="41"/>
      <c r="Q516" s="41"/>
      <c r="R516" s="41"/>
      <c r="S516" s="41"/>
      <c r="T516" s="41"/>
      <c r="U516" s="41"/>
      <c r="V516" s="41"/>
      <c r="W516" s="41"/>
      <c r="X516" s="41"/>
      <c r="Y516" s="41"/>
      <c r="Z516" s="41"/>
      <c r="AA516" s="41"/>
      <c r="AB516" s="41"/>
      <c r="AC516" s="41"/>
      <c r="AD516" s="41"/>
      <c r="AE516" s="41"/>
      <c r="AF516" s="41"/>
      <c r="AG516" s="41"/>
      <c r="AH516" s="41"/>
      <c r="AI516" s="41"/>
      <c r="AJ516" s="41"/>
      <c r="AK516" s="46"/>
      <c r="AL516" s="46"/>
      <c r="AM516" s="41"/>
      <c r="AN516" s="41"/>
      <c r="AO516" s="41"/>
      <c r="AP516" s="41"/>
      <c r="AQ516" s="41"/>
      <c r="AR516" s="41"/>
      <c r="AS516" s="41"/>
      <c r="AT516" s="41"/>
      <c r="AU516" s="41"/>
      <c r="AV516" s="41"/>
      <c r="AW516" s="41"/>
      <c r="AX516" s="41"/>
      <c r="AY516" s="41"/>
      <c r="AZ516" s="41"/>
      <c r="BA516" s="41"/>
      <c r="BB516" s="41"/>
      <c r="BC516" s="41"/>
      <c r="BD516" s="41"/>
      <c r="BE516" s="41"/>
      <c r="BF516" s="41"/>
      <c r="BG516" s="41"/>
      <c r="BH516" s="41"/>
      <c r="BI516" s="41"/>
      <c r="BJ516" s="41"/>
      <c r="BK516" s="41"/>
      <c r="BL516" s="41"/>
      <c r="BM516" s="41"/>
      <c r="BN516" s="41"/>
      <c r="BO516" s="41"/>
      <c r="BP516" s="41"/>
      <c r="BQ516" s="41"/>
      <c r="BR516" s="41"/>
      <c r="BS516" s="41"/>
    </row>
    <row r="517" spans="1:71">
      <c r="A517" s="41"/>
      <c r="B517" s="128"/>
      <c r="C517" s="128"/>
      <c r="D517" s="128"/>
      <c r="E517" s="128"/>
      <c r="F517" s="41"/>
      <c r="G517" s="41"/>
      <c r="H517" s="41"/>
      <c r="I517" s="41"/>
      <c r="J517" s="41"/>
      <c r="K517" s="41"/>
      <c r="L517" s="41"/>
      <c r="M517" s="41"/>
      <c r="N517" s="41"/>
      <c r="O517" s="41"/>
      <c r="P517" s="41"/>
      <c r="Q517" s="41"/>
      <c r="R517" s="41"/>
      <c r="S517" s="41"/>
      <c r="T517" s="41"/>
      <c r="U517" s="41"/>
      <c r="V517" s="41"/>
      <c r="W517" s="41"/>
      <c r="X517" s="41"/>
      <c r="Y517" s="41"/>
      <c r="Z517" s="41"/>
      <c r="AA517" s="41"/>
      <c r="AB517" s="41"/>
      <c r="AC517" s="41"/>
      <c r="AD517" s="41"/>
      <c r="AE517" s="41"/>
      <c r="AF517" s="41"/>
      <c r="AG517" s="41"/>
      <c r="AH517" s="41"/>
      <c r="AI517" s="41"/>
      <c r="AJ517" s="41"/>
      <c r="AK517" s="46"/>
      <c r="AL517" s="46"/>
      <c r="AM517" s="41"/>
      <c r="AN517" s="41"/>
      <c r="AO517" s="41"/>
      <c r="AP517" s="41"/>
      <c r="AQ517" s="41"/>
      <c r="AR517" s="41"/>
      <c r="AS517" s="41"/>
      <c r="AT517" s="41"/>
      <c r="AU517" s="41"/>
      <c r="AV517" s="41"/>
      <c r="AW517" s="41"/>
      <c r="AX517" s="41"/>
      <c r="AY517" s="41"/>
      <c r="AZ517" s="41"/>
      <c r="BA517" s="41"/>
      <c r="BB517" s="41"/>
      <c r="BC517" s="41"/>
      <c r="BD517" s="41"/>
      <c r="BE517" s="41"/>
      <c r="BF517" s="41"/>
      <c r="BG517" s="41"/>
      <c r="BH517" s="41"/>
      <c r="BI517" s="41"/>
      <c r="BJ517" s="41"/>
      <c r="BK517" s="41"/>
      <c r="BL517" s="41"/>
      <c r="BM517" s="41"/>
      <c r="BN517" s="41"/>
      <c r="BO517" s="41"/>
      <c r="BP517" s="41"/>
      <c r="BQ517" s="41"/>
      <c r="BR517" s="41"/>
      <c r="BS517" s="41"/>
    </row>
    <row r="518" spans="1:71">
      <c r="A518" s="41"/>
      <c r="B518" s="128"/>
      <c r="C518" s="128"/>
      <c r="D518" s="128"/>
      <c r="E518" s="128"/>
      <c r="F518" s="41"/>
      <c r="G518" s="41"/>
      <c r="H518" s="41"/>
      <c r="I518" s="41"/>
      <c r="J518" s="41"/>
      <c r="K518" s="41"/>
      <c r="L518" s="41"/>
      <c r="M518" s="41"/>
      <c r="N518" s="41"/>
      <c r="O518" s="41"/>
      <c r="P518" s="41"/>
      <c r="Q518" s="41"/>
      <c r="R518" s="41"/>
      <c r="S518" s="41"/>
      <c r="T518" s="41"/>
      <c r="U518" s="41"/>
      <c r="V518" s="41"/>
      <c r="W518" s="41"/>
      <c r="X518" s="41"/>
      <c r="Y518" s="41"/>
      <c r="Z518" s="41"/>
      <c r="AA518" s="41"/>
      <c r="AB518" s="41"/>
      <c r="AC518" s="41"/>
      <c r="AD518" s="41"/>
      <c r="AE518" s="41"/>
      <c r="AF518" s="41"/>
      <c r="AG518" s="41"/>
      <c r="AH518" s="41"/>
      <c r="AI518" s="41"/>
      <c r="AJ518" s="41"/>
      <c r="AK518" s="46"/>
      <c r="AL518" s="46"/>
      <c r="AM518" s="41"/>
      <c r="AN518" s="41"/>
      <c r="AO518" s="41"/>
      <c r="AP518" s="41"/>
      <c r="AQ518" s="41"/>
      <c r="AR518" s="41"/>
      <c r="AS518" s="41"/>
      <c r="AT518" s="41"/>
      <c r="AU518" s="41"/>
      <c r="AV518" s="41"/>
      <c r="AW518" s="41"/>
      <c r="AX518" s="41"/>
      <c r="AY518" s="41"/>
      <c r="AZ518" s="41"/>
      <c r="BA518" s="41"/>
      <c r="BB518" s="41"/>
      <c r="BC518" s="41"/>
      <c r="BD518" s="41"/>
      <c r="BE518" s="41"/>
      <c r="BF518" s="41"/>
      <c r="BG518" s="41"/>
      <c r="BH518" s="41"/>
      <c r="BI518" s="41"/>
      <c r="BJ518" s="41"/>
      <c r="BK518" s="41"/>
      <c r="BL518" s="41"/>
      <c r="BM518" s="41"/>
      <c r="BN518" s="41"/>
      <c r="BO518" s="41"/>
      <c r="BP518" s="41"/>
      <c r="BQ518" s="41"/>
      <c r="BR518" s="41"/>
      <c r="BS518" s="41"/>
    </row>
    <row r="519" spans="1:71">
      <c r="A519" s="41"/>
      <c r="B519" s="128"/>
      <c r="C519" s="128"/>
      <c r="D519" s="128"/>
      <c r="E519" s="128"/>
      <c r="F519" s="41"/>
      <c r="G519" s="41"/>
      <c r="H519" s="41"/>
      <c r="I519" s="41"/>
      <c r="J519" s="41"/>
      <c r="K519" s="41"/>
      <c r="L519" s="41"/>
      <c r="M519" s="41"/>
      <c r="N519" s="41"/>
      <c r="O519" s="41"/>
      <c r="P519" s="41"/>
      <c r="Q519" s="41"/>
      <c r="R519" s="41"/>
      <c r="S519" s="41"/>
      <c r="T519" s="41"/>
      <c r="U519" s="41"/>
      <c r="V519" s="41"/>
      <c r="W519" s="41"/>
      <c r="X519" s="41"/>
      <c r="Y519" s="41"/>
      <c r="Z519" s="41"/>
      <c r="AA519" s="41"/>
      <c r="AB519" s="41"/>
      <c r="AC519" s="41"/>
      <c r="AD519" s="41"/>
      <c r="AE519" s="41"/>
      <c r="AF519" s="41"/>
      <c r="AG519" s="41"/>
      <c r="AH519" s="41"/>
      <c r="AI519" s="41"/>
      <c r="AJ519" s="41"/>
      <c r="AK519" s="46"/>
      <c r="AL519" s="46"/>
      <c r="AM519" s="41"/>
      <c r="AN519" s="41"/>
      <c r="AO519" s="41"/>
      <c r="AP519" s="41"/>
      <c r="AQ519" s="41"/>
      <c r="AR519" s="41"/>
      <c r="AS519" s="41"/>
      <c r="AT519" s="41"/>
      <c r="AU519" s="41"/>
      <c r="AV519" s="41"/>
      <c r="AW519" s="41"/>
      <c r="AX519" s="41"/>
      <c r="AY519" s="41"/>
      <c r="AZ519" s="41"/>
      <c r="BA519" s="41"/>
      <c r="BB519" s="41"/>
      <c r="BC519" s="41"/>
      <c r="BD519" s="41"/>
      <c r="BE519" s="41"/>
      <c r="BF519" s="41"/>
      <c r="BG519" s="41"/>
      <c r="BH519" s="41"/>
      <c r="BI519" s="41"/>
      <c r="BJ519" s="41"/>
      <c r="BK519" s="41"/>
      <c r="BL519" s="41"/>
      <c r="BM519" s="41"/>
      <c r="BN519" s="41"/>
      <c r="BO519" s="41"/>
      <c r="BP519" s="41"/>
      <c r="BQ519" s="41"/>
      <c r="BR519" s="41"/>
      <c r="BS519" s="41"/>
    </row>
    <row r="520" spans="1:71">
      <c r="A520" s="41"/>
      <c r="B520" s="128"/>
      <c r="C520" s="128"/>
      <c r="D520" s="128"/>
      <c r="E520" s="128"/>
      <c r="F520" s="41"/>
      <c r="G520" s="41"/>
      <c r="H520" s="41"/>
      <c r="I520" s="41"/>
      <c r="J520" s="41"/>
      <c r="K520" s="41"/>
      <c r="L520" s="41"/>
      <c r="M520" s="41"/>
      <c r="N520" s="41"/>
      <c r="O520" s="41"/>
      <c r="P520" s="41"/>
      <c r="Q520" s="41"/>
      <c r="R520" s="41"/>
      <c r="S520" s="41"/>
      <c r="T520" s="41"/>
      <c r="U520" s="41"/>
      <c r="V520" s="41"/>
      <c r="W520" s="41"/>
      <c r="X520" s="41"/>
      <c r="Y520" s="41"/>
      <c r="Z520" s="41"/>
      <c r="AA520" s="41"/>
      <c r="AB520" s="41"/>
      <c r="AC520" s="41"/>
      <c r="AD520" s="41"/>
      <c r="AE520" s="41"/>
      <c r="AF520" s="41"/>
      <c r="AG520" s="41"/>
      <c r="AH520" s="41"/>
      <c r="AI520" s="41"/>
      <c r="AJ520" s="41"/>
      <c r="AK520" s="46"/>
      <c r="AL520" s="46"/>
      <c r="AM520" s="41"/>
      <c r="AN520" s="41"/>
      <c r="AO520" s="41"/>
      <c r="AP520" s="41"/>
      <c r="AQ520" s="41"/>
      <c r="AR520" s="41"/>
      <c r="AS520" s="41"/>
      <c r="AT520" s="41"/>
      <c r="AU520" s="41"/>
      <c r="AV520" s="41"/>
      <c r="AW520" s="41"/>
      <c r="AX520" s="41"/>
      <c r="AY520" s="41"/>
      <c r="AZ520" s="41"/>
      <c r="BA520" s="41"/>
      <c r="BB520" s="41"/>
      <c r="BC520" s="41"/>
      <c r="BD520" s="41"/>
      <c r="BE520" s="41"/>
      <c r="BF520" s="41"/>
      <c r="BG520" s="41"/>
      <c r="BH520" s="41"/>
      <c r="BI520" s="41"/>
      <c r="BJ520" s="41"/>
      <c r="BK520" s="41"/>
      <c r="BL520" s="41"/>
      <c r="BM520" s="41"/>
      <c r="BN520" s="41"/>
      <c r="BO520" s="41"/>
      <c r="BP520" s="41"/>
      <c r="BQ520" s="41"/>
      <c r="BR520" s="41"/>
      <c r="BS520" s="41"/>
    </row>
    <row r="521" spans="1:71">
      <c r="A521" s="41"/>
      <c r="B521" s="128"/>
      <c r="C521" s="128"/>
      <c r="D521" s="128"/>
      <c r="E521" s="128"/>
      <c r="F521" s="41"/>
      <c r="G521" s="41"/>
      <c r="H521" s="41"/>
      <c r="I521" s="41"/>
      <c r="J521" s="41"/>
      <c r="K521" s="41"/>
      <c r="L521" s="41"/>
      <c r="M521" s="41"/>
      <c r="N521" s="41"/>
      <c r="O521" s="41"/>
      <c r="P521" s="41"/>
      <c r="Q521" s="41"/>
      <c r="R521" s="41"/>
      <c r="S521" s="41"/>
      <c r="T521" s="41"/>
      <c r="U521" s="41"/>
      <c r="V521" s="41"/>
      <c r="W521" s="41"/>
      <c r="X521" s="41"/>
      <c r="Y521" s="41"/>
      <c r="Z521" s="41"/>
      <c r="AA521" s="41"/>
      <c r="AB521" s="41"/>
      <c r="AC521" s="41"/>
      <c r="AD521" s="41"/>
      <c r="AE521" s="41"/>
      <c r="AF521" s="41"/>
      <c r="AG521" s="41"/>
      <c r="AH521" s="41"/>
      <c r="AI521" s="41"/>
      <c r="AJ521" s="41"/>
      <c r="AK521" s="46"/>
      <c r="AL521" s="46"/>
      <c r="AM521" s="41"/>
      <c r="AN521" s="41"/>
      <c r="AO521" s="41"/>
      <c r="AP521" s="41"/>
      <c r="AQ521" s="41"/>
      <c r="AR521" s="41"/>
      <c r="AS521" s="41"/>
      <c r="AT521" s="41"/>
      <c r="AU521" s="41"/>
      <c r="AV521" s="41"/>
      <c r="AW521" s="41"/>
      <c r="AX521" s="41"/>
      <c r="AY521" s="41"/>
      <c r="AZ521" s="41"/>
      <c r="BA521" s="41"/>
      <c r="BB521" s="41"/>
      <c r="BC521" s="41"/>
      <c r="BD521" s="41"/>
      <c r="BE521" s="41"/>
      <c r="BF521" s="41"/>
      <c r="BG521" s="41"/>
      <c r="BH521" s="41"/>
      <c r="BI521" s="41"/>
      <c r="BJ521" s="41"/>
      <c r="BK521" s="41"/>
      <c r="BL521" s="41"/>
      <c r="BM521" s="41"/>
      <c r="BN521" s="41"/>
      <c r="BO521" s="41"/>
      <c r="BP521" s="41"/>
      <c r="BQ521" s="41"/>
      <c r="BR521" s="41"/>
      <c r="BS521" s="41"/>
    </row>
    <row r="522" spans="1:71">
      <c r="A522" s="41"/>
      <c r="B522" s="128"/>
      <c r="C522" s="128"/>
      <c r="D522" s="128"/>
      <c r="E522" s="128"/>
      <c r="F522" s="41"/>
      <c r="G522" s="41"/>
      <c r="H522" s="41"/>
      <c r="I522" s="41"/>
      <c r="J522" s="41"/>
      <c r="K522" s="41"/>
      <c r="L522" s="41"/>
      <c r="M522" s="41"/>
      <c r="N522" s="41"/>
      <c r="O522" s="41"/>
      <c r="P522" s="41"/>
      <c r="Q522" s="41"/>
      <c r="R522" s="41"/>
      <c r="S522" s="41"/>
      <c r="T522" s="41"/>
      <c r="U522" s="41"/>
      <c r="V522" s="41"/>
      <c r="W522" s="41"/>
      <c r="X522" s="41"/>
      <c r="Y522" s="41"/>
      <c r="Z522" s="41"/>
      <c r="AA522" s="41"/>
      <c r="AB522" s="41"/>
      <c r="AC522" s="41"/>
      <c r="AD522" s="41"/>
      <c r="AE522" s="41"/>
      <c r="AF522" s="41"/>
      <c r="AG522" s="41"/>
      <c r="AH522" s="41"/>
      <c r="AI522" s="41"/>
      <c r="AJ522" s="41"/>
      <c r="AK522" s="46"/>
      <c r="AL522" s="46"/>
      <c r="AM522" s="41"/>
      <c r="AN522" s="41"/>
      <c r="AO522" s="41"/>
      <c r="AP522" s="41"/>
      <c r="AQ522" s="41"/>
      <c r="AR522" s="41"/>
      <c r="AS522" s="41"/>
      <c r="AT522" s="41"/>
      <c r="AU522" s="41"/>
      <c r="AV522" s="41"/>
      <c r="AW522" s="41"/>
      <c r="AX522" s="41"/>
      <c r="AY522" s="41"/>
      <c r="AZ522" s="41"/>
      <c r="BA522" s="41"/>
      <c r="BB522" s="41"/>
      <c r="BC522" s="41"/>
      <c r="BD522" s="41"/>
      <c r="BE522" s="41"/>
      <c r="BF522" s="41"/>
      <c r="BG522" s="41"/>
      <c r="BH522" s="41"/>
      <c r="BI522" s="41"/>
      <c r="BJ522" s="41"/>
      <c r="BK522" s="41"/>
      <c r="BL522" s="41"/>
      <c r="BM522" s="41"/>
      <c r="BN522" s="41"/>
      <c r="BO522" s="41"/>
      <c r="BP522" s="41"/>
      <c r="BQ522" s="41"/>
      <c r="BR522" s="41"/>
      <c r="BS522" s="41"/>
    </row>
    <row r="523" spans="1:71">
      <c r="A523" s="41"/>
      <c r="B523" s="128"/>
      <c r="C523" s="128"/>
      <c r="D523" s="128"/>
      <c r="E523" s="128"/>
      <c r="F523" s="41"/>
      <c r="G523" s="41"/>
      <c r="H523" s="41"/>
      <c r="I523" s="41"/>
      <c r="J523" s="41"/>
      <c r="K523" s="41"/>
      <c r="L523" s="41"/>
      <c r="M523" s="41"/>
      <c r="N523" s="41"/>
      <c r="O523" s="41"/>
      <c r="P523" s="41"/>
      <c r="Q523" s="41"/>
      <c r="R523" s="41"/>
      <c r="S523" s="41"/>
      <c r="T523" s="41"/>
      <c r="U523" s="41"/>
      <c r="V523" s="41"/>
      <c r="W523" s="41"/>
      <c r="X523" s="41"/>
      <c r="Y523" s="41"/>
      <c r="Z523" s="41"/>
      <c r="AA523" s="41"/>
      <c r="AB523" s="41"/>
      <c r="AC523" s="41"/>
      <c r="AD523" s="41"/>
      <c r="AE523" s="41"/>
      <c r="AF523" s="41"/>
      <c r="AG523" s="41"/>
      <c r="AH523" s="41"/>
      <c r="AI523" s="41"/>
      <c r="AJ523" s="41"/>
      <c r="AK523" s="46"/>
      <c r="AL523" s="46"/>
      <c r="AM523" s="41"/>
      <c r="AN523" s="41"/>
      <c r="AO523" s="41"/>
      <c r="AP523" s="41"/>
      <c r="AQ523" s="41"/>
      <c r="AR523" s="41"/>
      <c r="AS523" s="41"/>
      <c r="AT523" s="41"/>
      <c r="AU523" s="41"/>
      <c r="AV523" s="41"/>
      <c r="AW523" s="41"/>
      <c r="AX523" s="41"/>
      <c r="AY523" s="41"/>
      <c r="AZ523" s="41"/>
      <c r="BA523" s="41"/>
      <c r="BB523" s="41"/>
      <c r="BC523" s="41"/>
      <c r="BD523" s="41"/>
      <c r="BE523" s="41"/>
      <c r="BF523" s="41"/>
      <c r="BG523" s="41"/>
      <c r="BH523" s="41"/>
      <c r="BI523" s="41"/>
      <c r="BJ523" s="41"/>
      <c r="BK523" s="41"/>
      <c r="BL523" s="41"/>
      <c r="BM523" s="41"/>
      <c r="BN523" s="41"/>
      <c r="BO523" s="41"/>
      <c r="BP523" s="41"/>
      <c r="BQ523" s="41"/>
      <c r="BR523" s="41"/>
      <c r="BS523" s="41"/>
    </row>
    <row r="524" spans="1:71">
      <c r="A524" s="41"/>
      <c r="B524" s="128"/>
      <c r="C524" s="128"/>
      <c r="D524" s="128"/>
      <c r="E524" s="128"/>
      <c r="F524" s="41"/>
      <c r="G524" s="41"/>
      <c r="H524" s="41"/>
      <c r="I524" s="41"/>
      <c r="J524" s="41"/>
      <c r="K524" s="41"/>
      <c r="L524" s="41"/>
      <c r="M524" s="41"/>
      <c r="N524" s="41"/>
      <c r="O524" s="41"/>
      <c r="P524" s="41"/>
      <c r="Q524" s="41"/>
      <c r="R524" s="41"/>
      <c r="S524" s="41"/>
      <c r="T524" s="41"/>
      <c r="U524" s="41"/>
      <c r="V524" s="41"/>
      <c r="W524" s="41"/>
      <c r="X524" s="41"/>
      <c r="Y524" s="41"/>
      <c r="Z524" s="41"/>
      <c r="AA524" s="41"/>
      <c r="AB524" s="41"/>
      <c r="AC524" s="41"/>
      <c r="AD524" s="41"/>
      <c r="AE524" s="41"/>
      <c r="AF524" s="41"/>
      <c r="AG524" s="41"/>
      <c r="AH524" s="41"/>
      <c r="AI524" s="41"/>
      <c r="AJ524" s="41"/>
      <c r="AK524" s="46"/>
      <c r="AL524" s="46"/>
      <c r="AM524" s="41"/>
      <c r="AN524" s="41"/>
      <c r="AO524" s="41"/>
      <c r="AP524" s="41"/>
      <c r="AQ524" s="41"/>
      <c r="AR524" s="41"/>
      <c r="AS524" s="41"/>
      <c r="AT524" s="41"/>
      <c r="AU524" s="41"/>
      <c r="AV524" s="41"/>
      <c r="AW524" s="41"/>
      <c r="AX524" s="41"/>
      <c r="AY524" s="41"/>
      <c r="AZ524" s="41"/>
      <c r="BA524" s="41"/>
      <c r="BB524" s="41"/>
      <c r="BC524" s="41"/>
      <c r="BD524" s="41"/>
      <c r="BE524" s="41"/>
      <c r="BF524" s="41"/>
      <c r="BG524" s="41"/>
      <c r="BH524" s="41"/>
      <c r="BI524" s="41"/>
      <c r="BJ524" s="41"/>
      <c r="BK524" s="41"/>
      <c r="BL524" s="41"/>
      <c r="BM524" s="41"/>
      <c r="BN524" s="41"/>
      <c r="BO524" s="41"/>
      <c r="BP524" s="41"/>
      <c r="BQ524" s="41"/>
      <c r="BR524" s="41"/>
      <c r="BS524" s="41"/>
    </row>
    <row r="525" spans="1:71">
      <c r="A525" s="41"/>
      <c r="B525" s="128"/>
      <c r="C525" s="128"/>
      <c r="D525" s="128"/>
      <c r="E525" s="128"/>
      <c r="F525" s="41"/>
      <c r="G525" s="41"/>
      <c r="H525" s="41"/>
      <c r="I525" s="41"/>
      <c r="J525" s="41"/>
      <c r="K525" s="41"/>
      <c r="L525" s="41"/>
      <c r="M525" s="41"/>
      <c r="N525" s="41"/>
      <c r="O525" s="41"/>
      <c r="P525" s="41"/>
      <c r="Q525" s="41"/>
      <c r="R525" s="41"/>
      <c r="S525" s="41"/>
      <c r="T525" s="41"/>
      <c r="U525" s="41"/>
      <c r="V525" s="41"/>
      <c r="W525" s="41"/>
      <c r="X525" s="41"/>
      <c r="Y525" s="41"/>
      <c r="Z525" s="41"/>
      <c r="AA525" s="41"/>
      <c r="AB525" s="41"/>
      <c r="AC525" s="41"/>
      <c r="AD525" s="41"/>
      <c r="AE525" s="41"/>
      <c r="AF525" s="41"/>
      <c r="AG525" s="41"/>
      <c r="AH525" s="41"/>
      <c r="AI525" s="41"/>
      <c r="AJ525" s="41"/>
      <c r="AK525" s="46"/>
      <c r="AL525" s="46"/>
      <c r="AM525" s="41"/>
      <c r="AN525" s="41"/>
      <c r="AO525" s="41"/>
      <c r="AP525" s="41"/>
      <c r="AQ525" s="41"/>
      <c r="AR525" s="41"/>
      <c r="AS525" s="41"/>
      <c r="AT525" s="41"/>
      <c r="AU525" s="41"/>
      <c r="AV525" s="41"/>
      <c r="AW525" s="41"/>
      <c r="AX525" s="41"/>
      <c r="AY525" s="41"/>
      <c r="AZ525" s="41"/>
      <c r="BA525" s="41"/>
      <c r="BB525" s="41"/>
      <c r="BC525" s="41"/>
      <c r="BD525" s="41"/>
      <c r="BE525" s="41"/>
      <c r="BF525" s="41"/>
      <c r="BG525" s="41"/>
      <c r="BH525" s="41"/>
      <c r="BI525" s="41"/>
      <c r="BJ525" s="41"/>
      <c r="BK525" s="41"/>
      <c r="BL525" s="41"/>
      <c r="BM525" s="41"/>
      <c r="BN525" s="41"/>
      <c r="BO525" s="41"/>
      <c r="BP525" s="41"/>
      <c r="BQ525" s="41"/>
      <c r="BR525" s="41"/>
      <c r="BS525" s="41"/>
    </row>
    <row r="526" spans="1:71">
      <c r="A526" s="41"/>
      <c r="B526" s="128"/>
      <c r="C526" s="128"/>
      <c r="D526" s="128"/>
      <c r="E526" s="128"/>
      <c r="F526" s="41"/>
      <c r="G526" s="41"/>
      <c r="H526" s="41"/>
      <c r="I526" s="41"/>
      <c r="J526" s="41"/>
      <c r="K526" s="41"/>
      <c r="L526" s="41"/>
      <c r="M526" s="41"/>
      <c r="N526" s="41"/>
      <c r="O526" s="41"/>
      <c r="P526" s="41"/>
      <c r="Q526" s="41"/>
      <c r="R526" s="41"/>
      <c r="S526" s="41"/>
      <c r="T526" s="41"/>
      <c r="U526" s="41"/>
      <c r="V526" s="41"/>
      <c r="W526" s="41"/>
      <c r="X526" s="41"/>
      <c r="Y526" s="41"/>
      <c r="Z526" s="41"/>
      <c r="AA526" s="41"/>
      <c r="AB526" s="41"/>
      <c r="AC526" s="41"/>
      <c r="AD526" s="41"/>
      <c r="AE526" s="41"/>
      <c r="AF526" s="41"/>
      <c r="AG526" s="41"/>
      <c r="AH526" s="41"/>
      <c r="AI526" s="41"/>
      <c r="AJ526" s="41"/>
      <c r="AK526" s="46"/>
      <c r="AL526" s="46"/>
      <c r="AM526" s="41"/>
      <c r="AN526" s="41"/>
      <c r="AO526" s="41"/>
      <c r="AP526" s="41"/>
      <c r="AQ526" s="41"/>
      <c r="AR526" s="41"/>
      <c r="AS526" s="41"/>
      <c r="AT526" s="41"/>
      <c r="AU526" s="41"/>
      <c r="AV526" s="41"/>
      <c r="AW526" s="41"/>
      <c r="AX526" s="41"/>
      <c r="AY526" s="41"/>
      <c r="AZ526" s="41"/>
      <c r="BA526" s="41"/>
      <c r="BB526" s="41"/>
      <c r="BC526" s="41"/>
      <c r="BD526" s="41"/>
      <c r="BE526" s="41"/>
      <c r="BF526" s="41"/>
      <c r="BG526" s="41"/>
      <c r="BH526" s="41"/>
      <c r="BI526" s="41"/>
      <c r="BJ526" s="41"/>
      <c r="BK526" s="41"/>
      <c r="BL526" s="41"/>
      <c r="BM526" s="41"/>
      <c r="BN526" s="41"/>
      <c r="BO526" s="41"/>
      <c r="BP526" s="41"/>
      <c r="BQ526" s="41"/>
      <c r="BR526" s="41"/>
      <c r="BS526" s="41"/>
    </row>
    <row r="527" spans="1:71">
      <c r="A527" s="41"/>
      <c r="B527" s="128"/>
      <c r="C527" s="128"/>
      <c r="D527" s="128"/>
      <c r="E527" s="128"/>
      <c r="F527" s="41"/>
      <c r="G527" s="41"/>
      <c r="H527" s="41"/>
      <c r="I527" s="41"/>
      <c r="J527" s="41"/>
      <c r="K527" s="41"/>
      <c r="L527" s="41"/>
      <c r="M527" s="41"/>
      <c r="N527" s="41"/>
      <c r="O527" s="41"/>
      <c r="P527" s="41"/>
      <c r="Q527" s="41"/>
      <c r="R527" s="41"/>
      <c r="S527" s="41"/>
      <c r="T527" s="41"/>
      <c r="U527" s="41"/>
      <c r="V527" s="41"/>
      <c r="W527" s="41"/>
      <c r="X527" s="41"/>
      <c r="Y527" s="41"/>
      <c r="Z527" s="41"/>
      <c r="AA527" s="41"/>
      <c r="AB527" s="41"/>
      <c r="AC527" s="41"/>
      <c r="AD527" s="41"/>
      <c r="AE527" s="41"/>
      <c r="AF527" s="41"/>
      <c r="AG527" s="41"/>
      <c r="AH527" s="41"/>
      <c r="AI527" s="41"/>
      <c r="AJ527" s="41"/>
      <c r="AK527" s="46"/>
      <c r="AL527" s="46"/>
      <c r="AM527" s="41"/>
      <c r="AN527" s="41"/>
      <c r="AO527" s="41"/>
      <c r="AP527" s="41"/>
      <c r="AQ527" s="41"/>
      <c r="AR527" s="41"/>
      <c r="AS527" s="41"/>
      <c r="AT527" s="41"/>
      <c r="AU527" s="41"/>
      <c r="AV527" s="41"/>
      <c r="AW527" s="41"/>
      <c r="AX527" s="41"/>
      <c r="AY527" s="41"/>
      <c r="AZ527" s="41"/>
      <c r="BA527" s="41"/>
      <c r="BB527" s="41"/>
      <c r="BC527" s="41"/>
      <c r="BD527" s="41"/>
      <c r="BE527" s="41"/>
      <c r="BF527" s="41"/>
      <c r="BG527" s="41"/>
      <c r="BH527" s="41"/>
      <c r="BI527" s="41"/>
      <c r="BJ527" s="41"/>
      <c r="BK527" s="41"/>
      <c r="BL527" s="41"/>
      <c r="BM527" s="41"/>
      <c r="BN527" s="41"/>
      <c r="BO527" s="41"/>
      <c r="BP527" s="41"/>
      <c r="BQ527" s="41"/>
      <c r="BR527" s="41"/>
      <c r="BS527" s="41"/>
    </row>
    <row r="528" spans="1:71">
      <c r="A528" s="41"/>
      <c r="B528" s="128"/>
      <c r="C528" s="128"/>
      <c r="D528" s="128"/>
      <c r="E528" s="128"/>
      <c r="F528" s="41"/>
      <c r="G528" s="41"/>
      <c r="H528" s="41"/>
      <c r="I528" s="41"/>
      <c r="J528" s="41"/>
      <c r="K528" s="41"/>
      <c r="L528" s="41"/>
      <c r="M528" s="41"/>
      <c r="N528" s="41"/>
      <c r="O528" s="41"/>
      <c r="P528" s="41"/>
      <c r="Q528" s="41"/>
      <c r="R528" s="41"/>
      <c r="S528" s="41"/>
      <c r="T528" s="41"/>
      <c r="U528" s="41"/>
      <c r="V528" s="41"/>
      <c r="W528" s="41"/>
      <c r="X528" s="41"/>
      <c r="Y528" s="41"/>
      <c r="Z528" s="41"/>
      <c r="AA528" s="41"/>
      <c r="AB528" s="41"/>
      <c r="AC528" s="41"/>
      <c r="AD528" s="41"/>
      <c r="AE528" s="41"/>
      <c r="AF528" s="41"/>
      <c r="AG528" s="41"/>
      <c r="AH528" s="41"/>
      <c r="AI528" s="41"/>
      <c r="AJ528" s="41"/>
      <c r="AK528" s="46"/>
      <c r="AL528" s="46"/>
      <c r="AM528" s="41"/>
      <c r="AN528" s="41"/>
      <c r="AO528" s="41"/>
      <c r="AP528" s="41"/>
      <c r="AQ528" s="41"/>
      <c r="AR528" s="41"/>
      <c r="AS528" s="41"/>
      <c r="AT528" s="41"/>
      <c r="AU528" s="41"/>
      <c r="AV528" s="41"/>
      <c r="AW528" s="41"/>
      <c r="AX528" s="41"/>
      <c r="AY528" s="41"/>
      <c r="AZ528" s="41"/>
      <c r="BA528" s="41"/>
      <c r="BB528" s="41"/>
      <c r="BC528" s="41"/>
      <c r="BD528" s="41"/>
      <c r="BE528" s="41"/>
      <c r="BF528" s="41"/>
      <c r="BG528" s="41"/>
      <c r="BH528" s="41"/>
      <c r="BI528" s="41"/>
      <c r="BJ528" s="41"/>
      <c r="BK528" s="41"/>
      <c r="BL528" s="41"/>
      <c r="BM528" s="41"/>
      <c r="BN528" s="41"/>
      <c r="BO528" s="41"/>
      <c r="BP528" s="41"/>
      <c r="BQ528" s="41"/>
      <c r="BR528" s="41"/>
      <c r="BS528" s="41"/>
    </row>
    <row r="529" spans="1:71">
      <c r="A529" s="41"/>
      <c r="B529" s="128"/>
      <c r="C529" s="128"/>
      <c r="D529" s="128"/>
      <c r="E529" s="128"/>
      <c r="F529" s="41"/>
      <c r="G529" s="41"/>
      <c r="H529" s="41"/>
      <c r="I529" s="41"/>
      <c r="J529" s="41"/>
      <c r="K529" s="41"/>
      <c r="L529" s="41"/>
      <c r="M529" s="41"/>
      <c r="N529" s="41"/>
      <c r="O529" s="41"/>
      <c r="P529" s="41"/>
      <c r="Q529" s="41"/>
      <c r="R529" s="41"/>
      <c r="S529" s="41"/>
      <c r="T529" s="41"/>
      <c r="U529" s="41"/>
      <c r="V529" s="41"/>
      <c r="W529" s="41"/>
      <c r="X529" s="41"/>
      <c r="Y529" s="41"/>
      <c r="Z529" s="41"/>
      <c r="AA529" s="41"/>
      <c r="AB529" s="41"/>
      <c r="AC529" s="41"/>
      <c r="AD529" s="41"/>
      <c r="AE529" s="41"/>
      <c r="AF529" s="41"/>
      <c r="AG529" s="41"/>
      <c r="AH529" s="41"/>
      <c r="AI529" s="41"/>
      <c r="AJ529" s="41"/>
      <c r="AK529" s="46"/>
      <c r="AL529" s="46"/>
      <c r="AM529" s="41"/>
      <c r="AN529" s="41"/>
      <c r="AO529" s="41"/>
      <c r="AP529" s="41"/>
      <c r="AQ529" s="41"/>
      <c r="AR529" s="41"/>
      <c r="AS529" s="41"/>
      <c r="AT529" s="41"/>
      <c r="AU529" s="41"/>
      <c r="AV529" s="41"/>
      <c r="AW529" s="41"/>
      <c r="AX529" s="41"/>
      <c r="AY529" s="41"/>
      <c r="AZ529" s="41"/>
      <c r="BA529" s="41"/>
      <c r="BB529" s="41"/>
      <c r="BC529" s="41"/>
      <c r="BD529" s="41"/>
      <c r="BE529" s="41"/>
      <c r="BF529" s="41"/>
      <c r="BG529" s="41"/>
      <c r="BH529" s="41"/>
      <c r="BI529" s="41"/>
      <c r="BJ529" s="41"/>
      <c r="BK529" s="41"/>
      <c r="BL529" s="41"/>
      <c r="BM529" s="41"/>
      <c r="BN529" s="41"/>
      <c r="BO529" s="41"/>
      <c r="BP529" s="41"/>
      <c r="BQ529" s="41"/>
      <c r="BR529" s="41"/>
      <c r="BS529" s="41"/>
    </row>
    <row r="530" spans="1:71">
      <c r="A530" s="41"/>
      <c r="B530" s="128"/>
      <c r="C530" s="128"/>
      <c r="D530" s="128"/>
      <c r="E530" s="128"/>
      <c r="F530" s="41"/>
      <c r="G530" s="41"/>
      <c r="H530" s="41"/>
      <c r="I530" s="41"/>
      <c r="J530" s="41"/>
      <c r="K530" s="41"/>
      <c r="L530" s="41"/>
      <c r="M530" s="41"/>
      <c r="N530" s="41"/>
      <c r="O530" s="41"/>
      <c r="P530" s="41"/>
      <c r="Q530" s="41"/>
      <c r="R530" s="41"/>
      <c r="S530" s="41"/>
      <c r="T530" s="41"/>
      <c r="U530" s="41"/>
      <c r="V530" s="41"/>
      <c r="W530" s="41"/>
      <c r="X530" s="41"/>
      <c r="Y530" s="41"/>
      <c r="Z530" s="41"/>
      <c r="AA530" s="41"/>
      <c r="AB530" s="41"/>
      <c r="AC530" s="41"/>
      <c r="AD530" s="41"/>
      <c r="AE530" s="41"/>
      <c r="AF530" s="41"/>
      <c r="AG530" s="41"/>
      <c r="AH530" s="41"/>
      <c r="AI530" s="41"/>
      <c r="AJ530" s="41"/>
      <c r="AK530" s="46"/>
      <c r="AL530" s="46"/>
      <c r="AM530" s="41"/>
      <c r="AN530" s="41"/>
      <c r="AO530" s="41"/>
      <c r="AP530" s="41"/>
      <c r="AQ530" s="41"/>
      <c r="AR530" s="41"/>
      <c r="AS530" s="41"/>
      <c r="AT530" s="41"/>
      <c r="AU530" s="41"/>
      <c r="AV530" s="41"/>
      <c r="AW530" s="41"/>
      <c r="AX530" s="41"/>
      <c r="AY530" s="41"/>
      <c r="AZ530" s="41"/>
      <c r="BA530" s="41"/>
      <c r="BB530" s="41"/>
      <c r="BC530" s="41"/>
      <c r="BD530" s="41"/>
      <c r="BE530" s="41"/>
      <c r="BF530" s="41"/>
      <c r="BG530" s="41"/>
      <c r="BH530" s="41"/>
      <c r="BI530" s="41"/>
      <c r="BJ530" s="41"/>
      <c r="BK530" s="41"/>
      <c r="BL530" s="41"/>
      <c r="BM530" s="41"/>
      <c r="BN530" s="41"/>
      <c r="BO530" s="41"/>
      <c r="BP530" s="41"/>
      <c r="BQ530" s="41"/>
      <c r="BR530" s="41"/>
      <c r="BS530" s="41"/>
    </row>
    <row r="531" spans="1:71">
      <c r="A531" s="41"/>
      <c r="B531" s="128"/>
      <c r="C531" s="128"/>
      <c r="D531" s="128"/>
      <c r="E531" s="128"/>
      <c r="F531" s="41"/>
      <c r="G531" s="41"/>
      <c r="H531" s="41"/>
      <c r="I531" s="41"/>
      <c r="J531" s="41"/>
      <c r="K531" s="41"/>
      <c r="L531" s="41"/>
      <c r="M531" s="41"/>
      <c r="N531" s="41"/>
      <c r="O531" s="41"/>
      <c r="P531" s="41"/>
      <c r="Q531" s="41"/>
      <c r="R531" s="41"/>
      <c r="S531" s="41"/>
      <c r="T531" s="41"/>
      <c r="U531" s="41"/>
      <c r="V531" s="41"/>
      <c r="W531" s="41"/>
      <c r="X531" s="41"/>
      <c r="Y531" s="41"/>
      <c r="Z531" s="41"/>
      <c r="AA531" s="41"/>
      <c r="AB531" s="41"/>
      <c r="AC531" s="41"/>
      <c r="AD531" s="41"/>
      <c r="AE531" s="41"/>
      <c r="AF531" s="41"/>
      <c r="AG531" s="41"/>
      <c r="AH531" s="41"/>
      <c r="AI531" s="41"/>
      <c r="AJ531" s="41"/>
      <c r="AK531" s="46"/>
      <c r="AL531" s="46"/>
      <c r="AM531" s="41"/>
      <c r="AN531" s="41"/>
      <c r="AO531" s="41"/>
      <c r="AP531" s="41"/>
      <c r="AQ531" s="41"/>
      <c r="AR531" s="41"/>
      <c r="AS531" s="41"/>
      <c r="AT531" s="41"/>
      <c r="AU531" s="41"/>
      <c r="AV531" s="41"/>
      <c r="AW531" s="41"/>
      <c r="AX531" s="41"/>
      <c r="AY531" s="41"/>
      <c r="AZ531" s="41"/>
      <c r="BA531" s="41"/>
      <c r="BB531" s="41"/>
      <c r="BC531" s="41"/>
      <c r="BD531" s="41"/>
      <c r="BE531" s="41"/>
      <c r="BF531" s="41"/>
      <c r="BG531" s="41"/>
      <c r="BH531" s="41"/>
      <c r="BI531" s="41"/>
      <c r="BJ531" s="41"/>
      <c r="BK531" s="41"/>
      <c r="BL531" s="41"/>
      <c r="BM531" s="41"/>
      <c r="BN531" s="41"/>
      <c r="BO531" s="41"/>
      <c r="BP531" s="41"/>
      <c r="BQ531" s="41"/>
      <c r="BR531" s="41"/>
      <c r="BS531" s="41"/>
    </row>
    <row r="532" spans="1:71">
      <c r="A532" s="41"/>
      <c r="B532" s="128"/>
      <c r="C532" s="128"/>
      <c r="D532" s="128"/>
      <c r="E532" s="128"/>
      <c r="F532" s="41"/>
      <c r="G532" s="41"/>
      <c r="H532" s="41"/>
      <c r="I532" s="41"/>
      <c r="J532" s="41"/>
      <c r="K532" s="41"/>
      <c r="L532" s="41"/>
      <c r="M532" s="41"/>
      <c r="N532" s="41"/>
      <c r="O532" s="41"/>
      <c r="P532" s="41"/>
      <c r="Q532" s="41"/>
      <c r="R532" s="41"/>
      <c r="S532" s="41"/>
      <c r="T532" s="41"/>
      <c r="U532" s="41"/>
      <c r="V532" s="41"/>
      <c r="W532" s="41"/>
      <c r="X532" s="41"/>
      <c r="Y532" s="41"/>
      <c r="Z532" s="41"/>
      <c r="AA532" s="41"/>
      <c r="AB532" s="41"/>
      <c r="AC532" s="41"/>
      <c r="AD532" s="41"/>
      <c r="AE532" s="41"/>
      <c r="AF532" s="41"/>
      <c r="AG532" s="41"/>
      <c r="AH532" s="41"/>
      <c r="AI532" s="41"/>
      <c r="AJ532" s="41"/>
      <c r="AK532" s="46"/>
      <c r="AL532" s="46"/>
      <c r="AM532" s="41"/>
      <c r="AN532" s="41"/>
      <c r="AO532" s="41"/>
      <c r="AP532" s="41"/>
      <c r="AQ532" s="41"/>
      <c r="AR532" s="41"/>
      <c r="AS532" s="41"/>
      <c r="AT532" s="41"/>
      <c r="AU532" s="41"/>
      <c r="AV532" s="41"/>
      <c r="AW532" s="41"/>
      <c r="AX532" s="41"/>
      <c r="AY532" s="41"/>
      <c r="AZ532" s="41"/>
      <c r="BA532" s="41"/>
      <c r="BB532" s="41"/>
      <c r="BC532" s="41"/>
      <c r="BD532" s="41"/>
      <c r="BE532" s="41"/>
      <c r="BF532" s="41"/>
      <c r="BG532" s="41"/>
      <c r="BH532" s="41"/>
      <c r="BI532" s="41"/>
      <c r="BJ532" s="41"/>
      <c r="BK532" s="41"/>
      <c r="BL532" s="41"/>
      <c r="BM532" s="41"/>
      <c r="BN532" s="41"/>
      <c r="BO532" s="41"/>
      <c r="BP532" s="41"/>
      <c r="BQ532" s="41"/>
      <c r="BR532" s="41"/>
      <c r="BS532" s="41"/>
    </row>
    <row r="533" spans="1:71">
      <c r="A533" s="41"/>
      <c r="B533" s="128"/>
      <c r="C533" s="128"/>
      <c r="D533" s="128"/>
      <c r="E533" s="128"/>
      <c r="F533" s="41"/>
      <c r="G533" s="41"/>
      <c r="H533" s="41"/>
      <c r="I533" s="41"/>
      <c r="J533" s="41"/>
      <c r="K533" s="41"/>
      <c r="L533" s="41"/>
      <c r="M533" s="41"/>
      <c r="N533" s="41"/>
      <c r="O533" s="41"/>
      <c r="P533" s="41"/>
      <c r="Q533" s="41"/>
      <c r="R533" s="41"/>
      <c r="S533" s="41"/>
      <c r="T533" s="41"/>
      <c r="U533" s="41"/>
      <c r="V533" s="41"/>
      <c r="W533" s="41"/>
      <c r="X533" s="41"/>
      <c r="Y533" s="41"/>
      <c r="Z533" s="41"/>
      <c r="AA533" s="41"/>
      <c r="AB533" s="41"/>
      <c r="AC533" s="41"/>
      <c r="AD533" s="41"/>
      <c r="AE533" s="41"/>
      <c r="AF533" s="41"/>
      <c r="AG533" s="41"/>
      <c r="AH533" s="41"/>
      <c r="AI533" s="41"/>
      <c r="AJ533" s="41"/>
      <c r="AK533" s="46"/>
      <c r="AL533" s="46"/>
      <c r="AM533" s="41"/>
      <c r="AN533" s="41"/>
      <c r="AO533" s="41"/>
      <c r="AP533" s="41"/>
      <c r="AQ533" s="41"/>
      <c r="AR533" s="41"/>
      <c r="AS533" s="41"/>
      <c r="AT533" s="41"/>
      <c r="AU533" s="41"/>
      <c r="AV533" s="41"/>
      <c r="AW533" s="41"/>
      <c r="AX533" s="41"/>
      <c r="AY533" s="41"/>
      <c r="AZ533" s="41"/>
      <c r="BA533" s="41"/>
      <c r="BB533" s="41"/>
      <c r="BC533" s="41"/>
      <c r="BD533" s="41"/>
      <c r="BE533" s="41"/>
      <c r="BF533" s="41"/>
      <c r="BG533" s="41"/>
      <c r="BH533" s="41"/>
      <c r="BI533" s="41"/>
      <c r="BJ533" s="41"/>
      <c r="BK533" s="41"/>
      <c r="BL533" s="41"/>
      <c r="BM533" s="41"/>
      <c r="BN533" s="41"/>
      <c r="BO533" s="41"/>
      <c r="BP533" s="41"/>
      <c r="BQ533" s="41"/>
      <c r="BR533" s="41"/>
      <c r="BS533" s="41"/>
    </row>
    <row r="534" spans="1:71">
      <c r="A534" s="41"/>
      <c r="B534" s="128"/>
      <c r="C534" s="128"/>
      <c r="D534" s="128"/>
      <c r="E534" s="128"/>
      <c r="F534" s="41"/>
      <c r="G534" s="41"/>
      <c r="H534" s="41"/>
      <c r="I534" s="41"/>
      <c r="J534" s="41"/>
      <c r="K534" s="41"/>
      <c r="L534" s="41"/>
      <c r="M534" s="41"/>
      <c r="N534" s="41"/>
      <c r="O534" s="41"/>
      <c r="P534" s="41"/>
      <c r="Q534" s="41"/>
      <c r="R534" s="41"/>
      <c r="S534" s="41"/>
      <c r="T534" s="41"/>
      <c r="U534" s="41"/>
      <c r="V534" s="41"/>
      <c r="W534" s="41"/>
      <c r="X534" s="41"/>
      <c r="Y534" s="41"/>
      <c r="Z534" s="41"/>
      <c r="AA534" s="41"/>
      <c r="AB534" s="41"/>
      <c r="AC534" s="41"/>
      <c r="AD534" s="41"/>
      <c r="AE534" s="41"/>
      <c r="AF534" s="41"/>
      <c r="AG534" s="41"/>
      <c r="AH534" s="41"/>
      <c r="AI534" s="41"/>
      <c r="AJ534" s="41"/>
      <c r="AK534" s="46"/>
      <c r="AL534" s="46"/>
      <c r="AM534" s="41"/>
      <c r="AN534" s="41"/>
      <c r="AO534" s="41"/>
      <c r="AP534" s="41"/>
      <c r="AQ534" s="41"/>
      <c r="AR534" s="41"/>
      <c r="AS534" s="41"/>
      <c r="AT534" s="41"/>
      <c r="AU534" s="41"/>
      <c r="AV534" s="41"/>
      <c r="AW534" s="41"/>
      <c r="AX534" s="41"/>
      <c r="AY534" s="41"/>
      <c r="AZ534" s="41"/>
      <c r="BA534" s="41"/>
      <c r="BB534" s="41"/>
      <c r="BC534" s="41"/>
      <c r="BD534" s="41"/>
      <c r="BE534" s="41"/>
      <c r="BF534" s="41"/>
      <c r="BG534" s="41"/>
      <c r="BH534" s="41"/>
      <c r="BI534" s="41"/>
      <c r="BJ534" s="41"/>
      <c r="BK534" s="41"/>
      <c r="BL534" s="41"/>
      <c r="BM534" s="41"/>
      <c r="BN534" s="41"/>
      <c r="BO534" s="41"/>
      <c r="BP534" s="41"/>
      <c r="BQ534" s="41"/>
      <c r="BR534" s="41"/>
      <c r="BS534" s="41"/>
    </row>
    <row r="535" spans="1:71">
      <c r="A535" s="41"/>
      <c r="B535" s="128"/>
      <c r="C535" s="128"/>
      <c r="D535" s="128"/>
      <c r="E535" s="128"/>
      <c r="F535" s="41"/>
      <c r="G535" s="41"/>
      <c r="H535" s="41"/>
      <c r="I535" s="41"/>
      <c r="J535" s="41"/>
      <c r="K535" s="41"/>
      <c r="L535" s="41"/>
      <c r="M535" s="41"/>
      <c r="N535" s="41"/>
      <c r="O535" s="41"/>
      <c r="P535" s="41"/>
      <c r="Q535" s="41"/>
      <c r="R535" s="41"/>
      <c r="S535" s="41"/>
      <c r="T535" s="41"/>
      <c r="U535" s="41"/>
      <c r="V535" s="41"/>
      <c r="W535" s="41"/>
      <c r="X535" s="41"/>
      <c r="Y535" s="41"/>
      <c r="Z535" s="41"/>
      <c r="AA535" s="41"/>
      <c r="AB535" s="41"/>
      <c r="AC535" s="41"/>
      <c r="AD535" s="41"/>
      <c r="AE535" s="41"/>
      <c r="AF535" s="41"/>
      <c r="AG535" s="41"/>
      <c r="AH535" s="41"/>
      <c r="AI535" s="41"/>
      <c r="AJ535" s="41"/>
      <c r="AK535" s="46"/>
      <c r="AL535" s="46"/>
      <c r="AM535" s="41"/>
      <c r="AN535" s="41"/>
      <c r="AO535" s="41"/>
      <c r="AP535" s="41"/>
      <c r="AQ535" s="41"/>
      <c r="AR535" s="41"/>
      <c r="AS535" s="41"/>
      <c r="AT535" s="41"/>
      <c r="AU535" s="41"/>
      <c r="AV535" s="41"/>
      <c r="AW535" s="41"/>
      <c r="AX535" s="41"/>
      <c r="AY535" s="41"/>
      <c r="AZ535" s="41"/>
      <c r="BA535" s="41"/>
      <c r="BB535" s="41"/>
      <c r="BC535" s="41"/>
      <c r="BD535" s="41"/>
      <c r="BE535" s="41"/>
      <c r="BF535" s="41"/>
      <c r="BG535" s="41"/>
      <c r="BH535" s="41"/>
      <c r="BI535" s="41"/>
      <c r="BJ535" s="41"/>
      <c r="BK535" s="41"/>
      <c r="BL535" s="41"/>
      <c r="BM535" s="41"/>
      <c r="BN535" s="41"/>
      <c r="BO535" s="41"/>
      <c r="BP535" s="41"/>
      <c r="BQ535" s="41"/>
      <c r="BR535" s="41"/>
      <c r="BS535" s="41"/>
    </row>
    <row r="536" spans="1:71">
      <c r="A536" s="41"/>
      <c r="B536" s="128"/>
      <c r="C536" s="128"/>
      <c r="D536" s="128"/>
      <c r="E536" s="128"/>
      <c r="F536" s="41"/>
      <c r="G536" s="41"/>
      <c r="H536" s="41"/>
      <c r="I536" s="41"/>
      <c r="J536" s="41"/>
      <c r="K536" s="41"/>
      <c r="L536" s="41"/>
      <c r="M536" s="41"/>
      <c r="N536" s="41"/>
      <c r="O536" s="41"/>
      <c r="P536" s="41"/>
      <c r="Q536" s="41"/>
      <c r="R536" s="41"/>
      <c r="S536" s="41"/>
      <c r="T536" s="41"/>
      <c r="U536" s="41"/>
      <c r="V536" s="41"/>
      <c r="W536" s="41"/>
      <c r="X536" s="41"/>
      <c r="Y536" s="41"/>
      <c r="Z536" s="41"/>
      <c r="AA536" s="41"/>
      <c r="AB536" s="41"/>
      <c r="AC536" s="41"/>
      <c r="AD536" s="41"/>
      <c r="AE536" s="41"/>
      <c r="AF536" s="41"/>
      <c r="AG536" s="41"/>
      <c r="AH536" s="41"/>
      <c r="AI536" s="41"/>
      <c r="AJ536" s="41"/>
      <c r="AK536" s="46"/>
      <c r="AL536" s="46"/>
      <c r="AM536" s="41"/>
      <c r="AN536" s="41"/>
      <c r="AO536" s="41"/>
      <c r="AP536" s="41"/>
      <c r="AQ536" s="41"/>
      <c r="AR536" s="41"/>
      <c r="AS536" s="41"/>
      <c r="AT536" s="41"/>
      <c r="AU536" s="41"/>
      <c r="AV536" s="41"/>
      <c r="AW536" s="41"/>
      <c r="AX536" s="41"/>
      <c r="AY536" s="41"/>
      <c r="AZ536" s="41"/>
      <c r="BA536" s="41"/>
      <c r="BB536" s="41"/>
      <c r="BC536" s="41"/>
      <c r="BD536" s="41"/>
      <c r="BE536" s="41"/>
      <c r="BF536" s="41"/>
      <c r="BG536" s="41"/>
      <c r="BH536" s="41"/>
      <c r="BI536" s="41"/>
      <c r="BJ536" s="41"/>
      <c r="BK536" s="41"/>
      <c r="BL536" s="41"/>
      <c r="BM536" s="41"/>
      <c r="BN536" s="41"/>
      <c r="BO536" s="41"/>
      <c r="BP536" s="41"/>
      <c r="BQ536" s="41"/>
      <c r="BR536" s="41"/>
      <c r="BS536" s="41"/>
    </row>
    <row r="537" spans="1:71">
      <c r="A537" s="41"/>
      <c r="B537" s="128"/>
      <c r="C537" s="128"/>
      <c r="D537" s="128"/>
      <c r="E537" s="128"/>
      <c r="F537" s="41"/>
      <c r="G537" s="41"/>
      <c r="H537" s="41"/>
      <c r="I537" s="41"/>
      <c r="J537" s="41"/>
      <c r="K537" s="41"/>
      <c r="L537" s="41"/>
      <c r="M537" s="41"/>
      <c r="N537" s="41"/>
      <c r="O537" s="41"/>
      <c r="P537" s="41"/>
      <c r="Q537" s="41"/>
      <c r="R537" s="41"/>
      <c r="S537" s="41"/>
      <c r="T537" s="41"/>
      <c r="U537" s="41"/>
      <c r="V537" s="41"/>
      <c r="W537" s="41"/>
      <c r="X537" s="41"/>
      <c r="Y537" s="41"/>
      <c r="Z537" s="41"/>
      <c r="AA537" s="41"/>
      <c r="AB537" s="41"/>
      <c r="AC537" s="41"/>
      <c r="AD537" s="41"/>
      <c r="AE537" s="41"/>
      <c r="AF537" s="41"/>
      <c r="AG537" s="41"/>
      <c r="AH537" s="41"/>
      <c r="AI537" s="41"/>
      <c r="AJ537" s="41"/>
      <c r="AK537" s="46"/>
      <c r="AL537" s="46"/>
      <c r="AM537" s="41"/>
      <c r="AN537" s="41"/>
      <c r="AO537" s="41"/>
      <c r="AP537" s="41"/>
      <c r="AQ537" s="41"/>
      <c r="AR537" s="41"/>
      <c r="AS537" s="41"/>
      <c r="AT537" s="41"/>
      <c r="AU537" s="41"/>
      <c r="AV537" s="41"/>
      <c r="AW537" s="41"/>
      <c r="AX537" s="41"/>
      <c r="AY537" s="41"/>
      <c r="AZ537" s="41"/>
      <c r="BA537" s="41"/>
      <c r="BB537" s="41"/>
      <c r="BC537" s="41"/>
      <c r="BD537" s="41"/>
      <c r="BE537" s="41"/>
      <c r="BF537" s="41"/>
      <c r="BG537" s="41"/>
      <c r="BH537" s="41"/>
      <c r="BI537" s="41"/>
      <c r="BJ537" s="41"/>
      <c r="BK537" s="41"/>
      <c r="BL537" s="41"/>
      <c r="BM537" s="41"/>
      <c r="BN537" s="41"/>
      <c r="BO537" s="41"/>
      <c r="BP537" s="41"/>
      <c r="BQ537" s="41"/>
      <c r="BR537" s="41"/>
      <c r="BS537" s="41"/>
    </row>
    <row r="538" spans="1:71">
      <c r="A538" s="41"/>
      <c r="B538" s="128"/>
      <c r="C538" s="128"/>
      <c r="D538" s="128"/>
      <c r="E538" s="128"/>
      <c r="F538" s="41"/>
      <c r="G538" s="41"/>
      <c r="H538" s="41"/>
      <c r="I538" s="41"/>
      <c r="J538" s="41"/>
      <c r="K538" s="41"/>
      <c r="L538" s="41"/>
      <c r="M538" s="41"/>
      <c r="N538" s="41"/>
      <c r="O538" s="41"/>
      <c r="P538" s="41"/>
      <c r="Q538" s="41"/>
      <c r="R538" s="41"/>
      <c r="S538" s="41"/>
      <c r="T538" s="41"/>
      <c r="U538" s="41"/>
      <c r="V538" s="41"/>
      <c r="W538" s="41"/>
      <c r="X538" s="41"/>
      <c r="Y538" s="41"/>
      <c r="Z538" s="41"/>
      <c r="AA538" s="41"/>
      <c r="AB538" s="41"/>
      <c r="AC538" s="41"/>
      <c r="AD538" s="41"/>
      <c r="AE538" s="41"/>
      <c r="AF538" s="41"/>
      <c r="AG538" s="41"/>
      <c r="AH538" s="41"/>
      <c r="AI538" s="41"/>
      <c r="AJ538" s="41"/>
      <c r="AK538" s="46"/>
      <c r="AL538" s="46"/>
      <c r="AM538" s="41"/>
      <c r="AN538" s="41"/>
      <c r="AO538" s="41"/>
      <c r="AP538" s="41"/>
      <c r="AQ538" s="41"/>
      <c r="AR538" s="41"/>
      <c r="AS538" s="41"/>
      <c r="AT538" s="41"/>
      <c r="AU538" s="41"/>
      <c r="AV538" s="41"/>
      <c r="AW538" s="41"/>
      <c r="AX538" s="41"/>
      <c r="AY538" s="41"/>
      <c r="AZ538" s="41"/>
      <c r="BA538" s="41"/>
      <c r="BB538" s="41"/>
      <c r="BC538" s="41"/>
      <c r="BD538" s="41"/>
      <c r="BE538" s="41"/>
      <c r="BF538" s="41"/>
      <c r="BG538" s="41"/>
      <c r="BH538" s="41"/>
      <c r="BI538" s="41"/>
      <c r="BJ538" s="41"/>
      <c r="BK538" s="41"/>
      <c r="BL538" s="41"/>
      <c r="BM538" s="41"/>
      <c r="BN538" s="41"/>
      <c r="BO538" s="41"/>
      <c r="BP538" s="41"/>
      <c r="BQ538" s="41"/>
      <c r="BR538" s="41"/>
      <c r="BS538" s="41"/>
    </row>
    <row r="539" spans="1:71">
      <c r="A539" s="41"/>
      <c r="B539" s="128"/>
      <c r="C539" s="128"/>
      <c r="D539" s="128"/>
      <c r="E539" s="128"/>
      <c r="F539" s="41"/>
      <c r="G539" s="41"/>
      <c r="H539" s="41"/>
      <c r="I539" s="41"/>
      <c r="J539" s="41"/>
      <c r="K539" s="41"/>
      <c r="L539" s="41"/>
      <c r="M539" s="41"/>
      <c r="N539" s="41"/>
      <c r="O539" s="41"/>
      <c r="P539" s="41"/>
      <c r="Q539" s="41"/>
      <c r="R539" s="41"/>
      <c r="S539" s="41"/>
      <c r="T539" s="41"/>
      <c r="U539" s="41"/>
      <c r="V539" s="41"/>
      <c r="W539" s="41"/>
      <c r="X539" s="41"/>
      <c r="Y539" s="41"/>
      <c r="Z539" s="41"/>
      <c r="AA539" s="41"/>
      <c r="AB539" s="41"/>
      <c r="AC539" s="41"/>
      <c r="AD539" s="41"/>
      <c r="AE539" s="41"/>
      <c r="AF539" s="41"/>
      <c r="AG539" s="41"/>
      <c r="AH539" s="41"/>
      <c r="AI539" s="41"/>
      <c r="AJ539" s="41"/>
      <c r="AK539" s="46"/>
      <c r="AL539" s="46"/>
      <c r="AM539" s="41"/>
      <c r="AN539" s="41"/>
      <c r="AO539" s="41"/>
      <c r="AP539" s="41"/>
      <c r="AQ539" s="41"/>
      <c r="AR539" s="41"/>
      <c r="AS539" s="41"/>
      <c r="AT539" s="41"/>
      <c r="AU539" s="41"/>
      <c r="AV539" s="41"/>
      <c r="AW539" s="41"/>
      <c r="AX539" s="41"/>
      <c r="AY539" s="41"/>
      <c r="AZ539" s="41"/>
      <c r="BA539" s="41"/>
      <c r="BB539" s="41"/>
      <c r="BC539" s="41"/>
      <c r="BD539" s="41"/>
      <c r="BE539" s="41"/>
      <c r="BF539" s="41"/>
      <c r="BG539" s="41"/>
      <c r="BH539" s="41"/>
      <c r="BI539" s="41"/>
      <c r="BJ539" s="41"/>
      <c r="BK539" s="41"/>
      <c r="BL539" s="41"/>
      <c r="BM539" s="41"/>
      <c r="BN539" s="41"/>
      <c r="BO539" s="41"/>
      <c r="BP539" s="41"/>
      <c r="BQ539" s="41"/>
      <c r="BR539" s="41"/>
      <c r="BS539" s="41"/>
    </row>
    <row r="540" spans="1:71">
      <c r="A540" s="41"/>
      <c r="B540" s="128"/>
      <c r="C540" s="128"/>
      <c r="D540" s="128"/>
      <c r="E540" s="128"/>
      <c r="F540" s="41"/>
      <c r="G540" s="41"/>
      <c r="H540" s="41"/>
      <c r="I540" s="41"/>
      <c r="J540" s="41"/>
      <c r="K540" s="41"/>
      <c r="L540" s="41"/>
      <c r="M540" s="41"/>
      <c r="N540" s="41"/>
      <c r="O540" s="41"/>
      <c r="P540" s="41"/>
      <c r="Q540" s="41"/>
      <c r="R540" s="41"/>
      <c r="S540" s="41"/>
      <c r="T540" s="41"/>
      <c r="U540" s="41"/>
      <c r="V540" s="41"/>
      <c r="W540" s="41"/>
      <c r="X540" s="41"/>
      <c r="Y540" s="41"/>
      <c r="Z540" s="41"/>
      <c r="AA540" s="41"/>
      <c r="AB540" s="41"/>
      <c r="AC540" s="41"/>
      <c r="AD540" s="41"/>
      <c r="AE540" s="41"/>
      <c r="AF540" s="41"/>
      <c r="AG540" s="41"/>
      <c r="AH540" s="41"/>
      <c r="AI540" s="41"/>
      <c r="AJ540" s="41"/>
      <c r="AK540" s="46"/>
      <c r="AL540" s="46"/>
      <c r="AM540" s="41"/>
      <c r="AN540" s="41"/>
      <c r="AO540" s="41"/>
      <c r="AP540" s="41"/>
      <c r="AQ540" s="41"/>
      <c r="AR540" s="41"/>
      <c r="AS540" s="41"/>
      <c r="AT540" s="41"/>
      <c r="AU540" s="41"/>
      <c r="AV540" s="41"/>
      <c r="AW540" s="41"/>
      <c r="AX540" s="41"/>
      <c r="AY540" s="41"/>
      <c r="AZ540" s="41"/>
      <c r="BA540" s="41"/>
      <c r="BB540" s="41"/>
      <c r="BC540" s="41"/>
      <c r="BD540" s="41"/>
      <c r="BE540" s="41"/>
      <c r="BF540" s="41"/>
      <c r="BG540" s="41"/>
      <c r="BH540" s="41"/>
      <c r="BI540" s="41"/>
      <c r="BJ540" s="41"/>
      <c r="BK540" s="41"/>
      <c r="BL540" s="41"/>
      <c r="BM540" s="41"/>
      <c r="BN540" s="41"/>
      <c r="BO540" s="41"/>
      <c r="BP540" s="41"/>
      <c r="BQ540" s="41"/>
      <c r="BR540" s="41"/>
      <c r="BS540" s="41"/>
    </row>
    <row r="541" spans="1:71">
      <c r="A541" s="41"/>
      <c r="B541" s="128"/>
      <c r="C541" s="128"/>
      <c r="D541" s="128"/>
      <c r="E541" s="128"/>
      <c r="F541" s="41"/>
      <c r="G541" s="41"/>
      <c r="H541" s="41"/>
      <c r="I541" s="41"/>
      <c r="J541" s="41"/>
      <c r="K541" s="41"/>
      <c r="L541" s="41"/>
      <c r="M541" s="41"/>
      <c r="N541" s="41"/>
      <c r="O541" s="41"/>
      <c r="P541" s="41"/>
      <c r="Q541" s="41"/>
      <c r="R541" s="41"/>
      <c r="S541" s="41"/>
      <c r="T541" s="41"/>
      <c r="U541" s="41"/>
      <c r="V541" s="41"/>
      <c r="W541" s="41"/>
      <c r="X541" s="41"/>
      <c r="Y541" s="41"/>
      <c r="Z541" s="41"/>
      <c r="AA541" s="41"/>
      <c r="AB541" s="41"/>
      <c r="AC541" s="41"/>
      <c r="AD541" s="41"/>
      <c r="AE541" s="41"/>
      <c r="AF541" s="41"/>
      <c r="AG541" s="41"/>
      <c r="AH541" s="41"/>
      <c r="AI541" s="41"/>
      <c r="AJ541" s="41"/>
      <c r="AK541" s="46"/>
      <c r="AL541" s="46"/>
      <c r="AM541" s="41"/>
      <c r="AN541" s="41"/>
      <c r="AO541" s="41"/>
      <c r="AP541" s="41"/>
      <c r="AQ541" s="41"/>
      <c r="AR541" s="41"/>
      <c r="AS541" s="41"/>
      <c r="AT541" s="41"/>
      <c r="AU541" s="41"/>
      <c r="AV541" s="41"/>
      <c r="AW541" s="41"/>
      <c r="AX541" s="41"/>
      <c r="AY541" s="41"/>
      <c r="AZ541" s="41"/>
      <c r="BA541" s="41"/>
      <c r="BB541" s="41"/>
      <c r="BC541" s="41"/>
      <c r="BD541" s="41"/>
      <c r="BE541" s="41"/>
      <c r="BF541" s="41"/>
      <c r="BG541" s="41"/>
      <c r="BH541" s="41"/>
      <c r="BI541" s="41"/>
      <c r="BJ541" s="41"/>
      <c r="BK541" s="41"/>
      <c r="BL541" s="41"/>
      <c r="BM541" s="41"/>
      <c r="BN541" s="41"/>
      <c r="BO541" s="41"/>
      <c r="BP541" s="41"/>
      <c r="BQ541" s="41"/>
      <c r="BR541" s="41"/>
      <c r="BS541" s="41"/>
    </row>
    <row r="542" spans="1:71">
      <c r="A542" s="41"/>
      <c r="B542" s="128"/>
      <c r="C542" s="128"/>
      <c r="D542" s="128"/>
      <c r="E542" s="128"/>
      <c r="F542" s="41"/>
      <c r="G542" s="41"/>
      <c r="H542" s="41"/>
      <c r="I542" s="41"/>
      <c r="J542" s="41"/>
      <c r="K542" s="41"/>
      <c r="L542" s="41"/>
      <c r="M542" s="41"/>
      <c r="N542" s="41"/>
      <c r="O542" s="41"/>
      <c r="P542" s="41"/>
      <c r="Q542" s="41"/>
      <c r="R542" s="41"/>
      <c r="S542" s="41"/>
      <c r="T542" s="41"/>
      <c r="U542" s="41"/>
      <c r="V542" s="41"/>
      <c r="W542" s="41"/>
      <c r="X542" s="41"/>
      <c r="Y542" s="41"/>
      <c r="Z542" s="41"/>
      <c r="AA542" s="41"/>
      <c r="AB542" s="41"/>
      <c r="AC542" s="41"/>
      <c r="AD542" s="41"/>
      <c r="AE542" s="41"/>
      <c r="AF542" s="41"/>
      <c r="AG542" s="41"/>
      <c r="AH542" s="41"/>
      <c r="AI542" s="41"/>
      <c r="AJ542" s="41"/>
      <c r="AK542" s="46"/>
      <c r="AL542" s="46"/>
      <c r="AM542" s="41"/>
      <c r="AN542" s="41"/>
      <c r="AO542" s="41"/>
      <c r="AP542" s="41"/>
      <c r="AQ542" s="41"/>
      <c r="AR542" s="41"/>
      <c r="AS542" s="41"/>
      <c r="AT542" s="41"/>
      <c r="AU542" s="41"/>
      <c r="AV542" s="41"/>
      <c r="AW542" s="41"/>
      <c r="AX542" s="41"/>
      <c r="AY542" s="41"/>
      <c r="AZ542" s="41"/>
      <c r="BA542" s="41"/>
      <c r="BB542" s="41"/>
      <c r="BC542" s="41"/>
      <c r="BD542" s="41"/>
      <c r="BE542" s="41"/>
      <c r="BF542" s="41"/>
      <c r="BG542" s="41"/>
      <c r="BH542" s="41"/>
      <c r="BI542" s="41"/>
      <c r="BJ542" s="41"/>
      <c r="BK542" s="41"/>
      <c r="BL542" s="41"/>
      <c r="BM542" s="41"/>
      <c r="BN542" s="41"/>
      <c r="BO542" s="41"/>
      <c r="BP542" s="41"/>
      <c r="BQ542" s="41"/>
      <c r="BR542" s="41"/>
      <c r="BS542" s="41"/>
    </row>
    <row r="543" spans="1:71">
      <c r="A543" s="41"/>
      <c r="B543" s="128"/>
      <c r="C543" s="128"/>
      <c r="D543" s="128"/>
      <c r="E543" s="128"/>
      <c r="F543" s="41"/>
      <c r="G543" s="41"/>
      <c r="H543" s="41"/>
      <c r="I543" s="41"/>
      <c r="J543" s="41"/>
      <c r="K543" s="41"/>
      <c r="L543" s="41"/>
      <c r="M543" s="41"/>
      <c r="N543" s="41"/>
      <c r="O543" s="41"/>
      <c r="P543" s="41"/>
      <c r="Q543" s="41"/>
      <c r="R543" s="41"/>
      <c r="S543" s="41"/>
      <c r="T543" s="41"/>
      <c r="U543" s="41"/>
      <c r="V543" s="41"/>
      <c r="W543" s="41"/>
      <c r="X543" s="41"/>
      <c r="Y543" s="41"/>
      <c r="Z543" s="41"/>
      <c r="AA543" s="41"/>
      <c r="AB543" s="41"/>
      <c r="AC543" s="41"/>
      <c r="AD543" s="41"/>
      <c r="AE543" s="41"/>
      <c r="AF543" s="41"/>
      <c r="AG543" s="41"/>
      <c r="AH543" s="41"/>
      <c r="AI543" s="41"/>
      <c r="AJ543" s="41"/>
      <c r="AK543" s="46"/>
      <c r="AL543" s="46"/>
      <c r="AM543" s="41"/>
      <c r="AN543" s="41"/>
      <c r="AO543" s="41"/>
      <c r="AP543" s="41"/>
      <c r="AQ543" s="41"/>
      <c r="AR543" s="41"/>
      <c r="AS543" s="41"/>
      <c r="AT543" s="41"/>
      <c r="AU543" s="41"/>
      <c r="AV543" s="41"/>
      <c r="AW543" s="41"/>
      <c r="AX543" s="41"/>
      <c r="AY543" s="41"/>
      <c r="AZ543" s="41"/>
      <c r="BA543" s="41"/>
      <c r="BB543" s="41"/>
      <c r="BC543" s="41"/>
      <c r="BD543" s="41"/>
      <c r="BE543" s="41"/>
      <c r="BF543" s="41"/>
      <c r="BG543" s="41"/>
      <c r="BH543" s="41"/>
      <c r="BI543" s="41"/>
      <c r="BJ543" s="41"/>
      <c r="BK543" s="41"/>
      <c r="BL543" s="41"/>
      <c r="BM543" s="41"/>
      <c r="BN543" s="41"/>
      <c r="BO543" s="41"/>
      <c r="BP543" s="41"/>
      <c r="BQ543" s="41"/>
      <c r="BR543" s="41"/>
      <c r="BS543" s="41"/>
    </row>
    <row r="544" spans="1:71">
      <c r="A544" s="41"/>
      <c r="B544" s="128"/>
      <c r="C544" s="128"/>
      <c r="D544" s="128"/>
      <c r="E544" s="128"/>
      <c r="F544" s="41"/>
      <c r="G544" s="41"/>
      <c r="H544" s="41"/>
      <c r="I544" s="41"/>
      <c r="J544" s="41"/>
      <c r="K544" s="41"/>
      <c r="L544" s="41"/>
      <c r="M544" s="41"/>
      <c r="N544" s="41"/>
      <c r="O544" s="41"/>
      <c r="P544" s="41"/>
      <c r="Q544" s="41"/>
      <c r="R544" s="41"/>
      <c r="S544" s="41"/>
      <c r="T544" s="41"/>
      <c r="U544" s="41"/>
      <c r="V544" s="41"/>
      <c r="W544" s="41"/>
      <c r="X544" s="41"/>
      <c r="Y544" s="41"/>
      <c r="Z544" s="41"/>
      <c r="AA544" s="41"/>
      <c r="AB544" s="41"/>
      <c r="AC544" s="41"/>
      <c r="AD544" s="41"/>
      <c r="AE544" s="41"/>
      <c r="AF544" s="41"/>
      <c r="AG544" s="41"/>
      <c r="AH544" s="41"/>
      <c r="AI544" s="41"/>
      <c r="AJ544" s="41"/>
      <c r="AK544" s="46"/>
      <c r="AL544" s="46"/>
      <c r="AM544" s="41"/>
      <c r="AN544" s="41"/>
      <c r="AO544" s="41"/>
      <c r="AP544" s="41"/>
      <c r="AQ544" s="41"/>
      <c r="AR544" s="41"/>
      <c r="AS544" s="41"/>
      <c r="AT544" s="41"/>
      <c r="AU544" s="41"/>
      <c r="AV544" s="41"/>
      <c r="AW544" s="41"/>
      <c r="AX544" s="41"/>
      <c r="AY544" s="41"/>
      <c r="AZ544" s="41"/>
      <c r="BA544" s="41"/>
      <c r="BB544" s="41"/>
      <c r="BC544" s="41"/>
      <c r="BD544" s="41"/>
      <c r="BE544" s="41"/>
      <c r="BF544" s="41"/>
      <c r="BG544" s="41"/>
      <c r="BH544" s="41"/>
      <c r="BI544" s="41"/>
      <c r="BJ544" s="41"/>
      <c r="BK544" s="41"/>
      <c r="BL544" s="41"/>
      <c r="BM544" s="41"/>
      <c r="BN544" s="41"/>
      <c r="BO544" s="41"/>
      <c r="BP544" s="41"/>
      <c r="BQ544" s="41"/>
      <c r="BR544" s="41"/>
      <c r="BS544" s="41"/>
    </row>
    <row r="545" spans="1:71">
      <c r="A545" s="41"/>
      <c r="B545" s="128"/>
      <c r="C545" s="128"/>
      <c r="D545" s="128"/>
      <c r="E545" s="128"/>
      <c r="F545" s="41"/>
      <c r="G545" s="41"/>
      <c r="H545" s="41"/>
      <c r="I545" s="41"/>
      <c r="J545" s="41"/>
      <c r="K545" s="41"/>
      <c r="L545" s="41"/>
      <c r="M545" s="41"/>
      <c r="N545" s="41"/>
      <c r="O545" s="41"/>
      <c r="P545" s="41"/>
      <c r="Q545" s="41"/>
      <c r="R545" s="41"/>
      <c r="S545" s="41"/>
      <c r="T545" s="41"/>
      <c r="U545" s="41"/>
      <c r="V545" s="41"/>
      <c r="W545" s="41"/>
      <c r="X545" s="41"/>
      <c r="Y545" s="41"/>
      <c r="Z545" s="41"/>
      <c r="AA545" s="41"/>
      <c r="AB545" s="41"/>
      <c r="AC545" s="41"/>
      <c r="AD545" s="41"/>
      <c r="AE545" s="41"/>
      <c r="AF545" s="41"/>
      <c r="AG545" s="41"/>
      <c r="AH545" s="41"/>
      <c r="AI545" s="41"/>
      <c r="AJ545" s="41"/>
      <c r="AK545" s="46"/>
      <c r="AL545" s="46"/>
      <c r="AM545" s="41"/>
      <c r="AN545" s="41"/>
      <c r="AO545" s="41"/>
      <c r="AP545" s="41"/>
      <c r="AQ545" s="41"/>
      <c r="AR545" s="41"/>
      <c r="AS545" s="41"/>
      <c r="AT545" s="41"/>
      <c r="AU545" s="41"/>
      <c r="AV545" s="41"/>
      <c r="AW545" s="41"/>
      <c r="AX545" s="41"/>
      <c r="AY545" s="41"/>
      <c r="AZ545" s="41"/>
      <c r="BA545" s="41"/>
      <c r="BB545" s="41"/>
      <c r="BC545" s="41"/>
      <c r="BD545" s="41"/>
      <c r="BE545" s="41"/>
      <c r="BF545" s="41"/>
      <c r="BG545" s="41"/>
      <c r="BH545" s="41"/>
      <c r="BI545" s="41"/>
      <c r="BJ545" s="41"/>
      <c r="BK545" s="41"/>
      <c r="BL545" s="41"/>
      <c r="BM545" s="41"/>
      <c r="BN545" s="41"/>
      <c r="BO545" s="41"/>
      <c r="BP545" s="41"/>
      <c r="BQ545" s="41"/>
      <c r="BR545" s="41"/>
      <c r="BS545" s="41"/>
    </row>
    <row r="546" spans="1:71">
      <c r="A546" s="41"/>
      <c r="B546" s="128"/>
      <c r="C546" s="128"/>
      <c r="D546" s="128"/>
      <c r="E546" s="128"/>
      <c r="F546" s="41"/>
      <c r="G546" s="41"/>
      <c r="H546" s="41"/>
      <c r="I546" s="41"/>
      <c r="J546" s="41"/>
      <c r="K546" s="41"/>
      <c r="L546" s="41"/>
      <c r="M546" s="41"/>
      <c r="N546" s="41"/>
      <c r="O546" s="41"/>
      <c r="P546" s="41"/>
      <c r="Q546" s="41"/>
      <c r="R546" s="41"/>
      <c r="S546" s="41"/>
      <c r="T546" s="41"/>
      <c r="U546" s="41"/>
      <c r="V546" s="41"/>
      <c r="W546" s="41"/>
      <c r="X546" s="41"/>
      <c r="Y546" s="41"/>
      <c r="Z546" s="41"/>
      <c r="AA546" s="41"/>
      <c r="AB546" s="41"/>
      <c r="AC546" s="41"/>
      <c r="AD546" s="41"/>
      <c r="AE546" s="41"/>
      <c r="AF546" s="41"/>
      <c r="AG546" s="41"/>
      <c r="AH546" s="41"/>
      <c r="AI546" s="41"/>
      <c r="AJ546" s="41"/>
      <c r="AK546" s="46"/>
      <c r="AL546" s="46"/>
      <c r="AM546" s="41"/>
      <c r="AN546" s="41"/>
      <c r="AO546" s="41"/>
      <c r="AP546" s="41"/>
      <c r="AQ546" s="41"/>
      <c r="AR546" s="41"/>
      <c r="AS546" s="41"/>
      <c r="AT546" s="41"/>
      <c r="AU546" s="41"/>
      <c r="AV546" s="41"/>
      <c r="AW546" s="41"/>
      <c r="AX546" s="41"/>
      <c r="AY546" s="41"/>
      <c r="AZ546" s="41"/>
      <c r="BA546" s="41"/>
      <c r="BB546" s="41"/>
      <c r="BC546" s="41"/>
      <c r="BD546" s="41"/>
      <c r="BE546" s="41"/>
      <c r="BF546" s="41"/>
      <c r="BG546" s="41"/>
      <c r="BH546" s="41"/>
      <c r="BI546" s="41"/>
      <c r="BJ546" s="41"/>
      <c r="BK546" s="41"/>
      <c r="BL546" s="41"/>
      <c r="BM546" s="41"/>
      <c r="BN546" s="41"/>
      <c r="BO546" s="41"/>
      <c r="BP546" s="41"/>
      <c r="BQ546" s="41"/>
      <c r="BR546" s="41"/>
      <c r="BS546" s="41"/>
    </row>
    <row r="547" spans="1:71">
      <c r="A547" s="41"/>
      <c r="B547" s="128"/>
      <c r="C547" s="128"/>
      <c r="D547" s="128"/>
      <c r="E547" s="128"/>
      <c r="F547" s="41"/>
      <c r="G547" s="41"/>
      <c r="H547" s="41"/>
      <c r="I547" s="41"/>
      <c r="J547" s="41"/>
      <c r="K547" s="41"/>
      <c r="L547" s="41"/>
      <c r="M547" s="41"/>
      <c r="N547" s="41"/>
      <c r="O547" s="41"/>
      <c r="P547" s="41"/>
      <c r="Q547" s="41"/>
      <c r="R547" s="41"/>
      <c r="S547" s="41"/>
      <c r="T547" s="41"/>
      <c r="U547" s="41"/>
      <c r="V547" s="41"/>
      <c r="W547" s="41"/>
      <c r="X547" s="41"/>
      <c r="Y547" s="41"/>
      <c r="Z547" s="41"/>
      <c r="AA547" s="41"/>
      <c r="AB547" s="41"/>
      <c r="AC547" s="41"/>
      <c r="AD547" s="41"/>
      <c r="AE547" s="41"/>
      <c r="AF547" s="41"/>
      <c r="AG547" s="41"/>
      <c r="AH547" s="41"/>
      <c r="AI547" s="41"/>
      <c r="AJ547" s="41"/>
      <c r="AK547" s="46"/>
      <c r="AL547" s="46"/>
      <c r="AM547" s="41"/>
      <c r="AN547" s="41"/>
      <c r="AO547" s="41"/>
      <c r="AP547" s="41"/>
      <c r="AQ547" s="41"/>
      <c r="AR547" s="41"/>
      <c r="AS547" s="41"/>
      <c r="AT547" s="41"/>
      <c r="AU547" s="41"/>
      <c r="AV547" s="41"/>
      <c r="AW547" s="41"/>
      <c r="AX547" s="41"/>
      <c r="AY547" s="41"/>
      <c r="AZ547" s="41"/>
      <c r="BA547" s="41"/>
      <c r="BB547" s="41"/>
      <c r="BC547" s="41"/>
      <c r="BD547" s="41"/>
      <c r="BE547" s="41"/>
      <c r="BF547" s="41"/>
      <c r="BG547" s="41"/>
      <c r="BH547" s="41"/>
      <c r="BI547" s="41"/>
      <c r="BJ547" s="41"/>
      <c r="BK547" s="41"/>
      <c r="BL547" s="41"/>
      <c r="BM547" s="41"/>
      <c r="BN547" s="41"/>
      <c r="BO547" s="41"/>
      <c r="BP547" s="41"/>
      <c r="BQ547" s="41"/>
      <c r="BR547" s="41"/>
      <c r="BS547" s="41"/>
    </row>
    <row r="548" spans="1:71">
      <c r="A548" s="41"/>
      <c r="B548" s="128"/>
      <c r="C548" s="128"/>
      <c r="D548" s="128"/>
      <c r="E548" s="128"/>
      <c r="F548" s="41"/>
      <c r="G548" s="41"/>
      <c r="H548" s="41"/>
      <c r="I548" s="41"/>
      <c r="J548" s="41"/>
      <c r="K548" s="41"/>
      <c r="L548" s="41"/>
      <c r="M548" s="41"/>
      <c r="N548" s="41"/>
      <c r="O548" s="41"/>
      <c r="P548" s="41"/>
      <c r="Q548" s="41"/>
      <c r="R548" s="41"/>
      <c r="S548" s="41"/>
      <c r="T548" s="41"/>
      <c r="U548" s="41"/>
      <c r="V548" s="41"/>
      <c r="W548" s="41"/>
      <c r="X548" s="41"/>
      <c r="Y548" s="41"/>
      <c r="Z548" s="41"/>
      <c r="AA548" s="41"/>
      <c r="AB548" s="41"/>
      <c r="AC548" s="41"/>
      <c r="AD548" s="41"/>
      <c r="AE548" s="41"/>
      <c r="AF548" s="41"/>
      <c r="AG548" s="41"/>
      <c r="AH548" s="41"/>
      <c r="AI548" s="41"/>
      <c r="AJ548" s="41"/>
      <c r="AK548" s="46"/>
      <c r="AL548" s="46"/>
      <c r="AM548" s="41"/>
      <c r="AN548" s="41"/>
      <c r="AO548" s="41"/>
      <c r="AP548" s="41"/>
      <c r="AQ548" s="41"/>
      <c r="AR548" s="41"/>
      <c r="AS548" s="41"/>
      <c r="AT548" s="41"/>
      <c r="AU548" s="41"/>
      <c r="AV548" s="41"/>
      <c r="AW548" s="41"/>
      <c r="AX548" s="41"/>
      <c r="AY548" s="41"/>
      <c r="AZ548" s="41"/>
      <c r="BA548" s="41"/>
      <c r="BB548" s="41"/>
      <c r="BC548" s="41"/>
      <c r="BD548" s="41"/>
      <c r="BE548" s="41"/>
      <c r="BF548" s="41"/>
      <c r="BG548" s="41"/>
      <c r="BH548" s="41"/>
      <c r="BI548" s="41"/>
      <c r="BJ548" s="41"/>
      <c r="BK548" s="41"/>
      <c r="BL548" s="41"/>
      <c r="BM548" s="41"/>
      <c r="BN548" s="41"/>
      <c r="BO548" s="41"/>
      <c r="BP548" s="41"/>
      <c r="BQ548" s="41"/>
      <c r="BR548" s="41"/>
      <c r="BS548" s="41"/>
    </row>
    <row r="549" spans="1:71">
      <c r="A549" s="41"/>
      <c r="B549" s="128"/>
      <c r="C549" s="128"/>
      <c r="D549" s="128"/>
      <c r="E549" s="128"/>
      <c r="F549" s="41"/>
      <c r="G549" s="41"/>
      <c r="H549" s="41"/>
      <c r="I549" s="41"/>
      <c r="J549" s="41"/>
      <c r="K549" s="41"/>
      <c r="L549" s="41"/>
      <c r="M549" s="41"/>
      <c r="N549" s="41"/>
      <c r="O549" s="41"/>
      <c r="P549" s="41"/>
      <c r="Q549" s="41"/>
      <c r="R549" s="41"/>
      <c r="S549" s="41"/>
      <c r="T549" s="41"/>
      <c r="U549" s="41"/>
      <c r="V549" s="41"/>
      <c r="W549" s="41"/>
      <c r="X549" s="41"/>
      <c r="Y549" s="41"/>
      <c r="Z549" s="41"/>
      <c r="AA549" s="41"/>
      <c r="AB549" s="41"/>
      <c r="AC549" s="41"/>
      <c r="AD549" s="41"/>
      <c r="AE549" s="41"/>
      <c r="AF549" s="41"/>
      <c r="AG549" s="41"/>
      <c r="AH549" s="41"/>
      <c r="AI549" s="41"/>
      <c r="AJ549" s="41"/>
      <c r="AK549" s="46"/>
      <c r="AL549" s="46"/>
      <c r="AM549" s="41"/>
      <c r="AN549" s="41"/>
      <c r="AO549" s="41"/>
      <c r="AP549" s="41"/>
      <c r="AQ549" s="41"/>
      <c r="AR549" s="41"/>
      <c r="AS549" s="41"/>
      <c r="AT549" s="41"/>
      <c r="AU549" s="41"/>
      <c r="AV549" s="41"/>
      <c r="AW549" s="41"/>
      <c r="AX549" s="41"/>
      <c r="AY549" s="41"/>
      <c r="AZ549" s="41"/>
      <c r="BA549" s="41"/>
      <c r="BB549" s="41"/>
      <c r="BC549" s="41"/>
      <c r="BD549" s="41"/>
      <c r="BE549" s="41"/>
      <c r="BF549" s="41"/>
      <c r="BG549" s="41"/>
      <c r="BH549" s="41"/>
      <c r="BI549" s="41"/>
      <c r="BJ549" s="41"/>
      <c r="BK549" s="41"/>
      <c r="BL549" s="41"/>
      <c r="BM549" s="41"/>
      <c r="BN549" s="41"/>
      <c r="BO549" s="41"/>
      <c r="BP549" s="41"/>
      <c r="BQ549" s="41"/>
      <c r="BR549" s="41"/>
      <c r="BS549" s="41"/>
    </row>
    <row r="550" spans="1:71">
      <c r="A550" s="41"/>
      <c r="B550" s="128"/>
      <c r="C550" s="128"/>
      <c r="D550" s="128"/>
      <c r="E550" s="128"/>
      <c r="F550" s="41"/>
      <c r="G550" s="41"/>
      <c r="H550" s="41"/>
      <c r="I550" s="41"/>
      <c r="J550" s="41"/>
      <c r="K550" s="41"/>
      <c r="L550" s="41"/>
      <c r="M550" s="41"/>
      <c r="N550" s="41"/>
      <c r="O550" s="41"/>
      <c r="P550" s="41"/>
      <c r="Q550" s="41"/>
      <c r="R550" s="41"/>
      <c r="S550" s="41"/>
      <c r="T550" s="41"/>
      <c r="U550" s="41"/>
      <c r="V550" s="41"/>
      <c r="W550" s="41"/>
      <c r="X550" s="41"/>
      <c r="Y550" s="41"/>
      <c r="Z550" s="41"/>
      <c r="AA550" s="41"/>
      <c r="AB550" s="41"/>
      <c r="AC550" s="41"/>
      <c r="AD550" s="41"/>
      <c r="AE550" s="41"/>
      <c r="AF550" s="41"/>
      <c r="AG550" s="41"/>
      <c r="AH550" s="41"/>
      <c r="AI550" s="41"/>
      <c r="AJ550" s="41"/>
      <c r="AK550" s="46"/>
      <c r="AL550" s="46"/>
      <c r="AM550" s="41"/>
      <c r="AN550" s="41"/>
      <c r="AO550" s="41"/>
      <c r="AP550" s="41"/>
      <c r="AQ550" s="41"/>
      <c r="AR550" s="41"/>
      <c r="AS550" s="41"/>
      <c r="AT550" s="41"/>
      <c r="AU550" s="41"/>
      <c r="AV550" s="41"/>
      <c r="AW550" s="41"/>
      <c r="AX550" s="41"/>
      <c r="AY550" s="41"/>
      <c r="AZ550" s="41"/>
      <c r="BA550" s="41"/>
      <c r="BB550" s="41"/>
      <c r="BC550" s="41"/>
      <c r="BD550" s="41"/>
      <c r="BE550" s="41"/>
      <c r="BF550" s="41"/>
      <c r="BG550" s="41"/>
      <c r="BH550" s="41"/>
      <c r="BI550" s="41"/>
      <c r="BJ550" s="41"/>
      <c r="BK550" s="41"/>
      <c r="BL550" s="41"/>
      <c r="BM550" s="41"/>
      <c r="BN550" s="41"/>
      <c r="BO550" s="41"/>
      <c r="BP550" s="41"/>
      <c r="BQ550" s="41"/>
      <c r="BR550" s="41"/>
      <c r="BS550" s="41"/>
    </row>
    <row r="551" spans="1:71">
      <c r="A551" s="41"/>
      <c r="B551" s="128"/>
      <c r="C551" s="128"/>
      <c r="D551" s="128"/>
      <c r="E551" s="128"/>
      <c r="F551" s="41"/>
      <c r="G551" s="41"/>
      <c r="H551" s="41"/>
      <c r="I551" s="41"/>
      <c r="J551" s="41"/>
      <c r="K551" s="41"/>
      <c r="L551" s="41"/>
      <c r="M551" s="41"/>
      <c r="N551" s="41"/>
      <c r="O551" s="41"/>
      <c r="P551" s="41"/>
      <c r="Q551" s="41"/>
      <c r="R551" s="41"/>
      <c r="S551" s="41"/>
      <c r="T551" s="41"/>
      <c r="U551" s="41"/>
      <c r="V551" s="41"/>
      <c r="W551" s="41"/>
      <c r="X551" s="41"/>
      <c r="Y551" s="41"/>
      <c r="Z551" s="41"/>
      <c r="AA551" s="41"/>
      <c r="AB551" s="41"/>
      <c r="AC551" s="41"/>
      <c r="AD551" s="41"/>
      <c r="AE551" s="41"/>
      <c r="AF551" s="41"/>
      <c r="AG551" s="41"/>
      <c r="AH551" s="41"/>
      <c r="AI551" s="41"/>
      <c r="AJ551" s="41"/>
      <c r="AK551" s="46"/>
      <c r="AL551" s="46"/>
      <c r="AM551" s="41"/>
      <c r="AN551" s="41"/>
      <c r="AO551" s="41"/>
      <c r="AP551" s="41"/>
      <c r="AQ551" s="41"/>
      <c r="AR551" s="41"/>
      <c r="AS551" s="41"/>
      <c r="AT551" s="41"/>
      <c r="AU551" s="41"/>
      <c r="AV551" s="41"/>
      <c r="AW551" s="41"/>
      <c r="AX551" s="41"/>
      <c r="AY551" s="41"/>
      <c r="AZ551" s="41"/>
      <c r="BA551" s="41"/>
      <c r="BB551" s="41"/>
      <c r="BC551" s="41"/>
      <c r="BD551" s="41"/>
      <c r="BE551" s="41"/>
      <c r="BF551" s="41"/>
      <c r="BG551" s="41"/>
      <c r="BH551" s="41"/>
      <c r="BI551" s="41"/>
      <c r="BJ551" s="41"/>
      <c r="BK551" s="41"/>
      <c r="BL551" s="41"/>
      <c r="BM551" s="41"/>
      <c r="BN551" s="41"/>
      <c r="BO551" s="41"/>
      <c r="BP551" s="41"/>
      <c r="BQ551" s="41"/>
      <c r="BR551" s="41"/>
      <c r="BS551" s="41"/>
    </row>
    <row r="552" spans="1:71">
      <c r="A552" s="41"/>
      <c r="B552" s="128"/>
      <c r="C552" s="128"/>
      <c r="D552" s="128"/>
      <c r="E552" s="128"/>
      <c r="F552" s="41"/>
      <c r="G552" s="41"/>
      <c r="H552" s="41"/>
      <c r="I552" s="41"/>
      <c r="J552" s="41"/>
      <c r="K552" s="41"/>
      <c r="L552" s="41"/>
      <c r="M552" s="41"/>
      <c r="N552" s="41"/>
      <c r="O552" s="41"/>
      <c r="P552" s="41"/>
      <c r="Q552" s="41"/>
      <c r="R552" s="41"/>
      <c r="S552" s="41"/>
      <c r="T552" s="41"/>
      <c r="U552" s="41"/>
      <c r="V552" s="41"/>
      <c r="W552" s="41"/>
      <c r="X552" s="41"/>
      <c r="Y552" s="41"/>
      <c r="Z552" s="41"/>
      <c r="AA552" s="41"/>
      <c r="AB552" s="41"/>
      <c r="AC552" s="41"/>
      <c r="AD552" s="41"/>
      <c r="AE552" s="41"/>
      <c r="AF552" s="41"/>
      <c r="AG552" s="41"/>
      <c r="AH552" s="41"/>
      <c r="AI552" s="41"/>
      <c r="AJ552" s="41"/>
      <c r="AK552" s="46"/>
      <c r="AL552" s="46"/>
      <c r="AM552" s="41"/>
      <c r="AN552" s="41"/>
      <c r="AO552" s="41"/>
      <c r="AP552" s="41"/>
      <c r="AQ552" s="41"/>
      <c r="AR552" s="41"/>
      <c r="AS552" s="41"/>
      <c r="AT552" s="41"/>
      <c r="AU552" s="41"/>
      <c r="AV552" s="41"/>
      <c r="AW552" s="41"/>
      <c r="AX552" s="41"/>
      <c r="AY552" s="41"/>
      <c r="AZ552" s="41"/>
      <c r="BA552" s="41"/>
      <c r="BB552" s="41"/>
      <c r="BC552" s="41"/>
      <c r="BD552" s="41"/>
      <c r="BE552" s="41"/>
      <c r="BF552" s="41"/>
      <c r="BG552" s="41"/>
      <c r="BH552" s="41"/>
      <c r="BI552" s="41"/>
      <c r="BJ552" s="41"/>
      <c r="BK552" s="41"/>
      <c r="BL552" s="41"/>
      <c r="BM552" s="41"/>
      <c r="BN552" s="41"/>
      <c r="BO552" s="41"/>
      <c r="BP552" s="41"/>
      <c r="BQ552" s="41"/>
      <c r="BR552" s="41"/>
      <c r="BS552" s="41"/>
    </row>
    <row r="553" spans="1:71">
      <c r="A553" s="41"/>
      <c r="B553" s="128"/>
      <c r="C553" s="128"/>
      <c r="D553" s="128"/>
      <c r="E553" s="128"/>
      <c r="F553" s="41"/>
      <c r="G553" s="41"/>
      <c r="H553" s="41"/>
      <c r="I553" s="41"/>
      <c r="J553" s="41"/>
      <c r="K553" s="41"/>
      <c r="L553" s="41"/>
      <c r="M553" s="41"/>
      <c r="N553" s="41"/>
      <c r="O553" s="41"/>
      <c r="P553" s="41"/>
      <c r="Q553" s="41"/>
      <c r="R553" s="41"/>
      <c r="S553" s="41"/>
      <c r="T553" s="41"/>
      <c r="U553" s="41"/>
      <c r="V553" s="41"/>
      <c r="W553" s="41"/>
      <c r="X553" s="41"/>
      <c r="Y553" s="41"/>
      <c r="Z553" s="41"/>
      <c r="AA553" s="41"/>
      <c r="AB553" s="41"/>
      <c r="AC553" s="41"/>
      <c r="AD553" s="41"/>
      <c r="AE553" s="41"/>
      <c r="AF553" s="41"/>
      <c r="AG553" s="41"/>
      <c r="AH553" s="41"/>
      <c r="AI553" s="41"/>
      <c r="AJ553" s="41"/>
      <c r="AK553" s="46"/>
      <c r="AL553" s="46"/>
      <c r="AM553" s="41"/>
      <c r="AN553" s="41"/>
      <c r="AO553" s="41"/>
      <c r="AP553" s="41"/>
      <c r="AQ553" s="41"/>
      <c r="AR553" s="41"/>
      <c r="AS553" s="41"/>
      <c r="AT553" s="41"/>
      <c r="AU553" s="41"/>
      <c r="AV553" s="41"/>
      <c r="AW553" s="41"/>
      <c r="AX553" s="41"/>
      <c r="AY553" s="41"/>
      <c r="AZ553" s="41"/>
      <c r="BA553" s="41"/>
      <c r="BB553" s="41"/>
      <c r="BC553" s="41"/>
      <c r="BD553" s="41"/>
      <c r="BE553" s="41"/>
      <c r="BF553" s="41"/>
      <c r="BG553" s="41"/>
      <c r="BH553" s="41"/>
      <c r="BI553" s="41"/>
      <c r="BJ553" s="41"/>
      <c r="BK553" s="41"/>
      <c r="BL553" s="41"/>
      <c r="BM553" s="41"/>
      <c r="BN553" s="41"/>
      <c r="BO553" s="41"/>
      <c r="BP553" s="41"/>
      <c r="BQ553" s="41"/>
      <c r="BR553" s="41"/>
      <c r="BS553" s="41"/>
    </row>
    <row r="554" spans="1:71">
      <c r="A554" s="41"/>
      <c r="B554" s="128"/>
      <c r="C554" s="128"/>
      <c r="D554" s="128"/>
      <c r="E554" s="128"/>
      <c r="F554" s="41"/>
      <c r="G554" s="41"/>
      <c r="H554" s="41"/>
      <c r="I554" s="41"/>
      <c r="J554" s="41"/>
      <c r="K554" s="41"/>
      <c r="L554" s="41"/>
      <c r="M554" s="41"/>
      <c r="N554" s="41"/>
      <c r="O554" s="41"/>
      <c r="P554" s="41"/>
      <c r="Q554" s="41"/>
      <c r="R554" s="41"/>
      <c r="S554" s="41"/>
      <c r="T554" s="41"/>
      <c r="U554" s="41"/>
      <c r="V554" s="41"/>
      <c r="W554" s="41"/>
      <c r="X554" s="41"/>
      <c r="Y554" s="41"/>
      <c r="Z554" s="41"/>
      <c r="AA554" s="41"/>
      <c r="AB554" s="41"/>
      <c r="AC554" s="41"/>
      <c r="AD554" s="41"/>
      <c r="AE554" s="41"/>
      <c r="AF554" s="41"/>
      <c r="AG554" s="41"/>
      <c r="AH554" s="41"/>
      <c r="AI554" s="41"/>
      <c r="AJ554" s="41"/>
      <c r="AK554" s="46"/>
      <c r="AL554" s="46"/>
      <c r="AM554" s="41"/>
      <c r="AN554" s="41"/>
      <c r="AO554" s="41"/>
      <c r="AP554" s="41"/>
      <c r="AQ554" s="41"/>
      <c r="AR554" s="41"/>
      <c r="AS554" s="41"/>
      <c r="AT554" s="41"/>
      <c r="AU554" s="41"/>
      <c r="AV554" s="41"/>
      <c r="AW554" s="41"/>
      <c r="AX554" s="41"/>
      <c r="AY554" s="41"/>
      <c r="AZ554" s="41"/>
      <c r="BA554" s="41"/>
      <c r="BB554" s="41"/>
      <c r="BC554" s="41"/>
      <c r="BD554" s="41"/>
      <c r="BE554" s="41"/>
      <c r="BF554" s="41"/>
      <c r="BG554" s="41"/>
      <c r="BH554" s="41"/>
      <c r="BI554" s="41"/>
      <c r="BJ554" s="41"/>
      <c r="BK554" s="41"/>
      <c r="BL554" s="41"/>
      <c r="BM554" s="41"/>
      <c r="BN554" s="41"/>
      <c r="BO554" s="41"/>
      <c r="BP554" s="41"/>
      <c r="BQ554" s="41"/>
      <c r="BR554" s="41"/>
      <c r="BS554" s="41"/>
    </row>
    <row r="555" spans="1:71">
      <c r="A555" s="41"/>
      <c r="B555" s="128"/>
      <c r="C555" s="128"/>
      <c r="D555" s="128"/>
      <c r="E555" s="128"/>
      <c r="F555" s="41"/>
      <c r="G555" s="41"/>
      <c r="H555" s="41"/>
      <c r="I555" s="41"/>
      <c r="J555" s="41"/>
      <c r="K555" s="41"/>
      <c r="L555" s="41"/>
      <c r="M555" s="41"/>
      <c r="N555" s="41"/>
      <c r="O555" s="41"/>
      <c r="P555" s="41"/>
      <c r="Q555" s="41"/>
      <c r="R555" s="41"/>
      <c r="S555" s="41"/>
      <c r="T555" s="41"/>
      <c r="U555" s="41"/>
      <c r="V555" s="41"/>
      <c r="W555" s="41"/>
      <c r="X555" s="41"/>
      <c r="Y555" s="41"/>
      <c r="Z555" s="41"/>
      <c r="AA555" s="41"/>
      <c r="AB555" s="41"/>
      <c r="AC555" s="41"/>
      <c r="AD555" s="41"/>
      <c r="AE555" s="41"/>
      <c r="AF555" s="41"/>
      <c r="AG555" s="41"/>
      <c r="AH555" s="41"/>
      <c r="AI555" s="41"/>
      <c r="AJ555" s="41"/>
      <c r="AK555" s="46"/>
      <c r="AL555" s="46"/>
      <c r="AM555" s="41"/>
      <c r="AN555" s="41"/>
      <c r="AO555" s="41"/>
      <c r="AP555" s="41"/>
      <c r="AQ555" s="41"/>
      <c r="AR555" s="41"/>
      <c r="AS555" s="41"/>
      <c r="AT555" s="41"/>
      <c r="AU555" s="41"/>
      <c r="AV555" s="41"/>
      <c r="AW555" s="41"/>
      <c r="AX555" s="41"/>
      <c r="AY555" s="41"/>
      <c r="AZ555" s="41"/>
      <c r="BA555" s="41"/>
      <c r="BB555" s="41"/>
      <c r="BC555" s="41"/>
      <c r="BD555" s="41"/>
      <c r="BE555" s="41"/>
      <c r="BF555" s="41"/>
      <c r="BG555" s="41"/>
      <c r="BH555" s="41"/>
      <c r="BI555" s="41"/>
      <c r="BJ555" s="41"/>
      <c r="BK555" s="41"/>
      <c r="BL555" s="41"/>
      <c r="BM555" s="41"/>
      <c r="BN555" s="41"/>
      <c r="BO555" s="41"/>
      <c r="BP555" s="41"/>
      <c r="BQ555" s="41"/>
      <c r="BR555" s="41"/>
      <c r="BS555" s="41"/>
    </row>
    <row r="556" spans="1:71">
      <c r="A556" s="41"/>
      <c r="B556" s="128"/>
      <c r="C556" s="128"/>
      <c r="D556" s="128"/>
      <c r="E556" s="128"/>
      <c r="F556" s="41"/>
      <c r="G556" s="41"/>
      <c r="H556" s="41"/>
      <c r="I556" s="41"/>
      <c r="J556" s="41"/>
      <c r="K556" s="41"/>
      <c r="L556" s="41"/>
      <c r="M556" s="41"/>
      <c r="N556" s="41"/>
      <c r="O556" s="41"/>
      <c r="P556" s="41"/>
      <c r="Q556" s="41"/>
      <c r="R556" s="41"/>
      <c r="S556" s="41"/>
      <c r="T556" s="41"/>
      <c r="U556" s="41"/>
      <c r="V556" s="41"/>
      <c r="W556" s="41"/>
      <c r="X556" s="41"/>
      <c r="Y556" s="41"/>
      <c r="Z556" s="41"/>
      <c r="AA556" s="41"/>
      <c r="AB556" s="41"/>
      <c r="AC556" s="41"/>
      <c r="AD556" s="41"/>
      <c r="AE556" s="41"/>
      <c r="AF556" s="41"/>
      <c r="AG556" s="41"/>
      <c r="AH556" s="41"/>
      <c r="AI556" s="41"/>
      <c r="AJ556" s="41"/>
      <c r="AK556" s="46"/>
      <c r="AL556" s="46"/>
      <c r="AM556" s="41"/>
      <c r="AN556" s="41"/>
      <c r="AO556" s="41"/>
      <c r="AP556" s="41"/>
      <c r="AQ556" s="41"/>
      <c r="AR556" s="41"/>
      <c r="AS556" s="41"/>
      <c r="AT556" s="41"/>
      <c r="AU556" s="41"/>
      <c r="AV556" s="41"/>
      <c r="AW556" s="41"/>
      <c r="AX556" s="41"/>
      <c r="AY556" s="41"/>
      <c r="AZ556" s="41"/>
      <c r="BA556" s="41"/>
      <c r="BB556" s="41"/>
      <c r="BC556" s="41"/>
      <c r="BD556" s="41"/>
      <c r="BE556" s="41"/>
      <c r="BF556" s="41"/>
      <c r="BG556" s="41"/>
      <c r="BH556" s="41"/>
      <c r="BI556" s="41"/>
      <c r="BJ556" s="41"/>
      <c r="BK556" s="41"/>
      <c r="BL556" s="41"/>
      <c r="BM556" s="41"/>
      <c r="BN556" s="41"/>
      <c r="BO556" s="41"/>
      <c r="BP556" s="41"/>
      <c r="BQ556" s="41"/>
      <c r="BR556" s="41"/>
      <c r="BS556" s="41"/>
    </row>
    <row r="557" spans="1:71">
      <c r="A557" s="41"/>
      <c r="B557" s="128"/>
      <c r="C557" s="128"/>
      <c r="D557" s="128"/>
      <c r="E557" s="128"/>
      <c r="F557" s="41"/>
      <c r="G557" s="41"/>
      <c r="H557" s="41"/>
      <c r="I557" s="41"/>
      <c r="J557" s="41"/>
      <c r="K557" s="41"/>
      <c r="L557" s="41"/>
      <c r="M557" s="41"/>
      <c r="N557" s="41"/>
      <c r="O557" s="41"/>
      <c r="P557" s="41"/>
      <c r="Q557" s="41"/>
      <c r="R557" s="41"/>
      <c r="S557" s="41"/>
      <c r="T557" s="41"/>
      <c r="U557" s="41"/>
      <c r="V557" s="41"/>
      <c r="W557" s="41"/>
      <c r="X557" s="41"/>
      <c r="Y557" s="41"/>
      <c r="Z557" s="41"/>
      <c r="AA557" s="41"/>
      <c r="AB557" s="41"/>
      <c r="AC557" s="41"/>
      <c r="AD557" s="41"/>
      <c r="AE557" s="41"/>
      <c r="AF557" s="41"/>
      <c r="AG557" s="41"/>
      <c r="AH557" s="41"/>
      <c r="AI557" s="41"/>
      <c r="AJ557" s="41"/>
      <c r="AK557" s="46"/>
      <c r="AL557" s="46"/>
      <c r="AM557" s="41"/>
      <c r="AN557" s="41"/>
      <c r="AO557" s="41"/>
      <c r="AP557" s="41"/>
      <c r="AQ557" s="41"/>
      <c r="AR557" s="41"/>
      <c r="AS557" s="41"/>
      <c r="AT557" s="41"/>
      <c r="AU557" s="41"/>
      <c r="AV557" s="41"/>
      <c r="AW557" s="41"/>
      <c r="AX557" s="41"/>
      <c r="AY557" s="41"/>
      <c r="AZ557" s="41"/>
      <c r="BA557" s="41"/>
      <c r="BB557" s="41"/>
      <c r="BC557" s="41"/>
      <c r="BD557" s="41"/>
      <c r="BE557" s="41"/>
      <c r="BF557" s="41"/>
      <c r="BG557" s="41"/>
      <c r="BH557" s="41"/>
      <c r="BI557" s="41"/>
      <c r="BJ557" s="41"/>
      <c r="BK557" s="41"/>
      <c r="BL557" s="41"/>
      <c r="BM557" s="41"/>
      <c r="BN557" s="41"/>
      <c r="BO557" s="41"/>
      <c r="BP557" s="41"/>
      <c r="BQ557" s="41"/>
      <c r="BR557" s="41"/>
      <c r="BS557" s="41"/>
    </row>
    <row r="558" spans="1:71">
      <c r="A558" s="41"/>
      <c r="B558" s="128"/>
      <c r="C558" s="128"/>
      <c r="D558" s="128"/>
      <c r="E558" s="128"/>
      <c r="F558" s="41"/>
      <c r="G558" s="41"/>
      <c r="H558" s="41"/>
      <c r="I558" s="41"/>
      <c r="J558" s="41"/>
      <c r="K558" s="41"/>
      <c r="L558" s="41"/>
      <c r="M558" s="41"/>
      <c r="N558" s="41"/>
      <c r="O558" s="41"/>
      <c r="P558" s="41"/>
      <c r="Q558" s="41"/>
      <c r="R558" s="41"/>
      <c r="S558" s="41"/>
      <c r="T558" s="41"/>
      <c r="U558" s="41"/>
      <c r="V558" s="41"/>
      <c r="W558" s="41"/>
      <c r="X558" s="41"/>
      <c r="Y558" s="41"/>
      <c r="Z558" s="41"/>
      <c r="AA558" s="41"/>
      <c r="AB558" s="41"/>
      <c r="AC558" s="41"/>
      <c r="AD558" s="41"/>
      <c r="AE558" s="41"/>
      <c r="AF558" s="41"/>
      <c r="AG558" s="41"/>
      <c r="AH558" s="41"/>
      <c r="AI558" s="41"/>
      <c r="AJ558" s="41"/>
      <c r="AK558" s="46"/>
      <c r="AL558" s="46"/>
      <c r="AM558" s="41"/>
      <c r="AN558" s="41"/>
      <c r="AO558" s="41"/>
      <c r="AP558" s="41"/>
      <c r="AQ558" s="41"/>
      <c r="AR558" s="41"/>
      <c r="AS558" s="41"/>
      <c r="AT558" s="41"/>
      <c r="AU558" s="41"/>
      <c r="AV558" s="41"/>
      <c r="AW558" s="41"/>
      <c r="AX558" s="41"/>
      <c r="AY558" s="41"/>
      <c r="AZ558" s="41"/>
      <c r="BA558" s="41"/>
      <c r="BB558" s="41"/>
      <c r="BC558" s="41"/>
      <c r="BD558" s="41"/>
      <c r="BE558" s="41"/>
      <c r="BF558" s="41"/>
      <c r="BG558" s="41"/>
      <c r="BH558" s="41"/>
      <c r="BI558" s="41"/>
      <c r="BJ558" s="41"/>
      <c r="BK558" s="41"/>
      <c r="BL558" s="41"/>
      <c r="BM558" s="41"/>
      <c r="BN558" s="41"/>
      <c r="BO558" s="41"/>
      <c r="BP558" s="41"/>
      <c r="BQ558" s="41"/>
      <c r="BR558" s="41"/>
      <c r="BS558" s="41"/>
    </row>
    <row r="559" spans="1:71">
      <c r="A559" s="41"/>
      <c r="B559" s="128"/>
      <c r="C559" s="128"/>
      <c r="D559" s="128"/>
      <c r="E559" s="128"/>
      <c r="F559" s="41"/>
      <c r="G559" s="41"/>
      <c r="H559" s="41"/>
      <c r="I559" s="41"/>
      <c r="J559" s="41"/>
      <c r="K559" s="41"/>
      <c r="L559" s="41"/>
      <c r="M559" s="41"/>
      <c r="N559" s="41"/>
      <c r="O559" s="41"/>
      <c r="P559" s="41"/>
      <c r="Q559" s="41"/>
      <c r="R559" s="41"/>
      <c r="S559" s="41"/>
      <c r="T559" s="41"/>
      <c r="U559" s="41"/>
      <c r="V559" s="41"/>
      <c r="W559" s="41"/>
      <c r="X559" s="41"/>
      <c r="Y559" s="41"/>
      <c r="Z559" s="41"/>
      <c r="AA559" s="41"/>
      <c r="AB559" s="41"/>
      <c r="AC559" s="41"/>
      <c r="AD559" s="41"/>
      <c r="AE559" s="41"/>
      <c r="AF559" s="41"/>
      <c r="AG559" s="41"/>
      <c r="AH559" s="41"/>
      <c r="AI559" s="41"/>
      <c r="AJ559" s="41"/>
      <c r="AK559" s="46"/>
      <c r="AL559" s="46"/>
      <c r="AM559" s="41"/>
      <c r="AN559" s="41"/>
      <c r="AO559" s="41"/>
      <c r="AP559" s="41"/>
      <c r="AQ559" s="41"/>
      <c r="AR559" s="41"/>
      <c r="AS559" s="41"/>
      <c r="AT559" s="41"/>
      <c r="AU559" s="41"/>
      <c r="AV559" s="41"/>
      <c r="AW559" s="41"/>
      <c r="AX559" s="41"/>
      <c r="AY559" s="41"/>
      <c r="AZ559" s="41"/>
      <c r="BA559" s="41"/>
      <c r="BB559" s="41"/>
      <c r="BC559" s="41"/>
      <c r="BD559" s="41"/>
      <c r="BE559" s="41"/>
      <c r="BF559" s="41"/>
      <c r="BG559" s="41"/>
      <c r="BH559" s="41"/>
      <c r="BI559" s="41"/>
      <c r="BJ559" s="41"/>
      <c r="BK559" s="41"/>
      <c r="BL559" s="41"/>
      <c r="BM559" s="41"/>
      <c r="BN559" s="41"/>
      <c r="BO559" s="41"/>
      <c r="BP559" s="41"/>
      <c r="BQ559" s="41"/>
      <c r="BR559" s="41"/>
      <c r="BS559" s="41"/>
    </row>
    <row r="560" spans="1:71">
      <c r="A560" s="41"/>
      <c r="B560" s="128"/>
      <c r="C560" s="128"/>
      <c r="D560" s="128"/>
      <c r="E560" s="128"/>
      <c r="F560" s="41"/>
      <c r="G560" s="41"/>
      <c r="H560" s="41"/>
      <c r="I560" s="41"/>
      <c r="J560" s="41"/>
      <c r="K560" s="41"/>
      <c r="L560" s="41"/>
      <c r="M560" s="41"/>
      <c r="N560" s="41"/>
      <c r="O560" s="41"/>
      <c r="P560" s="41"/>
      <c r="Q560" s="41"/>
      <c r="R560" s="41"/>
      <c r="S560" s="41"/>
      <c r="T560" s="41"/>
      <c r="U560" s="41"/>
      <c r="V560" s="41"/>
      <c r="W560" s="41"/>
      <c r="X560" s="41"/>
      <c r="Y560" s="41"/>
      <c r="Z560" s="41"/>
      <c r="AA560" s="41"/>
      <c r="AB560" s="41"/>
      <c r="AC560" s="41"/>
      <c r="AD560" s="41"/>
      <c r="AE560" s="41"/>
      <c r="AF560" s="41"/>
      <c r="AG560" s="41"/>
      <c r="AH560" s="41"/>
      <c r="AI560" s="41"/>
      <c r="AJ560" s="41"/>
      <c r="AK560" s="46"/>
      <c r="AL560" s="46"/>
      <c r="AM560" s="41"/>
      <c r="AN560" s="41"/>
      <c r="AO560" s="41"/>
      <c r="AP560" s="41"/>
      <c r="AQ560" s="41"/>
      <c r="AR560" s="41"/>
      <c r="AS560" s="41"/>
      <c r="AT560" s="41"/>
      <c r="AU560" s="41"/>
      <c r="AV560" s="41"/>
      <c r="AW560" s="41"/>
      <c r="AX560" s="41"/>
      <c r="AY560" s="41"/>
      <c r="AZ560" s="41"/>
      <c r="BA560" s="41"/>
      <c r="BB560" s="41"/>
      <c r="BC560" s="41"/>
      <c r="BD560" s="41"/>
      <c r="BE560" s="41"/>
      <c r="BF560" s="41"/>
      <c r="BG560" s="41"/>
      <c r="BH560" s="41"/>
      <c r="BI560" s="41"/>
      <c r="BJ560" s="41"/>
      <c r="BK560" s="41"/>
      <c r="BL560" s="41"/>
      <c r="BM560" s="41"/>
      <c r="BN560" s="41"/>
      <c r="BO560" s="41"/>
      <c r="BP560" s="41"/>
      <c r="BQ560" s="41"/>
      <c r="BR560" s="41"/>
      <c r="BS560" s="41"/>
    </row>
    <row r="561" spans="1:71">
      <c r="A561" s="41"/>
      <c r="B561" s="128"/>
      <c r="C561" s="128"/>
      <c r="D561" s="128"/>
      <c r="E561" s="128"/>
      <c r="F561" s="41"/>
      <c r="G561" s="41"/>
      <c r="H561" s="41"/>
      <c r="I561" s="41"/>
      <c r="J561" s="41"/>
      <c r="K561" s="41"/>
      <c r="L561" s="41"/>
      <c r="M561" s="41"/>
      <c r="N561" s="41"/>
      <c r="O561" s="41"/>
      <c r="P561" s="41"/>
      <c r="Q561" s="41"/>
      <c r="R561" s="41"/>
      <c r="S561" s="41"/>
      <c r="T561" s="41"/>
      <c r="U561" s="41"/>
      <c r="V561" s="41"/>
      <c r="W561" s="41"/>
      <c r="X561" s="41"/>
      <c r="Y561" s="41"/>
      <c r="Z561" s="41"/>
      <c r="AA561" s="41"/>
      <c r="AB561" s="41"/>
      <c r="AC561" s="41"/>
      <c r="AD561" s="41"/>
      <c r="AE561" s="41"/>
      <c r="AF561" s="41"/>
      <c r="AG561" s="41"/>
      <c r="AH561" s="41"/>
      <c r="AI561" s="41"/>
      <c r="AJ561" s="41"/>
      <c r="AK561" s="46"/>
      <c r="AL561" s="46"/>
      <c r="AM561" s="41"/>
      <c r="AN561" s="41"/>
      <c r="AO561" s="41"/>
      <c r="AP561" s="41"/>
      <c r="AQ561" s="41"/>
      <c r="AR561" s="41"/>
      <c r="AS561" s="41"/>
      <c r="AT561" s="41"/>
      <c r="AU561" s="41"/>
      <c r="AV561" s="41"/>
      <c r="AW561" s="41"/>
      <c r="AX561" s="41"/>
      <c r="AY561" s="41"/>
      <c r="AZ561" s="41"/>
      <c r="BA561" s="41"/>
      <c r="BB561" s="41"/>
      <c r="BC561" s="41"/>
      <c r="BD561" s="41"/>
      <c r="BE561" s="41"/>
      <c r="BF561" s="41"/>
      <c r="BG561" s="41"/>
      <c r="BH561" s="41"/>
      <c r="BI561" s="41"/>
      <c r="BJ561" s="41"/>
      <c r="BK561" s="41"/>
      <c r="BL561" s="41"/>
      <c r="BM561" s="41"/>
      <c r="BN561" s="41"/>
      <c r="BO561" s="41"/>
      <c r="BP561" s="41"/>
      <c r="BQ561" s="41"/>
      <c r="BR561" s="41"/>
      <c r="BS561" s="41"/>
    </row>
    <row r="562" spans="1:71">
      <c r="A562" s="41"/>
      <c r="B562" s="128"/>
      <c r="C562" s="128"/>
      <c r="D562" s="128"/>
      <c r="E562" s="128"/>
      <c r="F562" s="41"/>
      <c r="G562" s="41"/>
      <c r="H562" s="41"/>
      <c r="I562" s="41"/>
      <c r="J562" s="41"/>
      <c r="K562" s="41"/>
      <c r="L562" s="41"/>
      <c r="M562" s="41"/>
      <c r="N562" s="41"/>
      <c r="O562" s="41"/>
      <c r="P562" s="41"/>
      <c r="Q562" s="41"/>
      <c r="R562" s="41"/>
      <c r="S562" s="41"/>
      <c r="T562" s="41"/>
      <c r="U562" s="41"/>
      <c r="V562" s="41"/>
      <c r="W562" s="41"/>
      <c r="X562" s="41"/>
      <c r="Y562" s="41"/>
      <c r="Z562" s="41"/>
      <c r="AA562" s="41"/>
      <c r="AB562" s="41"/>
      <c r="AC562" s="41"/>
      <c r="AD562" s="41"/>
      <c r="AE562" s="41"/>
      <c r="AF562" s="41"/>
      <c r="AG562" s="41"/>
      <c r="AH562" s="41"/>
      <c r="AI562" s="41"/>
      <c r="AJ562" s="41"/>
      <c r="AK562" s="46"/>
      <c r="AL562" s="46"/>
      <c r="AM562" s="41"/>
      <c r="AN562" s="41"/>
      <c r="AO562" s="41"/>
      <c r="AP562" s="41"/>
      <c r="AQ562" s="41"/>
      <c r="AR562" s="41"/>
      <c r="AS562" s="41"/>
      <c r="AT562" s="41"/>
      <c r="AU562" s="41"/>
      <c r="AV562" s="41"/>
      <c r="AW562" s="41"/>
      <c r="AX562" s="41"/>
      <c r="AY562" s="41"/>
      <c r="AZ562" s="41"/>
      <c r="BA562" s="41"/>
      <c r="BB562" s="41"/>
      <c r="BC562" s="41"/>
      <c r="BD562" s="41"/>
      <c r="BE562" s="41"/>
      <c r="BF562" s="41"/>
      <c r="BG562" s="41"/>
      <c r="BH562" s="41"/>
      <c r="BI562" s="41"/>
      <c r="BJ562" s="41"/>
      <c r="BK562" s="41"/>
      <c r="BL562" s="41"/>
      <c r="BM562" s="41"/>
      <c r="BN562" s="41"/>
      <c r="BO562" s="41"/>
      <c r="BP562" s="41"/>
      <c r="BQ562" s="41"/>
      <c r="BR562" s="41"/>
      <c r="BS562" s="41"/>
    </row>
    <row r="563" spans="1:71">
      <c r="A563" s="41"/>
      <c r="B563" s="128"/>
      <c r="C563" s="128"/>
      <c r="D563" s="128"/>
      <c r="E563" s="128"/>
      <c r="F563" s="41"/>
      <c r="G563" s="41"/>
      <c r="H563" s="41"/>
      <c r="I563" s="41"/>
      <c r="J563" s="41"/>
      <c r="K563" s="41"/>
      <c r="L563" s="41"/>
      <c r="M563" s="41"/>
      <c r="N563" s="41"/>
      <c r="O563" s="41"/>
      <c r="P563" s="41"/>
      <c r="Q563" s="41"/>
      <c r="R563" s="41"/>
      <c r="S563" s="41"/>
      <c r="T563" s="41"/>
      <c r="U563" s="41"/>
      <c r="V563" s="41"/>
      <c r="W563" s="41"/>
      <c r="X563" s="41"/>
      <c r="Y563" s="41"/>
      <c r="Z563" s="41"/>
      <c r="AA563" s="41"/>
      <c r="AB563" s="41"/>
      <c r="AC563" s="41"/>
      <c r="AD563" s="41"/>
      <c r="AE563" s="41"/>
      <c r="AF563" s="41"/>
      <c r="AG563" s="41"/>
      <c r="AH563" s="41"/>
      <c r="AI563" s="41"/>
      <c r="AJ563" s="41"/>
      <c r="AK563" s="46"/>
      <c r="AL563" s="46"/>
      <c r="AM563" s="41"/>
      <c r="AN563" s="41"/>
      <c r="AO563" s="41"/>
      <c r="AP563" s="41"/>
      <c r="AQ563" s="41"/>
      <c r="AR563" s="41"/>
      <c r="AS563" s="41"/>
      <c r="AT563" s="41"/>
      <c r="AU563" s="41"/>
      <c r="AV563" s="41"/>
      <c r="AW563" s="41"/>
      <c r="AX563" s="41"/>
      <c r="AY563" s="41"/>
      <c r="AZ563" s="41"/>
      <c r="BA563" s="41"/>
      <c r="BB563" s="41"/>
      <c r="BC563" s="41"/>
      <c r="BD563" s="41"/>
      <c r="BE563" s="41"/>
      <c r="BF563" s="41"/>
      <c r="BG563" s="41"/>
      <c r="BH563" s="41"/>
      <c r="BI563" s="41"/>
      <c r="BJ563" s="41"/>
      <c r="BK563" s="41"/>
      <c r="BL563" s="41"/>
      <c r="BM563" s="41"/>
      <c r="BN563" s="41"/>
      <c r="BO563" s="41"/>
      <c r="BP563" s="41"/>
      <c r="BQ563" s="41"/>
      <c r="BR563" s="41"/>
      <c r="BS563" s="41"/>
    </row>
    <row r="564" spans="1:71">
      <c r="A564" s="41"/>
      <c r="B564" s="128"/>
      <c r="C564" s="128"/>
      <c r="D564" s="128"/>
      <c r="E564" s="128"/>
      <c r="F564" s="41"/>
      <c r="G564" s="41"/>
      <c r="H564" s="41"/>
      <c r="I564" s="41"/>
      <c r="J564" s="41"/>
      <c r="K564" s="41"/>
      <c r="L564" s="41"/>
      <c r="M564" s="41"/>
      <c r="N564" s="41"/>
      <c r="O564" s="41"/>
      <c r="P564" s="41"/>
      <c r="Q564" s="41"/>
      <c r="R564" s="41"/>
      <c r="S564" s="41"/>
      <c r="T564" s="41"/>
      <c r="U564" s="41"/>
      <c r="V564" s="41"/>
      <c r="W564" s="41"/>
      <c r="X564" s="41"/>
      <c r="Y564" s="41"/>
      <c r="Z564" s="41"/>
      <c r="AA564" s="41"/>
      <c r="AB564" s="41"/>
      <c r="AC564" s="41"/>
      <c r="AD564" s="41"/>
      <c r="AE564" s="41"/>
      <c r="AF564" s="41"/>
      <c r="AG564" s="41"/>
      <c r="AH564" s="41"/>
      <c r="AI564" s="41"/>
      <c r="AJ564" s="41"/>
      <c r="AK564" s="46"/>
      <c r="AL564" s="46"/>
      <c r="AM564" s="41"/>
      <c r="AN564" s="41"/>
      <c r="AO564" s="41"/>
      <c r="AP564" s="41"/>
      <c r="AQ564" s="41"/>
      <c r="AR564" s="41"/>
      <c r="AS564" s="41"/>
      <c r="AT564" s="41"/>
      <c r="AU564" s="41"/>
      <c r="AV564" s="41"/>
      <c r="AW564" s="41"/>
      <c r="AX564" s="41"/>
      <c r="AY564" s="41"/>
      <c r="AZ564" s="41"/>
      <c r="BA564" s="41"/>
      <c r="BB564" s="41"/>
      <c r="BC564" s="41"/>
      <c r="BD564" s="41"/>
      <c r="BE564" s="41"/>
      <c r="BF564" s="41"/>
      <c r="BG564" s="41"/>
      <c r="BH564" s="41"/>
      <c r="BI564" s="41"/>
      <c r="BJ564" s="41"/>
      <c r="BK564" s="41"/>
      <c r="BL564" s="41"/>
      <c r="BM564" s="41"/>
      <c r="BN564" s="41"/>
      <c r="BO564" s="41"/>
      <c r="BP564" s="41"/>
      <c r="BQ564" s="41"/>
      <c r="BR564" s="41"/>
      <c r="BS564" s="41"/>
    </row>
    <row r="565" spans="1:71">
      <c r="A565" s="41"/>
      <c r="B565" s="128"/>
      <c r="C565" s="128"/>
      <c r="D565" s="128"/>
      <c r="E565" s="128"/>
      <c r="F565" s="41"/>
      <c r="G565" s="41"/>
      <c r="H565" s="41"/>
      <c r="I565" s="41"/>
      <c r="J565" s="41"/>
      <c r="K565" s="41"/>
      <c r="L565" s="41"/>
      <c r="M565" s="41"/>
      <c r="N565" s="41"/>
      <c r="O565" s="41"/>
      <c r="P565" s="41"/>
      <c r="Q565" s="41"/>
      <c r="R565" s="41"/>
      <c r="S565" s="41"/>
      <c r="T565" s="41"/>
      <c r="U565" s="41"/>
      <c r="V565" s="41"/>
      <c r="W565" s="41"/>
      <c r="X565" s="41"/>
      <c r="Y565" s="41"/>
      <c r="Z565" s="41"/>
      <c r="AA565" s="41"/>
      <c r="AB565" s="41"/>
      <c r="AC565" s="41"/>
      <c r="AD565" s="41"/>
      <c r="AE565" s="41"/>
      <c r="AF565" s="41"/>
      <c r="AG565" s="41"/>
      <c r="AH565" s="41"/>
      <c r="AI565" s="41"/>
      <c r="AJ565" s="41"/>
      <c r="AK565" s="46"/>
      <c r="AL565" s="46"/>
      <c r="AM565" s="41"/>
      <c r="AN565" s="41"/>
      <c r="AO565" s="41"/>
      <c r="AP565" s="41"/>
      <c r="AQ565" s="41"/>
      <c r="AR565" s="41"/>
      <c r="AS565" s="41"/>
      <c r="AT565" s="41"/>
      <c r="AU565" s="41"/>
      <c r="AV565" s="41"/>
      <c r="AW565" s="41"/>
      <c r="AX565" s="41"/>
      <c r="AY565" s="41"/>
      <c r="AZ565" s="41"/>
      <c r="BA565" s="41"/>
      <c r="BB565" s="41"/>
      <c r="BC565" s="41"/>
      <c r="BD565" s="41"/>
      <c r="BE565" s="41"/>
      <c r="BF565" s="41"/>
      <c r="BG565" s="41"/>
      <c r="BH565" s="41"/>
      <c r="BI565" s="41"/>
      <c r="BJ565" s="41"/>
      <c r="BK565" s="41"/>
      <c r="BL565" s="41"/>
      <c r="BM565" s="41"/>
      <c r="BN565" s="41"/>
      <c r="BO565" s="41"/>
      <c r="BP565" s="41"/>
      <c r="BQ565" s="41"/>
      <c r="BR565" s="41"/>
      <c r="BS565" s="41"/>
    </row>
    <row r="566" spans="1:71">
      <c r="A566" s="41"/>
      <c r="B566" s="128"/>
      <c r="C566" s="128"/>
      <c r="D566" s="128"/>
      <c r="E566" s="128"/>
      <c r="F566" s="41"/>
      <c r="G566" s="41"/>
      <c r="H566" s="41"/>
      <c r="I566" s="41"/>
      <c r="J566" s="41"/>
      <c r="K566" s="41"/>
      <c r="L566" s="41"/>
      <c r="M566" s="41"/>
      <c r="N566" s="41"/>
      <c r="O566" s="41"/>
      <c r="P566" s="41"/>
      <c r="Q566" s="41"/>
      <c r="R566" s="41"/>
      <c r="S566" s="41"/>
      <c r="T566" s="41"/>
      <c r="U566" s="41"/>
      <c r="V566" s="41"/>
      <c r="W566" s="41"/>
      <c r="X566" s="41"/>
      <c r="Y566" s="41"/>
      <c r="Z566" s="41"/>
      <c r="AA566" s="41"/>
      <c r="AB566" s="41"/>
      <c r="AC566" s="41"/>
      <c r="AD566" s="41"/>
      <c r="AE566" s="41"/>
      <c r="AF566" s="41"/>
      <c r="AG566" s="41"/>
      <c r="AH566" s="41"/>
      <c r="AI566" s="41"/>
      <c r="AJ566" s="41"/>
      <c r="AK566" s="46"/>
      <c r="AL566" s="46"/>
      <c r="AM566" s="41"/>
      <c r="AN566" s="41"/>
      <c r="AO566" s="41"/>
      <c r="AP566" s="41"/>
      <c r="AQ566" s="41"/>
      <c r="AR566" s="41"/>
      <c r="AS566" s="41"/>
      <c r="AT566" s="41"/>
      <c r="AU566" s="41"/>
      <c r="AV566" s="41"/>
      <c r="AW566" s="41"/>
      <c r="AX566" s="41"/>
      <c r="AY566" s="41"/>
      <c r="AZ566" s="41"/>
      <c r="BA566" s="41"/>
      <c r="BB566" s="41"/>
      <c r="BC566" s="41"/>
      <c r="BD566" s="41"/>
      <c r="BE566" s="41"/>
      <c r="BF566" s="41"/>
      <c r="BG566" s="41"/>
      <c r="BH566" s="41"/>
      <c r="BI566" s="41"/>
      <c r="BJ566" s="41"/>
      <c r="BK566" s="41"/>
      <c r="BL566" s="41"/>
      <c r="BM566" s="41"/>
      <c r="BN566" s="41"/>
      <c r="BO566" s="41"/>
      <c r="BP566" s="41"/>
      <c r="BQ566" s="41"/>
      <c r="BR566" s="41"/>
      <c r="BS566" s="41"/>
    </row>
    <row r="567" spans="1:71">
      <c r="A567" s="41"/>
      <c r="B567" s="128"/>
      <c r="C567" s="128"/>
      <c r="D567" s="128"/>
      <c r="E567" s="128"/>
      <c r="F567" s="41"/>
      <c r="G567" s="41"/>
      <c r="H567" s="41"/>
      <c r="I567" s="41"/>
      <c r="J567" s="41"/>
      <c r="K567" s="41"/>
      <c r="L567" s="41"/>
      <c r="M567" s="41"/>
      <c r="N567" s="41"/>
      <c r="O567" s="41"/>
      <c r="P567" s="41"/>
      <c r="Q567" s="41"/>
      <c r="R567" s="41"/>
      <c r="S567" s="41"/>
      <c r="T567" s="41"/>
      <c r="U567" s="41"/>
      <c r="V567" s="41"/>
      <c r="W567" s="41"/>
      <c r="X567" s="41"/>
      <c r="Y567" s="41"/>
      <c r="Z567" s="41"/>
      <c r="AA567" s="41"/>
      <c r="AB567" s="41"/>
      <c r="AC567" s="41"/>
      <c r="AD567" s="41"/>
      <c r="AE567" s="41"/>
      <c r="AF567" s="41"/>
      <c r="AG567" s="41"/>
      <c r="AH567" s="41"/>
      <c r="AI567" s="41"/>
      <c r="AJ567" s="41"/>
      <c r="AK567" s="46"/>
      <c r="AL567" s="46"/>
      <c r="AM567" s="41"/>
      <c r="AN567" s="41"/>
      <c r="AO567" s="41"/>
      <c r="AP567" s="41"/>
      <c r="AQ567" s="41"/>
      <c r="AR567" s="41"/>
      <c r="AS567" s="41"/>
      <c r="AT567" s="41"/>
      <c r="AU567" s="41"/>
      <c r="AV567" s="41"/>
      <c r="AW567" s="41"/>
      <c r="AX567" s="41"/>
      <c r="AY567" s="41"/>
      <c r="AZ567" s="41"/>
      <c r="BA567" s="41"/>
      <c r="BB567" s="41"/>
      <c r="BC567" s="41"/>
      <c r="BD567" s="41"/>
      <c r="BE567" s="41"/>
      <c r="BF567" s="41"/>
      <c r="BG567" s="41"/>
      <c r="BH567" s="41"/>
      <c r="BI567" s="41"/>
      <c r="BJ567" s="41"/>
      <c r="BK567" s="41"/>
      <c r="BL567" s="41"/>
      <c r="BM567" s="41"/>
      <c r="BN567" s="41"/>
      <c r="BO567" s="41"/>
      <c r="BP567" s="41"/>
      <c r="BQ567" s="41"/>
      <c r="BR567" s="41"/>
      <c r="BS567" s="41"/>
    </row>
    <row r="568" spans="1:71">
      <c r="A568" s="41"/>
      <c r="B568" s="128"/>
      <c r="C568" s="128"/>
      <c r="D568" s="128"/>
      <c r="E568" s="128"/>
      <c r="F568" s="41"/>
      <c r="G568" s="41"/>
      <c r="H568" s="41"/>
      <c r="I568" s="41"/>
      <c r="J568" s="41"/>
      <c r="K568" s="41"/>
      <c r="L568" s="41"/>
      <c r="M568" s="41"/>
      <c r="N568" s="41"/>
      <c r="O568" s="41"/>
      <c r="P568" s="41"/>
      <c r="Q568" s="41"/>
      <c r="R568" s="41"/>
      <c r="S568" s="41"/>
      <c r="T568" s="41"/>
      <c r="U568" s="41"/>
      <c r="V568" s="41"/>
      <c r="W568" s="41"/>
      <c r="X568" s="41"/>
      <c r="Y568" s="41"/>
      <c r="Z568" s="41"/>
      <c r="AA568" s="41"/>
      <c r="AB568" s="41"/>
      <c r="AC568" s="41"/>
      <c r="AD568" s="41"/>
      <c r="AE568" s="41"/>
      <c r="AF568" s="41"/>
      <c r="AG568" s="41"/>
      <c r="AH568" s="41"/>
      <c r="AI568" s="41"/>
      <c r="AJ568" s="41"/>
      <c r="AK568" s="46"/>
      <c r="AL568" s="46"/>
      <c r="AM568" s="41"/>
      <c r="AN568" s="41"/>
      <c r="AO568" s="41"/>
      <c r="AP568" s="41"/>
      <c r="AQ568" s="41"/>
      <c r="AR568" s="41"/>
      <c r="AS568" s="41"/>
      <c r="AT568" s="41"/>
      <c r="AU568" s="41"/>
      <c r="AV568" s="41"/>
      <c r="AW568" s="41"/>
      <c r="AX568" s="41"/>
      <c r="AY568" s="41"/>
      <c r="AZ568" s="41"/>
      <c r="BA568" s="41"/>
      <c r="BB568" s="41"/>
      <c r="BC568" s="41"/>
      <c r="BD568" s="41"/>
      <c r="BE568" s="41"/>
      <c r="BF568" s="41"/>
      <c r="BG568" s="41"/>
      <c r="BH568" s="41"/>
      <c r="BI568" s="41"/>
      <c r="BJ568" s="41"/>
      <c r="BK568" s="41"/>
      <c r="BL568" s="41"/>
      <c r="BM568" s="41"/>
      <c r="BN568" s="41"/>
      <c r="BO568" s="41"/>
      <c r="BP568" s="41"/>
      <c r="BQ568" s="41"/>
      <c r="BR568" s="41"/>
      <c r="BS568" s="41"/>
    </row>
    <row r="569" spans="1:71">
      <c r="A569" s="41"/>
      <c r="B569" s="128"/>
      <c r="C569" s="128"/>
      <c r="D569" s="128"/>
      <c r="E569" s="128"/>
      <c r="F569" s="41"/>
      <c r="G569" s="41"/>
      <c r="H569" s="41"/>
      <c r="I569" s="41"/>
      <c r="J569" s="41"/>
      <c r="K569" s="41"/>
      <c r="L569" s="41"/>
      <c r="M569" s="41"/>
      <c r="N569" s="41"/>
      <c r="O569" s="41"/>
      <c r="P569" s="41"/>
      <c r="Q569" s="41"/>
      <c r="R569" s="41"/>
      <c r="S569" s="41"/>
      <c r="T569" s="41"/>
      <c r="U569" s="41"/>
      <c r="V569" s="41"/>
      <c r="W569" s="41"/>
      <c r="X569" s="41"/>
      <c r="Y569" s="41"/>
      <c r="Z569" s="41"/>
      <c r="AA569" s="41"/>
      <c r="AB569" s="41"/>
      <c r="AC569" s="41"/>
      <c r="AD569" s="41"/>
      <c r="AE569" s="41"/>
      <c r="AF569" s="41"/>
      <c r="AG569" s="41"/>
      <c r="AH569" s="41"/>
      <c r="AI569" s="41"/>
      <c r="AJ569" s="41"/>
      <c r="AK569" s="46"/>
      <c r="AL569" s="46"/>
      <c r="AM569" s="41"/>
      <c r="AN569" s="41"/>
      <c r="AO569" s="41"/>
      <c r="AP569" s="41"/>
      <c r="AQ569" s="41"/>
      <c r="AR569" s="41"/>
      <c r="AS569" s="41"/>
      <c r="AT569" s="41"/>
      <c r="AU569" s="41"/>
      <c r="AV569" s="41"/>
      <c r="AW569" s="41"/>
      <c r="AX569" s="41"/>
      <c r="AY569" s="41"/>
      <c r="AZ569" s="41"/>
      <c r="BA569" s="41"/>
      <c r="BB569" s="41"/>
      <c r="BC569" s="41"/>
      <c r="BD569" s="41"/>
      <c r="BE569" s="41"/>
      <c r="BF569" s="41"/>
      <c r="BG569" s="41"/>
      <c r="BH569" s="41"/>
      <c r="BI569" s="41"/>
      <c r="BJ569" s="41"/>
      <c r="BK569" s="41"/>
      <c r="BL569" s="41"/>
      <c r="BM569" s="41"/>
      <c r="BN569" s="41"/>
      <c r="BO569" s="41"/>
      <c r="BP569" s="41"/>
      <c r="BQ569" s="41"/>
      <c r="BR569" s="41"/>
      <c r="BS569" s="41"/>
    </row>
    <row r="570" spans="1:71">
      <c r="A570" s="41"/>
      <c r="B570" s="128"/>
      <c r="C570" s="128"/>
      <c r="D570" s="128"/>
      <c r="E570" s="128"/>
      <c r="F570" s="41"/>
      <c r="G570" s="41"/>
      <c r="H570" s="41"/>
      <c r="I570" s="41"/>
      <c r="J570" s="41"/>
      <c r="K570" s="41"/>
      <c r="L570" s="41"/>
      <c r="M570" s="41"/>
      <c r="N570" s="41"/>
      <c r="O570" s="41"/>
      <c r="P570" s="41"/>
      <c r="Q570" s="41"/>
      <c r="R570" s="41"/>
      <c r="S570" s="41"/>
      <c r="T570" s="41"/>
      <c r="U570" s="41"/>
      <c r="V570" s="41"/>
      <c r="W570" s="41"/>
      <c r="X570" s="41"/>
      <c r="Y570" s="41"/>
      <c r="Z570" s="41"/>
      <c r="AA570" s="41"/>
      <c r="AB570" s="41"/>
      <c r="AC570" s="41"/>
      <c r="AD570" s="41"/>
      <c r="AE570" s="41"/>
      <c r="AF570" s="41"/>
      <c r="AG570" s="41"/>
      <c r="AH570" s="41"/>
      <c r="AI570" s="41"/>
      <c r="AJ570" s="41"/>
      <c r="AK570" s="46"/>
      <c r="AL570" s="46"/>
      <c r="AM570" s="41"/>
      <c r="AN570" s="41"/>
      <c r="AO570" s="41"/>
      <c r="AP570" s="41"/>
      <c r="AQ570" s="41"/>
      <c r="AR570" s="41"/>
      <c r="AS570" s="41"/>
      <c r="AT570" s="41"/>
      <c r="AU570" s="41"/>
      <c r="AV570" s="41"/>
      <c r="AW570" s="41"/>
      <c r="AX570" s="41"/>
      <c r="AY570" s="41"/>
      <c r="AZ570" s="41"/>
      <c r="BA570" s="41"/>
      <c r="BB570" s="41"/>
      <c r="BC570" s="41"/>
      <c r="BD570" s="41"/>
      <c r="BE570" s="41"/>
      <c r="BF570" s="41"/>
      <c r="BG570" s="41"/>
      <c r="BH570" s="41"/>
      <c r="BI570" s="41"/>
      <c r="BJ570" s="41"/>
      <c r="BK570" s="41"/>
      <c r="BL570" s="41"/>
      <c r="BM570" s="41"/>
      <c r="BN570" s="41"/>
      <c r="BO570" s="41"/>
      <c r="BP570" s="41"/>
      <c r="BQ570" s="41"/>
      <c r="BR570" s="41"/>
      <c r="BS570" s="41"/>
    </row>
    <row r="571" spans="1:71">
      <c r="A571" s="41"/>
      <c r="B571" s="128"/>
      <c r="C571" s="128"/>
      <c r="D571" s="128"/>
      <c r="E571" s="128"/>
      <c r="F571" s="41"/>
      <c r="G571" s="41"/>
      <c r="H571" s="41"/>
      <c r="I571" s="41"/>
      <c r="J571" s="41"/>
      <c r="K571" s="41"/>
      <c r="L571" s="41"/>
      <c r="M571" s="41"/>
      <c r="N571" s="41"/>
      <c r="O571" s="41"/>
      <c r="P571" s="41"/>
      <c r="Q571" s="41"/>
      <c r="R571" s="41"/>
      <c r="S571" s="41"/>
      <c r="T571" s="41"/>
      <c r="U571" s="41"/>
      <c r="V571" s="41"/>
      <c r="W571" s="41"/>
      <c r="X571" s="41"/>
      <c r="Y571" s="41"/>
      <c r="Z571" s="41"/>
      <c r="AA571" s="41"/>
      <c r="AB571" s="41"/>
      <c r="AC571" s="41"/>
      <c r="AD571" s="41"/>
      <c r="AE571" s="41"/>
      <c r="AF571" s="41"/>
      <c r="AG571" s="41"/>
      <c r="AH571" s="41"/>
      <c r="AI571" s="41"/>
      <c r="AJ571" s="41"/>
      <c r="AK571" s="46"/>
      <c r="AL571" s="46"/>
      <c r="AM571" s="41"/>
      <c r="AN571" s="41"/>
      <c r="AO571" s="41"/>
      <c r="AP571" s="41"/>
      <c r="AQ571" s="41"/>
      <c r="AR571" s="41"/>
      <c r="AS571" s="41"/>
      <c r="AT571" s="41"/>
      <c r="AU571" s="41"/>
      <c r="AV571" s="41"/>
      <c r="AW571" s="41"/>
      <c r="AX571" s="41"/>
      <c r="AY571" s="41"/>
      <c r="AZ571" s="41"/>
      <c r="BA571" s="41"/>
      <c r="BB571" s="41"/>
      <c r="BC571" s="41"/>
      <c r="BD571" s="41"/>
      <c r="BE571" s="41"/>
      <c r="BF571" s="41"/>
      <c r="BG571" s="41"/>
      <c r="BH571" s="41"/>
      <c r="BI571" s="41"/>
      <c r="BJ571" s="41"/>
      <c r="BK571" s="41"/>
      <c r="BL571" s="41"/>
      <c r="BM571" s="41"/>
      <c r="BN571" s="41"/>
      <c r="BO571" s="41"/>
      <c r="BP571" s="41"/>
      <c r="BQ571" s="41"/>
      <c r="BR571" s="41"/>
      <c r="BS571" s="41"/>
    </row>
    <row r="572" spans="1:71">
      <c r="A572" s="41"/>
      <c r="B572" s="128"/>
      <c r="C572" s="128"/>
      <c r="D572" s="128"/>
      <c r="E572" s="128"/>
      <c r="F572" s="41"/>
      <c r="G572" s="41"/>
      <c r="H572" s="41"/>
      <c r="I572" s="41"/>
      <c r="J572" s="41"/>
      <c r="K572" s="41"/>
      <c r="L572" s="41"/>
      <c r="M572" s="41"/>
      <c r="N572" s="41"/>
      <c r="O572" s="41"/>
      <c r="P572" s="41"/>
      <c r="Q572" s="41"/>
      <c r="R572" s="41"/>
      <c r="S572" s="41"/>
      <c r="T572" s="41"/>
      <c r="U572" s="41"/>
      <c r="V572" s="41"/>
      <c r="W572" s="41"/>
      <c r="X572" s="41"/>
      <c r="Y572" s="41"/>
      <c r="Z572" s="41"/>
      <c r="AA572" s="41"/>
      <c r="AB572" s="41"/>
      <c r="AC572" s="41"/>
      <c r="AD572" s="41"/>
      <c r="AE572" s="41"/>
      <c r="AF572" s="41"/>
      <c r="AG572" s="41"/>
      <c r="AH572" s="41"/>
      <c r="AI572" s="41"/>
      <c r="AJ572" s="41"/>
      <c r="AK572" s="46"/>
      <c r="AL572" s="46"/>
      <c r="AM572" s="41"/>
      <c r="AN572" s="41"/>
      <c r="AO572" s="41"/>
      <c r="AP572" s="41"/>
      <c r="AQ572" s="41"/>
      <c r="AR572" s="41"/>
      <c r="AS572" s="41"/>
      <c r="AT572" s="41"/>
      <c r="AU572" s="41"/>
      <c r="AV572" s="41"/>
      <c r="AW572" s="41"/>
      <c r="AX572" s="41"/>
      <c r="AY572" s="41"/>
      <c r="AZ572" s="41"/>
      <c r="BA572" s="41"/>
      <c r="BB572" s="41"/>
      <c r="BC572" s="41"/>
      <c r="BD572" s="41"/>
      <c r="BE572" s="41"/>
      <c r="BF572" s="41"/>
      <c r="BG572" s="41"/>
      <c r="BH572" s="41"/>
      <c r="BI572" s="41"/>
      <c r="BJ572" s="41"/>
      <c r="BK572" s="41"/>
      <c r="BL572" s="41"/>
      <c r="BM572" s="41"/>
      <c r="BN572" s="41"/>
      <c r="BO572" s="41"/>
      <c r="BP572" s="41"/>
      <c r="BQ572" s="41"/>
      <c r="BR572" s="41"/>
      <c r="BS572" s="41"/>
    </row>
    <row r="573" spans="1:71">
      <c r="A573" s="41"/>
      <c r="B573" s="128"/>
      <c r="C573" s="128"/>
      <c r="D573" s="128"/>
      <c r="E573" s="128"/>
      <c r="F573" s="41"/>
      <c r="G573" s="41"/>
      <c r="H573" s="41"/>
      <c r="I573" s="41"/>
      <c r="J573" s="41"/>
      <c r="K573" s="41"/>
      <c r="L573" s="41"/>
      <c r="M573" s="41"/>
      <c r="N573" s="41"/>
      <c r="O573" s="41"/>
      <c r="P573" s="41"/>
      <c r="Q573" s="41"/>
      <c r="R573" s="41"/>
      <c r="S573" s="41"/>
      <c r="T573" s="41"/>
      <c r="U573" s="41"/>
      <c r="V573" s="41"/>
      <c r="W573" s="41"/>
      <c r="X573" s="41"/>
      <c r="Y573" s="41"/>
      <c r="Z573" s="41"/>
      <c r="AA573" s="41"/>
      <c r="AB573" s="41"/>
      <c r="AC573" s="41"/>
      <c r="AD573" s="41"/>
      <c r="AE573" s="41"/>
      <c r="AF573" s="41"/>
      <c r="AG573" s="41"/>
      <c r="AH573" s="41"/>
      <c r="AI573" s="41"/>
      <c r="AJ573" s="41"/>
      <c r="AK573" s="46"/>
      <c r="AL573" s="46"/>
      <c r="AM573" s="41"/>
      <c r="AN573" s="41"/>
      <c r="AO573" s="41"/>
      <c r="AP573" s="41"/>
      <c r="AQ573" s="41"/>
      <c r="AR573" s="41"/>
      <c r="AS573" s="41"/>
      <c r="AT573" s="41"/>
      <c r="AU573" s="41"/>
      <c r="AV573" s="41"/>
      <c r="AW573" s="41"/>
      <c r="AX573" s="41"/>
      <c r="AY573" s="41"/>
      <c r="AZ573" s="41"/>
      <c r="BA573" s="41"/>
      <c r="BB573" s="41"/>
      <c r="BC573" s="41"/>
      <c r="BD573" s="41"/>
      <c r="BE573" s="41"/>
      <c r="BF573" s="41"/>
      <c r="BG573" s="41"/>
      <c r="BH573" s="41"/>
      <c r="BI573" s="41"/>
      <c r="BJ573" s="41"/>
      <c r="BK573" s="41"/>
      <c r="BL573" s="41"/>
      <c r="BM573" s="41"/>
      <c r="BN573" s="41"/>
      <c r="BO573" s="41"/>
      <c r="BP573" s="41"/>
      <c r="BQ573" s="41"/>
      <c r="BR573" s="41"/>
      <c r="BS573" s="41"/>
    </row>
    <row r="574" spans="1:71">
      <c r="A574" s="41"/>
      <c r="B574" s="128"/>
      <c r="C574" s="128"/>
      <c r="D574" s="128"/>
      <c r="E574" s="128"/>
      <c r="F574" s="41"/>
      <c r="G574" s="41"/>
      <c r="H574" s="41"/>
      <c r="I574" s="41"/>
      <c r="J574" s="41"/>
      <c r="K574" s="41"/>
      <c r="L574" s="41"/>
      <c r="M574" s="41"/>
      <c r="N574" s="41"/>
      <c r="O574" s="41"/>
      <c r="P574" s="41"/>
      <c r="Q574" s="41"/>
      <c r="R574" s="41"/>
      <c r="S574" s="41"/>
      <c r="T574" s="41"/>
      <c r="U574" s="41"/>
      <c r="V574" s="41"/>
      <c r="W574" s="41"/>
      <c r="X574" s="41"/>
      <c r="Y574" s="41"/>
      <c r="Z574" s="41"/>
      <c r="AA574" s="41"/>
      <c r="AB574" s="41"/>
      <c r="AC574" s="41"/>
      <c r="AD574" s="41"/>
      <c r="AE574" s="41"/>
      <c r="AF574" s="41"/>
      <c r="AG574" s="41"/>
      <c r="AH574" s="41"/>
      <c r="AI574" s="41"/>
      <c r="AJ574" s="41"/>
      <c r="AK574" s="46"/>
      <c r="AL574" s="46"/>
      <c r="AM574" s="41"/>
      <c r="AN574" s="41"/>
      <c r="AO574" s="41"/>
      <c r="AP574" s="41"/>
      <c r="AQ574" s="41"/>
      <c r="AR574" s="41"/>
      <c r="AS574" s="41"/>
      <c r="AT574" s="41"/>
      <c r="AU574" s="41"/>
      <c r="AV574" s="41"/>
      <c r="AW574" s="41"/>
      <c r="AX574" s="41"/>
      <c r="AY574" s="41"/>
      <c r="AZ574" s="41"/>
      <c r="BA574" s="41"/>
      <c r="BB574" s="41"/>
      <c r="BC574" s="41"/>
      <c r="BD574" s="41"/>
      <c r="BE574" s="41"/>
      <c r="BF574" s="41"/>
      <c r="BG574" s="41"/>
      <c r="BH574" s="41"/>
      <c r="BI574" s="41"/>
      <c r="BJ574" s="41"/>
      <c r="BK574" s="41"/>
      <c r="BL574" s="41"/>
      <c r="BM574" s="41"/>
      <c r="BN574" s="41"/>
      <c r="BO574" s="41"/>
      <c r="BP574" s="41"/>
      <c r="BQ574" s="41"/>
      <c r="BR574" s="41"/>
      <c r="BS574" s="41"/>
    </row>
    <row r="575" spans="1:71">
      <c r="A575" s="41"/>
      <c r="B575" s="128"/>
      <c r="C575" s="128"/>
      <c r="D575" s="128"/>
      <c r="E575" s="128"/>
      <c r="F575" s="41"/>
      <c r="G575" s="41"/>
      <c r="H575" s="41"/>
      <c r="I575" s="41"/>
      <c r="J575" s="41"/>
      <c r="K575" s="41"/>
      <c r="L575" s="41"/>
      <c r="M575" s="41"/>
      <c r="N575" s="41"/>
      <c r="O575" s="41"/>
      <c r="P575" s="41"/>
      <c r="Q575" s="41"/>
      <c r="R575" s="41"/>
      <c r="S575" s="41"/>
      <c r="T575" s="41"/>
      <c r="U575" s="41"/>
      <c r="V575" s="41"/>
      <c r="W575" s="41"/>
      <c r="X575" s="41"/>
      <c r="Y575" s="41"/>
      <c r="Z575" s="41"/>
      <c r="AA575" s="41"/>
      <c r="AB575" s="41"/>
      <c r="AC575" s="41"/>
      <c r="AD575" s="41"/>
      <c r="AE575" s="41"/>
      <c r="AF575" s="41"/>
      <c r="AG575" s="41"/>
      <c r="AH575" s="41"/>
      <c r="AI575" s="41"/>
      <c r="AJ575" s="41"/>
      <c r="AK575" s="46"/>
      <c r="AL575" s="46"/>
      <c r="AM575" s="41"/>
      <c r="AN575" s="41"/>
      <c r="AO575" s="41"/>
      <c r="AP575" s="41"/>
      <c r="AQ575" s="41"/>
      <c r="AR575" s="41"/>
      <c r="AS575" s="41"/>
      <c r="AT575" s="41"/>
      <c r="AU575" s="41"/>
      <c r="AV575" s="41"/>
      <c r="AW575" s="41"/>
      <c r="AX575" s="41"/>
      <c r="AY575" s="41"/>
      <c r="AZ575" s="41"/>
      <c r="BA575" s="41"/>
      <c r="BB575" s="41"/>
      <c r="BC575" s="41"/>
      <c r="BD575" s="41"/>
      <c r="BE575" s="41"/>
      <c r="BF575" s="41"/>
      <c r="BG575" s="41"/>
      <c r="BH575" s="41"/>
      <c r="BI575" s="41"/>
      <c r="BJ575" s="41"/>
      <c r="BK575" s="41"/>
      <c r="BL575" s="41"/>
      <c r="BM575" s="41"/>
      <c r="BN575" s="41"/>
      <c r="BO575" s="41"/>
      <c r="BP575" s="41"/>
      <c r="BQ575" s="41"/>
      <c r="BR575" s="41"/>
      <c r="BS575" s="41"/>
    </row>
    <row r="576" spans="1:71">
      <c r="A576" s="41"/>
      <c r="B576" s="128"/>
      <c r="C576" s="128"/>
      <c r="D576" s="128"/>
      <c r="E576" s="128"/>
      <c r="F576" s="41"/>
      <c r="G576" s="41"/>
      <c r="H576" s="41"/>
      <c r="I576" s="41"/>
      <c r="J576" s="41"/>
      <c r="K576" s="41"/>
      <c r="L576" s="41"/>
      <c r="M576" s="41"/>
      <c r="N576" s="41"/>
      <c r="O576" s="41"/>
      <c r="P576" s="41"/>
      <c r="Q576" s="41"/>
      <c r="R576" s="41"/>
      <c r="S576" s="41"/>
      <c r="T576" s="41"/>
      <c r="U576" s="41"/>
      <c r="V576" s="41"/>
      <c r="W576" s="41"/>
      <c r="X576" s="41"/>
      <c r="Y576" s="41"/>
      <c r="Z576" s="41"/>
      <c r="AA576" s="41"/>
      <c r="AB576" s="41"/>
      <c r="AC576" s="41"/>
      <c r="AD576" s="41"/>
      <c r="AE576" s="41"/>
      <c r="AF576" s="41"/>
      <c r="AG576" s="41"/>
      <c r="AH576" s="41"/>
      <c r="AI576" s="41"/>
      <c r="AJ576" s="41"/>
      <c r="AK576" s="46"/>
      <c r="AL576" s="46"/>
      <c r="AM576" s="41"/>
      <c r="AN576" s="41"/>
      <c r="AO576" s="41"/>
      <c r="AP576" s="41"/>
      <c r="AQ576" s="41"/>
      <c r="AR576" s="41"/>
      <c r="AS576" s="41"/>
      <c r="AT576" s="41"/>
      <c r="AU576" s="41"/>
      <c r="AV576" s="41"/>
      <c r="AW576" s="41"/>
      <c r="AX576" s="41"/>
      <c r="AY576" s="41"/>
      <c r="AZ576" s="41"/>
      <c r="BA576" s="41"/>
      <c r="BB576" s="41"/>
      <c r="BC576" s="41"/>
      <c r="BD576" s="41"/>
      <c r="BE576" s="41"/>
      <c r="BF576" s="41"/>
      <c r="BG576" s="41"/>
      <c r="BH576" s="41"/>
      <c r="BI576" s="41"/>
      <c r="BJ576" s="41"/>
      <c r="BK576" s="41"/>
      <c r="BL576" s="41"/>
      <c r="BM576" s="41"/>
      <c r="BN576" s="41"/>
      <c r="BO576" s="41"/>
      <c r="BP576" s="41"/>
      <c r="BQ576" s="41"/>
      <c r="BR576" s="41"/>
      <c r="BS576" s="41"/>
    </row>
    <row r="577" spans="1:71">
      <c r="A577" s="41"/>
      <c r="B577" s="128"/>
      <c r="C577" s="128"/>
      <c r="D577" s="128"/>
      <c r="E577" s="128"/>
      <c r="F577" s="41"/>
      <c r="G577" s="41"/>
      <c r="H577" s="41"/>
      <c r="I577" s="41"/>
      <c r="J577" s="41"/>
      <c r="K577" s="41"/>
      <c r="L577" s="41"/>
      <c r="M577" s="41"/>
      <c r="N577" s="41"/>
      <c r="O577" s="41"/>
      <c r="P577" s="41"/>
      <c r="Q577" s="41"/>
      <c r="R577" s="41"/>
      <c r="S577" s="41"/>
      <c r="T577" s="41"/>
      <c r="U577" s="41"/>
      <c r="V577" s="41"/>
      <c r="W577" s="41"/>
      <c r="X577" s="41"/>
      <c r="Y577" s="41"/>
      <c r="Z577" s="41"/>
      <c r="AA577" s="41"/>
      <c r="AB577" s="41"/>
      <c r="AC577" s="41"/>
      <c r="AD577" s="41"/>
      <c r="AE577" s="41"/>
      <c r="AF577" s="41"/>
      <c r="AG577" s="41"/>
      <c r="AH577" s="41"/>
      <c r="AI577" s="41"/>
      <c r="AJ577" s="41"/>
      <c r="AK577" s="46"/>
      <c r="AL577" s="46"/>
      <c r="AM577" s="41"/>
      <c r="AN577" s="41"/>
      <c r="AO577" s="41"/>
      <c r="AP577" s="41"/>
      <c r="AQ577" s="41"/>
      <c r="AR577" s="41"/>
      <c r="AS577" s="41"/>
      <c r="AT577" s="41"/>
      <c r="AU577" s="41"/>
      <c r="AV577" s="41"/>
      <c r="AW577" s="41"/>
      <c r="AX577" s="41"/>
      <c r="AY577" s="41"/>
      <c r="AZ577" s="41"/>
      <c r="BA577" s="41"/>
      <c r="BB577" s="41"/>
      <c r="BC577" s="41"/>
      <c r="BD577" s="41"/>
      <c r="BE577" s="41"/>
      <c r="BF577" s="41"/>
      <c r="BG577" s="41"/>
      <c r="BH577" s="41"/>
      <c r="BI577" s="41"/>
      <c r="BJ577" s="41"/>
      <c r="BK577" s="41"/>
      <c r="BL577" s="41"/>
      <c r="BM577" s="41"/>
      <c r="BN577" s="41"/>
      <c r="BO577" s="41"/>
      <c r="BP577" s="41"/>
      <c r="BQ577" s="41"/>
      <c r="BR577" s="41"/>
      <c r="BS577" s="41"/>
    </row>
    <row r="578" spans="1:71">
      <c r="A578" s="41"/>
      <c r="B578" s="128"/>
      <c r="C578" s="128"/>
      <c r="D578" s="128"/>
      <c r="E578" s="128"/>
      <c r="F578" s="41"/>
      <c r="G578" s="41"/>
      <c r="H578" s="41"/>
      <c r="I578" s="41"/>
      <c r="J578" s="41"/>
      <c r="K578" s="41"/>
      <c r="L578" s="41"/>
      <c r="M578" s="41"/>
      <c r="N578" s="41"/>
      <c r="O578" s="41"/>
      <c r="P578" s="41"/>
      <c r="Q578" s="41"/>
      <c r="R578" s="41"/>
      <c r="S578" s="41"/>
      <c r="T578" s="41"/>
      <c r="U578" s="41"/>
      <c r="V578" s="41"/>
      <c r="W578" s="41"/>
      <c r="X578" s="41"/>
      <c r="Y578" s="41"/>
      <c r="Z578" s="41"/>
      <c r="AA578" s="41"/>
      <c r="AB578" s="41"/>
      <c r="AC578" s="41"/>
      <c r="AD578" s="41"/>
      <c r="AE578" s="41"/>
      <c r="AF578" s="41"/>
      <c r="AG578" s="41"/>
      <c r="AH578" s="41"/>
      <c r="AI578" s="41"/>
      <c r="AJ578" s="41"/>
      <c r="AK578" s="46"/>
      <c r="AL578" s="46"/>
      <c r="AM578" s="41"/>
      <c r="AN578" s="41"/>
      <c r="AO578" s="41"/>
      <c r="AP578" s="41"/>
      <c r="AQ578" s="41"/>
      <c r="AR578" s="41"/>
      <c r="AS578" s="41"/>
      <c r="AT578" s="41"/>
      <c r="AU578" s="41"/>
      <c r="AV578" s="41"/>
      <c r="AW578" s="41"/>
      <c r="AX578" s="41"/>
      <c r="AY578" s="41"/>
      <c r="AZ578" s="41"/>
      <c r="BA578" s="41"/>
      <c r="BB578" s="41"/>
      <c r="BC578" s="41"/>
      <c r="BD578" s="41"/>
      <c r="BE578" s="41"/>
      <c r="BF578" s="41"/>
      <c r="BG578" s="41"/>
      <c r="BH578" s="41"/>
      <c r="BI578" s="41"/>
      <c r="BJ578" s="41"/>
      <c r="BK578" s="41"/>
      <c r="BL578" s="41"/>
      <c r="BM578" s="41"/>
      <c r="BN578" s="41"/>
      <c r="BO578" s="41"/>
      <c r="BP578" s="41"/>
      <c r="BQ578" s="41"/>
      <c r="BR578" s="41"/>
      <c r="BS578" s="41"/>
    </row>
    <row r="579" spans="1:71">
      <c r="A579" s="41"/>
      <c r="B579" s="128"/>
      <c r="C579" s="128"/>
      <c r="D579" s="128"/>
      <c r="E579" s="128"/>
      <c r="F579" s="41"/>
      <c r="G579" s="41"/>
      <c r="H579" s="41"/>
      <c r="I579" s="41"/>
      <c r="J579" s="41"/>
      <c r="K579" s="41"/>
      <c r="L579" s="41"/>
      <c r="M579" s="41"/>
      <c r="N579" s="41"/>
      <c r="O579" s="41"/>
      <c r="P579" s="41"/>
      <c r="Q579" s="41"/>
      <c r="R579" s="41"/>
      <c r="S579" s="41"/>
      <c r="T579" s="41"/>
      <c r="U579" s="41"/>
      <c r="V579" s="41"/>
      <c r="W579" s="41"/>
      <c r="X579" s="41"/>
      <c r="Y579" s="41"/>
      <c r="Z579" s="41"/>
      <c r="AA579" s="41"/>
      <c r="AB579" s="41"/>
      <c r="AC579" s="41"/>
      <c r="AD579" s="41"/>
      <c r="AE579" s="41"/>
      <c r="AF579" s="41"/>
      <c r="AG579" s="41"/>
      <c r="AH579" s="41"/>
      <c r="AI579" s="41"/>
      <c r="AJ579" s="41"/>
      <c r="AK579" s="46"/>
      <c r="AL579" s="46"/>
      <c r="AM579" s="41"/>
      <c r="AN579" s="41"/>
      <c r="AO579" s="41"/>
      <c r="AP579" s="41"/>
      <c r="AQ579" s="41"/>
      <c r="AR579" s="41"/>
      <c r="AS579" s="41"/>
      <c r="AT579" s="41"/>
      <c r="AU579" s="41"/>
      <c r="AV579" s="41"/>
      <c r="AW579" s="41"/>
      <c r="AX579" s="41"/>
      <c r="AY579" s="41"/>
      <c r="AZ579" s="41"/>
      <c r="BA579" s="41"/>
      <c r="BB579" s="41"/>
      <c r="BC579" s="41"/>
      <c r="BD579" s="41"/>
      <c r="BE579" s="41"/>
      <c r="BF579" s="41"/>
      <c r="BG579" s="41"/>
      <c r="BH579" s="41"/>
      <c r="BI579" s="41"/>
      <c r="BJ579" s="41"/>
      <c r="BK579" s="41"/>
      <c r="BL579" s="41"/>
      <c r="BM579" s="41"/>
      <c r="BN579" s="41"/>
      <c r="BO579" s="41"/>
      <c r="BP579" s="41"/>
      <c r="BQ579" s="41"/>
      <c r="BR579" s="41"/>
      <c r="BS579" s="41"/>
    </row>
    <row r="580" spans="1:71">
      <c r="A580" s="41"/>
      <c r="B580" s="128"/>
      <c r="C580" s="128"/>
      <c r="D580" s="128"/>
      <c r="E580" s="128"/>
      <c r="F580" s="41"/>
      <c r="G580" s="41"/>
      <c r="H580" s="41"/>
      <c r="I580" s="41"/>
      <c r="J580" s="41"/>
      <c r="K580" s="41"/>
      <c r="L580" s="41"/>
      <c r="M580" s="41"/>
      <c r="N580" s="41"/>
      <c r="O580" s="41"/>
      <c r="P580" s="41"/>
      <c r="Q580" s="41"/>
      <c r="R580" s="41"/>
      <c r="S580" s="41"/>
      <c r="T580" s="41"/>
      <c r="U580" s="41"/>
      <c r="V580" s="41"/>
      <c r="W580" s="41"/>
      <c r="X580" s="41"/>
      <c r="Y580" s="41"/>
      <c r="Z580" s="41"/>
      <c r="AA580" s="41"/>
      <c r="AB580" s="41"/>
      <c r="AC580" s="41"/>
      <c r="AD580" s="41"/>
      <c r="AE580" s="41"/>
      <c r="AF580" s="41"/>
      <c r="AG580" s="41"/>
      <c r="AH580" s="41"/>
      <c r="AI580" s="41"/>
      <c r="AJ580" s="41"/>
      <c r="AK580" s="46"/>
      <c r="AL580" s="46"/>
      <c r="AM580" s="41"/>
      <c r="AN580" s="41"/>
      <c r="AO580" s="41"/>
      <c r="AP580" s="41"/>
      <c r="AQ580" s="41"/>
      <c r="AR580" s="41"/>
      <c r="AS580" s="41"/>
      <c r="AT580" s="41"/>
      <c r="AU580" s="41"/>
      <c r="AV580" s="41"/>
      <c r="AW580" s="41"/>
      <c r="AX580" s="41"/>
      <c r="AY580" s="41"/>
      <c r="AZ580" s="41"/>
      <c r="BA580" s="41"/>
      <c r="BB580" s="41"/>
      <c r="BC580" s="41"/>
      <c r="BD580" s="41"/>
      <c r="BE580" s="41"/>
      <c r="BF580" s="41"/>
      <c r="BG580" s="41"/>
      <c r="BH580" s="41"/>
      <c r="BI580" s="41"/>
      <c r="BJ580" s="41"/>
      <c r="BK580" s="41"/>
      <c r="BL580" s="41"/>
      <c r="BM580" s="41"/>
      <c r="BN580" s="41"/>
      <c r="BO580" s="41"/>
      <c r="BP580" s="41"/>
      <c r="BQ580" s="41"/>
      <c r="BR580" s="41"/>
      <c r="BS580" s="41"/>
    </row>
    <row r="581" spans="1:71">
      <c r="A581" s="41"/>
      <c r="B581" s="128"/>
      <c r="C581" s="128"/>
      <c r="D581" s="128"/>
      <c r="E581" s="128"/>
      <c r="F581" s="41"/>
      <c r="G581" s="41"/>
      <c r="H581" s="41"/>
      <c r="I581" s="41"/>
      <c r="J581" s="41"/>
      <c r="K581" s="41"/>
      <c r="L581" s="41"/>
      <c r="M581" s="41"/>
      <c r="N581" s="41"/>
      <c r="O581" s="41"/>
      <c r="P581" s="41"/>
      <c r="Q581" s="41"/>
      <c r="R581" s="41"/>
      <c r="S581" s="41"/>
      <c r="T581" s="41"/>
      <c r="U581" s="41"/>
      <c r="V581" s="41"/>
      <c r="W581" s="41"/>
      <c r="X581" s="41"/>
      <c r="Y581" s="41"/>
      <c r="Z581" s="41"/>
      <c r="AA581" s="41"/>
      <c r="AB581" s="41"/>
      <c r="AC581" s="41"/>
      <c r="AD581" s="41"/>
      <c r="AE581" s="41"/>
      <c r="AF581" s="41"/>
      <c r="AG581" s="41"/>
      <c r="AH581" s="41"/>
      <c r="AI581" s="41"/>
      <c r="AJ581" s="41"/>
      <c r="AK581" s="46"/>
      <c r="AL581" s="46"/>
      <c r="AM581" s="41"/>
      <c r="AN581" s="41"/>
      <c r="AO581" s="41"/>
      <c r="AP581" s="41"/>
      <c r="AQ581" s="41"/>
      <c r="AR581" s="41"/>
      <c r="AS581" s="41"/>
      <c r="AT581" s="41"/>
      <c r="AU581" s="41"/>
      <c r="AV581" s="41"/>
      <c r="AW581" s="41"/>
      <c r="AX581" s="41"/>
      <c r="AY581" s="41"/>
      <c r="AZ581" s="41"/>
      <c r="BA581" s="41"/>
      <c r="BB581" s="41"/>
      <c r="BC581" s="41"/>
      <c r="BD581" s="41"/>
      <c r="BE581" s="41"/>
      <c r="BF581" s="41"/>
      <c r="BG581" s="41"/>
      <c r="BH581" s="41"/>
      <c r="BI581" s="41"/>
      <c r="BJ581" s="41"/>
      <c r="BK581" s="41"/>
      <c r="BL581" s="41"/>
      <c r="BM581" s="41"/>
      <c r="BN581" s="41"/>
      <c r="BO581" s="41"/>
      <c r="BP581" s="41"/>
      <c r="BQ581" s="41"/>
      <c r="BR581" s="41"/>
      <c r="BS581" s="41"/>
    </row>
    <row r="582" spans="1:71">
      <c r="A582" s="41"/>
      <c r="B582" s="128"/>
      <c r="C582" s="128"/>
      <c r="D582" s="128"/>
      <c r="E582" s="128"/>
      <c r="F582" s="41"/>
      <c r="G582" s="41"/>
      <c r="H582" s="41"/>
      <c r="I582" s="41"/>
      <c r="J582" s="41"/>
      <c r="K582" s="41"/>
      <c r="L582" s="41"/>
      <c r="M582" s="41"/>
      <c r="N582" s="41"/>
      <c r="O582" s="41"/>
      <c r="P582" s="41"/>
      <c r="Q582" s="41"/>
      <c r="R582" s="41"/>
      <c r="S582" s="41"/>
      <c r="T582" s="41"/>
      <c r="U582" s="41"/>
      <c r="V582" s="41"/>
      <c r="W582" s="41"/>
      <c r="X582" s="41"/>
      <c r="Y582" s="41"/>
      <c r="Z582" s="41"/>
      <c r="AA582" s="41"/>
      <c r="AB582" s="41"/>
      <c r="AC582" s="41"/>
      <c r="AD582" s="41"/>
      <c r="AE582" s="41"/>
      <c r="AF582" s="41"/>
      <c r="AG582" s="41"/>
      <c r="AH582" s="41"/>
      <c r="AI582" s="41"/>
      <c r="AJ582" s="41"/>
      <c r="AK582" s="46"/>
      <c r="AL582" s="46"/>
      <c r="AM582" s="41"/>
      <c r="AN582" s="41"/>
      <c r="AO582" s="41"/>
      <c r="AP582" s="41"/>
      <c r="AQ582" s="41"/>
      <c r="AR582" s="41"/>
      <c r="AS582" s="41"/>
      <c r="AT582" s="41"/>
      <c r="AU582" s="41"/>
      <c r="AV582" s="41"/>
      <c r="AW582" s="41"/>
      <c r="AX582" s="41"/>
      <c r="AY582" s="41"/>
      <c r="AZ582" s="41"/>
      <c r="BA582" s="41"/>
      <c r="BB582" s="41"/>
      <c r="BC582" s="41"/>
      <c r="BD582" s="41"/>
      <c r="BE582" s="41"/>
      <c r="BF582" s="41"/>
      <c r="BG582" s="41"/>
      <c r="BH582" s="41"/>
      <c r="BI582" s="41"/>
      <c r="BJ582" s="41"/>
      <c r="BK582" s="41"/>
      <c r="BL582" s="41"/>
      <c r="BM582" s="41"/>
      <c r="BN582" s="41"/>
      <c r="BO582" s="41"/>
      <c r="BP582" s="41"/>
      <c r="BQ582" s="41"/>
      <c r="BR582" s="41"/>
      <c r="BS582" s="41"/>
    </row>
    <row r="583" spans="1:71">
      <c r="A583" s="41"/>
      <c r="B583" s="128"/>
      <c r="C583" s="128"/>
      <c r="D583" s="128"/>
      <c r="E583" s="128"/>
      <c r="F583" s="41"/>
      <c r="G583" s="41"/>
      <c r="H583" s="41"/>
      <c r="I583" s="41"/>
      <c r="J583" s="41"/>
      <c r="K583" s="41"/>
      <c r="L583" s="41"/>
      <c r="M583" s="41"/>
      <c r="N583" s="41"/>
      <c r="O583" s="41"/>
      <c r="P583" s="41"/>
      <c r="Q583" s="41"/>
      <c r="R583" s="41"/>
      <c r="S583" s="41"/>
      <c r="T583" s="41"/>
      <c r="U583" s="41"/>
      <c r="V583" s="41"/>
      <c r="W583" s="41"/>
      <c r="X583" s="41"/>
      <c r="Y583" s="41"/>
      <c r="Z583" s="41"/>
      <c r="AA583" s="41"/>
      <c r="AB583" s="41"/>
      <c r="AC583" s="41"/>
      <c r="AD583" s="41"/>
      <c r="AE583" s="41"/>
      <c r="AF583" s="41"/>
      <c r="AG583" s="41"/>
      <c r="AH583" s="41"/>
      <c r="AI583" s="41"/>
      <c r="AJ583" s="41"/>
      <c r="AK583" s="46"/>
      <c r="AL583" s="46"/>
      <c r="AM583" s="41"/>
      <c r="AN583" s="41"/>
      <c r="AO583" s="41"/>
      <c r="AP583" s="41"/>
      <c r="AQ583" s="41"/>
      <c r="AR583" s="41"/>
      <c r="AS583" s="41"/>
      <c r="AT583" s="41"/>
      <c r="AU583" s="41"/>
      <c r="AV583" s="41"/>
      <c r="AW583" s="41"/>
      <c r="AX583" s="41"/>
      <c r="AY583" s="41"/>
      <c r="AZ583" s="41"/>
      <c r="BA583" s="41"/>
      <c r="BB583" s="41"/>
      <c r="BC583" s="41"/>
      <c r="BD583" s="41"/>
      <c r="BE583" s="41"/>
      <c r="BF583" s="41"/>
      <c r="BG583" s="41"/>
      <c r="BH583" s="41"/>
      <c r="BI583" s="41"/>
      <c r="BJ583" s="41"/>
      <c r="BK583" s="41"/>
      <c r="BL583" s="41"/>
      <c r="BM583" s="41"/>
      <c r="BN583" s="41"/>
      <c r="BO583" s="41"/>
      <c r="BP583" s="41"/>
      <c r="BQ583" s="41"/>
      <c r="BR583" s="41"/>
      <c r="BS583" s="41"/>
    </row>
    <row r="584" spans="1:71">
      <c r="A584" s="41"/>
      <c r="B584" s="128"/>
      <c r="C584" s="128"/>
      <c r="D584" s="128"/>
      <c r="E584" s="128"/>
      <c r="F584" s="41"/>
      <c r="G584" s="41"/>
      <c r="H584" s="41"/>
      <c r="I584" s="41"/>
      <c r="J584" s="41"/>
      <c r="K584" s="41"/>
      <c r="L584" s="41"/>
      <c r="M584" s="41"/>
      <c r="N584" s="41"/>
      <c r="O584" s="41"/>
      <c r="P584" s="41"/>
      <c r="Q584" s="41"/>
      <c r="R584" s="41"/>
      <c r="S584" s="41"/>
      <c r="T584" s="41"/>
      <c r="U584" s="41"/>
      <c r="V584" s="41"/>
      <c r="W584" s="41"/>
      <c r="X584" s="41"/>
      <c r="Y584" s="41"/>
      <c r="Z584" s="41"/>
      <c r="AA584" s="41"/>
      <c r="AB584" s="41"/>
      <c r="AC584" s="41"/>
      <c r="AD584" s="41"/>
      <c r="AE584" s="41"/>
      <c r="AF584" s="41"/>
      <c r="AG584" s="41"/>
      <c r="AH584" s="41"/>
      <c r="AI584" s="41"/>
      <c r="AJ584" s="41"/>
      <c r="AK584" s="46"/>
      <c r="AL584" s="46"/>
      <c r="AM584" s="41"/>
      <c r="AN584" s="41"/>
      <c r="AO584" s="41"/>
      <c r="AP584" s="41"/>
      <c r="AQ584" s="41"/>
      <c r="AR584" s="41"/>
      <c r="AS584" s="41"/>
      <c r="AT584" s="41"/>
      <c r="AU584" s="41"/>
      <c r="AV584" s="41"/>
      <c r="AW584" s="41"/>
      <c r="AX584" s="41"/>
      <c r="AY584" s="41"/>
      <c r="AZ584" s="41"/>
      <c r="BA584" s="41"/>
      <c r="BB584" s="41"/>
      <c r="BC584" s="41"/>
      <c r="BD584" s="41"/>
      <c r="BE584" s="41"/>
      <c r="BF584" s="41"/>
      <c r="BG584" s="41"/>
      <c r="BH584" s="41"/>
      <c r="BI584" s="41"/>
      <c r="BJ584" s="41"/>
      <c r="BK584" s="41"/>
      <c r="BL584" s="41"/>
      <c r="BM584" s="41"/>
      <c r="BN584" s="41"/>
      <c r="BO584" s="41"/>
      <c r="BP584" s="41"/>
      <c r="BQ584" s="41"/>
      <c r="BR584" s="41"/>
      <c r="BS584" s="41"/>
    </row>
    <row r="585" spans="1:71">
      <c r="A585" s="41"/>
      <c r="B585" s="128"/>
      <c r="C585" s="128"/>
      <c r="D585" s="128"/>
      <c r="E585" s="128"/>
      <c r="F585" s="41"/>
      <c r="G585" s="41"/>
      <c r="H585" s="41"/>
      <c r="I585" s="41"/>
      <c r="J585" s="41"/>
      <c r="K585" s="41"/>
      <c r="L585" s="41"/>
      <c r="M585" s="41"/>
      <c r="N585" s="41"/>
      <c r="O585" s="41"/>
      <c r="P585" s="41"/>
      <c r="Q585" s="41"/>
      <c r="R585" s="41"/>
      <c r="S585" s="41"/>
      <c r="T585" s="41"/>
      <c r="U585" s="41"/>
      <c r="V585" s="41"/>
      <c r="W585" s="41"/>
      <c r="X585" s="41"/>
      <c r="Y585" s="41"/>
      <c r="Z585" s="41"/>
      <c r="AA585" s="41"/>
      <c r="AB585" s="41"/>
      <c r="AC585" s="41"/>
      <c r="AD585" s="41"/>
      <c r="AE585" s="41"/>
      <c r="AF585" s="41"/>
      <c r="AG585" s="41"/>
      <c r="AH585" s="41"/>
      <c r="AI585" s="41"/>
      <c r="AJ585" s="41"/>
      <c r="AK585" s="46"/>
      <c r="AL585" s="46"/>
      <c r="AM585" s="41"/>
      <c r="AN585" s="41"/>
      <c r="AO585" s="41"/>
      <c r="AP585" s="41"/>
      <c r="AQ585" s="41"/>
      <c r="AR585" s="41"/>
      <c r="AS585" s="41"/>
      <c r="AT585" s="41"/>
      <c r="AU585" s="41"/>
      <c r="AV585" s="41"/>
      <c r="AW585" s="41"/>
      <c r="AX585" s="41"/>
      <c r="AY585" s="41"/>
      <c r="AZ585" s="41"/>
      <c r="BA585" s="41"/>
      <c r="BB585" s="41"/>
      <c r="BC585" s="41"/>
      <c r="BD585" s="41"/>
      <c r="BE585" s="41"/>
      <c r="BF585" s="41"/>
      <c r="BG585" s="41"/>
      <c r="BH585" s="41"/>
      <c r="BI585" s="41"/>
      <c r="BJ585" s="41"/>
      <c r="BK585" s="41"/>
      <c r="BL585" s="41"/>
      <c r="BM585" s="41"/>
      <c r="BN585" s="41"/>
      <c r="BO585" s="41"/>
      <c r="BP585" s="41"/>
      <c r="BQ585" s="41"/>
      <c r="BR585" s="41"/>
      <c r="BS585" s="41"/>
    </row>
    <row r="586" spans="1:71">
      <c r="A586" s="41"/>
      <c r="B586" s="128"/>
      <c r="C586" s="128"/>
      <c r="D586" s="128"/>
      <c r="E586" s="128"/>
      <c r="F586" s="41"/>
      <c r="G586" s="41"/>
      <c r="H586" s="41"/>
      <c r="I586" s="41"/>
      <c r="J586" s="41"/>
      <c r="K586" s="41"/>
      <c r="L586" s="41"/>
      <c r="M586" s="41"/>
      <c r="N586" s="41"/>
      <c r="O586" s="41"/>
      <c r="P586" s="41"/>
      <c r="Q586" s="41"/>
      <c r="R586" s="41"/>
      <c r="S586" s="41"/>
      <c r="T586" s="41"/>
      <c r="U586" s="41"/>
      <c r="V586" s="41"/>
      <c r="W586" s="41"/>
      <c r="X586" s="41"/>
      <c r="Y586" s="41"/>
      <c r="Z586" s="41"/>
      <c r="AA586" s="41"/>
      <c r="AB586" s="41"/>
      <c r="AC586" s="41"/>
      <c r="AD586" s="41"/>
      <c r="AE586" s="41"/>
      <c r="AF586" s="41"/>
      <c r="AG586" s="41"/>
      <c r="AH586" s="41"/>
      <c r="AI586" s="41"/>
      <c r="AJ586" s="41"/>
      <c r="AK586" s="46"/>
      <c r="AL586" s="46"/>
      <c r="AM586" s="41"/>
      <c r="AN586" s="41"/>
      <c r="AO586" s="41"/>
      <c r="AP586" s="41"/>
      <c r="AQ586" s="41"/>
      <c r="AR586" s="41"/>
      <c r="AS586" s="41"/>
      <c r="AT586" s="41"/>
      <c r="AU586" s="41"/>
      <c r="AV586" s="41"/>
      <c r="AW586" s="41"/>
      <c r="AX586" s="41"/>
      <c r="AY586" s="41"/>
      <c r="AZ586" s="41"/>
      <c r="BA586" s="41"/>
      <c r="BB586" s="41"/>
      <c r="BC586" s="41"/>
      <c r="BD586" s="41"/>
      <c r="BE586" s="41"/>
      <c r="BF586" s="41"/>
      <c r="BG586" s="41"/>
      <c r="BH586" s="41"/>
      <c r="BI586" s="41"/>
      <c r="BJ586" s="41"/>
      <c r="BK586" s="41"/>
      <c r="BL586" s="41"/>
      <c r="BM586" s="41"/>
      <c r="BN586" s="41"/>
      <c r="BO586" s="41"/>
      <c r="BP586" s="41"/>
      <c r="BQ586" s="41"/>
      <c r="BR586" s="41"/>
      <c r="BS586" s="41"/>
    </row>
    <row r="587" spans="1:71">
      <c r="A587" s="41"/>
      <c r="B587" s="128"/>
      <c r="C587" s="128"/>
      <c r="D587" s="128"/>
      <c r="E587" s="128"/>
      <c r="F587" s="41"/>
      <c r="G587" s="41"/>
      <c r="H587" s="41"/>
      <c r="I587" s="41"/>
      <c r="J587" s="41"/>
      <c r="K587" s="41"/>
      <c r="L587" s="41"/>
      <c r="M587" s="41"/>
      <c r="N587" s="41"/>
      <c r="O587" s="41"/>
      <c r="P587" s="41"/>
      <c r="Q587" s="41"/>
      <c r="R587" s="41"/>
      <c r="S587" s="41"/>
      <c r="T587" s="41"/>
      <c r="U587" s="41"/>
      <c r="V587" s="41"/>
      <c r="W587" s="41"/>
      <c r="X587" s="41"/>
      <c r="Y587" s="41"/>
      <c r="Z587" s="41"/>
      <c r="AA587" s="41"/>
      <c r="AB587" s="41"/>
      <c r="AC587" s="41"/>
      <c r="AD587" s="41"/>
      <c r="AE587" s="41"/>
      <c r="AF587" s="41"/>
      <c r="AG587" s="41"/>
      <c r="AH587" s="41"/>
      <c r="AI587" s="41"/>
      <c r="AJ587" s="41"/>
      <c r="AK587" s="46"/>
      <c r="AL587" s="46"/>
      <c r="AM587" s="41"/>
      <c r="AN587" s="41"/>
      <c r="AO587" s="41"/>
      <c r="AP587" s="41"/>
      <c r="AQ587" s="41"/>
      <c r="AR587" s="41"/>
      <c r="AS587" s="41"/>
      <c r="AT587" s="41"/>
      <c r="AU587" s="41"/>
      <c r="AV587" s="41"/>
      <c r="AW587" s="41"/>
      <c r="AX587" s="41"/>
      <c r="AY587" s="41"/>
      <c r="AZ587" s="41"/>
      <c r="BA587" s="41"/>
      <c r="BB587" s="41"/>
      <c r="BC587" s="41"/>
      <c r="BD587" s="41"/>
      <c r="BE587" s="41"/>
      <c r="BF587" s="41"/>
      <c r="BG587" s="41"/>
      <c r="BH587" s="41"/>
      <c r="BI587" s="41"/>
      <c r="BJ587" s="41"/>
      <c r="BK587" s="41"/>
      <c r="BL587" s="41"/>
      <c r="BM587" s="41"/>
      <c r="BN587" s="41"/>
      <c r="BO587" s="41"/>
      <c r="BP587" s="41"/>
      <c r="BQ587" s="41"/>
      <c r="BR587" s="41"/>
      <c r="BS587" s="41"/>
    </row>
    <row r="588" spans="1:71">
      <c r="A588" s="41"/>
      <c r="B588" s="128"/>
      <c r="C588" s="128"/>
      <c r="D588" s="128"/>
      <c r="E588" s="128"/>
      <c r="F588" s="41"/>
      <c r="G588" s="41"/>
      <c r="H588" s="41"/>
      <c r="I588" s="41"/>
      <c r="J588" s="41"/>
      <c r="K588" s="41"/>
      <c r="L588" s="41"/>
      <c r="M588" s="41"/>
      <c r="N588" s="41"/>
      <c r="O588" s="41"/>
      <c r="P588" s="41"/>
      <c r="Q588" s="41"/>
      <c r="R588" s="41"/>
      <c r="S588" s="41"/>
      <c r="T588" s="41"/>
      <c r="U588" s="41"/>
      <c r="V588" s="41"/>
      <c r="W588" s="41"/>
      <c r="X588" s="41"/>
      <c r="Y588" s="41"/>
      <c r="Z588" s="41"/>
      <c r="AA588" s="41"/>
      <c r="AB588" s="41"/>
      <c r="AC588" s="41"/>
      <c r="AD588" s="41"/>
      <c r="AE588" s="41"/>
      <c r="AF588" s="41"/>
      <c r="AG588" s="41"/>
      <c r="AH588" s="41"/>
      <c r="AI588" s="41"/>
      <c r="AJ588" s="41"/>
      <c r="AK588" s="46"/>
      <c r="AL588" s="46"/>
      <c r="AM588" s="41"/>
      <c r="AN588" s="41"/>
      <c r="AO588" s="41"/>
      <c r="AP588" s="41"/>
      <c r="AQ588" s="41"/>
      <c r="AR588" s="41"/>
      <c r="AS588" s="41"/>
      <c r="AT588" s="41"/>
      <c r="AU588" s="41"/>
      <c r="AV588" s="41"/>
      <c r="AW588" s="41"/>
      <c r="AX588" s="41"/>
      <c r="AY588" s="41"/>
      <c r="AZ588" s="41"/>
      <c r="BA588" s="41"/>
      <c r="BB588" s="41"/>
      <c r="BC588" s="41"/>
      <c r="BD588" s="41"/>
      <c r="BE588" s="41"/>
      <c r="BF588" s="41"/>
      <c r="BG588" s="41"/>
      <c r="BH588" s="41"/>
      <c r="BI588" s="41"/>
      <c r="BJ588" s="41"/>
      <c r="BK588" s="41"/>
      <c r="BL588" s="41"/>
      <c r="BM588" s="41"/>
      <c r="BN588" s="41"/>
      <c r="BO588" s="41"/>
      <c r="BP588" s="41"/>
      <c r="BQ588" s="41"/>
      <c r="BR588" s="41"/>
      <c r="BS588" s="41"/>
    </row>
    <row r="589" spans="1:71">
      <c r="A589" s="41"/>
      <c r="B589" s="128"/>
      <c r="C589" s="128"/>
      <c r="D589" s="128"/>
      <c r="E589" s="128"/>
      <c r="F589" s="41"/>
      <c r="G589" s="41"/>
      <c r="H589" s="41"/>
      <c r="I589" s="41"/>
      <c r="J589" s="41"/>
      <c r="K589" s="41"/>
      <c r="L589" s="41"/>
      <c r="M589" s="41"/>
      <c r="N589" s="41"/>
      <c r="O589" s="41"/>
      <c r="P589" s="41"/>
      <c r="Q589" s="41"/>
      <c r="R589" s="41"/>
      <c r="S589" s="41"/>
      <c r="T589" s="41"/>
      <c r="U589" s="41"/>
      <c r="V589" s="41"/>
      <c r="W589" s="41"/>
      <c r="X589" s="41"/>
      <c r="Y589" s="41"/>
      <c r="Z589" s="41"/>
      <c r="AA589" s="41"/>
      <c r="AB589" s="41"/>
      <c r="AC589" s="41"/>
      <c r="AD589" s="41"/>
      <c r="AE589" s="41"/>
      <c r="AF589" s="41"/>
      <c r="AG589" s="41"/>
      <c r="AH589" s="41"/>
      <c r="AI589" s="41"/>
      <c r="AJ589" s="41"/>
      <c r="AK589" s="46"/>
      <c r="AL589" s="46"/>
      <c r="AM589" s="41"/>
      <c r="AN589" s="41"/>
      <c r="AO589" s="41"/>
      <c r="AP589" s="41"/>
      <c r="AQ589" s="41"/>
      <c r="AR589" s="41"/>
      <c r="AS589" s="41"/>
      <c r="AT589" s="41"/>
      <c r="AU589" s="41"/>
      <c r="AV589" s="41"/>
      <c r="AW589" s="41"/>
      <c r="AX589" s="41"/>
      <c r="AY589" s="41"/>
      <c r="AZ589" s="41"/>
      <c r="BA589" s="41"/>
      <c r="BB589" s="41"/>
      <c r="BC589" s="41"/>
      <c r="BD589" s="41"/>
      <c r="BE589" s="41"/>
      <c r="BF589" s="41"/>
      <c r="BG589" s="41"/>
      <c r="BH589" s="41"/>
      <c r="BI589" s="41"/>
      <c r="BJ589" s="41"/>
      <c r="BK589" s="41"/>
      <c r="BL589" s="41"/>
      <c r="BM589" s="41"/>
      <c r="BN589" s="41"/>
      <c r="BO589" s="41"/>
      <c r="BP589" s="41"/>
      <c r="BQ589" s="41"/>
      <c r="BR589" s="41"/>
      <c r="BS589" s="41"/>
    </row>
    <row r="590" spans="1:71">
      <c r="A590" s="41"/>
      <c r="B590" s="128"/>
      <c r="C590" s="128"/>
      <c r="D590" s="128"/>
      <c r="E590" s="128"/>
      <c r="F590" s="41"/>
      <c r="G590" s="41"/>
      <c r="H590" s="41"/>
      <c r="I590" s="41"/>
      <c r="J590" s="41"/>
      <c r="K590" s="41"/>
      <c r="L590" s="41"/>
      <c r="M590" s="41"/>
      <c r="N590" s="41"/>
      <c r="O590" s="41"/>
      <c r="P590" s="41"/>
      <c r="Q590" s="41"/>
      <c r="R590" s="41"/>
      <c r="S590" s="41"/>
      <c r="T590" s="41"/>
      <c r="U590" s="41"/>
      <c r="V590" s="41"/>
      <c r="W590" s="41"/>
      <c r="X590" s="41"/>
      <c r="Y590" s="41"/>
      <c r="Z590" s="41"/>
      <c r="AA590" s="41"/>
      <c r="AB590" s="41"/>
      <c r="AC590" s="41"/>
      <c r="AD590" s="41"/>
      <c r="AE590" s="41"/>
      <c r="AF590" s="41"/>
      <c r="AG590" s="41"/>
      <c r="AH590" s="41"/>
      <c r="AI590" s="41"/>
      <c r="AJ590" s="41"/>
      <c r="AK590" s="46"/>
      <c r="AL590" s="46"/>
      <c r="AM590" s="41"/>
      <c r="AN590" s="41"/>
      <c r="AO590" s="41"/>
      <c r="AP590" s="41"/>
      <c r="AQ590" s="41"/>
      <c r="AR590" s="41"/>
      <c r="AS590" s="41"/>
      <c r="AT590" s="41"/>
      <c r="AU590" s="41"/>
      <c r="AV590" s="41"/>
      <c r="AW590" s="41"/>
      <c r="AX590" s="41"/>
      <c r="AY590" s="41"/>
      <c r="AZ590" s="41"/>
      <c r="BA590" s="41"/>
      <c r="BB590" s="41"/>
      <c r="BC590" s="41"/>
      <c r="BD590" s="41"/>
      <c r="BE590" s="41"/>
      <c r="BF590" s="41"/>
      <c r="BG590" s="41"/>
      <c r="BH590" s="41"/>
      <c r="BI590" s="41"/>
      <c r="BJ590" s="41"/>
      <c r="BK590" s="41"/>
      <c r="BL590" s="41"/>
      <c r="BM590" s="41"/>
      <c r="BN590" s="41"/>
      <c r="BO590" s="41"/>
      <c r="BP590" s="41"/>
      <c r="BQ590" s="41"/>
      <c r="BR590" s="41"/>
      <c r="BS590" s="41"/>
    </row>
    <row r="591" spans="1:71">
      <c r="A591" s="41"/>
      <c r="B591" s="128"/>
      <c r="C591" s="128"/>
      <c r="D591" s="128"/>
      <c r="E591" s="128"/>
      <c r="F591" s="41"/>
      <c r="G591" s="41"/>
      <c r="H591" s="41"/>
      <c r="I591" s="41"/>
      <c r="J591" s="41"/>
      <c r="K591" s="41"/>
      <c r="L591" s="41"/>
      <c r="M591" s="41"/>
      <c r="N591" s="41"/>
      <c r="O591" s="41"/>
      <c r="P591" s="41"/>
      <c r="Q591" s="41"/>
      <c r="R591" s="41"/>
      <c r="S591" s="41"/>
      <c r="T591" s="41"/>
      <c r="U591" s="41"/>
      <c r="V591" s="41"/>
      <c r="W591" s="41"/>
      <c r="X591" s="41"/>
      <c r="Y591" s="41"/>
      <c r="Z591" s="41"/>
      <c r="AA591" s="41"/>
      <c r="AB591" s="41"/>
      <c r="AC591" s="41"/>
      <c r="AD591" s="41"/>
      <c r="AE591" s="41"/>
      <c r="AF591" s="41"/>
      <c r="AG591" s="41"/>
      <c r="AH591" s="41"/>
      <c r="AI591" s="41"/>
      <c r="AJ591" s="41"/>
      <c r="AK591" s="46"/>
      <c r="AL591" s="46"/>
      <c r="AM591" s="41"/>
      <c r="AN591" s="41"/>
      <c r="AO591" s="41"/>
      <c r="AP591" s="41"/>
      <c r="AQ591" s="41"/>
      <c r="AR591" s="41"/>
      <c r="AS591" s="41"/>
      <c r="AT591" s="41"/>
      <c r="AU591" s="41"/>
      <c r="AV591" s="41"/>
      <c r="AW591" s="41"/>
      <c r="AX591" s="41"/>
      <c r="AY591" s="41"/>
      <c r="AZ591" s="41"/>
      <c r="BA591" s="41"/>
      <c r="BB591" s="41"/>
      <c r="BC591" s="41"/>
      <c r="BD591" s="41"/>
      <c r="BE591" s="41"/>
      <c r="BF591" s="41"/>
      <c r="BG591" s="41"/>
      <c r="BH591" s="41"/>
      <c r="BI591" s="41"/>
      <c r="BJ591" s="41"/>
      <c r="BK591" s="41"/>
      <c r="BL591" s="41"/>
      <c r="BM591" s="41"/>
      <c r="BN591" s="41"/>
      <c r="BO591" s="41"/>
      <c r="BP591" s="41"/>
      <c r="BQ591" s="41"/>
      <c r="BR591" s="41"/>
      <c r="BS591" s="41"/>
    </row>
    <row r="592" spans="1:71">
      <c r="A592" s="41"/>
      <c r="B592" s="128"/>
      <c r="C592" s="128"/>
      <c r="D592" s="128"/>
      <c r="E592" s="128"/>
      <c r="F592" s="41"/>
      <c r="G592" s="41"/>
      <c r="H592" s="41"/>
      <c r="I592" s="41"/>
      <c r="J592" s="41"/>
      <c r="K592" s="41"/>
      <c r="L592" s="41"/>
      <c r="M592" s="41"/>
      <c r="N592" s="41"/>
      <c r="O592" s="41"/>
      <c r="P592" s="41"/>
      <c r="Q592" s="41"/>
      <c r="R592" s="41"/>
      <c r="S592" s="41"/>
      <c r="T592" s="41"/>
      <c r="U592" s="41"/>
      <c r="V592" s="41"/>
      <c r="W592" s="41"/>
      <c r="X592" s="41"/>
      <c r="Y592" s="41"/>
      <c r="Z592" s="41"/>
      <c r="AA592" s="41"/>
      <c r="AB592" s="41"/>
      <c r="AC592" s="41"/>
      <c r="AD592" s="41"/>
      <c r="AE592" s="41"/>
      <c r="AF592" s="41"/>
      <c r="AG592" s="41"/>
      <c r="AH592" s="41"/>
      <c r="AI592" s="41"/>
      <c r="AJ592" s="41"/>
      <c r="AK592" s="46"/>
      <c r="AL592" s="46"/>
      <c r="AM592" s="41"/>
      <c r="AN592" s="41"/>
      <c r="AO592" s="41"/>
      <c r="AP592" s="41"/>
      <c r="AQ592" s="41"/>
      <c r="AR592" s="41"/>
      <c r="AS592" s="41"/>
      <c r="AT592" s="41"/>
      <c r="AU592" s="41"/>
      <c r="AV592" s="41"/>
      <c r="AW592" s="41"/>
      <c r="AX592" s="41"/>
      <c r="AY592" s="41"/>
      <c r="AZ592" s="41"/>
      <c r="BA592" s="41"/>
      <c r="BB592" s="41"/>
      <c r="BC592" s="41"/>
      <c r="BD592" s="41"/>
      <c r="BE592" s="41"/>
      <c r="BF592" s="41"/>
      <c r="BG592" s="41"/>
      <c r="BH592" s="41"/>
      <c r="BI592" s="41"/>
      <c r="BJ592" s="41"/>
      <c r="BK592" s="41"/>
      <c r="BL592" s="41"/>
      <c r="BM592" s="41"/>
      <c r="BN592" s="41"/>
      <c r="BO592" s="41"/>
      <c r="BP592" s="41"/>
      <c r="BQ592" s="41"/>
      <c r="BR592" s="41"/>
      <c r="BS592" s="41"/>
    </row>
    <row r="593" spans="1:71">
      <c r="A593" s="41"/>
      <c r="B593" s="128"/>
      <c r="C593" s="128"/>
      <c r="D593" s="128"/>
      <c r="E593" s="128"/>
      <c r="F593" s="41"/>
      <c r="G593" s="41"/>
      <c r="H593" s="41"/>
      <c r="I593" s="41"/>
      <c r="J593" s="41"/>
      <c r="K593" s="41"/>
      <c r="L593" s="41"/>
      <c r="M593" s="41"/>
      <c r="N593" s="41"/>
      <c r="O593" s="41"/>
      <c r="P593" s="41"/>
      <c r="Q593" s="41"/>
      <c r="R593" s="41"/>
      <c r="S593" s="41"/>
      <c r="T593" s="41"/>
      <c r="U593" s="41"/>
      <c r="V593" s="41"/>
      <c r="W593" s="41"/>
      <c r="X593" s="41"/>
      <c r="Y593" s="41"/>
      <c r="Z593" s="41"/>
      <c r="AA593" s="41"/>
      <c r="AB593" s="41"/>
      <c r="AC593" s="41"/>
      <c r="AD593" s="41"/>
      <c r="AE593" s="41"/>
      <c r="AF593" s="41"/>
      <c r="AG593" s="41"/>
      <c r="AH593" s="41"/>
      <c r="AI593" s="41"/>
      <c r="AJ593" s="41"/>
      <c r="AK593" s="46"/>
      <c r="AL593" s="46"/>
      <c r="AM593" s="41"/>
      <c r="AN593" s="41"/>
      <c r="AO593" s="41"/>
      <c r="AP593" s="41"/>
      <c r="AQ593" s="41"/>
      <c r="AR593" s="41"/>
      <c r="AS593" s="41"/>
      <c r="AT593" s="41"/>
      <c r="AU593" s="41"/>
      <c r="AV593" s="41"/>
      <c r="AW593" s="41"/>
      <c r="AX593" s="41"/>
      <c r="AY593" s="41"/>
      <c r="AZ593" s="41"/>
      <c r="BA593" s="41"/>
      <c r="BB593" s="41"/>
      <c r="BC593" s="41"/>
      <c r="BD593" s="41"/>
      <c r="BE593" s="41"/>
      <c r="BF593" s="41"/>
      <c r="BG593" s="41"/>
      <c r="BH593" s="41"/>
      <c r="BI593" s="41"/>
      <c r="BJ593" s="41"/>
      <c r="BK593" s="41"/>
      <c r="BL593" s="41"/>
      <c r="BM593" s="41"/>
      <c r="BN593" s="41"/>
      <c r="BO593" s="41"/>
      <c r="BP593" s="41"/>
      <c r="BQ593" s="41"/>
      <c r="BR593" s="41"/>
      <c r="BS593" s="41"/>
    </row>
    <row r="594" spans="1:71">
      <c r="A594" s="41"/>
      <c r="B594" s="128"/>
      <c r="C594" s="128"/>
      <c r="D594" s="128"/>
      <c r="E594" s="128"/>
      <c r="F594" s="41"/>
      <c r="G594" s="41"/>
      <c r="H594" s="41"/>
      <c r="I594" s="41"/>
      <c r="J594" s="41"/>
      <c r="K594" s="41"/>
      <c r="L594" s="41"/>
      <c r="M594" s="41"/>
      <c r="N594" s="41"/>
      <c r="O594" s="41"/>
      <c r="P594" s="41"/>
      <c r="Q594" s="41"/>
      <c r="R594" s="41"/>
      <c r="S594" s="41"/>
      <c r="T594" s="41"/>
      <c r="U594" s="41"/>
      <c r="V594" s="41"/>
      <c r="W594" s="41"/>
      <c r="X594" s="41"/>
      <c r="Y594" s="41"/>
      <c r="Z594" s="41"/>
      <c r="AA594" s="41"/>
      <c r="AB594" s="41"/>
      <c r="AC594" s="41"/>
      <c r="AD594" s="41"/>
      <c r="AE594" s="41"/>
      <c r="AF594" s="41"/>
      <c r="AG594" s="41"/>
      <c r="AH594" s="41"/>
      <c r="AI594" s="41"/>
      <c r="AJ594" s="41"/>
      <c r="AK594" s="46"/>
      <c r="AL594" s="46"/>
      <c r="AM594" s="41"/>
      <c r="AN594" s="41"/>
      <c r="AO594" s="41"/>
      <c r="AP594" s="41"/>
      <c r="AQ594" s="41"/>
      <c r="AR594" s="41"/>
      <c r="AS594" s="41"/>
      <c r="AT594" s="41"/>
      <c r="AU594" s="41"/>
      <c r="AV594" s="41"/>
      <c r="AW594" s="41"/>
      <c r="AX594" s="41"/>
      <c r="AY594" s="41"/>
      <c r="AZ594" s="41"/>
      <c r="BA594" s="41"/>
      <c r="BB594" s="41"/>
      <c r="BC594" s="41"/>
      <c r="BD594" s="41"/>
      <c r="BE594" s="41"/>
      <c r="BF594" s="41"/>
      <c r="BG594" s="41"/>
      <c r="BH594" s="41"/>
      <c r="BI594" s="41"/>
      <c r="BJ594" s="41"/>
      <c r="BK594" s="41"/>
      <c r="BL594" s="41"/>
      <c r="BM594" s="41"/>
      <c r="BN594" s="41"/>
      <c r="BO594" s="41"/>
      <c r="BP594" s="41"/>
      <c r="BQ594" s="41"/>
      <c r="BR594" s="41"/>
      <c r="BS594" s="41"/>
    </row>
    <row r="595" spans="1:71">
      <c r="A595" s="41"/>
      <c r="B595" s="128"/>
      <c r="C595" s="128"/>
      <c r="D595" s="128"/>
      <c r="E595" s="128"/>
      <c r="F595" s="41"/>
      <c r="G595" s="41"/>
      <c r="H595" s="41"/>
      <c r="I595" s="41"/>
      <c r="J595" s="41"/>
      <c r="K595" s="41"/>
      <c r="L595" s="41"/>
      <c r="M595" s="41"/>
      <c r="N595" s="41"/>
      <c r="O595" s="41"/>
      <c r="P595" s="41"/>
      <c r="Q595" s="41"/>
      <c r="R595" s="41"/>
      <c r="S595" s="41"/>
      <c r="T595" s="41"/>
      <c r="U595" s="41"/>
      <c r="V595" s="41"/>
      <c r="W595" s="41"/>
      <c r="X595" s="41"/>
      <c r="Y595" s="41"/>
      <c r="Z595" s="41"/>
      <c r="AA595" s="41"/>
      <c r="AB595" s="41"/>
      <c r="AC595" s="41"/>
      <c r="AD595" s="41"/>
      <c r="AE595" s="41"/>
      <c r="AF595" s="41"/>
      <c r="AG595" s="41"/>
      <c r="AH595" s="41"/>
      <c r="AI595" s="41"/>
      <c r="AJ595" s="41"/>
      <c r="AK595" s="46"/>
      <c r="AL595" s="46"/>
      <c r="AM595" s="41"/>
      <c r="AN595" s="41"/>
      <c r="AO595" s="41"/>
      <c r="AP595" s="41"/>
      <c r="AQ595" s="41"/>
      <c r="AR595" s="41"/>
      <c r="AS595" s="41"/>
      <c r="AT595" s="41"/>
      <c r="AU595" s="41"/>
      <c r="AV595" s="41"/>
      <c r="AW595" s="41"/>
      <c r="AX595" s="41"/>
      <c r="AY595" s="41"/>
      <c r="AZ595" s="41"/>
      <c r="BA595" s="41"/>
      <c r="BB595" s="41"/>
      <c r="BC595" s="41"/>
      <c r="BD595" s="41"/>
      <c r="BE595" s="41"/>
      <c r="BF595" s="41"/>
      <c r="BG595" s="41"/>
      <c r="BH595" s="41"/>
      <c r="BI595" s="41"/>
      <c r="BJ595" s="41"/>
      <c r="BK595" s="41"/>
      <c r="BL595" s="41"/>
      <c r="BM595" s="41"/>
      <c r="BN595" s="41"/>
      <c r="BO595" s="41"/>
      <c r="BP595" s="41"/>
      <c r="BQ595" s="41"/>
      <c r="BR595" s="41"/>
      <c r="BS595" s="41"/>
    </row>
    <row r="596" spans="1:71">
      <c r="A596" s="41"/>
      <c r="B596" s="128"/>
      <c r="C596" s="128"/>
      <c r="D596" s="128"/>
      <c r="E596" s="128"/>
      <c r="F596" s="41"/>
      <c r="G596" s="41"/>
      <c r="H596" s="41"/>
      <c r="I596" s="41"/>
      <c r="J596" s="41"/>
      <c r="K596" s="41"/>
      <c r="L596" s="41"/>
      <c r="M596" s="41"/>
      <c r="N596" s="41"/>
      <c r="O596" s="41"/>
      <c r="P596" s="41"/>
      <c r="Q596" s="41"/>
      <c r="R596" s="41"/>
      <c r="S596" s="41"/>
      <c r="T596" s="41"/>
      <c r="U596" s="41"/>
      <c r="V596" s="41"/>
      <c r="W596" s="41"/>
      <c r="X596" s="41"/>
      <c r="Y596" s="41"/>
      <c r="Z596" s="41"/>
      <c r="AA596" s="41"/>
      <c r="AB596" s="41"/>
      <c r="AC596" s="41"/>
      <c r="AD596" s="41"/>
      <c r="AE596" s="41"/>
      <c r="AF596" s="41"/>
      <c r="AG596" s="41"/>
      <c r="AH596" s="41"/>
      <c r="AI596" s="41"/>
      <c r="AJ596" s="41"/>
      <c r="AK596" s="46"/>
      <c r="AL596" s="46"/>
      <c r="AM596" s="41"/>
      <c r="AN596" s="41"/>
      <c r="AO596" s="41"/>
      <c r="AP596" s="41"/>
      <c r="AQ596" s="41"/>
      <c r="AR596" s="41"/>
      <c r="AS596" s="41"/>
      <c r="AT596" s="41"/>
      <c r="AU596" s="41"/>
      <c r="AV596" s="41"/>
      <c r="AW596" s="41"/>
      <c r="AX596" s="41"/>
      <c r="AY596" s="41"/>
      <c r="AZ596" s="41"/>
      <c r="BA596" s="41"/>
      <c r="BB596" s="41"/>
      <c r="BC596" s="41"/>
      <c r="BD596" s="41"/>
      <c r="BE596" s="41"/>
      <c r="BF596" s="41"/>
      <c r="BG596" s="41"/>
      <c r="BH596" s="41"/>
      <c r="BI596" s="41"/>
      <c r="BJ596" s="41"/>
      <c r="BK596" s="41"/>
      <c r="BL596" s="41"/>
      <c r="BM596" s="41"/>
      <c r="BN596" s="41"/>
      <c r="BO596" s="41"/>
      <c r="BP596" s="41"/>
      <c r="BQ596" s="41"/>
      <c r="BR596" s="41"/>
      <c r="BS596" s="41"/>
    </row>
    <row r="597" spans="1:71">
      <c r="A597" s="41"/>
      <c r="B597" s="128"/>
      <c r="C597" s="128"/>
      <c r="D597" s="128"/>
      <c r="E597" s="128"/>
      <c r="F597" s="41"/>
      <c r="G597" s="41"/>
      <c r="H597" s="41"/>
      <c r="I597" s="41"/>
      <c r="J597" s="41"/>
      <c r="K597" s="41"/>
      <c r="L597" s="41"/>
      <c r="M597" s="41"/>
      <c r="N597" s="41"/>
      <c r="O597" s="41"/>
      <c r="P597" s="41"/>
      <c r="Q597" s="41"/>
      <c r="R597" s="41"/>
      <c r="S597" s="41"/>
      <c r="T597" s="41"/>
      <c r="U597" s="41"/>
      <c r="V597" s="41"/>
      <c r="W597" s="41"/>
      <c r="X597" s="41"/>
      <c r="Y597" s="41"/>
      <c r="Z597" s="41"/>
      <c r="AA597" s="41"/>
      <c r="AB597" s="41"/>
      <c r="AC597" s="41"/>
      <c r="AD597" s="41"/>
      <c r="AE597" s="41"/>
      <c r="AF597" s="41"/>
      <c r="AG597" s="41"/>
      <c r="AH597" s="41"/>
      <c r="AI597" s="41"/>
      <c r="AJ597" s="41"/>
      <c r="AK597" s="46"/>
      <c r="AL597" s="46"/>
      <c r="AM597" s="41"/>
      <c r="AN597" s="41"/>
      <c r="AO597" s="41"/>
      <c r="AP597" s="41"/>
      <c r="AQ597" s="41"/>
      <c r="AR597" s="41"/>
      <c r="AS597" s="41"/>
      <c r="AT597" s="41"/>
      <c r="AU597" s="41"/>
      <c r="AV597" s="41"/>
      <c r="AW597" s="41"/>
      <c r="AX597" s="41"/>
      <c r="AY597" s="41"/>
      <c r="AZ597" s="41"/>
      <c r="BA597" s="41"/>
      <c r="BB597" s="41"/>
      <c r="BC597" s="41"/>
      <c r="BD597" s="41"/>
      <c r="BE597" s="41"/>
      <c r="BF597" s="41"/>
      <c r="BG597" s="41"/>
      <c r="BH597" s="41"/>
      <c r="BI597" s="41"/>
      <c r="BJ597" s="41"/>
      <c r="BK597" s="41"/>
      <c r="BL597" s="41"/>
      <c r="BM597" s="41"/>
      <c r="BN597" s="41"/>
      <c r="BO597" s="41"/>
      <c r="BP597" s="41"/>
      <c r="BQ597" s="41"/>
      <c r="BR597" s="41"/>
      <c r="BS597" s="41"/>
    </row>
    <row r="598" spans="1:71">
      <c r="A598" s="41"/>
      <c r="B598" s="128"/>
      <c r="C598" s="128"/>
      <c r="D598" s="128"/>
      <c r="E598" s="128"/>
      <c r="F598" s="41"/>
      <c r="G598" s="41"/>
      <c r="H598" s="41"/>
      <c r="I598" s="41"/>
      <c r="J598" s="41"/>
      <c r="K598" s="41"/>
      <c r="L598" s="41"/>
      <c r="M598" s="41"/>
      <c r="N598" s="41"/>
      <c r="O598" s="41"/>
      <c r="P598" s="41"/>
      <c r="Q598" s="41"/>
      <c r="R598" s="41"/>
      <c r="S598" s="41"/>
      <c r="T598" s="41"/>
      <c r="U598" s="41"/>
      <c r="V598" s="41"/>
      <c r="W598" s="41"/>
      <c r="X598" s="41"/>
      <c r="Y598" s="41"/>
      <c r="Z598" s="41"/>
      <c r="AA598" s="41"/>
      <c r="AB598" s="41"/>
      <c r="AC598" s="41"/>
      <c r="AD598" s="41"/>
      <c r="AE598" s="41"/>
      <c r="AF598" s="41"/>
      <c r="AG598" s="41"/>
      <c r="AH598" s="41"/>
      <c r="AI598" s="41"/>
      <c r="AJ598" s="41"/>
      <c r="AK598" s="46"/>
      <c r="AL598" s="46"/>
      <c r="AM598" s="41"/>
      <c r="AN598" s="41"/>
      <c r="AO598" s="41"/>
      <c r="AP598" s="41"/>
      <c r="AQ598" s="41"/>
      <c r="AR598" s="41"/>
      <c r="AS598" s="41"/>
      <c r="AT598" s="41"/>
      <c r="AU598" s="41"/>
      <c r="AV598" s="41"/>
      <c r="AW598" s="41"/>
      <c r="AX598" s="41"/>
      <c r="AY598" s="41"/>
      <c r="AZ598" s="41"/>
      <c r="BA598" s="41"/>
      <c r="BB598" s="41"/>
      <c r="BC598" s="41"/>
      <c r="BD598" s="41"/>
      <c r="BE598" s="41"/>
      <c r="BF598" s="41"/>
      <c r="BG598" s="41"/>
      <c r="BH598" s="41"/>
      <c r="BI598" s="41"/>
      <c r="BJ598" s="41"/>
      <c r="BK598" s="41"/>
      <c r="BL598" s="41"/>
      <c r="BM598" s="41"/>
      <c r="BN598" s="41"/>
      <c r="BO598" s="41"/>
      <c r="BP598" s="41"/>
      <c r="BQ598" s="41"/>
      <c r="BR598" s="41"/>
      <c r="BS598" s="41"/>
    </row>
    <row r="599" spans="1:71">
      <c r="A599" s="41"/>
      <c r="B599" s="128"/>
      <c r="C599" s="128"/>
      <c r="D599" s="128"/>
      <c r="E599" s="128"/>
      <c r="F599" s="41"/>
      <c r="G599" s="41"/>
      <c r="H599" s="41"/>
      <c r="I599" s="41"/>
      <c r="J599" s="41"/>
      <c r="K599" s="41"/>
      <c r="L599" s="41"/>
      <c r="M599" s="41"/>
      <c r="N599" s="41"/>
      <c r="O599" s="41"/>
      <c r="P599" s="41"/>
      <c r="Q599" s="41"/>
      <c r="R599" s="41"/>
      <c r="S599" s="41"/>
      <c r="T599" s="41"/>
      <c r="U599" s="41"/>
      <c r="V599" s="41"/>
      <c r="W599" s="41"/>
      <c r="X599" s="41"/>
      <c r="Y599" s="41"/>
      <c r="Z599" s="41"/>
      <c r="AA599" s="41"/>
      <c r="AB599" s="41"/>
      <c r="AC599" s="41"/>
      <c r="AD599" s="41"/>
      <c r="AE599" s="41"/>
      <c r="AF599" s="41"/>
      <c r="AG599" s="41"/>
      <c r="AH599" s="41"/>
      <c r="AI599" s="41"/>
      <c r="AJ599" s="41"/>
      <c r="AK599" s="46"/>
      <c r="AL599" s="46"/>
      <c r="AM599" s="41"/>
      <c r="AN599" s="41"/>
      <c r="AO599" s="41"/>
      <c r="AP599" s="41"/>
      <c r="AQ599" s="41"/>
      <c r="AR599" s="41"/>
      <c r="AS599" s="41"/>
      <c r="AT599" s="41"/>
      <c r="AU599" s="41"/>
      <c r="AV599" s="41"/>
      <c r="AW599" s="41"/>
      <c r="AX599" s="41"/>
      <c r="AY599" s="41"/>
      <c r="AZ599" s="41"/>
      <c r="BA599" s="41"/>
      <c r="BB599" s="41"/>
      <c r="BC599" s="41"/>
      <c r="BD599" s="41"/>
      <c r="BE599" s="41"/>
      <c r="BF599" s="41"/>
      <c r="BG599" s="41"/>
      <c r="BH599" s="41"/>
      <c r="BI599" s="41"/>
      <c r="BJ599" s="41"/>
      <c r="BK599" s="41"/>
      <c r="BL599" s="41"/>
      <c r="BM599" s="41"/>
      <c r="BN599" s="41"/>
      <c r="BO599" s="41"/>
      <c r="BP599" s="41"/>
      <c r="BQ599" s="41"/>
      <c r="BR599" s="41"/>
      <c r="BS599" s="41"/>
    </row>
    <row r="600" spans="1:71">
      <c r="A600" s="41"/>
      <c r="B600" s="128"/>
      <c r="C600" s="128"/>
      <c r="D600" s="128"/>
      <c r="E600" s="128"/>
      <c r="F600" s="41"/>
      <c r="G600" s="41"/>
      <c r="H600" s="41"/>
      <c r="I600" s="41"/>
      <c r="J600" s="41"/>
      <c r="K600" s="41"/>
      <c r="L600" s="41"/>
      <c r="M600" s="41"/>
      <c r="N600" s="41"/>
      <c r="O600" s="41"/>
      <c r="P600" s="41"/>
      <c r="Q600" s="41"/>
      <c r="R600" s="41"/>
      <c r="S600" s="41"/>
      <c r="T600" s="41"/>
      <c r="U600" s="41"/>
      <c r="V600" s="41"/>
      <c r="W600" s="41"/>
      <c r="X600" s="41"/>
      <c r="Y600" s="41"/>
      <c r="Z600" s="41"/>
      <c r="AA600" s="41"/>
      <c r="AB600" s="41"/>
      <c r="AC600" s="41"/>
      <c r="AD600" s="41"/>
      <c r="AE600" s="41"/>
      <c r="AF600" s="41"/>
      <c r="AG600" s="41"/>
      <c r="AH600" s="41"/>
      <c r="AI600" s="41"/>
      <c r="AJ600" s="41"/>
      <c r="AK600" s="46"/>
      <c r="AL600" s="46"/>
      <c r="AM600" s="41"/>
      <c r="AN600" s="41"/>
      <c r="AO600" s="41"/>
      <c r="AP600" s="41"/>
      <c r="AQ600" s="41"/>
      <c r="AR600" s="41"/>
      <c r="AS600" s="41"/>
      <c r="AT600" s="41"/>
      <c r="AU600" s="41"/>
      <c r="AV600" s="41"/>
      <c r="AW600" s="41"/>
      <c r="AX600" s="41"/>
      <c r="AY600" s="41"/>
      <c r="AZ600" s="41"/>
      <c r="BA600" s="41"/>
      <c r="BB600" s="41"/>
      <c r="BC600" s="41"/>
      <c r="BD600" s="41"/>
      <c r="BE600" s="41"/>
      <c r="BF600" s="41"/>
      <c r="BG600" s="41"/>
      <c r="BH600" s="41"/>
      <c r="BI600" s="41"/>
      <c r="BJ600" s="41"/>
      <c r="BK600" s="41"/>
      <c r="BL600" s="41"/>
      <c r="BM600" s="41"/>
      <c r="BN600" s="41"/>
      <c r="BO600" s="41"/>
      <c r="BP600" s="41"/>
      <c r="BQ600" s="41"/>
      <c r="BR600" s="41"/>
      <c r="BS600" s="41"/>
    </row>
    <row r="601" spans="1:71">
      <c r="A601" s="41"/>
      <c r="B601" s="128"/>
      <c r="C601" s="128"/>
      <c r="D601" s="128"/>
      <c r="E601" s="128"/>
      <c r="F601" s="41"/>
      <c r="G601" s="41"/>
      <c r="H601" s="41"/>
      <c r="I601" s="41"/>
      <c r="J601" s="41"/>
      <c r="K601" s="41"/>
      <c r="L601" s="41"/>
      <c r="M601" s="41"/>
      <c r="N601" s="41"/>
      <c r="O601" s="41"/>
      <c r="P601" s="41"/>
      <c r="Q601" s="41"/>
      <c r="R601" s="41"/>
      <c r="S601" s="41"/>
      <c r="T601" s="41"/>
      <c r="U601" s="41"/>
      <c r="V601" s="41"/>
      <c r="W601" s="41"/>
      <c r="X601" s="41"/>
      <c r="Y601" s="41"/>
      <c r="Z601" s="41"/>
      <c r="AA601" s="41"/>
      <c r="AB601" s="41"/>
      <c r="AC601" s="41"/>
      <c r="AD601" s="41"/>
      <c r="AE601" s="41"/>
      <c r="AF601" s="41"/>
      <c r="AG601" s="41"/>
      <c r="AH601" s="41"/>
      <c r="AI601" s="41"/>
      <c r="AJ601" s="41"/>
      <c r="AK601" s="46"/>
      <c r="AL601" s="46"/>
      <c r="AM601" s="41"/>
      <c r="AN601" s="41"/>
      <c r="AO601" s="41"/>
      <c r="AP601" s="41"/>
      <c r="AQ601" s="41"/>
      <c r="AR601" s="41"/>
      <c r="AS601" s="41"/>
      <c r="AT601" s="41"/>
      <c r="AU601" s="41"/>
      <c r="AV601" s="41"/>
      <c r="AW601" s="41"/>
      <c r="AX601" s="41"/>
      <c r="AY601" s="41"/>
      <c r="AZ601" s="41"/>
      <c r="BA601" s="41"/>
      <c r="BB601" s="41"/>
      <c r="BC601" s="41"/>
      <c r="BD601" s="41"/>
      <c r="BE601" s="41"/>
      <c r="BF601" s="41"/>
      <c r="BG601" s="41"/>
      <c r="BH601" s="41"/>
      <c r="BI601" s="41"/>
      <c r="BJ601" s="41"/>
      <c r="BK601" s="41"/>
      <c r="BL601" s="41"/>
      <c r="BM601" s="41"/>
      <c r="BN601" s="41"/>
      <c r="BO601" s="41"/>
      <c r="BP601" s="41"/>
      <c r="BQ601" s="41"/>
      <c r="BR601" s="41"/>
      <c r="BS601" s="41"/>
    </row>
    <row r="602" spans="1:71">
      <c r="A602" s="41"/>
      <c r="B602" s="128"/>
      <c r="C602" s="128"/>
      <c r="D602" s="128"/>
      <c r="E602" s="128"/>
      <c r="F602" s="41"/>
      <c r="G602" s="41"/>
      <c r="H602" s="41"/>
      <c r="I602" s="41"/>
      <c r="J602" s="41"/>
      <c r="K602" s="41"/>
      <c r="L602" s="41"/>
      <c r="M602" s="41"/>
      <c r="N602" s="41"/>
      <c r="O602" s="41"/>
      <c r="P602" s="41"/>
      <c r="Q602" s="41"/>
      <c r="R602" s="41"/>
      <c r="S602" s="41"/>
      <c r="T602" s="41"/>
      <c r="U602" s="41"/>
      <c r="V602" s="41"/>
      <c r="W602" s="41"/>
      <c r="X602" s="41"/>
      <c r="Y602" s="41"/>
      <c r="Z602" s="41"/>
      <c r="AA602" s="41"/>
      <c r="AB602" s="41"/>
      <c r="AC602" s="41"/>
      <c r="AD602" s="41"/>
      <c r="AE602" s="41"/>
      <c r="AF602" s="41"/>
      <c r="AG602" s="41"/>
      <c r="AH602" s="41"/>
      <c r="AI602" s="41"/>
      <c r="AJ602" s="41"/>
      <c r="AK602" s="46"/>
      <c r="AL602" s="46"/>
      <c r="AM602" s="41"/>
      <c r="AN602" s="41"/>
      <c r="AO602" s="41"/>
      <c r="AP602" s="41"/>
      <c r="AQ602" s="41"/>
      <c r="AR602" s="41"/>
      <c r="AS602" s="41"/>
      <c r="AT602" s="41"/>
      <c r="AU602" s="41"/>
      <c r="AV602" s="41"/>
      <c r="AW602" s="41"/>
      <c r="AX602" s="41"/>
      <c r="AY602" s="41"/>
      <c r="AZ602" s="41"/>
      <c r="BA602" s="41"/>
      <c r="BB602" s="41"/>
      <c r="BC602" s="41"/>
      <c r="BD602" s="41"/>
      <c r="BE602" s="41"/>
      <c r="BF602" s="41"/>
      <c r="BG602" s="41"/>
      <c r="BH602" s="41"/>
      <c r="BI602" s="41"/>
      <c r="BJ602" s="41"/>
      <c r="BK602" s="41"/>
      <c r="BL602" s="41"/>
      <c r="BM602" s="41"/>
      <c r="BN602" s="41"/>
      <c r="BO602" s="41"/>
      <c r="BP602" s="41"/>
      <c r="BQ602" s="41"/>
      <c r="BR602" s="41"/>
      <c r="BS602" s="41"/>
    </row>
    <row r="603" spans="1:71">
      <c r="A603" s="41"/>
      <c r="B603" s="128"/>
      <c r="C603" s="128"/>
      <c r="D603" s="128"/>
      <c r="E603" s="128"/>
      <c r="F603" s="41"/>
      <c r="G603" s="41"/>
      <c r="H603" s="41"/>
      <c r="I603" s="41"/>
      <c r="J603" s="41"/>
      <c r="K603" s="41"/>
      <c r="L603" s="41"/>
      <c r="M603" s="41"/>
      <c r="N603" s="41"/>
      <c r="O603" s="41"/>
      <c r="P603" s="41"/>
      <c r="Q603" s="41"/>
      <c r="R603" s="41"/>
      <c r="S603" s="41"/>
      <c r="T603" s="41"/>
      <c r="U603" s="41"/>
      <c r="V603" s="41"/>
      <c r="W603" s="41"/>
      <c r="X603" s="41"/>
      <c r="Y603" s="41"/>
      <c r="Z603" s="41"/>
      <c r="AA603" s="41"/>
      <c r="AB603" s="41"/>
      <c r="AC603" s="41"/>
      <c r="AD603" s="41"/>
      <c r="AE603" s="41"/>
      <c r="AF603" s="41"/>
      <c r="AG603" s="41"/>
      <c r="AH603" s="41"/>
      <c r="AI603" s="41"/>
      <c r="AJ603" s="41"/>
      <c r="AK603" s="46"/>
      <c r="AL603" s="46"/>
      <c r="AM603" s="41"/>
      <c r="AN603" s="41"/>
      <c r="AO603" s="41"/>
      <c r="AP603" s="41"/>
      <c r="AQ603" s="41"/>
      <c r="AR603" s="41"/>
      <c r="AS603" s="41"/>
      <c r="AT603" s="41"/>
      <c r="AU603" s="41"/>
      <c r="AV603" s="41"/>
      <c r="AW603" s="41"/>
      <c r="AX603" s="41"/>
      <c r="AY603" s="41"/>
      <c r="AZ603" s="41"/>
      <c r="BA603" s="41"/>
      <c r="BB603" s="41"/>
      <c r="BC603" s="41"/>
      <c r="BD603" s="41"/>
      <c r="BE603" s="41"/>
      <c r="BF603" s="41"/>
      <c r="BG603" s="41"/>
      <c r="BH603" s="41"/>
      <c r="BI603" s="41"/>
      <c r="BJ603" s="41"/>
      <c r="BK603" s="41"/>
      <c r="BL603" s="41"/>
      <c r="BM603" s="41"/>
      <c r="BN603" s="41"/>
      <c r="BO603" s="41"/>
      <c r="BP603" s="41"/>
      <c r="BQ603" s="41"/>
      <c r="BR603" s="41"/>
      <c r="BS603" s="41"/>
    </row>
    <row r="604" spans="1:71">
      <c r="A604" s="41"/>
      <c r="B604" s="128"/>
      <c r="C604" s="128"/>
      <c r="D604" s="128"/>
      <c r="E604" s="128"/>
      <c r="F604" s="41"/>
      <c r="G604" s="41"/>
      <c r="H604" s="41"/>
      <c r="I604" s="41"/>
      <c r="J604" s="41"/>
      <c r="K604" s="41"/>
      <c r="L604" s="41"/>
      <c r="M604" s="41"/>
      <c r="N604" s="41"/>
      <c r="O604" s="41"/>
      <c r="P604" s="41"/>
      <c r="Q604" s="41"/>
      <c r="R604" s="41"/>
      <c r="S604" s="41"/>
      <c r="T604" s="41"/>
      <c r="U604" s="41"/>
      <c r="V604" s="41"/>
      <c r="W604" s="41"/>
      <c r="X604" s="41"/>
      <c r="Y604" s="41"/>
      <c r="Z604" s="41"/>
      <c r="AA604" s="41"/>
      <c r="AB604" s="41"/>
      <c r="AC604" s="41"/>
      <c r="AD604" s="41"/>
      <c r="AE604" s="41"/>
      <c r="AF604" s="41"/>
      <c r="AG604" s="41"/>
      <c r="AH604" s="41"/>
      <c r="AI604" s="41"/>
      <c r="AJ604" s="41"/>
      <c r="AK604" s="46"/>
      <c r="AL604" s="46"/>
      <c r="AM604" s="41"/>
      <c r="AN604" s="41"/>
      <c r="AO604" s="41"/>
      <c r="AP604" s="41"/>
      <c r="AQ604" s="41"/>
      <c r="AR604" s="41"/>
      <c r="AS604" s="41"/>
      <c r="AT604" s="41"/>
      <c r="AU604" s="41"/>
      <c r="AV604" s="41"/>
      <c r="AW604" s="41"/>
      <c r="AX604" s="41"/>
      <c r="AY604" s="41"/>
      <c r="AZ604" s="41"/>
      <c r="BA604" s="41"/>
      <c r="BB604" s="41"/>
      <c r="BC604" s="41"/>
      <c r="BD604" s="41"/>
      <c r="BE604" s="41"/>
      <c r="BF604" s="41"/>
      <c r="BG604" s="41"/>
      <c r="BH604" s="41"/>
      <c r="BI604" s="41"/>
      <c r="BJ604" s="41"/>
      <c r="BK604" s="41"/>
      <c r="BL604" s="41"/>
      <c r="BM604" s="41"/>
      <c r="BN604" s="41"/>
      <c r="BO604" s="41"/>
      <c r="BP604" s="41"/>
      <c r="BQ604" s="41"/>
      <c r="BR604" s="41"/>
      <c r="BS604" s="41"/>
    </row>
    <row r="605" spans="1:71">
      <c r="A605" s="41"/>
      <c r="B605" s="128"/>
      <c r="C605" s="128"/>
      <c r="D605" s="128"/>
      <c r="E605" s="128"/>
      <c r="F605" s="41"/>
      <c r="G605" s="41"/>
      <c r="H605" s="41"/>
      <c r="I605" s="41"/>
      <c r="J605" s="41"/>
      <c r="K605" s="41"/>
      <c r="L605" s="41"/>
      <c r="M605" s="41"/>
      <c r="N605" s="41"/>
      <c r="O605" s="41"/>
      <c r="P605" s="41"/>
      <c r="Q605" s="41"/>
      <c r="R605" s="41"/>
      <c r="S605" s="41"/>
      <c r="T605" s="41"/>
      <c r="U605" s="41"/>
      <c r="V605" s="41"/>
      <c r="W605" s="41"/>
      <c r="X605" s="41"/>
      <c r="Y605" s="41"/>
      <c r="Z605" s="41"/>
      <c r="AA605" s="41"/>
      <c r="AB605" s="41"/>
      <c r="AC605" s="41"/>
      <c r="AD605" s="41"/>
      <c r="AE605" s="41"/>
      <c r="AF605" s="41"/>
      <c r="AG605" s="41"/>
      <c r="AH605" s="41"/>
      <c r="AI605" s="41"/>
      <c r="AJ605" s="41"/>
      <c r="AK605" s="46"/>
      <c r="AL605" s="46"/>
      <c r="AM605" s="41"/>
      <c r="AN605" s="41"/>
      <c r="AO605" s="41"/>
      <c r="AP605" s="41"/>
      <c r="AQ605" s="41"/>
      <c r="AR605" s="41"/>
      <c r="AS605" s="41"/>
      <c r="AT605" s="41"/>
      <c r="AU605" s="41"/>
      <c r="AV605" s="41"/>
      <c r="AW605" s="41"/>
      <c r="AX605" s="41"/>
      <c r="AY605" s="41"/>
      <c r="AZ605" s="41"/>
      <c r="BA605" s="41"/>
      <c r="BB605" s="41"/>
      <c r="BC605" s="41"/>
      <c r="BD605" s="41"/>
      <c r="BE605" s="41"/>
      <c r="BF605" s="41"/>
      <c r="BG605" s="41"/>
      <c r="BH605" s="41"/>
      <c r="BI605" s="41"/>
      <c r="BJ605" s="41"/>
      <c r="BK605" s="41"/>
      <c r="BL605" s="41"/>
      <c r="BM605" s="41"/>
      <c r="BN605" s="41"/>
      <c r="BO605" s="41"/>
      <c r="BP605" s="41"/>
      <c r="BQ605" s="41"/>
      <c r="BR605" s="41"/>
      <c r="BS605" s="41"/>
    </row>
    <row r="606" spans="1:71">
      <c r="A606" s="41"/>
      <c r="B606" s="128"/>
      <c r="C606" s="128"/>
      <c r="D606" s="128"/>
      <c r="E606" s="128"/>
      <c r="F606" s="41"/>
      <c r="G606" s="41"/>
      <c r="H606" s="41"/>
      <c r="I606" s="41"/>
      <c r="J606" s="41"/>
      <c r="K606" s="41"/>
      <c r="L606" s="41"/>
      <c r="M606" s="41"/>
      <c r="N606" s="41"/>
      <c r="O606" s="41"/>
      <c r="P606" s="41"/>
      <c r="Q606" s="41"/>
      <c r="R606" s="41"/>
      <c r="S606" s="41"/>
      <c r="T606" s="41"/>
      <c r="U606" s="41"/>
      <c r="V606" s="41"/>
      <c r="W606" s="41"/>
      <c r="X606" s="41"/>
      <c r="Y606" s="41"/>
      <c r="Z606" s="41"/>
      <c r="AA606" s="41"/>
      <c r="AB606" s="41"/>
      <c r="AC606" s="41"/>
      <c r="AD606" s="41"/>
      <c r="AE606" s="41"/>
      <c r="AF606" s="41"/>
      <c r="AG606" s="41"/>
      <c r="AH606" s="41"/>
      <c r="AI606" s="41"/>
      <c r="AJ606" s="41"/>
      <c r="AK606" s="46"/>
      <c r="AL606" s="46"/>
      <c r="AM606" s="41"/>
      <c r="AN606" s="41"/>
      <c r="AO606" s="41"/>
      <c r="AP606" s="41"/>
      <c r="AQ606" s="41"/>
      <c r="AR606" s="41"/>
      <c r="AS606" s="41"/>
      <c r="AT606" s="41"/>
      <c r="AU606" s="41"/>
      <c r="AV606" s="41"/>
      <c r="AW606" s="41"/>
      <c r="AX606" s="41"/>
      <c r="AY606" s="41"/>
      <c r="AZ606" s="41"/>
      <c r="BA606" s="41"/>
      <c r="BB606" s="41"/>
      <c r="BC606" s="41"/>
      <c r="BD606" s="41"/>
      <c r="BE606" s="41"/>
      <c r="BF606" s="41"/>
      <c r="BG606" s="41"/>
      <c r="BH606" s="41"/>
      <c r="BI606" s="41"/>
      <c r="BJ606" s="41"/>
      <c r="BK606" s="41"/>
      <c r="BL606" s="41"/>
      <c r="BM606" s="41"/>
      <c r="BN606" s="41"/>
      <c r="BO606" s="41"/>
      <c r="BP606" s="41"/>
      <c r="BQ606" s="41"/>
      <c r="BR606" s="41"/>
      <c r="BS606" s="41"/>
    </row>
    <row r="607" spans="1:71">
      <c r="A607" s="41"/>
      <c r="B607" s="128"/>
      <c r="C607" s="128"/>
      <c r="D607" s="128"/>
      <c r="E607" s="128"/>
      <c r="F607" s="41"/>
      <c r="G607" s="41"/>
      <c r="H607" s="41"/>
      <c r="I607" s="41"/>
      <c r="J607" s="41"/>
      <c r="K607" s="41"/>
      <c r="L607" s="41"/>
      <c r="M607" s="41"/>
      <c r="N607" s="41"/>
      <c r="O607" s="41"/>
      <c r="P607" s="41"/>
      <c r="Q607" s="41"/>
      <c r="R607" s="41"/>
      <c r="S607" s="41"/>
      <c r="T607" s="41"/>
      <c r="U607" s="41"/>
      <c r="V607" s="41"/>
      <c r="W607" s="41"/>
      <c r="X607" s="41"/>
      <c r="Y607" s="41"/>
      <c r="Z607" s="41"/>
      <c r="AA607" s="41"/>
      <c r="AB607" s="41"/>
      <c r="AC607" s="41"/>
      <c r="AD607" s="41"/>
      <c r="AE607" s="41"/>
      <c r="AF607" s="41"/>
      <c r="AG607" s="41"/>
      <c r="AH607" s="41"/>
      <c r="AI607" s="41"/>
      <c r="AJ607" s="41"/>
      <c r="AK607" s="46"/>
      <c r="AL607" s="46"/>
      <c r="AM607" s="41"/>
      <c r="AN607" s="41"/>
      <c r="AO607" s="41"/>
      <c r="AP607" s="41"/>
      <c r="AQ607" s="41"/>
      <c r="AR607" s="41"/>
      <c r="AS607" s="41"/>
      <c r="AT607" s="41"/>
      <c r="AU607" s="41"/>
      <c r="AV607" s="41"/>
      <c r="AW607" s="41"/>
      <c r="AX607" s="41"/>
      <c r="AY607" s="41"/>
      <c r="AZ607" s="41"/>
      <c r="BA607" s="41"/>
      <c r="BB607" s="41"/>
      <c r="BC607" s="41"/>
      <c r="BD607" s="41"/>
      <c r="BE607" s="41"/>
      <c r="BF607" s="41"/>
      <c r="BG607" s="41"/>
      <c r="BH607" s="41"/>
      <c r="BI607" s="41"/>
      <c r="BJ607" s="41"/>
      <c r="BK607" s="41"/>
      <c r="BL607" s="41"/>
      <c r="BM607" s="41"/>
      <c r="BN607" s="41"/>
      <c r="BO607" s="41"/>
      <c r="BP607" s="41"/>
      <c r="BQ607" s="41"/>
      <c r="BR607" s="41"/>
      <c r="BS607" s="41"/>
    </row>
    <row r="608" spans="1:71">
      <c r="A608" s="41"/>
      <c r="B608" s="128"/>
      <c r="C608" s="128"/>
      <c r="D608" s="128"/>
      <c r="E608" s="128"/>
      <c r="F608" s="41"/>
      <c r="G608" s="41"/>
      <c r="H608" s="41"/>
      <c r="I608" s="41"/>
      <c r="J608" s="41"/>
      <c r="K608" s="41"/>
      <c r="L608" s="41"/>
      <c r="M608" s="41"/>
      <c r="N608" s="41"/>
      <c r="O608" s="41"/>
      <c r="P608" s="41"/>
      <c r="Q608" s="41"/>
      <c r="R608" s="41"/>
      <c r="S608" s="41"/>
      <c r="T608" s="41"/>
      <c r="U608" s="41"/>
      <c r="V608" s="41"/>
      <c r="W608" s="41"/>
      <c r="X608" s="41"/>
      <c r="Y608" s="41"/>
      <c r="Z608" s="41"/>
      <c r="AA608" s="41"/>
      <c r="AB608" s="41"/>
      <c r="AC608" s="41"/>
      <c r="AD608" s="41"/>
      <c r="AE608" s="41"/>
      <c r="AF608" s="41"/>
      <c r="AG608" s="41"/>
      <c r="AH608" s="41"/>
      <c r="AI608" s="41"/>
      <c r="AJ608" s="41"/>
      <c r="AK608" s="46"/>
      <c r="AL608" s="46"/>
      <c r="AM608" s="41"/>
      <c r="AN608" s="41"/>
      <c r="AO608" s="41"/>
      <c r="AP608" s="41"/>
      <c r="AQ608" s="41"/>
      <c r="AR608" s="41"/>
      <c r="AS608" s="41"/>
      <c r="AT608" s="41"/>
      <c r="AU608" s="41"/>
      <c r="AV608" s="41"/>
      <c r="AW608" s="41"/>
      <c r="AX608" s="41"/>
      <c r="AY608" s="41"/>
      <c r="AZ608" s="41"/>
      <c r="BA608" s="41"/>
      <c r="BB608" s="41"/>
      <c r="BC608" s="41"/>
      <c r="BD608" s="41"/>
      <c r="BE608" s="41"/>
      <c r="BF608" s="41"/>
      <c r="BG608" s="41"/>
      <c r="BH608" s="41"/>
      <c r="BI608" s="41"/>
      <c r="BJ608" s="41"/>
      <c r="BK608" s="41"/>
      <c r="BL608" s="41"/>
      <c r="BM608" s="41"/>
      <c r="BN608" s="41"/>
      <c r="BO608" s="41"/>
      <c r="BP608" s="41"/>
      <c r="BQ608" s="41"/>
      <c r="BR608" s="41"/>
      <c r="BS608" s="41"/>
    </row>
    <row r="609" spans="1:71">
      <c r="A609" s="41"/>
      <c r="B609" s="128"/>
      <c r="C609" s="128"/>
      <c r="D609" s="128"/>
      <c r="E609" s="128"/>
      <c r="F609" s="41"/>
      <c r="G609" s="41"/>
      <c r="H609" s="41"/>
      <c r="I609" s="41"/>
      <c r="J609" s="41"/>
      <c r="K609" s="41"/>
      <c r="L609" s="41"/>
      <c r="M609" s="41"/>
      <c r="N609" s="41"/>
      <c r="O609" s="41"/>
      <c r="P609" s="41"/>
      <c r="Q609" s="41"/>
      <c r="R609" s="41"/>
      <c r="S609" s="41"/>
      <c r="T609" s="41"/>
      <c r="U609" s="41"/>
      <c r="V609" s="41"/>
      <c r="W609" s="41"/>
      <c r="X609" s="41"/>
      <c r="Y609" s="41"/>
      <c r="Z609" s="41"/>
      <c r="AA609" s="41"/>
      <c r="AB609" s="41"/>
      <c r="AC609" s="41"/>
      <c r="AD609" s="41"/>
      <c r="AE609" s="41"/>
      <c r="AF609" s="41"/>
      <c r="AG609" s="41"/>
      <c r="AH609" s="41"/>
      <c r="AI609" s="41"/>
      <c r="AJ609" s="41"/>
      <c r="AK609" s="46"/>
      <c r="AL609" s="46"/>
      <c r="AM609" s="41"/>
      <c r="AN609" s="41"/>
      <c r="AO609" s="41"/>
      <c r="AP609" s="41"/>
      <c r="AQ609" s="41"/>
      <c r="AR609" s="41"/>
      <c r="AS609" s="41"/>
      <c r="AT609" s="41"/>
      <c r="AU609" s="41"/>
      <c r="AV609" s="41"/>
      <c r="AW609" s="41"/>
      <c r="AX609" s="41"/>
      <c r="AY609" s="41"/>
      <c r="AZ609" s="41"/>
      <c r="BA609" s="41"/>
      <c r="BB609" s="41"/>
      <c r="BC609" s="41"/>
      <c r="BD609" s="41"/>
      <c r="BE609" s="41"/>
      <c r="BF609" s="41"/>
      <c r="BG609" s="41"/>
      <c r="BH609" s="41"/>
      <c r="BI609" s="41"/>
      <c r="BJ609" s="41"/>
      <c r="BK609" s="41"/>
      <c r="BL609" s="41"/>
      <c r="BM609" s="41"/>
      <c r="BN609" s="41"/>
      <c r="BO609" s="41"/>
      <c r="BP609" s="41"/>
      <c r="BQ609" s="41"/>
      <c r="BR609" s="41"/>
      <c r="BS609" s="41"/>
    </row>
    <row r="610" spans="1:71">
      <c r="A610" s="41"/>
      <c r="B610" s="128"/>
      <c r="C610" s="128"/>
      <c r="D610" s="128"/>
      <c r="E610" s="128"/>
      <c r="F610" s="41"/>
      <c r="G610" s="41"/>
      <c r="H610" s="41"/>
      <c r="I610" s="41"/>
      <c r="J610" s="41"/>
      <c r="K610" s="41"/>
      <c r="L610" s="41"/>
      <c r="M610" s="41"/>
      <c r="N610" s="41"/>
      <c r="O610" s="41"/>
      <c r="P610" s="41"/>
      <c r="Q610" s="41"/>
      <c r="R610" s="41"/>
      <c r="S610" s="41"/>
      <c r="T610" s="41"/>
      <c r="U610" s="41"/>
      <c r="V610" s="41"/>
      <c r="W610" s="41"/>
      <c r="X610" s="41"/>
      <c r="Y610" s="41"/>
      <c r="Z610" s="41"/>
      <c r="AA610" s="41"/>
      <c r="AB610" s="41"/>
      <c r="AC610" s="41"/>
      <c r="AD610" s="41"/>
      <c r="AE610" s="41"/>
      <c r="AF610" s="41"/>
      <c r="AG610" s="41"/>
      <c r="AH610" s="41"/>
      <c r="AI610" s="41"/>
      <c r="AJ610" s="41"/>
      <c r="AK610" s="46"/>
      <c r="AL610" s="46"/>
      <c r="AM610" s="41"/>
      <c r="AN610" s="41"/>
      <c r="AO610" s="41"/>
      <c r="AP610" s="41"/>
      <c r="AQ610" s="41"/>
      <c r="AR610" s="41"/>
      <c r="AS610" s="41"/>
      <c r="AT610" s="41"/>
      <c r="AU610" s="41"/>
      <c r="AV610" s="41"/>
      <c r="AW610" s="41"/>
      <c r="AX610" s="41"/>
      <c r="AY610" s="41"/>
      <c r="AZ610" s="41"/>
      <c r="BA610" s="41"/>
      <c r="BB610" s="41"/>
      <c r="BC610" s="41"/>
      <c r="BD610" s="41"/>
      <c r="BE610" s="41"/>
      <c r="BF610" s="41"/>
      <c r="BG610" s="41"/>
      <c r="BH610" s="41"/>
      <c r="BI610" s="41"/>
      <c r="BJ610" s="41"/>
      <c r="BK610" s="41"/>
      <c r="BL610" s="41"/>
      <c r="BM610" s="41"/>
      <c r="BN610" s="41"/>
      <c r="BO610" s="41"/>
      <c r="BP610" s="41"/>
      <c r="BQ610" s="41"/>
      <c r="BR610" s="41"/>
      <c r="BS610" s="41"/>
    </row>
    <row r="611" spans="1:71">
      <c r="A611" s="41"/>
      <c r="B611" s="128"/>
      <c r="C611" s="128"/>
      <c r="D611" s="128"/>
      <c r="E611" s="128"/>
      <c r="F611" s="41"/>
      <c r="G611" s="41"/>
      <c r="H611" s="41"/>
      <c r="I611" s="41"/>
      <c r="J611" s="41"/>
      <c r="K611" s="41"/>
      <c r="L611" s="41"/>
      <c r="M611" s="41"/>
      <c r="N611" s="41"/>
      <c r="O611" s="41"/>
      <c r="P611" s="41"/>
      <c r="Q611" s="41"/>
      <c r="R611" s="41"/>
      <c r="S611" s="41"/>
      <c r="T611" s="41"/>
      <c r="U611" s="41"/>
      <c r="V611" s="41"/>
      <c r="W611" s="41"/>
      <c r="X611" s="41"/>
      <c r="Y611" s="41"/>
      <c r="Z611" s="41"/>
      <c r="AA611" s="41"/>
      <c r="AB611" s="41"/>
      <c r="AC611" s="41"/>
      <c r="AD611" s="41"/>
      <c r="AE611" s="41"/>
      <c r="AF611" s="41"/>
      <c r="AG611" s="41"/>
      <c r="AH611" s="41"/>
      <c r="AI611" s="41"/>
      <c r="AJ611" s="41"/>
      <c r="AK611" s="46"/>
      <c r="AL611" s="46"/>
      <c r="AM611" s="41"/>
      <c r="AN611" s="41"/>
      <c r="AO611" s="41"/>
      <c r="AP611" s="41"/>
      <c r="AQ611" s="41"/>
      <c r="AR611" s="41"/>
      <c r="AS611" s="41"/>
      <c r="AT611" s="41"/>
      <c r="AU611" s="41"/>
      <c r="AV611" s="41"/>
      <c r="AW611" s="41"/>
      <c r="AX611" s="41"/>
      <c r="AY611" s="41"/>
      <c r="AZ611" s="41"/>
      <c r="BA611" s="41"/>
      <c r="BB611" s="41"/>
      <c r="BC611" s="41"/>
      <c r="BD611" s="41"/>
      <c r="BE611" s="41"/>
      <c r="BF611" s="41"/>
      <c r="BG611" s="41"/>
      <c r="BH611" s="41"/>
      <c r="BI611" s="41"/>
      <c r="BJ611" s="41"/>
      <c r="BK611" s="41"/>
      <c r="BL611" s="41"/>
      <c r="BM611" s="41"/>
      <c r="BN611" s="41"/>
      <c r="BO611" s="41"/>
      <c r="BP611" s="41"/>
      <c r="BQ611" s="41"/>
      <c r="BR611" s="41"/>
      <c r="BS611" s="41"/>
    </row>
    <row r="612" spans="1:71">
      <c r="A612" s="41"/>
      <c r="B612" s="128"/>
      <c r="C612" s="128"/>
      <c r="D612" s="128"/>
      <c r="E612" s="128"/>
      <c r="F612" s="41"/>
      <c r="G612" s="41"/>
      <c r="H612" s="41"/>
      <c r="I612" s="41"/>
      <c r="J612" s="41"/>
      <c r="K612" s="41"/>
      <c r="L612" s="41"/>
      <c r="M612" s="41"/>
      <c r="N612" s="41"/>
      <c r="O612" s="41"/>
      <c r="P612" s="41"/>
      <c r="Q612" s="41"/>
      <c r="R612" s="41"/>
      <c r="S612" s="41"/>
      <c r="T612" s="41"/>
      <c r="U612" s="41"/>
      <c r="V612" s="41"/>
      <c r="W612" s="41"/>
      <c r="X612" s="41"/>
      <c r="Y612" s="41"/>
      <c r="Z612" s="41"/>
      <c r="AA612" s="41"/>
      <c r="AB612" s="41"/>
      <c r="AC612" s="41"/>
      <c r="AD612" s="41"/>
      <c r="AE612" s="41"/>
      <c r="AF612" s="41"/>
      <c r="AG612" s="41"/>
      <c r="AH612" s="41"/>
      <c r="AI612" s="41"/>
      <c r="AJ612" s="41"/>
      <c r="AK612" s="46"/>
      <c r="AL612" s="46"/>
      <c r="AM612" s="41"/>
      <c r="AN612" s="41"/>
      <c r="AO612" s="41"/>
      <c r="AP612" s="41"/>
      <c r="AQ612" s="41"/>
      <c r="AR612" s="41"/>
      <c r="AS612" s="41"/>
      <c r="AT612" s="41"/>
      <c r="AU612" s="41"/>
      <c r="AV612" s="41"/>
      <c r="AW612" s="41"/>
      <c r="AX612" s="41"/>
      <c r="AY612" s="41"/>
      <c r="AZ612" s="41"/>
      <c r="BA612" s="41"/>
      <c r="BB612" s="41"/>
      <c r="BC612" s="41"/>
      <c r="BD612" s="41"/>
      <c r="BE612" s="41"/>
      <c r="BF612" s="41"/>
      <c r="BG612" s="41"/>
      <c r="BH612" s="41"/>
      <c r="BI612" s="41"/>
      <c r="BJ612" s="41"/>
      <c r="BK612" s="41"/>
      <c r="BL612" s="41"/>
      <c r="BM612" s="41"/>
      <c r="BN612" s="41"/>
      <c r="BO612" s="41"/>
      <c r="BP612" s="41"/>
      <c r="BQ612" s="41"/>
      <c r="BR612" s="41"/>
      <c r="BS612" s="41"/>
    </row>
    <row r="613" spans="1:71">
      <c r="A613" s="41"/>
      <c r="B613" s="128"/>
      <c r="C613" s="128"/>
      <c r="D613" s="128"/>
      <c r="E613" s="128"/>
      <c r="F613" s="41"/>
      <c r="G613" s="41"/>
      <c r="H613" s="41"/>
      <c r="I613" s="41"/>
      <c r="J613" s="41"/>
      <c r="K613" s="41"/>
      <c r="L613" s="41"/>
      <c r="M613" s="41"/>
      <c r="N613" s="41"/>
      <c r="O613" s="41"/>
      <c r="P613" s="41"/>
      <c r="Q613" s="41"/>
      <c r="R613" s="41"/>
      <c r="S613" s="41"/>
      <c r="T613" s="41"/>
      <c r="U613" s="41"/>
      <c r="V613" s="41"/>
      <c r="W613" s="41"/>
      <c r="X613" s="41"/>
      <c r="Y613" s="41"/>
      <c r="Z613" s="41"/>
      <c r="AA613" s="41"/>
      <c r="AB613" s="41"/>
      <c r="AC613" s="41"/>
      <c r="AD613" s="41"/>
      <c r="AE613" s="41"/>
      <c r="AF613" s="41"/>
      <c r="AG613" s="41"/>
      <c r="AH613" s="41"/>
      <c r="AI613" s="41"/>
      <c r="AJ613" s="41"/>
      <c r="AK613" s="46"/>
      <c r="AL613" s="46"/>
      <c r="AM613" s="41"/>
      <c r="AN613" s="41"/>
      <c r="AO613" s="41"/>
      <c r="AP613" s="41"/>
      <c r="AQ613" s="41"/>
      <c r="AR613" s="41"/>
      <c r="AS613" s="41"/>
      <c r="AT613" s="41"/>
      <c r="AU613" s="41"/>
      <c r="AV613" s="41"/>
      <c r="AW613" s="41"/>
      <c r="AX613" s="41"/>
      <c r="AY613" s="41"/>
      <c r="AZ613" s="41"/>
      <c r="BA613" s="41"/>
      <c r="BB613" s="41"/>
      <c r="BC613" s="41"/>
      <c r="BD613" s="41"/>
      <c r="BE613" s="41"/>
      <c r="BF613" s="41"/>
      <c r="BG613" s="41"/>
      <c r="BH613" s="41"/>
      <c r="BI613" s="41"/>
      <c r="BJ613" s="41"/>
      <c r="BK613" s="41"/>
      <c r="BL613" s="41"/>
      <c r="BM613" s="41"/>
      <c r="BN613" s="41"/>
      <c r="BO613" s="41"/>
      <c r="BP613" s="41"/>
      <c r="BQ613" s="41"/>
      <c r="BR613" s="41"/>
      <c r="BS613" s="41"/>
    </row>
    <row r="614" spans="1:71">
      <c r="A614" s="41"/>
      <c r="B614" s="128"/>
      <c r="C614" s="128"/>
      <c r="D614" s="128"/>
      <c r="E614" s="128"/>
      <c r="F614" s="41"/>
      <c r="G614" s="41"/>
      <c r="H614" s="41"/>
      <c r="I614" s="41"/>
      <c r="J614" s="41"/>
      <c r="K614" s="41"/>
      <c r="L614" s="41"/>
      <c r="M614" s="41"/>
      <c r="N614" s="41"/>
      <c r="O614" s="41"/>
      <c r="P614" s="41"/>
      <c r="Q614" s="41"/>
      <c r="R614" s="41"/>
      <c r="S614" s="41"/>
      <c r="T614" s="41"/>
      <c r="U614" s="41"/>
      <c r="V614" s="41"/>
      <c r="W614" s="41"/>
      <c r="X614" s="41"/>
      <c r="Y614" s="41"/>
      <c r="Z614" s="41"/>
      <c r="AA614" s="41"/>
      <c r="AB614" s="41"/>
      <c r="AC614" s="41"/>
      <c r="AD614" s="41"/>
      <c r="AE614" s="41"/>
      <c r="AF614" s="41"/>
      <c r="AG614" s="41"/>
      <c r="AH614" s="41"/>
      <c r="AI614" s="41"/>
      <c r="AJ614" s="41"/>
      <c r="AK614" s="46"/>
      <c r="AL614" s="46"/>
      <c r="AM614" s="41"/>
      <c r="AN614" s="41"/>
      <c r="AO614" s="41"/>
      <c r="AP614" s="41"/>
      <c r="AQ614" s="41"/>
      <c r="AR614" s="41"/>
      <c r="AS614" s="41"/>
      <c r="AT614" s="41"/>
      <c r="AU614" s="41"/>
      <c r="AV614" s="41"/>
      <c r="AW614" s="41"/>
      <c r="AX614" s="41"/>
      <c r="AY614" s="41"/>
      <c r="AZ614" s="41"/>
      <c r="BA614" s="41"/>
      <c r="BB614" s="41"/>
      <c r="BC614" s="41"/>
      <c r="BD614" s="41"/>
      <c r="BE614" s="41"/>
      <c r="BF614" s="41"/>
      <c r="BG614" s="41"/>
      <c r="BH614" s="41"/>
      <c r="BI614" s="41"/>
      <c r="BJ614" s="41"/>
      <c r="BK614" s="41"/>
      <c r="BL614" s="41"/>
      <c r="BM614" s="41"/>
      <c r="BN614" s="41"/>
      <c r="BO614" s="41"/>
      <c r="BP614" s="41"/>
      <c r="BQ614" s="41"/>
      <c r="BR614" s="41"/>
      <c r="BS614" s="41"/>
    </row>
    <row r="615" spans="1:71">
      <c r="A615" s="41"/>
      <c r="B615" s="128"/>
      <c r="C615" s="128"/>
      <c r="D615" s="128"/>
      <c r="E615" s="128"/>
      <c r="F615" s="41"/>
      <c r="G615" s="41"/>
      <c r="H615" s="41"/>
      <c r="I615" s="41"/>
      <c r="J615" s="41"/>
      <c r="K615" s="41"/>
      <c r="L615" s="41"/>
      <c r="M615" s="41"/>
      <c r="N615" s="41"/>
      <c r="O615" s="41"/>
      <c r="P615" s="41"/>
      <c r="Q615" s="41"/>
      <c r="R615" s="41"/>
      <c r="S615" s="41"/>
      <c r="T615" s="41"/>
      <c r="U615" s="41"/>
      <c r="V615" s="41"/>
      <c r="W615" s="41"/>
      <c r="X615" s="41"/>
      <c r="Y615" s="41"/>
      <c r="Z615" s="41"/>
      <c r="AA615" s="41"/>
      <c r="AB615" s="41"/>
      <c r="AC615" s="41"/>
      <c r="AD615" s="41"/>
      <c r="AE615" s="41"/>
      <c r="AF615" s="41"/>
      <c r="AG615" s="41"/>
      <c r="AH615" s="41"/>
      <c r="AI615" s="41"/>
      <c r="AJ615" s="41"/>
      <c r="AK615" s="46"/>
      <c r="AL615" s="46"/>
      <c r="AM615" s="41"/>
      <c r="AN615" s="41"/>
      <c r="AO615" s="41"/>
      <c r="AP615" s="41"/>
      <c r="AQ615" s="41"/>
      <c r="AR615" s="41"/>
      <c r="AS615" s="41"/>
      <c r="AT615" s="41"/>
      <c r="AU615" s="41"/>
      <c r="AV615" s="41"/>
      <c r="AW615" s="41"/>
      <c r="AX615" s="41"/>
      <c r="AY615" s="41"/>
      <c r="AZ615" s="41"/>
      <c r="BA615" s="41"/>
      <c r="BB615" s="41"/>
      <c r="BC615" s="41"/>
      <c r="BD615" s="41"/>
      <c r="BE615" s="41"/>
      <c r="BF615" s="41"/>
      <c r="BG615" s="41"/>
      <c r="BH615" s="41"/>
      <c r="BI615" s="41"/>
      <c r="BJ615" s="41"/>
      <c r="BK615" s="41"/>
      <c r="BL615" s="41"/>
      <c r="BM615" s="41"/>
      <c r="BN615" s="41"/>
      <c r="BO615" s="41"/>
      <c r="BP615" s="41"/>
      <c r="BQ615" s="41"/>
      <c r="BR615" s="41"/>
      <c r="BS615" s="41"/>
    </row>
    <row r="616" spans="1:71">
      <c r="A616" s="41"/>
      <c r="B616" s="128"/>
      <c r="C616" s="128"/>
      <c r="D616" s="128"/>
      <c r="E616" s="128"/>
      <c r="F616" s="41"/>
      <c r="G616" s="41"/>
      <c r="H616" s="41"/>
      <c r="I616" s="41"/>
      <c r="J616" s="41"/>
      <c r="K616" s="41"/>
      <c r="L616" s="41"/>
      <c r="M616" s="41"/>
      <c r="N616" s="41"/>
      <c r="O616" s="41"/>
      <c r="P616" s="41"/>
      <c r="Q616" s="41"/>
      <c r="R616" s="41"/>
      <c r="S616" s="41"/>
      <c r="T616" s="41"/>
      <c r="U616" s="41"/>
      <c r="V616" s="41"/>
      <c r="W616" s="41"/>
      <c r="X616" s="41"/>
      <c r="Y616" s="41"/>
      <c r="Z616" s="41"/>
      <c r="AA616" s="41"/>
      <c r="AB616" s="41"/>
      <c r="AC616" s="41"/>
      <c r="AD616" s="41"/>
      <c r="AE616" s="41"/>
      <c r="AF616" s="41"/>
      <c r="AG616" s="41"/>
      <c r="AH616" s="41"/>
      <c r="AI616" s="41"/>
      <c r="AJ616" s="41"/>
      <c r="AK616" s="46"/>
      <c r="AL616" s="46"/>
      <c r="AM616" s="41"/>
      <c r="AN616" s="41"/>
      <c r="AO616" s="41"/>
      <c r="AP616" s="41"/>
      <c r="AQ616" s="41"/>
      <c r="AR616" s="41"/>
      <c r="AS616" s="41"/>
      <c r="AT616" s="41"/>
      <c r="AU616" s="41"/>
      <c r="AV616" s="41"/>
      <c r="AW616" s="41"/>
      <c r="AX616" s="41"/>
      <c r="AY616" s="41"/>
      <c r="AZ616" s="41"/>
      <c r="BA616" s="41"/>
      <c r="BB616" s="41"/>
      <c r="BC616" s="41"/>
      <c r="BD616" s="41"/>
      <c r="BE616" s="41"/>
      <c r="BF616" s="41"/>
      <c r="BG616" s="41"/>
      <c r="BH616" s="41"/>
      <c r="BI616" s="41"/>
      <c r="BJ616" s="41"/>
      <c r="BK616" s="41"/>
      <c r="BL616" s="41"/>
      <c r="BM616" s="41"/>
      <c r="BN616" s="41"/>
      <c r="BO616" s="41"/>
      <c r="BP616" s="41"/>
      <c r="BQ616" s="41"/>
      <c r="BR616" s="41"/>
      <c r="BS616" s="41"/>
    </row>
    <row r="617" spans="1:71">
      <c r="A617" s="41"/>
      <c r="B617" s="128"/>
      <c r="C617" s="128"/>
      <c r="D617" s="128"/>
      <c r="E617" s="128"/>
      <c r="F617" s="41"/>
      <c r="G617" s="41"/>
      <c r="H617" s="41"/>
      <c r="I617" s="41"/>
      <c r="J617" s="41"/>
      <c r="K617" s="41"/>
      <c r="L617" s="41"/>
      <c r="M617" s="41"/>
      <c r="N617" s="41"/>
      <c r="O617" s="41"/>
      <c r="P617" s="41"/>
      <c r="Q617" s="41"/>
      <c r="R617" s="41"/>
      <c r="S617" s="41"/>
      <c r="T617" s="41"/>
      <c r="U617" s="41"/>
      <c r="V617" s="41"/>
      <c r="W617" s="41"/>
      <c r="X617" s="41"/>
      <c r="Y617" s="41"/>
      <c r="Z617" s="41"/>
      <c r="AA617" s="41"/>
      <c r="AB617" s="41"/>
      <c r="AC617" s="41"/>
      <c r="AD617" s="41"/>
      <c r="AE617" s="41"/>
      <c r="AF617" s="41"/>
      <c r="AG617" s="41"/>
      <c r="AH617" s="41"/>
      <c r="AI617" s="41"/>
      <c r="AJ617" s="41"/>
      <c r="AK617" s="46"/>
      <c r="AL617" s="46"/>
      <c r="AM617" s="41"/>
      <c r="AN617" s="41"/>
      <c r="AO617" s="41"/>
      <c r="AP617" s="41"/>
      <c r="AQ617" s="41"/>
      <c r="AR617" s="41"/>
      <c r="AS617" s="41"/>
      <c r="AT617" s="41"/>
      <c r="AU617" s="41"/>
      <c r="AV617" s="41"/>
      <c r="AW617" s="41"/>
      <c r="AX617" s="41"/>
      <c r="AY617" s="41"/>
      <c r="AZ617" s="41"/>
      <c r="BA617" s="41"/>
      <c r="BB617" s="41"/>
      <c r="BC617" s="41"/>
      <c r="BD617" s="41"/>
      <c r="BE617" s="41"/>
      <c r="BF617" s="41"/>
      <c r="BG617" s="41"/>
      <c r="BH617" s="41"/>
      <c r="BI617" s="41"/>
      <c r="BJ617" s="41"/>
      <c r="BK617" s="41"/>
      <c r="BL617" s="41"/>
      <c r="BM617" s="41"/>
      <c r="BN617" s="41"/>
      <c r="BO617" s="41"/>
      <c r="BP617" s="41"/>
      <c r="BQ617" s="41"/>
      <c r="BR617" s="41"/>
      <c r="BS617" s="41"/>
    </row>
    <row r="618" spans="1:71">
      <c r="A618" s="41"/>
      <c r="B618" s="128"/>
      <c r="C618" s="128"/>
      <c r="D618" s="128"/>
      <c r="E618" s="128"/>
      <c r="F618" s="41"/>
      <c r="G618" s="41"/>
      <c r="H618" s="41"/>
      <c r="I618" s="41"/>
      <c r="J618" s="41"/>
      <c r="K618" s="41"/>
      <c r="L618" s="41"/>
      <c r="M618" s="41"/>
      <c r="N618" s="41"/>
      <c r="O618" s="41"/>
      <c r="P618" s="41"/>
      <c r="Q618" s="41"/>
      <c r="R618" s="41"/>
      <c r="S618" s="41"/>
      <c r="T618" s="41"/>
      <c r="U618" s="41"/>
      <c r="V618" s="41"/>
      <c r="W618" s="41"/>
      <c r="X618" s="41"/>
      <c r="Y618" s="41"/>
      <c r="Z618" s="41"/>
      <c r="AA618" s="41"/>
      <c r="AB618" s="41"/>
      <c r="AC618" s="41"/>
      <c r="AD618" s="41"/>
      <c r="AE618" s="41"/>
      <c r="AF618" s="41"/>
      <c r="AG618" s="41"/>
      <c r="AH618" s="41"/>
      <c r="AI618" s="41"/>
      <c r="AJ618" s="41"/>
      <c r="AK618" s="46"/>
      <c r="AL618" s="46"/>
      <c r="AM618" s="41"/>
      <c r="AN618" s="41"/>
      <c r="AO618" s="41"/>
      <c r="AP618" s="41"/>
      <c r="AQ618" s="41"/>
      <c r="AR618" s="41"/>
      <c r="AS618" s="41"/>
      <c r="AT618" s="41"/>
      <c r="AU618" s="41"/>
      <c r="AV618" s="41"/>
      <c r="AW618" s="41"/>
      <c r="AX618" s="41"/>
      <c r="AY618" s="41"/>
      <c r="AZ618" s="41"/>
      <c r="BA618" s="41"/>
      <c r="BB618" s="41"/>
      <c r="BC618" s="41"/>
      <c r="BD618" s="41"/>
      <c r="BE618" s="41"/>
      <c r="BF618" s="41"/>
      <c r="BG618" s="41"/>
      <c r="BH618" s="41"/>
      <c r="BI618" s="41"/>
      <c r="BJ618" s="41"/>
      <c r="BK618" s="41"/>
      <c r="BL618" s="41"/>
      <c r="BM618" s="41"/>
      <c r="BN618" s="41"/>
      <c r="BO618" s="41"/>
      <c r="BP618" s="41"/>
      <c r="BQ618" s="41"/>
      <c r="BR618" s="41"/>
      <c r="BS618" s="41"/>
    </row>
    <row r="619" spans="1:71">
      <c r="A619" s="41"/>
      <c r="B619" s="128"/>
      <c r="C619" s="128"/>
      <c r="D619" s="128"/>
      <c r="E619" s="128"/>
      <c r="F619" s="41"/>
      <c r="G619" s="41"/>
      <c r="H619" s="41"/>
      <c r="I619" s="41"/>
      <c r="J619" s="41"/>
      <c r="K619" s="41"/>
      <c r="L619" s="41"/>
      <c r="M619" s="41"/>
      <c r="N619" s="41"/>
      <c r="O619" s="41"/>
      <c r="P619" s="41"/>
      <c r="Q619" s="41"/>
      <c r="R619" s="41"/>
      <c r="S619" s="41"/>
      <c r="T619" s="41"/>
      <c r="U619" s="41"/>
      <c r="V619" s="41"/>
      <c r="W619" s="41"/>
      <c r="X619" s="41"/>
      <c r="Y619" s="41"/>
      <c r="Z619" s="41"/>
      <c r="AA619" s="41"/>
      <c r="AB619" s="41"/>
      <c r="AC619" s="41"/>
      <c r="AD619" s="41"/>
      <c r="AE619" s="41"/>
      <c r="AF619" s="41"/>
      <c r="AG619" s="41"/>
      <c r="AH619" s="41"/>
      <c r="AI619" s="41"/>
      <c r="AJ619" s="41"/>
      <c r="AK619" s="46"/>
      <c r="AL619" s="46"/>
      <c r="AM619" s="41"/>
      <c r="AN619" s="41"/>
      <c r="AO619" s="41"/>
      <c r="AP619" s="41"/>
      <c r="AQ619" s="41"/>
      <c r="AR619" s="41"/>
      <c r="AS619" s="41"/>
      <c r="AT619" s="41"/>
      <c r="AU619" s="41"/>
      <c r="AV619" s="41"/>
      <c r="AW619" s="41"/>
      <c r="AX619" s="41"/>
      <c r="AY619" s="41"/>
      <c r="AZ619" s="41"/>
      <c r="BA619" s="41"/>
      <c r="BB619" s="41"/>
      <c r="BC619" s="41"/>
      <c r="BD619" s="41"/>
      <c r="BE619" s="41"/>
      <c r="BF619" s="41"/>
      <c r="BG619" s="41"/>
      <c r="BH619" s="41"/>
      <c r="BI619" s="41"/>
      <c r="BJ619" s="41"/>
      <c r="BK619" s="41"/>
      <c r="BL619" s="41"/>
      <c r="BM619" s="41"/>
      <c r="BN619" s="41"/>
      <c r="BO619" s="41"/>
      <c r="BP619" s="41"/>
      <c r="BQ619" s="41"/>
      <c r="BR619" s="41"/>
      <c r="BS619" s="41"/>
    </row>
    <row r="620" spans="1:71">
      <c r="A620" s="41"/>
      <c r="B620" s="128"/>
      <c r="C620" s="128"/>
      <c r="D620" s="128"/>
      <c r="E620" s="128"/>
      <c r="F620" s="41"/>
      <c r="G620" s="41"/>
      <c r="H620" s="41"/>
      <c r="I620" s="41"/>
      <c r="J620" s="41"/>
      <c r="K620" s="41"/>
      <c r="L620" s="41"/>
      <c r="M620" s="41"/>
      <c r="N620" s="41"/>
      <c r="O620" s="41"/>
      <c r="P620" s="41"/>
      <c r="Q620" s="41"/>
      <c r="R620" s="41"/>
      <c r="S620" s="41"/>
      <c r="T620" s="41"/>
      <c r="U620" s="41"/>
      <c r="V620" s="41"/>
      <c r="W620" s="41"/>
      <c r="X620" s="41"/>
      <c r="Y620" s="41"/>
      <c r="Z620" s="41"/>
      <c r="AA620" s="41"/>
      <c r="AB620" s="41"/>
      <c r="AC620" s="41"/>
      <c r="AD620" s="41"/>
      <c r="AE620" s="41"/>
      <c r="AF620" s="41"/>
      <c r="AG620" s="41"/>
      <c r="AH620" s="41"/>
      <c r="AI620" s="41"/>
      <c r="AJ620" s="41"/>
      <c r="AK620" s="46"/>
      <c r="AL620" s="46"/>
      <c r="AM620" s="41"/>
      <c r="AN620" s="41"/>
      <c r="AO620" s="41"/>
      <c r="AP620" s="41"/>
      <c r="AQ620" s="41"/>
      <c r="AR620" s="41"/>
      <c r="AS620" s="41"/>
      <c r="AT620" s="41"/>
      <c r="AU620" s="41"/>
      <c r="AV620" s="41"/>
      <c r="AW620" s="41"/>
      <c r="AX620" s="41"/>
      <c r="AY620" s="41"/>
      <c r="AZ620" s="41"/>
      <c r="BA620" s="41"/>
      <c r="BB620" s="41"/>
      <c r="BC620" s="41"/>
      <c r="BD620" s="41"/>
      <c r="BE620" s="41"/>
      <c r="BF620" s="41"/>
      <c r="BG620" s="41"/>
      <c r="BH620" s="41"/>
      <c r="BI620" s="41"/>
      <c r="BJ620" s="41"/>
      <c r="BK620" s="41"/>
      <c r="BL620" s="41"/>
      <c r="BM620" s="41"/>
      <c r="BN620" s="41"/>
      <c r="BO620" s="41"/>
      <c r="BP620" s="41"/>
      <c r="BQ620" s="41"/>
      <c r="BR620" s="41"/>
      <c r="BS620" s="41"/>
    </row>
    <row r="621" spans="1:71">
      <c r="A621" s="41"/>
      <c r="B621" s="128"/>
      <c r="C621" s="128"/>
      <c r="D621" s="128"/>
      <c r="E621" s="128"/>
      <c r="F621" s="41"/>
      <c r="G621" s="41"/>
      <c r="H621" s="41"/>
      <c r="I621" s="41"/>
      <c r="J621" s="41"/>
      <c r="K621" s="41"/>
      <c r="L621" s="41"/>
      <c r="M621" s="41"/>
      <c r="N621" s="41"/>
      <c r="O621" s="41"/>
      <c r="P621" s="41"/>
      <c r="Q621" s="41"/>
      <c r="R621" s="41"/>
      <c r="S621" s="41"/>
      <c r="T621" s="41"/>
      <c r="U621" s="41"/>
      <c r="V621" s="41"/>
      <c r="W621" s="41"/>
      <c r="X621" s="41"/>
      <c r="Y621" s="41"/>
      <c r="Z621" s="41"/>
      <c r="AA621" s="41"/>
      <c r="AB621" s="41"/>
      <c r="AC621" s="41"/>
      <c r="AD621" s="41"/>
      <c r="AE621" s="41"/>
      <c r="AF621" s="41"/>
      <c r="AG621" s="41"/>
      <c r="AH621" s="41"/>
      <c r="AI621" s="41"/>
      <c r="AJ621" s="41"/>
      <c r="AK621" s="46"/>
      <c r="AL621" s="46"/>
      <c r="AM621" s="41"/>
      <c r="AN621" s="41"/>
      <c r="AO621" s="41"/>
      <c r="AP621" s="41"/>
      <c r="AQ621" s="41"/>
      <c r="AR621" s="41"/>
      <c r="AS621" s="41"/>
      <c r="AT621" s="41"/>
      <c r="AU621" s="41"/>
      <c r="AV621" s="41"/>
      <c r="AW621" s="41"/>
      <c r="AX621" s="41"/>
      <c r="AY621" s="41"/>
      <c r="AZ621" s="41"/>
      <c r="BA621" s="41"/>
      <c r="BB621" s="41"/>
      <c r="BC621" s="41"/>
      <c r="BD621" s="41"/>
      <c r="BE621" s="41"/>
      <c r="BF621" s="41"/>
      <c r="BG621" s="41"/>
      <c r="BH621" s="41"/>
      <c r="BI621" s="41"/>
      <c r="BJ621" s="41"/>
      <c r="BK621" s="41"/>
      <c r="BL621" s="41"/>
      <c r="BM621" s="41"/>
      <c r="BN621" s="41"/>
      <c r="BO621" s="41"/>
      <c r="BP621" s="41"/>
      <c r="BQ621" s="41"/>
      <c r="BR621" s="41"/>
      <c r="BS621" s="41"/>
    </row>
    <row r="622" spans="1:71">
      <c r="B622" s="236"/>
      <c r="C622" s="236"/>
      <c r="D622" s="236"/>
      <c r="E622" s="236"/>
      <c r="AK622" s="51"/>
      <c r="AL622" s="51"/>
    </row>
    <row r="623" spans="1:71">
      <c r="B623" s="236"/>
      <c r="C623" s="236"/>
      <c r="D623" s="236"/>
      <c r="E623" s="236"/>
      <c r="AK623" s="51"/>
      <c r="AL623" s="51"/>
    </row>
    <row r="624" spans="1:71">
      <c r="B624" s="236"/>
      <c r="C624" s="236"/>
      <c r="D624" s="236"/>
      <c r="E624" s="236"/>
      <c r="AK624" s="51"/>
      <c r="AL624" s="51"/>
    </row>
    <row r="625" spans="2:38">
      <c r="B625" s="236"/>
      <c r="C625" s="236"/>
      <c r="D625" s="236"/>
      <c r="E625" s="236"/>
      <c r="AK625" s="51"/>
      <c r="AL625" s="51"/>
    </row>
    <row r="626" spans="2:38">
      <c r="B626" s="236"/>
      <c r="C626" s="236"/>
      <c r="D626" s="236"/>
      <c r="E626" s="236"/>
      <c r="AK626" s="51"/>
      <c r="AL626" s="51"/>
    </row>
    <row r="627" spans="2:38">
      <c r="B627" s="236"/>
      <c r="C627" s="236"/>
      <c r="D627" s="236"/>
      <c r="E627" s="236"/>
      <c r="AK627" s="51"/>
      <c r="AL627" s="51"/>
    </row>
    <row r="628" spans="2:38">
      <c r="B628" s="236"/>
      <c r="C628" s="236"/>
      <c r="D628" s="236"/>
      <c r="E628" s="236"/>
      <c r="AK628" s="51"/>
      <c r="AL628" s="51"/>
    </row>
    <row r="629" spans="2:38">
      <c r="B629" s="236"/>
      <c r="C629" s="236"/>
      <c r="D629" s="236"/>
      <c r="E629" s="236"/>
      <c r="AK629" s="51"/>
      <c r="AL629" s="51"/>
    </row>
    <row r="630" spans="2:38">
      <c r="B630" s="236"/>
      <c r="C630" s="236"/>
      <c r="D630" s="236"/>
      <c r="E630" s="236"/>
      <c r="AK630" s="51"/>
      <c r="AL630" s="51"/>
    </row>
    <row r="631" spans="2:38">
      <c r="B631" s="236"/>
      <c r="C631" s="236"/>
      <c r="D631" s="236"/>
      <c r="E631" s="236"/>
      <c r="AK631" s="51"/>
      <c r="AL631" s="51"/>
    </row>
    <row r="632" spans="2:38">
      <c r="B632" s="236"/>
      <c r="C632" s="236"/>
      <c r="D632" s="236"/>
      <c r="E632" s="236"/>
      <c r="AK632" s="51"/>
      <c r="AL632" s="51"/>
    </row>
    <row r="633" spans="2:38">
      <c r="B633" s="236"/>
      <c r="C633" s="236"/>
      <c r="D633" s="236"/>
      <c r="E633" s="236"/>
      <c r="AK633" s="51"/>
      <c r="AL633" s="51"/>
    </row>
    <row r="634" spans="2:38">
      <c r="B634" s="236"/>
      <c r="C634" s="236"/>
      <c r="D634" s="236"/>
      <c r="E634" s="236"/>
      <c r="AK634" s="51"/>
      <c r="AL634" s="51"/>
    </row>
    <row r="635" spans="2:38">
      <c r="B635" s="236"/>
      <c r="C635" s="236"/>
      <c r="D635" s="236"/>
      <c r="E635" s="236"/>
      <c r="AK635" s="51"/>
      <c r="AL635" s="51"/>
    </row>
    <row r="636" spans="2:38">
      <c r="B636" s="236"/>
      <c r="C636" s="236"/>
      <c r="D636" s="236"/>
      <c r="E636" s="236"/>
      <c r="AK636" s="51"/>
      <c r="AL636" s="51"/>
    </row>
    <row r="637" spans="2:38">
      <c r="B637" s="236"/>
      <c r="C637" s="236"/>
      <c r="D637" s="236"/>
      <c r="E637" s="236"/>
      <c r="AK637" s="51"/>
      <c r="AL637" s="51"/>
    </row>
    <row r="638" spans="2:38">
      <c r="B638" s="236"/>
      <c r="C638" s="236"/>
      <c r="D638" s="236"/>
      <c r="E638" s="236"/>
      <c r="AK638" s="51"/>
      <c r="AL638" s="51"/>
    </row>
    <row r="639" spans="2:38">
      <c r="B639" s="236"/>
      <c r="C639" s="236"/>
      <c r="D639" s="236"/>
      <c r="E639" s="236"/>
      <c r="AK639" s="51"/>
      <c r="AL639" s="51"/>
    </row>
    <row r="640" spans="2:38">
      <c r="B640" s="236"/>
      <c r="C640" s="236"/>
      <c r="D640" s="236"/>
      <c r="E640" s="236"/>
      <c r="AK640" s="51"/>
      <c r="AL640" s="51"/>
    </row>
    <row r="641" spans="2:38">
      <c r="B641" s="236"/>
      <c r="C641" s="236"/>
      <c r="D641" s="236"/>
      <c r="E641" s="236"/>
      <c r="AK641" s="51"/>
      <c r="AL641" s="51"/>
    </row>
    <row r="642" spans="2:38">
      <c r="B642" s="236"/>
      <c r="C642" s="236"/>
      <c r="D642" s="236"/>
      <c r="E642" s="236"/>
      <c r="AK642" s="51"/>
      <c r="AL642" s="51"/>
    </row>
    <row r="643" spans="2:38">
      <c r="B643" s="236"/>
      <c r="C643" s="236"/>
      <c r="D643" s="236"/>
      <c r="E643" s="236"/>
      <c r="AK643" s="51"/>
      <c r="AL643" s="51"/>
    </row>
    <row r="644" spans="2:38">
      <c r="B644" s="236"/>
      <c r="C644" s="236"/>
      <c r="D644" s="236"/>
      <c r="E644" s="236"/>
      <c r="AK644" s="51"/>
      <c r="AL644" s="51"/>
    </row>
    <row r="645" spans="2:38">
      <c r="B645" s="236"/>
      <c r="C645" s="236"/>
      <c r="D645" s="236"/>
      <c r="E645" s="236"/>
      <c r="AK645" s="51"/>
      <c r="AL645" s="51"/>
    </row>
    <row r="646" spans="2:38">
      <c r="B646" s="236"/>
      <c r="C646" s="236"/>
      <c r="D646" s="236"/>
      <c r="E646" s="236"/>
      <c r="AK646" s="51"/>
      <c r="AL646" s="51"/>
    </row>
    <row r="647" spans="2:38">
      <c r="B647" s="236"/>
      <c r="C647" s="236"/>
      <c r="D647" s="236"/>
      <c r="E647" s="236"/>
      <c r="AK647" s="51"/>
      <c r="AL647" s="51"/>
    </row>
    <row r="648" spans="2:38">
      <c r="B648" s="236"/>
      <c r="C648" s="236"/>
      <c r="D648" s="236"/>
      <c r="E648" s="236"/>
      <c r="AK648" s="51"/>
      <c r="AL648" s="51"/>
    </row>
    <row r="649" spans="2:38">
      <c r="B649" s="236"/>
      <c r="C649" s="236"/>
      <c r="D649" s="236"/>
      <c r="E649" s="236"/>
      <c r="AK649" s="51"/>
      <c r="AL649" s="51"/>
    </row>
    <row r="650" spans="2:38">
      <c r="B650" s="236"/>
      <c r="C650" s="236"/>
      <c r="D650" s="236"/>
      <c r="E650" s="236"/>
      <c r="AK650" s="51"/>
      <c r="AL650" s="51"/>
    </row>
    <row r="651" spans="2:38">
      <c r="B651" s="236"/>
      <c r="C651" s="236"/>
      <c r="D651" s="236"/>
      <c r="E651" s="236"/>
      <c r="AK651" s="51"/>
      <c r="AL651" s="51"/>
    </row>
    <row r="652" spans="2:38">
      <c r="B652" s="236"/>
      <c r="C652" s="236"/>
      <c r="D652" s="236"/>
      <c r="E652" s="236"/>
      <c r="AK652" s="51"/>
      <c r="AL652" s="51"/>
    </row>
    <row r="653" spans="2:38">
      <c r="B653" s="236"/>
      <c r="C653" s="236"/>
      <c r="D653" s="236"/>
      <c r="E653" s="236"/>
      <c r="AK653" s="51"/>
      <c r="AL653" s="51"/>
    </row>
    <row r="654" spans="2:38">
      <c r="B654" s="236"/>
      <c r="C654" s="236"/>
      <c r="D654" s="236"/>
      <c r="E654" s="236"/>
      <c r="AK654" s="51"/>
      <c r="AL654" s="51"/>
    </row>
    <row r="655" spans="2:38">
      <c r="B655" s="236"/>
      <c r="C655" s="236"/>
      <c r="D655" s="236"/>
      <c r="E655" s="236"/>
      <c r="AK655" s="51"/>
      <c r="AL655" s="51"/>
    </row>
    <row r="656" spans="2:38">
      <c r="B656" s="236"/>
      <c r="C656" s="236"/>
      <c r="D656" s="236"/>
      <c r="E656" s="236"/>
      <c r="AK656" s="51"/>
      <c r="AL656" s="51"/>
    </row>
    <row r="657" spans="2:38">
      <c r="B657" s="236"/>
      <c r="C657" s="236"/>
      <c r="D657" s="236"/>
      <c r="E657" s="236"/>
      <c r="AK657" s="51"/>
      <c r="AL657" s="51"/>
    </row>
    <row r="658" spans="2:38">
      <c r="B658" s="236"/>
      <c r="C658" s="236"/>
      <c r="D658" s="236"/>
      <c r="E658" s="236"/>
      <c r="AK658" s="51"/>
      <c r="AL658" s="51"/>
    </row>
    <row r="659" spans="2:38">
      <c r="B659" s="236"/>
      <c r="C659" s="236"/>
      <c r="D659" s="236"/>
      <c r="E659" s="236"/>
      <c r="AK659" s="51"/>
      <c r="AL659" s="51"/>
    </row>
    <row r="660" spans="2:38">
      <c r="B660" s="236"/>
      <c r="C660" s="236"/>
      <c r="D660" s="236"/>
      <c r="E660" s="236"/>
      <c r="AK660" s="51"/>
      <c r="AL660" s="51"/>
    </row>
    <row r="661" spans="2:38">
      <c r="B661" s="236"/>
      <c r="C661" s="236"/>
      <c r="D661" s="236"/>
      <c r="E661" s="236"/>
      <c r="AK661" s="51"/>
      <c r="AL661" s="51"/>
    </row>
    <row r="662" spans="2:38">
      <c r="B662" s="236"/>
      <c r="C662" s="236"/>
      <c r="D662" s="236"/>
      <c r="E662" s="236"/>
      <c r="AK662" s="51"/>
      <c r="AL662" s="51"/>
    </row>
    <row r="663" spans="2:38">
      <c r="B663" s="236"/>
      <c r="C663" s="236"/>
      <c r="D663" s="236"/>
      <c r="E663" s="236"/>
      <c r="AK663" s="51"/>
      <c r="AL663" s="51"/>
    </row>
    <row r="664" spans="2:38">
      <c r="B664" s="236"/>
      <c r="C664" s="236"/>
      <c r="D664" s="236"/>
      <c r="E664" s="236"/>
      <c r="AK664" s="51"/>
      <c r="AL664" s="51"/>
    </row>
    <row r="665" spans="2:38">
      <c r="B665" s="236"/>
      <c r="C665" s="236"/>
      <c r="D665" s="236"/>
      <c r="E665" s="236"/>
      <c r="AK665" s="51"/>
      <c r="AL665" s="51"/>
    </row>
    <row r="666" spans="2:38">
      <c r="B666" s="236"/>
      <c r="C666" s="236"/>
      <c r="D666" s="236"/>
      <c r="E666" s="236"/>
      <c r="AK666" s="51"/>
      <c r="AL666" s="51"/>
    </row>
    <row r="667" spans="2:38">
      <c r="B667" s="236"/>
      <c r="C667" s="236"/>
      <c r="D667" s="236"/>
      <c r="E667" s="236"/>
      <c r="AK667" s="51"/>
      <c r="AL667" s="51"/>
    </row>
    <row r="668" spans="2:38">
      <c r="B668" s="236"/>
      <c r="C668" s="236"/>
      <c r="D668" s="236"/>
      <c r="E668" s="236"/>
      <c r="AK668" s="51"/>
      <c r="AL668" s="51"/>
    </row>
    <row r="669" spans="2:38">
      <c r="B669" s="236"/>
      <c r="C669" s="236"/>
      <c r="D669" s="236"/>
      <c r="E669" s="236"/>
      <c r="AK669" s="51"/>
      <c r="AL669" s="51"/>
    </row>
    <row r="670" spans="2:38">
      <c r="B670" s="236"/>
      <c r="C670" s="236"/>
      <c r="D670" s="236"/>
      <c r="E670" s="236"/>
      <c r="AK670" s="51"/>
      <c r="AL670" s="51"/>
    </row>
    <row r="671" spans="2:38">
      <c r="B671" s="236"/>
      <c r="C671" s="236"/>
      <c r="D671" s="236"/>
      <c r="E671" s="236"/>
      <c r="AK671" s="51"/>
      <c r="AL671" s="51"/>
    </row>
    <row r="672" spans="2:38">
      <c r="B672" s="236"/>
      <c r="C672" s="236"/>
      <c r="D672" s="236"/>
      <c r="E672" s="236"/>
      <c r="AK672" s="51"/>
      <c r="AL672" s="51"/>
    </row>
    <row r="673" spans="2:38">
      <c r="B673" s="236"/>
      <c r="C673" s="236"/>
      <c r="D673" s="236"/>
      <c r="E673" s="236"/>
      <c r="AK673" s="51"/>
      <c r="AL673" s="51"/>
    </row>
    <row r="674" spans="2:38">
      <c r="B674" s="236"/>
      <c r="C674" s="236"/>
      <c r="D674" s="236"/>
      <c r="E674" s="236"/>
      <c r="AK674" s="51"/>
      <c r="AL674" s="51"/>
    </row>
    <row r="675" spans="2:38">
      <c r="B675" s="236"/>
      <c r="C675" s="236"/>
      <c r="D675" s="236"/>
      <c r="E675" s="236"/>
      <c r="AK675" s="51"/>
      <c r="AL675" s="51"/>
    </row>
    <row r="676" spans="2:38">
      <c r="B676" s="236"/>
      <c r="C676" s="236"/>
      <c r="D676" s="236"/>
      <c r="E676" s="236"/>
      <c r="AK676" s="51"/>
      <c r="AL676" s="51"/>
    </row>
    <row r="677" spans="2:38">
      <c r="B677" s="236"/>
      <c r="C677" s="236"/>
      <c r="D677" s="236"/>
      <c r="E677" s="236"/>
      <c r="AK677" s="51"/>
      <c r="AL677" s="51"/>
    </row>
    <row r="678" spans="2:38">
      <c r="B678" s="236"/>
      <c r="C678" s="236"/>
      <c r="D678" s="236"/>
      <c r="E678" s="236"/>
      <c r="AK678" s="51"/>
      <c r="AL678" s="51"/>
    </row>
    <row r="679" spans="2:38">
      <c r="B679" s="236"/>
      <c r="C679" s="236"/>
      <c r="D679" s="236"/>
      <c r="E679" s="236"/>
      <c r="AK679" s="51"/>
      <c r="AL679" s="51"/>
    </row>
    <row r="680" spans="2:38">
      <c r="B680" s="236"/>
      <c r="C680" s="236"/>
      <c r="D680" s="236"/>
      <c r="E680" s="236"/>
      <c r="AK680" s="51"/>
      <c r="AL680" s="51"/>
    </row>
    <row r="681" spans="2:38">
      <c r="B681" s="236"/>
      <c r="C681" s="236"/>
      <c r="D681" s="236"/>
      <c r="E681" s="236"/>
      <c r="AK681" s="51"/>
      <c r="AL681" s="51"/>
    </row>
    <row r="682" spans="2:38">
      <c r="B682" s="236"/>
      <c r="C682" s="236"/>
      <c r="D682" s="236"/>
      <c r="E682" s="236"/>
      <c r="AK682" s="51"/>
      <c r="AL682" s="51"/>
    </row>
    <row r="683" spans="2:38">
      <c r="B683" s="236"/>
      <c r="C683" s="236"/>
      <c r="D683" s="236"/>
      <c r="E683" s="236"/>
      <c r="AK683" s="51"/>
      <c r="AL683" s="51"/>
    </row>
    <row r="684" spans="2:38">
      <c r="B684" s="236"/>
      <c r="C684" s="236"/>
      <c r="D684" s="236"/>
      <c r="E684" s="236"/>
      <c r="AK684" s="51"/>
      <c r="AL684" s="51"/>
    </row>
    <row r="685" spans="2:38">
      <c r="B685" s="236"/>
      <c r="C685" s="236"/>
      <c r="D685" s="236"/>
      <c r="E685" s="236"/>
      <c r="AK685" s="51"/>
      <c r="AL685" s="51"/>
    </row>
    <row r="686" spans="2:38">
      <c r="B686" s="236"/>
      <c r="C686" s="236"/>
      <c r="D686" s="236"/>
      <c r="E686" s="236"/>
      <c r="AK686" s="51"/>
      <c r="AL686" s="51"/>
    </row>
    <row r="687" spans="2:38">
      <c r="B687" s="236"/>
      <c r="C687" s="236"/>
      <c r="D687" s="236"/>
      <c r="E687" s="236"/>
      <c r="AK687" s="51"/>
      <c r="AL687" s="51"/>
    </row>
    <row r="688" spans="2:38">
      <c r="B688" s="236"/>
      <c r="C688" s="236"/>
      <c r="D688" s="236"/>
      <c r="E688" s="236"/>
      <c r="AK688" s="51"/>
      <c r="AL688" s="51"/>
    </row>
    <row r="689" spans="2:38">
      <c r="B689" s="236"/>
      <c r="C689" s="236"/>
      <c r="D689" s="236"/>
      <c r="E689" s="236"/>
      <c r="AK689" s="51"/>
      <c r="AL689" s="51"/>
    </row>
    <row r="690" spans="2:38">
      <c r="B690" s="236"/>
      <c r="C690" s="236"/>
      <c r="D690" s="236"/>
      <c r="E690" s="236"/>
      <c r="AK690" s="51"/>
      <c r="AL690" s="51"/>
    </row>
    <row r="691" spans="2:38">
      <c r="B691" s="236"/>
      <c r="C691" s="236"/>
      <c r="D691" s="236"/>
      <c r="E691" s="236"/>
      <c r="AK691" s="51"/>
      <c r="AL691" s="51"/>
    </row>
    <row r="692" spans="2:38">
      <c r="B692" s="236"/>
      <c r="C692" s="236"/>
      <c r="D692" s="236"/>
      <c r="E692" s="236"/>
      <c r="AK692" s="51"/>
      <c r="AL692" s="51"/>
    </row>
    <row r="693" spans="2:38">
      <c r="B693" s="236"/>
      <c r="C693" s="236"/>
      <c r="D693" s="236"/>
      <c r="E693" s="236"/>
      <c r="AK693" s="51"/>
      <c r="AL693" s="51"/>
    </row>
    <row r="694" spans="2:38">
      <c r="B694" s="236"/>
      <c r="C694" s="236"/>
      <c r="D694" s="236"/>
      <c r="E694" s="236"/>
      <c r="AK694" s="51"/>
      <c r="AL694" s="51"/>
    </row>
    <row r="695" spans="2:38">
      <c r="B695" s="236"/>
      <c r="C695" s="236"/>
      <c r="D695" s="236"/>
      <c r="E695" s="236"/>
      <c r="AK695" s="51"/>
      <c r="AL695" s="51"/>
    </row>
    <row r="696" spans="2:38">
      <c r="B696" s="236"/>
      <c r="C696" s="236"/>
      <c r="D696" s="236"/>
      <c r="E696" s="236"/>
      <c r="AK696" s="51"/>
      <c r="AL696" s="51"/>
    </row>
    <row r="697" spans="2:38">
      <c r="B697" s="236"/>
      <c r="C697" s="236"/>
      <c r="D697" s="236"/>
      <c r="E697" s="236"/>
      <c r="AK697" s="51"/>
      <c r="AL697" s="51"/>
    </row>
    <row r="698" spans="2:38">
      <c r="B698" s="236"/>
      <c r="C698" s="236"/>
      <c r="D698" s="236"/>
      <c r="E698" s="236"/>
      <c r="AK698" s="51"/>
      <c r="AL698" s="51"/>
    </row>
    <row r="699" spans="2:38">
      <c r="B699" s="236"/>
      <c r="C699" s="236"/>
      <c r="D699" s="236"/>
      <c r="E699" s="236"/>
      <c r="AK699" s="51"/>
      <c r="AL699" s="51"/>
    </row>
    <row r="700" spans="2:38">
      <c r="B700" s="236"/>
      <c r="C700" s="236"/>
      <c r="D700" s="236"/>
      <c r="E700" s="236"/>
      <c r="AK700" s="51"/>
      <c r="AL700" s="51"/>
    </row>
    <row r="701" spans="2:38">
      <c r="B701" s="236"/>
      <c r="C701" s="236"/>
      <c r="D701" s="236"/>
      <c r="E701" s="236"/>
      <c r="AK701" s="51"/>
      <c r="AL701" s="51"/>
    </row>
    <row r="702" spans="2:38">
      <c r="B702" s="236"/>
      <c r="C702" s="236"/>
      <c r="D702" s="236"/>
      <c r="E702" s="236"/>
      <c r="AK702" s="51"/>
      <c r="AL702" s="51"/>
    </row>
    <row r="703" spans="2:38">
      <c r="B703" s="236"/>
      <c r="C703" s="236"/>
      <c r="D703" s="236"/>
      <c r="E703" s="236"/>
      <c r="AK703" s="51"/>
      <c r="AL703" s="51"/>
    </row>
    <row r="704" spans="2:38">
      <c r="B704" s="236"/>
      <c r="C704" s="236"/>
      <c r="D704" s="236"/>
      <c r="E704" s="236"/>
      <c r="AK704" s="51"/>
      <c r="AL704" s="51"/>
    </row>
    <row r="705" spans="2:38">
      <c r="B705" s="236"/>
      <c r="C705" s="236"/>
      <c r="D705" s="236"/>
      <c r="E705" s="236"/>
      <c r="AK705" s="51"/>
      <c r="AL705" s="51"/>
    </row>
    <row r="706" spans="2:38">
      <c r="B706" s="236"/>
      <c r="C706" s="236"/>
      <c r="D706" s="236"/>
      <c r="E706" s="236"/>
      <c r="AK706" s="51"/>
      <c r="AL706" s="51"/>
    </row>
    <row r="707" spans="2:38">
      <c r="B707" s="236"/>
      <c r="C707" s="236"/>
      <c r="D707" s="236"/>
      <c r="E707" s="236"/>
      <c r="AK707" s="51"/>
      <c r="AL707" s="51"/>
    </row>
    <row r="708" spans="2:38">
      <c r="B708" s="236"/>
      <c r="C708" s="236"/>
      <c r="D708" s="236"/>
      <c r="E708" s="236"/>
      <c r="AK708" s="51"/>
      <c r="AL708" s="51"/>
    </row>
    <row r="709" spans="2:38">
      <c r="B709" s="236"/>
      <c r="C709" s="236"/>
      <c r="D709" s="236"/>
      <c r="E709" s="236"/>
      <c r="AK709" s="51"/>
      <c r="AL709" s="51"/>
    </row>
    <row r="710" spans="2:38">
      <c r="B710" s="236"/>
      <c r="C710" s="236"/>
      <c r="D710" s="236"/>
      <c r="E710" s="236"/>
      <c r="AK710" s="51"/>
      <c r="AL710" s="51"/>
    </row>
    <row r="711" spans="2:38">
      <c r="B711" s="236"/>
      <c r="C711" s="236"/>
      <c r="D711" s="236"/>
      <c r="E711" s="236"/>
      <c r="AK711" s="51"/>
      <c r="AL711" s="51"/>
    </row>
    <row r="712" spans="2:38">
      <c r="B712" s="236"/>
      <c r="C712" s="236"/>
      <c r="D712" s="236"/>
      <c r="E712" s="236"/>
      <c r="AK712" s="51"/>
      <c r="AL712" s="51"/>
    </row>
    <row r="713" spans="2:38">
      <c r="B713" s="236"/>
      <c r="C713" s="236"/>
      <c r="D713" s="236"/>
      <c r="E713" s="236"/>
      <c r="AK713" s="51"/>
      <c r="AL713" s="51"/>
    </row>
    <row r="714" spans="2:38">
      <c r="B714" s="236"/>
      <c r="C714" s="236"/>
      <c r="D714" s="236"/>
      <c r="E714" s="236"/>
      <c r="AK714" s="51"/>
      <c r="AL714" s="51"/>
    </row>
    <row r="715" spans="2:38">
      <c r="B715" s="236"/>
      <c r="C715" s="236"/>
      <c r="D715" s="236"/>
      <c r="E715" s="236"/>
      <c r="AK715" s="51"/>
      <c r="AL715" s="51"/>
    </row>
    <row r="716" spans="2:38">
      <c r="B716" s="236"/>
      <c r="C716" s="236"/>
      <c r="D716" s="236"/>
      <c r="E716" s="236"/>
      <c r="AK716" s="51"/>
      <c r="AL716" s="51"/>
    </row>
    <row r="717" spans="2:38">
      <c r="B717" s="236"/>
      <c r="C717" s="236"/>
      <c r="D717" s="236"/>
      <c r="E717" s="236"/>
      <c r="AK717" s="51"/>
      <c r="AL717" s="51"/>
    </row>
    <row r="718" spans="2:38">
      <c r="B718" s="236"/>
      <c r="C718" s="236"/>
      <c r="D718" s="236"/>
      <c r="E718" s="236"/>
      <c r="AK718" s="51"/>
      <c r="AL718" s="51"/>
    </row>
    <row r="719" spans="2:38">
      <c r="B719" s="236"/>
      <c r="C719" s="236"/>
      <c r="D719" s="236"/>
      <c r="E719" s="236"/>
      <c r="AK719" s="51"/>
      <c r="AL719" s="51"/>
    </row>
    <row r="720" spans="2:38">
      <c r="B720" s="236"/>
      <c r="C720" s="236"/>
      <c r="D720" s="236"/>
      <c r="E720" s="236"/>
      <c r="AK720" s="51"/>
      <c r="AL720" s="51"/>
    </row>
    <row r="721" spans="2:38">
      <c r="B721" s="236"/>
      <c r="C721" s="236"/>
      <c r="D721" s="236"/>
      <c r="E721" s="236"/>
      <c r="AK721" s="51"/>
      <c r="AL721" s="51"/>
    </row>
    <row r="722" spans="2:38">
      <c r="B722" s="236"/>
      <c r="C722" s="236"/>
      <c r="D722" s="236"/>
      <c r="E722" s="236"/>
      <c r="AK722" s="51"/>
      <c r="AL722" s="51"/>
    </row>
    <row r="723" spans="2:38">
      <c r="B723" s="236"/>
      <c r="C723" s="236"/>
      <c r="D723" s="236"/>
      <c r="E723" s="236"/>
      <c r="AK723" s="51"/>
      <c r="AL723" s="51"/>
    </row>
    <row r="724" spans="2:38">
      <c r="B724" s="236"/>
      <c r="C724" s="236"/>
      <c r="D724" s="236"/>
      <c r="E724" s="236"/>
      <c r="AK724" s="51"/>
      <c r="AL724" s="51"/>
    </row>
    <row r="725" spans="2:38">
      <c r="B725" s="236"/>
      <c r="C725" s="236"/>
      <c r="D725" s="236"/>
      <c r="E725" s="236"/>
      <c r="AK725" s="51"/>
      <c r="AL725" s="51"/>
    </row>
    <row r="726" spans="2:38">
      <c r="B726" s="236"/>
      <c r="C726" s="236"/>
      <c r="D726" s="236"/>
      <c r="E726" s="236"/>
      <c r="AK726" s="51"/>
      <c r="AL726" s="51"/>
    </row>
    <row r="727" spans="2:38">
      <c r="B727" s="236"/>
      <c r="C727" s="236"/>
      <c r="D727" s="236"/>
      <c r="E727" s="236"/>
      <c r="AK727" s="51"/>
      <c r="AL727" s="51"/>
    </row>
    <row r="728" spans="2:38">
      <c r="B728" s="236"/>
      <c r="C728" s="236"/>
      <c r="D728" s="236"/>
      <c r="E728" s="236"/>
      <c r="AK728" s="51"/>
      <c r="AL728" s="51"/>
    </row>
    <row r="729" spans="2:38">
      <c r="B729" s="236"/>
      <c r="C729" s="236"/>
      <c r="D729" s="236"/>
      <c r="E729" s="236"/>
      <c r="AK729" s="51"/>
      <c r="AL729" s="51"/>
    </row>
    <row r="730" spans="2:38">
      <c r="B730" s="236"/>
      <c r="C730" s="236"/>
      <c r="D730" s="236"/>
      <c r="E730" s="236"/>
      <c r="AK730" s="51"/>
      <c r="AL730" s="51"/>
    </row>
    <row r="731" spans="2:38">
      <c r="B731" s="236"/>
      <c r="C731" s="236"/>
      <c r="D731" s="236"/>
      <c r="E731" s="236"/>
      <c r="AK731" s="51"/>
      <c r="AL731" s="51"/>
    </row>
    <row r="732" spans="2:38">
      <c r="B732" s="236"/>
      <c r="C732" s="236"/>
      <c r="D732" s="236"/>
      <c r="E732" s="236"/>
      <c r="AK732" s="51"/>
      <c r="AL732" s="51"/>
    </row>
    <row r="733" spans="2:38">
      <c r="B733" s="236"/>
      <c r="C733" s="236"/>
      <c r="D733" s="236"/>
      <c r="E733" s="236"/>
      <c r="AK733" s="51"/>
      <c r="AL733" s="51"/>
    </row>
    <row r="734" spans="2:38">
      <c r="B734" s="236"/>
      <c r="C734" s="236"/>
      <c r="D734" s="236"/>
      <c r="E734" s="236"/>
      <c r="AK734" s="51"/>
      <c r="AL734" s="51"/>
    </row>
    <row r="735" spans="2:38">
      <c r="B735" s="236"/>
      <c r="C735" s="236"/>
      <c r="D735" s="236"/>
      <c r="E735" s="236"/>
      <c r="AK735" s="51"/>
      <c r="AL735" s="51"/>
    </row>
    <row r="736" spans="2:38">
      <c r="B736" s="236"/>
      <c r="C736" s="236"/>
      <c r="D736" s="236"/>
      <c r="E736" s="236"/>
      <c r="AK736" s="51"/>
      <c r="AL736" s="51"/>
    </row>
    <row r="737" spans="2:38">
      <c r="B737" s="236"/>
      <c r="C737" s="236"/>
      <c r="D737" s="236"/>
      <c r="E737" s="236"/>
      <c r="AK737" s="51"/>
      <c r="AL737" s="51"/>
    </row>
    <row r="738" spans="2:38">
      <c r="AK738" s="51"/>
      <c r="AL738" s="51"/>
    </row>
    <row r="739" spans="2:38">
      <c r="AK739" s="51"/>
      <c r="AL739" s="51"/>
    </row>
    <row r="740" spans="2:38">
      <c r="AK740" s="51"/>
      <c r="AL740" s="51"/>
    </row>
    <row r="741" spans="2:38">
      <c r="AK741" s="51"/>
      <c r="AL741" s="51"/>
    </row>
    <row r="742" spans="2:38">
      <c r="AK742" s="51"/>
      <c r="AL742" s="51"/>
    </row>
    <row r="743" spans="2:38">
      <c r="AK743" s="51"/>
      <c r="AL743" s="51"/>
    </row>
    <row r="744" spans="2:38">
      <c r="AK744" s="51"/>
      <c r="AL744" s="51"/>
    </row>
    <row r="745" spans="2:38">
      <c r="AK745" s="51"/>
      <c r="AL745" s="51"/>
    </row>
    <row r="746" spans="2:38">
      <c r="AK746" s="51"/>
      <c r="AL746" s="51"/>
    </row>
    <row r="747" spans="2:38">
      <c r="AK747" s="51"/>
      <c r="AL747" s="51"/>
    </row>
    <row r="748" spans="2:38">
      <c r="AK748" s="51"/>
      <c r="AL748" s="51"/>
    </row>
    <row r="749" spans="2:38">
      <c r="AK749" s="51"/>
      <c r="AL749" s="51"/>
    </row>
    <row r="750" spans="2:38">
      <c r="AK750" s="51"/>
      <c r="AL750" s="51"/>
    </row>
    <row r="751" spans="2:38">
      <c r="AK751" s="51"/>
      <c r="AL751" s="51"/>
    </row>
    <row r="752" spans="2:38">
      <c r="AK752" s="51"/>
      <c r="AL752" s="51"/>
    </row>
    <row r="753" spans="37:38">
      <c r="AK753" s="51"/>
      <c r="AL753" s="51"/>
    </row>
    <row r="754" spans="37:38">
      <c r="AK754" s="51"/>
      <c r="AL754" s="51"/>
    </row>
    <row r="755" spans="37:38">
      <c r="AK755" s="51"/>
      <c r="AL755" s="51"/>
    </row>
    <row r="756" spans="37:38">
      <c r="AK756" s="51"/>
      <c r="AL756" s="51"/>
    </row>
    <row r="757" spans="37:38">
      <c r="AK757" s="51"/>
      <c r="AL757" s="51"/>
    </row>
    <row r="758" spans="37:38">
      <c r="AK758" s="51"/>
      <c r="AL758" s="51"/>
    </row>
    <row r="759" spans="37:38">
      <c r="AK759" s="51"/>
      <c r="AL759" s="51"/>
    </row>
    <row r="760" spans="37:38">
      <c r="AK760" s="51"/>
      <c r="AL760" s="51"/>
    </row>
    <row r="761" spans="37:38">
      <c r="AK761" s="51"/>
      <c r="AL761" s="51"/>
    </row>
    <row r="762" spans="37:38">
      <c r="AK762" s="51"/>
      <c r="AL762" s="51"/>
    </row>
    <row r="763" spans="37:38">
      <c r="AK763" s="51"/>
      <c r="AL763" s="51"/>
    </row>
    <row r="764" spans="37:38">
      <c r="AK764" s="51"/>
      <c r="AL764" s="51"/>
    </row>
    <row r="765" spans="37:38">
      <c r="AK765" s="51"/>
      <c r="AL765" s="51"/>
    </row>
    <row r="766" spans="37:38">
      <c r="AK766" s="51"/>
      <c r="AL766" s="51"/>
    </row>
    <row r="767" spans="37:38">
      <c r="AK767" s="51"/>
      <c r="AL767" s="51"/>
    </row>
    <row r="768" spans="37:38">
      <c r="AK768" s="51"/>
      <c r="AL768" s="51"/>
    </row>
    <row r="769" spans="37:38">
      <c r="AK769" s="51"/>
      <c r="AL769" s="51"/>
    </row>
    <row r="770" spans="37:38">
      <c r="AK770" s="51"/>
      <c r="AL770" s="51"/>
    </row>
    <row r="771" spans="37:38">
      <c r="AK771" s="51"/>
      <c r="AL771" s="51"/>
    </row>
    <row r="772" spans="37:38">
      <c r="AK772" s="51"/>
      <c r="AL772" s="51"/>
    </row>
    <row r="773" spans="37:38">
      <c r="AK773" s="51"/>
      <c r="AL773" s="51"/>
    </row>
    <row r="774" spans="37:38">
      <c r="AK774" s="51"/>
      <c r="AL774" s="51"/>
    </row>
    <row r="775" spans="37:38">
      <c r="AK775" s="51"/>
      <c r="AL775" s="51"/>
    </row>
    <row r="776" spans="37:38">
      <c r="AK776" s="51"/>
      <c r="AL776" s="51"/>
    </row>
    <row r="777" spans="37:38">
      <c r="AK777" s="51"/>
      <c r="AL777" s="51"/>
    </row>
    <row r="778" spans="37:38">
      <c r="AK778" s="51"/>
      <c r="AL778" s="51"/>
    </row>
    <row r="779" spans="37:38">
      <c r="AK779" s="51"/>
      <c r="AL779" s="51"/>
    </row>
    <row r="780" spans="37:38">
      <c r="AK780" s="51"/>
      <c r="AL780" s="51"/>
    </row>
    <row r="781" spans="37:38">
      <c r="AK781" s="51"/>
      <c r="AL781" s="51"/>
    </row>
    <row r="782" spans="37:38">
      <c r="AK782" s="51"/>
      <c r="AL782" s="51"/>
    </row>
    <row r="783" spans="37:38">
      <c r="AK783" s="51"/>
      <c r="AL783" s="51"/>
    </row>
    <row r="784" spans="37:38">
      <c r="AK784" s="51"/>
      <c r="AL784" s="51"/>
    </row>
    <row r="785" spans="37:38">
      <c r="AK785" s="51"/>
      <c r="AL785" s="51"/>
    </row>
    <row r="786" spans="37:38">
      <c r="AK786" s="51"/>
      <c r="AL786" s="51"/>
    </row>
    <row r="787" spans="37:38">
      <c r="AK787" s="51"/>
      <c r="AL787" s="51"/>
    </row>
    <row r="788" spans="37:38">
      <c r="AK788" s="51"/>
      <c r="AL788" s="51"/>
    </row>
    <row r="789" spans="37:38">
      <c r="AK789" s="51"/>
      <c r="AL789" s="51"/>
    </row>
    <row r="790" spans="37:38">
      <c r="AK790" s="51"/>
      <c r="AL790" s="51"/>
    </row>
    <row r="791" spans="37:38">
      <c r="AK791" s="51"/>
      <c r="AL791" s="51"/>
    </row>
    <row r="792" spans="37:38">
      <c r="AK792" s="51"/>
      <c r="AL792" s="51"/>
    </row>
    <row r="793" spans="37:38">
      <c r="AK793" s="51"/>
      <c r="AL793" s="51"/>
    </row>
    <row r="794" spans="37:38">
      <c r="AK794" s="51"/>
      <c r="AL794" s="51"/>
    </row>
  </sheetData>
  <mergeCells count="5103">
    <mergeCell ref="AF1:AI1"/>
    <mergeCell ref="B2:E2"/>
    <mergeCell ref="B3:E4"/>
    <mergeCell ref="F3:H4"/>
    <mergeCell ref="I3:P4"/>
    <mergeCell ref="Q3:R4"/>
    <mergeCell ref="S3:X3"/>
    <mergeCell ref="Y3:Z4"/>
    <mergeCell ref="AA3:AC4"/>
    <mergeCell ref="AD3:AE4"/>
    <mergeCell ref="B1:C1"/>
    <mergeCell ref="F1:I1"/>
    <mergeCell ref="AD1:AE1"/>
    <mergeCell ref="AF5:AI6"/>
    <mergeCell ref="S6:X6"/>
    <mergeCell ref="B8:J8"/>
    <mergeCell ref="K8:Q8"/>
    <mergeCell ref="R8:Y8"/>
    <mergeCell ref="Z8:AE8"/>
    <mergeCell ref="AF8:AG10"/>
    <mergeCell ref="AH8:AI10"/>
    <mergeCell ref="B9:G9"/>
    <mergeCell ref="H9:H10"/>
    <mergeCell ref="AF3:AI4"/>
    <mergeCell ref="S4:X4"/>
    <mergeCell ref="B5:E6"/>
    <mergeCell ref="F5:H6"/>
    <mergeCell ref="I5:P6"/>
    <mergeCell ref="Q5:R6"/>
    <mergeCell ref="S5:X5"/>
    <mergeCell ref="Y5:Z6"/>
    <mergeCell ref="AA5:AC6"/>
    <mergeCell ref="AD5:AE6"/>
    <mergeCell ref="B11:C11"/>
    <mergeCell ref="D11:E11"/>
    <mergeCell ref="F11:G11"/>
    <mergeCell ref="I11:J11"/>
    <mergeCell ref="K11:M11"/>
    <mergeCell ref="N11:O11"/>
    <mergeCell ref="W9:Y10"/>
    <mergeCell ref="Z9:AA10"/>
    <mergeCell ref="AB9:AC10"/>
    <mergeCell ref="AD9:AE10"/>
    <mergeCell ref="B10:C10"/>
    <mergeCell ref="D10:E10"/>
    <mergeCell ref="F10:G10"/>
    <mergeCell ref="I9:J10"/>
    <mergeCell ref="K9:M10"/>
    <mergeCell ref="N9:O10"/>
    <mergeCell ref="P9:Q10"/>
    <mergeCell ref="R9:T10"/>
    <mergeCell ref="U9:V10"/>
    <mergeCell ref="AF12:AG12"/>
    <mergeCell ref="AH12:AI12"/>
    <mergeCell ref="B13:C13"/>
    <mergeCell ref="D13:E13"/>
    <mergeCell ref="F13:G13"/>
    <mergeCell ref="I13:J13"/>
    <mergeCell ref="K13:M13"/>
    <mergeCell ref="N13:O13"/>
    <mergeCell ref="P13:Q13"/>
    <mergeCell ref="R13:T13"/>
    <mergeCell ref="R12:T12"/>
    <mergeCell ref="U12:V12"/>
    <mergeCell ref="W12:Y12"/>
    <mergeCell ref="Z12:AA12"/>
    <mergeCell ref="AB12:AC12"/>
    <mergeCell ref="AD12:AE12"/>
    <mergeCell ref="AD11:AE11"/>
    <mergeCell ref="AF11:AG11"/>
    <mergeCell ref="AH11:AI11"/>
    <mergeCell ref="B12:C12"/>
    <mergeCell ref="D12:E12"/>
    <mergeCell ref="F12:G12"/>
    <mergeCell ref="I12:J12"/>
    <mergeCell ref="K12:M12"/>
    <mergeCell ref="N12:O12"/>
    <mergeCell ref="P12:Q12"/>
    <mergeCell ref="P11:Q11"/>
    <mergeCell ref="R11:T11"/>
    <mergeCell ref="U11:V11"/>
    <mergeCell ref="W11:Y11"/>
    <mergeCell ref="Z11:AA11"/>
    <mergeCell ref="AB11:AC11"/>
    <mergeCell ref="W14:Y14"/>
    <mergeCell ref="Z14:AA14"/>
    <mergeCell ref="AB14:AC14"/>
    <mergeCell ref="AD14:AE14"/>
    <mergeCell ref="AF14:AG14"/>
    <mergeCell ref="AH14:AI14"/>
    <mergeCell ref="AH13:AI13"/>
    <mergeCell ref="B14:C14"/>
    <mergeCell ref="D14:E14"/>
    <mergeCell ref="F14:G14"/>
    <mergeCell ref="I14:J14"/>
    <mergeCell ref="K14:M14"/>
    <mergeCell ref="N14:O14"/>
    <mergeCell ref="P14:Q14"/>
    <mergeCell ref="R14:T14"/>
    <mergeCell ref="U14:V14"/>
    <mergeCell ref="U13:V13"/>
    <mergeCell ref="W13:Y13"/>
    <mergeCell ref="Z13:AA13"/>
    <mergeCell ref="AB13:AC13"/>
    <mergeCell ref="AD13:AE13"/>
    <mergeCell ref="AF13:AG13"/>
    <mergeCell ref="AD15:AE15"/>
    <mergeCell ref="AF15:AG15"/>
    <mergeCell ref="AH15:AI15"/>
    <mergeCell ref="B16:C16"/>
    <mergeCell ref="D16:E16"/>
    <mergeCell ref="F16:G16"/>
    <mergeCell ref="I16:J16"/>
    <mergeCell ref="K16:M16"/>
    <mergeCell ref="N16:O16"/>
    <mergeCell ref="P16:Q16"/>
    <mergeCell ref="P15:Q15"/>
    <mergeCell ref="R15:T15"/>
    <mergeCell ref="U15:V15"/>
    <mergeCell ref="W15:Y15"/>
    <mergeCell ref="Z15:AA15"/>
    <mergeCell ref="AB15:AC15"/>
    <mergeCell ref="B15:C15"/>
    <mergeCell ref="D15:E15"/>
    <mergeCell ref="F15:G15"/>
    <mergeCell ref="I15:J15"/>
    <mergeCell ref="K15:M15"/>
    <mergeCell ref="N15:O15"/>
    <mergeCell ref="AH17:AI17"/>
    <mergeCell ref="B19:H19"/>
    <mergeCell ref="B20:E21"/>
    <mergeCell ref="F20:R21"/>
    <mergeCell ref="S20:T21"/>
    <mergeCell ref="U20:AA21"/>
    <mergeCell ref="AB20:AB21"/>
    <mergeCell ref="AC20:AD21"/>
    <mergeCell ref="AE20:AH21"/>
    <mergeCell ref="AI20:AI21"/>
    <mergeCell ref="U17:V17"/>
    <mergeCell ref="W17:Y17"/>
    <mergeCell ref="Z17:AA17"/>
    <mergeCell ref="AB17:AC17"/>
    <mergeCell ref="AD17:AE17"/>
    <mergeCell ref="AF17:AG17"/>
    <mergeCell ref="AF16:AG16"/>
    <mergeCell ref="AH16:AI16"/>
    <mergeCell ref="B17:C17"/>
    <mergeCell ref="D17:E17"/>
    <mergeCell ref="F17:G17"/>
    <mergeCell ref="I17:J17"/>
    <mergeCell ref="K17:M17"/>
    <mergeCell ref="N17:O17"/>
    <mergeCell ref="P17:Q17"/>
    <mergeCell ref="R17:T17"/>
    <mergeCell ref="R16:T16"/>
    <mergeCell ref="U16:V16"/>
    <mergeCell ref="W16:Y16"/>
    <mergeCell ref="Z16:AA16"/>
    <mergeCell ref="AB16:AC16"/>
    <mergeCell ref="AD16:AE16"/>
    <mergeCell ref="AC24:AD24"/>
    <mergeCell ref="AE24:AG24"/>
    <mergeCell ref="AH24:AI24"/>
    <mergeCell ref="B25:C25"/>
    <mergeCell ref="D25:E25"/>
    <mergeCell ref="F25:F26"/>
    <mergeCell ref="G25:H25"/>
    <mergeCell ref="I25:J25"/>
    <mergeCell ref="K25:M28"/>
    <mergeCell ref="N25:N28"/>
    <mergeCell ref="B22:E24"/>
    <mergeCell ref="F22:J24"/>
    <mergeCell ref="K22:M24"/>
    <mergeCell ref="N22:Z22"/>
    <mergeCell ref="AA22:AD23"/>
    <mergeCell ref="AE22:AI23"/>
    <mergeCell ref="N23:O24"/>
    <mergeCell ref="P23:W24"/>
    <mergeCell ref="X23:Z24"/>
    <mergeCell ref="AA24:AB24"/>
    <mergeCell ref="B27:C27"/>
    <mergeCell ref="D27:E27"/>
    <mergeCell ref="F27:H27"/>
    <mergeCell ref="I27:J27"/>
    <mergeCell ref="P27:S28"/>
    <mergeCell ref="T27:W27"/>
    <mergeCell ref="B28:C28"/>
    <mergeCell ref="B26:C26"/>
    <mergeCell ref="D26:E26"/>
    <mergeCell ref="G26:H26"/>
    <mergeCell ref="I26:J26"/>
    <mergeCell ref="T26:W26"/>
    <mergeCell ref="AA26:AB26"/>
    <mergeCell ref="O25:O28"/>
    <mergeCell ref="P25:S26"/>
    <mergeCell ref="T25:W25"/>
    <mergeCell ref="X25:Z28"/>
    <mergeCell ref="AA25:AB25"/>
    <mergeCell ref="AD68:AH71"/>
    <mergeCell ref="C76:K76"/>
    <mergeCell ref="L76:T76"/>
    <mergeCell ref="AE25:AG25"/>
    <mergeCell ref="AE26:AG26"/>
    <mergeCell ref="AA27:AB27"/>
    <mergeCell ref="AE27:AG27"/>
    <mergeCell ref="T28:W28"/>
    <mergeCell ref="B78:J78"/>
    <mergeCell ref="K78:Q78"/>
    <mergeCell ref="R78:Y78"/>
    <mergeCell ref="Z78:AE78"/>
    <mergeCell ref="AF78:AG80"/>
    <mergeCell ref="AH78:AI80"/>
    <mergeCell ref="B79:G79"/>
    <mergeCell ref="C68:D71"/>
    <mergeCell ref="E68:I71"/>
    <mergeCell ref="J68:N71"/>
    <mergeCell ref="O68:R71"/>
    <mergeCell ref="T68:X71"/>
    <mergeCell ref="Y68:AC71"/>
    <mergeCell ref="AA28:AB28"/>
    <mergeCell ref="AC28:AD28"/>
    <mergeCell ref="AE28:AG28"/>
    <mergeCell ref="C65:D67"/>
    <mergeCell ref="E65:I67"/>
    <mergeCell ref="J65:N67"/>
    <mergeCell ref="O65:R67"/>
    <mergeCell ref="T65:X67"/>
    <mergeCell ref="Y65:AC67"/>
    <mergeCell ref="AD65:AH67"/>
    <mergeCell ref="D28:E28"/>
    <mergeCell ref="F28:H28"/>
    <mergeCell ref="I28:J28"/>
    <mergeCell ref="B81:C81"/>
    <mergeCell ref="D81:E81"/>
    <mergeCell ref="F81:G81"/>
    <mergeCell ref="I81:J81"/>
    <mergeCell ref="K81:M81"/>
    <mergeCell ref="N81:O81"/>
    <mergeCell ref="U79:V80"/>
    <mergeCell ref="W79:Y80"/>
    <mergeCell ref="Z79:AA80"/>
    <mergeCell ref="AB79:AC80"/>
    <mergeCell ref="AD79:AE80"/>
    <mergeCell ref="B80:C80"/>
    <mergeCell ref="D80:E80"/>
    <mergeCell ref="F80:G80"/>
    <mergeCell ref="H79:H80"/>
    <mergeCell ref="I79:J80"/>
    <mergeCell ref="K79:M80"/>
    <mergeCell ref="N79:O80"/>
    <mergeCell ref="P79:Q80"/>
    <mergeCell ref="R79:T80"/>
    <mergeCell ref="AF82:AG82"/>
    <mergeCell ref="AH82:AI82"/>
    <mergeCell ref="B83:C83"/>
    <mergeCell ref="D83:E83"/>
    <mergeCell ref="F83:G83"/>
    <mergeCell ref="I83:J83"/>
    <mergeCell ref="K83:M83"/>
    <mergeCell ref="N83:O83"/>
    <mergeCell ref="P83:Q83"/>
    <mergeCell ref="R83:T83"/>
    <mergeCell ref="R82:T82"/>
    <mergeCell ref="U82:V82"/>
    <mergeCell ref="W82:Y82"/>
    <mergeCell ref="Z82:AA82"/>
    <mergeCell ref="AB82:AC82"/>
    <mergeCell ref="AD82:AE82"/>
    <mergeCell ref="AD81:AE81"/>
    <mergeCell ref="AF81:AG81"/>
    <mergeCell ref="AH81:AI81"/>
    <mergeCell ref="B82:C82"/>
    <mergeCell ref="D82:E82"/>
    <mergeCell ref="F82:G82"/>
    <mergeCell ref="I82:J82"/>
    <mergeCell ref="K82:M82"/>
    <mergeCell ref="N82:O82"/>
    <mergeCell ref="P82:Q82"/>
    <mergeCell ref="P81:Q81"/>
    <mergeCell ref="R81:T81"/>
    <mergeCell ref="U81:V81"/>
    <mergeCell ref="W81:Y81"/>
    <mergeCell ref="Z81:AA81"/>
    <mergeCell ref="AB81:AC81"/>
    <mergeCell ref="B85:C85"/>
    <mergeCell ref="D85:E85"/>
    <mergeCell ref="F85:G85"/>
    <mergeCell ref="I85:J85"/>
    <mergeCell ref="K85:M85"/>
    <mergeCell ref="N85:O85"/>
    <mergeCell ref="W84:Y84"/>
    <mergeCell ref="Z84:AA84"/>
    <mergeCell ref="AB84:AC84"/>
    <mergeCell ref="AD84:AE84"/>
    <mergeCell ref="AF84:AG84"/>
    <mergeCell ref="AH84:AI84"/>
    <mergeCell ref="AH83:AI83"/>
    <mergeCell ref="B84:C84"/>
    <mergeCell ref="D84:E84"/>
    <mergeCell ref="F84:G84"/>
    <mergeCell ref="I84:J84"/>
    <mergeCell ref="K84:M84"/>
    <mergeCell ref="N84:O84"/>
    <mergeCell ref="P84:Q84"/>
    <mergeCell ref="R84:T84"/>
    <mergeCell ref="U84:V84"/>
    <mergeCell ref="U83:V83"/>
    <mergeCell ref="W83:Y83"/>
    <mergeCell ref="Z83:AA83"/>
    <mergeCell ref="AB83:AC83"/>
    <mergeCell ref="AD83:AE83"/>
    <mergeCell ref="AF83:AG83"/>
    <mergeCell ref="AF86:AG86"/>
    <mergeCell ref="AH86:AI86"/>
    <mergeCell ref="B87:C87"/>
    <mergeCell ref="D87:E87"/>
    <mergeCell ref="F87:G87"/>
    <mergeCell ref="I87:J87"/>
    <mergeCell ref="K87:M87"/>
    <mergeCell ref="N87:O87"/>
    <mergeCell ref="P87:Q87"/>
    <mergeCell ref="R87:T87"/>
    <mergeCell ref="R86:T86"/>
    <mergeCell ref="U86:V86"/>
    <mergeCell ref="W86:Y86"/>
    <mergeCell ref="Z86:AA86"/>
    <mergeCell ref="AB86:AC86"/>
    <mergeCell ref="AD86:AE86"/>
    <mergeCell ref="AD85:AE85"/>
    <mergeCell ref="AF85:AG85"/>
    <mergeCell ref="AH85:AI85"/>
    <mergeCell ref="B86:C86"/>
    <mergeCell ref="D86:E86"/>
    <mergeCell ref="F86:G86"/>
    <mergeCell ref="I86:J86"/>
    <mergeCell ref="K86:M86"/>
    <mergeCell ref="N86:O86"/>
    <mergeCell ref="P86:Q86"/>
    <mergeCell ref="P85:Q85"/>
    <mergeCell ref="R85:T85"/>
    <mergeCell ref="U85:V85"/>
    <mergeCell ref="W85:Y85"/>
    <mergeCell ref="Z85:AA85"/>
    <mergeCell ref="AB85:AC85"/>
    <mergeCell ref="B89:C89"/>
    <mergeCell ref="D89:E89"/>
    <mergeCell ref="F89:G89"/>
    <mergeCell ref="I89:J89"/>
    <mergeCell ref="K89:M89"/>
    <mergeCell ref="N89:O89"/>
    <mergeCell ref="W88:Y88"/>
    <mergeCell ref="Z88:AA88"/>
    <mergeCell ref="AB88:AC88"/>
    <mergeCell ref="AD88:AE88"/>
    <mergeCell ref="AF88:AG88"/>
    <mergeCell ref="AH88:AI88"/>
    <mergeCell ref="AH87:AI87"/>
    <mergeCell ref="B88:C88"/>
    <mergeCell ref="D88:E88"/>
    <mergeCell ref="F88:G88"/>
    <mergeCell ref="I88:J88"/>
    <mergeCell ref="K88:M88"/>
    <mergeCell ref="N88:O88"/>
    <mergeCell ref="P88:Q88"/>
    <mergeCell ref="R88:T88"/>
    <mergeCell ref="U88:V88"/>
    <mergeCell ref="U87:V87"/>
    <mergeCell ref="W87:Y87"/>
    <mergeCell ref="Z87:AA87"/>
    <mergeCell ref="AB87:AC87"/>
    <mergeCell ref="AD87:AE87"/>
    <mergeCell ref="AF87:AG87"/>
    <mergeCell ref="AF90:AG90"/>
    <mergeCell ref="AH90:AI90"/>
    <mergeCell ref="B91:C91"/>
    <mergeCell ref="D91:E91"/>
    <mergeCell ref="F91:G91"/>
    <mergeCell ref="I91:J91"/>
    <mergeCell ref="K91:M91"/>
    <mergeCell ref="N91:O91"/>
    <mergeCell ref="P91:Q91"/>
    <mergeCell ref="R91:T91"/>
    <mergeCell ref="R90:T90"/>
    <mergeCell ref="U90:V90"/>
    <mergeCell ref="W90:Y90"/>
    <mergeCell ref="Z90:AA90"/>
    <mergeCell ref="AB90:AC90"/>
    <mergeCell ref="AD90:AE90"/>
    <mergeCell ref="AD89:AE89"/>
    <mergeCell ref="AF89:AG89"/>
    <mergeCell ref="AH89:AI89"/>
    <mergeCell ref="B90:C90"/>
    <mergeCell ref="D90:E90"/>
    <mergeCell ref="F90:G90"/>
    <mergeCell ref="I90:J90"/>
    <mergeCell ref="K90:M90"/>
    <mergeCell ref="N90:O90"/>
    <mergeCell ref="P90:Q90"/>
    <mergeCell ref="P89:Q89"/>
    <mergeCell ref="R89:T89"/>
    <mergeCell ref="U89:V89"/>
    <mergeCell ref="W89:Y89"/>
    <mergeCell ref="Z89:AA89"/>
    <mergeCell ref="AB89:AC89"/>
    <mergeCell ref="B93:C93"/>
    <mergeCell ref="D93:E93"/>
    <mergeCell ref="F93:G93"/>
    <mergeCell ref="I93:J93"/>
    <mergeCell ref="K93:M93"/>
    <mergeCell ref="N93:O93"/>
    <mergeCell ref="W92:Y92"/>
    <mergeCell ref="Z92:AA92"/>
    <mergeCell ref="AB92:AC92"/>
    <mergeCell ref="AD92:AE92"/>
    <mergeCell ref="AF92:AG92"/>
    <mergeCell ref="AH92:AI92"/>
    <mergeCell ref="AH91:AI91"/>
    <mergeCell ref="B92:C92"/>
    <mergeCell ref="D92:E92"/>
    <mergeCell ref="F92:G92"/>
    <mergeCell ref="I92:J92"/>
    <mergeCell ref="K92:M92"/>
    <mergeCell ref="N92:O92"/>
    <mergeCell ref="P92:Q92"/>
    <mergeCell ref="R92:T92"/>
    <mergeCell ref="U92:V92"/>
    <mergeCell ref="U91:V91"/>
    <mergeCell ref="W91:Y91"/>
    <mergeCell ref="Z91:AA91"/>
    <mergeCell ref="AB91:AC91"/>
    <mergeCell ref="AD91:AE91"/>
    <mergeCell ref="AF91:AG91"/>
    <mergeCell ref="AF94:AG94"/>
    <mergeCell ref="AH94:AI94"/>
    <mergeCell ref="B95:C95"/>
    <mergeCell ref="D95:E95"/>
    <mergeCell ref="F95:G95"/>
    <mergeCell ref="I95:J95"/>
    <mergeCell ref="K95:M95"/>
    <mergeCell ref="N95:O95"/>
    <mergeCell ref="P95:Q95"/>
    <mergeCell ref="R95:T95"/>
    <mergeCell ref="R94:T94"/>
    <mergeCell ref="U94:V94"/>
    <mergeCell ref="W94:Y94"/>
    <mergeCell ref="Z94:AA94"/>
    <mergeCell ref="AB94:AC94"/>
    <mergeCell ref="AD94:AE94"/>
    <mergeCell ref="AD93:AE93"/>
    <mergeCell ref="AF93:AG93"/>
    <mergeCell ref="AH93:AI93"/>
    <mergeCell ref="B94:C94"/>
    <mergeCell ref="D94:E94"/>
    <mergeCell ref="F94:G94"/>
    <mergeCell ref="I94:J94"/>
    <mergeCell ref="K94:M94"/>
    <mergeCell ref="N94:O94"/>
    <mergeCell ref="P94:Q94"/>
    <mergeCell ref="P93:Q93"/>
    <mergeCell ref="R93:T93"/>
    <mergeCell ref="U93:V93"/>
    <mergeCell ref="W93:Y93"/>
    <mergeCell ref="Z93:AA93"/>
    <mergeCell ref="AB93:AC93"/>
    <mergeCell ref="B97:C97"/>
    <mergeCell ref="D97:E97"/>
    <mergeCell ref="F97:G97"/>
    <mergeCell ref="I97:J97"/>
    <mergeCell ref="K97:M97"/>
    <mergeCell ref="N97:O97"/>
    <mergeCell ref="W96:Y96"/>
    <mergeCell ref="Z96:AA96"/>
    <mergeCell ref="AB96:AC96"/>
    <mergeCell ref="AD96:AE96"/>
    <mergeCell ref="AF96:AG96"/>
    <mergeCell ref="AH96:AI96"/>
    <mergeCell ref="AH95:AI95"/>
    <mergeCell ref="B96:C96"/>
    <mergeCell ref="D96:E96"/>
    <mergeCell ref="F96:G96"/>
    <mergeCell ref="I96:J96"/>
    <mergeCell ref="K96:M96"/>
    <mergeCell ref="N96:O96"/>
    <mergeCell ref="P96:Q96"/>
    <mergeCell ref="R96:T96"/>
    <mergeCell ref="U96:V96"/>
    <mergeCell ref="U95:V95"/>
    <mergeCell ref="W95:Y95"/>
    <mergeCell ref="Z95:AA95"/>
    <mergeCell ref="AB95:AC95"/>
    <mergeCell ref="AD95:AE95"/>
    <mergeCell ref="AF95:AG95"/>
    <mergeCell ref="AF98:AG98"/>
    <mergeCell ref="AH98:AI98"/>
    <mergeCell ref="B99:C99"/>
    <mergeCell ref="D99:E99"/>
    <mergeCell ref="F99:G99"/>
    <mergeCell ref="I99:J99"/>
    <mergeCell ref="K99:M99"/>
    <mergeCell ref="N99:O99"/>
    <mergeCell ref="P99:Q99"/>
    <mergeCell ref="R99:T99"/>
    <mergeCell ref="R98:T98"/>
    <mergeCell ref="U98:V98"/>
    <mergeCell ref="W98:Y98"/>
    <mergeCell ref="Z98:AA98"/>
    <mergeCell ref="AB98:AC98"/>
    <mergeCell ref="AD98:AE98"/>
    <mergeCell ref="AD97:AE97"/>
    <mergeCell ref="AF97:AG97"/>
    <mergeCell ref="AH97:AI97"/>
    <mergeCell ref="B98:C98"/>
    <mergeCell ref="D98:E98"/>
    <mergeCell ref="F98:G98"/>
    <mergeCell ref="I98:J98"/>
    <mergeCell ref="K98:M98"/>
    <mergeCell ref="N98:O98"/>
    <mergeCell ref="P98:Q98"/>
    <mergeCell ref="P97:Q97"/>
    <mergeCell ref="R97:T97"/>
    <mergeCell ref="U97:V97"/>
    <mergeCell ref="W97:Y97"/>
    <mergeCell ref="Z97:AA97"/>
    <mergeCell ref="AB97:AC97"/>
    <mergeCell ref="B101:C101"/>
    <mergeCell ref="D101:E101"/>
    <mergeCell ref="F101:G101"/>
    <mergeCell ref="I101:J101"/>
    <mergeCell ref="K101:M101"/>
    <mergeCell ref="N101:O101"/>
    <mergeCell ref="W100:Y100"/>
    <mergeCell ref="Z100:AA100"/>
    <mergeCell ref="AB100:AC100"/>
    <mergeCell ref="AD100:AE100"/>
    <mergeCell ref="AF100:AG100"/>
    <mergeCell ref="AH100:AI100"/>
    <mergeCell ref="AH99:AI99"/>
    <mergeCell ref="B100:C100"/>
    <mergeCell ref="D100:E100"/>
    <mergeCell ref="F100:G100"/>
    <mergeCell ref="I100:J100"/>
    <mergeCell ref="K100:M100"/>
    <mergeCell ref="N100:O100"/>
    <mergeCell ref="P100:Q100"/>
    <mergeCell ref="R100:T100"/>
    <mergeCell ref="U100:V100"/>
    <mergeCell ref="U99:V99"/>
    <mergeCell ref="W99:Y99"/>
    <mergeCell ref="Z99:AA99"/>
    <mergeCell ref="AB99:AC99"/>
    <mergeCell ref="AD99:AE99"/>
    <mergeCell ref="AF99:AG99"/>
    <mergeCell ref="AF102:AG102"/>
    <mergeCell ref="AH102:AI102"/>
    <mergeCell ref="B103:C103"/>
    <mergeCell ref="D103:E103"/>
    <mergeCell ref="F103:G103"/>
    <mergeCell ref="I103:J103"/>
    <mergeCell ref="K103:M103"/>
    <mergeCell ref="N103:O103"/>
    <mergeCell ref="P103:Q103"/>
    <mergeCell ref="R103:T103"/>
    <mergeCell ref="R102:T102"/>
    <mergeCell ref="U102:V102"/>
    <mergeCell ref="W102:Y102"/>
    <mergeCell ref="Z102:AA102"/>
    <mergeCell ref="AB102:AC102"/>
    <mergeCell ref="AD102:AE102"/>
    <mergeCell ref="AD101:AE101"/>
    <mergeCell ref="AF101:AG101"/>
    <mergeCell ref="AH101:AI101"/>
    <mergeCell ref="B102:C102"/>
    <mergeCell ref="D102:E102"/>
    <mergeCell ref="F102:G102"/>
    <mergeCell ref="I102:J102"/>
    <mergeCell ref="K102:M102"/>
    <mergeCell ref="N102:O102"/>
    <mergeCell ref="P102:Q102"/>
    <mergeCell ref="P101:Q101"/>
    <mergeCell ref="R101:T101"/>
    <mergeCell ref="U101:V101"/>
    <mergeCell ref="W101:Y101"/>
    <mergeCell ref="Z101:AA101"/>
    <mergeCell ref="AB101:AC101"/>
    <mergeCell ref="B105:C105"/>
    <mergeCell ref="D105:E105"/>
    <mergeCell ref="F105:G105"/>
    <mergeCell ref="I105:J105"/>
    <mergeCell ref="K105:M105"/>
    <mergeCell ref="N105:O105"/>
    <mergeCell ref="W104:Y104"/>
    <mergeCell ref="Z104:AA104"/>
    <mergeCell ref="AB104:AC104"/>
    <mergeCell ref="AD104:AE104"/>
    <mergeCell ref="AF104:AG104"/>
    <mergeCell ref="AH104:AI104"/>
    <mergeCell ref="AH103:AI103"/>
    <mergeCell ref="B104:C104"/>
    <mergeCell ref="D104:E104"/>
    <mergeCell ref="F104:G104"/>
    <mergeCell ref="I104:J104"/>
    <mergeCell ref="K104:M104"/>
    <mergeCell ref="N104:O104"/>
    <mergeCell ref="P104:Q104"/>
    <mergeCell ref="R104:T104"/>
    <mergeCell ref="U104:V104"/>
    <mergeCell ref="U103:V103"/>
    <mergeCell ref="W103:Y103"/>
    <mergeCell ref="Z103:AA103"/>
    <mergeCell ref="AB103:AC103"/>
    <mergeCell ref="AD103:AE103"/>
    <mergeCell ref="AF103:AG103"/>
    <mergeCell ref="AF106:AG106"/>
    <mergeCell ref="AH106:AI106"/>
    <mergeCell ref="B107:C107"/>
    <mergeCell ref="D107:E107"/>
    <mergeCell ref="F107:G107"/>
    <mergeCell ref="I107:J107"/>
    <mergeCell ref="K107:M107"/>
    <mergeCell ref="N107:O107"/>
    <mergeCell ref="P107:Q107"/>
    <mergeCell ref="R107:T107"/>
    <mergeCell ref="R106:T106"/>
    <mergeCell ref="U106:V106"/>
    <mergeCell ref="W106:Y106"/>
    <mergeCell ref="Z106:AA106"/>
    <mergeCell ref="AB106:AC106"/>
    <mergeCell ref="AD106:AE106"/>
    <mergeCell ref="AD105:AE105"/>
    <mergeCell ref="AF105:AG105"/>
    <mergeCell ref="AH105:AI105"/>
    <mergeCell ref="B106:C106"/>
    <mergeCell ref="D106:E106"/>
    <mergeCell ref="F106:G106"/>
    <mergeCell ref="I106:J106"/>
    <mergeCell ref="K106:M106"/>
    <mergeCell ref="N106:O106"/>
    <mergeCell ref="P106:Q106"/>
    <mergeCell ref="P105:Q105"/>
    <mergeCell ref="R105:T105"/>
    <mergeCell ref="U105:V105"/>
    <mergeCell ref="W105:Y105"/>
    <mergeCell ref="Z105:AA105"/>
    <mergeCell ref="AB105:AC105"/>
    <mergeCell ref="B109:C109"/>
    <mergeCell ref="D109:E109"/>
    <mergeCell ref="F109:G109"/>
    <mergeCell ref="I109:J109"/>
    <mergeCell ref="K109:M109"/>
    <mergeCell ref="N109:O109"/>
    <mergeCell ref="W108:Y108"/>
    <mergeCell ref="Z108:AA108"/>
    <mergeCell ref="AB108:AC108"/>
    <mergeCell ref="AD108:AE108"/>
    <mergeCell ref="AF108:AG108"/>
    <mergeCell ref="AH108:AI108"/>
    <mergeCell ref="AH107:AI107"/>
    <mergeCell ref="B108:C108"/>
    <mergeCell ref="D108:E108"/>
    <mergeCell ref="F108:G108"/>
    <mergeCell ref="I108:J108"/>
    <mergeCell ref="K108:M108"/>
    <mergeCell ref="N108:O108"/>
    <mergeCell ref="P108:Q108"/>
    <mergeCell ref="R108:T108"/>
    <mergeCell ref="U108:V108"/>
    <mergeCell ref="U107:V107"/>
    <mergeCell ref="W107:Y107"/>
    <mergeCell ref="Z107:AA107"/>
    <mergeCell ref="AB107:AC107"/>
    <mergeCell ref="AD107:AE107"/>
    <mergeCell ref="AF107:AG107"/>
    <mergeCell ref="AF110:AG110"/>
    <mergeCell ref="AH110:AI110"/>
    <mergeCell ref="B111:C111"/>
    <mergeCell ref="D111:E111"/>
    <mergeCell ref="F111:G111"/>
    <mergeCell ref="I111:J111"/>
    <mergeCell ref="K111:M111"/>
    <mergeCell ref="N111:O111"/>
    <mergeCell ref="P111:Q111"/>
    <mergeCell ref="R111:T111"/>
    <mergeCell ref="R110:T110"/>
    <mergeCell ref="U110:V110"/>
    <mergeCell ref="W110:Y110"/>
    <mergeCell ref="Z110:AA110"/>
    <mergeCell ref="AB110:AC110"/>
    <mergeCell ref="AD110:AE110"/>
    <mergeCell ref="AD109:AE109"/>
    <mergeCell ref="AF109:AG109"/>
    <mergeCell ref="AH109:AI109"/>
    <mergeCell ref="B110:C110"/>
    <mergeCell ref="D110:E110"/>
    <mergeCell ref="F110:G110"/>
    <mergeCell ref="I110:J110"/>
    <mergeCell ref="K110:M110"/>
    <mergeCell ref="N110:O110"/>
    <mergeCell ref="P110:Q110"/>
    <mergeCell ref="P109:Q109"/>
    <mergeCell ref="R109:T109"/>
    <mergeCell ref="U109:V109"/>
    <mergeCell ref="W109:Y109"/>
    <mergeCell ref="Z109:AA109"/>
    <mergeCell ref="AB109:AC109"/>
    <mergeCell ref="B113:C113"/>
    <mergeCell ref="D113:E113"/>
    <mergeCell ref="F113:G113"/>
    <mergeCell ref="I113:J113"/>
    <mergeCell ref="K113:M113"/>
    <mergeCell ref="N113:O113"/>
    <mergeCell ref="W112:Y112"/>
    <mergeCell ref="Z112:AA112"/>
    <mergeCell ref="AB112:AC112"/>
    <mergeCell ref="AD112:AE112"/>
    <mergeCell ref="AF112:AG112"/>
    <mergeCell ref="AH112:AI112"/>
    <mergeCell ref="AH111:AI111"/>
    <mergeCell ref="B112:C112"/>
    <mergeCell ref="D112:E112"/>
    <mergeCell ref="F112:G112"/>
    <mergeCell ref="I112:J112"/>
    <mergeCell ref="K112:M112"/>
    <mergeCell ref="N112:O112"/>
    <mergeCell ref="P112:Q112"/>
    <mergeCell ref="R112:T112"/>
    <mergeCell ref="U112:V112"/>
    <mergeCell ref="U111:V111"/>
    <mergeCell ref="W111:Y111"/>
    <mergeCell ref="Z111:AA111"/>
    <mergeCell ref="AB111:AC111"/>
    <mergeCell ref="AD111:AE111"/>
    <mergeCell ref="AF111:AG111"/>
    <mergeCell ref="AF114:AG114"/>
    <mergeCell ref="AH114:AI114"/>
    <mergeCell ref="B115:C115"/>
    <mergeCell ref="D115:E115"/>
    <mergeCell ref="F115:G115"/>
    <mergeCell ref="I115:J115"/>
    <mergeCell ref="K115:M115"/>
    <mergeCell ref="N115:O115"/>
    <mergeCell ref="P115:Q115"/>
    <mergeCell ref="R115:T115"/>
    <mergeCell ref="R114:T114"/>
    <mergeCell ref="U114:V114"/>
    <mergeCell ref="W114:Y114"/>
    <mergeCell ref="Z114:AA114"/>
    <mergeCell ref="AB114:AC114"/>
    <mergeCell ref="AD114:AE114"/>
    <mergeCell ref="AD113:AE113"/>
    <mergeCell ref="AF113:AG113"/>
    <mergeCell ref="AH113:AI113"/>
    <mergeCell ref="B114:C114"/>
    <mergeCell ref="D114:E114"/>
    <mergeCell ref="F114:G114"/>
    <mergeCell ref="I114:J114"/>
    <mergeCell ref="K114:M114"/>
    <mergeCell ref="N114:O114"/>
    <mergeCell ref="P114:Q114"/>
    <mergeCell ref="P113:Q113"/>
    <mergeCell ref="R113:T113"/>
    <mergeCell ref="U113:V113"/>
    <mergeCell ref="W113:Y113"/>
    <mergeCell ref="Z113:AA113"/>
    <mergeCell ref="AB113:AC113"/>
    <mergeCell ref="B117:C117"/>
    <mergeCell ref="D117:E117"/>
    <mergeCell ref="F117:G117"/>
    <mergeCell ref="I117:J117"/>
    <mergeCell ref="K117:M117"/>
    <mergeCell ref="N117:O117"/>
    <mergeCell ref="W116:Y116"/>
    <mergeCell ref="Z116:AA116"/>
    <mergeCell ref="AB116:AC116"/>
    <mergeCell ref="AD116:AE116"/>
    <mergeCell ref="AF116:AG116"/>
    <mergeCell ref="AH116:AI116"/>
    <mergeCell ref="AH115:AI115"/>
    <mergeCell ref="B116:C116"/>
    <mergeCell ref="D116:E116"/>
    <mergeCell ref="F116:G116"/>
    <mergeCell ref="I116:J116"/>
    <mergeCell ref="K116:M116"/>
    <mergeCell ref="N116:O116"/>
    <mergeCell ref="P116:Q116"/>
    <mergeCell ref="R116:T116"/>
    <mergeCell ref="U116:V116"/>
    <mergeCell ref="U115:V115"/>
    <mergeCell ref="W115:Y115"/>
    <mergeCell ref="Z115:AA115"/>
    <mergeCell ref="AB115:AC115"/>
    <mergeCell ref="AD115:AE115"/>
    <mergeCell ref="AF115:AG115"/>
    <mergeCell ref="AF118:AG118"/>
    <mergeCell ref="AH118:AI118"/>
    <mergeCell ref="B119:C119"/>
    <mergeCell ref="D119:E119"/>
    <mergeCell ref="F119:G119"/>
    <mergeCell ref="I119:J119"/>
    <mergeCell ref="K119:M119"/>
    <mergeCell ref="N119:O119"/>
    <mergeCell ref="P119:Q119"/>
    <mergeCell ref="R119:T119"/>
    <mergeCell ref="R118:T118"/>
    <mergeCell ref="U118:V118"/>
    <mergeCell ref="W118:Y118"/>
    <mergeCell ref="Z118:AA118"/>
    <mergeCell ref="AB118:AC118"/>
    <mergeCell ref="AD118:AE118"/>
    <mergeCell ref="AD117:AE117"/>
    <mergeCell ref="AF117:AG117"/>
    <mergeCell ref="AH117:AI117"/>
    <mergeCell ref="B118:C118"/>
    <mergeCell ref="D118:E118"/>
    <mergeCell ref="F118:G118"/>
    <mergeCell ref="I118:J118"/>
    <mergeCell ref="K118:M118"/>
    <mergeCell ref="N118:O118"/>
    <mergeCell ref="P118:Q118"/>
    <mergeCell ref="P117:Q117"/>
    <mergeCell ref="R117:T117"/>
    <mergeCell ref="U117:V117"/>
    <mergeCell ref="W117:Y117"/>
    <mergeCell ref="Z117:AA117"/>
    <mergeCell ref="AB117:AC117"/>
    <mergeCell ref="B121:C121"/>
    <mergeCell ref="D121:E121"/>
    <mergeCell ref="F121:G121"/>
    <mergeCell ref="I121:J121"/>
    <mergeCell ref="K121:M121"/>
    <mergeCell ref="N121:O121"/>
    <mergeCell ref="W120:Y120"/>
    <mergeCell ref="Z120:AA120"/>
    <mergeCell ref="AB120:AC120"/>
    <mergeCell ref="AD120:AE120"/>
    <mergeCell ref="AF120:AG120"/>
    <mergeCell ref="AH120:AI120"/>
    <mergeCell ref="AH119:AI119"/>
    <mergeCell ref="B120:C120"/>
    <mergeCell ref="D120:E120"/>
    <mergeCell ref="F120:G120"/>
    <mergeCell ref="I120:J120"/>
    <mergeCell ref="K120:M120"/>
    <mergeCell ref="N120:O120"/>
    <mergeCell ref="P120:Q120"/>
    <mergeCell ref="R120:T120"/>
    <mergeCell ref="U120:V120"/>
    <mergeCell ref="U119:V119"/>
    <mergeCell ref="W119:Y119"/>
    <mergeCell ref="Z119:AA119"/>
    <mergeCell ref="AB119:AC119"/>
    <mergeCell ref="AD119:AE119"/>
    <mergeCell ref="AF119:AG119"/>
    <mergeCell ref="AF122:AG122"/>
    <mergeCell ref="AH122:AI122"/>
    <mergeCell ref="B123:C123"/>
    <mergeCell ref="D123:E123"/>
    <mergeCell ref="F123:G123"/>
    <mergeCell ref="I123:J123"/>
    <mergeCell ref="K123:M123"/>
    <mergeCell ref="N123:O123"/>
    <mergeCell ref="P123:Q123"/>
    <mergeCell ref="R123:T123"/>
    <mergeCell ref="R122:T122"/>
    <mergeCell ref="U122:V122"/>
    <mergeCell ref="W122:Y122"/>
    <mergeCell ref="Z122:AA122"/>
    <mergeCell ref="AB122:AC122"/>
    <mergeCell ref="AD122:AE122"/>
    <mergeCell ref="AD121:AE121"/>
    <mergeCell ref="AF121:AG121"/>
    <mergeCell ref="AH121:AI121"/>
    <mergeCell ref="B122:C122"/>
    <mergeCell ref="D122:E122"/>
    <mergeCell ref="F122:G122"/>
    <mergeCell ref="I122:J122"/>
    <mergeCell ref="K122:M122"/>
    <mergeCell ref="N122:O122"/>
    <mergeCell ref="P122:Q122"/>
    <mergeCell ref="P121:Q121"/>
    <mergeCell ref="R121:T121"/>
    <mergeCell ref="U121:V121"/>
    <mergeCell ref="W121:Y121"/>
    <mergeCell ref="Z121:AA121"/>
    <mergeCell ref="AB121:AC121"/>
    <mergeCell ref="B125:C125"/>
    <mergeCell ref="D125:E125"/>
    <mergeCell ref="F125:G125"/>
    <mergeCell ref="I125:J125"/>
    <mergeCell ref="K125:M125"/>
    <mergeCell ref="N125:O125"/>
    <mergeCell ref="W124:Y124"/>
    <mergeCell ref="Z124:AA124"/>
    <mergeCell ref="AB124:AC124"/>
    <mergeCell ref="AD124:AE124"/>
    <mergeCell ref="AF124:AG124"/>
    <mergeCell ref="AH124:AI124"/>
    <mergeCell ref="AH123:AI123"/>
    <mergeCell ref="B124:C124"/>
    <mergeCell ref="D124:E124"/>
    <mergeCell ref="F124:G124"/>
    <mergeCell ref="I124:J124"/>
    <mergeCell ref="K124:M124"/>
    <mergeCell ref="N124:O124"/>
    <mergeCell ref="P124:Q124"/>
    <mergeCell ref="R124:T124"/>
    <mergeCell ref="U124:V124"/>
    <mergeCell ref="U123:V123"/>
    <mergeCell ref="W123:Y123"/>
    <mergeCell ref="Z123:AA123"/>
    <mergeCell ref="AB123:AC123"/>
    <mergeCell ref="AD123:AE123"/>
    <mergeCell ref="AF123:AG123"/>
    <mergeCell ref="AF126:AG126"/>
    <mergeCell ref="AH126:AI126"/>
    <mergeCell ref="B127:C127"/>
    <mergeCell ref="D127:E127"/>
    <mergeCell ref="F127:G127"/>
    <mergeCell ref="I127:J127"/>
    <mergeCell ref="K127:M127"/>
    <mergeCell ref="N127:O127"/>
    <mergeCell ref="P127:Q127"/>
    <mergeCell ref="R127:T127"/>
    <mergeCell ref="R126:T126"/>
    <mergeCell ref="U126:V126"/>
    <mergeCell ref="W126:Y126"/>
    <mergeCell ref="Z126:AA126"/>
    <mergeCell ref="AB126:AC126"/>
    <mergeCell ref="AD126:AE126"/>
    <mergeCell ref="AD125:AE125"/>
    <mergeCell ref="AF125:AG125"/>
    <mergeCell ref="AH125:AI125"/>
    <mergeCell ref="B126:C126"/>
    <mergeCell ref="D126:E126"/>
    <mergeCell ref="F126:G126"/>
    <mergeCell ref="I126:J126"/>
    <mergeCell ref="K126:M126"/>
    <mergeCell ref="N126:O126"/>
    <mergeCell ref="P126:Q126"/>
    <mergeCell ref="P125:Q125"/>
    <mergeCell ref="R125:T125"/>
    <mergeCell ref="U125:V125"/>
    <mergeCell ref="W125:Y125"/>
    <mergeCell ref="Z125:AA125"/>
    <mergeCell ref="AB125:AC125"/>
    <mergeCell ref="B129:C129"/>
    <mergeCell ref="D129:E129"/>
    <mergeCell ref="F129:G129"/>
    <mergeCell ref="I129:J129"/>
    <mergeCell ref="K129:M129"/>
    <mergeCell ref="N129:O129"/>
    <mergeCell ref="W128:Y128"/>
    <mergeCell ref="Z128:AA128"/>
    <mergeCell ref="AB128:AC128"/>
    <mergeCell ref="AD128:AE128"/>
    <mergeCell ref="AF128:AG128"/>
    <mergeCell ref="AH128:AI128"/>
    <mergeCell ref="AH127:AI127"/>
    <mergeCell ref="B128:C128"/>
    <mergeCell ref="D128:E128"/>
    <mergeCell ref="F128:G128"/>
    <mergeCell ref="I128:J128"/>
    <mergeCell ref="K128:M128"/>
    <mergeCell ref="N128:O128"/>
    <mergeCell ref="P128:Q128"/>
    <mergeCell ref="R128:T128"/>
    <mergeCell ref="U128:V128"/>
    <mergeCell ref="U127:V127"/>
    <mergeCell ref="W127:Y127"/>
    <mergeCell ref="Z127:AA127"/>
    <mergeCell ref="AB127:AC127"/>
    <mergeCell ref="AD127:AE127"/>
    <mergeCell ref="AF127:AG127"/>
    <mergeCell ref="AF130:AG130"/>
    <mergeCell ref="AH130:AI130"/>
    <mergeCell ref="B131:C131"/>
    <mergeCell ref="D131:E131"/>
    <mergeCell ref="F131:G131"/>
    <mergeCell ref="I131:J131"/>
    <mergeCell ref="K131:M131"/>
    <mergeCell ref="N131:O131"/>
    <mergeCell ref="P131:Q131"/>
    <mergeCell ref="R131:T131"/>
    <mergeCell ref="R130:T130"/>
    <mergeCell ref="U130:V130"/>
    <mergeCell ref="W130:Y130"/>
    <mergeCell ref="Z130:AA130"/>
    <mergeCell ref="AB130:AC130"/>
    <mergeCell ref="AD130:AE130"/>
    <mergeCell ref="AD129:AE129"/>
    <mergeCell ref="AF129:AG129"/>
    <mergeCell ref="AH129:AI129"/>
    <mergeCell ref="B130:C130"/>
    <mergeCell ref="D130:E130"/>
    <mergeCell ref="F130:G130"/>
    <mergeCell ref="I130:J130"/>
    <mergeCell ref="K130:M130"/>
    <mergeCell ref="N130:O130"/>
    <mergeCell ref="P130:Q130"/>
    <mergeCell ref="P129:Q129"/>
    <mergeCell ref="R129:T129"/>
    <mergeCell ref="U129:V129"/>
    <mergeCell ref="W129:Y129"/>
    <mergeCell ref="Z129:AA129"/>
    <mergeCell ref="AB129:AC129"/>
    <mergeCell ref="B133:C133"/>
    <mergeCell ref="D133:E133"/>
    <mergeCell ref="F133:G133"/>
    <mergeCell ref="I133:J133"/>
    <mergeCell ref="K133:M133"/>
    <mergeCell ref="N133:O133"/>
    <mergeCell ref="W132:Y132"/>
    <mergeCell ref="Z132:AA132"/>
    <mergeCell ref="AB132:AC132"/>
    <mergeCell ref="AD132:AE132"/>
    <mergeCell ref="AF132:AG132"/>
    <mergeCell ref="AH132:AI132"/>
    <mergeCell ref="AH131:AI131"/>
    <mergeCell ref="B132:C132"/>
    <mergeCell ref="D132:E132"/>
    <mergeCell ref="F132:G132"/>
    <mergeCell ref="I132:J132"/>
    <mergeCell ref="K132:M132"/>
    <mergeCell ref="N132:O132"/>
    <mergeCell ref="P132:Q132"/>
    <mergeCell ref="R132:T132"/>
    <mergeCell ref="U132:V132"/>
    <mergeCell ref="U131:V131"/>
    <mergeCell ref="W131:Y131"/>
    <mergeCell ref="Z131:AA131"/>
    <mergeCell ref="AB131:AC131"/>
    <mergeCell ref="AD131:AE131"/>
    <mergeCell ref="AF131:AG131"/>
    <mergeCell ref="AF134:AG134"/>
    <mergeCell ref="AH134:AI134"/>
    <mergeCell ref="B135:C135"/>
    <mergeCell ref="D135:E135"/>
    <mergeCell ref="F135:G135"/>
    <mergeCell ref="I135:J135"/>
    <mergeCell ref="K135:M135"/>
    <mergeCell ref="N135:O135"/>
    <mergeCell ref="P135:Q135"/>
    <mergeCell ref="R135:T135"/>
    <mergeCell ref="R134:T134"/>
    <mergeCell ref="U134:V134"/>
    <mergeCell ref="W134:Y134"/>
    <mergeCell ref="Z134:AA134"/>
    <mergeCell ref="AB134:AC134"/>
    <mergeCell ref="AD134:AE134"/>
    <mergeCell ref="AD133:AE133"/>
    <mergeCell ref="AF133:AG133"/>
    <mergeCell ref="AH133:AI133"/>
    <mergeCell ref="B134:C134"/>
    <mergeCell ref="D134:E134"/>
    <mergeCell ref="F134:G134"/>
    <mergeCell ref="I134:J134"/>
    <mergeCell ref="K134:M134"/>
    <mergeCell ref="N134:O134"/>
    <mergeCell ref="P134:Q134"/>
    <mergeCell ref="P133:Q133"/>
    <mergeCell ref="R133:T133"/>
    <mergeCell ref="U133:V133"/>
    <mergeCell ref="W133:Y133"/>
    <mergeCell ref="Z133:AA133"/>
    <mergeCell ref="AB133:AC133"/>
    <mergeCell ref="B137:C137"/>
    <mergeCell ref="D137:E137"/>
    <mergeCell ref="F137:G137"/>
    <mergeCell ref="I137:J137"/>
    <mergeCell ref="K137:M137"/>
    <mergeCell ref="N137:O137"/>
    <mergeCell ref="W136:Y136"/>
    <mergeCell ref="Z136:AA136"/>
    <mergeCell ref="AB136:AC136"/>
    <mergeCell ref="AD136:AE136"/>
    <mergeCell ref="AF136:AG136"/>
    <mergeCell ref="AH136:AI136"/>
    <mergeCell ref="AH135:AI135"/>
    <mergeCell ref="B136:C136"/>
    <mergeCell ref="D136:E136"/>
    <mergeCell ref="F136:G136"/>
    <mergeCell ref="I136:J136"/>
    <mergeCell ref="K136:M136"/>
    <mergeCell ref="N136:O136"/>
    <mergeCell ref="P136:Q136"/>
    <mergeCell ref="R136:T136"/>
    <mergeCell ref="U136:V136"/>
    <mergeCell ref="U135:V135"/>
    <mergeCell ref="W135:Y135"/>
    <mergeCell ref="Z135:AA135"/>
    <mergeCell ref="AB135:AC135"/>
    <mergeCell ref="AD135:AE135"/>
    <mergeCell ref="AF135:AG135"/>
    <mergeCell ref="AF138:AG138"/>
    <mergeCell ref="AH138:AI138"/>
    <mergeCell ref="B139:C139"/>
    <mergeCell ref="D139:E139"/>
    <mergeCell ref="F139:G139"/>
    <mergeCell ref="I139:J139"/>
    <mergeCell ref="K139:M139"/>
    <mergeCell ref="N139:O139"/>
    <mergeCell ref="P139:Q139"/>
    <mergeCell ref="R139:T139"/>
    <mergeCell ref="R138:T138"/>
    <mergeCell ref="U138:V138"/>
    <mergeCell ref="W138:Y138"/>
    <mergeCell ref="Z138:AA138"/>
    <mergeCell ref="AB138:AC138"/>
    <mergeCell ref="AD138:AE138"/>
    <mergeCell ref="AD137:AE137"/>
    <mergeCell ref="AF137:AG137"/>
    <mergeCell ref="AH137:AI137"/>
    <mergeCell ref="B138:C138"/>
    <mergeCell ref="D138:E138"/>
    <mergeCell ref="F138:G138"/>
    <mergeCell ref="I138:J138"/>
    <mergeCell ref="K138:M138"/>
    <mergeCell ref="N138:O138"/>
    <mergeCell ref="P138:Q138"/>
    <mergeCell ref="P137:Q137"/>
    <mergeCell ref="R137:T137"/>
    <mergeCell ref="U137:V137"/>
    <mergeCell ref="W137:Y137"/>
    <mergeCell ref="Z137:AA137"/>
    <mergeCell ref="AB137:AC137"/>
    <mergeCell ref="B141:C141"/>
    <mergeCell ref="D141:E141"/>
    <mergeCell ref="F141:G141"/>
    <mergeCell ref="I141:J141"/>
    <mergeCell ref="K141:M141"/>
    <mergeCell ref="N141:O141"/>
    <mergeCell ref="W140:Y140"/>
    <mergeCell ref="Z140:AA140"/>
    <mergeCell ref="AB140:AC140"/>
    <mergeCell ref="AD140:AE140"/>
    <mergeCell ref="AF140:AG140"/>
    <mergeCell ref="AH140:AI140"/>
    <mergeCell ref="AH139:AI139"/>
    <mergeCell ref="B140:C140"/>
    <mergeCell ref="D140:E140"/>
    <mergeCell ref="F140:G140"/>
    <mergeCell ref="I140:J140"/>
    <mergeCell ref="K140:M140"/>
    <mergeCell ref="N140:O140"/>
    <mergeCell ref="P140:Q140"/>
    <mergeCell ref="R140:T140"/>
    <mergeCell ref="U140:V140"/>
    <mergeCell ref="U139:V139"/>
    <mergeCell ref="W139:Y139"/>
    <mergeCell ref="Z139:AA139"/>
    <mergeCell ref="AB139:AC139"/>
    <mergeCell ref="AD139:AE139"/>
    <mergeCell ref="AF139:AG139"/>
    <mergeCell ref="AF142:AG142"/>
    <mergeCell ref="AH142:AI142"/>
    <mergeCell ref="B143:C143"/>
    <mergeCell ref="D143:E143"/>
    <mergeCell ref="F143:G143"/>
    <mergeCell ref="I143:J143"/>
    <mergeCell ref="K143:M143"/>
    <mergeCell ref="N143:O143"/>
    <mergeCell ref="P143:Q143"/>
    <mergeCell ref="R143:T143"/>
    <mergeCell ref="R142:T142"/>
    <mergeCell ref="U142:V142"/>
    <mergeCell ref="W142:Y142"/>
    <mergeCell ref="Z142:AA142"/>
    <mergeCell ref="AB142:AC142"/>
    <mergeCell ref="AD142:AE142"/>
    <mergeCell ref="AD141:AE141"/>
    <mergeCell ref="AF141:AG141"/>
    <mergeCell ref="AH141:AI141"/>
    <mergeCell ref="B142:C142"/>
    <mergeCell ref="D142:E142"/>
    <mergeCell ref="F142:G142"/>
    <mergeCell ref="I142:J142"/>
    <mergeCell ref="K142:M142"/>
    <mergeCell ref="N142:O142"/>
    <mergeCell ref="P142:Q142"/>
    <mergeCell ref="P141:Q141"/>
    <mergeCell ref="R141:T141"/>
    <mergeCell ref="U141:V141"/>
    <mergeCell ref="W141:Y141"/>
    <mergeCell ref="Z141:AA141"/>
    <mergeCell ref="AB141:AC141"/>
    <mergeCell ref="B145:C145"/>
    <mergeCell ref="D145:E145"/>
    <mergeCell ref="F145:G145"/>
    <mergeCell ref="I145:J145"/>
    <mergeCell ref="K145:M145"/>
    <mergeCell ref="N145:O145"/>
    <mergeCell ref="W144:Y144"/>
    <mergeCell ref="Z144:AA144"/>
    <mergeCell ref="AB144:AC144"/>
    <mergeCell ref="AD144:AE144"/>
    <mergeCell ref="AF144:AG144"/>
    <mergeCell ref="AH144:AI144"/>
    <mergeCell ref="AH143:AI143"/>
    <mergeCell ref="B144:C144"/>
    <mergeCell ref="D144:E144"/>
    <mergeCell ref="F144:G144"/>
    <mergeCell ref="I144:J144"/>
    <mergeCell ref="K144:M144"/>
    <mergeCell ref="N144:O144"/>
    <mergeCell ref="P144:Q144"/>
    <mergeCell ref="R144:T144"/>
    <mergeCell ref="U144:V144"/>
    <mergeCell ref="U143:V143"/>
    <mergeCell ref="W143:Y143"/>
    <mergeCell ref="Z143:AA143"/>
    <mergeCell ref="AB143:AC143"/>
    <mergeCell ref="AD143:AE143"/>
    <mergeCell ref="AF143:AG143"/>
    <mergeCell ref="AF146:AG146"/>
    <mergeCell ref="AH146:AI146"/>
    <mergeCell ref="B147:C147"/>
    <mergeCell ref="D147:E147"/>
    <mergeCell ref="F147:G147"/>
    <mergeCell ref="I147:J147"/>
    <mergeCell ref="K147:M147"/>
    <mergeCell ref="N147:O147"/>
    <mergeCell ref="P147:Q147"/>
    <mergeCell ref="R147:T147"/>
    <mergeCell ref="R146:T146"/>
    <mergeCell ref="U146:V146"/>
    <mergeCell ref="W146:Y146"/>
    <mergeCell ref="Z146:AA146"/>
    <mergeCell ref="AB146:AC146"/>
    <mergeCell ref="AD146:AE146"/>
    <mergeCell ref="AD145:AE145"/>
    <mergeCell ref="AF145:AG145"/>
    <mergeCell ref="AH145:AI145"/>
    <mergeCell ref="B146:C146"/>
    <mergeCell ref="D146:E146"/>
    <mergeCell ref="F146:G146"/>
    <mergeCell ref="I146:J146"/>
    <mergeCell ref="K146:M146"/>
    <mergeCell ref="N146:O146"/>
    <mergeCell ref="P146:Q146"/>
    <mergeCell ref="P145:Q145"/>
    <mergeCell ref="R145:T145"/>
    <mergeCell ref="U145:V145"/>
    <mergeCell ref="W145:Y145"/>
    <mergeCell ref="Z145:AA145"/>
    <mergeCell ref="AB145:AC145"/>
    <mergeCell ref="B149:C149"/>
    <mergeCell ref="D149:E149"/>
    <mergeCell ref="F149:G149"/>
    <mergeCell ref="I149:J149"/>
    <mergeCell ref="K149:M149"/>
    <mergeCell ref="N149:O149"/>
    <mergeCell ref="W148:Y148"/>
    <mergeCell ref="Z148:AA148"/>
    <mergeCell ref="AB148:AC148"/>
    <mergeCell ref="AD148:AE148"/>
    <mergeCell ref="AF148:AG148"/>
    <mergeCell ref="AH148:AI148"/>
    <mergeCell ref="AH147:AI147"/>
    <mergeCell ref="B148:C148"/>
    <mergeCell ref="D148:E148"/>
    <mergeCell ref="F148:G148"/>
    <mergeCell ref="I148:J148"/>
    <mergeCell ref="K148:M148"/>
    <mergeCell ref="N148:O148"/>
    <mergeCell ref="P148:Q148"/>
    <mergeCell ref="R148:T148"/>
    <mergeCell ref="U148:V148"/>
    <mergeCell ref="U147:V147"/>
    <mergeCell ref="W147:Y147"/>
    <mergeCell ref="Z147:AA147"/>
    <mergeCell ref="AB147:AC147"/>
    <mergeCell ref="AD147:AE147"/>
    <mergeCell ref="AF147:AG147"/>
    <mergeCell ref="AF150:AG150"/>
    <mergeCell ref="AH150:AI150"/>
    <mergeCell ref="B151:C151"/>
    <mergeCell ref="D151:E151"/>
    <mergeCell ref="F151:G151"/>
    <mergeCell ref="I151:J151"/>
    <mergeCell ref="K151:M151"/>
    <mergeCell ref="N151:O151"/>
    <mergeCell ref="P151:Q151"/>
    <mergeCell ref="R151:T151"/>
    <mergeCell ref="R150:T150"/>
    <mergeCell ref="U150:V150"/>
    <mergeCell ref="W150:Y150"/>
    <mergeCell ref="Z150:AA150"/>
    <mergeCell ref="AB150:AC150"/>
    <mergeCell ref="AD150:AE150"/>
    <mergeCell ref="AD149:AE149"/>
    <mergeCell ref="AF149:AG149"/>
    <mergeCell ref="AH149:AI149"/>
    <mergeCell ref="B150:C150"/>
    <mergeCell ref="D150:E150"/>
    <mergeCell ref="F150:G150"/>
    <mergeCell ref="I150:J150"/>
    <mergeCell ref="K150:M150"/>
    <mergeCell ref="N150:O150"/>
    <mergeCell ref="P150:Q150"/>
    <mergeCell ref="P149:Q149"/>
    <mergeCell ref="R149:T149"/>
    <mergeCell ref="U149:V149"/>
    <mergeCell ref="W149:Y149"/>
    <mergeCell ref="Z149:AA149"/>
    <mergeCell ref="AB149:AC149"/>
    <mergeCell ref="B153:C153"/>
    <mergeCell ref="D153:E153"/>
    <mergeCell ref="F153:G153"/>
    <mergeCell ref="I153:J153"/>
    <mergeCell ref="K153:M153"/>
    <mergeCell ref="N153:O153"/>
    <mergeCell ref="W152:Y152"/>
    <mergeCell ref="Z152:AA152"/>
    <mergeCell ref="AB152:AC152"/>
    <mergeCell ref="AD152:AE152"/>
    <mergeCell ref="AF152:AG152"/>
    <mergeCell ref="AH152:AI152"/>
    <mergeCell ref="AH151:AI151"/>
    <mergeCell ref="B152:C152"/>
    <mergeCell ref="D152:E152"/>
    <mergeCell ref="F152:G152"/>
    <mergeCell ref="I152:J152"/>
    <mergeCell ref="K152:M152"/>
    <mergeCell ref="N152:O152"/>
    <mergeCell ref="P152:Q152"/>
    <mergeCell ref="R152:T152"/>
    <mergeCell ref="U152:V152"/>
    <mergeCell ref="U151:V151"/>
    <mergeCell ref="W151:Y151"/>
    <mergeCell ref="Z151:AA151"/>
    <mergeCell ref="AB151:AC151"/>
    <mergeCell ref="AD151:AE151"/>
    <mergeCell ref="AF151:AG151"/>
    <mergeCell ref="AF154:AG154"/>
    <mergeCell ref="AH154:AI154"/>
    <mergeCell ref="B155:C155"/>
    <mergeCell ref="D155:E155"/>
    <mergeCell ref="F155:G155"/>
    <mergeCell ref="I155:J155"/>
    <mergeCell ref="K155:M155"/>
    <mergeCell ref="N155:O155"/>
    <mergeCell ref="P155:Q155"/>
    <mergeCell ref="R155:T155"/>
    <mergeCell ref="R154:T154"/>
    <mergeCell ref="U154:V154"/>
    <mergeCell ref="W154:Y154"/>
    <mergeCell ref="Z154:AA154"/>
    <mergeCell ref="AB154:AC154"/>
    <mergeCell ref="AD154:AE154"/>
    <mergeCell ref="AD153:AE153"/>
    <mergeCell ref="AF153:AG153"/>
    <mergeCell ref="AH153:AI153"/>
    <mergeCell ref="B154:C154"/>
    <mergeCell ref="D154:E154"/>
    <mergeCell ref="F154:G154"/>
    <mergeCell ref="I154:J154"/>
    <mergeCell ref="K154:M154"/>
    <mergeCell ref="N154:O154"/>
    <mergeCell ref="P154:Q154"/>
    <mergeCell ref="P153:Q153"/>
    <mergeCell ref="R153:T153"/>
    <mergeCell ref="U153:V153"/>
    <mergeCell ref="W153:Y153"/>
    <mergeCell ref="Z153:AA153"/>
    <mergeCell ref="AB153:AC153"/>
    <mergeCell ref="B157:C157"/>
    <mergeCell ref="D157:E157"/>
    <mergeCell ref="F157:G157"/>
    <mergeCell ref="I157:J157"/>
    <mergeCell ref="K157:M157"/>
    <mergeCell ref="N157:O157"/>
    <mergeCell ref="W156:Y156"/>
    <mergeCell ref="Z156:AA156"/>
    <mergeCell ref="AB156:AC156"/>
    <mergeCell ref="AD156:AE156"/>
    <mergeCell ref="AF156:AG156"/>
    <mergeCell ref="AH156:AI156"/>
    <mergeCell ref="AH155:AI155"/>
    <mergeCell ref="B156:C156"/>
    <mergeCell ref="D156:E156"/>
    <mergeCell ref="F156:G156"/>
    <mergeCell ref="I156:J156"/>
    <mergeCell ref="K156:M156"/>
    <mergeCell ref="N156:O156"/>
    <mergeCell ref="P156:Q156"/>
    <mergeCell ref="R156:T156"/>
    <mergeCell ref="U156:V156"/>
    <mergeCell ref="U155:V155"/>
    <mergeCell ref="W155:Y155"/>
    <mergeCell ref="Z155:AA155"/>
    <mergeCell ref="AB155:AC155"/>
    <mergeCell ref="AD155:AE155"/>
    <mergeCell ref="AF155:AG155"/>
    <mergeCell ref="AF158:AG158"/>
    <mergeCell ref="AH158:AI158"/>
    <mergeCell ref="B159:C159"/>
    <mergeCell ref="D159:E159"/>
    <mergeCell ref="F159:G159"/>
    <mergeCell ref="I159:J159"/>
    <mergeCell ref="K159:M159"/>
    <mergeCell ref="N159:O159"/>
    <mergeCell ref="P159:Q159"/>
    <mergeCell ref="R159:T159"/>
    <mergeCell ref="R158:T158"/>
    <mergeCell ref="U158:V158"/>
    <mergeCell ref="W158:Y158"/>
    <mergeCell ref="Z158:AA158"/>
    <mergeCell ref="AB158:AC158"/>
    <mergeCell ref="AD158:AE158"/>
    <mergeCell ref="AD157:AE157"/>
    <mergeCell ref="AF157:AG157"/>
    <mergeCell ref="AH157:AI157"/>
    <mergeCell ref="B158:C158"/>
    <mergeCell ref="D158:E158"/>
    <mergeCell ref="F158:G158"/>
    <mergeCell ref="I158:J158"/>
    <mergeCell ref="K158:M158"/>
    <mergeCell ref="N158:O158"/>
    <mergeCell ref="P158:Q158"/>
    <mergeCell ref="P157:Q157"/>
    <mergeCell ref="R157:T157"/>
    <mergeCell ref="U157:V157"/>
    <mergeCell ref="W157:Y157"/>
    <mergeCell ref="Z157:AA157"/>
    <mergeCell ref="AB157:AC157"/>
    <mergeCell ref="B161:C161"/>
    <mergeCell ref="D161:E161"/>
    <mergeCell ref="F161:G161"/>
    <mergeCell ref="I161:J161"/>
    <mergeCell ref="K161:M161"/>
    <mergeCell ref="N161:O161"/>
    <mergeCell ref="W160:Y160"/>
    <mergeCell ref="Z160:AA160"/>
    <mergeCell ref="AB160:AC160"/>
    <mergeCell ref="AD160:AE160"/>
    <mergeCell ref="AF160:AG160"/>
    <mergeCell ref="AH160:AI160"/>
    <mergeCell ref="AH159:AI159"/>
    <mergeCell ref="B160:C160"/>
    <mergeCell ref="D160:E160"/>
    <mergeCell ref="F160:G160"/>
    <mergeCell ref="I160:J160"/>
    <mergeCell ref="K160:M160"/>
    <mergeCell ref="N160:O160"/>
    <mergeCell ref="P160:Q160"/>
    <mergeCell ref="R160:T160"/>
    <mergeCell ref="U160:V160"/>
    <mergeCell ref="U159:V159"/>
    <mergeCell ref="W159:Y159"/>
    <mergeCell ref="Z159:AA159"/>
    <mergeCell ref="AB159:AC159"/>
    <mergeCell ref="AD159:AE159"/>
    <mergeCell ref="AF159:AG159"/>
    <mergeCell ref="AF162:AG162"/>
    <mergeCell ref="AH162:AI162"/>
    <mergeCell ref="B163:C163"/>
    <mergeCell ref="D163:E163"/>
    <mergeCell ref="F163:G163"/>
    <mergeCell ref="I163:J163"/>
    <mergeCell ref="K163:M163"/>
    <mergeCell ref="N163:O163"/>
    <mergeCell ref="P163:Q163"/>
    <mergeCell ref="R163:T163"/>
    <mergeCell ref="R162:T162"/>
    <mergeCell ref="U162:V162"/>
    <mergeCell ref="W162:Y162"/>
    <mergeCell ref="Z162:AA162"/>
    <mergeCell ref="AB162:AC162"/>
    <mergeCell ref="AD162:AE162"/>
    <mergeCell ref="AD161:AE161"/>
    <mergeCell ref="AF161:AG161"/>
    <mergeCell ref="AH161:AI161"/>
    <mergeCell ref="B162:C162"/>
    <mergeCell ref="D162:E162"/>
    <mergeCell ref="F162:G162"/>
    <mergeCell ref="I162:J162"/>
    <mergeCell ref="K162:M162"/>
    <mergeCell ref="N162:O162"/>
    <mergeCell ref="P162:Q162"/>
    <mergeCell ref="P161:Q161"/>
    <mergeCell ref="R161:T161"/>
    <mergeCell ref="U161:V161"/>
    <mergeCell ref="W161:Y161"/>
    <mergeCell ref="Z161:AA161"/>
    <mergeCell ref="AB161:AC161"/>
    <mergeCell ref="B165:C165"/>
    <mergeCell ref="D165:E165"/>
    <mergeCell ref="F165:G165"/>
    <mergeCell ref="I165:J165"/>
    <mergeCell ref="K165:M165"/>
    <mergeCell ref="N165:O165"/>
    <mergeCell ref="W164:Y164"/>
    <mergeCell ref="Z164:AA164"/>
    <mergeCell ref="AB164:AC164"/>
    <mergeCell ref="AD164:AE164"/>
    <mergeCell ref="AF164:AG164"/>
    <mergeCell ref="AH164:AI164"/>
    <mergeCell ref="AH163:AI163"/>
    <mergeCell ref="B164:C164"/>
    <mergeCell ref="D164:E164"/>
    <mergeCell ref="F164:G164"/>
    <mergeCell ref="I164:J164"/>
    <mergeCell ref="K164:M164"/>
    <mergeCell ref="N164:O164"/>
    <mergeCell ref="P164:Q164"/>
    <mergeCell ref="R164:T164"/>
    <mergeCell ref="U164:V164"/>
    <mergeCell ref="U163:V163"/>
    <mergeCell ref="W163:Y163"/>
    <mergeCell ref="Z163:AA163"/>
    <mergeCell ref="AB163:AC163"/>
    <mergeCell ref="AD163:AE163"/>
    <mergeCell ref="AF163:AG163"/>
    <mergeCell ref="AF166:AG166"/>
    <mergeCell ref="AH166:AI166"/>
    <mergeCell ref="B167:C167"/>
    <mergeCell ref="D167:E167"/>
    <mergeCell ref="F167:G167"/>
    <mergeCell ref="I167:J167"/>
    <mergeCell ref="K167:M167"/>
    <mergeCell ref="N167:O167"/>
    <mergeCell ref="P167:Q167"/>
    <mergeCell ref="R167:T167"/>
    <mergeCell ref="R166:T166"/>
    <mergeCell ref="U166:V166"/>
    <mergeCell ref="W166:Y166"/>
    <mergeCell ref="Z166:AA166"/>
    <mergeCell ref="AB166:AC166"/>
    <mergeCell ref="AD166:AE166"/>
    <mergeCell ref="AD165:AE165"/>
    <mergeCell ref="AF165:AG165"/>
    <mergeCell ref="AH165:AI165"/>
    <mergeCell ref="B166:C166"/>
    <mergeCell ref="D166:E166"/>
    <mergeCell ref="F166:G166"/>
    <mergeCell ref="I166:J166"/>
    <mergeCell ref="K166:M166"/>
    <mergeCell ref="N166:O166"/>
    <mergeCell ref="P166:Q166"/>
    <mergeCell ref="P165:Q165"/>
    <mergeCell ref="R165:T165"/>
    <mergeCell ref="U165:V165"/>
    <mergeCell ref="W165:Y165"/>
    <mergeCell ref="Z165:AA165"/>
    <mergeCell ref="AB165:AC165"/>
    <mergeCell ref="B169:C169"/>
    <mergeCell ref="D169:E169"/>
    <mergeCell ref="F169:G169"/>
    <mergeCell ref="I169:J169"/>
    <mergeCell ref="K169:M169"/>
    <mergeCell ref="N169:O169"/>
    <mergeCell ref="W168:Y168"/>
    <mergeCell ref="Z168:AA168"/>
    <mergeCell ref="AB168:AC168"/>
    <mergeCell ref="AD168:AE168"/>
    <mergeCell ref="AF168:AG168"/>
    <mergeCell ref="AH168:AI168"/>
    <mergeCell ref="AH167:AI167"/>
    <mergeCell ref="B168:C168"/>
    <mergeCell ref="D168:E168"/>
    <mergeCell ref="F168:G168"/>
    <mergeCell ref="I168:J168"/>
    <mergeCell ref="K168:M168"/>
    <mergeCell ref="N168:O168"/>
    <mergeCell ref="P168:Q168"/>
    <mergeCell ref="R168:T168"/>
    <mergeCell ref="U168:V168"/>
    <mergeCell ref="U167:V167"/>
    <mergeCell ref="W167:Y167"/>
    <mergeCell ref="Z167:AA167"/>
    <mergeCell ref="AB167:AC167"/>
    <mergeCell ref="AD167:AE167"/>
    <mergeCell ref="AF167:AG167"/>
    <mergeCell ref="AF170:AG170"/>
    <mergeCell ref="AH170:AI170"/>
    <mergeCell ref="B171:C171"/>
    <mergeCell ref="D171:E171"/>
    <mergeCell ref="F171:G171"/>
    <mergeCell ref="I171:J171"/>
    <mergeCell ref="K171:M171"/>
    <mergeCell ref="N171:O171"/>
    <mergeCell ref="P171:Q171"/>
    <mergeCell ref="R171:T171"/>
    <mergeCell ref="R170:T170"/>
    <mergeCell ref="U170:V170"/>
    <mergeCell ref="W170:Y170"/>
    <mergeCell ref="Z170:AA170"/>
    <mergeCell ref="AB170:AC170"/>
    <mergeCell ref="AD170:AE170"/>
    <mergeCell ref="AD169:AE169"/>
    <mergeCell ref="AF169:AG169"/>
    <mergeCell ref="AH169:AI169"/>
    <mergeCell ref="B170:C170"/>
    <mergeCell ref="D170:E170"/>
    <mergeCell ref="F170:G170"/>
    <mergeCell ref="I170:J170"/>
    <mergeCell ref="K170:M170"/>
    <mergeCell ref="N170:O170"/>
    <mergeCell ref="P170:Q170"/>
    <mergeCell ref="P169:Q169"/>
    <mergeCell ref="R169:T169"/>
    <mergeCell ref="U169:V169"/>
    <mergeCell ref="W169:Y169"/>
    <mergeCell ref="Z169:AA169"/>
    <mergeCell ref="AB169:AC169"/>
    <mergeCell ref="B173:C173"/>
    <mergeCell ref="D173:E173"/>
    <mergeCell ref="F173:G173"/>
    <mergeCell ref="I173:J173"/>
    <mergeCell ref="K173:M173"/>
    <mergeCell ref="N173:O173"/>
    <mergeCell ref="W172:Y172"/>
    <mergeCell ref="Z172:AA172"/>
    <mergeCell ref="AB172:AC172"/>
    <mergeCell ref="AD172:AE172"/>
    <mergeCell ref="AF172:AG172"/>
    <mergeCell ref="AH172:AI172"/>
    <mergeCell ref="AH171:AI171"/>
    <mergeCell ref="B172:C172"/>
    <mergeCell ref="D172:E172"/>
    <mergeCell ref="F172:G172"/>
    <mergeCell ref="I172:J172"/>
    <mergeCell ref="K172:M172"/>
    <mergeCell ref="N172:O172"/>
    <mergeCell ref="P172:Q172"/>
    <mergeCell ref="R172:T172"/>
    <mergeCell ref="U172:V172"/>
    <mergeCell ref="U171:V171"/>
    <mergeCell ref="W171:Y171"/>
    <mergeCell ref="Z171:AA171"/>
    <mergeCell ref="AB171:AC171"/>
    <mergeCell ref="AD171:AE171"/>
    <mergeCell ref="AF171:AG171"/>
    <mergeCell ref="AF174:AG174"/>
    <mergeCell ref="AH174:AI174"/>
    <mergeCell ref="B175:C175"/>
    <mergeCell ref="D175:E175"/>
    <mergeCell ref="F175:G175"/>
    <mergeCell ref="I175:J175"/>
    <mergeCell ref="K175:M175"/>
    <mergeCell ref="N175:O175"/>
    <mergeCell ref="P175:Q175"/>
    <mergeCell ref="R175:T175"/>
    <mergeCell ref="R174:T174"/>
    <mergeCell ref="U174:V174"/>
    <mergeCell ref="W174:Y174"/>
    <mergeCell ref="Z174:AA174"/>
    <mergeCell ref="AB174:AC174"/>
    <mergeCell ref="AD174:AE174"/>
    <mergeCell ref="AD173:AE173"/>
    <mergeCell ref="AF173:AG173"/>
    <mergeCell ref="AH173:AI173"/>
    <mergeCell ref="B174:C174"/>
    <mergeCell ref="D174:E174"/>
    <mergeCell ref="F174:G174"/>
    <mergeCell ref="I174:J174"/>
    <mergeCell ref="K174:M174"/>
    <mergeCell ref="N174:O174"/>
    <mergeCell ref="P174:Q174"/>
    <mergeCell ref="P173:Q173"/>
    <mergeCell ref="R173:T173"/>
    <mergeCell ref="U173:V173"/>
    <mergeCell ref="W173:Y173"/>
    <mergeCell ref="Z173:AA173"/>
    <mergeCell ref="AB173:AC173"/>
    <mergeCell ref="B177:C177"/>
    <mergeCell ref="D177:E177"/>
    <mergeCell ref="F177:G177"/>
    <mergeCell ref="I177:J177"/>
    <mergeCell ref="K177:M177"/>
    <mergeCell ref="N177:O177"/>
    <mergeCell ref="W176:Y176"/>
    <mergeCell ref="Z176:AA176"/>
    <mergeCell ref="AB176:AC176"/>
    <mergeCell ref="AD176:AE176"/>
    <mergeCell ref="AF176:AG176"/>
    <mergeCell ref="AH176:AI176"/>
    <mergeCell ref="AH175:AI175"/>
    <mergeCell ref="B176:C176"/>
    <mergeCell ref="D176:E176"/>
    <mergeCell ref="F176:G176"/>
    <mergeCell ref="I176:J176"/>
    <mergeCell ref="K176:M176"/>
    <mergeCell ref="N176:O176"/>
    <mergeCell ref="P176:Q176"/>
    <mergeCell ref="R176:T176"/>
    <mergeCell ref="U176:V176"/>
    <mergeCell ref="U175:V175"/>
    <mergeCell ref="W175:Y175"/>
    <mergeCell ref="Z175:AA175"/>
    <mergeCell ref="AB175:AC175"/>
    <mergeCell ref="AD175:AE175"/>
    <mergeCell ref="AF175:AG175"/>
    <mergeCell ref="AF178:AG178"/>
    <mergeCell ref="AH178:AI178"/>
    <mergeCell ref="B179:C179"/>
    <mergeCell ref="D179:E179"/>
    <mergeCell ref="F179:G179"/>
    <mergeCell ref="I179:J179"/>
    <mergeCell ref="K179:M179"/>
    <mergeCell ref="N179:O179"/>
    <mergeCell ref="P179:Q179"/>
    <mergeCell ref="R179:T179"/>
    <mergeCell ref="R178:T178"/>
    <mergeCell ref="U178:V178"/>
    <mergeCell ref="W178:Y178"/>
    <mergeCell ref="Z178:AA178"/>
    <mergeCell ref="AB178:AC178"/>
    <mergeCell ref="AD178:AE178"/>
    <mergeCell ref="AD177:AE177"/>
    <mergeCell ref="AF177:AG177"/>
    <mergeCell ref="AH177:AI177"/>
    <mergeCell ref="B178:C178"/>
    <mergeCell ref="D178:E178"/>
    <mergeCell ref="F178:G178"/>
    <mergeCell ref="I178:J178"/>
    <mergeCell ref="K178:M178"/>
    <mergeCell ref="N178:O178"/>
    <mergeCell ref="P178:Q178"/>
    <mergeCell ref="P177:Q177"/>
    <mergeCell ref="R177:T177"/>
    <mergeCell ref="U177:V177"/>
    <mergeCell ref="W177:Y177"/>
    <mergeCell ref="Z177:AA177"/>
    <mergeCell ref="AB177:AC177"/>
    <mergeCell ref="B181:C181"/>
    <mergeCell ref="D181:E181"/>
    <mergeCell ref="F181:G181"/>
    <mergeCell ref="I181:J181"/>
    <mergeCell ref="K181:M181"/>
    <mergeCell ref="N181:O181"/>
    <mergeCell ref="W180:Y180"/>
    <mergeCell ref="Z180:AA180"/>
    <mergeCell ref="AB180:AC180"/>
    <mergeCell ref="AD180:AE180"/>
    <mergeCell ref="AF180:AG180"/>
    <mergeCell ref="AH180:AI180"/>
    <mergeCell ref="AH179:AI179"/>
    <mergeCell ref="B180:C180"/>
    <mergeCell ref="D180:E180"/>
    <mergeCell ref="F180:G180"/>
    <mergeCell ref="I180:J180"/>
    <mergeCell ref="K180:M180"/>
    <mergeCell ref="N180:O180"/>
    <mergeCell ref="P180:Q180"/>
    <mergeCell ref="R180:T180"/>
    <mergeCell ref="U180:V180"/>
    <mergeCell ref="U179:V179"/>
    <mergeCell ref="W179:Y179"/>
    <mergeCell ref="Z179:AA179"/>
    <mergeCell ref="AB179:AC179"/>
    <mergeCell ref="AD179:AE179"/>
    <mergeCell ref="AF179:AG179"/>
    <mergeCell ref="AF182:AG182"/>
    <mergeCell ref="AH182:AI182"/>
    <mergeCell ref="B183:C183"/>
    <mergeCell ref="D183:E183"/>
    <mergeCell ref="F183:G183"/>
    <mergeCell ref="I183:J183"/>
    <mergeCell ref="K183:M183"/>
    <mergeCell ref="N183:O183"/>
    <mergeCell ref="P183:Q183"/>
    <mergeCell ref="R183:T183"/>
    <mergeCell ref="R182:T182"/>
    <mergeCell ref="U182:V182"/>
    <mergeCell ref="W182:Y182"/>
    <mergeCell ref="Z182:AA182"/>
    <mergeCell ref="AB182:AC182"/>
    <mergeCell ref="AD182:AE182"/>
    <mergeCell ref="AD181:AE181"/>
    <mergeCell ref="AF181:AG181"/>
    <mergeCell ref="AH181:AI181"/>
    <mergeCell ref="B182:C182"/>
    <mergeCell ref="D182:E182"/>
    <mergeCell ref="F182:G182"/>
    <mergeCell ref="I182:J182"/>
    <mergeCell ref="K182:M182"/>
    <mergeCell ref="N182:O182"/>
    <mergeCell ref="P182:Q182"/>
    <mergeCell ref="P181:Q181"/>
    <mergeCell ref="R181:T181"/>
    <mergeCell ref="U181:V181"/>
    <mergeCell ref="W181:Y181"/>
    <mergeCell ref="Z181:AA181"/>
    <mergeCell ref="AB181:AC181"/>
    <mergeCell ref="B185:C185"/>
    <mergeCell ref="D185:E185"/>
    <mergeCell ref="F185:G185"/>
    <mergeCell ref="I185:J185"/>
    <mergeCell ref="K185:M185"/>
    <mergeCell ref="N185:O185"/>
    <mergeCell ref="W184:Y184"/>
    <mergeCell ref="Z184:AA184"/>
    <mergeCell ref="AB184:AC184"/>
    <mergeCell ref="AD184:AE184"/>
    <mergeCell ref="AF184:AG184"/>
    <mergeCell ref="AH184:AI184"/>
    <mergeCell ref="AH183:AI183"/>
    <mergeCell ref="B184:C184"/>
    <mergeCell ref="D184:E184"/>
    <mergeCell ref="F184:G184"/>
    <mergeCell ref="I184:J184"/>
    <mergeCell ref="K184:M184"/>
    <mergeCell ref="N184:O184"/>
    <mergeCell ref="P184:Q184"/>
    <mergeCell ref="R184:T184"/>
    <mergeCell ref="U184:V184"/>
    <mergeCell ref="U183:V183"/>
    <mergeCell ref="W183:Y183"/>
    <mergeCell ref="Z183:AA183"/>
    <mergeCell ref="AB183:AC183"/>
    <mergeCell ref="AD183:AE183"/>
    <mergeCell ref="AF183:AG183"/>
    <mergeCell ref="AF186:AG186"/>
    <mergeCell ref="AH186:AI186"/>
    <mergeCell ref="B187:C187"/>
    <mergeCell ref="D187:E187"/>
    <mergeCell ref="F187:G187"/>
    <mergeCell ref="I187:J187"/>
    <mergeCell ref="K187:M187"/>
    <mergeCell ref="N187:O187"/>
    <mergeCell ref="P187:Q187"/>
    <mergeCell ref="R187:T187"/>
    <mergeCell ref="R186:T186"/>
    <mergeCell ref="U186:V186"/>
    <mergeCell ref="W186:Y186"/>
    <mergeCell ref="Z186:AA186"/>
    <mergeCell ref="AB186:AC186"/>
    <mergeCell ref="AD186:AE186"/>
    <mergeCell ref="AD185:AE185"/>
    <mergeCell ref="AF185:AG185"/>
    <mergeCell ref="AH185:AI185"/>
    <mergeCell ref="B186:C186"/>
    <mergeCell ref="D186:E186"/>
    <mergeCell ref="F186:G186"/>
    <mergeCell ref="I186:J186"/>
    <mergeCell ref="K186:M186"/>
    <mergeCell ref="N186:O186"/>
    <mergeCell ref="P186:Q186"/>
    <mergeCell ref="P185:Q185"/>
    <mergeCell ref="R185:T185"/>
    <mergeCell ref="U185:V185"/>
    <mergeCell ref="W185:Y185"/>
    <mergeCell ref="Z185:AA185"/>
    <mergeCell ref="AB185:AC185"/>
    <mergeCell ref="B189:C189"/>
    <mergeCell ref="D189:E189"/>
    <mergeCell ref="F189:G189"/>
    <mergeCell ref="I189:J189"/>
    <mergeCell ref="K189:M189"/>
    <mergeCell ref="N189:O189"/>
    <mergeCell ref="W188:Y188"/>
    <mergeCell ref="Z188:AA188"/>
    <mergeCell ref="AB188:AC188"/>
    <mergeCell ref="AD188:AE188"/>
    <mergeCell ref="AF188:AG188"/>
    <mergeCell ref="AH188:AI188"/>
    <mergeCell ref="AH187:AI187"/>
    <mergeCell ref="B188:C188"/>
    <mergeCell ref="D188:E188"/>
    <mergeCell ref="F188:G188"/>
    <mergeCell ref="I188:J188"/>
    <mergeCell ref="K188:M188"/>
    <mergeCell ref="N188:O188"/>
    <mergeCell ref="P188:Q188"/>
    <mergeCell ref="R188:T188"/>
    <mergeCell ref="U188:V188"/>
    <mergeCell ref="U187:V187"/>
    <mergeCell ref="W187:Y187"/>
    <mergeCell ref="Z187:AA187"/>
    <mergeCell ref="AB187:AC187"/>
    <mergeCell ref="AD187:AE187"/>
    <mergeCell ref="AF187:AG187"/>
    <mergeCell ref="AF190:AG190"/>
    <mergeCell ref="AH190:AI190"/>
    <mergeCell ref="B191:C191"/>
    <mergeCell ref="D191:E191"/>
    <mergeCell ref="F191:G191"/>
    <mergeCell ref="I191:J191"/>
    <mergeCell ref="K191:M191"/>
    <mergeCell ref="N191:O191"/>
    <mergeCell ref="P191:Q191"/>
    <mergeCell ref="R191:T191"/>
    <mergeCell ref="R190:T190"/>
    <mergeCell ref="U190:V190"/>
    <mergeCell ref="W190:Y190"/>
    <mergeCell ref="Z190:AA190"/>
    <mergeCell ref="AB190:AC190"/>
    <mergeCell ref="AD190:AE190"/>
    <mergeCell ref="AD189:AE189"/>
    <mergeCell ref="AF189:AG189"/>
    <mergeCell ref="AH189:AI189"/>
    <mergeCell ref="B190:C190"/>
    <mergeCell ref="D190:E190"/>
    <mergeCell ref="F190:G190"/>
    <mergeCell ref="I190:J190"/>
    <mergeCell ref="K190:M190"/>
    <mergeCell ref="N190:O190"/>
    <mergeCell ref="P190:Q190"/>
    <mergeCell ref="P189:Q189"/>
    <mergeCell ref="R189:T189"/>
    <mergeCell ref="U189:V189"/>
    <mergeCell ref="W189:Y189"/>
    <mergeCell ref="Z189:AA189"/>
    <mergeCell ref="AB189:AC189"/>
    <mergeCell ref="B193:C193"/>
    <mergeCell ref="D193:E193"/>
    <mergeCell ref="F193:G193"/>
    <mergeCell ref="I193:J193"/>
    <mergeCell ref="K193:M193"/>
    <mergeCell ref="N193:O193"/>
    <mergeCell ref="W192:Y192"/>
    <mergeCell ref="Z192:AA192"/>
    <mergeCell ref="AB192:AC192"/>
    <mergeCell ref="AD192:AE192"/>
    <mergeCell ref="AF192:AG192"/>
    <mergeCell ref="AH192:AI192"/>
    <mergeCell ref="AH191:AI191"/>
    <mergeCell ref="B192:C192"/>
    <mergeCell ref="D192:E192"/>
    <mergeCell ref="F192:G192"/>
    <mergeCell ref="I192:J192"/>
    <mergeCell ref="K192:M192"/>
    <mergeCell ref="N192:O192"/>
    <mergeCell ref="P192:Q192"/>
    <mergeCell ref="R192:T192"/>
    <mergeCell ref="U192:V192"/>
    <mergeCell ref="U191:V191"/>
    <mergeCell ref="W191:Y191"/>
    <mergeCell ref="Z191:AA191"/>
    <mergeCell ref="AB191:AC191"/>
    <mergeCell ref="AD191:AE191"/>
    <mergeCell ref="AF191:AG191"/>
    <mergeCell ref="AF194:AG194"/>
    <mergeCell ref="AH194:AI194"/>
    <mergeCell ref="B195:C195"/>
    <mergeCell ref="D195:E195"/>
    <mergeCell ref="F195:G195"/>
    <mergeCell ref="I195:J195"/>
    <mergeCell ref="K195:M195"/>
    <mergeCell ref="N195:O195"/>
    <mergeCell ref="P195:Q195"/>
    <mergeCell ref="R195:T195"/>
    <mergeCell ref="R194:T194"/>
    <mergeCell ref="U194:V194"/>
    <mergeCell ref="W194:Y194"/>
    <mergeCell ref="Z194:AA194"/>
    <mergeCell ref="AB194:AC194"/>
    <mergeCell ref="AD194:AE194"/>
    <mergeCell ref="AD193:AE193"/>
    <mergeCell ref="AF193:AG193"/>
    <mergeCell ref="AH193:AI193"/>
    <mergeCell ref="B194:C194"/>
    <mergeCell ref="D194:E194"/>
    <mergeCell ref="F194:G194"/>
    <mergeCell ref="I194:J194"/>
    <mergeCell ref="K194:M194"/>
    <mergeCell ref="N194:O194"/>
    <mergeCell ref="P194:Q194"/>
    <mergeCell ref="P193:Q193"/>
    <mergeCell ref="R193:T193"/>
    <mergeCell ref="U193:V193"/>
    <mergeCell ref="W193:Y193"/>
    <mergeCell ref="Z193:AA193"/>
    <mergeCell ref="AB193:AC193"/>
    <mergeCell ref="B197:C197"/>
    <mergeCell ref="D197:E197"/>
    <mergeCell ref="F197:G197"/>
    <mergeCell ref="I197:J197"/>
    <mergeCell ref="K197:M197"/>
    <mergeCell ref="N197:O197"/>
    <mergeCell ref="W196:Y196"/>
    <mergeCell ref="Z196:AA196"/>
    <mergeCell ref="AB196:AC196"/>
    <mergeCell ref="AD196:AE196"/>
    <mergeCell ref="AF196:AG196"/>
    <mergeCell ref="AH196:AI196"/>
    <mergeCell ref="AH195:AI195"/>
    <mergeCell ref="B196:C196"/>
    <mergeCell ref="D196:E196"/>
    <mergeCell ref="F196:G196"/>
    <mergeCell ref="I196:J196"/>
    <mergeCell ref="K196:M196"/>
    <mergeCell ref="N196:O196"/>
    <mergeCell ref="P196:Q196"/>
    <mergeCell ref="R196:T196"/>
    <mergeCell ref="U196:V196"/>
    <mergeCell ref="U195:V195"/>
    <mergeCell ref="W195:Y195"/>
    <mergeCell ref="Z195:AA195"/>
    <mergeCell ref="AB195:AC195"/>
    <mergeCell ref="AD195:AE195"/>
    <mergeCell ref="AF195:AG195"/>
    <mergeCell ref="AF198:AG198"/>
    <mergeCell ref="AH198:AI198"/>
    <mergeCell ref="B199:C199"/>
    <mergeCell ref="D199:E199"/>
    <mergeCell ref="F199:G199"/>
    <mergeCell ref="I199:J199"/>
    <mergeCell ref="K199:M199"/>
    <mergeCell ref="N199:O199"/>
    <mergeCell ref="P199:Q199"/>
    <mergeCell ref="R199:T199"/>
    <mergeCell ref="R198:T198"/>
    <mergeCell ref="U198:V198"/>
    <mergeCell ref="W198:Y198"/>
    <mergeCell ref="Z198:AA198"/>
    <mergeCell ref="AB198:AC198"/>
    <mergeCell ref="AD198:AE198"/>
    <mergeCell ref="AD197:AE197"/>
    <mergeCell ref="AF197:AG197"/>
    <mergeCell ref="AH197:AI197"/>
    <mergeCell ref="B198:C198"/>
    <mergeCell ref="D198:E198"/>
    <mergeCell ref="F198:G198"/>
    <mergeCell ref="I198:J198"/>
    <mergeCell ref="K198:M198"/>
    <mergeCell ref="N198:O198"/>
    <mergeCell ref="P198:Q198"/>
    <mergeCell ref="P197:Q197"/>
    <mergeCell ref="R197:T197"/>
    <mergeCell ref="U197:V197"/>
    <mergeCell ref="W197:Y197"/>
    <mergeCell ref="Z197:AA197"/>
    <mergeCell ref="AB197:AC197"/>
    <mergeCell ref="B201:C201"/>
    <mergeCell ref="D201:E201"/>
    <mergeCell ref="F201:G201"/>
    <mergeCell ref="I201:J201"/>
    <mergeCell ref="K201:M201"/>
    <mergeCell ref="N201:O201"/>
    <mergeCell ref="W200:Y200"/>
    <mergeCell ref="Z200:AA200"/>
    <mergeCell ref="AB200:AC200"/>
    <mergeCell ref="AD200:AE200"/>
    <mergeCell ref="AF200:AG200"/>
    <mergeCell ref="AH200:AI200"/>
    <mergeCell ref="AH199:AI199"/>
    <mergeCell ref="B200:C200"/>
    <mergeCell ref="D200:E200"/>
    <mergeCell ref="F200:G200"/>
    <mergeCell ref="I200:J200"/>
    <mergeCell ref="K200:M200"/>
    <mergeCell ref="N200:O200"/>
    <mergeCell ref="P200:Q200"/>
    <mergeCell ref="R200:T200"/>
    <mergeCell ref="U200:V200"/>
    <mergeCell ref="U199:V199"/>
    <mergeCell ref="W199:Y199"/>
    <mergeCell ref="Z199:AA199"/>
    <mergeCell ref="AB199:AC199"/>
    <mergeCell ref="AD199:AE199"/>
    <mergeCell ref="AF199:AG199"/>
    <mergeCell ref="AF202:AG202"/>
    <mergeCell ref="AH202:AI202"/>
    <mergeCell ref="B203:C203"/>
    <mergeCell ref="D203:E203"/>
    <mergeCell ref="F203:G203"/>
    <mergeCell ref="I203:J203"/>
    <mergeCell ref="K203:M203"/>
    <mergeCell ref="N203:O203"/>
    <mergeCell ref="P203:Q203"/>
    <mergeCell ref="R203:T203"/>
    <mergeCell ref="R202:T202"/>
    <mergeCell ref="U202:V202"/>
    <mergeCell ref="W202:Y202"/>
    <mergeCell ref="Z202:AA202"/>
    <mergeCell ref="AB202:AC202"/>
    <mergeCell ref="AD202:AE202"/>
    <mergeCell ref="AD201:AE201"/>
    <mergeCell ref="AF201:AG201"/>
    <mergeCell ref="AH201:AI201"/>
    <mergeCell ref="B202:C202"/>
    <mergeCell ref="D202:E202"/>
    <mergeCell ref="F202:G202"/>
    <mergeCell ref="I202:J202"/>
    <mergeCell ref="K202:M202"/>
    <mergeCell ref="N202:O202"/>
    <mergeCell ref="P202:Q202"/>
    <mergeCell ref="P201:Q201"/>
    <mergeCell ref="R201:T201"/>
    <mergeCell ref="U201:V201"/>
    <mergeCell ref="W201:Y201"/>
    <mergeCell ref="Z201:AA201"/>
    <mergeCell ref="AB201:AC201"/>
    <mergeCell ref="B205:C205"/>
    <mergeCell ref="D205:E205"/>
    <mergeCell ref="F205:G205"/>
    <mergeCell ref="I205:J205"/>
    <mergeCell ref="K205:M205"/>
    <mergeCell ref="N205:O205"/>
    <mergeCell ref="W204:Y204"/>
    <mergeCell ref="Z204:AA204"/>
    <mergeCell ref="AB204:AC204"/>
    <mergeCell ref="AD204:AE204"/>
    <mergeCell ref="AF204:AG204"/>
    <mergeCell ref="AH204:AI204"/>
    <mergeCell ref="AH203:AI203"/>
    <mergeCell ref="B204:C204"/>
    <mergeCell ref="D204:E204"/>
    <mergeCell ref="F204:G204"/>
    <mergeCell ref="I204:J204"/>
    <mergeCell ref="K204:M204"/>
    <mergeCell ref="N204:O204"/>
    <mergeCell ref="P204:Q204"/>
    <mergeCell ref="R204:T204"/>
    <mergeCell ref="U204:V204"/>
    <mergeCell ref="U203:V203"/>
    <mergeCell ref="W203:Y203"/>
    <mergeCell ref="Z203:AA203"/>
    <mergeCell ref="AB203:AC203"/>
    <mergeCell ref="AD203:AE203"/>
    <mergeCell ref="AF203:AG203"/>
    <mergeCell ref="AF206:AG206"/>
    <mergeCell ref="AH206:AI206"/>
    <mergeCell ref="B207:C207"/>
    <mergeCell ref="D207:E207"/>
    <mergeCell ref="F207:G207"/>
    <mergeCell ref="I207:J207"/>
    <mergeCell ref="K207:M207"/>
    <mergeCell ref="N207:O207"/>
    <mergeCell ref="P207:Q207"/>
    <mergeCell ref="R207:T207"/>
    <mergeCell ref="R206:T206"/>
    <mergeCell ref="U206:V206"/>
    <mergeCell ref="W206:Y206"/>
    <mergeCell ref="Z206:AA206"/>
    <mergeCell ref="AB206:AC206"/>
    <mergeCell ref="AD206:AE206"/>
    <mergeCell ref="AD205:AE205"/>
    <mergeCell ref="AF205:AG205"/>
    <mergeCell ref="AH205:AI205"/>
    <mergeCell ref="B206:C206"/>
    <mergeCell ref="D206:E206"/>
    <mergeCell ref="F206:G206"/>
    <mergeCell ref="I206:J206"/>
    <mergeCell ref="K206:M206"/>
    <mergeCell ref="N206:O206"/>
    <mergeCell ref="P206:Q206"/>
    <mergeCell ref="P205:Q205"/>
    <mergeCell ref="R205:T205"/>
    <mergeCell ref="U205:V205"/>
    <mergeCell ref="W205:Y205"/>
    <mergeCell ref="Z205:AA205"/>
    <mergeCell ref="AB205:AC205"/>
    <mergeCell ref="B209:C209"/>
    <mergeCell ref="D209:E209"/>
    <mergeCell ref="F209:G209"/>
    <mergeCell ref="I209:J209"/>
    <mergeCell ref="K209:M209"/>
    <mergeCell ref="N209:O209"/>
    <mergeCell ref="W208:Y208"/>
    <mergeCell ref="Z208:AA208"/>
    <mergeCell ref="AB208:AC208"/>
    <mergeCell ref="AD208:AE208"/>
    <mergeCell ref="AF208:AG208"/>
    <mergeCell ref="AH208:AI208"/>
    <mergeCell ref="AH207:AI207"/>
    <mergeCell ref="B208:C208"/>
    <mergeCell ref="D208:E208"/>
    <mergeCell ref="F208:G208"/>
    <mergeCell ref="I208:J208"/>
    <mergeCell ref="K208:M208"/>
    <mergeCell ref="N208:O208"/>
    <mergeCell ref="P208:Q208"/>
    <mergeCell ref="R208:T208"/>
    <mergeCell ref="U208:V208"/>
    <mergeCell ref="U207:V207"/>
    <mergeCell ref="W207:Y207"/>
    <mergeCell ref="Z207:AA207"/>
    <mergeCell ref="AB207:AC207"/>
    <mergeCell ref="AD207:AE207"/>
    <mergeCell ref="AF207:AG207"/>
    <mergeCell ref="AF210:AG210"/>
    <mergeCell ref="AH210:AI210"/>
    <mergeCell ref="B211:C211"/>
    <mergeCell ref="D211:E211"/>
    <mergeCell ref="F211:G211"/>
    <mergeCell ref="I211:J211"/>
    <mergeCell ref="K211:M211"/>
    <mergeCell ref="N211:O211"/>
    <mergeCell ref="P211:Q211"/>
    <mergeCell ref="R211:T211"/>
    <mergeCell ref="R210:T210"/>
    <mergeCell ref="U210:V210"/>
    <mergeCell ref="W210:Y210"/>
    <mergeCell ref="Z210:AA210"/>
    <mergeCell ref="AB210:AC210"/>
    <mergeCell ref="AD210:AE210"/>
    <mergeCell ref="AD209:AE209"/>
    <mergeCell ref="AF209:AG209"/>
    <mergeCell ref="AH209:AI209"/>
    <mergeCell ref="B210:C210"/>
    <mergeCell ref="D210:E210"/>
    <mergeCell ref="F210:G210"/>
    <mergeCell ref="I210:J210"/>
    <mergeCell ref="K210:M210"/>
    <mergeCell ref="N210:O210"/>
    <mergeCell ref="P210:Q210"/>
    <mergeCell ref="P209:Q209"/>
    <mergeCell ref="R209:T209"/>
    <mergeCell ref="U209:V209"/>
    <mergeCell ref="W209:Y209"/>
    <mergeCell ref="Z209:AA209"/>
    <mergeCell ref="AB209:AC209"/>
    <mergeCell ref="B213:C213"/>
    <mergeCell ref="D213:E213"/>
    <mergeCell ref="F213:G213"/>
    <mergeCell ref="I213:J213"/>
    <mergeCell ref="K213:M213"/>
    <mergeCell ref="N213:O213"/>
    <mergeCell ref="W212:Y212"/>
    <mergeCell ref="Z212:AA212"/>
    <mergeCell ref="AB212:AC212"/>
    <mergeCell ref="AD212:AE212"/>
    <mergeCell ref="AF212:AG212"/>
    <mergeCell ref="AH212:AI212"/>
    <mergeCell ref="AH211:AI211"/>
    <mergeCell ref="B212:C212"/>
    <mergeCell ref="D212:E212"/>
    <mergeCell ref="F212:G212"/>
    <mergeCell ref="I212:J212"/>
    <mergeCell ref="K212:M212"/>
    <mergeCell ref="N212:O212"/>
    <mergeCell ref="P212:Q212"/>
    <mergeCell ref="R212:T212"/>
    <mergeCell ref="U212:V212"/>
    <mergeCell ref="U211:V211"/>
    <mergeCell ref="W211:Y211"/>
    <mergeCell ref="Z211:AA211"/>
    <mergeCell ref="AB211:AC211"/>
    <mergeCell ref="AD211:AE211"/>
    <mergeCell ref="AF211:AG211"/>
    <mergeCell ref="AF214:AG214"/>
    <mergeCell ref="AH214:AI214"/>
    <mergeCell ref="B215:C215"/>
    <mergeCell ref="D215:E215"/>
    <mergeCell ref="F215:G215"/>
    <mergeCell ref="I215:J215"/>
    <mergeCell ref="K215:M215"/>
    <mergeCell ref="N215:O215"/>
    <mergeCell ref="P215:Q215"/>
    <mergeCell ref="R215:T215"/>
    <mergeCell ref="R214:T214"/>
    <mergeCell ref="U214:V214"/>
    <mergeCell ref="W214:Y214"/>
    <mergeCell ref="Z214:AA214"/>
    <mergeCell ref="AB214:AC214"/>
    <mergeCell ref="AD214:AE214"/>
    <mergeCell ref="AD213:AE213"/>
    <mergeCell ref="AF213:AG213"/>
    <mergeCell ref="AH213:AI213"/>
    <mergeCell ref="B214:C214"/>
    <mergeCell ref="D214:E214"/>
    <mergeCell ref="F214:G214"/>
    <mergeCell ref="I214:J214"/>
    <mergeCell ref="K214:M214"/>
    <mergeCell ref="N214:O214"/>
    <mergeCell ref="P214:Q214"/>
    <mergeCell ref="P213:Q213"/>
    <mergeCell ref="R213:T213"/>
    <mergeCell ref="U213:V213"/>
    <mergeCell ref="W213:Y213"/>
    <mergeCell ref="Z213:AA213"/>
    <mergeCell ref="AB213:AC213"/>
    <mergeCell ref="B217:C217"/>
    <mergeCell ref="D217:E217"/>
    <mergeCell ref="F217:G217"/>
    <mergeCell ref="I217:J217"/>
    <mergeCell ref="K217:M217"/>
    <mergeCell ref="N217:O217"/>
    <mergeCell ref="W216:Y216"/>
    <mergeCell ref="Z216:AA216"/>
    <mergeCell ref="AB216:AC216"/>
    <mergeCell ref="AD216:AE216"/>
    <mergeCell ref="AF216:AG216"/>
    <mergeCell ref="AH216:AI216"/>
    <mergeCell ref="AH215:AI215"/>
    <mergeCell ref="B216:C216"/>
    <mergeCell ref="D216:E216"/>
    <mergeCell ref="F216:G216"/>
    <mergeCell ref="I216:J216"/>
    <mergeCell ref="K216:M216"/>
    <mergeCell ref="N216:O216"/>
    <mergeCell ref="P216:Q216"/>
    <mergeCell ref="R216:T216"/>
    <mergeCell ref="U216:V216"/>
    <mergeCell ref="U215:V215"/>
    <mergeCell ref="W215:Y215"/>
    <mergeCell ref="Z215:AA215"/>
    <mergeCell ref="AB215:AC215"/>
    <mergeCell ref="AD215:AE215"/>
    <mergeCell ref="AF215:AG215"/>
    <mergeCell ref="AF218:AG218"/>
    <mergeCell ref="AH218:AI218"/>
    <mergeCell ref="B219:C219"/>
    <mergeCell ref="D219:E219"/>
    <mergeCell ref="F219:G219"/>
    <mergeCell ref="I219:J219"/>
    <mergeCell ref="K219:M219"/>
    <mergeCell ref="N219:O219"/>
    <mergeCell ref="P219:Q219"/>
    <mergeCell ref="R219:T219"/>
    <mergeCell ref="R218:T218"/>
    <mergeCell ref="U218:V218"/>
    <mergeCell ref="W218:Y218"/>
    <mergeCell ref="Z218:AA218"/>
    <mergeCell ref="AB218:AC218"/>
    <mergeCell ref="AD218:AE218"/>
    <mergeCell ref="AD217:AE217"/>
    <mergeCell ref="AF217:AG217"/>
    <mergeCell ref="AH217:AI217"/>
    <mergeCell ref="B218:C218"/>
    <mergeCell ref="D218:E218"/>
    <mergeCell ref="F218:G218"/>
    <mergeCell ref="I218:J218"/>
    <mergeCell ref="K218:M218"/>
    <mergeCell ref="N218:O218"/>
    <mergeCell ref="P218:Q218"/>
    <mergeCell ref="P217:Q217"/>
    <mergeCell ref="R217:T217"/>
    <mergeCell ref="U217:V217"/>
    <mergeCell ref="W217:Y217"/>
    <mergeCell ref="Z217:AA217"/>
    <mergeCell ref="AB217:AC217"/>
    <mergeCell ref="B221:C221"/>
    <mergeCell ref="D221:E221"/>
    <mergeCell ref="F221:G221"/>
    <mergeCell ref="I221:J221"/>
    <mergeCell ref="K221:M221"/>
    <mergeCell ref="N221:O221"/>
    <mergeCell ref="W220:Y220"/>
    <mergeCell ref="Z220:AA220"/>
    <mergeCell ref="AB220:AC220"/>
    <mergeCell ref="AD220:AE220"/>
    <mergeCell ref="AF220:AG220"/>
    <mergeCell ref="AH220:AI220"/>
    <mergeCell ref="AH219:AI219"/>
    <mergeCell ref="B220:C220"/>
    <mergeCell ref="D220:E220"/>
    <mergeCell ref="F220:G220"/>
    <mergeCell ref="I220:J220"/>
    <mergeCell ref="K220:M220"/>
    <mergeCell ref="N220:O220"/>
    <mergeCell ref="P220:Q220"/>
    <mergeCell ref="R220:T220"/>
    <mergeCell ref="U220:V220"/>
    <mergeCell ref="U219:V219"/>
    <mergeCell ref="W219:Y219"/>
    <mergeCell ref="Z219:AA219"/>
    <mergeCell ref="AB219:AC219"/>
    <mergeCell ref="AD219:AE219"/>
    <mergeCell ref="AF219:AG219"/>
    <mergeCell ref="AF222:AG222"/>
    <mergeCell ref="AH222:AI222"/>
    <mergeCell ref="B223:C223"/>
    <mergeCell ref="D223:E223"/>
    <mergeCell ref="F223:G223"/>
    <mergeCell ref="I223:J223"/>
    <mergeCell ref="K223:M223"/>
    <mergeCell ref="N223:O223"/>
    <mergeCell ref="P223:Q223"/>
    <mergeCell ref="R223:T223"/>
    <mergeCell ref="R222:T222"/>
    <mergeCell ref="U222:V222"/>
    <mergeCell ref="W222:Y222"/>
    <mergeCell ref="Z222:AA222"/>
    <mergeCell ref="AB222:AC222"/>
    <mergeCell ref="AD222:AE222"/>
    <mergeCell ref="AD221:AE221"/>
    <mergeCell ref="AF221:AG221"/>
    <mergeCell ref="AH221:AI221"/>
    <mergeCell ref="B222:C222"/>
    <mergeCell ref="D222:E222"/>
    <mergeCell ref="F222:G222"/>
    <mergeCell ref="I222:J222"/>
    <mergeCell ref="K222:M222"/>
    <mergeCell ref="N222:O222"/>
    <mergeCell ref="P222:Q222"/>
    <mergeCell ref="P221:Q221"/>
    <mergeCell ref="R221:T221"/>
    <mergeCell ref="U221:V221"/>
    <mergeCell ref="W221:Y221"/>
    <mergeCell ref="Z221:AA221"/>
    <mergeCell ref="AB221:AC221"/>
    <mergeCell ref="B225:C225"/>
    <mergeCell ref="D225:E225"/>
    <mergeCell ref="F225:G225"/>
    <mergeCell ref="I225:J225"/>
    <mergeCell ref="K225:M225"/>
    <mergeCell ref="N225:O225"/>
    <mergeCell ref="W224:Y224"/>
    <mergeCell ref="Z224:AA224"/>
    <mergeCell ref="AB224:AC224"/>
    <mergeCell ref="AD224:AE224"/>
    <mergeCell ref="AF224:AG224"/>
    <mergeCell ref="AH224:AI224"/>
    <mergeCell ref="AH223:AI223"/>
    <mergeCell ref="B224:C224"/>
    <mergeCell ref="D224:E224"/>
    <mergeCell ref="F224:G224"/>
    <mergeCell ref="I224:J224"/>
    <mergeCell ref="K224:M224"/>
    <mergeCell ref="N224:O224"/>
    <mergeCell ref="P224:Q224"/>
    <mergeCell ref="R224:T224"/>
    <mergeCell ref="U224:V224"/>
    <mergeCell ref="U223:V223"/>
    <mergeCell ref="W223:Y223"/>
    <mergeCell ref="Z223:AA223"/>
    <mergeCell ref="AB223:AC223"/>
    <mergeCell ref="AD223:AE223"/>
    <mergeCell ref="AF223:AG223"/>
    <mergeCell ref="AF226:AG226"/>
    <mergeCell ref="AH226:AI226"/>
    <mergeCell ref="B227:C227"/>
    <mergeCell ref="D227:E227"/>
    <mergeCell ref="F227:G227"/>
    <mergeCell ref="I227:J227"/>
    <mergeCell ref="K227:M227"/>
    <mergeCell ref="N227:O227"/>
    <mergeCell ref="P227:Q227"/>
    <mergeCell ref="R227:T227"/>
    <mergeCell ref="R226:T226"/>
    <mergeCell ref="U226:V226"/>
    <mergeCell ref="W226:Y226"/>
    <mergeCell ref="Z226:AA226"/>
    <mergeCell ref="AB226:AC226"/>
    <mergeCell ref="AD226:AE226"/>
    <mergeCell ref="AD225:AE225"/>
    <mergeCell ref="AF225:AG225"/>
    <mergeCell ref="AH225:AI225"/>
    <mergeCell ref="B226:C226"/>
    <mergeCell ref="D226:E226"/>
    <mergeCell ref="F226:G226"/>
    <mergeCell ref="I226:J226"/>
    <mergeCell ref="K226:M226"/>
    <mergeCell ref="N226:O226"/>
    <mergeCell ref="P226:Q226"/>
    <mergeCell ref="P225:Q225"/>
    <mergeCell ref="R225:T225"/>
    <mergeCell ref="U225:V225"/>
    <mergeCell ref="W225:Y225"/>
    <mergeCell ref="Z225:AA225"/>
    <mergeCell ref="AB225:AC225"/>
    <mergeCell ref="B229:C229"/>
    <mergeCell ref="D229:E229"/>
    <mergeCell ref="F229:G229"/>
    <mergeCell ref="I229:J229"/>
    <mergeCell ref="K229:M229"/>
    <mergeCell ref="N229:O229"/>
    <mergeCell ref="W228:Y228"/>
    <mergeCell ref="Z228:AA228"/>
    <mergeCell ref="AB228:AC228"/>
    <mergeCell ref="AD228:AE228"/>
    <mergeCell ref="AF228:AG228"/>
    <mergeCell ref="AH228:AI228"/>
    <mergeCell ref="AH227:AI227"/>
    <mergeCell ref="B228:C228"/>
    <mergeCell ref="D228:E228"/>
    <mergeCell ref="F228:G228"/>
    <mergeCell ref="I228:J228"/>
    <mergeCell ref="K228:M228"/>
    <mergeCell ref="N228:O228"/>
    <mergeCell ref="P228:Q228"/>
    <mergeCell ref="R228:T228"/>
    <mergeCell ref="U228:V228"/>
    <mergeCell ref="U227:V227"/>
    <mergeCell ref="W227:Y227"/>
    <mergeCell ref="Z227:AA227"/>
    <mergeCell ref="AB227:AC227"/>
    <mergeCell ref="AD227:AE227"/>
    <mergeCell ref="AF227:AG227"/>
    <mergeCell ref="AF230:AG230"/>
    <mergeCell ref="AH230:AI230"/>
    <mergeCell ref="B231:C231"/>
    <mergeCell ref="D231:E231"/>
    <mergeCell ref="F231:G231"/>
    <mergeCell ref="I231:J231"/>
    <mergeCell ref="K231:M231"/>
    <mergeCell ref="N231:O231"/>
    <mergeCell ref="P231:Q231"/>
    <mergeCell ref="R231:T231"/>
    <mergeCell ref="R230:T230"/>
    <mergeCell ref="U230:V230"/>
    <mergeCell ref="W230:Y230"/>
    <mergeCell ref="Z230:AA230"/>
    <mergeCell ref="AB230:AC230"/>
    <mergeCell ref="AD230:AE230"/>
    <mergeCell ref="AD229:AE229"/>
    <mergeCell ref="AF229:AG229"/>
    <mergeCell ref="AH229:AI229"/>
    <mergeCell ref="B230:C230"/>
    <mergeCell ref="D230:E230"/>
    <mergeCell ref="F230:G230"/>
    <mergeCell ref="I230:J230"/>
    <mergeCell ref="K230:M230"/>
    <mergeCell ref="N230:O230"/>
    <mergeCell ref="P230:Q230"/>
    <mergeCell ref="P229:Q229"/>
    <mergeCell ref="R229:T229"/>
    <mergeCell ref="U229:V229"/>
    <mergeCell ref="W229:Y229"/>
    <mergeCell ref="Z229:AA229"/>
    <mergeCell ref="AB229:AC229"/>
    <mergeCell ref="B233:C233"/>
    <mergeCell ref="D233:E233"/>
    <mergeCell ref="F233:G233"/>
    <mergeCell ref="I233:J233"/>
    <mergeCell ref="K233:M233"/>
    <mergeCell ref="N233:O233"/>
    <mergeCell ref="W232:Y232"/>
    <mergeCell ref="Z232:AA232"/>
    <mergeCell ref="AB232:AC232"/>
    <mergeCell ref="AD232:AE232"/>
    <mergeCell ref="AF232:AG232"/>
    <mergeCell ref="AH232:AI232"/>
    <mergeCell ref="AH231:AI231"/>
    <mergeCell ref="B232:C232"/>
    <mergeCell ref="D232:E232"/>
    <mergeCell ref="F232:G232"/>
    <mergeCell ref="I232:J232"/>
    <mergeCell ref="K232:M232"/>
    <mergeCell ref="N232:O232"/>
    <mergeCell ref="P232:Q232"/>
    <mergeCell ref="R232:T232"/>
    <mergeCell ref="U232:V232"/>
    <mergeCell ref="U231:V231"/>
    <mergeCell ref="W231:Y231"/>
    <mergeCell ref="Z231:AA231"/>
    <mergeCell ref="AB231:AC231"/>
    <mergeCell ref="AD231:AE231"/>
    <mergeCell ref="AF231:AG231"/>
    <mergeCell ref="AF234:AG234"/>
    <mergeCell ref="AH234:AI234"/>
    <mergeCell ref="B235:C235"/>
    <mergeCell ref="D235:E235"/>
    <mergeCell ref="F235:G235"/>
    <mergeCell ref="I235:J235"/>
    <mergeCell ref="K235:M235"/>
    <mergeCell ref="N235:O235"/>
    <mergeCell ref="P235:Q235"/>
    <mergeCell ref="R235:T235"/>
    <mergeCell ref="R234:T234"/>
    <mergeCell ref="U234:V234"/>
    <mergeCell ref="W234:Y234"/>
    <mergeCell ref="Z234:AA234"/>
    <mergeCell ref="AB234:AC234"/>
    <mergeCell ref="AD234:AE234"/>
    <mergeCell ref="AD233:AE233"/>
    <mergeCell ref="AF233:AG233"/>
    <mergeCell ref="AH233:AI233"/>
    <mergeCell ref="B234:C234"/>
    <mergeCell ref="D234:E234"/>
    <mergeCell ref="F234:G234"/>
    <mergeCell ref="I234:J234"/>
    <mergeCell ref="K234:M234"/>
    <mergeCell ref="N234:O234"/>
    <mergeCell ref="P234:Q234"/>
    <mergeCell ref="P233:Q233"/>
    <mergeCell ref="R233:T233"/>
    <mergeCell ref="U233:V233"/>
    <mergeCell ref="W233:Y233"/>
    <mergeCell ref="Z233:AA233"/>
    <mergeCell ref="AB233:AC233"/>
    <mergeCell ref="B237:C237"/>
    <mergeCell ref="D237:E237"/>
    <mergeCell ref="F237:G237"/>
    <mergeCell ref="I237:J237"/>
    <mergeCell ref="K237:M237"/>
    <mergeCell ref="N237:O237"/>
    <mergeCell ref="W236:Y236"/>
    <mergeCell ref="Z236:AA236"/>
    <mergeCell ref="AB236:AC236"/>
    <mergeCell ref="AD236:AE236"/>
    <mergeCell ref="AF236:AG236"/>
    <mergeCell ref="AH236:AI236"/>
    <mergeCell ref="AH235:AI235"/>
    <mergeCell ref="B236:C236"/>
    <mergeCell ref="D236:E236"/>
    <mergeCell ref="F236:G236"/>
    <mergeCell ref="I236:J236"/>
    <mergeCell ref="K236:M236"/>
    <mergeCell ref="N236:O236"/>
    <mergeCell ref="P236:Q236"/>
    <mergeCell ref="R236:T236"/>
    <mergeCell ref="U236:V236"/>
    <mergeCell ref="U235:V235"/>
    <mergeCell ref="W235:Y235"/>
    <mergeCell ref="Z235:AA235"/>
    <mergeCell ref="AB235:AC235"/>
    <mergeCell ref="AD235:AE235"/>
    <mergeCell ref="AF235:AG235"/>
    <mergeCell ref="AF238:AG238"/>
    <mergeCell ref="AH238:AI238"/>
    <mergeCell ref="B239:C239"/>
    <mergeCell ref="D239:E239"/>
    <mergeCell ref="F239:G239"/>
    <mergeCell ref="I239:J239"/>
    <mergeCell ref="K239:M239"/>
    <mergeCell ref="N239:O239"/>
    <mergeCell ref="P239:Q239"/>
    <mergeCell ref="R239:T239"/>
    <mergeCell ref="R238:T238"/>
    <mergeCell ref="U238:V238"/>
    <mergeCell ref="W238:Y238"/>
    <mergeCell ref="Z238:AA238"/>
    <mergeCell ref="AB238:AC238"/>
    <mergeCell ref="AD238:AE238"/>
    <mergeCell ref="AD237:AE237"/>
    <mergeCell ref="AF237:AG237"/>
    <mergeCell ref="AH237:AI237"/>
    <mergeCell ref="B238:C238"/>
    <mergeCell ref="D238:E238"/>
    <mergeCell ref="F238:G238"/>
    <mergeCell ref="I238:J238"/>
    <mergeCell ref="K238:M238"/>
    <mergeCell ref="N238:O238"/>
    <mergeCell ref="P238:Q238"/>
    <mergeCell ref="P237:Q237"/>
    <mergeCell ref="R237:T237"/>
    <mergeCell ref="U237:V237"/>
    <mergeCell ref="W237:Y237"/>
    <mergeCell ref="Z237:AA237"/>
    <mergeCell ref="AB237:AC237"/>
    <mergeCell ref="B241:C241"/>
    <mergeCell ref="D241:E241"/>
    <mergeCell ref="F241:G241"/>
    <mergeCell ref="I241:J241"/>
    <mergeCell ref="K241:M241"/>
    <mergeCell ref="N241:O241"/>
    <mergeCell ref="W240:Y240"/>
    <mergeCell ref="Z240:AA240"/>
    <mergeCell ref="AB240:AC240"/>
    <mergeCell ref="AD240:AE240"/>
    <mergeCell ref="AF240:AG240"/>
    <mergeCell ref="AH240:AI240"/>
    <mergeCell ref="AH239:AI239"/>
    <mergeCell ref="B240:C240"/>
    <mergeCell ref="D240:E240"/>
    <mergeCell ref="F240:G240"/>
    <mergeCell ref="I240:J240"/>
    <mergeCell ref="K240:M240"/>
    <mergeCell ref="N240:O240"/>
    <mergeCell ref="P240:Q240"/>
    <mergeCell ref="R240:T240"/>
    <mergeCell ref="U240:V240"/>
    <mergeCell ref="U239:V239"/>
    <mergeCell ref="W239:Y239"/>
    <mergeCell ref="Z239:AA239"/>
    <mergeCell ref="AB239:AC239"/>
    <mergeCell ref="AD239:AE239"/>
    <mergeCell ref="AF239:AG239"/>
    <mergeCell ref="AF242:AG242"/>
    <mergeCell ref="AH242:AI242"/>
    <mergeCell ref="B243:C243"/>
    <mergeCell ref="D243:E243"/>
    <mergeCell ref="F243:G243"/>
    <mergeCell ref="I243:J243"/>
    <mergeCell ref="K243:M243"/>
    <mergeCell ref="N243:O243"/>
    <mergeCell ref="P243:Q243"/>
    <mergeCell ref="R243:T243"/>
    <mergeCell ref="R242:T242"/>
    <mergeCell ref="U242:V242"/>
    <mergeCell ref="W242:Y242"/>
    <mergeCell ref="Z242:AA242"/>
    <mergeCell ref="AB242:AC242"/>
    <mergeCell ref="AD242:AE242"/>
    <mergeCell ref="AD241:AE241"/>
    <mergeCell ref="AF241:AG241"/>
    <mergeCell ref="AH241:AI241"/>
    <mergeCell ref="B242:C242"/>
    <mergeCell ref="D242:E242"/>
    <mergeCell ref="F242:G242"/>
    <mergeCell ref="I242:J242"/>
    <mergeCell ref="K242:M242"/>
    <mergeCell ref="N242:O242"/>
    <mergeCell ref="P242:Q242"/>
    <mergeCell ref="P241:Q241"/>
    <mergeCell ref="R241:T241"/>
    <mergeCell ref="U241:V241"/>
    <mergeCell ref="W241:Y241"/>
    <mergeCell ref="Z241:AA241"/>
    <mergeCell ref="AB241:AC241"/>
    <mergeCell ref="B245:C245"/>
    <mergeCell ref="D245:E245"/>
    <mergeCell ref="F245:G245"/>
    <mergeCell ref="I245:J245"/>
    <mergeCell ref="K245:M245"/>
    <mergeCell ref="N245:O245"/>
    <mergeCell ref="W244:Y244"/>
    <mergeCell ref="Z244:AA244"/>
    <mergeCell ref="AB244:AC244"/>
    <mergeCell ref="AD244:AE244"/>
    <mergeCell ref="AF244:AG244"/>
    <mergeCell ref="AH244:AI244"/>
    <mergeCell ref="AH243:AI243"/>
    <mergeCell ref="B244:C244"/>
    <mergeCell ref="D244:E244"/>
    <mergeCell ref="F244:G244"/>
    <mergeCell ref="I244:J244"/>
    <mergeCell ref="K244:M244"/>
    <mergeCell ref="N244:O244"/>
    <mergeCell ref="P244:Q244"/>
    <mergeCell ref="R244:T244"/>
    <mergeCell ref="U244:V244"/>
    <mergeCell ref="U243:V243"/>
    <mergeCell ref="W243:Y243"/>
    <mergeCell ref="Z243:AA243"/>
    <mergeCell ref="AB243:AC243"/>
    <mergeCell ref="AD243:AE243"/>
    <mergeCell ref="AF243:AG243"/>
    <mergeCell ref="AF246:AG246"/>
    <mergeCell ref="AH246:AI246"/>
    <mergeCell ref="B247:C247"/>
    <mergeCell ref="D247:E247"/>
    <mergeCell ref="F247:G247"/>
    <mergeCell ref="I247:J247"/>
    <mergeCell ref="K247:M247"/>
    <mergeCell ref="N247:O247"/>
    <mergeCell ref="P247:Q247"/>
    <mergeCell ref="R247:T247"/>
    <mergeCell ref="R246:T246"/>
    <mergeCell ref="U246:V246"/>
    <mergeCell ref="W246:Y246"/>
    <mergeCell ref="Z246:AA246"/>
    <mergeCell ref="AB246:AC246"/>
    <mergeCell ref="AD246:AE246"/>
    <mergeCell ref="AD245:AE245"/>
    <mergeCell ref="AF245:AG245"/>
    <mergeCell ref="AH245:AI245"/>
    <mergeCell ref="B246:C246"/>
    <mergeCell ref="D246:E246"/>
    <mergeCell ref="F246:G246"/>
    <mergeCell ref="I246:J246"/>
    <mergeCell ref="K246:M246"/>
    <mergeCell ref="N246:O246"/>
    <mergeCell ref="P246:Q246"/>
    <mergeCell ref="P245:Q245"/>
    <mergeCell ref="R245:T245"/>
    <mergeCell ref="U245:V245"/>
    <mergeCell ref="W245:Y245"/>
    <mergeCell ref="Z245:AA245"/>
    <mergeCell ref="AB245:AC245"/>
    <mergeCell ref="B249:C249"/>
    <mergeCell ref="D249:E249"/>
    <mergeCell ref="F249:G249"/>
    <mergeCell ref="I249:J249"/>
    <mergeCell ref="K249:M249"/>
    <mergeCell ref="N249:O249"/>
    <mergeCell ref="W248:Y248"/>
    <mergeCell ref="Z248:AA248"/>
    <mergeCell ref="AB248:AC248"/>
    <mergeCell ref="AD248:AE248"/>
    <mergeCell ref="AF248:AG248"/>
    <mergeCell ref="AH248:AI248"/>
    <mergeCell ref="AH247:AI247"/>
    <mergeCell ref="B248:C248"/>
    <mergeCell ref="D248:E248"/>
    <mergeCell ref="F248:G248"/>
    <mergeCell ref="I248:J248"/>
    <mergeCell ref="K248:M248"/>
    <mergeCell ref="N248:O248"/>
    <mergeCell ref="P248:Q248"/>
    <mergeCell ref="R248:T248"/>
    <mergeCell ref="U248:V248"/>
    <mergeCell ref="U247:V247"/>
    <mergeCell ref="W247:Y247"/>
    <mergeCell ref="Z247:AA247"/>
    <mergeCell ref="AB247:AC247"/>
    <mergeCell ref="AD247:AE247"/>
    <mergeCell ref="AF247:AG247"/>
    <mergeCell ref="AF250:AG250"/>
    <mergeCell ref="AH250:AI250"/>
    <mergeCell ref="B251:C251"/>
    <mergeCell ref="D251:E251"/>
    <mergeCell ref="F251:G251"/>
    <mergeCell ref="I251:J251"/>
    <mergeCell ref="K251:M251"/>
    <mergeCell ref="N251:O251"/>
    <mergeCell ref="P251:Q251"/>
    <mergeCell ref="R251:T251"/>
    <mergeCell ref="R250:T250"/>
    <mergeCell ref="U250:V250"/>
    <mergeCell ref="W250:Y250"/>
    <mergeCell ref="Z250:AA250"/>
    <mergeCell ref="AB250:AC250"/>
    <mergeCell ref="AD250:AE250"/>
    <mergeCell ref="AD249:AE249"/>
    <mergeCell ref="AF249:AG249"/>
    <mergeCell ref="AH249:AI249"/>
    <mergeCell ref="B250:C250"/>
    <mergeCell ref="D250:E250"/>
    <mergeCell ref="F250:G250"/>
    <mergeCell ref="I250:J250"/>
    <mergeCell ref="K250:M250"/>
    <mergeCell ref="N250:O250"/>
    <mergeCell ref="P250:Q250"/>
    <mergeCell ref="P249:Q249"/>
    <mergeCell ref="R249:T249"/>
    <mergeCell ref="U249:V249"/>
    <mergeCell ref="W249:Y249"/>
    <mergeCell ref="Z249:AA249"/>
    <mergeCell ref="AB249:AC249"/>
    <mergeCell ref="B253:C253"/>
    <mergeCell ref="D253:E253"/>
    <mergeCell ref="F253:G253"/>
    <mergeCell ref="I253:J253"/>
    <mergeCell ref="K253:M253"/>
    <mergeCell ref="N253:O253"/>
    <mergeCell ref="W252:Y252"/>
    <mergeCell ref="Z252:AA252"/>
    <mergeCell ref="AB252:AC252"/>
    <mergeCell ref="AD252:AE252"/>
    <mergeCell ref="AF252:AG252"/>
    <mergeCell ref="AH252:AI252"/>
    <mergeCell ref="AH251:AI251"/>
    <mergeCell ref="B252:C252"/>
    <mergeCell ref="D252:E252"/>
    <mergeCell ref="F252:G252"/>
    <mergeCell ref="I252:J252"/>
    <mergeCell ref="K252:M252"/>
    <mergeCell ref="N252:O252"/>
    <mergeCell ref="P252:Q252"/>
    <mergeCell ref="R252:T252"/>
    <mergeCell ref="U252:V252"/>
    <mergeCell ref="U251:V251"/>
    <mergeCell ref="W251:Y251"/>
    <mergeCell ref="Z251:AA251"/>
    <mergeCell ref="AB251:AC251"/>
    <mergeCell ref="AD251:AE251"/>
    <mergeCell ref="AF251:AG251"/>
    <mergeCell ref="AF254:AG254"/>
    <mergeCell ref="AH254:AI254"/>
    <mergeCell ref="B255:C255"/>
    <mergeCell ref="D255:E255"/>
    <mergeCell ref="F255:G255"/>
    <mergeCell ref="I255:J255"/>
    <mergeCell ref="K255:M255"/>
    <mergeCell ref="N255:O255"/>
    <mergeCell ref="P255:Q255"/>
    <mergeCell ref="R255:T255"/>
    <mergeCell ref="R254:T254"/>
    <mergeCell ref="U254:V254"/>
    <mergeCell ref="W254:Y254"/>
    <mergeCell ref="Z254:AA254"/>
    <mergeCell ref="AB254:AC254"/>
    <mergeCell ref="AD254:AE254"/>
    <mergeCell ref="AD253:AE253"/>
    <mergeCell ref="AF253:AG253"/>
    <mergeCell ref="AH253:AI253"/>
    <mergeCell ref="B254:C254"/>
    <mergeCell ref="D254:E254"/>
    <mergeCell ref="F254:G254"/>
    <mergeCell ref="I254:J254"/>
    <mergeCell ref="K254:M254"/>
    <mergeCell ref="N254:O254"/>
    <mergeCell ref="P254:Q254"/>
    <mergeCell ref="P253:Q253"/>
    <mergeCell ref="R253:T253"/>
    <mergeCell ref="U253:V253"/>
    <mergeCell ref="W253:Y253"/>
    <mergeCell ref="Z253:AA253"/>
    <mergeCell ref="AB253:AC253"/>
    <mergeCell ref="B257:C257"/>
    <mergeCell ref="D257:E257"/>
    <mergeCell ref="F257:G257"/>
    <mergeCell ref="I257:J257"/>
    <mergeCell ref="K257:M257"/>
    <mergeCell ref="N257:O257"/>
    <mergeCell ref="W256:Y256"/>
    <mergeCell ref="Z256:AA256"/>
    <mergeCell ref="AB256:AC256"/>
    <mergeCell ref="AD256:AE256"/>
    <mergeCell ref="AF256:AG256"/>
    <mergeCell ref="AH256:AI256"/>
    <mergeCell ref="AH255:AI255"/>
    <mergeCell ref="B256:C256"/>
    <mergeCell ref="D256:E256"/>
    <mergeCell ref="F256:G256"/>
    <mergeCell ref="I256:J256"/>
    <mergeCell ref="K256:M256"/>
    <mergeCell ref="N256:O256"/>
    <mergeCell ref="P256:Q256"/>
    <mergeCell ref="R256:T256"/>
    <mergeCell ref="U256:V256"/>
    <mergeCell ref="U255:V255"/>
    <mergeCell ref="W255:Y255"/>
    <mergeCell ref="Z255:AA255"/>
    <mergeCell ref="AB255:AC255"/>
    <mergeCell ref="AD255:AE255"/>
    <mergeCell ref="AF255:AG255"/>
    <mergeCell ref="AF258:AG258"/>
    <mergeCell ref="AH258:AI258"/>
    <mergeCell ref="B259:C259"/>
    <mergeCell ref="D259:E259"/>
    <mergeCell ref="F259:G259"/>
    <mergeCell ref="I259:J259"/>
    <mergeCell ref="K259:M259"/>
    <mergeCell ref="N259:O259"/>
    <mergeCell ref="P259:Q259"/>
    <mergeCell ref="R259:T259"/>
    <mergeCell ref="R258:T258"/>
    <mergeCell ref="U258:V258"/>
    <mergeCell ref="W258:Y258"/>
    <mergeCell ref="Z258:AA258"/>
    <mergeCell ref="AB258:AC258"/>
    <mergeCell ref="AD258:AE258"/>
    <mergeCell ref="AD257:AE257"/>
    <mergeCell ref="AF257:AG257"/>
    <mergeCell ref="AH257:AI257"/>
    <mergeCell ref="B258:C258"/>
    <mergeCell ref="D258:E258"/>
    <mergeCell ref="F258:G258"/>
    <mergeCell ref="I258:J258"/>
    <mergeCell ref="K258:M258"/>
    <mergeCell ref="N258:O258"/>
    <mergeCell ref="P258:Q258"/>
    <mergeCell ref="P257:Q257"/>
    <mergeCell ref="R257:T257"/>
    <mergeCell ref="U257:V257"/>
    <mergeCell ref="W257:Y257"/>
    <mergeCell ref="Z257:AA257"/>
    <mergeCell ref="AB257:AC257"/>
    <mergeCell ref="B261:C261"/>
    <mergeCell ref="D261:E261"/>
    <mergeCell ref="F261:G261"/>
    <mergeCell ref="I261:J261"/>
    <mergeCell ref="K261:M261"/>
    <mergeCell ref="N261:O261"/>
    <mergeCell ref="W260:Y260"/>
    <mergeCell ref="Z260:AA260"/>
    <mergeCell ref="AB260:AC260"/>
    <mergeCell ref="AD260:AE260"/>
    <mergeCell ref="AF260:AG260"/>
    <mergeCell ref="AH260:AI260"/>
    <mergeCell ref="AH259:AI259"/>
    <mergeCell ref="B260:C260"/>
    <mergeCell ref="D260:E260"/>
    <mergeCell ref="F260:G260"/>
    <mergeCell ref="I260:J260"/>
    <mergeCell ref="K260:M260"/>
    <mergeCell ref="N260:O260"/>
    <mergeCell ref="P260:Q260"/>
    <mergeCell ref="R260:T260"/>
    <mergeCell ref="U260:V260"/>
    <mergeCell ref="U259:V259"/>
    <mergeCell ref="W259:Y259"/>
    <mergeCell ref="Z259:AA259"/>
    <mergeCell ref="AB259:AC259"/>
    <mergeCell ref="AD259:AE259"/>
    <mergeCell ref="AF259:AG259"/>
    <mergeCell ref="AF262:AG262"/>
    <mergeCell ref="AH262:AI262"/>
    <mergeCell ref="B263:C263"/>
    <mergeCell ref="D263:E263"/>
    <mergeCell ref="F263:G263"/>
    <mergeCell ref="I263:J263"/>
    <mergeCell ref="K263:M263"/>
    <mergeCell ref="N263:O263"/>
    <mergeCell ref="P263:Q263"/>
    <mergeCell ref="R263:T263"/>
    <mergeCell ref="R262:T262"/>
    <mergeCell ref="U262:V262"/>
    <mergeCell ref="W262:Y262"/>
    <mergeCell ref="Z262:AA262"/>
    <mergeCell ref="AB262:AC262"/>
    <mergeCell ref="AD262:AE262"/>
    <mergeCell ref="AD261:AE261"/>
    <mergeCell ref="AF261:AG261"/>
    <mergeCell ref="AH261:AI261"/>
    <mergeCell ref="B262:C262"/>
    <mergeCell ref="D262:E262"/>
    <mergeCell ref="F262:G262"/>
    <mergeCell ref="I262:J262"/>
    <mergeCell ref="K262:M262"/>
    <mergeCell ref="N262:O262"/>
    <mergeCell ref="P262:Q262"/>
    <mergeCell ref="P261:Q261"/>
    <mergeCell ref="R261:T261"/>
    <mergeCell ref="U261:V261"/>
    <mergeCell ref="W261:Y261"/>
    <mergeCell ref="Z261:AA261"/>
    <mergeCell ref="AB261:AC261"/>
    <mergeCell ref="B265:C265"/>
    <mergeCell ref="D265:E265"/>
    <mergeCell ref="F265:G265"/>
    <mergeCell ref="I265:J265"/>
    <mergeCell ref="K265:M265"/>
    <mergeCell ref="N265:O265"/>
    <mergeCell ref="W264:Y264"/>
    <mergeCell ref="Z264:AA264"/>
    <mergeCell ref="AB264:AC264"/>
    <mergeCell ref="AD264:AE264"/>
    <mergeCell ref="AF264:AG264"/>
    <mergeCell ref="AH264:AI264"/>
    <mergeCell ref="AH263:AI263"/>
    <mergeCell ref="B264:C264"/>
    <mergeCell ref="D264:E264"/>
    <mergeCell ref="F264:G264"/>
    <mergeCell ref="I264:J264"/>
    <mergeCell ref="K264:M264"/>
    <mergeCell ref="N264:O264"/>
    <mergeCell ref="P264:Q264"/>
    <mergeCell ref="R264:T264"/>
    <mergeCell ref="U264:V264"/>
    <mergeCell ref="U263:V263"/>
    <mergeCell ref="W263:Y263"/>
    <mergeCell ref="Z263:AA263"/>
    <mergeCell ref="AB263:AC263"/>
    <mergeCell ref="AD263:AE263"/>
    <mergeCell ref="AF263:AG263"/>
    <mergeCell ref="AF266:AG266"/>
    <mergeCell ref="AH266:AI266"/>
    <mergeCell ref="B267:C267"/>
    <mergeCell ref="D267:E267"/>
    <mergeCell ref="F267:G267"/>
    <mergeCell ref="I267:J267"/>
    <mergeCell ref="K267:M267"/>
    <mergeCell ref="N267:O267"/>
    <mergeCell ref="P267:Q267"/>
    <mergeCell ref="R267:T267"/>
    <mergeCell ref="R266:T266"/>
    <mergeCell ref="U266:V266"/>
    <mergeCell ref="W266:Y266"/>
    <mergeCell ref="Z266:AA266"/>
    <mergeCell ref="AB266:AC266"/>
    <mergeCell ref="AD266:AE266"/>
    <mergeCell ref="AD265:AE265"/>
    <mergeCell ref="AF265:AG265"/>
    <mergeCell ref="AH265:AI265"/>
    <mergeCell ref="B266:C266"/>
    <mergeCell ref="D266:E266"/>
    <mergeCell ref="F266:G266"/>
    <mergeCell ref="I266:J266"/>
    <mergeCell ref="K266:M266"/>
    <mergeCell ref="N266:O266"/>
    <mergeCell ref="P266:Q266"/>
    <mergeCell ref="P265:Q265"/>
    <mergeCell ref="R265:T265"/>
    <mergeCell ref="U265:V265"/>
    <mergeCell ref="W265:Y265"/>
    <mergeCell ref="Z265:AA265"/>
    <mergeCell ref="AB265:AC265"/>
    <mergeCell ref="B269:C269"/>
    <mergeCell ref="D269:E269"/>
    <mergeCell ref="F269:G269"/>
    <mergeCell ref="I269:J269"/>
    <mergeCell ref="K269:M269"/>
    <mergeCell ref="N269:O269"/>
    <mergeCell ref="W268:Y268"/>
    <mergeCell ref="Z268:AA268"/>
    <mergeCell ref="AB268:AC268"/>
    <mergeCell ref="AD268:AE268"/>
    <mergeCell ref="AF268:AG268"/>
    <mergeCell ref="AH268:AI268"/>
    <mergeCell ref="AH267:AI267"/>
    <mergeCell ref="B268:C268"/>
    <mergeCell ref="D268:E268"/>
    <mergeCell ref="F268:G268"/>
    <mergeCell ref="I268:J268"/>
    <mergeCell ref="K268:M268"/>
    <mergeCell ref="N268:O268"/>
    <mergeCell ref="P268:Q268"/>
    <mergeCell ref="R268:T268"/>
    <mergeCell ref="U268:V268"/>
    <mergeCell ref="U267:V267"/>
    <mergeCell ref="W267:Y267"/>
    <mergeCell ref="Z267:AA267"/>
    <mergeCell ref="AB267:AC267"/>
    <mergeCell ref="AD267:AE267"/>
    <mergeCell ref="AF267:AG267"/>
    <mergeCell ref="AF270:AG270"/>
    <mergeCell ref="AH270:AI270"/>
    <mergeCell ref="B271:C271"/>
    <mergeCell ref="D271:E271"/>
    <mergeCell ref="F271:G271"/>
    <mergeCell ref="I271:J271"/>
    <mergeCell ref="K271:M271"/>
    <mergeCell ref="N271:O271"/>
    <mergeCell ref="P271:Q271"/>
    <mergeCell ref="R271:T271"/>
    <mergeCell ref="R270:T270"/>
    <mergeCell ref="U270:V270"/>
    <mergeCell ref="W270:Y270"/>
    <mergeCell ref="Z270:AA270"/>
    <mergeCell ref="AB270:AC270"/>
    <mergeCell ref="AD270:AE270"/>
    <mergeCell ref="AD269:AE269"/>
    <mergeCell ref="AF269:AG269"/>
    <mergeCell ref="AH269:AI269"/>
    <mergeCell ref="B270:C270"/>
    <mergeCell ref="D270:E270"/>
    <mergeCell ref="F270:G270"/>
    <mergeCell ref="I270:J270"/>
    <mergeCell ref="K270:M270"/>
    <mergeCell ref="N270:O270"/>
    <mergeCell ref="P270:Q270"/>
    <mergeCell ref="P269:Q269"/>
    <mergeCell ref="R269:T269"/>
    <mergeCell ref="U269:V269"/>
    <mergeCell ref="W269:Y269"/>
    <mergeCell ref="Z269:AA269"/>
    <mergeCell ref="AB269:AC269"/>
    <mergeCell ref="B273:C273"/>
    <mergeCell ref="D273:E273"/>
    <mergeCell ref="F273:G273"/>
    <mergeCell ref="I273:J273"/>
    <mergeCell ref="K273:M273"/>
    <mergeCell ref="N273:O273"/>
    <mergeCell ref="W272:Y272"/>
    <mergeCell ref="Z272:AA272"/>
    <mergeCell ref="AB272:AC272"/>
    <mergeCell ref="AD272:AE272"/>
    <mergeCell ref="AF272:AG272"/>
    <mergeCell ref="AH272:AI272"/>
    <mergeCell ref="AH271:AI271"/>
    <mergeCell ref="B272:C272"/>
    <mergeCell ref="D272:E272"/>
    <mergeCell ref="F272:G272"/>
    <mergeCell ref="I272:J272"/>
    <mergeCell ref="K272:M272"/>
    <mergeCell ref="N272:O272"/>
    <mergeCell ref="P272:Q272"/>
    <mergeCell ref="R272:T272"/>
    <mergeCell ref="U272:V272"/>
    <mergeCell ref="U271:V271"/>
    <mergeCell ref="W271:Y271"/>
    <mergeCell ref="Z271:AA271"/>
    <mergeCell ref="AB271:AC271"/>
    <mergeCell ref="AD271:AE271"/>
    <mergeCell ref="AF271:AG271"/>
    <mergeCell ref="AF274:AG274"/>
    <mergeCell ref="AH274:AI274"/>
    <mergeCell ref="B275:C275"/>
    <mergeCell ref="D275:E275"/>
    <mergeCell ref="F275:G275"/>
    <mergeCell ref="I275:J275"/>
    <mergeCell ref="K275:M275"/>
    <mergeCell ref="N275:O275"/>
    <mergeCell ref="P275:Q275"/>
    <mergeCell ref="R275:T275"/>
    <mergeCell ref="R274:T274"/>
    <mergeCell ref="U274:V274"/>
    <mergeCell ref="W274:Y274"/>
    <mergeCell ref="Z274:AA274"/>
    <mergeCell ref="AB274:AC274"/>
    <mergeCell ref="AD274:AE274"/>
    <mergeCell ref="AD273:AE273"/>
    <mergeCell ref="AF273:AG273"/>
    <mergeCell ref="AH273:AI273"/>
    <mergeCell ref="B274:C274"/>
    <mergeCell ref="D274:E274"/>
    <mergeCell ref="F274:G274"/>
    <mergeCell ref="I274:J274"/>
    <mergeCell ref="K274:M274"/>
    <mergeCell ref="N274:O274"/>
    <mergeCell ref="P274:Q274"/>
    <mergeCell ref="P273:Q273"/>
    <mergeCell ref="R273:T273"/>
    <mergeCell ref="U273:V273"/>
    <mergeCell ref="W273:Y273"/>
    <mergeCell ref="Z273:AA273"/>
    <mergeCell ref="AB273:AC273"/>
    <mergeCell ref="B277:C277"/>
    <mergeCell ref="D277:E277"/>
    <mergeCell ref="F277:G277"/>
    <mergeCell ref="I277:J277"/>
    <mergeCell ref="K277:M277"/>
    <mergeCell ref="N277:O277"/>
    <mergeCell ref="W276:Y276"/>
    <mergeCell ref="Z276:AA276"/>
    <mergeCell ref="AB276:AC276"/>
    <mergeCell ref="AD276:AE276"/>
    <mergeCell ref="AF276:AG276"/>
    <mergeCell ref="AH276:AI276"/>
    <mergeCell ref="AH275:AI275"/>
    <mergeCell ref="B276:C276"/>
    <mergeCell ref="D276:E276"/>
    <mergeCell ref="F276:G276"/>
    <mergeCell ref="I276:J276"/>
    <mergeCell ref="K276:M276"/>
    <mergeCell ref="N276:O276"/>
    <mergeCell ref="P276:Q276"/>
    <mergeCell ref="R276:T276"/>
    <mergeCell ref="U276:V276"/>
    <mergeCell ref="U275:V275"/>
    <mergeCell ref="W275:Y275"/>
    <mergeCell ref="Z275:AA275"/>
    <mergeCell ref="AB275:AC275"/>
    <mergeCell ref="AD275:AE275"/>
    <mergeCell ref="AF275:AG275"/>
    <mergeCell ref="AF278:AG278"/>
    <mergeCell ref="AH278:AI278"/>
    <mergeCell ref="B279:C279"/>
    <mergeCell ref="D279:E279"/>
    <mergeCell ref="F279:G279"/>
    <mergeCell ref="I279:J279"/>
    <mergeCell ref="K279:M279"/>
    <mergeCell ref="N279:O279"/>
    <mergeCell ref="P279:Q279"/>
    <mergeCell ref="R279:T279"/>
    <mergeCell ref="R278:T278"/>
    <mergeCell ref="U278:V278"/>
    <mergeCell ref="W278:Y278"/>
    <mergeCell ref="Z278:AA278"/>
    <mergeCell ref="AB278:AC278"/>
    <mergeCell ref="AD278:AE278"/>
    <mergeCell ref="AD277:AE277"/>
    <mergeCell ref="AF277:AG277"/>
    <mergeCell ref="AH277:AI277"/>
    <mergeCell ref="B278:C278"/>
    <mergeCell ref="D278:E278"/>
    <mergeCell ref="F278:G278"/>
    <mergeCell ref="I278:J278"/>
    <mergeCell ref="K278:M278"/>
    <mergeCell ref="N278:O278"/>
    <mergeCell ref="P278:Q278"/>
    <mergeCell ref="P277:Q277"/>
    <mergeCell ref="R277:T277"/>
    <mergeCell ref="U277:V277"/>
    <mergeCell ref="W277:Y277"/>
    <mergeCell ref="Z277:AA277"/>
    <mergeCell ref="AB277:AC277"/>
    <mergeCell ref="B281:C281"/>
    <mergeCell ref="D281:E281"/>
    <mergeCell ref="F281:G281"/>
    <mergeCell ref="I281:J281"/>
    <mergeCell ref="K281:M281"/>
    <mergeCell ref="N281:O281"/>
    <mergeCell ref="W280:Y280"/>
    <mergeCell ref="Z280:AA280"/>
    <mergeCell ref="AB280:AC280"/>
    <mergeCell ref="AD280:AE280"/>
    <mergeCell ref="AF280:AG280"/>
    <mergeCell ref="AH280:AI280"/>
    <mergeCell ref="AH279:AI279"/>
    <mergeCell ref="B280:C280"/>
    <mergeCell ref="D280:E280"/>
    <mergeCell ref="F280:G280"/>
    <mergeCell ref="I280:J280"/>
    <mergeCell ref="K280:M280"/>
    <mergeCell ref="N280:O280"/>
    <mergeCell ref="P280:Q280"/>
    <mergeCell ref="R280:T280"/>
    <mergeCell ref="U280:V280"/>
    <mergeCell ref="U279:V279"/>
    <mergeCell ref="W279:Y279"/>
    <mergeCell ref="Z279:AA279"/>
    <mergeCell ref="AB279:AC279"/>
    <mergeCell ref="AD279:AE279"/>
    <mergeCell ref="AF279:AG279"/>
    <mergeCell ref="AF282:AG282"/>
    <mergeCell ref="AH282:AI282"/>
    <mergeCell ref="B283:C283"/>
    <mergeCell ref="D283:E283"/>
    <mergeCell ref="F283:G283"/>
    <mergeCell ref="I283:J283"/>
    <mergeCell ref="K283:M283"/>
    <mergeCell ref="N283:O283"/>
    <mergeCell ref="P283:Q283"/>
    <mergeCell ref="R283:T283"/>
    <mergeCell ref="R282:T282"/>
    <mergeCell ref="U282:V282"/>
    <mergeCell ref="W282:Y282"/>
    <mergeCell ref="Z282:AA282"/>
    <mergeCell ref="AB282:AC282"/>
    <mergeCell ref="AD282:AE282"/>
    <mergeCell ref="AD281:AE281"/>
    <mergeCell ref="AF281:AG281"/>
    <mergeCell ref="AH281:AI281"/>
    <mergeCell ref="B282:C282"/>
    <mergeCell ref="D282:E282"/>
    <mergeCell ref="F282:G282"/>
    <mergeCell ref="I282:J282"/>
    <mergeCell ref="K282:M282"/>
    <mergeCell ref="N282:O282"/>
    <mergeCell ref="P282:Q282"/>
    <mergeCell ref="P281:Q281"/>
    <mergeCell ref="R281:T281"/>
    <mergeCell ref="U281:V281"/>
    <mergeCell ref="W281:Y281"/>
    <mergeCell ref="Z281:AA281"/>
    <mergeCell ref="AB281:AC281"/>
    <mergeCell ref="B285:C285"/>
    <mergeCell ref="D285:E285"/>
    <mergeCell ref="F285:G285"/>
    <mergeCell ref="I285:J285"/>
    <mergeCell ref="K285:M285"/>
    <mergeCell ref="N285:O285"/>
    <mergeCell ref="W284:Y284"/>
    <mergeCell ref="Z284:AA284"/>
    <mergeCell ref="AB284:AC284"/>
    <mergeCell ref="AD284:AE284"/>
    <mergeCell ref="AF284:AG284"/>
    <mergeCell ref="AH284:AI284"/>
    <mergeCell ref="AH283:AI283"/>
    <mergeCell ref="B284:C284"/>
    <mergeCell ref="D284:E284"/>
    <mergeCell ref="F284:G284"/>
    <mergeCell ref="I284:J284"/>
    <mergeCell ref="K284:M284"/>
    <mergeCell ref="N284:O284"/>
    <mergeCell ref="P284:Q284"/>
    <mergeCell ref="R284:T284"/>
    <mergeCell ref="U284:V284"/>
    <mergeCell ref="U283:V283"/>
    <mergeCell ref="W283:Y283"/>
    <mergeCell ref="Z283:AA283"/>
    <mergeCell ref="AB283:AC283"/>
    <mergeCell ref="AD283:AE283"/>
    <mergeCell ref="AF283:AG283"/>
    <mergeCell ref="AF286:AG286"/>
    <mergeCell ref="AH286:AI286"/>
    <mergeCell ref="B287:C287"/>
    <mergeCell ref="D287:E287"/>
    <mergeCell ref="F287:G287"/>
    <mergeCell ref="I287:J287"/>
    <mergeCell ref="K287:M287"/>
    <mergeCell ref="N287:O287"/>
    <mergeCell ref="P287:Q287"/>
    <mergeCell ref="R287:T287"/>
    <mergeCell ref="R286:T286"/>
    <mergeCell ref="U286:V286"/>
    <mergeCell ref="W286:Y286"/>
    <mergeCell ref="Z286:AA286"/>
    <mergeCell ref="AB286:AC286"/>
    <mergeCell ref="AD286:AE286"/>
    <mergeCell ref="AD285:AE285"/>
    <mergeCell ref="AF285:AG285"/>
    <mergeCell ref="AH285:AI285"/>
    <mergeCell ref="B286:C286"/>
    <mergeCell ref="D286:E286"/>
    <mergeCell ref="F286:G286"/>
    <mergeCell ref="I286:J286"/>
    <mergeCell ref="K286:M286"/>
    <mergeCell ref="N286:O286"/>
    <mergeCell ref="P286:Q286"/>
    <mergeCell ref="P285:Q285"/>
    <mergeCell ref="R285:T285"/>
    <mergeCell ref="U285:V285"/>
    <mergeCell ref="W285:Y285"/>
    <mergeCell ref="Z285:AA285"/>
    <mergeCell ref="AB285:AC285"/>
    <mergeCell ref="B289:C289"/>
    <mergeCell ref="D289:E289"/>
    <mergeCell ref="F289:G289"/>
    <mergeCell ref="I289:J289"/>
    <mergeCell ref="K289:M289"/>
    <mergeCell ref="N289:O289"/>
    <mergeCell ref="W288:Y288"/>
    <mergeCell ref="Z288:AA288"/>
    <mergeCell ref="AB288:AC288"/>
    <mergeCell ref="AD288:AE288"/>
    <mergeCell ref="AF288:AG288"/>
    <mergeCell ref="AH288:AI288"/>
    <mergeCell ref="AH287:AI287"/>
    <mergeCell ref="B288:C288"/>
    <mergeCell ref="D288:E288"/>
    <mergeCell ref="F288:G288"/>
    <mergeCell ref="I288:J288"/>
    <mergeCell ref="K288:M288"/>
    <mergeCell ref="N288:O288"/>
    <mergeCell ref="P288:Q288"/>
    <mergeCell ref="R288:T288"/>
    <mergeCell ref="U288:V288"/>
    <mergeCell ref="U287:V287"/>
    <mergeCell ref="W287:Y287"/>
    <mergeCell ref="Z287:AA287"/>
    <mergeCell ref="AB287:AC287"/>
    <mergeCell ref="AD287:AE287"/>
    <mergeCell ref="AF287:AG287"/>
    <mergeCell ref="AF290:AG290"/>
    <mergeCell ref="AH290:AI290"/>
    <mergeCell ref="B291:C291"/>
    <mergeCell ref="D291:E291"/>
    <mergeCell ref="F291:G291"/>
    <mergeCell ref="I291:J291"/>
    <mergeCell ref="K291:M291"/>
    <mergeCell ref="N291:O291"/>
    <mergeCell ref="P291:Q291"/>
    <mergeCell ref="R291:T291"/>
    <mergeCell ref="R290:T290"/>
    <mergeCell ref="U290:V290"/>
    <mergeCell ref="W290:Y290"/>
    <mergeCell ref="Z290:AA290"/>
    <mergeCell ref="AB290:AC290"/>
    <mergeCell ref="AD290:AE290"/>
    <mergeCell ref="AD289:AE289"/>
    <mergeCell ref="AF289:AG289"/>
    <mergeCell ref="AH289:AI289"/>
    <mergeCell ref="B290:C290"/>
    <mergeCell ref="D290:E290"/>
    <mergeCell ref="F290:G290"/>
    <mergeCell ref="I290:J290"/>
    <mergeCell ref="K290:M290"/>
    <mergeCell ref="N290:O290"/>
    <mergeCell ref="P290:Q290"/>
    <mergeCell ref="P289:Q289"/>
    <mergeCell ref="R289:T289"/>
    <mergeCell ref="U289:V289"/>
    <mergeCell ref="W289:Y289"/>
    <mergeCell ref="Z289:AA289"/>
    <mergeCell ref="AB289:AC289"/>
    <mergeCell ref="B293:C293"/>
    <mergeCell ref="D293:E293"/>
    <mergeCell ref="F293:G293"/>
    <mergeCell ref="I293:J293"/>
    <mergeCell ref="K293:M293"/>
    <mergeCell ref="N293:O293"/>
    <mergeCell ref="W292:Y292"/>
    <mergeCell ref="Z292:AA292"/>
    <mergeCell ref="AB292:AC292"/>
    <mergeCell ref="AD292:AE292"/>
    <mergeCell ref="AF292:AG292"/>
    <mergeCell ref="AH292:AI292"/>
    <mergeCell ref="AH291:AI291"/>
    <mergeCell ref="B292:C292"/>
    <mergeCell ref="D292:E292"/>
    <mergeCell ref="F292:G292"/>
    <mergeCell ref="I292:J292"/>
    <mergeCell ref="K292:M292"/>
    <mergeCell ref="N292:O292"/>
    <mergeCell ref="P292:Q292"/>
    <mergeCell ref="R292:T292"/>
    <mergeCell ref="U292:V292"/>
    <mergeCell ref="U291:V291"/>
    <mergeCell ref="W291:Y291"/>
    <mergeCell ref="Z291:AA291"/>
    <mergeCell ref="AB291:AC291"/>
    <mergeCell ref="AD291:AE291"/>
    <mergeCell ref="AF291:AG291"/>
    <mergeCell ref="AF294:AG294"/>
    <mergeCell ref="AH294:AI294"/>
    <mergeCell ref="B295:C295"/>
    <mergeCell ref="D295:E295"/>
    <mergeCell ref="F295:G295"/>
    <mergeCell ref="I295:J295"/>
    <mergeCell ref="K295:M295"/>
    <mergeCell ref="N295:O295"/>
    <mergeCell ref="P295:Q295"/>
    <mergeCell ref="R295:T295"/>
    <mergeCell ref="R294:T294"/>
    <mergeCell ref="U294:V294"/>
    <mergeCell ref="W294:Y294"/>
    <mergeCell ref="Z294:AA294"/>
    <mergeCell ref="AB294:AC294"/>
    <mergeCell ref="AD294:AE294"/>
    <mergeCell ref="AD293:AE293"/>
    <mergeCell ref="AF293:AG293"/>
    <mergeCell ref="AH293:AI293"/>
    <mergeCell ref="B294:C294"/>
    <mergeCell ref="D294:E294"/>
    <mergeCell ref="F294:G294"/>
    <mergeCell ref="I294:J294"/>
    <mergeCell ref="K294:M294"/>
    <mergeCell ref="N294:O294"/>
    <mergeCell ref="P294:Q294"/>
    <mergeCell ref="P293:Q293"/>
    <mergeCell ref="R293:T293"/>
    <mergeCell ref="U293:V293"/>
    <mergeCell ref="W293:Y293"/>
    <mergeCell ref="Z293:AA293"/>
    <mergeCell ref="AB293:AC293"/>
    <mergeCell ref="B297:C297"/>
    <mergeCell ref="D297:E297"/>
    <mergeCell ref="F297:G297"/>
    <mergeCell ref="I297:J297"/>
    <mergeCell ref="K297:M297"/>
    <mergeCell ref="N297:O297"/>
    <mergeCell ref="W296:Y296"/>
    <mergeCell ref="Z296:AA296"/>
    <mergeCell ref="AB296:AC296"/>
    <mergeCell ref="AD296:AE296"/>
    <mergeCell ref="AF296:AG296"/>
    <mergeCell ref="AH296:AI296"/>
    <mergeCell ref="AH295:AI295"/>
    <mergeCell ref="B296:C296"/>
    <mergeCell ref="D296:E296"/>
    <mergeCell ref="F296:G296"/>
    <mergeCell ref="I296:J296"/>
    <mergeCell ref="K296:M296"/>
    <mergeCell ref="N296:O296"/>
    <mergeCell ref="P296:Q296"/>
    <mergeCell ref="R296:T296"/>
    <mergeCell ref="U296:V296"/>
    <mergeCell ref="U295:V295"/>
    <mergeCell ref="W295:Y295"/>
    <mergeCell ref="Z295:AA295"/>
    <mergeCell ref="AB295:AC295"/>
    <mergeCell ref="AD295:AE295"/>
    <mergeCell ref="AF295:AG295"/>
    <mergeCell ref="AF298:AG298"/>
    <mergeCell ref="AH298:AI298"/>
    <mergeCell ref="B299:C299"/>
    <mergeCell ref="D299:E299"/>
    <mergeCell ref="F299:G299"/>
    <mergeCell ref="I299:J299"/>
    <mergeCell ref="K299:M299"/>
    <mergeCell ref="N299:O299"/>
    <mergeCell ref="P299:Q299"/>
    <mergeCell ref="R299:T299"/>
    <mergeCell ref="R298:T298"/>
    <mergeCell ref="U298:V298"/>
    <mergeCell ref="W298:Y298"/>
    <mergeCell ref="Z298:AA298"/>
    <mergeCell ref="AB298:AC298"/>
    <mergeCell ref="AD298:AE298"/>
    <mergeCell ref="AD297:AE297"/>
    <mergeCell ref="AF297:AG297"/>
    <mergeCell ref="AH297:AI297"/>
    <mergeCell ref="B298:C298"/>
    <mergeCell ref="D298:E298"/>
    <mergeCell ref="F298:G298"/>
    <mergeCell ref="I298:J298"/>
    <mergeCell ref="K298:M298"/>
    <mergeCell ref="N298:O298"/>
    <mergeCell ref="P298:Q298"/>
    <mergeCell ref="P297:Q297"/>
    <mergeCell ref="R297:T297"/>
    <mergeCell ref="U297:V297"/>
    <mergeCell ref="W297:Y297"/>
    <mergeCell ref="Z297:AA297"/>
    <mergeCell ref="AB297:AC297"/>
    <mergeCell ref="B301:C301"/>
    <mergeCell ref="D301:E301"/>
    <mergeCell ref="F301:G301"/>
    <mergeCell ref="I301:J301"/>
    <mergeCell ref="K301:M301"/>
    <mergeCell ref="N301:O301"/>
    <mergeCell ref="W300:Y300"/>
    <mergeCell ref="Z300:AA300"/>
    <mergeCell ref="AB300:AC300"/>
    <mergeCell ref="AD300:AE300"/>
    <mergeCell ref="AF300:AG300"/>
    <mergeCell ref="AH300:AI300"/>
    <mergeCell ref="AH299:AI299"/>
    <mergeCell ref="B300:C300"/>
    <mergeCell ref="D300:E300"/>
    <mergeCell ref="F300:G300"/>
    <mergeCell ref="I300:J300"/>
    <mergeCell ref="K300:M300"/>
    <mergeCell ref="N300:O300"/>
    <mergeCell ref="P300:Q300"/>
    <mergeCell ref="R300:T300"/>
    <mergeCell ref="U300:V300"/>
    <mergeCell ref="U299:V299"/>
    <mergeCell ref="W299:Y299"/>
    <mergeCell ref="Z299:AA299"/>
    <mergeCell ref="AB299:AC299"/>
    <mergeCell ref="AD299:AE299"/>
    <mergeCell ref="AF299:AG299"/>
    <mergeCell ref="AF302:AG302"/>
    <mergeCell ref="AH302:AI302"/>
    <mergeCell ref="B303:C303"/>
    <mergeCell ref="D303:E303"/>
    <mergeCell ref="F303:G303"/>
    <mergeCell ref="I303:J303"/>
    <mergeCell ref="K303:M303"/>
    <mergeCell ref="N303:O303"/>
    <mergeCell ref="P303:Q303"/>
    <mergeCell ref="R303:T303"/>
    <mergeCell ref="R302:T302"/>
    <mergeCell ref="U302:V302"/>
    <mergeCell ref="W302:Y302"/>
    <mergeCell ref="Z302:AA302"/>
    <mergeCell ref="AB302:AC302"/>
    <mergeCell ref="AD302:AE302"/>
    <mergeCell ref="AD301:AE301"/>
    <mergeCell ref="AF301:AG301"/>
    <mergeCell ref="AH301:AI301"/>
    <mergeCell ref="B302:C302"/>
    <mergeCell ref="D302:E302"/>
    <mergeCell ref="F302:G302"/>
    <mergeCell ref="I302:J302"/>
    <mergeCell ref="K302:M302"/>
    <mergeCell ref="N302:O302"/>
    <mergeCell ref="P302:Q302"/>
    <mergeCell ref="P301:Q301"/>
    <mergeCell ref="R301:T301"/>
    <mergeCell ref="U301:V301"/>
    <mergeCell ref="W301:Y301"/>
    <mergeCell ref="Z301:AA301"/>
    <mergeCell ref="AB301:AC301"/>
    <mergeCell ref="B305:C305"/>
    <mergeCell ref="D305:E305"/>
    <mergeCell ref="F305:G305"/>
    <mergeCell ref="I305:J305"/>
    <mergeCell ref="K305:M305"/>
    <mergeCell ref="N305:O305"/>
    <mergeCell ref="W304:Y304"/>
    <mergeCell ref="Z304:AA304"/>
    <mergeCell ref="AB304:AC304"/>
    <mergeCell ref="AD304:AE304"/>
    <mergeCell ref="AF304:AG304"/>
    <mergeCell ref="AH304:AI304"/>
    <mergeCell ref="AH303:AI303"/>
    <mergeCell ref="B304:C304"/>
    <mergeCell ref="D304:E304"/>
    <mergeCell ref="F304:G304"/>
    <mergeCell ref="I304:J304"/>
    <mergeCell ref="K304:M304"/>
    <mergeCell ref="N304:O304"/>
    <mergeCell ref="P304:Q304"/>
    <mergeCell ref="R304:T304"/>
    <mergeCell ref="U304:V304"/>
    <mergeCell ref="U303:V303"/>
    <mergeCell ref="W303:Y303"/>
    <mergeCell ref="Z303:AA303"/>
    <mergeCell ref="AB303:AC303"/>
    <mergeCell ref="AD303:AE303"/>
    <mergeCell ref="AF303:AG303"/>
    <mergeCell ref="AF306:AG306"/>
    <mergeCell ref="AH306:AI306"/>
    <mergeCell ref="B307:C307"/>
    <mergeCell ref="D307:E307"/>
    <mergeCell ref="F307:G307"/>
    <mergeCell ref="I307:J307"/>
    <mergeCell ref="K307:M307"/>
    <mergeCell ref="N307:O307"/>
    <mergeCell ref="P307:Q307"/>
    <mergeCell ref="R307:T307"/>
    <mergeCell ref="R306:T306"/>
    <mergeCell ref="U306:V306"/>
    <mergeCell ref="W306:Y306"/>
    <mergeCell ref="Z306:AA306"/>
    <mergeCell ref="AB306:AC306"/>
    <mergeCell ref="AD306:AE306"/>
    <mergeCell ref="AD305:AE305"/>
    <mergeCell ref="AF305:AG305"/>
    <mergeCell ref="AH305:AI305"/>
    <mergeCell ref="B306:C306"/>
    <mergeCell ref="D306:E306"/>
    <mergeCell ref="F306:G306"/>
    <mergeCell ref="I306:J306"/>
    <mergeCell ref="K306:M306"/>
    <mergeCell ref="N306:O306"/>
    <mergeCell ref="P306:Q306"/>
    <mergeCell ref="P305:Q305"/>
    <mergeCell ref="R305:T305"/>
    <mergeCell ref="U305:V305"/>
    <mergeCell ref="W305:Y305"/>
    <mergeCell ref="Z305:AA305"/>
    <mergeCell ref="AB305:AC305"/>
    <mergeCell ref="B309:C309"/>
    <mergeCell ref="D309:E309"/>
    <mergeCell ref="F309:G309"/>
    <mergeCell ref="I309:J309"/>
    <mergeCell ref="K309:M309"/>
    <mergeCell ref="N309:O309"/>
    <mergeCell ref="W308:Y308"/>
    <mergeCell ref="Z308:AA308"/>
    <mergeCell ref="AB308:AC308"/>
    <mergeCell ref="AD308:AE308"/>
    <mergeCell ref="AF308:AG308"/>
    <mergeCell ref="AH308:AI308"/>
    <mergeCell ref="AH307:AI307"/>
    <mergeCell ref="B308:C308"/>
    <mergeCell ref="D308:E308"/>
    <mergeCell ref="F308:G308"/>
    <mergeCell ref="I308:J308"/>
    <mergeCell ref="K308:M308"/>
    <mergeCell ref="N308:O308"/>
    <mergeCell ref="P308:Q308"/>
    <mergeCell ref="R308:T308"/>
    <mergeCell ref="U308:V308"/>
    <mergeCell ref="U307:V307"/>
    <mergeCell ref="W307:Y307"/>
    <mergeCell ref="Z307:AA307"/>
    <mergeCell ref="AB307:AC307"/>
    <mergeCell ref="AD307:AE307"/>
    <mergeCell ref="AF307:AG307"/>
    <mergeCell ref="AF310:AG310"/>
    <mergeCell ref="AH310:AI310"/>
    <mergeCell ref="B311:C311"/>
    <mergeCell ref="D311:E311"/>
    <mergeCell ref="F311:G311"/>
    <mergeCell ref="I311:J311"/>
    <mergeCell ref="K311:M311"/>
    <mergeCell ref="N311:O311"/>
    <mergeCell ref="P311:Q311"/>
    <mergeCell ref="R311:T311"/>
    <mergeCell ref="R310:T310"/>
    <mergeCell ref="U310:V310"/>
    <mergeCell ref="W310:Y310"/>
    <mergeCell ref="Z310:AA310"/>
    <mergeCell ref="AB310:AC310"/>
    <mergeCell ref="AD310:AE310"/>
    <mergeCell ref="AD309:AE309"/>
    <mergeCell ref="AF309:AG309"/>
    <mergeCell ref="AH309:AI309"/>
    <mergeCell ref="B310:C310"/>
    <mergeCell ref="D310:E310"/>
    <mergeCell ref="F310:G310"/>
    <mergeCell ref="I310:J310"/>
    <mergeCell ref="K310:M310"/>
    <mergeCell ref="N310:O310"/>
    <mergeCell ref="P310:Q310"/>
    <mergeCell ref="P309:Q309"/>
    <mergeCell ref="R309:T309"/>
    <mergeCell ref="U309:V309"/>
    <mergeCell ref="W309:Y309"/>
    <mergeCell ref="Z309:AA309"/>
    <mergeCell ref="AB309:AC309"/>
    <mergeCell ref="B313:C313"/>
    <mergeCell ref="D313:E313"/>
    <mergeCell ref="F313:G313"/>
    <mergeCell ref="I313:J313"/>
    <mergeCell ref="K313:M313"/>
    <mergeCell ref="N313:O313"/>
    <mergeCell ref="W312:Y312"/>
    <mergeCell ref="Z312:AA312"/>
    <mergeCell ref="AB312:AC312"/>
    <mergeCell ref="AD312:AE312"/>
    <mergeCell ref="AF312:AG312"/>
    <mergeCell ref="AH312:AI312"/>
    <mergeCell ref="AH311:AI311"/>
    <mergeCell ref="B312:C312"/>
    <mergeCell ref="D312:E312"/>
    <mergeCell ref="F312:G312"/>
    <mergeCell ref="I312:J312"/>
    <mergeCell ref="K312:M312"/>
    <mergeCell ref="N312:O312"/>
    <mergeCell ref="P312:Q312"/>
    <mergeCell ref="R312:T312"/>
    <mergeCell ref="U312:V312"/>
    <mergeCell ref="U311:V311"/>
    <mergeCell ref="W311:Y311"/>
    <mergeCell ref="Z311:AA311"/>
    <mergeCell ref="AB311:AC311"/>
    <mergeCell ref="AD311:AE311"/>
    <mergeCell ref="AF311:AG311"/>
    <mergeCell ref="AF314:AG314"/>
    <mergeCell ref="AH314:AI314"/>
    <mergeCell ref="B315:C315"/>
    <mergeCell ref="D315:E315"/>
    <mergeCell ref="F315:G315"/>
    <mergeCell ref="I315:J315"/>
    <mergeCell ref="K315:M315"/>
    <mergeCell ref="N315:O315"/>
    <mergeCell ref="P315:Q315"/>
    <mergeCell ref="R315:T315"/>
    <mergeCell ref="R314:T314"/>
    <mergeCell ref="U314:V314"/>
    <mergeCell ref="W314:Y314"/>
    <mergeCell ref="Z314:AA314"/>
    <mergeCell ref="AB314:AC314"/>
    <mergeCell ref="AD314:AE314"/>
    <mergeCell ref="AD313:AE313"/>
    <mergeCell ref="AF313:AG313"/>
    <mergeCell ref="AH313:AI313"/>
    <mergeCell ref="B314:C314"/>
    <mergeCell ref="D314:E314"/>
    <mergeCell ref="F314:G314"/>
    <mergeCell ref="I314:J314"/>
    <mergeCell ref="K314:M314"/>
    <mergeCell ref="N314:O314"/>
    <mergeCell ref="P314:Q314"/>
    <mergeCell ref="P313:Q313"/>
    <mergeCell ref="R313:T313"/>
    <mergeCell ref="U313:V313"/>
    <mergeCell ref="W313:Y313"/>
    <mergeCell ref="Z313:AA313"/>
    <mergeCell ref="AB313:AC313"/>
    <mergeCell ref="B317:C317"/>
    <mergeCell ref="D317:E317"/>
    <mergeCell ref="F317:G317"/>
    <mergeCell ref="I317:J317"/>
    <mergeCell ref="K317:M317"/>
    <mergeCell ref="N317:O317"/>
    <mergeCell ref="W316:Y316"/>
    <mergeCell ref="Z316:AA316"/>
    <mergeCell ref="AB316:AC316"/>
    <mergeCell ref="AD316:AE316"/>
    <mergeCell ref="AF316:AG316"/>
    <mergeCell ref="AH316:AI316"/>
    <mergeCell ref="AH315:AI315"/>
    <mergeCell ref="B316:C316"/>
    <mergeCell ref="D316:E316"/>
    <mergeCell ref="F316:G316"/>
    <mergeCell ref="I316:J316"/>
    <mergeCell ref="K316:M316"/>
    <mergeCell ref="N316:O316"/>
    <mergeCell ref="P316:Q316"/>
    <mergeCell ref="R316:T316"/>
    <mergeCell ref="U316:V316"/>
    <mergeCell ref="U315:V315"/>
    <mergeCell ref="W315:Y315"/>
    <mergeCell ref="Z315:AA315"/>
    <mergeCell ref="AB315:AC315"/>
    <mergeCell ref="AD315:AE315"/>
    <mergeCell ref="AF315:AG315"/>
    <mergeCell ref="AF318:AG318"/>
    <mergeCell ref="AH318:AI318"/>
    <mergeCell ref="B319:C319"/>
    <mergeCell ref="D319:E319"/>
    <mergeCell ref="F319:G319"/>
    <mergeCell ref="I319:J319"/>
    <mergeCell ref="K319:M319"/>
    <mergeCell ref="N319:O319"/>
    <mergeCell ref="P319:Q319"/>
    <mergeCell ref="R319:T319"/>
    <mergeCell ref="R318:T318"/>
    <mergeCell ref="U318:V318"/>
    <mergeCell ref="W318:Y318"/>
    <mergeCell ref="Z318:AA318"/>
    <mergeCell ref="AB318:AC318"/>
    <mergeCell ref="AD318:AE318"/>
    <mergeCell ref="AD317:AE317"/>
    <mergeCell ref="AF317:AG317"/>
    <mergeCell ref="AH317:AI317"/>
    <mergeCell ref="B318:C318"/>
    <mergeCell ref="D318:E318"/>
    <mergeCell ref="F318:G318"/>
    <mergeCell ref="I318:J318"/>
    <mergeCell ref="K318:M318"/>
    <mergeCell ref="N318:O318"/>
    <mergeCell ref="P318:Q318"/>
    <mergeCell ref="P317:Q317"/>
    <mergeCell ref="R317:T317"/>
    <mergeCell ref="U317:V317"/>
    <mergeCell ref="W317:Y317"/>
    <mergeCell ref="Z317:AA317"/>
    <mergeCell ref="AB317:AC317"/>
    <mergeCell ref="B321:C321"/>
    <mergeCell ref="D321:E321"/>
    <mergeCell ref="F321:G321"/>
    <mergeCell ref="I321:J321"/>
    <mergeCell ref="K321:M321"/>
    <mergeCell ref="N321:O321"/>
    <mergeCell ref="W320:Y320"/>
    <mergeCell ref="Z320:AA320"/>
    <mergeCell ref="AB320:AC320"/>
    <mergeCell ref="AD320:AE320"/>
    <mergeCell ref="AF320:AG320"/>
    <mergeCell ref="AH320:AI320"/>
    <mergeCell ref="AH319:AI319"/>
    <mergeCell ref="B320:C320"/>
    <mergeCell ref="D320:E320"/>
    <mergeCell ref="F320:G320"/>
    <mergeCell ref="I320:J320"/>
    <mergeCell ref="K320:M320"/>
    <mergeCell ref="N320:O320"/>
    <mergeCell ref="P320:Q320"/>
    <mergeCell ref="R320:T320"/>
    <mergeCell ref="U320:V320"/>
    <mergeCell ref="U319:V319"/>
    <mergeCell ref="W319:Y319"/>
    <mergeCell ref="Z319:AA319"/>
    <mergeCell ref="AB319:AC319"/>
    <mergeCell ref="AD319:AE319"/>
    <mergeCell ref="AF319:AG319"/>
    <mergeCell ref="AF322:AG322"/>
    <mergeCell ref="AH322:AI322"/>
    <mergeCell ref="B323:C323"/>
    <mergeCell ref="D323:E323"/>
    <mergeCell ref="F323:G323"/>
    <mergeCell ref="I323:J323"/>
    <mergeCell ref="K323:M323"/>
    <mergeCell ref="N323:O323"/>
    <mergeCell ref="P323:Q323"/>
    <mergeCell ref="R323:T323"/>
    <mergeCell ref="R322:T322"/>
    <mergeCell ref="U322:V322"/>
    <mergeCell ref="W322:Y322"/>
    <mergeCell ref="Z322:AA322"/>
    <mergeCell ref="AB322:AC322"/>
    <mergeCell ref="AD322:AE322"/>
    <mergeCell ref="AD321:AE321"/>
    <mergeCell ref="AF321:AG321"/>
    <mergeCell ref="AH321:AI321"/>
    <mergeCell ref="B322:C322"/>
    <mergeCell ref="D322:E322"/>
    <mergeCell ref="F322:G322"/>
    <mergeCell ref="I322:J322"/>
    <mergeCell ref="K322:M322"/>
    <mergeCell ref="N322:O322"/>
    <mergeCell ref="P322:Q322"/>
    <mergeCell ref="P321:Q321"/>
    <mergeCell ref="R321:T321"/>
    <mergeCell ref="U321:V321"/>
    <mergeCell ref="W321:Y321"/>
    <mergeCell ref="Z321:AA321"/>
    <mergeCell ref="AB321:AC321"/>
    <mergeCell ref="B325:C325"/>
    <mergeCell ref="D325:E325"/>
    <mergeCell ref="F325:G325"/>
    <mergeCell ref="I325:J325"/>
    <mergeCell ref="K325:M325"/>
    <mergeCell ref="N325:O325"/>
    <mergeCell ref="W324:Y324"/>
    <mergeCell ref="Z324:AA324"/>
    <mergeCell ref="AB324:AC324"/>
    <mergeCell ref="AD324:AE324"/>
    <mergeCell ref="AF324:AG324"/>
    <mergeCell ref="AH324:AI324"/>
    <mergeCell ref="AH323:AI323"/>
    <mergeCell ref="B324:C324"/>
    <mergeCell ref="D324:E324"/>
    <mergeCell ref="F324:G324"/>
    <mergeCell ref="I324:J324"/>
    <mergeCell ref="K324:M324"/>
    <mergeCell ref="N324:O324"/>
    <mergeCell ref="P324:Q324"/>
    <mergeCell ref="R324:T324"/>
    <mergeCell ref="U324:V324"/>
    <mergeCell ref="U323:V323"/>
    <mergeCell ref="W323:Y323"/>
    <mergeCell ref="Z323:AA323"/>
    <mergeCell ref="AB323:AC323"/>
    <mergeCell ref="AD323:AE323"/>
    <mergeCell ref="AF323:AG323"/>
    <mergeCell ref="AF326:AG326"/>
    <mergeCell ref="AH326:AI326"/>
    <mergeCell ref="B327:C327"/>
    <mergeCell ref="D327:E327"/>
    <mergeCell ref="F327:G327"/>
    <mergeCell ref="I327:J327"/>
    <mergeCell ref="K327:M327"/>
    <mergeCell ref="N327:O327"/>
    <mergeCell ref="P327:Q327"/>
    <mergeCell ref="R327:T327"/>
    <mergeCell ref="R326:T326"/>
    <mergeCell ref="U326:V326"/>
    <mergeCell ref="W326:Y326"/>
    <mergeCell ref="Z326:AA326"/>
    <mergeCell ref="AB326:AC326"/>
    <mergeCell ref="AD326:AE326"/>
    <mergeCell ref="AD325:AE325"/>
    <mergeCell ref="AF325:AG325"/>
    <mergeCell ref="AH325:AI325"/>
    <mergeCell ref="B326:C326"/>
    <mergeCell ref="D326:E326"/>
    <mergeCell ref="F326:G326"/>
    <mergeCell ref="I326:J326"/>
    <mergeCell ref="K326:M326"/>
    <mergeCell ref="N326:O326"/>
    <mergeCell ref="P326:Q326"/>
    <mergeCell ref="P325:Q325"/>
    <mergeCell ref="R325:T325"/>
    <mergeCell ref="U325:V325"/>
    <mergeCell ref="W325:Y325"/>
    <mergeCell ref="Z325:AA325"/>
    <mergeCell ref="AB325:AC325"/>
    <mergeCell ref="B329:C329"/>
    <mergeCell ref="D329:E329"/>
    <mergeCell ref="F329:G329"/>
    <mergeCell ref="I329:J329"/>
    <mergeCell ref="K329:M329"/>
    <mergeCell ref="N329:O329"/>
    <mergeCell ref="W328:Y328"/>
    <mergeCell ref="Z328:AA328"/>
    <mergeCell ref="AB328:AC328"/>
    <mergeCell ref="AD328:AE328"/>
    <mergeCell ref="AF328:AG328"/>
    <mergeCell ref="AH328:AI328"/>
    <mergeCell ref="AH327:AI327"/>
    <mergeCell ref="B328:C328"/>
    <mergeCell ref="D328:E328"/>
    <mergeCell ref="F328:G328"/>
    <mergeCell ref="I328:J328"/>
    <mergeCell ref="K328:M328"/>
    <mergeCell ref="N328:O328"/>
    <mergeCell ref="P328:Q328"/>
    <mergeCell ref="R328:T328"/>
    <mergeCell ref="U328:V328"/>
    <mergeCell ref="U327:V327"/>
    <mergeCell ref="W327:Y327"/>
    <mergeCell ref="Z327:AA327"/>
    <mergeCell ref="AB327:AC327"/>
    <mergeCell ref="AD327:AE327"/>
    <mergeCell ref="AF327:AG327"/>
    <mergeCell ref="AF330:AG330"/>
    <mergeCell ref="AH330:AI330"/>
    <mergeCell ref="B331:C331"/>
    <mergeCell ref="D331:E331"/>
    <mergeCell ref="F331:G331"/>
    <mergeCell ref="I331:J331"/>
    <mergeCell ref="K331:M331"/>
    <mergeCell ref="N331:O331"/>
    <mergeCell ref="P331:Q331"/>
    <mergeCell ref="R331:T331"/>
    <mergeCell ref="R330:T330"/>
    <mergeCell ref="U330:V330"/>
    <mergeCell ref="W330:Y330"/>
    <mergeCell ref="Z330:AA330"/>
    <mergeCell ref="AB330:AC330"/>
    <mergeCell ref="AD330:AE330"/>
    <mergeCell ref="AD329:AE329"/>
    <mergeCell ref="AF329:AG329"/>
    <mergeCell ref="AH329:AI329"/>
    <mergeCell ref="B330:C330"/>
    <mergeCell ref="D330:E330"/>
    <mergeCell ref="F330:G330"/>
    <mergeCell ref="I330:J330"/>
    <mergeCell ref="K330:M330"/>
    <mergeCell ref="N330:O330"/>
    <mergeCell ref="P330:Q330"/>
    <mergeCell ref="P329:Q329"/>
    <mergeCell ref="R329:T329"/>
    <mergeCell ref="U329:V329"/>
    <mergeCell ref="W329:Y329"/>
    <mergeCell ref="Z329:AA329"/>
    <mergeCell ref="AB329:AC329"/>
    <mergeCell ref="B333:C333"/>
    <mergeCell ref="D333:E333"/>
    <mergeCell ref="F333:G333"/>
    <mergeCell ref="I333:J333"/>
    <mergeCell ref="K333:M333"/>
    <mergeCell ref="N333:O333"/>
    <mergeCell ref="W332:Y332"/>
    <mergeCell ref="Z332:AA332"/>
    <mergeCell ref="AB332:AC332"/>
    <mergeCell ref="AD332:AE332"/>
    <mergeCell ref="AF332:AG332"/>
    <mergeCell ref="AH332:AI332"/>
    <mergeCell ref="AH331:AI331"/>
    <mergeCell ref="B332:C332"/>
    <mergeCell ref="D332:E332"/>
    <mergeCell ref="F332:G332"/>
    <mergeCell ref="I332:J332"/>
    <mergeCell ref="K332:M332"/>
    <mergeCell ref="N332:O332"/>
    <mergeCell ref="P332:Q332"/>
    <mergeCell ref="R332:T332"/>
    <mergeCell ref="U332:V332"/>
    <mergeCell ref="U331:V331"/>
    <mergeCell ref="W331:Y331"/>
    <mergeCell ref="Z331:AA331"/>
    <mergeCell ref="AB331:AC331"/>
    <mergeCell ref="AD331:AE331"/>
    <mergeCell ref="AF331:AG331"/>
    <mergeCell ref="AF334:AG334"/>
    <mergeCell ref="AH334:AI334"/>
    <mergeCell ref="B335:C335"/>
    <mergeCell ref="D335:E335"/>
    <mergeCell ref="F335:G335"/>
    <mergeCell ref="I335:J335"/>
    <mergeCell ref="K335:M335"/>
    <mergeCell ref="N335:O335"/>
    <mergeCell ref="P335:Q335"/>
    <mergeCell ref="R335:T335"/>
    <mergeCell ref="R334:T334"/>
    <mergeCell ref="U334:V334"/>
    <mergeCell ref="W334:Y334"/>
    <mergeCell ref="Z334:AA334"/>
    <mergeCell ref="AB334:AC334"/>
    <mergeCell ref="AD334:AE334"/>
    <mergeCell ref="AD333:AE333"/>
    <mergeCell ref="AF333:AG333"/>
    <mergeCell ref="AH333:AI333"/>
    <mergeCell ref="B334:C334"/>
    <mergeCell ref="D334:E334"/>
    <mergeCell ref="F334:G334"/>
    <mergeCell ref="I334:J334"/>
    <mergeCell ref="K334:M334"/>
    <mergeCell ref="N334:O334"/>
    <mergeCell ref="P334:Q334"/>
    <mergeCell ref="P333:Q333"/>
    <mergeCell ref="R333:T333"/>
    <mergeCell ref="U333:V333"/>
    <mergeCell ref="W333:Y333"/>
    <mergeCell ref="Z333:AA333"/>
    <mergeCell ref="AB333:AC333"/>
    <mergeCell ref="B337:C337"/>
    <mergeCell ref="D337:E337"/>
    <mergeCell ref="F337:G337"/>
    <mergeCell ref="I337:J337"/>
    <mergeCell ref="K337:M337"/>
    <mergeCell ref="N337:O337"/>
    <mergeCell ref="W336:Y336"/>
    <mergeCell ref="Z336:AA336"/>
    <mergeCell ref="AB336:AC336"/>
    <mergeCell ref="AD336:AE336"/>
    <mergeCell ref="AF336:AG336"/>
    <mergeCell ref="AH336:AI336"/>
    <mergeCell ref="AH335:AI335"/>
    <mergeCell ref="B336:C336"/>
    <mergeCell ref="D336:E336"/>
    <mergeCell ref="F336:G336"/>
    <mergeCell ref="I336:J336"/>
    <mergeCell ref="K336:M336"/>
    <mergeCell ref="N336:O336"/>
    <mergeCell ref="P336:Q336"/>
    <mergeCell ref="R336:T336"/>
    <mergeCell ref="U336:V336"/>
    <mergeCell ref="U335:V335"/>
    <mergeCell ref="W335:Y335"/>
    <mergeCell ref="Z335:AA335"/>
    <mergeCell ref="AB335:AC335"/>
    <mergeCell ref="AD335:AE335"/>
    <mergeCell ref="AF335:AG335"/>
    <mergeCell ref="AF338:AG338"/>
    <mergeCell ref="AH338:AI338"/>
    <mergeCell ref="B339:C339"/>
    <mergeCell ref="D339:E339"/>
    <mergeCell ref="F339:G339"/>
    <mergeCell ref="I339:J339"/>
    <mergeCell ref="K339:M339"/>
    <mergeCell ref="N339:O339"/>
    <mergeCell ref="P339:Q339"/>
    <mergeCell ref="R339:T339"/>
    <mergeCell ref="R338:T338"/>
    <mergeCell ref="U338:V338"/>
    <mergeCell ref="W338:Y338"/>
    <mergeCell ref="Z338:AA338"/>
    <mergeCell ref="AB338:AC338"/>
    <mergeCell ref="AD338:AE338"/>
    <mergeCell ref="AD337:AE337"/>
    <mergeCell ref="AF337:AG337"/>
    <mergeCell ref="AH337:AI337"/>
    <mergeCell ref="B338:C338"/>
    <mergeCell ref="D338:E338"/>
    <mergeCell ref="F338:G338"/>
    <mergeCell ref="I338:J338"/>
    <mergeCell ref="K338:M338"/>
    <mergeCell ref="N338:O338"/>
    <mergeCell ref="P338:Q338"/>
    <mergeCell ref="P337:Q337"/>
    <mergeCell ref="R337:T337"/>
    <mergeCell ref="U337:V337"/>
    <mergeCell ref="W337:Y337"/>
    <mergeCell ref="Z337:AA337"/>
    <mergeCell ref="AB337:AC337"/>
    <mergeCell ref="B341:C341"/>
    <mergeCell ref="D341:E341"/>
    <mergeCell ref="F341:G341"/>
    <mergeCell ref="I341:J341"/>
    <mergeCell ref="K341:M341"/>
    <mergeCell ref="N341:O341"/>
    <mergeCell ref="W340:Y340"/>
    <mergeCell ref="Z340:AA340"/>
    <mergeCell ref="AB340:AC340"/>
    <mergeCell ref="AD340:AE340"/>
    <mergeCell ref="AF340:AG340"/>
    <mergeCell ref="AH340:AI340"/>
    <mergeCell ref="AH339:AI339"/>
    <mergeCell ref="B340:C340"/>
    <mergeCell ref="D340:E340"/>
    <mergeCell ref="F340:G340"/>
    <mergeCell ref="I340:J340"/>
    <mergeCell ref="K340:M340"/>
    <mergeCell ref="N340:O340"/>
    <mergeCell ref="P340:Q340"/>
    <mergeCell ref="R340:T340"/>
    <mergeCell ref="U340:V340"/>
    <mergeCell ref="U339:V339"/>
    <mergeCell ref="W339:Y339"/>
    <mergeCell ref="Z339:AA339"/>
    <mergeCell ref="AB339:AC339"/>
    <mergeCell ref="AD339:AE339"/>
    <mergeCell ref="AF339:AG339"/>
    <mergeCell ref="AF342:AG342"/>
    <mergeCell ref="AH342:AI342"/>
    <mergeCell ref="B343:C343"/>
    <mergeCell ref="D343:E343"/>
    <mergeCell ref="F343:G343"/>
    <mergeCell ref="I343:J343"/>
    <mergeCell ref="K343:M343"/>
    <mergeCell ref="N343:O343"/>
    <mergeCell ref="P343:Q343"/>
    <mergeCell ref="R343:T343"/>
    <mergeCell ref="R342:T342"/>
    <mergeCell ref="U342:V342"/>
    <mergeCell ref="W342:Y342"/>
    <mergeCell ref="Z342:AA342"/>
    <mergeCell ref="AB342:AC342"/>
    <mergeCell ref="AD342:AE342"/>
    <mergeCell ref="AD341:AE341"/>
    <mergeCell ref="AF341:AG341"/>
    <mergeCell ref="AH341:AI341"/>
    <mergeCell ref="B342:C342"/>
    <mergeCell ref="D342:E342"/>
    <mergeCell ref="F342:G342"/>
    <mergeCell ref="I342:J342"/>
    <mergeCell ref="K342:M342"/>
    <mergeCell ref="N342:O342"/>
    <mergeCell ref="P342:Q342"/>
    <mergeCell ref="P341:Q341"/>
    <mergeCell ref="R341:T341"/>
    <mergeCell ref="U341:V341"/>
    <mergeCell ref="W341:Y341"/>
    <mergeCell ref="Z341:AA341"/>
    <mergeCell ref="AB341:AC341"/>
    <mergeCell ref="B345:C345"/>
    <mergeCell ref="D345:E345"/>
    <mergeCell ref="F345:G345"/>
    <mergeCell ref="I345:J345"/>
    <mergeCell ref="K345:M345"/>
    <mergeCell ref="N345:O345"/>
    <mergeCell ref="W344:Y344"/>
    <mergeCell ref="Z344:AA344"/>
    <mergeCell ref="AB344:AC344"/>
    <mergeCell ref="AD344:AE344"/>
    <mergeCell ref="AF344:AG344"/>
    <mergeCell ref="AH344:AI344"/>
    <mergeCell ref="AH343:AI343"/>
    <mergeCell ref="B344:C344"/>
    <mergeCell ref="D344:E344"/>
    <mergeCell ref="F344:G344"/>
    <mergeCell ref="I344:J344"/>
    <mergeCell ref="K344:M344"/>
    <mergeCell ref="N344:O344"/>
    <mergeCell ref="P344:Q344"/>
    <mergeCell ref="R344:T344"/>
    <mergeCell ref="U344:V344"/>
    <mergeCell ref="U343:V343"/>
    <mergeCell ref="W343:Y343"/>
    <mergeCell ref="Z343:AA343"/>
    <mergeCell ref="AB343:AC343"/>
    <mergeCell ref="AD343:AE343"/>
    <mergeCell ref="AF343:AG343"/>
    <mergeCell ref="AF346:AG346"/>
    <mergeCell ref="AH346:AI346"/>
    <mergeCell ref="B347:C347"/>
    <mergeCell ref="D347:E347"/>
    <mergeCell ref="F347:G347"/>
    <mergeCell ref="I347:J347"/>
    <mergeCell ref="K347:M347"/>
    <mergeCell ref="N347:O347"/>
    <mergeCell ref="P347:Q347"/>
    <mergeCell ref="R347:T347"/>
    <mergeCell ref="R346:T346"/>
    <mergeCell ref="U346:V346"/>
    <mergeCell ref="W346:Y346"/>
    <mergeCell ref="Z346:AA346"/>
    <mergeCell ref="AB346:AC346"/>
    <mergeCell ref="AD346:AE346"/>
    <mergeCell ref="AD345:AE345"/>
    <mergeCell ref="AF345:AG345"/>
    <mergeCell ref="AH345:AI345"/>
    <mergeCell ref="B346:C346"/>
    <mergeCell ref="D346:E346"/>
    <mergeCell ref="F346:G346"/>
    <mergeCell ref="I346:J346"/>
    <mergeCell ref="K346:M346"/>
    <mergeCell ref="N346:O346"/>
    <mergeCell ref="P346:Q346"/>
    <mergeCell ref="P345:Q345"/>
    <mergeCell ref="R345:T345"/>
    <mergeCell ref="U345:V345"/>
    <mergeCell ref="W345:Y345"/>
    <mergeCell ref="Z345:AA345"/>
    <mergeCell ref="AB345:AC345"/>
    <mergeCell ref="B349:C349"/>
    <mergeCell ref="D349:E349"/>
    <mergeCell ref="F349:G349"/>
    <mergeCell ref="I349:J349"/>
    <mergeCell ref="K349:M349"/>
    <mergeCell ref="N349:O349"/>
    <mergeCell ref="W348:Y348"/>
    <mergeCell ref="Z348:AA348"/>
    <mergeCell ref="AB348:AC348"/>
    <mergeCell ref="AD348:AE348"/>
    <mergeCell ref="AF348:AG348"/>
    <mergeCell ref="AH348:AI348"/>
    <mergeCell ref="AH347:AI347"/>
    <mergeCell ref="B348:C348"/>
    <mergeCell ref="D348:E348"/>
    <mergeCell ref="F348:G348"/>
    <mergeCell ref="I348:J348"/>
    <mergeCell ref="K348:M348"/>
    <mergeCell ref="N348:O348"/>
    <mergeCell ref="P348:Q348"/>
    <mergeCell ref="R348:T348"/>
    <mergeCell ref="U348:V348"/>
    <mergeCell ref="U347:V347"/>
    <mergeCell ref="W347:Y347"/>
    <mergeCell ref="Z347:AA347"/>
    <mergeCell ref="AB347:AC347"/>
    <mergeCell ref="AD347:AE347"/>
    <mergeCell ref="AF347:AG347"/>
    <mergeCell ref="AF350:AG350"/>
    <mergeCell ref="AH350:AI350"/>
    <mergeCell ref="B351:C351"/>
    <mergeCell ref="D351:E351"/>
    <mergeCell ref="F351:G351"/>
    <mergeCell ref="I351:J351"/>
    <mergeCell ref="K351:M351"/>
    <mergeCell ref="N351:O351"/>
    <mergeCell ref="P351:Q351"/>
    <mergeCell ref="R351:T351"/>
    <mergeCell ref="R350:T350"/>
    <mergeCell ref="U350:V350"/>
    <mergeCell ref="W350:Y350"/>
    <mergeCell ref="Z350:AA350"/>
    <mergeCell ref="AB350:AC350"/>
    <mergeCell ref="AD350:AE350"/>
    <mergeCell ref="AD349:AE349"/>
    <mergeCell ref="AF349:AG349"/>
    <mergeCell ref="AH349:AI349"/>
    <mergeCell ref="B350:C350"/>
    <mergeCell ref="D350:E350"/>
    <mergeCell ref="F350:G350"/>
    <mergeCell ref="I350:J350"/>
    <mergeCell ref="K350:M350"/>
    <mergeCell ref="N350:O350"/>
    <mergeCell ref="P350:Q350"/>
    <mergeCell ref="P349:Q349"/>
    <mergeCell ref="R349:T349"/>
    <mergeCell ref="U349:V349"/>
    <mergeCell ref="W349:Y349"/>
    <mergeCell ref="Z349:AA349"/>
    <mergeCell ref="AB349:AC349"/>
    <mergeCell ref="B353:C353"/>
    <mergeCell ref="D353:E353"/>
    <mergeCell ref="F353:G353"/>
    <mergeCell ref="I353:J353"/>
    <mergeCell ref="K353:M353"/>
    <mergeCell ref="N353:O353"/>
    <mergeCell ref="W352:Y352"/>
    <mergeCell ref="Z352:AA352"/>
    <mergeCell ref="AB352:AC352"/>
    <mergeCell ref="AD352:AE352"/>
    <mergeCell ref="AF352:AG352"/>
    <mergeCell ref="AH352:AI352"/>
    <mergeCell ref="AH351:AI351"/>
    <mergeCell ref="B352:C352"/>
    <mergeCell ref="D352:E352"/>
    <mergeCell ref="F352:G352"/>
    <mergeCell ref="I352:J352"/>
    <mergeCell ref="K352:M352"/>
    <mergeCell ref="N352:O352"/>
    <mergeCell ref="P352:Q352"/>
    <mergeCell ref="R352:T352"/>
    <mergeCell ref="U352:V352"/>
    <mergeCell ref="U351:V351"/>
    <mergeCell ref="W351:Y351"/>
    <mergeCell ref="Z351:AA351"/>
    <mergeCell ref="AB351:AC351"/>
    <mergeCell ref="AD351:AE351"/>
    <mergeCell ref="AF351:AG351"/>
    <mergeCell ref="AF354:AG354"/>
    <mergeCell ref="AH354:AI354"/>
    <mergeCell ref="B355:C355"/>
    <mergeCell ref="D355:E355"/>
    <mergeCell ref="F355:G355"/>
    <mergeCell ref="I355:J355"/>
    <mergeCell ref="K355:M355"/>
    <mergeCell ref="N355:O355"/>
    <mergeCell ref="P355:Q355"/>
    <mergeCell ref="R355:T355"/>
    <mergeCell ref="R354:T354"/>
    <mergeCell ref="U354:V354"/>
    <mergeCell ref="W354:Y354"/>
    <mergeCell ref="Z354:AA354"/>
    <mergeCell ref="AB354:AC354"/>
    <mergeCell ref="AD354:AE354"/>
    <mergeCell ref="AD353:AE353"/>
    <mergeCell ref="AF353:AG353"/>
    <mergeCell ref="AH353:AI353"/>
    <mergeCell ref="B354:C354"/>
    <mergeCell ref="D354:E354"/>
    <mergeCell ref="F354:G354"/>
    <mergeCell ref="I354:J354"/>
    <mergeCell ref="K354:M354"/>
    <mergeCell ref="N354:O354"/>
    <mergeCell ref="P354:Q354"/>
    <mergeCell ref="P353:Q353"/>
    <mergeCell ref="R353:T353"/>
    <mergeCell ref="U353:V353"/>
    <mergeCell ref="W353:Y353"/>
    <mergeCell ref="Z353:AA353"/>
    <mergeCell ref="AB353:AC353"/>
    <mergeCell ref="B357:C357"/>
    <mergeCell ref="D357:E357"/>
    <mergeCell ref="F357:G357"/>
    <mergeCell ref="I357:J357"/>
    <mergeCell ref="K357:M357"/>
    <mergeCell ref="N357:O357"/>
    <mergeCell ref="W356:Y356"/>
    <mergeCell ref="Z356:AA356"/>
    <mergeCell ref="AB356:AC356"/>
    <mergeCell ref="AD356:AE356"/>
    <mergeCell ref="AF356:AG356"/>
    <mergeCell ref="AH356:AI356"/>
    <mergeCell ref="AH355:AI355"/>
    <mergeCell ref="B356:C356"/>
    <mergeCell ref="D356:E356"/>
    <mergeCell ref="F356:G356"/>
    <mergeCell ref="I356:J356"/>
    <mergeCell ref="K356:M356"/>
    <mergeCell ref="N356:O356"/>
    <mergeCell ref="P356:Q356"/>
    <mergeCell ref="R356:T356"/>
    <mergeCell ref="U356:V356"/>
    <mergeCell ref="U355:V355"/>
    <mergeCell ref="W355:Y355"/>
    <mergeCell ref="Z355:AA355"/>
    <mergeCell ref="AB355:AC355"/>
    <mergeCell ref="AD355:AE355"/>
    <mergeCell ref="AF355:AG355"/>
    <mergeCell ref="AF358:AG358"/>
    <mergeCell ref="AH358:AI358"/>
    <mergeCell ref="B359:C359"/>
    <mergeCell ref="D359:E359"/>
    <mergeCell ref="F359:G359"/>
    <mergeCell ref="I359:J359"/>
    <mergeCell ref="K359:M359"/>
    <mergeCell ref="N359:O359"/>
    <mergeCell ref="P359:Q359"/>
    <mergeCell ref="R359:T359"/>
    <mergeCell ref="R358:T358"/>
    <mergeCell ref="U358:V358"/>
    <mergeCell ref="W358:Y358"/>
    <mergeCell ref="Z358:AA358"/>
    <mergeCell ref="AB358:AC358"/>
    <mergeCell ref="AD358:AE358"/>
    <mergeCell ref="AD357:AE357"/>
    <mergeCell ref="AF357:AG357"/>
    <mergeCell ref="AH357:AI357"/>
    <mergeCell ref="B358:C358"/>
    <mergeCell ref="D358:E358"/>
    <mergeCell ref="F358:G358"/>
    <mergeCell ref="I358:J358"/>
    <mergeCell ref="K358:M358"/>
    <mergeCell ref="N358:O358"/>
    <mergeCell ref="P358:Q358"/>
    <mergeCell ref="P357:Q357"/>
    <mergeCell ref="R357:T357"/>
    <mergeCell ref="U357:V357"/>
    <mergeCell ref="W357:Y357"/>
    <mergeCell ref="Z357:AA357"/>
    <mergeCell ref="AB357:AC357"/>
    <mergeCell ref="B361:C361"/>
    <mergeCell ref="D361:E361"/>
    <mergeCell ref="F361:G361"/>
    <mergeCell ref="I361:J361"/>
    <mergeCell ref="K361:M361"/>
    <mergeCell ref="N361:O361"/>
    <mergeCell ref="W360:Y360"/>
    <mergeCell ref="Z360:AA360"/>
    <mergeCell ref="AB360:AC360"/>
    <mergeCell ref="AD360:AE360"/>
    <mergeCell ref="AF360:AG360"/>
    <mergeCell ref="AH360:AI360"/>
    <mergeCell ref="AH359:AI359"/>
    <mergeCell ref="B360:C360"/>
    <mergeCell ref="D360:E360"/>
    <mergeCell ref="F360:G360"/>
    <mergeCell ref="I360:J360"/>
    <mergeCell ref="K360:M360"/>
    <mergeCell ref="N360:O360"/>
    <mergeCell ref="P360:Q360"/>
    <mergeCell ref="R360:T360"/>
    <mergeCell ref="U360:V360"/>
    <mergeCell ref="U359:V359"/>
    <mergeCell ref="W359:Y359"/>
    <mergeCell ref="Z359:AA359"/>
    <mergeCell ref="AB359:AC359"/>
    <mergeCell ref="AD359:AE359"/>
    <mergeCell ref="AF359:AG359"/>
    <mergeCell ref="AF362:AG362"/>
    <mergeCell ref="AH362:AI362"/>
    <mergeCell ref="B363:C363"/>
    <mergeCell ref="D363:E363"/>
    <mergeCell ref="F363:G363"/>
    <mergeCell ref="I363:J363"/>
    <mergeCell ref="K363:M363"/>
    <mergeCell ref="N363:O363"/>
    <mergeCell ref="P363:Q363"/>
    <mergeCell ref="R363:T363"/>
    <mergeCell ref="R362:T362"/>
    <mergeCell ref="U362:V362"/>
    <mergeCell ref="W362:Y362"/>
    <mergeCell ref="Z362:AA362"/>
    <mergeCell ref="AB362:AC362"/>
    <mergeCell ref="AD362:AE362"/>
    <mergeCell ref="AD361:AE361"/>
    <mergeCell ref="AF361:AG361"/>
    <mergeCell ref="AH361:AI361"/>
    <mergeCell ref="B362:C362"/>
    <mergeCell ref="D362:E362"/>
    <mergeCell ref="F362:G362"/>
    <mergeCell ref="I362:J362"/>
    <mergeCell ref="K362:M362"/>
    <mergeCell ref="N362:O362"/>
    <mergeCell ref="P362:Q362"/>
    <mergeCell ref="P361:Q361"/>
    <mergeCell ref="R361:T361"/>
    <mergeCell ref="U361:V361"/>
    <mergeCell ref="W361:Y361"/>
    <mergeCell ref="Z361:AA361"/>
    <mergeCell ref="AB361:AC361"/>
    <mergeCell ref="B365:C365"/>
    <mergeCell ref="D365:E365"/>
    <mergeCell ref="F365:G365"/>
    <mergeCell ref="I365:J365"/>
    <mergeCell ref="K365:M365"/>
    <mergeCell ref="N365:O365"/>
    <mergeCell ref="W364:Y364"/>
    <mergeCell ref="Z364:AA364"/>
    <mergeCell ref="AB364:AC364"/>
    <mergeCell ref="AD364:AE364"/>
    <mergeCell ref="AF364:AG364"/>
    <mergeCell ref="AH364:AI364"/>
    <mergeCell ref="AH363:AI363"/>
    <mergeCell ref="B364:C364"/>
    <mergeCell ref="D364:E364"/>
    <mergeCell ref="F364:G364"/>
    <mergeCell ref="I364:J364"/>
    <mergeCell ref="K364:M364"/>
    <mergeCell ref="N364:O364"/>
    <mergeCell ref="P364:Q364"/>
    <mergeCell ref="R364:T364"/>
    <mergeCell ref="U364:V364"/>
    <mergeCell ref="U363:V363"/>
    <mergeCell ref="W363:Y363"/>
    <mergeCell ref="Z363:AA363"/>
    <mergeCell ref="AB363:AC363"/>
    <mergeCell ref="AD363:AE363"/>
    <mergeCell ref="AF363:AG363"/>
    <mergeCell ref="AF366:AG366"/>
    <mergeCell ref="AH366:AI366"/>
    <mergeCell ref="B367:C367"/>
    <mergeCell ref="D367:E367"/>
    <mergeCell ref="F367:G367"/>
    <mergeCell ref="I367:J367"/>
    <mergeCell ref="K367:M367"/>
    <mergeCell ref="N367:O367"/>
    <mergeCell ref="P367:Q367"/>
    <mergeCell ref="R367:T367"/>
    <mergeCell ref="R366:T366"/>
    <mergeCell ref="U366:V366"/>
    <mergeCell ref="W366:Y366"/>
    <mergeCell ref="Z366:AA366"/>
    <mergeCell ref="AB366:AC366"/>
    <mergeCell ref="AD366:AE366"/>
    <mergeCell ref="AD365:AE365"/>
    <mergeCell ref="AF365:AG365"/>
    <mergeCell ref="AH365:AI365"/>
    <mergeCell ref="B366:C366"/>
    <mergeCell ref="D366:E366"/>
    <mergeCell ref="F366:G366"/>
    <mergeCell ref="I366:J366"/>
    <mergeCell ref="K366:M366"/>
    <mergeCell ref="N366:O366"/>
    <mergeCell ref="P366:Q366"/>
    <mergeCell ref="P365:Q365"/>
    <mergeCell ref="R365:T365"/>
    <mergeCell ref="U365:V365"/>
    <mergeCell ref="W365:Y365"/>
    <mergeCell ref="Z365:AA365"/>
    <mergeCell ref="AB365:AC365"/>
    <mergeCell ref="B369:C369"/>
    <mergeCell ref="D369:E369"/>
    <mergeCell ref="F369:G369"/>
    <mergeCell ref="I369:J369"/>
    <mergeCell ref="K369:M369"/>
    <mergeCell ref="N369:O369"/>
    <mergeCell ref="W368:Y368"/>
    <mergeCell ref="Z368:AA368"/>
    <mergeCell ref="AB368:AC368"/>
    <mergeCell ref="AD368:AE368"/>
    <mergeCell ref="AF368:AG368"/>
    <mergeCell ref="AH368:AI368"/>
    <mergeCell ref="AH367:AI367"/>
    <mergeCell ref="B368:C368"/>
    <mergeCell ref="D368:E368"/>
    <mergeCell ref="F368:G368"/>
    <mergeCell ref="I368:J368"/>
    <mergeCell ref="K368:M368"/>
    <mergeCell ref="N368:O368"/>
    <mergeCell ref="P368:Q368"/>
    <mergeCell ref="R368:T368"/>
    <mergeCell ref="U368:V368"/>
    <mergeCell ref="U367:V367"/>
    <mergeCell ref="W367:Y367"/>
    <mergeCell ref="Z367:AA367"/>
    <mergeCell ref="AB367:AC367"/>
    <mergeCell ref="AD367:AE367"/>
    <mergeCell ref="AF367:AG367"/>
    <mergeCell ref="AF370:AG370"/>
    <mergeCell ref="AH370:AI370"/>
    <mergeCell ref="B371:C371"/>
    <mergeCell ref="D371:E371"/>
    <mergeCell ref="F371:G371"/>
    <mergeCell ref="I371:J371"/>
    <mergeCell ref="K371:M371"/>
    <mergeCell ref="N371:O371"/>
    <mergeCell ref="P371:Q371"/>
    <mergeCell ref="R371:T371"/>
    <mergeCell ref="R370:T370"/>
    <mergeCell ref="U370:V370"/>
    <mergeCell ref="W370:Y370"/>
    <mergeCell ref="Z370:AA370"/>
    <mergeCell ref="AB370:AC370"/>
    <mergeCell ref="AD370:AE370"/>
    <mergeCell ref="AD369:AE369"/>
    <mergeCell ref="AF369:AG369"/>
    <mergeCell ref="AH369:AI369"/>
    <mergeCell ref="B370:C370"/>
    <mergeCell ref="D370:E370"/>
    <mergeCell ref="F370:G370"/>
    <mergeCell ref="I370:J370"/>
    <mergeCell ref="K370:M370"/>
    <mergeCell ref="N370:O370"/>
    <mergeCell ref="P370:Q370"/>
    <mergeCell ref="P369:Q369"/>
    <mergeCell ref="R369:T369"/>
    <mergeCell ref="U369:V369"/>
    <mergeCell ref="W369:Y369"/>
    <mergeCell ref="Z369:AA369"/>
    <mergeCell ref="AB369:AC369"/>
    <mergeCell ref="B373:C373"/>
    <mergeCell ref="D373:E373"/>
    <mergeCell ref="F373:G373"/>
    <mergeCell ref="I373:J373"/>
    <mergeCell ref="K373:M373"/>
    <mergeCell ref="N373:O373"/>
    <mergeCell ref="W372:Y372"/>
    <mergeCell ref="Z372:AA372"/>
    <mergeCell ref="AB372:AC372"/>
    <mergeCell ref="AD372:AE372"/>
    <mergeCell ref="AF372:AG372"/>
    <mergeCell ref="AH372:AI372"/>
    <mergeCell ref="AH371:AI371"/>
    <mergeCell ref="B372:C372"/>
    <mergeCell ref="D372:E372"/>
    <mergeCell ref="F372:G372"/>
    <mergeCell ref="I372:J372"/>
    <mergeCell ref="K372:M372"/>
    <mergeCell ref="N372:O372"/>
    <mergeCell ref="P372:Q372"/>
    <mergeCell ref="R372:T372"/>
    <mergeCell ref="U372:V372"/>
    <mergeCell ref="U371:V371"/>
    <mergeCell ref="W371:Y371"/>
    <mergeCell ref="Z371:AA371"/>
    <mergeCell ref="AB371:AC371"/>
    <mergeCell ref="AD371:AE371"/>
    <mergeCell ref="AF371:AG371"/>
    <mergeCell ref="AF374:AG374"/>
    <mergeCell ref="AH374:AI374"/>
    <mergeCell ref="B375:C375"/>
    <mergeCell ref="D375:E375"/>
    <mergeCell ref="F375:G375"/>
    <mergeCell ref="I375:J375"/>
    <mergeCell ref="K375:M375"/>
    <mergeCell ref="N375:O375"/>
    <mergeCell ref="P375:Q375"/>
    <mergeCell ref="R375:T375"/>
    <mergeCell ref="R374:T374"/>
    <mergeCell ref="U374:V374"/>
    <mergeCell ref="W374:Y374"/>
    <mergeCell ref="Z374:AA374"/>
    <mergeCell ref="AB374:AC374"/>
    <mergeCell ref="AD374:AE374"/>
    <mergeCell ref="AD373:AE373"/>
    <mergeCell ref="AF373:AG373"/>
    <mergeCell ref="AH373:AI373"/>
    <mergeCell ref="B374:C374"/>
    <mergeCell ref="D374:E374"/>
    <mergeCell ref="F374:G374"/>
    <mergeCell ref="I374:J374"/>
    <mergeCell ref="K374:M374"/>
    <mergeCell ref="N374:O374"/>
    <mergeCell ref="P374:Q374"/>
    <mergeCell ref="P373:Q373"/>
    <mergeCell ref="R373:T373"/>
    <mergeCell ref="U373:V373"/>
    <mergeCell ref="W373:Y373"/>
    <mergeCell ref="Z373:AA373"/>
    <mergeCell ref="AB373:AC373"/>
    <mergeCell ref="B377:C377"/>
    <mergeCell ref="D377:E377"/>
    <mergeCell ref="F377:G377"/>
    <mergeCell ref="I377:J377"/>
    <mergeCell ref="K377:M377"/>
    <mergeCell ref="N377:O377"/>
    <mergeCell ref="W376:Y376"/>
    <mergeCell ref="Z376:AA376"/>
    <mergeCell ref="AB376:AC376"/>
    <mergeCell ref="AD376:AE376"/>
    <mergeCell ref="AF376:AG376"/>
    <mergeCell ref="AH376:AI376"/>
    <mergeCell ref="AH375:AI375"/>
    <mergeCell ref="B376:C376"/>
    <mergeCell ref="D376:E376"/>
    <mergeCell ref="F376:G376"/>
    <mergeCell ref="I376:J376"/>
    <mergeCell ref="K376:M376"/>
    <mergeCell ref="N376:O376"/>
    <mergeCell ref="P376:Q376"/>
    <mergeCell ref="R376:T376"/>
    <mergeCell ref="U376:V376"/>
    <mergeCell ref="U375:V375"/>
    <mergeCell ref="W375:Y375"/>
    <mergeCell ref="Z375:AA375"/>
    <mergeCell ref="AB375:AC375"/>
    <mergeCell ref="AD375:AE375"/>
    <mergeCell ref="AF375:AG375"/>
    <mergeCell ref="AF378:AG378"/>
    <mergeCell ref="AH378:AI378"/>
    <mergeCell ref="B379:C379"/>
    <mergeCell ref="D379:E379"/>
    <mergeCell ref="F379:G379"/>
    <mergeCell ref="I379:J379"/>
    <mergeCell ref="K379:M379"/>
    <mergeCell ref="N379:O379"/>
    <mergeCell ref="P379:Q379"/>
    <mergeCell ref="R379:T379"/>
    <mergeCell ref="R378:T378"/>
    <mergeCell ref="U378:V378"/>
    <mergeCell ref="W378:Y378"/>
    <mergeCell ref="Z378:AA378"/>
    <mergeCell ref="AB378:AC378"/>
    <mergeCell ref="AD378:AE378"/>
    <mergeCell ref="AD377:AE377"/>
    <mergeCell ref="AF377:AG377"/>
    <mergeCell ref="AH377:AI377"/>
    <mergeCell ref="B378:C378"/>
    <mergeCell ref="D378:E378"/>
    <mergeCell ref="F378:G378"/>
    <mergeCell ref="I378:J378"/>
    <mergeCell ref="K378:M378"/>
    <mergeCell ref="N378:O378"/>
    <mergeCell ref="P378:Q378"/>
    <mergeCell ref="P377:Q377"/>
    <mergeCell ref="R377:T377"/>
    <mergeCell ref="U377:V377"/>
    <mergeCell ref="W377:Y377"/>
    <mergeCell ref="Z377:AA377"/>
    <mergeCell ref="AB377:AC377"/>
    <mergeCell ref="AH380:AI380"/>
    <mergeCell ref="AH379:AI379"/>
    <mergeCell ref="B380:C380"/>
    <mergeCell ref="D380:E380"/>
    <mergeCell ref="F380:G380"/>
    <mergeCell ref="I380:J380"/>
    <mergeCell ref="K380:M380"/>
    <mergeCell ref="N380:O380"/>
    <mergeCell ref="P380:Q380"/>
    <mergeCell ref="R380:T380"/>
    <mergeCell ref="U380:V380"/>
    <mergeCell ref="U379:V379"/>
    <mergeCell ref="W379:Y379"/>
    <mergeCell ref="Z379:AA379"/>
    <mergeCell ref="AB379:AC379"/>
    <mergeCell ref="AD379:AE379"/>
    <mergeCell ref="AF379:AG379"/>
    <mergeCell ref="B387:E387"/>
    <mergeCell ref="B388:E388"/>
    <mergeCell ref="B389:E389"/>
    <mergeCell ref="B390:E390"/>
    <mergeCell ref="B391:E391"/>
    <mergeCell ref="B392:E392"/>
    <mergeCell ref="B381:E381"/>
    <mergeCell ref="B382:E382"/>
    <mergeCell ref="B383:E383"/>
    <mergeCell ref="B384:E384"/>
    <mergeCell ref="B385:E385"/>
    <mergeCell ref="B386:E386"/>
    <mergeCell ref="W380:Y380"/>
    <mergeCell ref="Z380:AA380"/>
    <mergeCell ref="AB380:AC380"/>
    <mergeCell ref="AD380:AE380"/>
    <mergeCell ref="AF380:AG380"/>
    <mergeCell ref="B405:E405"/>
    <mergeCell ref="B406:E406"/>
    <mergeCell ref="B407:E407"/>
    <mergeCell ref="B408:E408"/>
    <mergeCell ref="B409:E409"/>
    <mergeCell ref="B410:E410"/>
    <mergeCell ref="B399:E399"/>
    <mergeCell ref="B400:E400"/>
    <mergeCell ref="B401:E401"/>
    <mergeCell ref="B402:E402"/>
    <mergeCell ref="B403:E403"/>
    <mergeCell ref="B404:E404"/>
    <mergeCell ref="B393:E393"/>
    <mergeCell ref="B394:E394"/>
    <mergeCell ref="B395:E395"/>
    <mergeCell ref="B396:E396"/>
    <mergeCell ref="B397:E397"/>
    <mergeCell ref="B398:E398"/>
    <mergeCell ref="B423:E423"/>
    <mergeCell ref="B424:E424"/>
    <mergeCell ref="B425:E425"/>
    <mergeCell ref="B426:E426"/>
    <mergeCell ref="B427:E427"/>
    <mergeCell ref="B428:E428"/>
    <mergeCell ref="B417:E417"/>
    <mergeCell ref="B418:E418"/>
    <mergeCell ref="B419:E419"/>
    <mergeCell ref="B420:E420"/>
    <mergeCell ref="B421:E421"/>
    <mergeCell ref="B422:E422"/>
    <mergeCell ref="B411:E411"/>
    <mergeCell ref="B412:E412"/>
    <mergeCell ref="B413:E413"/>
    <mergeCell ref="B414:E414"/>
    <mergeCell ref="B415:E415"/>
    <mergeCell ref="B416:E416"/>
    <mergeCell ref="B441:E441"/>
    <mergeCell ref="B442:E442"/>
    <mergeCell ref="B443:E443"/>
    <mergeCell ref="B444:E444"/>
    <mergeCell ref="B445:E445"/>
    <mergeCell ref="B446:E446"/>
    <mergeCell ref="B435:E435"/>
    <mergeCell ref="B436:E436"/>
    <mergeCell ref="B437:E437"/>
    <mergeCell ref="B438:E438"/>
    <mergeCell ref="B439:E439"/>
    <mergeCell ref="B440:E440"/>
    <mergeCell ref="B429:E429"/>
    <mergeCell ref="B430:E430"/>
    <mergeCell ref="B431:E431"/>
    <mergeCell ref="B432:E432"/>
    <mergeCell ref="B433:E433"/>
    <mergeCell ref="B434:E434"/>
    <mergeCell ref="B459:E459"/>
    <mergeCell ref="B460:E460"/>
    <mergeCell ref="B461:E461"/>
    <mergeCell ref="B462:E462"/>
    <mergeCell ref="B463:E463"/>
    <mergeCell ref="B464:E464"/>
    <mergeCell ref="B453:E453"/>
    <mergeCell ref="B454:E454"/>
    <mergeCell ref="B455:E455"/>
    <mergeCell ref="B456:E456"/>
    <mergeCell ref="B457:E457"/>
    <mergeCell ref="B458:E458"/>
    <mergeCell ref="B447:E447"/>
    <mergeCell ref="B448:E448"/>
    <mergeCell ref="B449:E449"/>
    <mergeCell ref="B450:E450"/>
    <mergeCell ref="B451:E451"/>
    <mergeCell ref="B452:E452"/>
    <mergeCell ref="B477:E477"/>
    <mergeCell ref="B478:E478"/>
    <mergeCell ref="B479:E479"/>
    <mergeCell ref="B480:E480"/>
    <mergeCell ref="B481:E481"/>
    <mergeCell ref="B482:E482"/>
    <mergeCell ref="B471:E471"/>
    <mergeCell ref="B472:E472"/>
    <mergeCell ref="B473:E473"/>
    <mergeCell ref="B474:E474"/>
    <mergeCell ref="B475:E475"/>
    <mergeCell ref="B476:E476"/>
    <mergeCell ref="B465:E465"/>
    <mergeCell ref="B466:E466"/>
    <mergeCell ref="B467:E467"/>
    <mergeCell ref="B468:E468"/>
    <mergeCell ref="B469:E469"/>
    <mergeCell ref="B470:E470"/>
    <mergeCell ref="B495:E495"/>
    <mergeCell ref="B496:E496"/>
    <mergeCell ref="B497:E497"/>
    <mergeCell ref="B498:E498"/>
    <mergeCell ref="B499:E499"/>
    <mergeCell ref="B500:E500"/>
    <mergeCell ref="B489:E489"/>
    <mergeCell ref="B490:E490"/>
    <mergeCell ref="B491:E491"/>
    <mergeCell ref="B492:E492"/>
    <mergeCell ref="B493:E493"/>
    <mergeCell ref="B494:E494"/>
    <mergeCell ref="B483:E483"/>
    <mergeCell ref="B484:E484"/>
    <mergeCell ref="B485:E485"/>
    <mergeCell ref="B486:E486"/>
    <mergeCell ref="B487:E487"/>
    <mergeCell ref="B488:E488"/>
    <mergeCell ref="B513:E513"/>
    <mergeCell ref="B514:E514"/>
    <mergeCell ref="B515:E515"/>
    <mergeCell ref="B516:E516"/>
    <mergeCell ref="B517:E517"/>
    <mergeCell ref="B518:E518"/>
    <mergeCell ref="B507:E507"/>
    <mergeCell ref="B508:E508"/>
    <mergeCell ref="B509:E509"/>
    <mergeCell ref="B510:E510"/>
    <mergeCell ref="B511:E511"/>
    <mergeCell ref="B512:E512"/>
    <mergeCell ref="B501:E501"/>
    <mergeCell ref="B502:E502"/>
    <mergeCell ref="B503:E503"/>
    <mergeCell ref="B504:E504"/>
    <mergeCell ref="B505:E505"/>
    <mergeCell ref="B506:E506"/>
    <mergeCell ref="B531:E531"/>
    <mergeCell ref="B532:E532"/>
    <mergeCell ref="B533:E533"/>
    <mergeCell ref="B534:E534"/>
    <mergeCell ref="B535:E535"/>
    <mergeCell ref="B536:E536"/>
    <mergeCell ref="B525:E525"/>
    <mergeCell ref="B526:E526"/>
    <mergeCell ref="B527:E527"/>
    <mergeCell ref="B528:E528"/>
    <mergeCell ref="B529:E529"/>
    <mergeCell ref="B530:E530"/>
    <mergeCell ref="B519:E519"/>
    <mergeCell ref="B520:E520"/>
    <mergeCell ref="B521:E521"/>
    <mergeCell ref="B522:E522"/>
    <mergeCell ref="B523:E523"/>
    <mergeCell ref="B524:E524"/>
    <mergeCell ref="B549:E549"/>
    <mergeCell ref="B550:E550"/>
    <mergeCell ref="B551:E551"/>
    <mergeCell ref="B552:E552"/>
    <mergeCell ref="B553:E553"/>
    <mergeCell ref="B554:E554"/>
    <mergeCell ref="B543:E543"/>
    <mergeCell ref="B544:E544"/>
    <mergeCell ref="B545:E545"/>
    <mergeCell ref="B546:E546"/>
    <mergeCell ref="B547:E547"/>
    <mergeCell ref="B548:E548"/>
    <mergeCell ref="B537:E537"/>
    <mergeCell ref="B538:E538"/>
    <mergeCell ref="B539:E539"/>
    <mergeCell ref="B540:E540"/>
    <mergeCell ref="B541:E541"/>
    <mergeCell ref="B542:E542"/>
    <mergeCell ref="B567:E567"/>
    <mergeCell ref="B568:E568"/>
    <mergeCell ref="B569:E569"/>
    <mergeCell ref="B570:E570"/>
    <mergeCell ref="B571:E571"/>
    <mergeCell ref="B572:E572"/>
    <mergeCell ref="B561:E561"/>
    <mergeCell ref="B562:E562"/>
    <mergeCell ref="B563:E563"/>
    <mergeCell ref="B564:E564"/>
    <mergeCell ref="B565:E565"/>
    <mergeCell ref="B566:E566"/>
    <mergeCell ref="B555:E555"/>
    <mergeCell ref="B556:E556"/>
    <mergeCell ref="B557:E557"/>
    <mergeCell ref="B558:E558"/>
    <mergeCell ref="B559:E559"/>
    <mergeCell ref="B560:E560"/>
    <mergeCell ref="B585:E585"/>
    <mergeCell ref="B586:E586"/>
    <mergeCell ref="B587:E587"/>
    <mergeCell ref="B588:E588"/>
    <mergeCell ref="B589:E589"/>
    <mergeCell ref="B590:E590"/>
    <mergeCell ref="B579:E579"/>
    <mergeCell ref="B580:E580"/>
    <mergeCell ref="B581:E581"/>
    <mergeCell ref="B582:E582"/>
    <mergeCell ref="B583:E583"/>
    <mergeCell ref="B584:E584"/>
    <mergeCell ref="B573:E573"/>
    <mergeCell ref="B574:E574"/>
    <mergeCell ref="B575:E575"/>
    <mergeCell ref="B576:E576"/>
    <mergeCell ref="B577:E577"/>
    <mergeCell ref="B578:E578"/>
    <mergeCell ref="B603:E603"/>
    <mergeCell ref="B604:E604"/>
    <mergeCell ref="B605:E605"/>
    <mergeCell ref="B606:E606"/>
    <mergeCell ref="B607:E607"/>
    <mergeCell ref="B608:E608"/>
    <mergeCell ref="B597:E597"/>
    <mergeCell ref="B598:E598"/>
    <mergeCell ref="B599:E599"/>
    <mergeCell ref="B600:E600"/>
    <mergeCell ref="B601:E601"/>
    <mergeCell ref="B602:E602"/>
    <mergeCell ref="B591:E591"/>
    <mergeCell ref="B592:E592"/>
    <mergeCell ref="B593:E593"/>
    <mergeCell ref="B594:E594"/>
    <mergeCell ref="B595:E595"/>
    <mergeCell ref="B596:E596"/>
    <mergeCell ref="B621:E621"/>
    <mergeCell ref="B622:E622"/>
    <mergeCell ref="B623:E623"/>
    <mergeCell ref="B624:E624"/>
    <mergeCell ref="B625:E625"/>
    <mergeCell ref="B626:E626"/>
    <mergeCell ref="B615:E615"/>
    <mergeCell ref="B616:E616"/>
    <mergeCell ref="B617:E617"/>
    <mergeCell ref="B618:E618"/>
    <mergeCell ref="B619:E619"/>
    <mergeCell ref="B620:E620"/>
    <mergeCell ref="B609:E609"/>
    <mergeCell ref="B610:E610"/>
    <mergeCell ref="B611:E611"/>
    <mergeCell ref="B612:E612"/>
    <mergeCell ref="B613:E613"/>
    <mergeCell ref="B614:E614"/>
    <mergeCell ref="B639:E639"/>
    <mergeCell ref="B640:E640"/>
    <mergeCell ref="B641:E641"/>
    <mergeCell ref="B642:E642"/>
    <mergeCell ref="B643:E643"/>
    <mergeCell ref="B644:E644"/>
    <mergeCell ref="B633:E633"/>
    <mergeCell ref="B634:E634"/>
    <mergeCell ref="B635:E635"/>
    <mergeCell ref="B636:E636"/>
    <mergeCell ref="B637:E637"/>
    <mergeCell ref="B638:E638"/>
    <mergeCell ref="B627:E627"/>
    <mergeCell ref="B628:E628"/>
    <mergeCell ref="B629:E629"/>
    <mergeCell ref="B630:E630"/>
    <mergeCell ref="B631:E631"/>
    <mergeCell ref="B632:E632"/>
    <mergeCell ref="B657:E657"/>
    <mergeCell ref="B658:E658"/>
    <mergeCell ref="B659:E659"/>
    <mergeCell ref="B660:E660"/>
    <mergeCell ref="B661:E661"/>
    <mergeCell ref="B662:E662"/>
    <mergeCell ref="B651:E651"/>
    <mergeCell ref="B652:E652"/>
    <mergeCell ref="B653:E653"/>
    <mergeCell ref="B654:E654"/>
    <mergeCell ref="B655:E655"/>
    <mergeCell ref="B656:E656"/>
    <mergeCell ref="B645:E645"/>
    <mergeCell ref="B646:E646"/>
    <mergeCell ref="B647:E647"/>
    <mergeCell ref="B648:E648"/>
    <mergeCell ref="B649:E649"/>
    <mergeCell ref="B650:E650"/>
    <mergeCell ref="B675:E675"/>
    <mergeCell ref="B676:E676"/>
    <mergeCell ref="B677:E677"/>
    <mergeCell ref="B678:E678"/>
    <mergeCell ref="B679:E679"/>
    <mergeCell ref="B680:E680"/>
    <mergeCell ref="B669:E669"/>
    <mergeCell ref="B670:E670"/>
    <mergeCell ref="B671:E671"/>
    <mergeCell ref="B672:E672"/>
    <mergeCell ref="B673:E673"/>
    <mergeCell ref="B674:E674"/>
    <mergeCell ref="B663:E663"/>
    <mergeCell ref="B664:E664"/>
    <mergeCell ref="B665:E665"/>
    <mergeCell ref="B666:E666"/>
    <mergeCell ref="B667:E667"/>
    <mergeCell ref="B668:E668"/>
    <mergeCell ref="B693:E693"/>
    <mergeCell ref="B694:E694"/>
    <mergeCell ref="B695:E695"/>
    <mergeCell ref="B696:E696"/>
    <mergeCell ref="B697:E697"/>
    <mergeCell ref="B698:E698"/>
    <mergeCell ref="B687:E687"/>
    <mergeCell ref="B688:E688"/>
    <mergeCell ref="B689:E689"/>
    <mergeCell ref="B690:E690"/>
    <mergeCell ref="B691:E691"/>
    <mergeCell ref="B692:E692"/>
    <mergeCell ref="B681:E681"/>
    <mergeCell ref="B682:E682"/>
    <mergeCell ref="B683:E683"/>
    <mergeCell ref="B684:E684"/>
    <mergeCell ref="B685:E685"/>
    <mergeCell ref="B686:E686"/>
    <mergeCell ref="B711:E711"/>
    <mergeCell ref="B712:E712"/>
    <mergeCell ref="B713:E713"/>
    <mergeCell ref="B714:E714"/>
    <mergeCell ref="B715:E715"/>
    <mergeCell ref="B716:E716"/>
    <mergeCell ref="B705:E705"/>
    <mergeCell ref="B706:E706"/>
    <mergeCell ref="B707:E707"/>
    <mergeCell ref="B708:E708"/>
    <mergeCell ref="B709:E709"/>
    <mergeCell ref="B710:E710"/>
    <mergeCell ref="B699:E699"/>
    <mergeCell ref="B700:E700"/>
    <mergeCell ref="B701:E701"/>
    <mergeCell ref="B702:E702"/>
    <mergeCell ref="B703:E703"/>
    <mergeCell ref="B704:E704"/>
    <mergeCell ref="B735:E735"/>
    <mergeCell ref="B736:E736"/>
    <mergeCell ref="B737:E737"/>
    <mergeCell ref="B729:E729"/>
    <mergeCell ref="B730:E730"/>
    <mergeCell ref="B731:E731"/>
    <mergeCell ref="B732:E732"/>
    <mergeCell ref="B733:E733"/>
    <mergeCell ref="B734:E734"/>
    <mergeCell ref="B723:E723"/>
    <mergeCell ref="B724:E724"/>
    <mergeCell ref="B725:E725"/>
    <mergeCell ref="B726:E726"/>
    <mergeCell ref="B727:E727"/>
    <mergeCell ref="B728:E728"/>
    <mergeCell ref="B717:E717"/>
    <mergeCell ref="B718:E718"/>
    <mergeCell ref="B719:E719"/>
    <mergeCell ref="B720:E720"/>
    <mergeCell ref="B721:E721"/>
    <mergeCell ref="B722:E722"/>
  </mergeCells>
  <phoneticPr fontId="1"/>
  <pageMargins left="0.31496062992125984" right="0.31496062992125984" top="0.35433070866141736" bottom="0.15748031496062992" header="0.31496062992125984" footer="0.31496062992125984"/>
  <pageSetup paperSize="9" scale="70" orientation="landscape" r:id="rId1"/>
  <rowBreaks count="1" manualBreakCount="1">
    <brk id="33" min="1" max="3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showGridLines="0" view="pageBreakPreview" zoomScaleNormal="100" zoomScaleSheetLayoutView="100" workbookViewId="0">
      <selection activeCell="B2" sqref="B2"/>
    </sheetView>
  </sheetViews>
  <sheetFormatPr defaultRowHeight="18.75"/>
  <cols>
    <col min="1" max="1" width="10.375" style="2" customWidth="1"/>
    <col min="2" max="4" width="9" style="2"/>
    <col min="5" max="5" width="3" style="2" customWidth="1"/>
    <col min="6" max="7" width="10.25" style="2" bestFit="1" customWidth="1"/>
    <col min="8" max="8" width="9" style="2"/>
    <col min="9" max="9" width="12.25" style="2" customWidth="1"/>
    <col min="10" max="10" width="1.625" style="2" customWidth="1"/>
    <col min="11" max="11" width="11.625" style="2" customWidth="1"/>
    <col min="12" max="12" width="1.625" style="2" customWidth="1"/>
    <col min="13" max="13" width="9" style="2"/>
    <col min="14" max="16" width="10.125" style="2" customWidth="1"/>
    <col min="17" max="16384" width="9" style="2"/>
  </cols>
  <sheetData>
    <row r="1" spans="1:16">
      <c r="A1" s="7" t="s">
        <v>87</v>
      </c>
    </row>
    <row r="3" spans="1:16">
      <c r="A3" s="7" t="s">
        <v>88</v>
      </c>
    </row>
    <row r="4" spans="1:16" ht="40.5" customHeight="1">
      <c r="A4" s="3" t="s">
        <v>59</v>
      </c>
      <c r="B4" s="3"/>
      <c r="C4" s="279" t="s">
        <v>89</v>
      </c>
      <c r="D4" s="279"/>
      <c r="E4" s="301"/>
      <c r="F4" s="301"/>
      <c r="G4" s="301"/>
      <c r="H4" s="301"/>
      <c r="I4" s="301"/>
      <c r="J4" s="301"/>
      <c r="K4" s="301"/>
      <c r="L4" s="301"/>
      <c r="M4" s="301"/>
      <c r="N4" s="301"/>
      <c r="O4" s="301"/>
      <c r="P4" s="301"/>
    </row>
    <row r="5" spans="1:16">
      <c r="A5" s="279" t="s">
        <v>90</v>
      </c>
      <c r="B5" s="279"/>
      <c r="C5" s="311" t="s">
        <v>91</v>
      </c>
      <c r="D5" s="311"/>
      <c r="E5" s="286" t="s">
        <v>92</v>
      </c>
      <c r="F5" s="286"/>
      <c r="G5" s="286"/>
      <c r="H5" s="286"/>
      <c r="I5" s="286"/>
      <c r="J5" s="286"/>
      <c r="K5" s="286"/>
      <c r="L5" s="312" t="s">
        <v>93</v>
      </c>
      <c r="M5" s="313"/>
      <c r="N5" s="314"/>
      <c r="O5" s="313" t="s">
        <v>94</v>
      </c>
      <c r="P5" s="314"/>
    </row>
    <row r="6" spans="1:16">
      <c r="A6" s="279"/>
      <c r="B6" s="279"/>
      <c r="C6" s="311"/>
      <c r="D6" s="311"/>
      <c r="E6" s="288" t="s">
        <v>95</v>
      </c>
      <c r="F6" s="288"/>
      <c r="G6" s="288"/>
      <c r="H6" s="288"/>
      <c r="I6" s="288"/>
      <c r="J6" s="288"/>
      <c r="K6" s="288"/>
      <c r="L6" s="315"/>
      <c r="M6" s="316"/>
      <c r="N6" s="317"/>
      <c r="O6" s="316"/>
      <c r="P6" s="317"/>
    </row>
    <row r="7" spans="1:16" ht="37.5">
      <c r="A7" s="279"/>
      <c r="B7" s="279"/>
      <c r="C7" s="311"/>
      <c r="D7" s="311"/>
      <c r="E7" s="9"/>
      <c r="F7" s="17" t="s">
        <v>96</v>
      </c>
      <c r="G7" s="17" t="s">
        <v>97</v>
      </c>
      <c r="H7" s="290" t="s">
        <v>98</v>
      </c>
      <c r="I7" s="321"/>
      <c r="J7" s="321"/>
      <c r="K7" s="321"/>
      <c r="L7" s="315"/>
      <c r="M7" s="316"/>
      <c r="N7" s="317"/>
      <c r="O7" s="316"/>
      <c r="P7" s="317"/>
    </row>
    <row r="8" spans="1:16">
      <c r="A8" s="279"/>
      <c r="B8" s="279"/>
      <c r="C8" s="311"/>
      <c r="D8" s="311"/>
      <c r="E8" s="9"/>
      <c r="F8" s="8" t="s">
        <v>99</v>
      </c>
      <c r="G8" s="8" t="s">
        <v>99</v>
      </c>
      <c r="H8" s="322" t="s">
        <v>99</v>
      </c>
      <c r="I8" s="295"/>
      <c r="J8" s="295"/>
      <c r="K8" s="295"/>
      <c r="L8" s="315"/>
      <c r="M8" s="316"/>
      <c r="N8" s="317"/>
      <c r="O8" s="316"/>
      <c r="P8" s="317"/>
    </row>
    <row r="9" spans="1:16" ht="24" customHeight="1">
      <c r="A9" s="279"/>
      <c r="B9" s="279"/>
      <c r="C9" s="311"/>
      <c r="D9" s="311"/>
      <c r="E9" s="9"/>
      <c r="F9" s="22"/>
      <c r="G9" s="22"/>
      <c r="H9" s="323"/>
      <c r="I9" s="283"/>
      <c r="J9" s="283"/>
      <c r="K9" s="283"/>
      <c r="L9" s="315"/>
      <c r="M9" s="316"/>
      <c r="N9" s="317"/>
      <c r="O9" s="316"/>
      <c r="P9" s="317"/>
    </row>
    <row r="10" spans="1:16">
      <c r="A10" s="279"/>
      <c r="B10" s="279"/>
      <c r="C10" s="311"/>
      <c r="D10" s="311"/>
      <c r="E10" s="9"/>
      <c r="F10" s="30" t="s">
        <v>100</v>
      </c>
      <c r="G10" s="30" t="s">
        <v>100</v>
      </c>
      <c r="H10" s="322" t="s">
        <v>100</v>
      </c>
      <c r="I10" s="295"/>
      <c r="J10" s="295"/>
      <c r="K10" s="295"/>
      <c r="L10" s="315"/>
      <c r="M10" s="316"/>
      <c r="N10" s="317"/>
      <c r="O10" s="316"/>
      <c r="P10" s="317"/>
    </row>
    <row r="11" spans="1:16" ht="24" customHeight="1">
      <c r="A11" s="279" t="s">
        <v>101</v>
      </c>
      <c r="B11" s="324"/>
      <c r="C11" s="291" t="s">
        <v>101</v>
      </c>
      <c r="D11" s="324"/>
      <c r="E11" s="9"/>
      <c r="F11" s="15"/>
      <c r="G11" s="15"/>
      <c r="H11" s="306"/>
      <c r="I11" s="280"/>
      <c r="J11" s="280"/>
      <c r="K11" s="280"/>
      <c r="L11" s="318"/>
      <c r="M11" s="319"/>
      <c r="N11" s="320"/>
      <c r="O11" s="319"/>
      <c r="P11" s="320"/>
    </row>
    <row r="12" spans="1:16">
      <c r="A12" s="279"/>
      <c r="B12" s="324"/>
      <c r="C12" s="291"/>
      <c r="D12" s="324"/>
      <c r="E12" s="288" t="s">
        <v>102</v>
      </c>
      <c r="F12" s="288"/>
      <c r="G12" s="288"/>
      <c r="H12" s="288"/>
      <c r="I12" s="288"/>
      <c r="J12" s="288"/>
      <c r="K12" s="288"/>
      <c r="L12" s="279" t="s">
        <v>75</v>
      </c>
      <c r="M12" s="279"/>
      <c r="N12" s="3" t="s">
        <v>76</v>
      </c>
      <c r="O12" s="3" t="s">
        <v>75</v>
      </c>
      <c r="P12" s="3" t="s">
        <v>76</v>
      </c>
    </row>
    <row r="13" spans="1:16" ht="13.5" customHeight="1">
      <c r="A13" s="279"/>
      <c r="B13" s="324"/>
      <c r="C13" s="291"/>
      <c r="D13" s="324"/>
      <c r="E13" s="9"/>
      <c r="F13" s="308" t="s">
        <v>103</v>
      </c>
      <c r="G13" s="308"/>
      <c r="H13" s="309"/>
      <c r="I13" s="279" t="s">
        <v>104</v>
      </c>
      <c r="J13" s="279"/>
      <c r="K13" s="310"/>
      <c r="L13" s="290"/>
      <c r="M13" s="291"/>
      <c r="N13" s="21"/>
      <c r="O13" s="3"/>
      <c r="P13" s="3"/>
    </row>
    <row r="14" spans="1:16" ht="18" customHeight="1">
      <c r="A14" s="279" t="s">
        <v>105</v>
      </c>
      <c r="B14" s="301"/>
      <c r="C14" s="291"/>
      <c r="D14" s="324"/>
      <c r="E14" s="9"/>
      <c r="F14" s="31" t="s">
        <v>106</v>
      </c>
      <c r="G14" s="302" t="s">
        <v>107</v>
      </c>
      <c r="H14" s="303"/>
      <c r="I14" s="295" t="s">
        <v>106</v>
      </c>
      <c r="J14" s="295"/>
      <c r="K14" s="304"/>
      <c r="L14" s="290"/>
      <c r="M14" s="291"/>
      <c r="N14" s="21"/>
      <c r="O14" s="3"/>
      <c r="P14" s="3"/>
    </row>
    <row r="15" spans="1:16" ht="18" customHeight="1">
      <c r="A15" s="300"/>
      <c r="B15" s="301"/>
      <c r="C15" s="291"/>
      <c r="D15" s="324"/>
      <c r="E15" s="9"/>
      <c r="F15" s="11" t="s">
        <v>108</v>
      </c>
      <c r="G15" s="297" t="s">
        <v>107</v>
      </c>
      <c r="H15" s="298"/>
      <c r="I15" s="280" t="s">
        <v>108</v>
      </c>
      <c r="J15" s="280"/>
      <c r="K15" s="307"/>
      <c r="L15" s="290"/>
      <c r="M15" s="291"/>
      <c r="N15" s="21"/>
      <c r="O15" s="3"/>
      <c r="P15" s="3"/>
    </row>
    <row r="16" spans="1:16" ht="18" customHeight="1">
      <c r="A16" s="300"/>
      <c r="B16" s="301"/>
      <c r="C16" s="279" t="s">
        <v>105</v>
      </c>
      <c r="D16" s="301"/>
      <c r="E16" s="9"/>
      <c r="F16" s="12" t="s">
        <v>109</v>
      </c>
      <c r="G16" s="281" t="s">
        <v>107</v>
      </c>
      <c r="H16" s="282"/>
      <c r="I16" s="283" t="s">
        <v>109</v>
      </c>
      <c r="J16" s="283"/>
      <c r="K16" s="305"/>
      <c r="L16" s="290"/>
      <c r="M16" s="291"/>
      <c r="N16" s="21"/>
      <c r="O16" s="3"/>
      <c r="P16" s="3"/>
    </row>
    <row r="17" spans="1:16" ht="18" customHeight="1">
      <c r="A17" s="279" t="s">
        <v>77</v>
      </c>
      <c r="B17" s="301"/>
      <c r="C17" s="300"/>
      <c r="D17" s="301"/>
      <c r="E17" s="9"/>
      <c r="F17" s="31" t="s">
        <v>110</v>
      </c>
      <c r="G17" s="302" t="s">
        <v>107</v>
      </c>
      <c r="H17" s="303"/>
      <c r="I17" s="295" t="s">
        <v>110</v>
      </c>
      <c r="J17" s="295"/>
      <c r="K17" s="296"/>
      <c r="L17" s="290"/>
      <c r="M17" s="291"/>
      <c r="N17" s="21"/>
      <c r="O17" s="32"/>
      <c r="P17" s="3"/>
    </row>
    <row r="18" spans="1:16" ht="18" customHeight="1">
      <c r="A18" s="279"/>
      <c r="B18" s="301"/>
      <c r="C18" s="300"/>
      <c r="D18" s="301"/>
      <c r="E18" s="9"/>
      <c r="F18" s="11" t="s">
        <v>111</v>
      </c>
      <c r="G18" s="297" t="s">
        <v>107</v>
      </c>
      <c r="H18" s="298"/>
      <c r="I18" s="280" t="s">
        <v>111</v>
      </c>
      <c r="J18" s="280"/>
      <c r="K18" s="299"/>
      <c r="L18" s="290"/>
      <c r="M18" s="291"/>
      <c r="N18" s="21"/>
      <c r="O18" s="32"/>
      <c r="P18" s="3"/>
    </row>
    <row r="19" spans="1:16" ht="18" customHeight="1">
      <c r="A19" s="279"/>
      <c r="B19" s="301"/>
      <c r="C19" s="300"/>
      <c r="D19" s="301"/>
      <c r="E19" s="22"/>
      <c r="F19" s="12" t="s">
        <v>112</v>
      </c>
      <c r="G19" s="281" t="s">
        <v>107</v>
      </c>
      <c r="H19" s="282"/>
      <c r="I19" s="283" t="s">
        <v>112</v>
      </c>
      <c r="J19" s="283"/>
      <c r="K19" s="284"/>
      <c r="L19" s="290"/>
      <c r="M19" s="291"/>
      <c r="N19" s="21"/>
      <c r="O19" s="32"/>
      <c r="P19" s="3"/>
    </row>
    <row r="20" spans="1:16">
      <c r="A20" s="285" t="s">
        <v>113</v>
      </c>
      <c r="B20" s="286"/>
      <c r="C20" s="286"/>
      <c r="D20" s="286"/>
      <c r="E20" s="286"/>
      <c r="F20" s="286"/>
      <c r="G20" s="286"/>
      <c r="H20" s="286"/>
      <c r="I20" s="287" t="s">
        <v>114</v>
      </c>
      <c r="J20" s="288"/>
      <c r="K20" s="288"/>
      <c r="L20" s="288"/>
      <c r="M20" s="288"/>
      <c r="N20" s="288"/>
      <c r="O20" s="288"/>
      <c r="P20" s="289"/>
    </row>
    <row r="21" spans="1:16">
      <c r="A21" s="279" t="s">
        <v>115</v>
      </c>
      <c r="B21" s="290" t="s">
        <v>116</v>
      </c>
      <c r="C21" s="287" t="s">
        <v>117</v>
      </c>
      <c r="D21" s="289"/>
      <c r="E21" s="291" t="s">
        <v>70</v>
      </c>
      <c r="F21" s="279"/>
      <c r="G21" s="279"/>
      <c r="H21" s="292" t="s">
        <v>118</v>
      </c>
      <c r="I21" s="279" t="s">
        <v>119</v>
      </c>
      <c r="J21" s="279"/>
      <c r="K21" s="279" t="s">
        <v>120</v>
      </c>
      <c r="L21" s="279"/>
      <c r="M21" s="287" t="s">
        <v>70</v>
      </c>
      <c r="N21" s="288"/>
      <c r="O21" s="288"/>
      <c r="P21" s="289"/>
    </row>
    <row r="22" spans="1:16">
      <c r="A22" s="279"/>
      <c r="B22" s="290"/>
      <c r="C22" s="293" t="s">
        <v>121</v>
      </c>
      <c r="D22" s="294"/>
      <c r="E22" s="291"/>
      <c r="F22" s="279"/>
      <c r="G22" s="279"/>
      <c r="H22" s="292"/>
      <c r="I22" s="279"/>
      <c r="J22" s="279"/>
      <c r="K22" s="279"/>
      <c r="L22" s="279"/>
      <c r="M22" s="293"/>
      <c r="N22" s="286"/>
      <c r="O22" s="286"/>
      <c r="P22" s="294"/>
    </row>
    <row r="23" spans="1:16">
      <c r="A23" s="279"/>
      <c r="B23" s="290"/>
      <c r="C23" s="14" t="s">
        <v>122</v>
      </c>
      <c r="D23" s="14" t="s">
        <v>123</v>
      </c>
      <c r="E23" s="291" t="s">
        <v>124</v>
      </c>
      <c r="F23" s="279"/>
      <c r="G23" s="279" t="s">
        <v>72</v>
      </c>
      <c r="H23" s="292"/>
      <c r="I23" s="279"/>
      <c r="J23" s="279"/>
      <c r="K23" s="279"/>
      <c r="L23" s="279"/>
      <c r="M23" s="6"/>
      <c r="N23" s="6"/>
      <c r="O23" s="279" t="s">
        <v>125</v>
      </c>
      <c r="P23" s="279"/>
    </row>
    <row r="24" spans="1:16">
      <c r="A24" s="279"/>
      <c r="B24" s="290"/>
      <c r="C24" s="13" t="s">
        <v>75</v>
      </c>
      <c r="D24" s="33" t="s">
        <v>20</v>
      </c>
      <c r="E24" s="291"/>
      <c r="F24" s="279"/>
      <c r="G24" s="279"/>
      <c r="H24" s="292"/>
      <c r="I24" s="279"/>
      <c r="J24" s="279"/>
      <c r="K24" s="279"/>
      <c r="L24" s="279"/>
      <c r="M24" s="1" t="s">
        <v>124</v>
      </c>
      <c r="N24" s="3" t="s">
        <v>72</v>
      </c>
      <c r="O24" s="3" t="s">
        <v>124</v>
      </c>
      <c r="P24" s="3" t="s">
        <v>72</v>
      </c>
    </row>
    <row r="25" spans="1:16" ht="16.5" customHeight="1">
      <c r="A25" s="34"/>
      <c r="B25" s="26"/>
      <c r="C25" s="17"/>
      <c r="D25" s="17"/>
      <c r="E25" s="274"/>
      <c r="F25" s="275"/>
      <c r="G25" s="35"/>
      <c r="H25" s="17"/>
      <c r="I25" s="276"/>
      <c r="J25" s="277"/>
      <c r="K25" s="278"/>
      <c r="L25" s="278"/>
      <c r="M25" s="27"/>
      <c r="N25" s="35"/>
      <c r="O25" s="35"/>
      <c r="P25" s="35"/>
    </row>
    <row r="26" spans="1:16" ht="16.5" customHeight="1">
      <c r="A26" s="34"/>
      <c r="B26" s="26"/>
      <c r="C26" s="17"/>
      <c r="D26" s="35"/>
      <c r="E26" s="274"/>
      <c r="F26" s="275"/>
      <c r="G26" s="35"/>
      <c r="H26" s="17"/>
      <c r="I26" s="276"/>
      <c r="J26" s="277"/>
      <c r="K26" s="278"/>
      <c r="L26" s="278"/>
      <c r="M26" s="27"/>
      <c r="N26" s="35"/>
      <c r="O26" s="35"/>
      <c r="P26" s="35"/>
    </row>
    <row r="27" spans="1:16" ht="16.5" customHeight="1">
      <c r="A27" s="34"/>
      <c r="B27" s="26"/>
      <c r="C27" s="17"/>
      <c r="D27" s="17"/>
      <c r="E27" s="274"/>
      <c r="F27" s="275"/>
      <c r="G27" s="35"/>
      <c r="H27" s="17"/>
      <c r="I27" s="276"/>
      <c r="J27" s="277"/>
      <c r="K27" s="278"/>
      <c r="L27" s="278"/>
      <c r="M27" s="27"/>
      <c r="N27" s="35"/>
      <c r="O27" s="35"/>
      <c r="P27" s="35"/>
    </row>
    <row r="28" spans="1:16" ht="17.25" customHeight="1">
      <c r="A28" s="279" t="s">
        <v>78</v>
      </c>
      <c r="B28" s="279"/>
      <c r="C28" s="279"/>
      <c r="D28" s="275" t="s">
        <v>126</v>
      </c>
      <c r="E28" s="275"/>
      <c r="F28" s="275"/>
      <c r="G28" s="9"/>
      <c r="H28" s="9"/>
      <c r="I28" s="280"/>
      <c r="J28" s="280"/>
      <c r="K28" s="280"/>
      <c r="L28" s="280"/>
      <c r="M28" s="9"/>
      <c r="N28" s="9"/>
      <c r="O28" s="9"/>
      <c r="P28" s="9"/>
    </row>
    <row r="29" spans="1:16" ht="18" customHeight="1">
      <c r="A29" s="36" t="s">
        <v>80</v>
      </c>
      <c r="B29" s="37"/>
      <c r="C29" s="37"/>
      <c r="D29" s="37"/>
      <c r="E29" s="37"/>
      <c r="F29" s="37"/>
      <c r="G29" s="37"/>
      <c r="H29" s="37"/>
      <c r="I29" s="37"/>
      <c r="J29" s="37"/>
      <c r="K29" s="37"/>
      <c r="L29" s="37"/>
      <c r="M29" s="37"/>
      <c r="N29" s="37"/>
      <c r="O29" s="37"/>
      <c r="P29" s="37"/>
    </row>
    <row r="30" spans="1:16" ht="18" customHeight="1">
      <c r="A30" s="38" t="s">
        <v>127</v>
      </c>
      <c r="B30" s="38"/>
      <c r="C30" s="38"/>
      <c r="D30" s="38"/>
      <c r="E30" s="38"/>
      <c r="F30" s="38"/>
      <c r="G30" s="38"/>
      <c r="H30" s="38"/>
      <c r="I30" s="38"/>
      <c r="J30" s="38"/>
      <c r="K30" s="38"/>
      <c r="L30" s="38"/>
      <c r="M30" s="38"/>
      <c r="N30" s="38"/>
      <c r="O30" s="38"/>
      <c r="P30" s="38"/>
    </row>
    <row r="31" spans="1:16" ht="18" customHeight="1">
      <c r="A31" s="38" t="s">
        <v>128</v>
      </c>
      <c r="B31" s="38"/>
      <c r="C31" s="38"/>
      <c r="D31" s="38"/>
      <c r="E31" s="38"/>
      <c r="F31" s="38"/>
      <c r="G31" s="38"/>
      <c r="H31" s="38"/>
      <c r="I31" s="38"/>
      <c r="J31" s="38"/>
      <c r="K31" s="38"/>
      <c r="L31" s="38"/>
      <c r="M31" s="38"/>
      <c r="N31" s="38"/>
      <c r="O31" s="38"/>
      <c r="P31" s="38"/>
    </row>
    <row r="32" spans="1:16" ht="18" customHeight="1">
      <c r="A32" s="38" t="s">
        <v>129</v>
      </c>
      <c r="B32" s="38"/>
      <c r="C32" s="38"/>
      <c r="D32" s="38"/>
      <c r="E32" s="38"/>
      <c r="F32" s="38"/>
      <c r="G32" s="38"/>
      <c r="H32" s="38"/>
      <c r="I32" s="38"/>
      <c r="J32" s="38"/>
      <c r="K32" s="38"/>
      <c r="L32" s="38"/>
      <c r="M32" s="38"/>
      <c r="N32" s="38"/>
      <c r="O32" s="38"/>
      <c r="P32" s="38"/>
    </row>
    <row r="33" spans="1:16" ht="18" customHeight="1">
      <c r="A33" s="272" t="s">
        <v>130</v>
      </c>
      <c r="B33" s="272"/>
      <c r="C33" s="272"/>
      <c r="D33" s="272"/>
      <c r="E33" s="272"/>
      <c r="F33" s="272"/>
      <c r="G33" s="272"/>
      <c r="H33" s="272"/>
      <c r="I33" s="272"/>
      <c r="J33" s="272"/>
      <c r="K33" s="272"/>
      <c r="L33" s="272"/>
      <c r="M33" s="272"/>
      <c r="N33" s="272"/>
      <c r="O33" s="272"/>
      <c r="P33" s="272"/>
    </row>
    <row r="34" spans="1:16" ht="18" customHeight="1">
      <c r="A34" s="272"/>
      <c r="B34" s="272"/>
      <c r="C34" s="272"/>
      <c r="D34" s="272"/>
      <c r="E34" s="272"/>
      <c r="F34" s="272"/>
      <c r="G34" s="272"/>
      <c r="H34" s="272"/>
      <c r="I34" s="272"/>
      <c r="J34" s="272"/>
      <c r="K34" s="272"/>
      <c r="L34" s="272"/>
      <c r="M34" s="272"/>
      <c r="N34" s="272"/>
      <c r="O34" s="272"/>
      <c r="P34" s="272"/>
    </row>
    <row r="35" spans="1:16" ht="18" customHeight="1">
      <c r="A35" s="272" t="s">
        <v>131</v>
      </c>
      <c r="B35" s="272"/>
      <c r="C35" s="272"/>
      <c r="D35" s="272"/>
      <c r="E35" s="272"/>
      <c r="F35" s="272"/>
      <c r="G35" s="272"/>
      <c r="H35" s="272"/>
      <c r="I35" s="272"/>
      <c r="J35" s="272"/>
      <c r="K35" s="272"/>
      <c r="L35" s="272"/>
      <c r="M35" s="272"/>
      <c r="N35" s="272"/>
      <c r="O35" s="272"/>
      <c r="P35" s="272"/>
    </row>
    <row r="36" spans="1:16" ht="18" customHeight="1">
      <c r="A36" s="272"/>
      <c r="B36" s="272"/>
      <c r="C36" s="272"/>
      <c r="D36" s="272"/>
      <c r="E36" s="272"/>
      <c r="F36" s="272"/>
      <c r="G36" s="272"/>
      <c r="H36" s="272"/>
      <c r="I36" s="272"/>
      <c r="J36" s="272"/>
      <c r="K36" s="272"/>
      <c r="L36" s="272"/>
      <c r="M36" s="272"/>
      <c r="N36" s="272"/>
      <c r="O36" s="272"/>
      <c r="P36" s="272"/>
    </row>
    <row r="37" spans="1:16" ht="18" customHeight="1">
      <c r="A37" s="272"/>
      <c r="B37" s="272"/>
      <c r="C37" s="272"/>
      <c r="D37" s="272"/>
      <c r="E37" s="272"/>
      <c r="F37" s="272"/>
      <c r="G37" s="272"/>
      <c r="H37" s="272"/>
      <c r="I37" s="272"/>
      <c r="J37" s="272"/>
      <c r="K37" s="272"/>
      <c r="L37" s="272"/>
      <c r="M37" s="272"/>
      <c r="N37" s="272"/>
      <c r="O37" s="272"/>
      <c r="P37" s="272"/>
    </row>
    <row r="38" spans="1:16" ht="18" customHeight="1">
      <c r="A38" s="272" t="s">
        <v>132</v>
      </c>
      <c r="B38" s="272"/>
      <c r="C38" s="272"/>
      <c r="D38" s="272"/>
      <c r="E38" s="272"/>
      <c r="F38" s="272"/>
      <c r="G38" s="272"/>
      <c r="H38" s="272"/>
      <c r="I38" s="272"/>
      <c r="J38" s="272"/>
      <c r="K38" s="272"/>
      <c r="L38" s="272"/>
      <c r="M38" s="272"/>
      <c r="N38" s="272"/>
      <c r="O38" s="272"/>
      <c r="P38" s="272"/>
    </row>
    <row r="39" spans="1:16" ht="18" customHeight="1">
      <c r="A39" s="272"/>
      <c r="B39" s="272"/>
      <c r="C39" s="272"/>
      <c r="D39" s="272"/>
      <c r="E39" s="272"/>
      <c r="F39" s="272"/>
      <c r="G39" s="272"/>
      <c r="H39" s="272"/>
      <c r="I39" s="272"/>
      <c r="J39" s="272"/>
      <c r="K39" s="272"/>
      <c r="L39" s="272"/>
      <c r="M39" s="272"/>
      <c r="N39" s="272"/>
      <c r="O39" s="272"/>
      <c r="P39" s="272"/>
    </row>
    <row r="40" spans="1:16" ht="18" customHeight="1">
      <c r="A40" s="272" t="s">
        <v>133</v>
      </c>
      <c r="B40" s="272"/>
      <c r="C40" s="272"/>
      <c r="D40" s="272"/>
      <c r="E40" s="272"/>
      <c r="F40" s="272"/>
      <c r="G40" s="272"/>
      <c r="H40" s="272"/>
      <c r="I40" s="272"/>
      <c r="J40" s="272"/>
      <c r="K40" s="272"/>
      <c r="L40" s="272"/>
      <c r="M40" s="272"/>
      <c r="N40" s="272"/>
      <c r="O40" s="272"/>
      <c r="P40" s="272"/>
    </row>
    <row r="41" spans="1:16" ht="18" customHeight="1">
      <c r="A41" s="272"/>
      <c r="B41" s="272"/>
      <c r="C41" s="272"/>
      <c r="D41" s="272"/>
      <c r="E41" s="272"/>
      <c r="F41" s="272"/>
      <c r="G41" s="272"/>
      <c r="H41" s="272"/>
      <c r="I41" s="272"/>
      <c r="J41" s="272"/>
      <c r="K41" s="272"/>
      <c r="L41" s="272"/>
      <c r="M41" s="272"/>
      <c r="N41" s="272"/>
      <c r="O41" s="272"/>
      <c r="P41" s="272"/>
    </row>
    <row r="42" spans="1:16" ht="18" customHeight="1">
      <c r="A42" s="272"/>
      <c r="B42" s="272"/>
      <c r="C42" s="272"/>
      <c r="D42" s="272"/>
      <c r="E42" s="272"/>
      <c r="F42" s="272"/>
      <c r="G42" s="272"/>
      <c r="H42" s="272"/>
      <c r="I42" s="272"/>
      <c r="J42" s="272"/>
      <c r="K42" s="272"/>
      <c r="L42" s="272"/>
      <c r="M42" s="272"/>
      <c r="N42" s="272"/>
      <c r="O42" s="272"/>
      <c r="P42" s="272"/>
    </row>
    <row r="43" spans="1:16" ht="18" customHeight="1">
      <c r="A43" s="273"/>
      <c r="B43" s="273"/>
      <c r="C43" s="273"/>
      <c r="D43" s="273"/>
      <c r="E43" s="273"/>
      <c r="F43" s="273"/>
      <c r="G43" s="273"/>
      <c r="H43" s="273"/>
      <c r="I43" s="273"/>
      <c r="J43" s="273"/>
      <c r="K43" s="273"/>
      <c r="L43" s="273"/>
      <c r="M43" s="273"/>
      <c r="N43" s="273"/>
      <c r="O43" s="273"/>
      <c r="P43" s="273"/>
    </row>
    <row r="44" spans="1:16" ht="18" customHeight="1">
      <c r="A44" s="38" t="s">
        <v>134</v>
      </c>
      <c r="B44" s="38"/>
      <c r="C44" s="38"/>
      <c r="D44" s="38"/>
      <c r="E44" s="38"/>
      <c r="F44" s="38"/>
      <c r="G44" s="38"/>
      <c r="H44" s="38"/>
      <c r="I44" s="38"/>
      <c r="J44" s="38"/>
      <c r="K44" s="38"/>
      <c r="L44" s="38"/>
      <c r="M44" s="38"/>
      <c r="N44" s="38"/>
      <c r="O44" s="38"/>
      <c r="P44" s="38"/>
    </row>
    <row r="45" spans="1:16" ht="18" customHeight="1">
      <c r="A45" s="272" t="s">
        <v>135</v>
      </c>
      <c r="B45" s="272"/>
      <c r="C45" s="272"/>
      <c r="D45" s="272"/>
      <c r="E45" s="272"/>
      <c r="F45" s="272"/>
      <c r="G45" s="272"/>
      <c r="H45" s="272"/>
      <c r="I45" s="272"/>
      <c r="J45" s="272"/>
      <c r="K45" s="272"/>
      <c r="L45" s="272"/>
      <c r="M45" s="272"/>
      <c r="N45" s="272"/>
      <c r="O45" s="272"/>
      <c r="P45" s="272"/>
    </row>
    <row r="46" spans="1:16" ht="18" customHeight="1">
      <c r="A46" s="272"/>
      <c r="B46" s="272"/>
      <c r="C46" s="272"/>
      <c r="D46" s="272"/>
      <c r="E46" s="272"/>
      <c r="F46" s="272"/>
      <c r="G46" s="272"/>
      <c r="H46" s="272"/>
      <c r="I46" s="272"/>
      <c r="J46" s="272"/>
      <c r="K46" s="272"/>
      <c r="L46" s="272"/>
      <c r="M46" s="272"/>
      <c r="N46" s="272"/>
      <c r="O46" s="272"/>
      <c r="P46" s="272"/>
    </row>
    <row r="47" spans="1:16" ht="18" customHeight="1">
      <c r="A47" s="272"/>
      <c r="B47" s="272"/>
      <c r="C47" s="272"/>
      <c r="D47" s="272"/>
      <c r="E47" s="272"/>
      <c r="F47" s="272"/>
      <c r="G47" s="272"/>
      <c r="H47" s="272"/>
      <c r="I47" s="272"/>
      <c r="J47" s="272"/>
      <c r="K47" s="272"/>
      <c r="L47" s="272"/>
      <c r="M47" s="272"/>
      <c r="N47" s="272"/>
      <c r="O47" s="272"/>
      <c r="P47" s="272"/>
    </row>
    <row r="48" spans="1:16" ht="18" customHeight="1">
      <c r="A48" s="38" t="s">
        <v>86</v>
      </c>
      <c r="B48" s="38"/>
      <c r="C48" s="38"/>
      <c r="D48" s="38"/>
      <c r="E48" s="38"/>
      <c r="F48" s="38"/>
      <c r="G48" s="38"/>
      <c r="H48" s="38"/>
      <c r="I48" s="38"/>
      <c r="J48" s="38"/>
      <c r="K48" s="38"/>
      <c r="L48" s="38"/>
      <c r="M48" s="38"/>
      <c r="N48" s="38"/>
      <c r="O48" s="38"/>
      <c r="P48" s="38"/>
    </row>
    <row r="49" spans="1:16" ht="18" customHeight="1">
      <c r="A49" s="272" t="s">
        <v>136</v>
      </c>
      <c r="B49" s="272"/>
      <c r="C49" s="272"/>
      <c r="D49" s="272"/>
      <c r="E49" s="272"/>
      <c r="F49" s="272"/>
      <c r="G49" s="272"/>
      <c r="H49" s="272"/>
      <c r="I49" s="272"/>
      <c r="J49" s="272"/>
      <c r="K49" s="272"/>
      <c r="L49" s="272"/>
      <c r="M49" s="272"/>
      <c r="N49" s="272"/>
      <c r="O49" s="272"/>
      <c r="P49" s="272"/>
    </row>
    <row r="50" spans="1:16" ht="18" customHeight="1">
      <c r="A50" s="272"/>
      <c r="B50" s="272"/>
      <c r="C50" s="272"/>
      <c r="D50" s="272"/>
      <c r="E50" s="272"/>
      <c r="F50" s="272"/>
      <c r="G50" s="272"/>
      <c r="H50" s="272"/>
      <c r="I50" s="272"/>
      <c r="J50" s="272"/>
      <c r="K50" s="272"/>
      <c r="L50" s="272"/>
      <c r="M50" s="272"/>
      <c r="N50" s="272"/>
      <c r="O50" s="272"/>
      <c r="P50" s="272"/>
    </row>
    <row r="51" spans="1:16" ht="18" customHeight="1">
      <c r="A51" s="272" t="s">
        <v>137</v>
      </c>
      <c r="B51" s="272"/>
      <c r="C51" s="272"/>
      <c r="D51" s="272"/>
      <c r="E51" s="272"/>
      <c r="F51" s="272"/>
      <c r="G51" s="272"/>
      <c r="H51" s="272"/>
      <c r="I51" s="272"/>
      <c r="J51" s="272"/>
      <c r="K51" s="272"/>
      <c r="L51" s="272"/>
      <c r="M51" s="272"/>
      <c r="N51" s="272"/>
      <c r="O51" s="272"/>
      <c r="P51" s="272"/>
    </row>
    <row r="52" spans="1:16" ht="18" customHeight="1">
      <c r="A52" s="272"/>
      <c r="B52" s="272"/>
      <c r="C52" s="272"/>
      <c r="D52" s="272"/>
      <c r="E52" s="272"/>
      <c r="F52" s="272"/>
      <c r="G52" s="272"/>
      <c r="H52" s="272"/>
      <c r="I52" s="272"/>
      <c r="J52" s="272"/>
      <c r="K52" s="272"/>
      <c r="L52" s="272"/>
      <c r="M52" s="272"/>
      <c r="N52" s="272"/>
      <c r="O52" s="272"/>
      <c r="P52" s="272"/>
    </row>
    <row r="53" spans="1:16" ht="18" customHeight="1">
      <c r="A53" s="272" t="s">
        <v>138</v>
      </c>
      <c r="B53" s="272"/>
      <c r="C53" s="272"/>
      <c r="D53" s="272"/>
      <c r="E53" s="272"/>
      <c r="F53" s="272"/>
      <c r="G53" s="272"/>
      <c r="H53" s="272"/>
      <c r="I53" s="272"/>
      <c r="J53" s="272"/>
      <c r="K53" s="272"/>
      <c r="L53" s="272"/>
      <c r="M53" s="272"/>
      <c r="N53" s="272"/>
      <c r="O53" s="272"/>
      <c r="P53" s="272"/>
    </row>
    <row r="54" spans="1:16" ht="18" customHeight="1">
      <c r="A54" s="272"/>
      <c r="B54" s="272"/>
      <c r="C54" s="272"/>
      <c r="D54" s="272"/>
      <c r="E54" s="272"/>
      <c r="F54" s="272"/>
      <c r="G54" s="272"/>
      <c r="H54" s="272"/>
      <c r="I54" s="272"/>
      <c r="J54" s="272"/>
      <c r="K54" s="272"/>
      <c r="L54" s="272"/>
      <c r="M54" s="272"/>
      <c r="N54" s="272"/>
      <c r="O54" s="272"/>
      <c r="P54" s="272"/>
    </row>
    <row r="55" spans="1:16" ht="18" customHeight="1">
      <c r="A55" s="272"/>
      <c r="B55" s="272"/>
      <c r="C55" s="272"/>
      <c r="D55" s="272"/>
      <c r="E55" s="272"/>
      <c r="F55" s="272"/>
      <c r="G55" s="272"/>
      <c r="H55" s="272"/>
      <c r="I55" s="272"/>
      <c r="J55" s="272"/>
      <c r="K55" s="272"/>
      <c r="L55" s="272"/>
      <c r="M55" s="272"/>
      <c r="N55" s="272"/>
      <c r="O55" s="272"/>
      <c r="P55" s="272"/>
    </row>
    <row r="56" spans="1:16" ht="18" customHeight="1">
      <c r="A56" s="38" t="s">
        <v>86</v>
      </c>
      <c r="B56" s="38"/>
      <c r="C56" s="38"/>
      <c r="D56" s="38"/>
      <c r="E56" s="38"/>
      <c r="F56" s="38"/>
      <c r="G56" s="38"/>
      <c r="H56" s="38"/>
      <c r="I56" s="38"/>
      <c r="J56" s="38"/>
      <c r="K56" s="38"/>
      <c r="L56" s="38"/>
      <c r="M56" s="38"/>
      <c r="N56" s="38"/>
      <c r="O56" s="38"/>
      <c r="P56" s="38"/>
    </row>
    <row r="57" spans="1:16" ht="18" customHeight="1">
      <c r="A57" s="272" t="s">
        <v>139</v>
      </c>
      <c r="B57" s="272"/>
      <c r="C57" s="272"/>
      <c r="D57" s="272"/>
      <c r="E57" s="272"/>
      <c r="F57" s="272"/>
      <c r="G57" s="272"/>
      <c r="H57" s="272"/>
      <c r="I57" s="272"/>
      <c r="J57" s="272"/>
      <c r="K57" s="272"/>
      <c r="L57" s="272"/>
      <c r="M57" s="272"/>
      <c r="N57" s="272"/>
      <c r="O57" s="272"/>
      <c r="P57" s="272"/>
    </row>
    <row r="58" spans="1:16" ht="18" customHeight="1">
      <c r="A58" s="272"/>
      <c r="B58" s="272"/>
      <c r="C58" s="272"/>
      <c r="D58" s="272"/>
      <c r="E58" s="272"/>
      <c r="F58" s="272"/>
      <c r="G58" s="272"/>
      <c r="H58" s="272"/>
      <c r="I58" s="272"/>
      <c r="J58" s="272"/>
      <c r="K58" s="272"/>
      <c r="L58" s="272"/>
      <c r="M58" s="272"/>
      <c r="N58" s="272"/>
      <c r="O58" s="272"/>
      <c r="P58" s="272"/>
    </row>
    <row r="59" spans="1:16" ht="18" customHeight="1">
      <c r="A59" s="272"/>
      <c r="B59" s="272"/>
      <c r="C59" s="272"/>
      <c r="D59" s="272"/>
      <c r="E59" s="272"/>
      <c r="F59" s="272"/>
      <c r="G59" s="272"/>
      <c r="H59" s="272"/>
      <c r="I59" s="272"/>
      <c r="J59" s="272"/>
      <c r="K59" s="272"/>
      <c r="L59" s="272"/>
      <c r="M59" s="272"/>
      <c r="N59" s="272"/>
      <c r="O59" s="272"/>
      <c r="P59" s="272"/>
    </row>
    <row r="60" spans="1:16" ht="18" customHeight="1">
      <c r="A60" s="272"/>
      <c r="B60" s="272"/>
      <c r="C60" s="272"/>
      <c r="D60" s="272"/>
      <c r="E60" s="272"/>
      <c r="F60" s="272"/>
      <c r="G60" s="272"/>
      <c r="H60" s="272"/>
      <c r="I60" s="272"/>
      <c r="J60" s="272"/>
      <c r="K60" s="272"/>
      <c r="L60" s="272"/>
      <c r="M60" s="272"/>
      <c r="N60" s="272"/>
      <c r="O60" s="272"/>
      <c r="P60" s="272"/>
    </row>
    <row r="61" spans="1:16">
      <c r="A61" s="7"/>
    </row>
    <row r="62" spans="1:16">
      <c r="A62" s="7"/>
    </row>
  </sheetData>
  <mergeCells count="82">
    <mergeCell ref="C4:D4"/>
    <mergeCell ref="E4:P4"/>
    <mergeCell ref="A5:B10"/>
    <mergeCell ref="C5:D10"/>
    <mergeCell ref="E5:K5"/>
    <mergeCell ref="L5:N11"/>
    <mergeCell ref="O5:P11"/>
    <mergeCell ref="E6:K6"/>
    <mergeCell ref="H7:K7"/>
    <mergeCell ref="H8:K8"/>
    <mergeCell ref="H9:K9"/>
    <mergeCell ref="H10:K10"/>
    <mergeCell ref="A11:A13"/>
    <mergeCell ref="B11:B13"/>
    <mergeCell ref="C11:C15"/>
    <mergeCell ref="D11:D15"/>
    <mergeCell ref="H11:K11"/>
    <mergeCell ref="E12:K12"/>
    <mergeCell ref="I15:K15"/>
    <mergeCell ref="L12:M12"/>
    <mergeCell ref="F13:H13"/>
    <mergeCell ref="I13:K13"/>
    <mergeCell ref="L13:M13"/>
    <mergeCell ref="A14:A16"/>
    <mergeCell ref="B14:B16"/>
    <mergeCell ref="G14:H14"/>
    <mergeCell ref="I14:K14"/>
    <mergeCell ref="L14:M14"/>
    <mergeCell ref="G15:H15"/>
    <mergeCell ref="L15:M15"/>
    <mergeCell ref="C16:C19"/>
    <mergeCell ref="D16:D19"/>
    <mergeCell ref="G16:H16"/>
    <mergeCell ref="I16:K16"/>
    <mergeCell ref="L16:M16"/>
    <mergeCell ref="L19:M19"/>
    <mergeCell ref="A17:A19"/>
    <mergeCell ref="B17:B19"/>
    <mergeCell ref="G17:H17"/>
    <mergeCell ref="I17:K17"/>
    <mergeCell ref="L17:M17"/>
    <mergeCell ref="G18:H18"/>
    <mergeCell ref="I18:K18"/>
    <mergeCell ref="L18:M18"/>
    <mergeCell ref="G19:H19"/>
    <mergeCell ref="I19:K19"/>
    <mergeCell ref="A20:H20"/>
    <mergeCell ref="I20:P20"/>
    <mergeCell ref="A21:A24"/>
    <mergeCell ref="B21:B24"/>
    <mergeCell ref="C21:D21"/>
    <mergeCell ref="E21:G22"/>
    <mergeCell ref="H21:H24"/>
    <mergeCell ref="I21:J24"/>
    <mergeCell ref="K21:L24"/>
    <mergeCell ref="M21:P22"/>
    <mergeCell ref="C22:D22"/>
    <mergeCell ref="E23:F24"/>
    <mergeCell ref="G23:G24"/>
    <mergeCell ref="O23:P23"/>
    <mergeCell ref="E25:F25"/>
    <mergeCell ref="I25:J25"/>
    <mergeCell ref="K25:L25"/>
    <mergeCell ref="A35:P37"/>
    <mergeCell ref="E26:F26"/>
    <mergeCell ref="I26:J26"/>
    <mergeCell ref="K26:L26"/>
    <mergeCell ref="E27:F27"/>
    <mergeCell ref="I27:J27"/>
    <mergeCell ref="K27:L27"/>
    <mergeCell ref="A28:C28"/>
    <mergeCell ref="D28:F28"/>
    <mergeCell ref="I28:J28"/>
    <mergeCell ref="K28:L28"/>
    <mergeCell ref="A33:P34"/>
    <mergeCell ref="A57:P60"/>
    <mergeCell ref="A38:P39"/>
    <mergeCell ref="A40:P43"/>
    <mergeCell ref="A45:P47"/>
    <mergeCell ref="A49:P50"/>
    <mergeCell ref="A51:P52"/>
    <mergeCell ref="A53:P55"/>
  </mergeCells>
  <phoneticPr fontId="1"/>
  <pageMargins left="0.51181102362204722" right="0.51181102362204722" top="0.55118110236220474" bottom="0.55118110236220474" header="0.31496062992125984" footer="0.31496062992125984"/>
  <pageSetup paperSize="9" scale="91" fitToHeight="0" orientation="landscape" r:id="rId1"/>
  <rowBreaks count="1" manualBreakCount="1">
    <brk id="2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showGridLines="0" view="pageBreakPreview" zoomScaleNormal="100" zoomScaleSheetLayoutView="100" workbookViewId="0">
      <selection activeCell="P19" sqref="P19"/>
    </sheetView>
  </sheetViews>
  <sheetFormatPr defaultRowHeight="18.75"/>
  <cols>
    <col min="1" max="1" width="10.375" style="84" customWidth="1"/>
    <col min="2" max="4" width="9" style="84"/>
    <col min="5" max="5" width="3" style="84" customWidth="1"/>
    <col min="6" max="7" width="10.25" style="84" bestFit="1" customWidth="1"/>
    <col min="8" max="8" width="9" style="84"/>
    <col min="9" max="9" width="12.25" style="84" customWidth="1"/>
    <col min="10" max="10" width="1.625" style="84" customWidth="1"/>
    <col min="11" max="11" width="11.625" style="84" customWidth="1"/>
    <col min="12" max="12" width="1.625" style="84" customWidth="1"/>
    <col min="13" max="13" width="9" style="84"/>
    <col min="14" max="16" width="10.125" style="84" customWidth="1"/>
    <col min="17" max="16384" width="9" style="84"/>
  </cols>
  <sheetData>
    <row r="1" spans="1:16">
      <c r="A1" s="7" t="s">
        <v>87</v>
      </c>
    </row>
    <row r="3" spans="1:16">
      <c r="A3" s="7" t="s">
        <v>88</v>
      </c>
    </row>
    <row r="4" spans="1:16" ht="40.5" customHeight="1">
      <c r="A4" s="79" t="s">
        <v>59</v>
      </c>
      <c r="B4" s="79"/>
      <c r="C4" s="279" t="s">
        <v>89</v>
      </c>
      <c r="D4" s="279"/>
      <c r="E4" s="344" t="s">
        <v>202</v>
      </c>
      <c r="F4" s="344"/>
      <c r="G4" s="344"/>
      <c r="H4" s="344"/>
      <c r="I4" s="344"/>
      <c r="J4" s="344"/>
      <c r="K4" s="344"/>
      <c r="L4" s="344"/>
      <c r="M4" s="344"/>
      <c r="N4" s="344"/>
      <c r="O4" s="344"/>
      <c r="P4" s="344"/>
    </row>
    <row r="5" spans="1:16">
      <c r="A5" s="279" t="s">
        <v>90</v>
      </c>
      <c r="B5" s="279"/>
      <c r="C5" s="311" t="s">
        <v>91</v>
      </c>
      <c r="D5" s="311"/>
      <c r="E5" s="333" t="s">
        <v>92</v>
      </c>
      <c r="F5" s="333"/>
      <c r="G5" s="333"/>
      <c r="H5" s="333"/>
      <c r="I5" s="333"/>
      <c r="J5" s="333"/>
      <c r="K5" s="333"/>
      <c r="L5" s="312" t="s">
        <v>93</v>
      </c>
      <c r="M5" s="313"/>
      <c r="N5" s="314"/>
      <c r="O5" s="313" t="s">
        <v>94</v>
      </c>
      <c r="P5" s="314"/>
    </row>
    <row r="6" spans="1:16">
      <c r="A6" s="279"/>
      <c r="B6" s="279"/>
      <c r="C6" s="311"/>
      <c r="D6" s="311"/>
      <c r="E6" s="288" t="s">
        <v>95</v>
      </c>
      <c r="F6" s="288"/>
      <c r="G6" s="288"/>
      <c r="H6" s="288"/>
      <c r="I6" s="288"/>
      <c r="J6" s="288"/>
      <c r="K6" s="288"/>
      <c r="L6" s="315"/>
      <c r="M6" s="345"/>
      <c r="N6" s="317"/>
      <c r="O6" s="345"/>
      <c r="P6" s="317"/>
    </row>
    <row r="7" spans="1:16" ht="37.5">
      <c r="A7" s="279"/>
      <c r="B7" s="279"/>
      <c r="C7" s="311"/>
      <c r="D7" s="311"/>
      <c r="E7" s="120"/>
      <c r="F7" s="83" t="s">
        <v>96</v>
      </c>
      <c r="G7" s="83" t="s">
        <v>97</v>
      </c>
      <c r="H7" s="290" t="s">
        <v>98</v>
      </c>
      <c r="I7" s="321"/>
      <c r="J7" s="321"/>
      <c r="K7" s="321"/>
      <c r="L7" s="315"/>
      <c r="M7" s="345"/>
      <c r="N7" s="317"/>
      <c r="O7" s="345"/>
      <c r="P7" s="317"/>
    </row>
    <row r="8" spans="1:16">
      <c r="A8" s="279"/>
      <c r="B8" s="279"/>
      <c r="C8" s="311"/>
      <c r="D8" s="311"/>
      <c r="E8" s="120"/>
      <c r="F8" s="86" t="s">
        <v>99</v>
      </c>
      <c r="G8" s="86" t="s">
        <v>99</v>
      </c>
      <c r="H8" s="322" t="s">
        <v>99</v>
      </c>
      <c r="I8" s="295"/>
      <c r="J8" s="295"/>
      <c r="K8" s="295"/>
      <c r="L8" s="315"/>
      <c r="M8" s="345"/>
      <c r="N8" s="317"/>
      <c r="O8" s="345"/>
      <c r="P8" s="317"/>
    </row>
    <row r="9" spans="1:16" ht="24" customHeight="1">
      <c r="A9" s="279"/>
      <c r="B9" s="279"/>
      <c r="C9" s="311"/>
      <c r="D9" s="311"/>
      <c r="E9" s="120"/>
      <c r="F9" s="114" t="s">
        <v>218</v>
      </c>
      <c r="G9" s="91"/>
      <c r="H9" s="323"/>
      <c r="I9" s="283"/>
      <c r="J9" s="283"/>
      <c r="K9" s="283"/>
      <c r="L9" s="315"/>
      <c r="M9" s="345"/>
      <c r="N9" s="317"/>
      <c r="O9" s="345"/>
      <c r="P9" s="317"/>
    </row>
    <row r="10" spans="1:16">
      <c r="A10" s="279"/>
      <c r="B10" s="279"/>
      <c r="C10" s="311"/>
      <c r="D10" s="311"/>
      <c r="E10" s="120"/>
      <c r="F10" s="30" t="s">
        <v>100</v>
      </c>
      <c r="G10" s="30" t="s">
        <v>100</v>
      </c>
      <c r="H10" s="322" t="s">
        <v>100</v>
      </c>
      <c r="I10" s="295"/>
      <c r="J10" s="295"/>
      <c r="K10" s="295"/>
      <c r="L10" s="315"/>
      <c r="M10" s="345"/>
      <c r="N10" s="317"/>
      <c r="O10" s="345"/>
      <c r="P10" s="317"/>
    </row>
    <row r="11" spans="1:16" ht="24" customHeight="1">
      <c r="A11" s="279" t="s">
        <v>101</v>
      </c>
      <c r="B11" s="346">
        <v>3819</v>
      </c>
      <c r="C11" s="291" t="s">
        <v>101</v>
      </c>
      <c r="D11" s="348">
        <v>164220</v>
      </c>
      <c r="E11" s="120"/>
      <c r="F11" s="115" t="s">
        <v>219</v>
      </c>
      <c r="G11" s="115" t="s">
        <v>220</v>
      </c>
      <c r="H11" s="306"/>
      <c r="I11" s="342"/>
      <c r="J11" s="342"/>
      <c r="K11" s="342"/>
      <c r="L11" s="318"/>
      <c r="M11" s="319"/>
      <c r="N11" s="320"/>
      <c r="O11" s="319"/>
      <c r="P11" s="320"/>
    </row>
    <row r="12" spans="1:16">
      <c r="A12" s="279"/>
      <c r="B12" s="347"/>
      <c r="C12" s="291"/>
      <c r="D12" s="349"/>
      <c r="E12" s="288" t="s">
        <v>102</v>
      </c>
      <c r="F12" s="288"/>
      <c r="G12" s="288"/>
      <c r="H12" s="288"/>
      <c r="I12" s="288"/>
      <c r="J12" s="288"/>
      <c r="K12" s="288"/>
      <c r="L12" s="279" t="s">
        <v>75</v>
      </c>
      <c r="M12" s="279"/>
      <c r="N12" s="79" t="s">
        <v>76</v>
      </c>
      <c r="O12" s="79" t="s">
        <v>75</v>
      </c>
      <c r="P12" s="79" t="s">
        <v>76</v>
      </c>
    </row>
    <row r="13" spans="1:16" ht="13.5" customHeight="1">
      <c r="A13" s="279"/>
      <c r="B13" s="347"/>
      <c r="C13" s="291"/>
      <c r="D13" s="349"/>
      <c r="E13" s="120"/>
      <c r="F13" s="308" t="s">
        <v>103</v>
      </c>
      <c r="G13" s="308"/>
      <c r="H13" s="309"/>
      <c r="I13" s="279" t="s">
        <v>104</v>
      </c>
      <c r="J13" s="279"/>
      <c r="K13" s="310"/>
      <c r="L13" s="290"/>
      <c r="M13" s="291"/>
      <c r="N13" s="82"/>
      <c r="O13" s="108" t="s">
        <v>204</v>
      </c>
      <c r="P13" s="121" t="s">
        <v>205</v>
      </c>
    </row>
    <row r="14" spans="1:16" ht="18" customHeight="1">
      <c r="A14" s="279" t="s">
        <v>105</v>
      </c>
      <c r="B14" s="301"/>
      <c r="C14" s="291"/>
      <c r="D14" s="349"/>
      <c r="E14" s="120"/>
      <c r="F14" s="31" t="s">
        <v>106</v>
      </c>
      <c r="G14" s="336">
        <v>9500000</v>
      </c>
      <c r="H14" s="337"/>
      <c r="I14" s="295" t="s">
        <v>106</v>
      </c>
      <c r="J14" s="295"/>
      <c r="K14" s="304"/>
      <c r="L14" s="290"/>
      <c r="M14" s="291"/>
      <c r="N14" s="82"/>
      <c r="O14" s="108" t="s">
        <v>206</v>
      </c>
      <c r="P14" s="121" t="s">
        <v>207</v>
      </c>
    </row>
    <row r="15" spans="1:16" ht="18" customHeight="1">
      <c r="A15" s="300"/>
      <c r="B15" s="301"/>
      <c r="C15" s="291"/>
      <c r="D15" s="349"/>
      <c r="E15" s="120"/>
      <c r="F15" s="87" t="s">
        <v>108</v>
      </c>
      <c r="G15" s="334">
        <v>9830000</v>
      </c>
      <c r="H15" s="335"/>
      <c r="I15" s="342" t="s">
        <v>108</v>
      </c>
      <c r="J15" s="342"/>
      <c r="K15" s="343"/>
      <c r="L15" s="290"/>
      <c r="M15" s="291"/>
      <c r="N15" s="82"/>
      <c r="O15" s="108" t="s">
        <v>208</v>
      </c>
      <c r="P15" s="121" t="s">
        <v>209</v>
      </c>
    </row>
    <row r="16" spans="1:16" ht="18" customHeight="1">
      <c r="A16" s="300"/>
      <c r="B16" s="301"/>
      <c r="C16" s="279" t="s">
        <v>105</v>
      </c>
      <c r="D16" s="301"/>
      <c r="E16" s="120"/>
      <c r="F16" s="88" t="s">
        <v>109</v>
      </c>
      <c r="G16" s="340">
        <v>10000000</v>
      </c>
      <c r="H16" s="341"/>
      <c r="I16" s="283" t="s">
        <v>109</v>
      </c>
      <c r="J16" s="283"/>
      <c r="K16" s="305"/>
      <c r="L16" s="290"/>
      <c r="M16" s="291"/>
      <c r="N16" s="82"/>
      <c r="O16" s="108" t="s">
        <v>210</v>
      </c>
      <c r="P16" s="121" t="s">
        <v>211</v>
      </c>
    </row>
    <row r="17" spans="1:16" ht="18" customHeight="1">
      <c r="A17" s="279" t="s">
        <v>77</v>
      </c>
      <c r="B17" s="301"/>
      <c r="C17" s="300"/>
      <c r="D17" s="301"/>
      <c r="E17" s="120"/>
      <c r="F17" s="31" t="s">
        <v>110</v>
      </c>
      <c r="G17" s="336">
        <v>10250000</v>
      </c>
      <c r="H17" s="337"/>
      <c r="I17" s="295" t="s">
        <v>110</v>
      </c>
      <c r="J17" s="295"/>
      <c r="K17" s="296"/>
      <c r="L17" s="290"/>
      <c r="M17" s="291"/>
      <c r="N17" s="82"/>
      <c r="O17" s="32"/>
      <c r="P17" s="79"/>
    </row>
    <row r="18" spans="1:16" ht="18" customHeight="1">
      <c r="A18" s="279"/>
      <c r="B18" s="301"/>
      <c r="C18" s="300"/>
      <c r="D18" s="301"/>
      <c r="E18" s="120"/>
      <c r="F18" s="87" t="s">
        <v>111</v>
      </c>
      <c r="G18" s="334">
        <v>10500000</v>
      </c>
      <c r="H18" s="335"/>
      <c r="I18" s="87" t="s">
        <v>203</v>
      </c>
      <c r="J18" s="122"/>
      <c r="K18" s="123">
        <v>1200000</v>
      </c>
      <c r="L18" s="290"/>
      <c r="M18" s="291"/>
      <c r="N18" s="82"/>
      <c r="O18" s="32"/>
      <c r="P18" s="79"/>
    </row>
    <row r="19" spans="1:16" ht="18" customHeight="1">
      <c r="A19" s="308"/>
      <c r="B19" s="339"/>
      <c r="C19" s="338"/>
      <c r="D19" s="339"/>
      <c r="E19" s="90"/>
      <c r="F19" s="87" t="s">
        <v>112</v>
      </c>
      <c r="G19" s="334">
        <v>11000000</v>
      </c>
      <c r="H19" s="335"/>
      <c r="I19" s="87" t="s">
        <v>112</v>
      </c>
      <c r="J19" s="122"/>
      <c r="K19" s="123">
        <v>1500000</v>
      </c>
      <c r="L19" s="287"/>
      <c r="M19" s="289"/>
      <c r="N19" s="116"/>
      <c r="O19" s="117"/>
      <c r="P19" s="85"/>
    </row>
    <row r="20" spans="1:16">
      <c r="A20" s="287" t="s">
        <v>113</v>
      </c>
      <c r="B20" s="288"/>
      <c r="C20" s="288"/>
      <c r="D20" s="288"/>
      <c r="E20" s="288"/>
      <c r="F20" s="288"/>
      <c r="G20" s="288"/>
      <c r="H20" s="288"/>
      <c r="I20" s="287"/>
      <c r="J20" s="288"/>
      <c r="K20" s="288"/>
      <c r="L20" s="288"/>
      <c r="M20" s="288"/>
      <c r="N20" s="288"/>
      <c r="O20" s="288"/>
      <c r="P20" s="289"/>
    </row>
    <row r="21" spans="1:16">
      <c r="A21" s="279" t="s">
        <v>115</v>
      </c>
      <c r="B21" s="290" t="s">
        <v>116</v>
      </c>
      <c r="C21" s="287" t="s">
        <v>117</v>
      </c>
      <c r="D21" s="289"/>
      <c r="E21" s="291" t="s">
        <v>70</v>
      </c>
      <c r="F21" s="279"/>
      <c r="G21" s="279"/>
      <c r="H21" s="292" t="s">
        <v>118</v>
      </c>
      <c r="I21" s="279" t="s">
        <v>119</v>
      </c>
      <c r="J21" s="279"/>
      <c r="K21" s="279" t="s">
        <v>120</v>
      </c>
      <c r="L21" s="279"/>
      <c r="M21" s="287" t="s">
        <v>70</v>
      </c>
      <c r="N21" s="288"/>
      <c r="O21" s="288"/>
      <c r="P21" s="289"/>
    </row>
    <row r="22" spans="1:16">
      <c r="A22" s="279"/>
      <c r="B22" s="290"/>
      <c r="C22" s="293" t="s">
        <v>121</v>
      </c>
      <c r="D22" s="294"/>
      <c r="E22" s="291"/>
      <c r="F22" s="279"/>
      <c r="G22" s="279"/>
      <c r="H22" s="292"/>
      <c r="I22" s="279"/>
      <c r="J22" s="279"/>
      <c r="K22" s="279"/>
      <c r="L22" s="279"/>
      <c r="M22" s="293"/>
      <c r="N22" s="333"/>
      <c r="O22" s="333"/>
      <c r="P22" s="294"/>
    </row>
    <row r="23" spans="1:16">
      <c r="A23" s="279"/>
      <c r="B23" s="290"/>
      <c r="C23" s="85" t="s">
        <v>122</v>
      </c>
      <c r="D23" s="85" t="s">
        <v>123</v>
      </c>
      <c r="E23" s="291" t="s">
        <v>124</v>
      </c>
      <c r="F23" s="279"/>
      <c r="G23" s="279" t="s">
        <v>72</v>
      </c>
      <c r="H23" s="292"/>
      <c r="I23" s="279"/>
      <c r="J23" s="279"/>
      <c r="K23" s="279"/>
      <c r="L23" s="279"/>
      <c r="M23" s="118"/>
      <c r="N23" s="118"/>
      <c r="O23" s="279" t="s">
        <v>125</v>
      </c>
      <c r="P23" s="279"/>
    </row>
    <row r="24" spans="1:16">
      <c r="A24" s="279"/>
      <c r="B24" s="290"/>
      <c r="C24" s="89" t="s">
        <v>75</v>
      </c>
      <c r="D24" s="33" t="s">
        <v>20</v>
      </c>
      <c r="E24" s="291"/>
      <c r="F24" s="279"/>
      <c r="G24" s="279"/>
      <c r="H24" s="292"/>
      <c r="I24" s="279"/>
      <c r="J24" s="279"/>
      <c r="K24" s="279"/>
      <c r="L24" s="279"/>
      <c r="M24" s="81" t="s">
        <v>124</v>
      </c>
      <c r="N24" s="79" t="s">
        <v>72</v>
      </c>
      <c r="O24" s="79" t="s">
        <v>124</v>
      </c>
      <c r="P24" s="79" t="s">
        <v>72</v>
      </c>
    </row>
    <row r="25" spans="1:16" ht="16.5" customHeight="1">
      <c r="A25" s="111" t="s">
        <v>212</v>
      </c>
      <c r="B25" s="109">
        <v>100</v>
      </c>
      <c r="C25" s="83"/>
      <c r="D25" s="83"/>
      <c r="E25" s="325">
        <v>280</v>
      </c>
      <c r="F25" s="326"/>
      <c r="G25" s="110">
        <v>280</v>
      </c>
      <c r="H25" s="83"/>
      <c r="I25" s="327" t="s">
        <v>216</v>
      </c>
      <c r="J25" s="328"/>
      <c r="K25" s="329" t="s">
        <v>213</v>
      </c>
      <c r="L25" s="330"/>
      <c r="M25" s="112">
        <v>300</v>
      </c>
      <c r="N25" s="110">
        <v>300</v>
      </c>
      <c r="O25" s="110">
        <v>280</v>
      </c>
      <c r="P25" s="110">
        <v>280</v>
      </c>
    </row>
    <row r="26" spans="1:16" ht="16.5" customHeight="1">
      <c r="A26" s="119" t="s">
        <v>214</v>
      </c>
      <c r="B26" s="109">
        <v>50</v>
      </c>
      <c r="C26" s="83"/>
      <c r="D26" s="78"/>
      <c r="E26" s="325">
        <v>200</v>
      </c>
      <c r="F26" s="326"/>
      <c r="G26" s="110">
        <v>200</v>
      </c>
      <c r="H26" s="83"/>
      <c r="I26" s="327" t="s">
        <v>214</v>
      </c>
      <c r="J26" s="328"/>
      <c r="K26" s="331" t="s">
        <v>215</v>
      </c>
      <c r="L26" s="332"/>
      <c r="M26" s="112">
        <v>250</v>
      </c>
      <c r="N26" s="110">
        <v>250</v>
      </c>
      <c r="O26" s="110">
        <v>200</v>
      </c>
      <c r="P26" s="110">
        <v>200</v>
      </c>
    </row>
    <row r="27" spans="1:16" ht="16.5" customHeight="1">
      <c r="A27" s="34"/>
      <c r="B27" s="92"/>
      <c r="C27" s="83"/>
      <c r="D27" s="83"/>
      <c r="E27" s="274"/>
      <c r="F27" s="275"/>
      <c r="G27" s="78"/>
      <c r="H27" s="83"/>
      <c r="I27" s="276"/>
      <c r="J27" s="277"/>
      <c r="K27" s="278"/>
      <c r="L27" s="278"/>
      <c r="M27" s="77"/>
      <c r="N27" s="78"/>
      <c r="O27" s="78"/>
      <c r="P27" s="78"/>
    </row>
    <row r="28" spans="1:16" ht="17.25" customHeight="1">
      <c r="A28" s="279" t="s">
        <v>78</v>
      </c>
      <c r="B28" s="279"/>
      <c r="C28" s="279"/>
      <c r="D28" s="275" t="s">
        <v>217</v>
      </c>
      <c r="E28" s="275"/>
      <c r="F28" s="275"/>
      <c r="G28" s="80"/>
      <c r="H28" s="80"/>
      <c r="I28" s="280"/>
      <c r="J28" s="280"/>
      <c r="K28" s="280"/>
      <c r="L28" s="280"/>
      <c r="M28" s="80"/>
      <c r="N28" s="80"/>
      <c r="O28" s="80"/>
      <c r="P28" s="80"/>
    </row>
    <row r="29" spans="1:16" ht="18" customHeight="1">
      <c r="A29" s="36" t="s">
        <v>80</v>
      </c>
      <c r="B29" s="37"/>
      <c r="C29" s="37"/>
      <c r="D29" s="37"/>
      <c r="E29" s="37"/>
      <c r="F29" s="37"/>
      <c r="G29" s="37"/>
      <c r="H29" s="37"/>
      <c r="I29" s="37"/>
      <c r="J29" s="37"/>
      <c r="K29" s="37"/>
      <c r="L29" s="37"/>
      <c r="M29" s="37"/>
      <c r="N29" s="37"/>
      <c r="O29" s="37"/>
      <c r="P29" s="37"/>
    </row>
    <row r="30" spans="1:16" ht="18" customHeight="1">
      <c r="A30" s="76" t="s">
        <v>127</v>
      </c>
      <c r="B30" s="76"/>
      <c r="C30" s="76"/>
      <c r="D30" s="76"/>
      <c r="E30" s="76"/>
      <c r="F30" s="76"/>
      <c r="G30" s="76"/>
      <c r="H30" s="76"/>
      <c r="I30" s="76"/>
      <c r="J30" s="76"/>
      <c r="K30" s="76"/>
      <c r="L30" s="76"/>
      <c r="M30" s="76"/>
      <c r="N30" s="76"/>
      <c r="O30" s="76"/>
      <c r="P30" s="76"/>
    </row>
    <row r="31" spans="1:16" ht="18" customHeight="1">
      <c r="A31" s="76" t="s">
        <v>128</v>
      </c>
      <c r="B31" s="76"/>
      <c r="C31" s="76"/>
      <c r="D31" s="76"/>
      <c r="E31" s="76"/>
      <c r="F31" s="76"/>
      <c r="G31" s="76"/>
      <c r="H31" s="76"/>
      <c r="I31" s="76"/>
      <c r="J31" s="76"/>
      <c r="K31" s="76"/>
      <c r="L31" s="76"/>
      <c r="M31" s="76"/>
      <c r="N31" s="76"/>
      <c r="O31" s="76"/>
      <c r="P31" s="76"/>
    </row>
    <row r="32" spans="1:16" ht="18" customHeight="1">
      <c r="A32" s="76" t="s">
        <v>129</v>
      </c>
      <c r="B32" s="76"/>
      <c r="C32" s="76"/>
      <c r="D32" s="76"/>
      <c r="E32" s="76"/>
      <c r="F32" s="76"/>
      <c r="G32" s="76"/>
      <c r="H32" s="76"/>
      <c r="I32" s="76"/>
      <c r="J32" s="76"/>
      <c r="K32" s="76"/>
      <c r="L32" s="76"/>
      <c r="M32" s="76"/>
      <c r="N32" s="76"/>
      <c r="O32" s="76"/>
      <c r="P32" s="76"/>
    </row>
    <row r="33" spans="1:16" ht="18" customHeight="1">
      <c r="A33" s="272" t="s">
        <v>130</v>
      </c>
      <c r="B33" s="272"/>
      <c r="C33" s="272"/>
      <c r="D33" s="272"/>
      <c r="E33" s="272"/>
      <c r="F33" s="272"/>
      <c r="G33" s="272"/>
      <c r="H33" s="272"/>
      <c r="I33" s="272"/>
      <c r="J33" s="272"/>
      <c r="K33" s="272"/>
      <c r="L33" s="272"/>
      <c r="M33" s="272"/>
      <c r="N33" s="272"/>
      <c r="O33" s="272"/>
      <c r="P33" s="272"/>
    </row>
    <row r="34" spans="1:16" ht="18" customHeight="1">
      <c r="A34" s="272"/>
      <c r="B34" s="272"/>
      <c r="C34" s="272"/>
      <c r="D34" s="272"/>
      <c r="E34" s="272"/>
      <c r="F34" s="272"/>
      <c r="G34" s="272"/>
      <c r="H34" s="272"/>
      <c r="I34" s="272"/>
      <c r="J34" s="272"/>
      <c r="K34" s="272"/>
      <c r="L34" s="272"/>
      <c r="M34" s="272"/>
      <c r="N34" s="272"/>
      <c r="O34" s="272"/>
      <c r="P34" s="272"/>
    </row>
    <row r="35" spans="1:16" ht="18" customHeight="1">
      <c r="A35" s="272" t="s">
        <v>131</v>
      </c>
      <c r="B35" s="272"/>
      <c r="C35" s="272"/>
      <c r="D35" s="272"/>
      <c r="E35" s="272"/>
      <c r="F35" s="272"/>
      <c r="G35" s="272"/>
      <c r="H35" s="272"/>
      <c r="I35" s="272"/>
      <c r="J35" s="272"/>
      <c r="K35" s="272"/>
      <c r="L35" s="272"/>
      <c r="M35" s="272"/>
      <c r="N35" s="272"/>
      <c r="O35" s="272"/>
      <c r="P35" s="272"/>
    </row>
    <row r="36" spans="1:16" ht="18" customHeight="1">
      <c r="A36" s="272"/>
      <c r="B36" s="272"/>
      <c r="C36" s="272"/>
      <c r="D36" s="272"/>
      <c r="E36" s="272"/>
      <c r="F36" s="272"/>
      <c r="G36" s="272"/>
      <c r="H36" s="272"/>
      <c r="I36" s="272"/>
      <c r="J36" s="272"/>
      <c r="K36" s="272"/>
      <c r="L36" s="272"/>
      <c r="M36" s="272"/>
      <c r="N36" s="272"/>
      <c r="O36" s="272"/>
      <c r="P36" s="272"/>
    </row>
    <row r="37" spans="1:16" ht="18" customHeight="1">
      <c r="A37" s="272"/>
      <c r="B37" s="272"/>
      <c r="C37" s="272"/>
      <c r="D37" s="272"/>
      <c r="E37" s="272"/>
      <c r="F37" s="272"/>
      <c r="G37" s="272"/>
      <c r="H37" s="272"/>
      <c r="I37" s="272"/>
      <c r="J37" s="272"/>
      <c r="K37" s="272"/>
      <c r="L37" s="272"/>
      <c r="M37" s="272"/>
      <c r="N37" s="272"/>
      <c r="O37" s="272"/>
      <c r="P37" s="272"/>
    </row>
    <row r="38" spans="1:16" ht="18" customHeight="1">
      <c r="A38" s="272" t="s">
        <v>132</v>
      </c>
      <c r="B38" s="272"/>
      <c r="C38" s="272"/>
      <c r="D38" s="272"/>
      <c r="E38" s="272"/>
      <c r="F38" s="272"/>
      <c r="G38" s="272"/>
      <c r="H38" s="272"/>
      <c r="I38" s="272"/>
      <c r="J38" s="272"/>
      <c r="K38" s="272"/>
      <c r="L38" s="272"/>
      <c r="M38" s="272"/>
      <c r="N38" s="272"/>
      <c r="O38" s="272"/>
      <c r="P38" s="272"/>
    </row>
    <row r="39" spans="1:16" ht="18" customHeight="1">
      <c r="A39" s="272"/>
      <c r="B39" s="272"/>
      <c r="C39" s="272"/>
      <c r="D39" s="272"/>
      <c r="E39" s="272"/>
      <c r="F39" s="272"/>
      <c r="G39" s="272"/>
      <c r="H39" s="272"/>
      <c r="I39" s="272"/>
      <c r="J39" s="272"/>
      <c r="K39" s="272"/>
      <c r="L39" s="272"/>
      <c r="M39" s="272"/>
      <c r="N39" s="272"/>
      <c r="O39" s="272"/>
      <c r="P39" s="272"/>
    </row>
    <row r="40" spans="1:16" ht="18" customHeight="1">
      <c r="A40" s="272" t="s">
        <v>133</v>
      </c>
      <c r="B40" s="272"/>
      <c r="C40" s="272"/>
      <c r="D40" s="272"/>
      <c r="E40" s="272"/>
      <c r="F40" s="272"/>
      <c r="G40" s="272"/>
      <c r="H40" s="272"/>
      <c r="I40" s="272"/>
      <c r="J40" s="272"/>
      <c r="K40" s="272"/>
      <c r="L40" s="272"/>
      <c r="M40" s="272"/>
      <c r="N40" s="272"/>
      <c r="O40" s="272"/>
      <c r="P40" s="272"/>
    </row>
    <row r="41" spans="1:16" ht="18" customHeight="1">
      <c r="A41" s="272"/>
      <c r="B41" s="272"/>
      <c r="C41" s="272"/>
      <c r="D41" s="272"/>
      <c r="E41" s="272"/>
      <c r="F41" s="272"/>
      <c r="G41" s="272"/>
      <c r="H41" s="272"/>
      <c r="I41" s="272"/>
      <c r="J41" s="272"/>
      <c r="K41" s="272"/>
      <c r="L41" s="272"/>
      <c r="M41" s="272"/>
      <c r="N41" s="272"/>
      <c r="O41" s="272"/>
      <c r="P41" s="272"/>
    </row>
    <row r="42" spans="1:16" ht="18" customHeight="1">
      <c r="A42" s="272"/>
      <c r="B42" s="272"/>
      <c r="C42" s="272"/>
      <c r="D42" s="272"/>
      <c r="E42" s="272"/>
      <c r="F42" s="272"/>
      <c r="G42" s="272"/>
      <c r="H42" s="272"/>
      <c r="I42" s="272"/>
      <c r="J42" s="272"/>
      <c r="K42" s="272"/>
      <c r="L42" s="272"/>
      <c r="M42" s="272"/>
      <c r="N42" s="272"/>
      <c r="O42" s="272"/>
      <c r="P42" s="272"/>
    </row>
    <row r="43" spans="1:16" ht="18" customHeight="1">
      <c r="A43" s="273"/>
      <c r="B43" s="273"/>
      <c r="C43" s="273"/>
      <c r="D43" s="273"/>
      <c r="E43" s="273"/>
      <c r="F43" s="273"/>
      <c r="G43" s="273"/>
      <c r="H43" s="273"/>
      <c r="I43" s="273"/>
      <c r="J43" s="273"/>
      <c r="K43" s="273"/>
      <c r="L43" s="273"/>
      <c r="M43" s="273"/>
      <c r="N43" s="273"/>
      <c r="O43" s="273"/>
      <c r="P43" s="273"/>
    </row>
    <row r="44" spans="1:16" ht="18" customHeight="1">
      <c r="A44" s="76" t="s">
        <v>134</v>
      </c>
      <c r="B44" s="76"/>
      <c r="C44" s="76"/>
      <c r="D44" s="76"/>
      <c r="E44" s="76"/>
      <c r="F44" s="76"/>
      <c r="G44" s="76"/>
      <c r="H44" s="76"/>
      <c r="I44" s="76"/>
      <c r="J44" s="76"/>
      <c r="K44" s="76"/>
      <c r="L44" s="76"/>
      <c r="M44" s="76"/>
      <c r="N44" s="76"/>
      <c r="O44" s="76"/>
      <c r="P44" s="76"/>
    </row>
    <row r="45" spans="1:16" ht="18" customHeight="1">
      <c r="A45" s="272" t="s">
        <v>135</v>
      </c>
      <c r="B45" s="272"/>
      <c r="C45" s="272"/>
      <c r="D45" s="272"/>
      <c r="E45" s="272"/>
      <c r="F45" s="272"/>
      <c r="G45" s="272"/>
      <c r="H45" s="272"/>
      <c r="I45" s="272"/>
      <c r="J45" s="272"/>
      <c r="K45" s="272"/>
      <c r="L45" s="272"/>
      <c r="M45" s="272"/>
      <c r="N45" s="272"/>
      <c r="O45" s="272"/>
      <c r="P45" s="272"/>
    </row>
    <row r="46" spans="1:16" ht="18" customHeight="1">
      <c r="A46" s="272"/>
      <c r="B46" s="272"/>
      <c r="C46" s="272"/>
      <c r="D46" s="272"/>
      <c r="E46" s="272"/>
      <c r="F46" s="272"/>
      <c r="G46" s="272"/>
      <c r="H46" s="272"/>
      <c r="I46" s="272"/>
      <c r="J46" s="272"/>
      <c r="K46" s="272"/>
      <c r="L46" s="272"/>
      <c r="M46" s="272"/>
      <c r="N46" s="272"/>
      <c r="O46" s="272"/>
      <c r="P46" s="272"/>
    </row>
    <row r="47" spans="1:16" ht="18" customHeight="1">
      <c r="A47" s="272"/>
      <c r="B47" s="272"/>
      <c r="C47" s="272"/>
      <c r="D47" s="272"/>
      <c r="E47" s="272"/>
      <c r="F47" s="272"/>
      <c r="G47" s="272"/>
      <c r="H47" s="272"/>
      <c r="I47" s="272"/>
      <c r="J47" s="272"/>
      <c r="K47" s="272"/>
      <c r="L47" s="272"/>
      <c r="M47" s="272"/>
      <c r="N47" s="272"/>
      <c r="O47" s="272"/>
      <c r="P47" s="272"/>
    </row>
    <row r="48" spans="1:16" ht="18" customHeight="1">
      <c r="A48" s="76" t="s">
        <v>86</v>
      </c>
      <c r="B48" s="76"/>
      <c r="C48" s="76"/>
      <c r="D48" s="76"/>
      <c r="E48" s="76"/>
      <c r="F48" s="76"/>
      <c r="G48" s="76"/>
      <c r="H48" s="76"/>
      <c r="I48" s="76"/>
      <c r="J48" s="76"/>
      <c r="K48" s="76"/>
      <c r="L48" s="76"/>
      <c r="M48" s="76"/>
      <c r="N48" s="76"/>
      <c r="O48" s="76"/>
      <c r="P48" s="76"/>
    </row>
    <row r="49" spans="1:16" ht="18" customHeight="1">
      <c r="A49" s="272" t="s">
        <v>136</v>
      </c>
      <c r="B49" s="272"/>
      <c r="C49" s="272"/>
      <c r="D49" s="272"/>
      <c r="E49" s="272"/>
      <c r="F49" s="272"/>
      <c r="G49" s="272"/>
      <c r="H49" s="272"/>
      <c r="I49" s="272"/>
      <c r="J49" s="272"/>
      <c r="K49" s="272"/>
      <c r="L49" s="272"/>
      <c r="M49" s="272"/>
      <c r="N49" s="272"/>
      <c r="O49" s="272"/>
      <c r="P49" s="272"/>
    </row>
    <row r="50" spans="1:16" ht="18" customHeight="1">
      <c r="A50" s="272"/>
      <c r="B50" s="272"/>
      <c r="C50" s="272"/>
      <c r="D50" s="272"/>
      <c r="E50" s="272"/>
      <c r="F50" s="272"/>
      <c r="G50" s="272"/>
      <c r="H50" s="272"/>
      <c r="I50" s="272"/>
      <c r="J50" s="272"/>
      <c r="K50" s="272"/>
      <c r="L50" s="272"/>
      <c r="M50" s="272"/>
      <c r="N50" s="272"/>
      <c r="O50" s="272"/>
      <c r="P50" s="272"/>
    </row>
    <row r="51" spans="1:16" ht="18" customHeight="1">
      <c r="A51" s="272" t="s">
        <v>137</v>
      </c>
      <c r="B51" s="272"/>
      <c r="C51" s="272"/>
      <c r="D51" s="272"/>
      <c r="E51" s="272"/>
      <c r="F51" s="272"/>
      <c r="G51" s="272"/>
      <c r="H51" s="272"/>
      <c r="I51" s="272"/>
      <c r="J51" s="272"/>
      <c r="K51" s="272"/>
      <c r="L51" s="272"/>
      <c r="M51" s="272"/>
      <c r="N51" s="272"/>
      <c r="O51" s="272"/>
      <c r="P51" s="272"/>
    </row>
    <row r="52" spans="1:16" ht="18" customHeight="1">
      <c r="A52" s="272"/>
      <c r="B52" s="272"/>
      <c r="C52" s="272"/>
      <c r="D52" s="272"/>
      <c r="E52" s="272"/>
      <c r="F52" s="272"/>
      <c r="G52" s="272"/>
      <c r="H52" s="272"/>
      <c r="I52" s="272"/>
      <c r="J52" s="272"/>
      <c r="K52" s="272"/>
      <c r="L52" s="272"/>
      <c r="M52" s="272"/>
      <c r="N52" s="272"/>
      <c r="O52" s="272"/>
      <c r="P52" s="272"/>
    </row>
    <row r="53" spans="1:16" ht="18" customHeight="1">
      <c r="A53" s="272" t="s">
        <v>138</v>
      </c>
      <c r="B53" s="272"/>
      <c r="C53" s="272"/>
      <c r="D53" s="272"/>
      <c r="E53" s="272"/>
      <c r="F53" s="272"/>
      <c r="G53" s="272"/>
      <c r="H53" s="272"/>
      <c r="I53" s="272"/>
      <c r="J53" s="272"/>
      <c r="K53" s="272"/>
      <c r="L53" s="272"/>
      <c r="M53" s="272"/>
      <c r="N53" s="272"/>
      <c r="O53" s="272"/>
      <c r="P53" s="272"/>
    </row>
    <row r="54" spans="1:16" ht="18" customHeight="1">
      <c r="A54" s="272"/>
      <c r="B54" s="272"/>
      <c r="C54" s="272"/>
      <c r="D54" s="272"/>
      <c r="E54" s="272"/>
      <c r="F54" s="272"/>
      <c r="G54" s="272"/>
      <c r="H54" s="272"/>
      <c r="I54" s="272"/>
      <c r="J54" s="272"/>
      <c r="K54" s="272"/>
      <c r="L54" s="272"/>
      <c r="M54" s="272"/>
      <c r="N54" s="272"/>
      <c r="O54" s="272"/>
      <c r="P54" s="272"/>
    </row>
    <row r="55" spans="1:16" ht="18" customHeight="1">
      <c r="A55" s="272"/>
      <c r="B55" s="272"/>
      <c r="C55" s="272"/>
      <c r="D55" s="272"/>
      <c r="E55" s="272"/>
      <c r="F55" s="272"/>
      <c r="G55" s="272"/>
      <c r="H55" s="272"/>
      <c r="I55" s="272"/>
      <c r="J55" s="272"/>
      <c r="K55" s="272"/>
      <c r="L55" s="272"/>
      <c r="M55" s="272"/>
      <c r="N55" s="272"/>
      <c r="O55" s="272"/>
      <c r="P55" s="272"/>
    </row>
    <row r="56" spans="1:16" ht="18" customHeight="1">
      <c r="A56" s="76" t="s">
        <v>86</v>
      </c>
      <c r="B56" s="76"/>
      <c r="C56" s="76"/>
      <c r="D56" s="76"/>
      <c r="E56" s="76"/>
      <c r="F56" s="76"/>
      <c r="G56" s="76"/>
      <c r="H56" s="76"/>
      <c r="I56" s="76"/>
      <c r="J56" s="76"/>
      <c r="K56" s="76"/>
      <c r="L56" s="76"/>
      <c r="M56" s="76"/>
      <c r="N56" s="76"/>
      <c r="O56" s="76"/>
      <c r="P56" s="76"/>
    </row>
    <row r="57" spans="1:16" ht="18" customHeight="1">
      <c r="A57" s="272" t="s">
        <v>139</v>
      </c>
      <c r="B57" s="272"/>
      <c r="C57" s="272"/>
      <c r="D57" s="272"/>
      <c r="E57" s="272"/>
      <c r="F57" s="272"/>
      <c r="G57" s="272"/>
      <c r="H57" s="272"/>
      <c r="I57" s="272"/>
      <c r="J57" s="272"/>
      <c r="K57" s="272"/>
      <c r="L57" s="272"/>
      <c r="M57" s="272"/>
      <c r="N57" s="272"/>
      <c r="O57" s="272"/>
      <c r="P57" s="272"/>
    </row>
    <row r="58" spans="1:16" ht="18" customHeight="1">
      <c r="A58" s="272"/>
      <c r="B58" s="272"/>
      <c r="C58" s="272"/>
      <c r="D58" s="272"/>
      <c r="E58" s="272"/>
      <c r="F58" s="272"/>
      <c r="G58" s="272"/>
      <c r="H58" s="272"/>
      <c r="I58" s="272"/>
      <c r="J58" s="272"/>
      <c r="K58" s="272"/>
      <c r="L58" s="272"/>
      <c r="M58" s="272"/>
      <c r="N58" s="272"/>
      <c r="O58" s="272"/>
      <c r="P58" s="272"/>
    </row>
    <row r="59" spans="1:16" ht="18" customHeight="1">
      <c r="A59" s="272"/>
      <c r="B59" s="272"/>
      <c r="C59" s="272"/>
      <c r="D59" s="272"/>
      <c r="E59" s="272"/>
      <c r="F59" s="272"/>
      <c r="G59" s="272"/>
      <c r="H59" s="272"/>
      <c r="I59" s="272"/>
      <c r="J59" s="272"/>
      <c r="K59" s="272"/>
      <c r="L59" s="272"/>
      <c r="M59" s="272"/>
      <c r="N59" s="272"/>
      <c r="O59" s="272"/>
      <c r="P59" s="272"/>
    </row>
    <row r="60" spans="1:16" ht="18" customHeight="1">
      <c r="A60" s="272"/>
      <c r="B60" s="272"/>
      <c r="C60" s="272"/>
      <c r="D60" s="272"/>
      <c r="E60" s="272"/>
      <c r="F60" s="272"/>
      <c r="G60" s="272"/>
      <c r="H60" s="272"/>
      <c r="I60" s="272"/>
      <c r="J60" s="272"/>
      <c r="K60" s="272"/>
      <c r="L60" s="272"/>
      <c r="M60" s="272"/>
      <c r="N60" s="272"/>
      <c r="O60" s="272"/>
      <c r="P60" s="272"/>
    </row>
    <row r="61" spans="1:16">
      <c r="A61" s="7"/>
    </row>
    <row r="62" spans="1:16">
      <c r="A62" s="7"/>
    </row>
  </sheetData>
  <mergeCells count="80">
    <mergeCell ref="C4:D4"/>
    <mergeCell ref="E4:P4"/>
    <mergeCell ref="A5:B10"/>
    <mergeCell ref="C5:D10"/>
    <mergeCell ref="E5:K5"/>
    <mergeCell ref="L5:N11"/>
    <mergeCell ref="O5:P11"/>
    <mergeCell ref="E6:K6"/>
    <mergeCell ref="H7:K7"/>
    <mergeCell ref="H8:K8"/>
    <mergeCell ref="H9:K9"/>
    <mergeCell ref="H10:K10"/>
    <mergeCell ref="A11:A13"/>
    <mergeCell ref="B11:B13"/>
    <mergeCell ref="C11:C15"/>
    <mergeCell ref="D11:D15"/>
    <mergeCell ref="H11:K11"/>
    <mergeCell ref="E12:K12"/>
    <mergeCell ref="I15:K15"/>
    <mergeCell ref="L12:M12"/>
    <mergeCell ref="F13:H13"/>
    <mergeCell ref="I13:K13"/>
    <mergeCell ref="L13:M13"/>
    <mergeCell ref="A14:A16"/>
    <mergeCell ref="B14:B16"/>
    <mergeCell ref="G14:H14"/>
    <mergeCell ref="I14:K14"/>
    <mergeCell ref="L14:M14"/>
    <mergeCell ref="G15:H15"/>
    <mergeCell ref="L15:M15"/>
    <mergeCell ref="C16:C19"/>
    <mergeCell ref="D16:D19"/>
    <mergeCell ref="G16:H16"/>
    <mergeCell ref="I16:K16"/>
    <mergeCell ref="L16:M16"/>
    <mergeCell ref="L19:M19"/>
    <mergeCell ref="A17:A19"/>
    <mergeCell ref="B17:B19"/>
    <mergeCell ref="G17:H17"/>
    <mergeCell ref="I17:K17"/>
    <mergeCell ref="L17:M17"/>
    <mergeCell ref="G18:H18"/>
    <mergeCell ref="L18:M18"/>
    <mergeCell ref="G19:H19"/>
    <mergeCell ref="A20:H20"/>
    <mergeCell ref="I20:P20"/>
    <mergeCell ref="A21:A24"/>
    <mergeCell ref="B21:B24"/>
    <mergeCell ref="C21:D21"/>
    <mergeCell ref="E21:G22"/>
    <mergeCell ref="H21:H24"/>
    <mergeCell ref="I21:J24"/>
    <mergeCell ref="K21:L24"/>
    <mergeCell ref="M21:P22"/>
    <mergeCell ref="C22:D22"/>
    <mergeCell ref="E23:F24"/>
    <mergeCell ref="G23:G24"/>
    <mergeCell ref="O23:P23"/>
    <mergeCell ref="E25:F25"/>
    <mergeCell ref="I25:J25"/>
    <mergeCell ref="K25:L25"/>
    <mergeCell ref="A35:P37"/>
    <mergeCell ref="E26:F26"/>
    <mergeCell ref="I26:J26"/>
    <mergeCell ref="K26:L26"/>
    <mergeCell ref="E27:F27"/>
    <mergeCell ref="I27:J27"/>
    <mergeCell ref="K27:L27"/>
    <mergeCell ref="A28:C28"/>
    <mergeCell ref="D28:F28"/>
    <mergeCell ref="I28:J28"/>
    <mergeCell ref="K28:L28"/>
    <mergeCell ref="A33:P34"/>
    <mergeCell ref="A57:P60"/>
    <mergeCell ref="A38:P39"/>
    <mergeCell ref="A40:P43"/>
    <mergeCell ref="A45:P47"/>
    <mergeCell ref="A49:P50"/>
    <mergeCell ref="A51:P52"/>
    <mergeCell ref="A53:P55"/>
  </mergeCells>
  <phoneticPr fontId="1"/>
  <pageMargins left="0.51181102362204722" right="0.51181102362204722" top="0.55118110236220474" bottom="0.55118110236220474" header="0.31496062992125984" footer="0.31496062992125984"/>
  <pageSetup paperSize="9" scale="91" fitToHeight="0" orientation="landscape" r:id="rId1"/>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view="pageBreakPreview" zoomScale="70" zoomScaleNormal="100" zoomScaleSheetLayoutView="70" workbookViewId="0">
      <selection activeCell="G11" sqref="G11"/>
    </sheetView>
  </sheetViews>
  <sheetFormatPr defaultColWidth="9" defaultRowHeight="18.75"/>
  <cols>
    <col min="1" max="2" width="9" style="2"/>
    <col min="3" max="3" width="8.875" style="2" customWidth="1"/>
    <col min="4" max="4" width="9" style="2"/>
    <col min="5" max="6" width="7.625" style="2" customWidth="1"/>
    <col min="7" max="8" width="9" style="2"/>
    <col min="9" max="9" width="15.125" style="2" customWidth="1"/>
    <col min="10" max="16384" width="9" style="2"/>
  </cols>
  <sheetData>
    <row r="1" spans="1:15">
      <c r="A1" s="7" t="s">
        <v>57</v>
      </c>
    </row>
    <row r="3" spans="1:15">
      <c r="A3" s="7" t="s">
        <v>58</v>
      </c>
    </row>
    <row r="4" spans="1:15" ht="40.5" customHeight="1">
      <c r="A4" s="3" t="s">
        <v>59</v>
      </c>
      <c r="B4" s="3"/>
      <c r="C4" s="279" t="s">
        <v>60</v>
      </c>
      <c r="D4" s="279"/>
      <c r="E4" s="339"/>
      <c r="F4" s="339"/>
      <c r="G4" s="339"/>
      <c r="H4" s="339"/>
      <c r="I4" s="339"/>
      <c r="J4" s="339"/>
      <c r="K4" s="339"/>
      <c r="L4" s="339"/>
      <c r="M4" s="339"/>
      <c r="N4" s="339"/>
      <c r="O4" s="339"/>
    </row>
    <row r="5" spans="1:15" ht="51" customHeight="1">
      <c r="A5" s="306" t="s">
        <v>61</v>
      </c>
      <c r="B5" s="280"/>
      <c r="C5" s="322" t="s">
        <v>62</v>
      </c>
      <c r="D5" s="350"/>
      <c r="E5" s="322" t="s">
        <v>63</v>
      </c>
      <c r="F5" s="350"/>
      <c r="G5" s="357" t="s">
        <v>64</v>
      </c>
      <c r="H5" s="358"/>
      <c r="I5" s="358"/>
      <c r="J5" s="358"/>
      <c r="K5" s="358"/>
      <c r="L5" s="322" t="s">
        <v>65</v>
      </c>
      <c r="M5" s="350"/>
      <c r="N5" s="322" t="s">
        <v>66</v>
      </c>
      <c r="O5" s="350"/>
    </row>
    <row r="6" spans="1:15">
      <c r="A6" s="306"/>
      <c r="B6" s="280"/>
      <c r="C6" s="351"/>
      <c r="D6" s="352"/>
      <c r="E6" s="306"/>
      <c r="F6" s="355"/>
      <c r="G6" s="294" t="s">
        <v>67</v>
      </c>
      <c r="H6" s="360" t="s">
        <v>68</v>
      </c>
      <c r="I6" s="360" t="s">
        <v>69</v>
      </c>
      <c r="J6" s="362" t="s">
        <v>70</v>
      </c>
      <c r="K6" s="362"/>
      <c r="L6" s="306"/>
      <c r="M6" s="355"/>
      <c r="N6" s="306"/>
      <c r="O6" s="355"/>
    </row>
    <row r="7" spans="1:15">
      <c r="A7" s="306"/>
      <c r="B7" s="280"/>
      <c r="C7" s="351"/>
      <c r="D7" s="352"/>
      <c r="E7" s="306"/>
      <c r="F7" s="355"/>
      <c r="G7" s="294"/>
      <c r="H7" s="360"/>
      <c r="I7" s="360"/>
      <c r="J7" s="5" t="s">
        <v>71</v>
      </c>
      <c r="K7" s="293" t="s">
        <v>72</v>
      </c>
      <c r="L7" s="306"/>
      <c r="M7" s="355"/>
      <c r="N7" s="306"/>
      <c r="O7" s="355"/>
    </row>
    <row r="8" spans="1:15">
      <c r="A8" s="323"/>
      <c r="B8" s="283"/>
      <c r="C8" s="353"/>
      <c r="D8" s="354"/>
      <c r="E8" s="323"/>
      <c r="F8" s="356"/>
      <c r="G8" s="359"/>
      <c r="H8" s="361"/>
      <c r="I8" s="361"/>
      <c r="J8" s="4" t="s">
        <v>73</v>
      </c>
      <c r="K8" s="363"/>
      <c r="L8" s="323"/>
      <c r="M8" s="356"/>
      <c r="N8" s="323"/>
      <c r="O8" s="356"/>
    </row>
    <row r="9" spans="1:15" ht="21" customHeight="1">
      <c r="A9" s="308" t="s">
        <v>74</v>
      </c>
      <c r="B9" s="308"/>
      <c r="C9" s="360" t="s">
        <v>74</v>
      </c>
      <c r="D9" s="364"/>
      <c r="E9" s="322"/>
      <c r="F9" s="350"/>
      <c r="G9" s="16"/>
      <c r="H9" s="17"/>
      <c r="I9" s="17"/>
      <c r="J9" s="17"/>
      <c r="K9" s="18"/>
      <c r="L9" s="308" t="s">
        <v>75</v>
      </c>
      <c r="M9" s="308" t="s">
        <v>76</v>
      </c>
      <c r="N9" s="308" t="s">
        <v>75</v>
      </c>
      <c r="O9" s="308" t="s">
        <v>76</v>
      </c>
    </row>
    <row r="10" spans="1:15" ht="21" customHeight="1">
      <c r="A10" s="360"/>
      <c r="B10" s="360"/>
      <c r="C10" s="360"/>
      <c r="D10" s="364"/>
      <c r="E10" s="306"/>
      <c r="F10" s="355"/>
      <c r="G10" s="19"/>
      <c r="H10" s="20"/>
      <c r="I10" s="20"/>
      <c r="J10" s="20"/>
      <c r="K10" s="10"/>
      <c r="L10" s="361"/>
      <c r="M10" s="361"/>
      <c r="N10" s="361"/>
      <c r="O10" s="361"/>
    </row>
    <row r="11" spans="1:15" ht="21" customHeight="1">
      <c r="A11" s="360"/>
      <c r="B11" s="360"/>
      <c r="C11" s="360"/>
      <c r="D11" s="364"/>
      <c r="E11" s="306"/>
      <c r="F11" s="355"/>
      <c r="G11" s="19"/>
      <c r="H11" s="20"/>
      <c r="I11" s="20"/>
      <c r="J11" s="20"/>
      <c r="K11" s="10"/>
      <c r="L11" s="21"/>
      <c r="M11" s="21"/>
      <c r="N11" s="21"/>
      <c r="O11" s="21"/>
    </row>
    <row r="12" spans="1:15" ht="21" customHeight="1">
      <c r="A12" s="360"/>
      <c r="B12" s="360"/>
      <c r="C12" s="360"/>
      <c r="D12" s="364"/>
      <c r="E12" s="306"/>
      <c r="F12" s="355"/>
      <c r="G12" s="16"/>
      <c r="H12" s="17"/>
      <c r="I12" s="20"/>
      <c r="J12" s="20"/>
      <c r="K12" s="10"/>
      <c r="L12" s="21"/>
      <c r="M12" s="21"/>
      <c r="N12" s="21"/>
      <c r="O12" s="21"/>
    </row>
    <row r="13" spans="1:15" ht="21" customHeight="1">
      <c r="A13" s="360"/>
      <c r="B13" s="360"/>
      <c r="C13" s="361"/>
      <c r="D13" s="365"/>
      <c r="E13" s="306"/>
      <c r="F13" s="355"/>
      <c r="G13" s="16"/>
      <c r="H13" s="17"/>
      <c r="I13" s="17"/>
      <c r="J13" s="17"/>
      <c r="K13" s="18"/>
      <c r="L13" s="21"/>
      <c r="M13" s="21"/>
      <c r="N13" s="21"/>
      <c r="O13" s="21"/>
    </row>
    <row r="14" spans="1:15" ht="21" customHeight="1">
      <c r="A14" s="361"/>
      <c r="B14" s="361"/>
      <c r="C14" s="308" t="s">
        <v>18</v>
      </c>
      <c r="D14" s="364"/>
      <c r="E14" s="306"/>
      <c r="F14" s="355"/>
      <c r="G14" s="23"/>
      <c r="H14" s="24"/>
      <c r="I14" s="24"/>
      <c r="J14" s="24"/>
      <c r="K14" s="25"/>
      <c r="L14" s="21"/>
      <c r="M14" s="21"/>
      <c r="N14" s="21"/>
      <c r="O14" s="21"/>
    </row>
    <row r="15" spans="1:15" ht="21" customHeight="1">
      <c r="A15" s="360" t="s">
        <v>77</v>
      </c>
      <c r="B15" s="306"/>
      <c r="C15" s="366"/>
      <c r="D15" s="364"/>
      <c r="E15" s="306"/>
      <c r="F15" s="355"/>
      <c r="G15" s="19"/>
      <c r="H15" s="20"/>
      <c r="I15" s="20"/>
      <c r="J15" s="20"/>
      <c r="K15" s="10"/>
      <c r="L15" s="21"/>
      <c r="M15" s="21"/>
      <c r="N15" s="21"/>
      <c r="O15" s="21"/>
    </row>
    <row r="16" spans="1:15" ht="21" customHeight="1">
      <c r="A16" s="360"/>
      <c r="B16" s="306"/>
      <c r="C16" s="366"/>
      <c r="D16" s="364"/>
      <c r="E16" s="306"/>
      <c r="F16" s="355"/>
      <c r="G16" s="16"/>
      <c r="H16" s="17"/>
      <c r="I16" s="20"/>
      <c r="J16" s="20"/>
      <c r="K16" s="10"/>
      <c r="L16" s="21"/>
      <c r="M16" s="21"/>
      <c r="N16" s="21"/>
      <c r="O16" s="21"/>
    </row>
    <row r="17" spans="1:15" ht="21" customHeight="1">
      <c r="A17" s="361"/>
      <c r="B17" s="323"/>
      <c r="C17" s="367"/>
      <c r="D17" s="365"/>
      <c r="E17" s="323"/>
      <c r="F17" s="356"/>
      <c r="G17" s="16"/>
      <c r="H17" s="17"/>
      <c r="I17" s="17"/>
      <c r="J17" s="17"/>
      <c r="K17" s="18"/>
      <c r="L17" s="21"/>
      <c r="M17" s="21"/>
      <c r="N17" s="21"/>
      <c r="O17" s="21"/>
    </row>
    <row r="18" spans="1:15" ht="24" customHeight="1">
      <c r="A18" s="290" t="s">
        <v>78</v>
      </c>
      <c r="B18" s="321"/>
      <c r="C18" s="321"/>
      <c r="D18" s="368" t="s">
        <v>79</v>
      </c>
      <c r="E18" s="369"/>
      <c r="F18" s="274"/>
      <c r="G18" s="28"/>
      <c r="H18" s="28"/>
      <c r="I18" s="9"/>
      <c r="J18" s="9"/>
      <c r="K18" s="9"/>
      <c r="L18" s="9"/>
      <c r="M18" s="9"/>
      <c r="N18" s="9"/>
      <c r="O18" s="9"/>
    </row>
    <row r="19" spans="1:15">
      <c r="A19" s="7" t="s">
        <v>80</v>
      </c>
      <c r="B19" s="28"/>
      <c r="C19" s="28"/>
      <c r="D19" s="28"/>
      <c r="E19" s="28"/>
      <c r="F19" s="28"/>
      <c r="G19" s="28"/>
      <c r="H19" s="28"/>
      <c r="I19" s="28"/>
      <c r="J19" s="28"/>
      <c r="K19" s="28"/>
      <c r="L19" s="28"/>
      <c r="M19" s="28"/>
      <c r="N19" s="28"/>
      <c r="O19" s="28"/>
    </row>
    <row r="20" spans="1:15">
      <c r="A20" s="29" t="s">
        <v>81</v>
      </c>
      <c r="B20" s="29"/>
      <c r="C20" s="29"/>
      <c r="D20" s="29"/>
      <c r="E20" s="29"/>
      <c r="F20" s="29"/>
      <c r="G20" s="29"/>
      <c r="H20" s="29"/>
      <c r="I20" s="29"/>
      <c r="J20" s="29"/>
      <c r="K20" s="29"/>
      <c r="L20" s="29"/>
      <c r="M20" s="29"/>
      <c r="N20" s="29"/>
      <c r="O20" s="29"/>
    </row>
    <row r="21" spans="1:15">
      <c r="A21" s="370" t="s">
        <v>82</v>
      </c>
      <c r="B21" s="370"/>
      <c r="C21" s="370"/>
      <c r="D21" s="370"/>
      <c r="E21" s="370"/>
      <c r="F21" s="370"/>
      <c r="G21" s="370"/>
      <c r="H21" s="370"/>
      <c r="I21" s="370"/>
      <c r="J21" s="370"/>
      <c r="K21" s="370"/>
      <c r="L21" s="370"/>
      <c r="M21" s="370"/>
      <c r="N21" s="370"/>
      <c r="O21" s="370"/>
    </row>
    <row r="22" spans="1:15">
      <c r="A22" s="370"/>
      <c r="B22" s="370"/>
      <c r="C22" s="370"/>
      <c r="D22" s="370"/>
      <c r="E22" s="370"/>
      <c r="F22" s="370"/>
      <c r="G22" s="370"/>
      <c r="H22" s="370"/>
      <c r="I22" s="370"/>
      <c r="J22" s="370"/>
      <c r="K22" s="370"/>
      <c r="L22" s="370"/>
      <c r="M22" s="370"/>
      <c r="N22" s="370"/>
      <c r="O22" s="370"/>
    </row>
    <row r="23" spans="1:15">
      <c r="A23" s="29" t="s">
        <v>83</v>
      </c>
      <c r="B23" s="29"/>
      <c r="C23" s="29"/>
      <c r="D23" s="29"/>
      <c r="E23" s="29"/>
      <c r="F23" s="29"/>
      <c r="G23" s="29"/>
      <c r="H23" s="29"/>
      <c r="I23" s="29"/>
      <c r="J23" s="29"/>
      <c r="K23" s="29"/>
      <c r="L23" s="29"/>
      <c r="M23" s="29"/>
      <c r="N23" s="29"/>
      <c r="O23" s="29"/>
    </row>
    <row r="24" spans="1:15">
      <c r="A24" s="370" t="s">
        <v>84</v>
      </c>
      <c r="B24" s="370"/>
      <c r="C24" s="370"/>
      <c r="D24" s="370"/>
      <c r="E24" s="370"/>
      <c r="F24" s="370"/>
      <c r="G24" s="370"/>
      <c r="H24" s="370"/>
      <c r="I24" s="370"/>
      <c r="J24" s="370"/>
      <c r="K24" s="370"/>
      <c r="L24" s="370"/>
      <c r="M24" s="370"/>
      <c r="N24" s="370"/>
      <c r="O24" s="370"/>
    </row>
    <row r="25" spans="1:15">
      <c r="A25" s="370"/>
      <c r="B25" s="370"/>
      <c r="C25" s="370"/>
      <c r="D25" s="370"/>
      <c r="E25" s="370"/>
      <c r="F25" s="370"/>
      <c r="G25" s="370"/>
      <c r="H25" s="370"/>
      <c r="I25" s="370"/>
      <c r="J25" s="370"/>
      <c r="K25" s="370"/>
      <c r="L25" s="370"/>
      <c r="M25" s="370"/>
      <c r="N25" s="370"/>
      <c r="O25" s="370"/>
    </row>
    <row r="26" spans="1:15">
      <c r="A26" s="370" t="s">
        <v>85</v>
      </c>
      <c r="B26" s="370"/>
      <c r="C26" s="370"/>
      <c r="D26" s="370"/>
      <c r="E26" s="370"/>
      <c r="F26" s="370"/>
      <c r="G26" s="370"/>
      <c r="H26" s="370"/>
      <c r="I26" s="370"/>
      <c r="J26" s="370"/>
      <c r="K26" s="370"/>
      <c r="L26" s="370"/>
      <c r="M26" s="370"/>
      <c r="N26" s="370"/>
      <c r="O26" s="370"/>
    </row>
    <row r="27" spans="1:15">
      <c r="A27" s="370"/>
      <c r="B27" s="370"/>
      <c r="C27" s="370"/>
      <c r="D27" s="370"/>
      <c r="E27" s="370"/>
      <c r="F27" s="370"/>
      <c r="G27" s="370"/>
      <c r="H27" s="370"/>
      <c r="I27" s="370"/>
      <c r="J27" s="370"/>
      <c r="K27" s="370"/>
      <c r="L27" s="370"/>
      <c r="M27" s="370"/>
      <c r="N27" s="370"/>
      <c r="O27" s="370"/>
    </row>
    <row r="28" spans="1:15">
      <c r="A28" s="371"/>
      <c r="B28" s="371"/>
      <c r="C28" s="371"/>
      <c r="D28" s="371"/>
      <c r="E28" s="371"/>
      <c r="F28" s="371"/>
      <c r="G28" s="371"/>
      <c r="H28" s="371"/>
      <c r="I28" s="371"/>
      <c r="J28" s="371"/>
      <c r="K28" s="371"/>
      <c r="L28" s="371"/>
      <c r="M28" s="371"/>
      <c r="N28" s="371"/>
      <c r="O28" s="371"/>
    </row>
    <row r="29" spans="1:15">
      <c r="A29" s="29" t="s">
        <v>86</v>
      </c>
      <c r="B29" s="29"/>
      <c r="C29" s="29"/>
      <c r="D29" s="29"/>
      <c r="E29" s="29"/>
      <c r="F29" s="29"/>
      <c r="G29" s="29"/>
      <c r="H29" s="29"/>
      <c r="I29" s="29"/>
      <c r="J29" s="29"/>
      <c r="K29" s="29"/>
      <c r="L29" s="29"/>
      <c r="M29" s="29"/>
      <c r="N29" s="29"/>
      <c r="O29" s="29"/>
    </row>
  </sheetData>
  <mergeCells count="31">
    <mergeCell ref="A18:C18"/>
    <mergeCell ref="D18:F18"/>
    <mergeCell ref="A21:O22"/>
    <mergeCell ref="A24:O25"/>
    <mergeCell ref="A26:O28"/>
    <mergeCell ref="L9:L10"/>
    <mergeCell ref="M9:M10"/>
    <mergeCell ref="N9:N10"/>
    <mergeCell ref="O9:O10"/>
    <mergeCell ref="C14:C17"/>
    <mergeCell ref="D14:D17"/>
    <mergeCell ref="A9:A14"/>
    <mergeCell ref="B9:B14"/>
    <mergeCell ref="C9:C13"/>
    <mergeCell ref="D9:D13"/>
    <mergeCell ref="E9:F17"/>
    <mergeCell ref="A15:A17"/>
    <mergeCell ref="B15:B17"/>
    <mergeCell ref="C4:D4"/>
    <mergeCell ref="E4:O4"/>
    <mergeCell ref="A5:B8"/>
    <mergeCell ref="C5:D8"/>
    <mergeCell ref="E5:F8"/>
    <mergeCell ref="G5:K5"/>
    <mergeCell ref="L5:M8"/>
    <mergeCell ref="N5:O8"/>
    <mergeCell ref="G6:G8"/>
    <mergeCell ref="H6:H8"/>
    <mergeCell ref="I6:I8"/>
    <mergeCell ref="J6:K6"/>
    <mergeCell ref="K7:K8"/>
  </mergeCells>
  <phoneticPr fontId="1"/>
  <pageMargins left="0.51181102362204722" right="0.51181102362204722" top="0.74803149606299213" bottom="0.55118110236220474" header="0.31496062992125984" footer="0.31496062992125984"/>
  <pageSetup paperSize="9" scale="8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view="pageBreakPreview" zoomScale="70" zoomScaleNormal="100" zoomScaleSheetLayoutView="70" workbookViewId="0">
      <selection activeCell="K11" sqref="K11"/>
    </sheetView>
  </sheetViews>
  <sheetFormatPr defaultColWidth="9" defaultRowHeight="18.75"/>
  <cols>
    <col min="1" max="2" width="9" style="101"/>
    <col min="3" max="3" width="8.875" style="101" customWidth="1"/>
    <col min="4" max="4" width="9" style="101"/>
    <col min="5" max="6" width="7.625" style="101" customWidth="1"/>
    <col min="7" max="8" width="9" style="101"/>
    <col min="9" max="9" width="15.125" style="101" customWidth="1"/>
    <col min="10" max="16384" width="9" style="101"/>
  </cols>
  <sheetData>
    <row r="1" spans="1:15">
      <c r="A1" s="7" t="s">
        <v>57</v>
      </c>
    </row>
    <row r="3" spans="1:15">
      <c r="A3" s="7" t="s">
        <v>58</v>
      </c>
    </row>
    <row r="4" spans="1:15" ht="40.5" customHeight="1">
      <c r="A4" s="95" t="s">
        <v>59</v>
      </c>
      <c r="B4" s="95"/>
      <c r="C4" s="279" t="s">
        <v>60</v>
      </c>
      <c r="D4" s="279"/>
      <c r="E4" s="372" t="s">
        <v>221</v>
      </c>
      <c r="F4" s="372"/>
      <c r="G4" s="372"/>
      <c r="H4" s="372"/>
      <c r="I4" s="372"/>
      <c r="J4" s="372"/>
      <c r="K4" s="372"/>
      <c r="L4" s="372"/>
      <c r="M4" s="372"/>
      <c r="N4" s="372"/>
      <c r="O4" s="372"/>
    </row>
    <row r="5" spans="1:15" ht="51" customHeight="1">
      <c r="A5" s="306" t="s">
        <v>61</v>
      </c>
      <c r="B5" s="280"/>
      <c r="C5" s="322" t="s">
        <v>62</v>
      </c>
      <c r="D5" s="350"/>
      <c r="E5" s="322" t="s">
        <v>63</v>
      </c>
      <c r="F5" s="350"/>
      <c r="G5" s="357" t="s">
        <v>64</v>
      </c>
      <c r="H5" s="358"/>
      <c r="I5" s="358"/>
      <c r="J5" s="358"/>
      <c r="K5" s="358"/>
      <c r="L5" s="322" t="s">
        <v>65</v>
      </c>
      <c r="M5" s="350"/>
      <c r="N5" s="322" t="s">
        <v>66</v>
      </c>
      <c r="O5" s="350"/>
    </row>
    <row r="6" spans="1:15">
      <c r="A6" s="306"/>
      <c r="B6" s="280"/>
      <c r="C6" s="351"/>
      <c r="D6" s="352"/>
      <c r="E6" s="306"/>
      <c r="F6" s="355"/>
      <c r="G6" s="294" t="s">
        <v>67</v>
      </c>
      <c r="H6" s="360" t="s">
        <v>68</v>
      </c>
      <c r="I6" s="360" t="s">
        <v>69</v>
      </c>
      <c r="J6" s="362" t="s">
        <v>70</v>
      </c>
      <c r="K6" s="362"/>
      <c r="L6" s="306"/>
      <c r="M6" s="355"/>
      <c r="N6" s="306"/>
      <c r="O6" s="355"/>
    </row>
    <row r="7" spans="1:15">
      <c r="A7" s="306"/>
      <c r="B7" s="280"/>
      <c r="C7" s="351"/>
      <c r="D7" s="352"/>
      <c r="E7" s="306"/>
      <c r="F7" s="355"/>
      <c r="G7" s="294"/>
      <c r="H7" s="360"/>
      <c r="I7" s="360"/>
      <c r="J7" s="103" t="s">
        <v>71</v>
      </c>
      <c r="K7" s="293" t="s">
        <v>72</v>
      </c>
      <c r="L7" s="306"/>
      <c r="M7" s="355"/>
      <c r="N7" s="306"/>
      <c r="O7" s="355"/>
    </row>
    <row r="8" spans="1:15">
      <c r="A8" s="323"/>
      <c r="B8" s="283"/>
      <c r="C8" s="353"/>
      <c r="D8" s="354"/>
      <c r="E8" s="323"/>
      <c r="F8" s="356"/>
      <c r="G8" s="294"/>
      <c r="H8" s="360"/>
      <c r="I8" s="360"/>
      <c r="J8" s="103" t="s">
        <v>73</v>
      </c>
      <c r="K8" s="293"/>
      <c r="L8" s="306"/>
      <c r="M8" s="355"/>
      <c r="N8" s="306"/>
      <c r="O8" s="355"/>
    </row>
    <row r="9" spans="1:15" ht="21" customHeight="1">
      <c r="A9" s="308" t="s">
        <v>74</v>
      </c>
      <c r="B9" s="308"/>
      <c r="C9" s="360" t="s">
        <v>74</v>
      </c>
      <c r="D9" s="373">
        <v>6490</v>
      </c>
      <c r="E9" s="322" t="s">
        <v>227</v>
      </c>
      <c r="F9" s="295"/>
      <c r="G9" s="127" t="s">
        <v>222</v>
      </c>
      <c r="H9" s="113" t="s">
        <v>224</v>
      </c>
      <c r="I9" s="113" t="s">
        <v>225</v>
      </c>
      <c r="J9" s="113">
        <v>300</v>
      </c>
      <c r="K9" s="113">
        <v>300</v>
      </c>
      <c r="L9" s="279" t="s">
        <v>75</v>
      </c>
      <c r="M9" s="279" t="s">
        <v>76</v>
      </c>
      <c r="N9" s="279" t="s">
        <v>75</v>
      </c>
      <c r="O9" s="279" t="s">
        <v>76</v>
      </c>
    </row>
    <row r="10" spans="1:15" ht="21" customHeight="1">
      <c r="A10" s="360"/>
      <c r="B10" s="360"/>
      <c r="C10" s="360"/>
      <c r="D10" s="364"/>
      <c r="E10" s="306"/>
      <c r="F10" s="342"/>
      <c r="G10" s="127" t="s">
        <v>223</v>
      </c>
      <c r="H10" s="124" t="s">
        <v>224</v>
      </c>
      <c r="I10" s="124" t="s">
        <v>226</v>
      </c>
      <c r="J10" s="124">
        <v>280</v>
      </c>
      <c r="K10" s="124">
        <v>300</v>
      </c>
      <c r="L10" s="279"/>
      <c r="M10" s="279"/>
      <c r="N10" s="279"/>
      <c r="O10" s="279"/>
    </row>
    <row r="11" spans="1:15" ht="21" customHeight="1">
      <c r="A11" s="360"/>
      <c r="B11" s="360"/>
      <c r="C11" s="360"/>
      <c r="D11" s="364"/>
      <c r="E11" s="306"/>
      <c r="F11" s="342"/>
      <c r="G11" s="97"/>
      <c r="H11" s="97"/>
      <c r="I11" s="97"/>
      <c r="J11" s="97"/>
      <c r="K11" s="97"/>
      <c r="L11" s="102"/>
      <c r="M11" s="102"/>
      <c r="N11" s="125" t="s">
        <v>228</v>
      </c>
      <c r="O11" s="126" t="s">
        <v>229</v>
      </c>
    </row>
    <row r="12" spans="1:15" ht="21" customHeight="1">
      <c r="A12" s="360"/>
      <c r="B12" s="360"/>
      <c r="C12" s="360"/>
      <c r="D12" s="364"/>
      <c r="E12" s="306"/>
      <c r="F12" s="355"/>
      <c r="G12" s="105"/>
      <c r="H12" s="96"/>
      <c r="I12" s="97"/>
      <c r="J12" s="97"/>
      <c r="K12" s="107"/>
      <c r="L12" s="102"/>
      <c r="M12" s="102"/>
      <c r="N12" s="102"/>
      <c r="O12" s="102"/>
    </row>
    <row r="13" spans="1:15" ht="21" customHeight="1">
      <c r="A13" s="360"/>
      <c r="B13" s="360"/>
      <c r="C13" s="361"/>
      <c r="D13" s="365"/>
      <c r="E13" s="306"/>
      <c r="F13" s="355"/>
      <c r="G13" s="105"/>
      <c r="H13" s="96"/>
      <c r="I13" s="96"/>
      <c r="J13" s="96"/>
      <c r="K13" s="104"/>
      <c r="L13" s="102"/>
      <c r="M13" s="102"/>
      <c r="N13" s="102"/>
      <c r="O13" s="102"/>
    </row>
    <row r="14" spans="1:15" ht="21" customHeight="1">
      <c r="A14" s="361"/>
      <c r="B14" s="361"/>
      <c r="C14" s="308" t="s">
        <v>18</v>
      </c>
      <c r="D14" s="364"/>
      <c r="E14" s="306"/>
      <c r="F14" s="355"/>
      <c r="G14" s="99"/>
      <c r="H14" s="24"/>
      <c r="I14" s="24"/>
      <c r="J14" s="24"/>
      <c r="K14" s="98"/>
      <c r="L14" s="102"/>
      <c r="M14" s="102"/>
      <c r="N14" s="102"/>
      <c r="O14" s="102"/>
    </row>
    <row r="15" spans="1:15" ht="21" customHeight="1">
      <c r="A15" s="360" t="s">
        <v>77</v>
      </c>
      <c r="B15" s="306"/>
      <c r="C15" s="366"/>
      <c r="D15" s="364"/>
      <c r="E15" s="306"/>
      <c r="F15" s="355"/>
      <c r="G15" s="19"/>
      <c r="H15" s="97"/>
      <c r="I15" s="97"/>
      <c r="J15" s="97"/>
      <c r="K15" s="107"/>
      <c r="L15" s="102"/>
      <c r="M15" s="102"/>
      <c r="N15" s="102"/>
      <c r="O15" s="102"/>
    </row>
    <row r="16" spans="1:15" ht="21" customHeight="1">
      <c r="A16" s="360"/>
      <c r="B16" s="306"/>
      <c r="C16" s="366"/>
      <c r="D16" s="364"/>
      <c r="E16" s="306"/>
      <c r="F16" s="355"/>
      <c r="G16" s="105"/>
      <c r="H16" s="96"/>
      <c r="I16" s="97"/>
      <c r="J16" s="97"/>
      <c r="K16" s="107"/>
      <c r="L16" s="102"/>
      <c r="M16" s="102"/>
      <c r="N16" s="102"/>
      <c r="O16" s="102"/>
    </row>
    <row r="17" spans="1:15" ht="21" customHeight="1">
      <c r="A17" s="361"/>
      <c r="B17" s="323"/>
      <c r="C17" s="367"/>
      <c r="D17" s="365"/>
      <c r="E17" s="323"/>
      <c r="F17" s="356"/>
      <c r="G17" s="105"/>
      <c r="H17" s="96"/>
      <c r="I17" s="96"/>
      <c r="J17" s="96"/>
      <c r="K17" s="104"/>
      <c r="L17" s="102"/>
      <c r="M17" s="102"/>
      <c r="N17" s="102"/>
      <c r="O17" s="102"/>
    </row>
    <row r="18" spans="1:15" ht="24" customHeight="1">
      <c r="A18" s="290" t="s">
        <v>78</v>
      </c>
      <c r="B18" s="321"/>
      <c r="C18" s="321"/>
      <c r="D18" s="368" t="s">
        <v>230</v>
      </c>
      <c r="E18" s="369"/>
      <c r="F18" s="274"/>
      <c r="G18" s="28"/>
      <c r="H18" s="28"/>
      <c r="I18" s="100"/>
      <c r="J18" s="100"/>
      <c r="K18" s="100"/>
      <c r="L18" s="100"/>
      <c r="M18" s="100"/>
      <c r="N18" s="100"/>
      <c r="O18" s="100"/>
    </row>
    <row r="19" spans="1:15">
      <c r="A19" s="7" t="s">
        <v>80</v>
      </c>
      <c r="B19" s="28"/>
      <c r="C19" s="28"/>
      <c r="D19" s="28"/>
      <c r="E19" s="28"/>
      <c r="F19" s="28"/>
      <c r="G19" s="28"/>
      <c r="H19" s="28"/>
      <c r="I19" s="28"/>
      <c r="J19" s="28"/>
      <c r="K19" s="28"/>
      <c r="L19" s="28"/>
      <c r="M19" s="28"/>
      <c r="N19" s="28"/>
      <c r="O19" s="28"/>
    </row>
    <row r="20" spans="1:15">
      <c r="A20" s="106" t="s">
        <v>81</v>
      </c>
      <c r="B20" s="106"/>
      <c r="C20" s="106"/>
      <c r="D20" s="106"/>
      <c r="E20" s="106"/>
      <c r="F20" s="106"/>
      <c r="G20" s="106"/>
      <c r="H20" s="106"/>
      <c r="I20" s="106"/>
      <c r="J20" s="106"/>
      <c r="K20" s="106"/>
      <c r="L20" s="106"/>
      <c r="M20" s="106"/>
      <c r="N20" s="106"/>
      <c r="O20" s="106"/>
    </row>
    <row r="21" spans="1:15">
      <c r="A21" s="370" t="s">
        <v>82</v>
      </c>
      <c r="B21" s="370"/>
      <c r="C21" s="370"/>
      <c r="D21" s="370"/>
      <c r="E21" s="370"/>
      <c r="F21" s="370"/>
      <c r="G21" s="370"/>
      <c r="H21" s="370"/>
      <c r="I21" s="370"/>
      <c r="J21" s="370"/>
      <c r="K21" s="370"/>
      <c r="L21" s="370"/>
      <c r="M21" s="370"/>
      <c r="N21" s="370"/>
      <c r="O21" s="370"/>
    </row>
    <row r="22" spans="1:15">
      <c r="A22" s="370"/>
      <c r="B22" s="370"/>
      <c r="C22" s="370"/>
      <c r="D22" s="370"/>
      <c r="E22" s="370"/>
      <c r="F22" s="370"/>
      <c r="G22" s="370"/>
      <c r="H22" s="370"/>
      <c r="I22" s="370"/>
      <c r="J22" s="370"/>
      <c r="K22" s="370"/>
      <c r="L22" s="370"/>
      <c r="M22" s="370"/>
      <c r="N22" s="370"/>
      <c r="O22" s="370"/>
    </row>
    <row r="23" spans="1:15">
      <c r="A23" s="106" t="s">
        <v>83</v>
      </c>
      <c r="B23" s="106"/>
      <c r="C23" s="106"/>
      <c r="D23" s="106"/>
      <c r="E23" s="106"/>
      <c r="F23" s="106"/>
      <c r="G23" s="106"/>
      <c r="H23" s="106"/>
      <c r="I23" s="106"/>
      <c r="J23" s="106"/>
      <c r="K23" s="106"/>
      <c r="L23" s="106"/>
      <c r="M23" s="106"/>
      <c r="N23" s="106"/>
      <c r="O23" s="106"/>
    </row>
    <row r="24" spans="1:15">
      <c r="A24" s="370" t="s">
        <v>84</v>
      </c>
      <c r="B24" s="370"/>
      <c r="C24" s="370"/>
      <c r="D24" s="370"/>
      <c r="E24" s="370"/>
      <c r="F24" s="370"/>
      <c r="G24" s="370"/>
      <c r="H24" s="370"/>
      <c r="I24" s="370"/>
      <c r="J24" s="370"/>
      <c r="K24" s="370"/>
      <c r="L24" s="370"/>
      <c r="M24" s="370"/>
      <c r="N24" s="370"/>
      <c r="O24" s="370"/>
    </row>
    <row r="25" spans="1:15">
      <c r="A25" s="370"/>
      <c r="B25" s="370"/>
      <c r="C25" s="370"/>
      <c r="D25" s="370"/>
      <c r="E25" s="370"/>
      <c r="F25" s="370"/>
      <c r="G25" s="370"/>
      <c r="H25" s="370"/>
      <c r="I25" s="370"/>
      <c r="J25" s="370"/>
      <c r="K25" s="370"/>
      <c r="L25" s="370"/>
      <c r="M25" s="370"/>
      <c r="N25" s="370"/>
      <c r="O25" s="370"/>
    </row>
    <row r="26" spans="1:15">
      <c r="A26" s="370" t="s">
        <v>85</v>
      </c>
      <c r="B26" s="370"/>
      <c r="C26" s="370"/>
      <c r="D26" s="370"/>
      <c r="E26" s="370"/>
      <c r="F26" s="370"/>
      <c r="G26" s="370"/>
      <c r="H26" s="370"/>
      <c r="I26" s="370"/>
      <c r="J26" s="370"/>
      <c r="K26" s="370"/>
      <c r="L26" s="370"/>
      <c r="M26" s="370"/>
      <c r="N26" s="370"/>
      <c r="O26" s="370"/>
    </row>
    <row r="27" spans="1:15">
      <c r="A27" s="370"/>
      <c r="B27" s="370"/>
      <c r="C27" s="370"/>
      <c r="D27" s="370"/>
      <c r="E27" s="370"/>
      <c r="F27" s="370"/>
      <c r="G27" s="370"/>
      <c r="H27" s="370"/>
      <c r="I27" s="370"/>
      <c r="J27" s="370"/>
      <c r="K27" s="370"/>
      <c r="L27" s="370"/>
      <c r="M27" s="370"/>
      <c r="N27" s="370"/>
      <c r="O27" s="370"/>
    </row>
    <row r="28" spans="1:15">
      <c r="A28" s="371"/>
      <c r="B28" s="371"/>
      <c r="C28" s="371"/>
      <c r="D28" s="371"/>
      <c r="E28" s="371"/>
      <c r="F28" s="371"/>
      <c r="G28" s="371"/>
      <c r="H28" s="371"/>
      <c r="I28" s="371"/>
      <c r="J28" s="371"/>
      <c r="K28" s="371"/>
      <c r="L28" s="371"/>
      <c r="M28" s="371"/>
      <c r="N28" s="371"/>
      <c r="O28" s="371"/>
    </row>
    <row r="29" spans="1:15">
      <c r="A29" s="106" t="s">
        <v>86</v>
      </c>
      <c r="B29" s="106"/>
      <c r="C29" s="106"/>
      <c r="D29" s="106"/>
      <c r="E29" s="106"/>
      <c r="F29" s="106"/>
      <c r="G29" s="106"/>
      <c r="H29" s="106"/>
      <c r="I29" s="106"/>
      <c r="J29" s="106"/>
      <c r="K29" s="106"/>
      <c r="L29" s="106"/>
      <c r="M29" s="106"/>
      <c r="N29" s="106"/>
      <c r="O29" s="106"/>
    </row>
  </sheetData>
  <mergeCells count="31">
    <mergeCell ref="A18:C18"/>
    <mergeCell ref="D18:F18"/>
    <mergeCell ref="A21:O22"/>
    <mergeCell ref="A24:O25"/>
    <mergeCell ref="A26:O28"/>
    <mergeCell ref="L9:L10"/>
    <mergeCell ref="M9:M10"/>
    <mergeCell ref="N9:N10"/>
    <mergeCell ref="O9:O10"/>
    <mergeCell ref="C14:C17"/>
    <mergeCell ref="D14:D17"/>
    <mergeCell ref="A9:A14"/>
    <mergeCell ref="B9:B14"/>
    <mergeCell ref="C9:C13"/>
    <mergeCell ref="D9:D13"/>
    <mergeCell ref="E9:F17"/>
    <mergeCell ref="A15:A17"/>
    <mergeCell ref="B15:B17"/>
    <mergeCell ref="C4:D4"/>
    <mergeCell ref="E4:O4"/>
    <mergeCell ref="A5:B8"/>
    <mergeCell ref="C5:D8"/>
    <mergeCell ref="E5:F8"/>
    <mergeCell ref="G5:K5"/>
    <mergeCell ref="L5:M8"/>
    <mergeCell ref="N5:O8"/>
    <mergeCell ref="G6:G8"/>
    <mergeCell ref="H6:H8"/>
    <mergeCell ref="I6:I8"/>
    <mergeCell ref="J6:K6"/>
    <mergeCell ref="K7:K8"/>
  </mergeCells>
  <phoneticPr fontId="1"/>
  <pageMargins left="0.51181102362204722" right="0.51181102362204722" top="0.74803149606299213" bottom="0.55118110236220474" header="0.31496062992125984" footer="0.31496062992125984"/>
  <pageSetup paperSize="9" scale="8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D410"/>
  <sheetViews>
    <sheetView showGridLines="0" view="pageBreakPreview" topLeftCell="A7" zoomScale="70" zoomScaleNormal="70" zoomScaleSheetLayoutView="70" workbookViewId="0">
      <selection activeCell="R14" sqref="R14:T14"/>
    </sheetView>
  </sheetViews>
  <sheetFormatPr defaultColWidth="9" defaultRowHeight="18.75"/>
  <cols>
    <col min="1" max="1" width="9" style="42" customWidth="1"/>
    <col min="2" max="13" width="5.625" style="42" customWidth="1"/>
    <col min="14" max="15" width="4.625" style="42" customWidth="1"/>
    <col min="16" max="17" width="5.625" style="42" customWidth="1"/>
    <col min="18" max="20" width="5.375" style="42" customWidth="1"/>
    <col min="21" max="22" width="4.625" style="42" customWidth="1"/>
    <col min="23" max="25" width="4.75" style="42" customWidth="1"/>
    <col min="26" max="31" width="5.625" style="42" customWidth="1"/>
    <col min="32" max="33" width="4.375" style="42" customWidth="1"/>
    <col min="34" max="35" width="4.5" style="42" customWidth="1"/>
    <col min="36" max="16384" width="9" style="42"/>
  </cols>
  <sheetData>
    <row r="1" spans="1:42" ht="40.5" customHeight="1">
      <c r="A1" s="41"/>
      <c r="B1" s="209" t="s">
        <v>167</v>
      </c>
      <c r="C1" s="209"/>
      <c r="D1" s="40"/>
      <c r="E1" s="40"/>
      <c r="F1" s="191" t="s">
        <v>231</v>
      </c>
      <c r="G1" s="191"/>
      <c r="H1" s="191"/>
      <c r="I1" s="191"/>
      <c r="J1" s="40"/>
      <c r="K1" s="40"/>
      <c r="L1" s="71" t="s">
        <v>180</v>
      </c>
      <c r="M1" s="40"/>
      <c r="N1" s="40"/>
      <c r="O1" s="40"/>
      <c r="P1" s="71" t="s">
        <v>180</v>
      </c>
      <c r="Q1" s="40"/>
      <c r="R1" s="44"/>
      <c r="S1" s="40"/>
      <c r="T1" s="69" t="s">
        <v>178</v>
      </c>
      <c r="U1" s="66"/>
      <c r="V1" s="66"/>
      <c r="W1" s="66"/>
      <c r="X1" s="68"/>
      <c r="Y1" s="66"/>
      <c r="Z1" s="66"/>
      <c r="AA1" s="66"/>
      <c r="AB1" s="67"/>
      <c r="AC1" s="40"/>
      <c r="AD1" s="175" t="s">
        <v>4</v>
      </c>
      <c r="AE1" s="175"/>
      <c r="AF1" s="175"/>
      <c r="AG1" s="175"/>
      <c r="AH1" s="175"/>
      <c r="AI1" s="175"/>
      <c r="AJ1" s="41"/>
      <c r="AK1" s="41"/>
      <c r="AL1" s="41"/>
      <c r="AM1" s="41"/>
      <c r="AN1" s="41"/>
      <c r="AO1" s="41"/>
      <c r="AP1" s="41"/>
    </row>
    <row r="2" spans="1:42" ht="34.5" customHeight="1">
      <c r="A2" s="41"/>
      <c r="B2" s="193" t="s">
        <v>140</v>
      </c>
      <c r="C2" s="193"/>
      <c r="D2" s="193"/>
      <c r="E2" s="193"/>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1"/>
      <c r="AK2" s="41"/>
      <c r="AL2" s="41"/>
      <c r="AM2" s="41"/>
      <c r="AN2" s="41"/>
      <c r="AO2" s="41"/>
      <c r="AP2" s="41"/>
    </row>
    <row r="3" spans="1:42" ht="21" customHeight="1">
      <c r="A3" s="41"/>
      <c r="B3" s="194" t="s">
        <v>141</v>
      </c>
      <c r="C3" s="195"/>
      <c r="D3" s="195"/>
      <c r="E3" s="196"/>
      <c r="F3" s="175" t="s">
        <v>7</v>
      </c>
      <c r="G3" s="175"/>
      <c r="H3" s="175"/>
      <c r="I3" s="194" t="s">
        <v>177</v>
      </c>
      <c r="J3" s="195"/>
      <c r="K3" s="195"/>
      <c r="L3" s="195"/>
      <c r="M3" s="195"/>
      <c r="N3" s="195"/>
      <c r="O3" s="195"/>
      <c r="P3" s="196"/>
      <c r="Q3" s="175" t="s">
        <v>8</v>
      </c>
      <c r="R3" s="175"/>
      <c r="S3" s="200" t="s">
        <v>142</v>
      </c>
      <c r="T3" s="201"/>
      <c r="U3" s="201"/>
      <c r="V3" s="201"/>
      <c r="W3" s="201"/>
      <c r="X3" s="202"/>
      <c r="Y3" s="175" t="s">
        <v>45</v>
      </c>
      <c r="Z3" s="175"/>
      <c r="AA3" s="203" t="s">
        <v>46</v>
      </c>
      <c r="AB3" s="204"/>
      <c r="AC3" s="205"/>
      <c r="AD3" s="188" t="s">
        <v>175</v>
      </c>
      <c r="AE3" s="175"/>
      <c r="AF3" s="175"/>
      <c r="AG3" s="175"/>
      <c r="AH3" s="175"/>
      <c r="AI3" s="175"/>
      <c r="AJ3" s="41"/>
      <c r="AK3" s="41"/>
      <c r="AL3" s="41"/>
      <c r="AM3" s="41"/>
      <c r="AN3" s="41"/>
      <c r="AO3" s="41"/>
      <c r="AP3" s="41"/>
    </row>
    <row r="4" spans="1:42" ht="21" customHeight="1">
      <c r="A4" s="41"/>
      <c r="B4" s="197"/>
      <c r="C4" s="198"/>
      <c r="D4" s="198"/>
      <c r="E4" s="199"/>
      <c r="F4" s="175"/>
      <c r="G4" s="175"/>
      <c r="H4" s="175"/>
      <c r="I4" s="197"/>
      <c r="J4" s="198"/>
      <c r="K4" s="198"/>
      <c r="L4" s="198"/>
      <c r="M4" s="198"/>
      <c r="N4" s="198"/>
      <c r="O4" s="198"/>
      <c r="P4" s="199"/>
      <c r="Q4" s="175"/>
      <c r="R4" s="175"/>
      <c r="S4" s="220" t="s">
        <v>143</v>
      </c>
      <c r="T4" s="221"/>
      <c r="U4" s="221"/>
      <c r="V4" s="221"/>
      <c r="W4" s="221"/>
      <c r="X4" s="222"/>
      <c r="Y4" s="175"/>
      <c r="Z4" s="175"/>
      <c r="AA4" s="206"/>
      <c r="AB4" s="207"/>
      <c r="AC4" s="208"/>
      <c r="AD4" s="175"/>
      <c r="AE4" s="175"/>
      <c r="AF4" s="175"/>
      <c r="AG4" s="175"/>
      <c r="AH4" s="175"/>
      <c r="AI4" s="175"/>
      <c r="AJ4" s="41"/>
      <c r="AK4" s="41"/>
      <c r="AL4" s="41"/>
      <c r="AM4" s="41"/>
      <c r="AN4" s="41"/>
      <c r="AO4" s="41"/>
      <c r="AP4" s="41"/>
    </row>
    <row r="5" spans="1:42" ht="21" customHeight="1">
      <c r="A5" s="41"/>
      <c r="B5" s="194" t="s">
        <v>144</v>
      </c>
      <c r="C5" s="195"/>
      <c r="D5" s="195"/>
      <c r="E5" s="196"/>
      <c r="F5" s="175" t="s">
        <v>7</v>
      </c>
      <c r="G5" s="175"/>
      <c r="H5" s="175"/>
      <c r="I5" s="397" t="s">
        <v>238</v>
      </c>
      <c r="J5" s="398"/>
      <c r="K5" s="398"/>
      <c r="L5" s="398"/>
      <c r="M5" s="398"/>
      <c r="N5" s="398"/>
      <c r="O5" s="398"/>
      <c r="P5" s="398"/>
      <c r="Q5" s="175" t="s">
        <v>8</v>
      </c>
      <c r="R5" s="175"/>
      <c r="S5" s="374" t="s">
        <v>183</v>
      </c>
      <c r="T5" s="375"/>
      <c r="U5" s="375"/>
      <c r="V5" s="375"/>
      <c r="W5" s="375"/>
      <c r="X5" s="376"/>
      <c r="Y5" s="175" t="s">
        <v>45</v>
      </c>
      <c r="Z5" s="175"/>
      <c r="AA5" s="396" t="s">
        <v>184</v>
      </c>
      <c r="AB5" s="231"/>
      <c r="AC5" s="232"/>
      <c r="AD5" s="188" t="s">
        <v>175</v>
      </c>
      <c r="AE5" s="175"/>
      <c r="AF5" s="175"/>
      <c r="AG5" s="175"/>
      <c r="AH5" s="175"/>
      <c r="AI5" s="175"/>
      <c r="AJ5" s="41"/>
      <c r="AK5" s="41"/>
      <c r="AL5" s="41"/>
      <c r="AM5" s="41"/>
      <c r="AN5" s="41"/>
      <c r="AO5" s="41"/>
      <c r="AP5" s="41"/>
    </row>
    <row r="6" spans="1:42" ht="21" customHeight="1">
      <c r="A6" s="41"/>
      <c r="B6" s="197"/>
      <c r="C6" s="198"/>
      <c r="D6" s="198"/>
      <c r="E6" s="199"/>
      <c r="F6" s="175"/>
      <c r="G6" s="175"/>
      <c r="H6" s="175"/>
      <c r="I6" s="399"/>
      <c r="J6" s="400"/>
      <c r="K6" s="400"/>
      <c r="L6" s="400"/>
      <c r="M6" s="400"/>
      <c r="N6" s="400"/>
      <c r="O6" s="400"/>
      <c r="P6" s="400"/>
      <c r="Q6" s="175"/>
      <c r="R6" s="175"/>
      <c r="S6" s="377"/>
      <c r="T6" s="378"/>
      <c r="U6" s="378"/>
      <c r="V6" s="378"/>
      <c r="W6" s="378"/>
      <c r="X6" s="379"/>
      <c r="Y6" s="175"/>
      <c r="Z6" s="175"/>
      <c r="AA6" s="233"/>
      <c r="AB6" s="234"/>
      <c r="AC6" s="235"/>
      <c r="AD6" s="175"/>
      <c r="AE6" s="175"/>
      <c r="AF6" s="175"/>
      <c r="AG6" s="175"/>
      <c r="AH6" s="175"/>
      <c r="AI6" s="175"/>
      <c r="AJ6" s="41"/>
      <c r="AK6" s="41"/>
      <c r="AL6" s="41"/>
      <c r="AM6" s="41"/>
      <c r="AN6" s="41"/>
      <c r="AO6" s="41"/>
      <c r="AP6" s="41"/>
    </row>
    <row r="7" spans="1:42" ht="21" customHeight="1">
      <c r="A7" s="41"/>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41"/>
      <c r="AK7" s="41"/>
      <c r="AL7" s="41"/>
      <c r="AM7" s="41"/>
      <c r="AN7" s="41"/>
      <c r="AO7" s="41"/>
      <c r="AP7" s="41"/>
    </row>
    <row r="8" spans="1:42" ht="21" customHeight="1">
      <c r="A8" s="41"/>
      <c r="B8" s="175" t="s">
        <v>36</v>
      </c>
      <c r="C8" s="175"/>
      <c r="D8" s="175"/>
      <c r="E8" s="175"/>
      <c r="F8" s="175"/>
      <c r="G8" s="175"/>
      <c r="H8" s="175"/>
      <c r="I8" s="175"/>
      <c r="J8" s="175"/>
      <c r="K8" s="213" t="s">
        <v>14</v>
      </c>
      <c r="L8" s="213"/>
      <c r="M8" s="213"/>
      <c r="N8" s="213"/>
      <c r="O8" s="213"/>
      <c r="P8" s="213"/>
      <c r="Q8" s="213"/>
      <c r="R8" s="213" t="s">
        <v>15</v>
      </c>
      <c r="S8" s="213"/>
      <c r="T8" s="213"/>
      <c r="U8" s="213"/>
      <c r="V8" s="213"/>
      <c r="W8" s="213"/>
      <c r="X8" s="213"/>
      <c r="Y8" s="213"/>
      <c r="Z8" s="175" t="s">
        <v>145</v>
      </c>
      <c r="AA8" s="175"/>
      <c r="AB8" s="175"/>
      <c r="AC8" s="175"/>
      <c r="AD8" s="175"/>
      <c r="AE8" s="175"/>
      <c r="AF8" s="188" t="s">
        <v>146</v>
      </c>
      <c r="AG8" s="188"/>
      <c r="AH8" s="214" t="s">
        <v>5</v>
      </c>
      <c r="AI8" s="215"/>
      <c r="AJ8" s="41"/>
      <c r="AK8" s="41"/>
      <c r="AL8" s="41"/>
      <c r="AM8" s="41"/>
      <c r="AN8" s="41"/>
      <c r="AO8" s="41"/>
      <c r="AP8" s="41"/>
    </row>
    <row r="9" spans="1:42" ht="21" customHeight="1">
      <c r="A9" s="41"/>
      <c r="B9" s="175" t="s">
        <v>6</v>
      </c>
      <c r="C9" s="175"/>
      <c r="D9" s="175"/>
      <c r="E9" s="175"/>
      <c r="F9" s="175"/>
      <c r="G9" s="175"/>
      <c r="H9" s="188" t="s">
        <v>12</v>
      </c>
      <c r="I9" s="188" t="s">
        <v>13</v>
      </c>
      <c r="J9" s="175"/>
      <c r="K9" s="188" t="s">
        <v>35</v>
      </c>
      <c r="L9" s="175"/>
      <c r="M9" s="175"/>
      <c r="N9" s="175" t="s">
        <v>2</v>
      </c>
      <c r="O9" s="175"/>
      <c r="P9" s="188" t="s">
        <v>28</v>
      </c>
      <c r="Q9" s="175"/>
      <c r="R9" s="188" t="s">
        <v>16</v>
      </c>
      <c r="S9" s="175"/>
      <c r="T9" s="175"/>
      <c r="U9" s="175" t="s">
        <v>2</v>
      </c>
      <c r="V9" s="175"/>
      <c r="W9" s="188" t="s">
        <v>28</v>
      </c>
      <c r="X9" s="175"/>
      <c r="Y9" s="175"/>
      <c r="Z9" s="188" t="s">
        <v>10</v>
      </c>
      <c r="AA9" s="175"/>
      <c r="AB9" s="175" t="s">
        <v>11</v>
      </c>
      <c r="AC9" s="175"/>
      <c r="AD9" s="188" t="s">
        <v>17</v>
      </c>
      <c r="AE9" s="175"/>
      <c r="AF9" s="188"/>
      <c r="AG9" s="188"/>
      <c r="AH9" s="216"/>
      <c r="AI9" s="217"/>
      <c r="AJ9" s="41"/>
      <c r="AK9" s="41"/>
      <c r="AL9" s="41"/>
      <c r="AM9" s="41"/>
      <c r="AN9" s="41"/>
      <c r="AO9" s="41"/>
      <c r="AP9" s="41"/>
    </row>
    <row r="10" spans="1:42" ht="21" customHeight="1">
      <c r="A10" s="41"/>
      <c r="B10" s="189" t="s">
        <v>0</v>
      </c>
      <c r="C10" s="190"/>
      <c r="D10" s="189" t="s">
        <v>147</v>
      </c>
      <c r="E10" s="190"/>
      <c r="F10" s="175" t="s">
        <v>1</v>
      </c>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88"/>
      <c r="AG10" s="188"/>
      <c r="AH10" s="218"/>
      <c r="AI10" s="219"/>
      <c r="AJ10" s="41"/>
      <c r="AK10" s="41"/>
      <c r="AL10" s="41"/>
      <c r="AM10" s="41"/>
      <c r="AN10" s="41"/>
      <c r="AO10" s="41"/>
      <c r="AP10" s="41"/>
    </row>
    <row r="11" spans="1:42" ht="36.75" customHeight="1">
      <c r="A11" s="41"/>
      <c r="B11" s="387" t="s">
        <v>181</v>
      </c>
      <c r="C11" s="388"/>
      <c r="D11" s="182"/>
      <c r="E11" s="181"/>
      <c r="F11" s="387" t="s">
        <v>182</v>
      </c>
      <c r="G11" s="388"/>
      <c r="H11" s="93" t="s">
        <v>3</v>
      </c>
      <c r="I11" s="389">
        <v>3122</v>
      </c>
      <c r="J11" s="390"/>
      <c r="K11" s="391" t="s">
        <v>234</v>
      </c>
      <c r="L11" s="392"/>
      <c r="M11" s="393"/>
      <c r="N11" s="394">
        <v>45444</v>
      </c>
      <c r="O11" s="395"/>
      <c r="P11" s="384" t="s">
        <v>236</v>
      </c>
      <c r="Q11" s="385"/>
      <c r="R11" s="382" t="s">
        <v>237</v>
      </c>
      <c r="S11" s="382"/>
      <c r="T11" s="382"/>
      <c r="U11" s="385">
        <v>45444</v>
      </c>
      <c r="V11" s="385"/>
      <c r="W11" s="384" t="s">
        <v>236</v>
      </c>
      <c r="X11" s="385"/>
      <c r="Y11" s="385"/>
      <c r="Z11" s="383" t="s">
        <v>187</v>
      </c>
      <c r="AA11" s="383"/>
      <c r="AB11" s="386" t="s">
        <v>185</v>
      </c>
      <c r="AC11" s="386"/>
      <c r="AD11" s="380" t="s">
        <v>186</v>
      </c>
      <c r="AE11" s="381"/>
      <c r="AF11" s="382" t="s">
        <v>201</v>
      </c>
      <c r="AG11" s="383"/>
      <c r="AH11" s="176"/>
      <c r="AI11" s="176"/>
      <c r="AJ11" s="41"/>
      <c r="AK11" s="41"/>
      <c r="AL11" s="41"/>
      <c r="AM11" s="41"/>
      <c r="AN11" s="41"/>
      <c r="AO11" s="41"/>
      <c r="AP11" s="41"/>
    </row>
    <row r="12" spans="1:42" ht="36.75" customHeight="1">
      <c r="A12" s="41"/>
      <c r="B12" s="180"/>
      <c r="C12" s="181"/>
      <c r="D12" s="182"/>
      <c r="E12" s="181"/>
      <c r="F12" s="180"/>
      <c r="G12" s="181"/>
      <c r="H12" s="73"/>
      <c r="I12" s="183"/>
      <c r="J12" s="184"/>
      <c r="K12" s="180"/>
      <c r="L12" s="182"/>
      <c r="M12" s="181"/>
      <c r="N12" s="185"/>
      <c r="O12" s="186"/>
      <c r="P12" s="177"/>
      <c r="Q12" s="177"/>
      <c r="R12" s="187"/>
      <c r="S12" s="187"/>
      <c r="T12" s="187"/>
      <c r="U12" s="177"/>
      <c r="V12" s="177"/>
      <c r="W12" s="177"/>
      <c r="X12" s="177"/>
      <c r="Y12" s="177"/>
      <c r="Z12" s="178"/>
      <c r="AA12" s="178"/>
      <c r="AB12" s="176"/>
      <c r="AC12" s="176"/>
      <c r="AD12" s="179"/>
      <c r="AE12" s="179"/>
      <c r="AF12" s="178"/>
      <c r="AG12" s="178"/>
      <c r="AH12" s="176"/>
      <c r="AI12" s="176"/>
      <c r="AJ12" s="41"/>
      <c r="AK12" s="41"/>
      <c r="AL12" s="41"/>
      <c r="AM12" s="41"/>
      <c r="AN12" s="41"/>
      <c r="AO12" s="41"/>
      <c r="AP12" s="41"/>
    </row>
    <row r="13" spans="1:42" ht="36.75" customHeight="1">
      <c r="A13" s="41"/>
      <c r="B13" s="180"/>
      <c r="C13" s="181"/>
      <c r="D13" s="182"/>
      <c r="E13" s="181"/>
      <c r="F13" s="180"/>
      <c r="G13" s="181"/>
      <c r="H13" s="73"/>
      <c r="I13" s="183"/>
      <c r="J13" s="184"/>
      <c r="K13" s="180"/>
      <c r="L13" s="182"/>
      <c r="M13" s="181"/>
      <c r="N13" s="185"/>
      <c r="O13" s="186"/>
      <c r="P13" s="177"/>
      <c r="Q13" s="177"/>
      <c r="R13" s="187"/>
      <c r="S13" s="187"/>
      <c r="T13" s="187"/>
      <c r="U13" s="177"/>
      <c r="V13" s="177"/>
      <c r="W13" s="177"/>
      <c r="X13" s="177"/>
      <c r="Y13" s="177"/>
      <c r="Z13" s="178"/>
      <c r="AA13" s="178"/>
      <c r="AB13" s="176"/>
      <c r="AC13" s="176"/>
      <c r="AD13" s="179"/>
      <c r="AE13" s="179"/>
      <c r="AF13" s="178"/>
      <c r="AG13" s="178"/>
      <c r="AH13" s="176"/>
      <c r="AI13" s="176"/>
      <c r="AJ13" s="41"/>
      <c r="AK13" s="41"/>
      <c r="AL13" s="41"/>
      <c r="AM13" s="41"/>
      <c r="AN13" s="41"/>
      <c r="AO13" s="41"/>
      <c r="AP13" s="41"/>
    </row>
    <row r="14" spans="1:42" ht="36.75" customHeight="1">
      <c r="A14" s="41"/>
      <c r="B14" s="180"/>
      <c r="C14" s="181"/>
      <c r="D14" s="182"/>
      <c r="E14" s="181"/>
      <c r="F14" s="180"/>
      <c r="G14" s="181"/>
      <c r="H14" s="73"/>
      <c r="I14" s="183"/>
      <c r="J14" s="184"/>
      <c r="K14" s="180"/>
      <c r="L14" s="182"/>
      <c r="M14" s="181"/>
      <c r="N14" s="185"/>
      <c r="O14" s="186"/>
      <c r="P14" s="177"/>
      <c r="Q14" s="177"/>
      <c r="R14" s="187"/>
      <c r="S14" s="187"/>
      <c r="T14" s="187"/>
      <c r="U14" s="177"/>
      <c r="V14" s="177"/>
      <c r="W14" s="177"/>
      <c r="X14" s="177"/>
      <c r="Y14" s="177"/>
      <c r="Z14" s="178"/>
      <c r="AA14" s="178"/>
      <c r="AB14" s="176"/>
      <c r="AC14" s="176"/>
      <c r="AD14" s="179"/>
      <c r="AE14" s="179"/>
      <c r="AF14" s="178"/>
      <c r="AG14" s="178"/>
      <c r="AH14" s="176"/>
      <c r="AI14" s="176"/>
      <c r="AJ14" s="41"/>
      <c r="AK14" s="41"/>
      <c r="AL14" s="41"/>
      <c r="AM14" s="41"/>
      <c r="AN14" s="41"/>
      <c r="AO14" s="41"/>
      <c r="AP14" s="41"/>
    </row>
    <row r="15" spans="1:42" ht="36.75" customHeight="1">
      <c r="A15" s="41"/>
      <c r="B15" s="180"/>
      <c r="C15" s="181"/>
      <c r="D15" s="182"/>
      <c r="E15" s="181"/>
      <c r="F15" s="180"/>
      <c r="G15" s="181"/>
      <c r="H15" s="73"/>
      <c r="I15" s="183"/>
      <c r="J15" s="184"/>
      <c r="K15" s="180"/>
      <c r="L15" s="182"/>
      <c r="M15" s="181"/>
      <c r="N15" s="185"/>
      <c r="O15" s="186"/>
      <c r="P15" s="177"/>
      <c r="Q15" s="177"/>
      <c r="R15" s="187"/>
      <c r="S15" s="187"/>
      <c r="T15" s="187"/>
      <c r="U15" s="177"/>
      <c r="V15" s="177"/>
      <c r="W15" s="177"/>
      <c r="X15" s="177"/>
      <c r="Y15" s="177"/>
      <c r="Z15" s="178"/>
      <c r="AA15" s="178"/>
      <c r="AB15" s="176"/>
      <c r="AC15" s="176"/>
      <c r="AD15" s="179"/>
      <c r="AE15" s="179"/>
      <c r="AF15" s="178"/>
      <c r="AG15" s="178"/>
      <c r="AH15" s="176"/>
      <c r="AI15" s="176"/>
      <c r="AJ15" s="41"/>
      <c r="AK15" s="41"/>
      <c r="AL15" s="41"/>
      <c r="AM15" s="41"/>
      <c r="AN15" s="41"/>
      <c r="AO15" s="41"/>
      <c r="AP15" s="41"/>
    </row>
    <row r="16" spans="1:42" ht="36.75" customHeight="1">
      <c r="A16" s="41"/>
      <c r="B16" s="180"/>
      <c r="C16" s="181"/>
      <c r="D16" s="182"/>
      <c r="E16" s="181"/>
      <c r="F16" s="180"/>
      <c r="G16" s="181"/>
      <c r="H16" s="73"/>
      <c r="I16" s="183"/>
      <c r="J16" s="184"/>
      <c r="K16" s="180"/>
      <c r="L16" s="182"/>
      <c r="M16" s="181"/>
      <c r="N16" s="185"/>
      <c r="O16" s="186"/>
      <c r="P16" s="177"/>
      <c r="Q16" s="177"/>
      <c r="R16" s="187"/>
      <c r="S16" s="187"/>
      <c r="T16" s="187"/>
      <c r="U16" s="177"/>
      <c r="V16" s="177"/>
      <c r="W16" s="177"/>
      <c r="X16" s="177"/>
      <c r="Y16" s="177"/>
      <c r="Z16" s="178"/>
      <c r="AA16" s="178"/>
      <c r="AB16" s="176"/>
      <c r="AC16" s="176"/>
      <c r="AD16" s="179"/>
      <c r="AE16" s="179"/>
      <c r="AF16" s="178"/>
      <c r="AG16" s="178"/>
      <c r="AH16" s="176"/>
      <c r="AI16" s="176"/>
      <c r="AJ16" s="41"/>
      <c r="AK16" s="41"/>
      <c r="AL16" s="41"/>
      <c r="AM16" s="41"/>
      <c r="AN16" s="41"/>
      <c r="AO16" s="41"/>
      <c r="AP16" s="41"/>
    </row>
    <row r="17" spans="1:42" ht="36.75" customHeight="1">
      <c r="A17" s="41"/>
      <c r="B17" s="180"/>
      <c r="C17" s="181"/>
      <c r="D17" s="182"/>
      <c r="E17" s="181"/>
      <c r="F17" s="180"/>
      <c r="G17" s="181"/>
      <c r="H17" s="73"/>
      <c r="I17" s="183"/>
      <c r="J17" s="184"/>
      <c r="K17" s="180"/>
      <c r="L17" s="182"/>
      <c r="M17" s="181"/>
      <c r="N17" s="185"/>
      <c r="O17" s="186"/>
      <c r="P17" s="177"/>
      <c r="Q17" s="177"/>
      <c r="R17" s="187"/>
      <c r="S17" s="187"/>
      <c r="T17" s="187"/>
      <c r="U17" s="177"/>
      <c r="V17" s="177"/>
      <c r="W17" s="177"/>
      <c r="X17" s="177"/>
      <c r="Y17" s="177"/>
      <c r="Z17" s="178"/>
      <c r="AA17" s="178"/>
      <c r="AB17" s="176"/>
      <c r="AC17" s="176"/>
      <c r="AD17" s="179"/>
      <c r="AE17" s="179"/>
      <c r="AF17" s="178"/>
      <c r="AG17" s="178"/>
      <c r="AH17" s="176"/>
      <c r="AI17" s="176"/>
      <c r="AJ17" s="41"/>
      <c r="AK17" s="41"/>
      <c r="AL17" s="41"/>
      <c r="AM17" s="41"/>
      <c r="AN17" s="41"/>
      <c r="AO17" s="41"/>
      <c r="AP17" s="41"/>
    </row>
    <row r="18" spans="1:42" ht="21.75" customHeight="1">
      <c r="A18" s="41"/>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41"/>
      <c r="AK18" s="41"/>
      <c r="AL18" s="41"/>
      <c r="AM18" s="41"/>
      <c r="AN18" s="41"/>
      <c r="AO18" s="41"/>
      <c r="AP18" s="41"/>
    </row>
    <row r="19" spans="1:42" ht="21" customHeight="1">
      <c r="A19" s="41"/>
      <c r="B19" s="175" t="s">
        <v>34</v>
      </c>
      <c r="C19" s="175"/>
      <c r="D19" s="175"/>
      <c r="E19" s="175"/>
      <c r="F19" s="175"/>
      <c r="G19" s="175"/>
      <c r="H19" s="175"/>
      <c r="I19" s="175"/>
      <c r="J19" s="175"/>
      <c r="K19" s="175"/>
      <c r="L19" s="175"/>
      <c r="M19" s="175"/>
      <c r="N19" s="175"/>
      <c r="O19" s="175"/>
      <c r="P19" s="175"/>
      <c r="Q19" s="175"/>
      <c r="R19" s="74"/>
      <c r="S19" s="74"/>
      <c r="T19" s="74"/>
      <c r="U19" s="74"/>
      <c r="V19" s="74"/>
      <c r="W19" s="74"/>
      <c r="X19" s="74"/>
      <c r="Y19" s="74"/>
      <c r="Z19" s="74"/>
      <c r="AA19" s="74"/>
      <c r="AB19" s="74"/>
      <c r="AC19" s="74"/>
      <c r="AD19" s="74"/>
      <c r="AE19" s="74"/>
      <c r="AF19" s="74"/>
      <c r="AG19" s="74"/>
      <c r="AH19" s="74"/>
      <c r="AI19" s="74"/>
      <c r="AJ19" s="41"/>
      <c r="AK19" s="41"/>
      <c r="AL19" s="41"/>
      <c r="AM19" s="41"/>
      <c r="AN19" s="41"/>
      <c r="AO19" s="41"/>
      <c r="AP19" s="41"/>
    </row>
    <row r="20" spans="1:42" ht="21" customHeight="1">
      <c r="A20" s="41"/>
      <c r="B20" s="175" t="s">
        <v>8</v>
      </c>
      <c r="C20" s="175"/>
      <c r="D20" s="175"/>
      <c r="E20" s="175"/>
      <c r="F20" s="175"/>
      <c r="G20" s="175"/>
      <c r="H20" s="175" t="s">
        <v>7</v>
      </c>
      <c r="I20" s="175"/>
      <c r="J20" s="175"/>
      <c r="K20" s="175"/>
      <c r="L20" s="175" t="s">
        <v>148</v>
      </c>
      <c r="M20" s="175"/>
      <c r="N20" s="175" t="s">
        <v>176</v>
      </c>
      <c r="O20" s="175"/>
      <c r="P20" s="175" t="s">
        <v>5</v>
      </c>
      <c r="Q20" s="175"/>
      <c r="R20" s="74"/>
      <c r="S20" s="74"/>
      <c r="T20" s="74"/>
      <c r="U20" s="74"/>
      <c r="V20" s="74"/>
      <c r="W20" s="74"/>
      <c r="X20" s="74"/>
      <c r="Y20" s="74"/>
      <c r="Z20" s="74"/>
      <c r="AA20" s="74"/>
      <c r="AB20" s="74"/>
      <c r="AC20" s="74"/>
      <c r="AD20" s="74"/>
      <c r="AE20" s="74"/>
      <c r="AF20" s="74"/>
      <c r="AG20" s="74"/>
      <c r="AH20" s="74"/>
      <c r="AI20" s="74"/>
      <c r="AJ20" s="41"/>
      <c r="AK20" s="41"/>
      <c r="AL20" s="41"/>
      <c r="AM20" s="41"/>
      <c r="AN20" s="41"/>
      <c r="AO20" s="41"/>
      <c r="AP20" s="41"/>
    </row>
    <row r="21" spans="1:42" ht="18" customHeight="1">
      <c r="A21" s="41"/>
      <c r="B21" s="175"/>
      <c r="C21" s="175"/>
      <c r="D21" s="175"/>
      <c r="E21" s="175"/>
      <c r="F21" s="175"/>
      <c r="G21" s="175"/>
      <c r="H21" s="175"/>
      <c r="I21" s="175"/>
      <c r="J21" s="175"/>
      <c r="K21" s="175"/>
      <c r="L21" s="175"/>
      <c r="M21" s="175"/>
      <c r="N21" s="175"/>
      <c r="O21" s="175"/>
      <c r="P21" s="175"/>
      <c r="Q21" s="175"/>
      <c r="R21" s="74"/>
      <c r="S21" s="74"/>
      <c r="T21" s="74"/>
      <c r="U21" s="74"/>
      <c r="V21" s="74"/>
      <c r="W21" s="74"/>
      <c r="X21" s="74"/>
      <c r="Y21" s="74"/>
      <c r="Z21" s="74"/>
      <c r="AA21" s="74"/>
      <c r="AB21" s="74"/>
      <c r="AC21" s="74"/>
      <c r="AD21" s="74"/>
      <c r="AE21" s="74"/>
      <c r="AF21" s="74"/>
      <c r="AG21" s="74"/>
      <c r="AH21" s="74"/>
      <c r="AI21" s="74"/>
      <c r="AJ21" s="41"/>
      <c r="AK21" s="41"/>
      <c r="AL21" s="41"/>
      <c r="AM21" s="41"/>
      <c r="AN21" s="41"/>
      <c r="AO21" s="41"/>
      <c r="AP21" s="41"/>
    </row>
    <row r="22" spans="1:42" ht="18" customHeight="1">
      <c r="A22" s="41"/>
      <c r="B22" s="175"/>
      <c r="C22" s="175"/>
      <c r="D22" s="175"/>
      <c r="E22" s="175"/>
      <c r="F22" s="175"/>
      <c r="G22" s="175"/>
      <c r="H22" s="175"/>
      <c r="I22" s="175"/>
      <c r="J22" s="175"/>
      <c r="K22" s="175"/>
      <c r="L22" s="175"/>
      <c r="M22" s="175"/>
      <c r="N22" s="175"/>
      <c r="O22" s="175"/>
      <c r="P22" s="175"/>
      <c r="Q22" s="175"/>
      <c r="R22" s="74"/>
      <c r="S22" s="74"/>
      <c r="T22" s="74"/>
      <c r="U22" s="74"/>
      <c r="V22" s="74"/>
      <c r="W22" s="74"/>
      <c r="X22" s="74"/>
      <c r="Y22" s="74"/>
      <c r="Z22" s="74"/>
      <c r="AA22" s="74"/>
      <c r="AB22" s="74"/>
      <c r="AC22" s="74"/>
      <c r="AD22" s="74"/>
      <c r="AE22" s="74"/>
      <c r="AF22" s="74"/>
      <c r="AG22" s="74"/>
      <c r="AH22" s="74"/>
      <c r="AI22" s="74"/>
      <c r="AJ22" s="41"/>
      <c r="AK22" s="41"/>
      <c r="AL22" s="41"/>
      <c r="AM22" s="41"/>
      <c r="AN22" s="41"/>
      <c r="AO22" s="41"/>
      <c r="AP22" s="41"/>
    </row>
    <row r="23" spans="1:42" ht="18" customHeight="1">
      <c r="A23" s="41"/>
      <c r="B23" s="175"/>
      <c r="C23" s="175"/>
      <c r="D23" s="175"/>
      <c r="E23" s="175"/>
      <c r="F23" s="175"/>
      <c r="G23" s="175"/>
      <c r="H23" s="175"/>
      <c r="I23" s="175"/>
      <c r="J23" s="175"/>
      <c r="K23" s="175"/>
      <c r="L23" s="175"/>
      <c r="M23" s="175"/>
      <c r="N23" s="175"/>
      <c r="O23" s="175"/>
      <c r="P23" s="175"/>
      <c r="Q23" s="175"/>
      <c r="R23" s="74"/>
      <c r="S23" s="74"/>
      <c r="T23" s="74"/>
      <c r="U23" s="74"/>
      <c r="V23" s="74"/>
      <c r="W23" s="74"/>
      <c r="X23" s="74"/>
      <c r="Y23" s="74"/>
      <c r="Z23" s="74"/>
      <c r="AA23" s="74"/>
      <c r="AB23" s="74"/>
      <c r="AC23" s="74"/>
      <c r="AD23" s="74"/>
      <c r="AE23" s="74"/>
      <c r="AF23" s="74"/>
      <c r="AG23" s="74"/>
      <c r="AH23" s="74"/>
      <c r="AI23" s="74"/>
      <c r="AJ23" s="41"/>
      <c r="AK23" s="41"/>
      <c r="AL23" s="41"/>
      <c r="AM23" s="41"/>
      <c r="AN23" s="41"/>
      <c r="AO23" s="41"/>
      <c r="AP23" s="41"/>
    </row>
    <row r="24" spans="1:42" ht="18" customHeight="1">
      <c r="A24" s="41"/>
      <c r="B24" s="175"/>
      <c r="C24" s="175"/>
      <c r="D24" s="175"/>
      <c r="E24" s="175"/>
      <c r="F24" s="175"/>
      <c r="G24" s="175"/>
      <c r="H24" s="175"/>
      <c r="I24" s="175"/>
      <c r="J24" s="175"/>
      <c r="K24" s="175"/>
      <c r="L24" s="175"/>
      <c r="M24" s="175"/>
      <c r="N24" s="175"/>
      <c r="O24" s="175"/>
      <c r="P24" s="175"/>
      <c r="Q24" s="175"/>
      <c r="R24" s="74"/>
      <c r="S24" s="74"/>
      <c r="T24" s="74"/>
      <c r="U24" s="74"/>
      <c r="V24" s="74"/>
      <c r="W24" s="74"/>
      <c r="X24" s="74"/>
      <c r="Y24" s="74"/>
      <c r="Z24" s="74"/>
      <c r="AA24" s="74"/>
      <c r="AB24" s="74"/>
      <c r="AC24" s="74"/>
      <c r="AD24" s="74"/>
      <c r="AE24" s="74"/>
      <c r="AF24" s="74"/>
      <c r="AG24" s="74"/>
      <c r="AH24" s="74"/>
      <c r="AI24" s="74"/>
      <c r="AJ24" s="41"/>
      <c r="AK24" s="41"/>
      <c r="AL24" s="41"/>
      <c r="AM24" s="41"/>
      <c r="AN24" s="41"/>
      <c r="AO24" s="41"/>
      <c r="AP24" s="41"/>
    </row>
    <row r="25" spans="1:42" ht="18" customHeight="1">
      <c r="A25" s="41"/>
      <c r="B25" s="175"/>
      <c r="C25" s="175"/>
      <c r="D25" s="175"/>
      <c r="E25" s="175"/>
      <c r="F25" s="175"/>
      <c r="G25" s="175"/>
      <c r="H25" s="175"/>
      <c r="I25" s="175"/>
      <c r="J25" s="175"/>
      <c r="K25" s="175"/>
      <c r="L25" s="175"/>
      <c r="M25" s="175"/>
      <c r="N25" s="175"/>
      <c r="O25" s="175"/>
      <c r="P25" s="175"/>
      <c r="Q25" s="175"/>
      <c r="R25" s="74"/>
      <c r="S25" s="74"/>
      <c r="T25" s="74"/>
      <c r="U25" s="74"/>
      <c r="V25" s="74"/>
      <c r="W25" s="74"/>
      <c r="X25" s="74"/>
      <c r="Y25" s="74"/>
      <c r="Z25" s="74"/>
      <c r="AA25" s="74"/>
      <c r="AB25" s="74"/>
      <c r="AC25" s="74"/>
      <c r="AD25" s="74"/>
      <c r="AE25" s="74"/>
      <c r="AF25" s="74"/>
      <c r="AG25" s="74"/>
      <c r="AH25" s="74"/>
      <c r="AI25" s="74"/>
      <c r="AJ25" s="41"/>
      <c r="AK25" s="41"/>
      <c r="AL25" s="41"/>
      <c r="AM25" s="41"/>
      <c r="AN25" s="41"/>
      <c r="AO25" s="41"/>
      <c r="AP25" s="41"/>
    </row>
    <row r="26" spans="1:42" ht="18" customHeight="1" thickBot="1">
      <c r="A26" s="41"/>
      <c r="B26" s="175"/>
      <c r="C26" s="175"/>
      <c r="D26" s="175"/>
      <c r="E26" s="175"/>
      <c r="F26" s="175"/>
      <c r="G26" s="175"/>
      <c r="H26" s="175"/>
      <c r="I26" s="175"/>
      <c r="J26" s="175"/>
      <c r="K26" s="175"/>
      <c r="L26" s="175"/>
      <c r="M26" s="175"/>
      <c r="N26" s="175"/>
      <c r="O26" s="175"/>
      <c r="P26" s="175"/>
      <c r="Q26" s="175"/>
      <c r="R26" s="74"/>
      <c r="S26" s="64" t="s">
        <v>169</v>
      </c>
      <c r="T26" s="39"/>
      <c r="U26" s="74"/>
      <c r="V26" s="74"/>
      <c r="W26" s="74"/>
      <c r="X26" s="74"/>
      <c r="Y26" s="74"/>
      <c r="Z26" s="74"/>
      <c r="AA26" s="74"/>
      <c r="AB26" s="74"/>
      <c r="AC26" s="74"/>
      <c r="AD26" s="74"/>
      <c r="AE26" s="74"/>
      <c r="AF26" s="74"/>
      <c r="AG26" s="74"/>
      <c r="AH26" s="74"/>
      <c r="AI26" s="74"/>
      <c r="AJ26" s="41"/>
      <c r="AK26" s="41"/>
      <c r="AL26" s="41"/>
      <c r="AM26" s="41"/>
      <c r="AN26" s="41"/>
      <c r="AO26" s="41"/>
      <c r="AP26" s="41"/>
    </row>
    <row r="27" spans="1:42" ht="18" customHeight="1">
      <c r="A27" s="41"/>
      <c r="B27" s="175"/>
      <c r="C27" s="175"/>
      <c r="D27" s="175"/>
      <c r="E27" s="175"/>
      <c r="F27" s="175"/>
      <c r="G27" s="175"/>
      <c r="H27" s="175"/>
      <c r="I27" s="175"/>
      <c r="J27" s="175"/>
      <c r="K27" s="175"/>
      <c r="L27" s="175"/>
      <c r="M27" s="175"/>
      <c r="N27" s="175"/>
      <c r="O27" s="175"/>
      <c r="P27" s="175"/>
      <c r="Q27" s="175"/>
      <c r="R27" s="74"/>
      <c r="S27" s="173"/>
      <c r="T27" s="58" t="s">
        <v>170</v>
      </c>
      <c r="U27" s="74"/>
      <c r="V27" s="74"/>
      <c r="W27" s="74"/>
      <c r="X27" s="74"/>
      <c r="Y27" s="74"/>
      <c r="Z27" s="74"/>
      <c r="AA27" s="74"/>
      <c r="AB27" s="74"/>
      <c r="AC27" s="74"/>
      <c r="AD27" s="74"/>
      <c r="AE27" s="74"/>
      <c r="AF27" s="74"/>
      <c r="AG27" s="74"/>
      <c r="AH27" s="74"/>
      <c r="AI27" s="74"/>
      <c r="AJ27" s="41"/>
      <c r="AK27" s="41"/>
      <c r="AL27" s="41"/>
      <c r="AM27" s="41"/>
      <c r="AN27" s="41"/>
      <c r="AO27" s="41"/>
      <c r="AP27" s="41"/>
    </row>
    <row r="28" spans="1:42" ht="18" customHeight="1" thickBot="1">
      <c r="A28" s="41"/>
      <c r="B28" s="175"/>
      <c r="C28" s="175"/>
      <c r="D28" s="175"/>
      <c r="E28" s="175"/>
      <c r="F28" s="175"/>
      <c r="G28" s="175"/>
      <c r="H28" s="175"/>
      <c r="I28" s="175"/>
      <c r="J28" s="175"/>
      <c r="K28" s="175"/>
      <c r="L28" s="175"/>
      <c r="M28" s="175"/>
      <c r="N28" s="175"/>
      <c r="O28" s="175"/>
      <c r="P28" s="175"/>
      <c r="Q28" s="175"/>
      <c r="R28" s="74"/>
      <c r="S28" s="174"/>
      <c r="T28" s="59" t="s">
        <v>171</v>
      </c>
      <c r="V28"/>
      <c r="W28"/>
      <c r="X28"/>
      <c r="Y28"/>
      <c r="Z28"/>
      <c r="AA28"/>
      <c r="AB28"/>
      <c r="AC28"/>
      <c r="AD28"/>
      <c r="AE28"/>
      <c r="AF28"/>
      <c r="AG28"/>
      <c r="AH28"/>
      <c r="AI28" s="47"/>
      <c r="AJ28" s="41"/>
      <c r="AK28" s="41"/>
      <c r="AL28" s="41"/>
      <c r="AM28" s="41"/>
      <c r="AN28" s="41"/>
      <c r="AO28" s="41"/>
      <c r="AP28" s="41"/>
    </row>
    <row r="29" spans="1:42" ht="18" customHeight="1">
      <c r="A29" s="41"/>
      <c r="B29" s="175"/>
      <c r="C29" s="175"/>
      <c r="D29" s="175"/>
      <c r="E29" s="175"/>
      <c r="F29" s="175"/>
      <c r="G29" s="175"/>
      <c r="H29" s="175"/>
      <c r="I29" s="175"/>
      <c r="J29" s="175"/>
      <c r="K29" s="175"/>
      <c r="L29" s="175"/>
      <c r="M29" s="175"/>
      <c r="N29" s="175"/>
      <c r="O29" s="175"/>
      <c r="P29" s="175"/>
      <c r="Q29" s="175"/>
      <c r="R29" s="40"/>
      <c r="S29" s="40"/>
      <c r="T29" s="59"/>
      <c r="V29"/>
      <c r="W29"/>
      <c r="X29"/>
      <c r="Y29"/>
      <c r="Z29"/>
      <c r="AA29"/>
      <c r="AB29"/>
      <c r="AC29"/>
      <c r="AD29"/>
      <c r="AE29"/>
      <c r="AF29"/>
      <c r="AG29"/>
      <c r="AH29"/>
      <c r="AI29"/>
      <c r="AJ29" s="41"/>
      <c r="AK29" s="41"/>
      <c r="AL29" s="41"/>
      <c r="AM29" s="41"/>
      <c r="AN29" s="41"/>
      <c r="AO29" s="41"/>
      <c r="AP29" s="41"/>
    </row>
    <row r="30" spans="1:42" ht="18" customHeight="1">
      <c r="A30" s="41"/>
      <c r="B30" s="175"/>
      <c r="C30" s="175"/>
      <c r="D30" s="175"/>
      <c r="E30" s="175"/>
      <c r="F30" s="175"/>
      <c r="G30" s="175"/>
      <c r="H30" s="175"/>
      <c r="I30" s="175"/>
      <c r="J30" s="175"/>
      <c r="K30" s="175"/>
      <c r="L30" s="175"/>
      <c r="M30" s="175"/>
      <c r="N30" s="175"/>
      <c r="O30" s="175"/>
      <c r="P30" s="175"/>
      <c r="Q30" s="175"/>
      <c r="R30" s="40"/>
      <c r="S30" s="40"/>
      <c r="T30" s="40"/>
      <c r="U30" s="40"/>
      <c r="V30" s="40"/>
      <c r="W30" s="40"/>
      <c r="X30" s="40"/>
      <c r="Y30" s="40"/>
      <c r="Z30" s="40"/>
      <c r="AA30" s="40"/>
      <c r="AB30" s="40"/>
      <c r="AC30" s="40"/>
      <c r="AD30" s="40"/>
      <c r="AE30" s="40"/>
      <c r="AF30" s="40"/>
      <c r="AG30" s="40"/>
      <c r="AH30" s="40"/>
      <c r="AI30" s="40"/>
      <c r="AJ30" s="41"/>
      <c r="AK30" s="41"/>
      <c r="AL30" s="41"/>
      <c r="AM30" s="41"/>
      <c r="AN30" s="41"/>
      <c r="AO30" s="41"/>
      <c r="AP30" s="41"/>
    </row>
    <row r="31" spans="1:42" ht="21" customHeight="1">
      <c r="A31" s="41"/>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1"/>
      <c r="AK31" s="41"/>
      <c r="AL31" s="41"/>
      <c r="AM31" s="41"/>
      <c r="AN31" s="41"/>
      <c r="AO31" s="41"/>
      <c r="AP31" s="41"/>
    </row>
    <row r="32" spans="1:42" ht="21.95" customHeight="1">
      <c r="A32" s="41"/>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1"/>
      <c r="AK32" s="41"/>
      <c r="AL32" s="41"/>
      <c r="AM32" s="41"/>
      <c r="AN32" s="41"/>
      <c r="AO32" s="41"/>
      <c r="AP32" s="41"/>
    </row>
    <row r="33" spans="1:42">
      <c r="A33" s="41"/>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1"/>
      <c r="AK33" s="41"/>
      <c r="AL33" s="41"/>
      <c r="AM33" s="41"/>
      <c r="AN33" s="41"/>
      <c r="AO33" s="41"/>
      <c r="AP33" s="41"/>
    </row>
    <row r="34" spans="1:42">
      <c r="A34" s="41"/>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1"/>
      <c r="AK34" s="41"/>
      <c r="AL34" s="41"/>
      <c r="AM34" s="41"/>
      <c r="AN34" s="41"/>
      <c r="AO34" s="41"/>
      <c r="AP34" s="41"/>
    </row>
    <row r="35" spans="1:42">
      <c r="A35" s="41"/>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1"/>
      <c r="AK35" s="41"/>
      <c r="AL35" s="41"/>
      <c r="AM35" s="41"/>
      <c r="AN35" s="41"/>
      <c r="AO35" s="41"/>
      <c r="AP35" s="41"/>
    </row>
    <row r="36" spans="1:42">
      <c r="A36" s="41"/>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1"/>
      <c r="AK36" s="41"/>
      <c r="AL36" s="41"/>
      <c r="AM36" s="41"/>
      <c r="AN36" s="41"/>
      <c r="AO36" s="41"/>
      <c r="AP36" s="41"/>
    </row>
    <row r="37" spans="1:42">
      <c r="A37" s="41"/>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1"/>
      <c r="AK37" s="41"/>
      <c r="AL37" s="41"/>
      <c r="AM37" s="41"/>
      <c r="AN37" s="41"/>
      <c r="AO37" s="41"/>
      <c r="AP37" s="41"/>
    </row>
    <row r="38" spans="1:42">
      <c r="A38" s="41"/>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1"/>
      <c r="AK38" s="41"/>
      <c r="AL38" s="41"/>
      <c r="AM38" s="41"/>
      <c r="AN38" s="41"/>
      <c r="AO38" s="41"/>
      <c r="AP38" s="41"/>
    </row>
    <row r="39" spans="1:42">
      <c r="A39" s="41"/>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1"/>
      <c r="AK39" s="41"/>
      <c r="AL39" s="41"/>
      <c r="AM39" s="41"/>
      <c r="AN39" s="41"/>
      <c r="AO39" s="41"/>
      <c r="AP39" s="41"/>
    </row>
    <row r="40" spans="1:42">
      <c r="A40" s="41"/>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1"/>
      <c r="AK40" s="41"/>
      <c r="AL40" s="41"/>
      <c r="AM40" s="41"/>
      <c r="AN40" s="41"/>
      <c r="AO40" s="41"/>
      <c r="AP40" s="41"/>
    </row>
    <row r="41" spans="1:42">
      <c r="A41" s="41"/>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1"/>
      <c r="AK41" s="41"/>
      <c r="AL41" s="41"/>
      <c r="AM41" s="41"/>
      <c r="AN41" s="41"/>
      <c r="AO41" s="41"/>
      <c r="AP41" s="41"/>
    </row>
    <row r="42" spans="1:42">
      <c r="A42" s="41"/>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1"/>
      <c r="AK42" s="41"/>
      <c r="AL42" s="41"/>
      <c r="AM42" s="41"/>
      <c r="AN42" s="41"/>
      <c r="AO42" s="41"/>
      <c r="AP42" s="41"/>
    </row>
    <row r="43" spans="1:42">
      <c r="A43" s="41"/>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1"/>
      <c r="AK43" s="41"/>
      <c r="AL43" s="41"/>
      <c r="AM43" s="41"/>
      <c r="AN43" s="41"/>
      <c r="AO43" s="41"/>
      <c r="AP43" s="41"/>
    </row>
    <row r="44" spans="1:42">
      <c r="A44" s="41"/>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1"/>
      <c r="AK44" s="41"/>
      <c r="AL44" s="41"/>
      <c r="AM44" s="41"/>
      <c r="AN44" s="41"/>
      <c r="AO44" s="41"/>
      <c r="AP44" s="41"/>
    </row>
    <row r="45" spans="1:42">
      <c r="A45" s="41"/>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1"/>
      <c r="AK45" s="41"/>
      <c r="AL45" s="41"/>
      <c r="AM45" s="41"/>
      <c r="AN45" s="41"/>
      <c r="AO45" s="41"/>
      <c r="AP45" s="41"/>
    </row>
    <row r="46" spans="1:42">
      <c r="A46" s="41"/>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1"/>
      <c r="AK46" s="41"/>
      <c r="AL46" s="41"/>
      <c r="AM46" s="41"/>
      <c r="AN46" s="41"/>
      <c r="AO46" s="41"/>
      <c r="AP46" s="41"/>
    </row>
    <row r="47" spans="1:42">
      <c r="A47" s="41"/>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1"/>
      <c r="AK47" s="41"/>
      <c r="AL47" s="41"/>
      <c r="AM47" s="41"/>
      <c r="AN47" s="41"/>
      <c r="AO47" s="41"/>
      <c r="AP47" s="41"/>
    </row>
    <row r="48" spans="1:42">
      <c r="A48" s="41"/>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1"/>
      <c r="AK48" s="41"/>
      <c r="AL48" s="41"/>
      <c r="AM48" s="41"/>
      <c r="AN48" s="41"/>
      <c r="AO48" s="41"/>
      <c r="AP48" s="41"/>
    </row>
    <row r="49" spans="1:42">
      <c r="A49" s="41"/>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1"/>
      <c r="AK49" s="41"/>
      <c r="AL49" s="41"/>
      <c r="AM49" s="41"/>
      <c r="AN49" s="41"/>
      <c r="AO49" s="41"/>
      <c r="AP49" s="41"/>
    </row>
    <row r="50" spans="1:42">
      <c r="A50" s="41"/>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1"/>
      <c r="AK50" s="41"/>
      <c r="AL50" s="41"/>
      <c r="AM50" s="41"/>
      <c r="AN50" s="41"/>
      <c r="AO50" s="41"/>
      <c r="AP50" s="41"/>
    </row>
    <row r="51" spans="1:42">
      <c r="A51" s="41"/>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1"/>
      <c r="AK51" s="41"/>
      <c r="AL51" s="41"/>
      <c r="AM51" s="41"/>
      <c r="AN51" s="41"/>
      <c r="AO51" s="41"/>
      <c r="AP51" s="41"/>
    </row>
    <row r="52" spans="1:42">
      <c r="A52" s="41"/>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1"/>
      <c r="AK52" s="41"/>
      <c r="AL52" s="41"/>
      <c r="AM52" s="41"/>
      <c r="AN52" s="41"/>
      <c r="AO52" s="41"/>
      <c r="AP52" s="41"/>
    </row>
    <row r="53" spans="1:42">
      <c r="A53" s="41"/>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1"/>
      <c r="AK53" s="41"/>
      <c r="AL53" s="41"/>
      <c r="AM53" s="41"/>
      <c r="AN53" s="41"/>
      <c r="AO53" s="41"/>
      <c r="AP53" s="41"/>
    </row>
    <row r="54" spans="1:42">
      <c r="A54" s="41"/>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1"/>
      <c r="AK54" s="41"/>
      <c r="AL54" s="41"/>
      <c r="AM54" s="41"/>
      <c r="AN54" s="41"/>
      <c r="AO54" s="41"/>
      <c r="AP54" s="41"/>
    </row>
    <row r="55" spans="1:42">
      <c r="A55" s="41"/>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1"/>
      <c r="AK55" s="41"/>
      <c r="AL55" s="41"/>
      <c r="AM55" s="41"/>
      <c r="AN55" s="41"/>
      <c r="AO55" s="41"/>
      <c r="AP55" s="41"/>
    </row>
    <row r="56" spans="1:42">
      <c r="A56" s="41"/>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1"/>
      <c r="AK56" s="41"/>
      <c r="AL56" s="41"/>
      <c r="AM56" s="41"/>
      <c r="AN56" s="41"/>
      <c r="AO56" s="41"/>
      <c r="AP56" s="41"/>
    </row>
    <row r="57" spans="1:42">
      <c r="A57" s="41"/>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1"/>
      <c r="AK57" s="41"/>
      <c r="AL57" s="41"/>
      <c r="AM57" s="41"/>
      <c r="AN57" s="41"/>
      <c r="AO57" s="41"/>
      <c r="AP57" s="41"/>
    </row>
    <row r="58" spans="1:42">
      <c r="A58" s="41"/>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1"/>
      <c r="AK58" s="41"/>
      <c r="AL58" s="41"/>
      <c r="AM58" s="41"/>
      <c r="AN58" s="41"/>
      <c r="AO58" s="41"/>
      <c r="AP58" s="41"/>
    </row>
    <row r="59" spans="1:42">
      <c r="A59" s="41"/>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1"/>
      <c r="AK59" s="41"/>
      <c r="AL59" s="41"/>
      <c r="AM59" s="41"/>
      <c r="AN59" s="41"/>
      <c r="AO59" s="41"/>
      <c r="AP59" s="41"/>
    </row>
    <row r="60" spans="1:42">
      <c r="A60" s="41"/>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1"/>
      <c r="AK60" s="41"/>
      <c r="AL60" s="41"/>
      <c r="AM60" s="41"/>
      <c r="AN60" s="41"/>
      <c r="AO60" s="41"/>
      <c r="AP60" s="41"/>
    </row>
    <row r="61" spans="1:42">
      <c r="A61" s="41"/>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1"/>
      <c r="AK61" s="41"/>
      <c r="AL61" s="41"/>
      <c r="AM61" s="41"/>
      <c r="AN61" s="41"/>
      <c r="AO61" s="41"/>
      <c r="AP61" s="41"/>
    </row>
    <row r="62" spans="1:42" ht="19.5" thickBot="1">
      <c r="A62" s="41"/>
      <c r="B62" s="48"/>
      <c r="C62" s="48" t="s">
        <v>47</v>
      </c>
      <c r="D62" s="48"/>
      <c r="E62" s="48"/>
      <c r="F62" s="48"/>
      <c r="G62" s="48"/>
      <c r="H62" s="48"/>
      <c r="I62" s="48"/>
      <c r="J62" s="48"/>
      <c r="K62" s="48"/>
      <c r="L62" s="48"/>
      <c r="M62" s="48"/>
      <c r="N62" s="48"/>
      <c r="O62" s="48"/>
      <c r="P62" s="48"/>
      <c r="Q62" s="48"/>
      <c r="R62" s="48"/>
      <c r="S62" s="48"/>
      <c r="T62" s="48" t="s">
        <v>50</v>
      </c>
      <c r="U62" s="48"/>
      <c r="V62" s="48"/>
      <c r="W62" s="48"/>
      <c r="X62" s="48"/>
      <c r="Y62" s="48"/>
      <c r="Z62" s="48"/>
      <c r="AA62" s="48"/>
      <c r="AB62" s="48"/>
      <c r="AC62" s="48"/>
      <c r="AD62" s="48"/>
      <c r="AE62" s="48"/>
      <c r="AF62" s="48"/>
      <c r="AG62" s="48"/>
      <c r="AH62" s="48"/>
      <c r="AI62" s="48"/>
      <c r="AJ62" s="41"/>
      <c r="AK62" s="41"/>
      <c r="AL62" s="41"/>
      <c r="AM62" s="41"/>
      <c r="AN62" s="41"/>
      <c r="AO62" s="41"/>
      <c r="AP62" s="41"/>
    </row>
    <row r="63" spans="1:42">
      <c r="A63" s="41"/>
      <c r="B63" s="48"/>
      <c r="C63" s="164" t="s">
        <v>48</v>
      </c>
      <c r="D63" s="165"/>
      <c r="E63" s="164" t="s">
        <v>54</v>
      </c>
      <c r="F63" s="170"/>
      <c r="G63" s="170"/>
      <c r="H63" s="170"/>
      <c r="I63" s="165"/>
      <c r="J63" s="164" t="s">
        <v>49</v>
      </c>
      <c r="K63" s="170"/>
      <c r="L63" s="170"/>
      <c r="M63" s="170"/>
      <c r="N63" s="165"/>
      <c r="O63" s="155" t="s">
        <v>5</v>
      </c>
      <c r="P63" s="156"/>
      <c r="Q63" s="156"/>
      <c r="R63" s="157"/>
      <c r="S63" s="48"/>
      <c r="T63" s="155" t="s">
        <v>52</v>
      </c>
      <c r="U63" s="156"/>
      <c r="V63" s="156"/>
      <c r="W63" s="156"/>
      <c r="X63" s="157"/>
      <c r="Y63" s="155" t="s">
        <v>53</v>
      </c>
      <c r="Z63" s="156"/>
      <c r="AA63" s="156"/>
      <c r="AB63" s="156"/>
      <c r="AC63" s="157"/>
      <c r="AD63" s="155" t="s">
        <v>5</v>
      </c>
      <c r="AE63" s="156"/>
      <c r="AF63" s="156"/>
      <c r="AG63" s="156"/>
      <c r="AH63" s="157"/>
      <c r="AI63" s="48"/>
      <c r="AJ63" s="41"/>
      <c r="AK63" s="41"/>
      <c r="AL63" s="41"/>
      <c r="AM63" s="41"/>
      <c r="AN63" s="41"/>
      <c r="AO63" s="41"/>
      <c r="AP63" s="41"/>
    </row>
    <row r="64" spans="1:42">
      <c r="A64" s="41"/>
      <c r="B64" s="48"/>
      <c r="C64" s="166"/>
      <c r="D64" s="167"/>
      <c r="E64" s="166"/>
      <c r="F64" s="171"/>
      <c r="G64" s="171"/>
      <c r="H64" s="171"/>
      <c r="I64" s="167"/>
      <c r="J64" s="166"/>
      <c r="K64" s="171"/>
      <c r="L64" s="171"/>
      <c r="M64" s="171"/>
      <c r="N64" s="167"/>
      <c r="O64" s="158"/>
      <c r="P64" s="159"/>
      <c r="Q64" s="159"/>
      <c r="R64" s="160"/>
      <c r="S64" s="48"/>
      <c r="T64" s="158"/>
      <c r="U64" s="159"/>
      <c r="V64" s="159"/>
      <c r="W64" s="159"/>
      <c r="X64" s="160"/>
      <c r="Y64" s="158"/>
      <c r="Z64" s="159"/>
      <c r="AA64" s="159"/>
      <c r="AB64" s="159"/>
      <c r="AC64" s="160"/>
      <c r="AD64" s="158"/>
      <c r="AE64" s="159"/>
      <c r="AF64" s="159"/>
      <c r="AG64" s="159"/>
      <c r="AH64" s="160"/>
      <c r="AI64" s="48"/>
      <c r="AJ64" s="41"/>
      <c r="AK64" s="41"/>
      <c r="AL64" s="41"/>
      <c r="AM64" s="41"/>
      <c r="AN64" s="41"/>
      <c r="AO64" s="41"/>
      <c r="AP64" s="41"/>
    </row>
    <row r="65" spans="1:56" ht="19.5" thickBot="1">
      <c r="A65" s="41"/>
      <c r="B65" s="48"/>
      <c r="C65" s="168"/>
      <c r="D65" s="169"/>
      <c r="E65" s="168"/>
      <c r="F65" s="172"/>
      <c r="G65" s="172"/>
      <c r="H65" s="172"/>
      <c r="I65" s="169"/>
      <c r="J65" s="168"/>
      <c r="K65" s="172"/>
      <c r="L65" s="172"/>
      <c r="M65" s="172"/>
      <c r="N65" s="169"/>
      <c r="O65" s="161"/>
      <c r="P65" s="162"/>
      <c r="Q65" s="162"/>
      <c r="R65" s="163"/>
      <c r="S65" s="48"/>
      <c r="T65" s="161"/>
      <c r="U65" s="162"/>
      <c r="V65" s="162"/>
      <c r="W65" s="162"/>
      <c r="X65" s="163"/>
      <c r="Y65" s="161"/>
      <c r="Z65" s="162"/>
      <c r="AA65" s="162"/>
      <c r="AB65" s="162"/>
      <c r="AC65" s="163"/>
      <c r="AD65" s="161"/>
      <c r="AE65" s="162"/>
      <c r="AF65" s="162"/>
      <c r="AG65" s="162"/>
      <c r="AH65" s="163"/>
      <c r="AI65" s="48"/>
      <c r="AJ65" s="41"/>
      <c r="AK65" s="41"/>
      <c r="AL65" s="41"/>
      <c r="AM65" s="41"/>
      <c r="AN65" s="41"/>
      <c r="AO65" s="41"/>
      <c r="AP65" s="41"/>
    </row>
    <row r="66" spans="1:56">
      <c r="A66" s="41"/>
      <c r="B66" s="48"/>
      <c r="C66" s="164" t="str">
        <f>+IFERROR(IF(VLOOKUP(#REF!,[2]ワークシート!$A$2:$BW$498,35,0)="","",VLOOKUP(#REF!,[2]ワークシート!$A$2:$BW$498,35,0)),"")</f>
        <v/>
      </c>
      <c r="D66" s="165"/>
      <c r="E66" s="164" t="str">
        <f>+IFERROR(IF(VLOOKUP(#REF!,[2]ワークシート!$A$2:$BW$498,36,0)="","",VLOOKUP(#REF!,[2]ワークシート!$A$2:$BW$498,36,0)),"")</f>
        <v/>
      </c>
      <c r="F66" s="170"/>
      <c r="G66" s="170"/>
      <c r="H66" s="170"/>
      <c r="I66" s="165"/>
      <c r="J66" s="164" t="str">
        <f>+IFERROR(IF(VLOOKUP(#REF!,[2]ワークシート!$A$2:$BW$498,37,0)="","",VLOOKUP(#REF!,[2]ワークシート!$A$2:$BW$498,37,0)),"")</f>
        <v/>
      </c>
      <c r="K66" s="170"/>
      <c r="L66" s="170"/>
      <c r="M66" s="170"/>
      <c r="N66" s="165"/>
      <c r="O66" s="164" t="str">
        <f>+IFERROR(IF(VLOOKUP(#REF!,[2]ワークシート!$A$2:$BW$498,38,0)="","",VLOOKUP(#REF!,[2]ワークシート!$A$2:$BW$498,38,0)),"")</f>
        <v/>
      </c>
      <c r="P66" s="170"/>
      <c r="Q66" s="170"/>
      <c r="R66" s="165"/>
      <c r="S66" s="48"/>
      <c r="T66" s="164" t="str">
        <f>+IFERROR(IF(VLOOKUP(#REF!,[2]ワークシート!$A$2:$BW$498,39,0)="","",VLOOKUP(#REF!,[2]ワークシート!$A$2:$BW$498,39,0)),"")</f>
        <v/>
      </c>
      <c r="U66" s="170"/>
      <c r="V66" s="170"/>
      <c r="W66" s="170"/>
      <c r="X66" s="165"/>
      <c r="Y66" s="164" t="str">
        <f>+IFERROR(IF(VLOOKUP(#REF!,[2]ワークシート!$A$2:$BW$498,40,0)="","",VLOOKUP(#REF!,[2]ワークシート!$A$2:$BW$498,40,0)),"")</f>
        <v/>
      </c>
      <c r="Z66" s="170"/>
      <c r="AA66" s="170"/>
      <c r="AB66" s="170"/>
      <c r="AC66" s="165"/>
      <c r="AD66" s="164" t="str">
        <f>+IFERROR(IF(VLOOKUP(#REF!,[2]ワークシート!$A$2:$BW$498,41,0)="","",VLOOKUP(#REF!,[2]ワークシート!$A$2:$BW$498,41,0)),"")</f>
        <v/>
      </c>
      <c r="AE66" s="170"/>
      <c r="AF66" s="170"/>
      <c r="AG66" s="170"/>
      <c r="AH66" s="165"/>
      <c r="AI66" s="48"/>
      <c r="AJ66" s="41"/>
      <c r="AK66" s="41"/>
      <c r="AL66" s="41"/>
      <c r="AM66" s="41"/>
      <c r="AN66" s="41"/>
      <c r="AO66" s="41"/>
      <c r="AP66" s="41"/>
    </row>
    <row r="67" spans="1:56">
      <c r="A67" s="41"/>
      <c r="B67" s="48"/>
      <c r="C67" s="166"/>
      <c r="D67" s="167"/>
      <c r="E67" s="166"/>
      <c r="F67" s="171"/>
      <c r="G67" s="171"/>
      <c r="H67" s="171"/>
      <c r="I67" s="167"/>
      <c r="J67" s="166"/>
      <c r="K67" s="171"/>
      <c r="L67" s="171"/>
      <c r="M67" s="171"/>
      <c r="N67" s="167"/>
      <c r="O67" s="166"/>
      <c r="P67" s="171"/>
      <c r="Q67" s="171"/>
      <c r="R67" s="167"/>
      <c r="S67" s="48"/>
      <c r="T67" s="166"/>
      <c r="U67" s="171"/>
      <c r="V67" s="171"/>
      <c r="W67" s="171"/>
      <c r="X67" s="167"/>
      <c r="Y67" s="166"/>
      <c r="Z67" s="171"/>
      <c r="AA67" s="171"/>
      <c r="AB67" s="171"/>
      <c r="AC67" s="167"/>
      <c r="AD67" s="166"/>
      <c r="AE67" s="171"/>
      <c r="AF67" s="171"/>
      <c r="AG67" s="171"/>
      <c r="AH67" s="167"/>
      <c r="AI67" s="48"/>
      <c r="AJ67" s="41"/>
      <c r="AK67" s="41"/>
      <c r="AL67" s="41"/>
      <c r="AM67" s="41"/>
      <c r="AN67" s="41"/>
      <c r="AO67" s="41"/>
      <c r="AP67" s="41"/>
    </row>
    <row r="68" spans="1:56">
      <c r="A68" s="41"/>
      <c r="B68" s="40"/>
      <c r="C68" s="166"/>
      <c r="D68" s="167"/>
      <c r="E68" s="166"/>
      <c r="F68" s="171"/>
      <c r="G68" s="171"/>
      <c r="H68" s="171"/>
      <c r="I68" s="167"/>
      <c r="J68" s="166"/>
      <c r="K68" s="171"/>
      <c r="L68" s="171"/>
      <c r="M68" s="171"/>
      <c r="N68" s="167"/>
      <c r="O68" s="166"/>
      <c r="P68" s="171"/>
      <c r="Q68" s="171"/>
      <c r="R68" s="167"/>
      <c r="S68" s="48"/>
      <c r="T68" s="166"/>
      <c r="U68" s="171"/>
      <c r="V68" s="171"/>
      <c r="W68" s="171"/>
      <c r="X68" s="167"/>
      <c r="Y68" s="166"/>
      <c r="Z68" s="171"/>
      <c r="AA68" s="171"/>
      <c r="AB68" s="171"/>
      <c r="AC68" s="167"/>
      <c r="AD68" s="166"/>
      <c r="AE68" s="171"/>
      <c r="AF68" s="171"/>
      <c r="AG68" s="171"/>
      <c r="AH68" s="167"/>
      <c r="AI68" s="48"/>
      <c r="AJ68" s="41"/>
      <c r="AK68" s="41"/>
      <c r="AL68" s="41"/>
      <c r="AM68" s="41"/>
      <c r="AN68" s="41"/>
      <c r="AO68" s="41"/>
      <c r="AP68" s="41"/>
    </row>
    <row r="69" spans="1:56" ht="19.5" thickBot="1">
      <c r="A69" s="41"/>
      <c r="B69" s="40"/>
      <c r="C69" s="168"/>
      <c r="D69" s="169"/>
      <c r="E69" s="168"/>
      <c r="F69" s="172"/>
      <c r="G69" s="172"/>
      <c r="H69" s="172"/>
      <c r="I69" s="169"/>
      <c r="J69" s="168"/>
      <c r="K69" s="172"/>
      <c r="L69" s="172"/>
      <c r="M69" s="172"/>
      <c r="N69" s="169"/>
      <c r="O69" s="168"/>
      <c r="P69" s="172"/>
      <c r="Q69" s="172"/>
      <c r="R69" s="169"/>
      <c r="S69" s="48"/>
      <c r="T69" s="168"/>
      <c r="U69" s="172"/>
      <c r="V69" s="172"/>
      <c r="W69" s="172"/>
      <c r="X69" s="169"/>
      <c r="Y69" s="168"/>
      <c r="Z69" s="172"/>
      <c r="AA69" s="172"/>
      <c r="AB69" s="172"/>
      <c r="AC69" s="169"/>
      <c r="AD69" s="168"/>
      <c r="AE69" s="172"/>
      <c r="AF69" s="172"/>
      <c r="AG69" s="172"/>
      <c r="AH69" s="169"/>
      <c r="AI69" s="48"/>
      <c r="AJ69" s="41"/>
      <c r="AK69" s="41"/>
      <c r="AL69" s="41"/>
      <c r="AM69" s="41"/>
      <c r="AN69" s="41"/>
      <c r="AO69" s="41"/>
      <c r="AP69" s="41"/>
    </row>
    <row r="70" spans="1:56" ht="25.5" hidden="1">
      <c r="A70" s="41"/>
      <c r="C70" s="49"/>
      <c r="AJ70" s="41"/>
      <c r="AK70" s="41"/>
      <c r="AL70" s="41"/>
      <c r="AM70" s="41"/>
      <c r="AN70" s="41"/>
      <c r="AO70" s="41"/>
      <c r="AP70" s="41"/>
    </row>
    <row r="71" spans="1:56" ht="25.5" hidden="1">
      <c r="A71" s="41"/>
      <c r="C71" s="49" t="s">
        <v>56</v>
      </c>
      <c r="AJ71" s="41"/>
      <c r="AK71" s="41"/>
      <c r="AL71" s="41"/>
      <c r="AM71" s="41"/>
      <c r="AN71" s="41"/>
      <c r="AO71" s="41"/>
      <c r="AP71" s="41"/>
      <c r="AQ71" s="41"/>
      <c r="AR71" s="41"/>
      <c r="AS71" s="41"/>
      <c r="AT71" s="41"/>
      <c r="AU71" s="41"/>
      <c r="AV71" s="41"/>
      <c r="AW71" s="41"/>
      <c r="AX71" s="41"/>
      <c r="AY71" s="41"/>
      <c r="AZ71" s="41"/>
      <c r="BA71" s="41"/>
      <c r="BB71" s="41"/>
      <c r="BC71" s="41"/>
      <c r="BD71" s="41"/>
    </row>
    <row r="72" spans="1:56" ht="9" hidden="1" customHeight="1">
      <c r="A72" s="41"/>
      <c r="C72" s="49"/>
      <c r="AJ72" s="41"/>
      <c r="AK72" s="41"/>
      <c r="AL72" s="41"/>
      <c r="AM72" s="41"/>
      <c r="AN72" s="41"/>
      <c r="AO72" s="41"/>
      <c r="AP72" s="41"/>
      <c r="AQ72" s="41"/>
      <c r="AR72" s="41"/>
      <c r="AS72" s="41"/>
      <c r="AT72" s="41"/>
      <c r="AU72" s="41"/>
      <c r="AV72" s="41"/>
      <c r="AW72" s="41"/>
      <c r="AX72" s="41"/>
      <c r="AY72" s="41"/>
      <c r="AZ72" s="41"/>
      <c r="BA72" s="41"/>
      <c r="BB72" s="41"/>
      <c r="BC72" s="41"/>
      <c r="BD72" s="41"/>
    </row>
    <row r="73" spans="1:56" ht="30.75" hidden="1" customHeight="1">
      <c r="A73" s="41"/>
      <c r="C73" s="132" t="str">
        <f>+IFERROR(VLOOKUP(#REF!,[2]ワークシート!$A$2:$BW$498,21,0),"")</f>
        <v/>
      </c>
      <c r="D73" s="134"/>
      <c r="E73" s="134"/>
      <c r="F73" s="134"/>
      <c r="G73" s="134"/>
      <c r="H73" s="134"/>
      <c r="I73" s="134"/>
      <c r="J73" s="134"/>
      <c r="K73" s="133"/>
      <c r="L73" s="130" t="str">
        <f>+IFERROR(VLOOKUP(#REF!,[2]ワークシート!$A$2:$BW$498,23,0),"")</f>
        <v/>
      </c>
      <c r="M73" s="130"/>
      <c r="N73" s="130"/>
      <c r="O73" s="130"/>
      <c r="P73" s="130"/>
      <c r="Q73" s="130"/>
      <c r="R73" s="130"/>
      <c r="S73" s="130"/>
      <c r="T73" s="130"/>
      <c r="AJ73" s="41"/>
      <c r="AK73" s="41"/>
      <c r="AL73" s="41"/>
      <c r="AM73" s="41"/>
      <c r="AN73" s="41"/>
      <c r="AO73" s="41"/>
      <c r="AP73" s="41"/>
      <c r="AQ73" s="41"/>
      <c r="AR73" s="41"/>
      <c r="AS73" s="41"/>
      <c r="AT73" s="41"/>
      <c r="AU73" s="41"/>
      <c r="AV73" s="41"/>
      <c r="AW73" s="41"/>
      <c r="AX73" s="41"/>
      <c r="AY73" s="41"/>
      <c r="AZ73" s="41"/>
      <c r="BA73" s="41"/>
      <c r="BB73" s="41"/>
      <c r="BC73" s="41"/>
      <c r="BD73" s="41"/>
    </row>
    <row r="74" spans="1:56" hidden="1">
      <c r="A74" s="41"/>
      <c r="AJ74" s="41"/>
      <c r="AK74" s="41"/>
      <c r="AL74" s="41"/>
      <c r="AM74" s="41"/>
      <c r="AN74" s="41"/>
      <c r="AO74" s="41"/>
      <c r="AP74" s="41"/>
      <c r="AQ74" s="41"/>
      <c r="AR74" s="41"/>
      <c r="AS74" s="41"/>
      <c r="AT74" s="41"/>
      <c r="AU74" s="41"/>
      <c r="AV74" s="41"/>
      <c r="AW74" s="41"/>
      <c r="AX74" s="41"/>
      <c r="AY74" s="41"/>
      <c r="AZ74" s="41"/>
      <c r="BA74" s="41"/>
      <c r="BB74" s="41"/>
      <c r="BC74" s="41"/>
      <c r="BD74" s="41"/>
    </row>
    <row r="75" spans="1:56" ht="21" hidden="1" customHeight="1">
      <c r="A75" s="41"/>
      <c r="B75" s="141" t="s">
        <v>36</v>
      </c>
      <c r="C75" s="141"/>
      <c r="D75" s="141"/>
      <c r="E75" s="141"/>
      <c r="F75" s="141"/>
      <c r="G75" s="141"/>
      <c r="H75" s="141"/>
      <c r="I75" s="141"/>
      <c r="J75" s="141"/>
      <c r="K75" s="152" t="s">
        <v>14</v>
      </c>
      <c r="L75" s="153"/>
      <c r="M75" s="153"/>
      <c r="N75" s="153"/>
      <c r="O75" s="153"/>
      <c r="P75" s="153"/>
      <c r="Q75" s="153"/>
      <c r="R75" s="153" t="s">
        <v>15</v>
      </c>
      <c r="S75" s="153"/>
      <c r="T75" s="153"/>
      <c r="U75" s="153"/>
      <c r="V75" s="153"/>
      <c r="W75" s="153"/>
      <c r="X75" s="153"/>
      <c r="Y75" s="153"/>
      <c r="Z75" s="154" t="s">
        <v>145</v>
      </c>
      <c r="AA75" s="141"/>
      <c r="AB75" s="141"/>
      <c r="AC75" s="141"/>
      <c r="AD75" s="141"/>
      <c r="AE75" s="141"/>
      <c r="AF75" s="145" t="s">
        <v>146</v>
      </c>
      <c r="AG75" s="140"/>
      <c r="AH75" s="146" t="s">
        <v>5</v>
      </c>
      <c r="AI75" s="147"/>
      <c r="AJ75" s="41"/>
      <c r="AK75" s="41"/>
      <c r="AL75" s="41"/>
      <c r="AM75" s="41"/>
      <c r="AN75" s="41"/>
      <c r="AO75" s="41"/>
      <c r="AP75" s="41"/>
      <c r="AQ75" s="41"/>
      <c r="AR75" s="41"/>
      <c r="AS75" s="41"/>
      <c r="AT75" s="41"/>
      <c r="AU75" s="41"/>
      <c r="AV75" s="41"/>
      <c r="AW75" s="41"/>
      <c r="AX75" s="41"/>
      <c r="AY75" s="41"/>
      <c r="AZ75" s="41"/>
      <c r="BA75" s="41"/>
      <c r="BB75" s="41"/>
      <c r="BC75" s="41"/>
      <c r="BD75" s="41"/>
    </row>
    <row r="76" spans="1:56" ht="21" hidden="1" customHeight="1">
      <c r="A76" s="41"/>
      <c r="B76" s="141" t="s">
        <v>6</v>
      </c>
      <c r="C76" s="141"/>
      <c r="D76" s="141"/>
      <c r="E76" s="141"/>
      <c r="F76" s="141"/>
      <c r="G76" s="141"/>
      <c r="H76" s="140" t="s">
        <v>12</v>
      </c>
      <c r="I76" s="140" t="s">
        <v>13</v>
      </c>
      <c r="J76" s="141"/>
      <c r="K76" s="145" t="s">
        <v>149</v>
      </c>
      <c r="L76" s="141"/>
      <c r="M76" s="141"/>
      <c r="N76" s="141" t="s">
        <v>2</v>
      </c>
      <c r="O76" s="141"/>
      <c r="P76" s="140" t="s">
        <v>28</v>
      </c>
      <c r="Q76" s="141"/>
      <c r="R76" s="140" t="s">
        <v>16</v>
      </c>
      <c r="S76" s="141"/>
      <c r="T76" s="141"/>
      <c r="U76" s="141" t="s">
        <v>2</v>
      </c>
      <c r="V76" s="141"/>
      <c r="W76" s="140" t="s">
        <v>28</v>
      </c>
      <c r="X76" s="141"/>
      <c r="Y76" s="141"/>
      <c r="Z76" s="140" t="s">
        <v>10</v>
      </c>
      <c r="AA76" s="141"/>
      <c r="AB76" s="141" t="s">
        <v>11</v>
      </c>
      <c r="AC76" s="141"/>
      <c r="AD76" s="140" t="s">
        <v>17</v>
      </c>
      <c r="AE76" s="141"/>
      <c r="AF76" s="140"/>
      <c r="AG76" s="140"/>
      <c r="AH76" s="148"/>
      <c r="AI76" s="149"/>
      <c r="AJ76" s="41"/>
      <c r="AK76" s="41"/>
      <c r="AL76" s="41"/>
      <c r="AM76" s="41"/>
      <c r="AN76" s="41"/>
      <c r="AO76" s="41"/>
      <c r="AP76" s="41"/>
      <c r="AQ76" s="41"/>
      <c r="AR76" s="41"/>
      <c r="AS76" s="41"/>
      <c r="AT76" s="41"/>
      <c r="AU76" s="41"/>
      <c r="AV76" s="41"/>
      <c r="AW76" s="41"/>
      <c r="AX76" s="41"/>
      <c r="AY76" s="41"/>
      <c r="AZ76" s="41"/>
      <c r="BA76" s="41"/>
      <c r="BB76" s="41"/>
      <c r="BC76" s="41"/>
      <c r="BD76" s="41"/>
    </row>
    <row r="77" spans="1:56" ht="21" hidden="1" customHeight="1">
      <c r="A77" s="41"/>
      <c r="B77" s="142" t="s">
        <v>0</v>
      </c>
      <c r="C77" s="143"/>
      <c r="D77" s="144" t="s">
        <v>147</v>
      </c>
      <c r="E77" s="143"/>
      <c r="F77" s="141" t="s">
        <v>1</v>
      </c>
      <c r="G77" s="141"/>
      <c r="H77" s="141"/>
      <c r="I77" s="141"/>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40"/>
      <c r="AG77" s="140"/>
      <c r="AH77" s="150"/>
      <c r="AI77" s="151"/>
      <c r="AJ77" s="41"/>
      <c r="AK77" s="41"/>
      <c r="AL77" s="41"/>
      <c r="AM77" s="41"/>
      <c r="AN77" s="41"/>
      <c r="AO77" s="41"/>
      <c r="AP77" s="41"/>
      <c r="AQ77" s="41"/>
      <c r="AR77" s="41"/>
      <c r="AS77" s="41"/>
      <c r="AT77" s="41"/>
      <c r="AU77" s="41"/>
      <c r="AV77" s="41"/>
      <c r="AW77" s="41"/>
      <c r="AX77" s="41"/>
      <c r="AY77" s="41"/>
      <c r="AZ77" s="41"/>
      <c r="BA77" s="41"/>
      <c r="BB77" s="41"/>
      <c r="BC77" s="41"/>
      <c r="BD77" s="41"/>
    </row>
    <row r="78" spans="1:56" ht="34.5" hidden="1" customHeight="1">
      <c r="A78" s="41"/>
      <c r="B78" s="132" t="str">
        <f>+IFERROR(VLOOKUP(#REF!&amp;"-"&amp;ROW()-108,[2]ワークシート!$C$2:$BW$498,9,0),"")</f>
        <v/>
      </c>
      <c r="C78" s="133"/>
      <c r="D78" s="134" t="str">
        <f>+IFERROR(IF(VLOOKUP(#REF!&amp;"-"&amp;ROW()-108,[2]ワークシート!$C$2:$BW$498,10,0) = "","",VLOOKUP(#REF!&amp;"-"&amp;ROW()-108,[2]ワークシート!$C$2:$BW$498,10,0)),"")</f>
        <v/>
      </c>
      <c r="E78" s="133"/>
      <c r="F78" s="132" t="str">
        <f>+IFERROR(VLOOKUP(#REF!&amp;"-"&amp;ROW()-108,[2]ワークシート!$C$2:$BW$498,11,0),"")</f>
        <v/>
      </c>
      <c r="G78" s="133"/>
      <c r="H78" s="72" t="str">
        <f>+IFERROR(VLOOKUP(#REF!&amp;"-"&amp;ROW()-108,[2]ワークシート!$C$2:$BW$498,12,0),"")</f>
        <v/>
      </c>
      <c r="I7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78" s="136"/>
      <c r="K78" s="132" t="str">
        <f>+IFERROR(VLOOKUP(#REF!&amp;"-"&amp;ROW()-108,[2]ワークシート!$C$2:$BW$498,19,0),"")</f>
        <v/>
      </c>
      <c r="L78" s="134"/>
      <c r="M78" s="133"/>
      <c r="N78" s="137" t="str">
        <f>+IFERROR(VLOOKUP(#REF!&amp;"-"&amp;ROW()-108,[2]ワークシート!$C$2:$BW$498,24,0),"")</f>
        <v/>
      </c>
      <c r="O78" s="138"/>
      <c r="P78" s="129" t="str">
        <f>+IFERROR(VLOOKUP(#REF!&amp;"-"&amp;ROW()-108,[2]ワークシート!$C$2:$BW$498,25,0),"")</f>
        <v/>
      </c>
      <c r="Q78" s="129"/>
      <c r="R78" s="139" t="str">
        <f>+IFERROR(VLOOKUP(#REF!&amp;"-"&amp;ROW()-108,[2]ワークシート!$C$2:$BW$498,55,0),"")</f>
        <v/>
      </c>
      <c r="S78" s="139"/>
      <c r="T78" s="139"/>
      <c r="U78" s="129" t="str">
        <f>+IFERROR(VLOOKUP(#REF!&amp;"-"&amp;ROW()-108,[2]ワークシート!$C$2:$BW$498,60,0),"")</f>
        <v/>
      </c>
      <c r="V78" s="129"/>
      <c r="W78" s="129" t="str">
        <f>+IFERROR(VLOOKUP(#REF!&amp;"-"&amp;ROW()-108,[2]ワークシート!$C$2:$BW$498,61,0),"")</f>
        <v/>
      </c>
      <c r="X78" s="129"/>
      <c r="Y78" s="129"/>
      <c r="Z78" s="130" t="str">
        <f>IF(AD78="","",IF(AD78=0,"使用貸借権","賃借権"))</f>
        <v/>
      </c>
      <c r="AA78" s="130"/>
      <c r="AB78" s="131" t="str">
        <f>+IFERROR(IF(VLOOKUP(#REF!&amp;"-"&amp;ROW()-108,[2]ワークシート!$C$2:$BW$498,13,0)="","",VLOOKUP(#REF!&amp;"-"&amp;ROW()-108,[2]ワークシート!$C$2:$BW$498,13,0)),"")</f>
        <v/>
      </c>
      <c r="AC78" s="131"/>
      <c r="AD78" s="131" t="str">
        <f>+IFERROR(VLOOKUP(#REF!&amp;"-"&amp;ROW()-108,[2]ワークシート!$C$2:$BW$498,30,0),"")</f>
        <v/>
      </c>
      <c r="AE78" s="131"/>
      <c r="AF78" s="130" t="str">
        <f>IF(Z78="","",IF(Z78="使用貸借権","-","口座振込　１２月"))</f>
        <v/>
      </c>
      <c r="AG78" s="130"/>
      <c r="AH78" s="131" t="str">
        <f>+IFERROR(IF(VLOOKUP(#REF!&amp;"-"&amp;ROW()-108,[2]ワークシート!$C$2:$BW$498,31,0)="","",VLOOKUP(#REF!&amp;"-"&amp;ROW()-108,[2]ワークシート!$C$2:$BW$498,31,0)),"")</f>
        <v/>
      </c>
      <c r="AI78" s="131"/>
      <c r="AJ78" s="41"/>
      <c r="AK78" s="41"/>
      <c r="AL78" s="41"/>
      <c r="AM78" s="41"/>
      <c r="AN78" s="41"/>
      <c r="AO78" s="41"/>
      <c r="AP78" s="41"/>
    </row>
    <row r="79" spans="1:56" ht="35.1" hidden="1" customHeight="1">
      <c r="A79" s="41"/>
      <c r="B79" s="132" t="str">
        <f>+IFERROR(VLOOKUP(#REF!&amp;"-"&amp;ROW()-108,[2]ワークシート!$C$2:$BW$498,9,0),"")</f>
        <v/>
      </c>
      <c r="C79" s="133"/>
      <c r="D79" s="134" t="str">
        <f>+IFERROR(IF(VLOOKUP(#REF!&amp;"-"&amp;ROW()-108,[2]ワークシート!$C$2:$BW$498,10,0) = "","",VLOOKUP(#REF!&amp;"-"&amp;ROW()-108,[2]ワークシート!$C$2:$BW$498,10,0)),"")</f>
        <v/>
      </c>
      <c r="E79" s="133"/>
      <c r="F79" s="132" t="str">
        <f>+IFERROR(VLOOKUP(#REF!&amp;"-"&amp;ROW()-108,[2]ワークシート!$C$2:$BW$498,11,0),"")</f>
        <v/>
      </c>
      <c r="G79" s="133"/>
      <c r="H79" s="72" t="str">
        <f>+IFERROR(VLOOKUP(#REF!&amp;"-"&amp;ROW()-108,[2]ワークシート!$C$2:$BW$498,12,0),"")</f>
        <v/>
      </c>
      <c r="I7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79" s="136"/>
      <c r="K79" s="132" t="str">
        <f>+IFERROR(VLOOKUP(#REF!&amp;"-"&amp;ROW()-108,[2]ワークシート!$C$2:$BW$498,19,0),"")</f>
        <v/>
      </c>
      <c r="L79" s="134"/>
      <c r="M79" s="133"/>
      <c r="N79" s="137" t="str">
        <f>+IFERROR(VLOOKUP(#REF!&amp;"-"&amp;ROW()-108,[2]ワークシート!$C$2:$BW$498,24,0),"")</f>
        <v/>
      </c>
      <c r="O79" s="138"/>
      <c r="P79" s="129" t="str">
        <f>+IFERROR(VLOOKUP(#REF!&amp;"-"&amp;ROW()-108,[2]ワークシート!$C$2:$BW$498,25,0),"")</f>
        <v/>
      </c>
      <c r="Q79" s="129"/>
      <c r="R79" s="139" t="str">
        <f>+IFERROR(VLOOKUP(#REF!&amp;"-"&amp;ROW()-108,[2]ワークシート!$C$2:$BW$498,55,0),"")</f>
        <v/>
      </c>
      <c r="S79" s="139"/>
      <c r="T79" s="139"/>
      <c r="U79" s="129" t="str">
        <f>+IFERROR(VLOOKUP(#REF!&amp;"-"&amp;ROW()-108,[2]ワークシート!$C$2:$BW$498,60,0),"")</f>
        <v/>
      </c>
      <c r="V79" s="129"/>
      <c r="W79" s="129" t="str">
        <f>+IFERROR(VLOOKUP(#REF!&amp;"-"&amp;ROW()-108,[2]ワークシート!$C$2:$BW$498,61,0),"")</f>
        <v/>
      </c>
      <c r="X79" s="129"/>
      <c r="Y79" s="129"/>
      <c r="Z79" s="130" t="str">
        <f t="shared" ref="Z79:Z142" si="0">IF(AD79="","",IF(AD79=0,"使用貸借権","賃借権"))</f>
        <v/>
      </c>
      <c r="AA79" s="130"/>
      <c r="AB79" s="131" t="str">
        <f>+IFERROR(IF(VLOOKUP(#REF!&amp;"-"&amp;ROW()-108,[2]ワークシート!$C$2:$BW$498,13,0)="","",VLOOKUP(#REF!&amp;"-"&amp;ROW()-108,[2]ワークシート!$C$2:$BW$498,13,0)),"")</f>
        <v/>
      </c>
      <c r="AC79" s="131"/>
      <c r="AD79" s="131" t="str">
        <f>+IFERROR(VLOOKUP(#REF!&amp;"-"&amp;ROW()-108,[2]ワークシート!$C$2:$BW$498,30,0),"")</f>
        <v/>
      </c>
      <c r="AE79" s="131"/>
      <c r="AF79" s="130" t="str">
        <f t="shared" ref="AF79:AF142" si="1">IF(Z79="","",IF(Z79="使用貸借権","-","口座振込　１２月"))</f>
        <v/>
      </c>
      <c r="AG79" s="130"/>
      <c r="AH79" s="131" t="str">
        <f>+IFERROR(IF(VLOOKUP(#REF!&amp;"-"&amp;ROW()-108,[2]ワークシート!$C$2:$BW$498,31,0)="","",VLOOKUP(#REF!&amp;"-"&amp;ROW()-108,[2]ワークシート!$C$2:$BW$498,31,0)),"")</f>
        <v/>
      </c>
      <c r="AI79" s="131"/>
      <c r="AJ79" s="41"/>
      <c r="AK79" s="41"/>
      <c r="AL79" s="41"/>
      <c r="AM79" s="41"/>
      <c r="AN79" s="41"/>
      <c r="AO79" s="41"/>
      <c r="AP79" s="41"/>
      <c r="AQ79" s="41"/>
      <c r="AR79" s="41"/>
      <c r="AS79" s="41"/>
      <c r="AT79" s="41"/>
      <c r="AU79" s="41"/>
      <c r="AV79" s="41"/>
      <c r="AW79" s="41"/>
      <c r="AX79" s="41"/>
      <c r="AY79" s="41"/>
      <c r="AZ79" s="41"/>
      <c r="BA79" s="41"/>
      <c r="BB79" s="41"/>
      <c r="BC79" s="41"/>
      <c r="BD79" s="41"/>
    </row>
    <row r="80" spans="1:56" ht="35.1" hidden="1" customHeight="1">
      <c r="A80" s="41"/>
      <c r="B80" s="132" t="str">
        <f>+IFERROR(VLOOKUP(#REF!&amp;"-"&amp;ROW()-108,[2]ワークシート!$C$2:$BW$498,9,0),"")</f>
        <v/>
      </c>
      <c r="C80" s="133"/>
      <c r="D80" s="134" t="str">
        <f>+IFERROR(IF(VLOOKUP(#REF!&amp;"-"&amp;ROW()-108,[2]ワークシート!$C$2:$BW$498,10,0) = "","",VLOOKUP(#REF!&amp;"-"&amp;ROW()-108,[2]ワークシート!$C$2:$BW$498,10,0)),"")</f>
        <v/>
      </c>
      <c r="E80" s="133"/>
      <c r="F80" s="132" t="str">
        <f>+IFERROR(VLOOKUP(#REF!&amp;"-"&amp;ROW()-108,[2]ワークシート!$C$2:$BW$498,11,0),"")</f>
        <v/>
      </c>
      <c r="G80" s="133"/>
      <c r="H80" s="72" t="str">
        <f>+IFERROR(VLOOKUP(#REF!&amp;"-"&amp;ROW()-108,[2]ワークシート!$C$2:$BW$498,12,0),"")</f>
        <v/>
      </c>
      <c r="I8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80" s="136"/>
      <c r="K80" s="132" t="str">
        <f>+IFERROR(VLOOKUP(#REF!&amp;"-"&amp;ROW()-108,[2]ワークシート!$C$2:$BW$498,19,0),"")</f>
        <v/>
      </c>
      <c r="L80" s="134"/>
      <c r="M80" s="133"/>
      <c r="N80" s="137" t="str">
        <f>+IFERROR(VLOOKUP(#REF!&amp;"-"&amp;ROW()-108,[2]ワークシート!$C$2:$BW$498,24,0),"")</f>
        <v/>
      </c>
      <c r="O80" s="138"/>
      <c r="P80" s="129" t="str">
        <f>+IFERROR(VLOOKUP(#REF!&amp;"-"&amp;ROW()-108,[2]ワークシート!$C$2:$BW$498,25,0),"")</f>
        <v/>
      </c>
      <c r="Q80" s="129"/>
      <c r="R80" s="139" t="str">
        <f>+IFERROR(VLOOKUP(#REF!&amp;"-"&amp;ROW()-108,[2]ワークシート!$C$2:$BW$498,55,0),"")</f>
        <v/>
      </c>
      <c r="S80" s="139"/>
      <c r="T80" s="139"/>
      <c r="U80" s="129" t="str">
        <f>+IFERROR(VLOOKUP(#REF!&amp;"-"&amp;ROW()-108,[2]ワークシート!$C$2:$BW$498,60,0),"")</f>
        <v/>
      </c>
      <c r="V80" s="129"/>
      <c r="W80" s="129" t="str">
        <f>+IFERROR(VLOOKUP(#REF!&amp;"-"&amp;ROW()-108,[2]ワークシート!$C$2:$BW$498,61,0),"")</f>
        <v/>
      </c>
      <c r="X80" s="129"/>
      <c r="Y80" s="129"/>
      <c r="Z80" s="130" t="str">
        <f t="shared" si="0"/>
        <v/>
      </c>
      <c r="AA80" s="130"/>
      <c r="AB80" s="131" t="str">
        <f>+IFERROR(IF(VLOOKUP(#REF!&amp;"-"&amp;ROW()-108,[2]ワークシート!$C$2:$BW$498,13,0)="","",VLOOKUP(#REF!&amp;"-"&amp;ROW()-108,[2]ワークシート!$C$2:$BW$498,13,0)),"")</f>
        <v/>
      </c>
      <c r="AC80" s="131"/>
      <c r="AD80" s="131" t="str">
        <f>+IFERROR(VLOOKUP(#REF!&amp;"-"&amp;ROW()-108,[2]ワークシート!$C$2:$BW$498,30,0),"")</f>
        <v/>
      </c>
      <c r="AE80" s="131"/>
      <c r="AF80" s="130" t="str">
        <f t="shared" si="1"/>
        <v/>
      </c>
      <c r="AG80" s="130"/>
      <c r="AH80" s="131" t="str">
        <f>+IFERROR(IF(VLOOKUP(#REF!&amp;"-"&amp;ROW()-108,[2]ワークシート!$C$2:$BW$498,31,0)="","",VLOOKUP(#REF!&amp;"-"&amp;ROW()-108,[2]ワークシート!$C$2:$BW$498,31,0)),"")</f>
        <v/>
      </c>
      <c r="AI80" s="131"/>
      <c r="AJ80" s="41"/>
      <c r="AK80" s="41"/>
      <c r="AL80" s="41"/>
      <c r="AM80" s="41"/>
      <c r="AN80" s="41"/>
      <c r="AO80" s="41"/>
      <c r="AP80" s="41"/>
      <c r="AQ80" s="41"/>
      <c r="AR80" s="41"/>
      <c r="AS80" s="41"/>
      <c r="AT80" s="41"/>
      <c r="AU80" s="41"/>
      <c r="AV80" s="41"/>
      <c r="AW80" s="41"/>
      <c r="AX80" s="41"/>
      <c r="AY80" s="41"/>
      <c r="AZ80" s="41"/>
      <c r="BA80" s="41"/>
      <c r="BB80" s="41"/>
      <c r="BC80" s="41"/>
      <c r="BD80" s="41"/>
    </row>
    <row r="81" spans="1:56" ht="35.1" hidden="1" customHeight="1">
      <c r="A81" s="41"/>
      <c r="B81" s="132" t="str">
        <f>+IFERROR(VLOOKUP(#REF!&amp;"-"&amp;ROW()-108,[2]ワークシート!$C$2:$BW$498,9,0),"")</f>
        <v/>
      </c>
      <c r="C81" s="133"/>
      <c r="D81" s="134" t="str">
        <f>+IFERROR(IF(VLOOKUP(#REF!&amp;"-"&amp;ROW()-108,[2]ワークシート!$C$2:$BW$498,10,0) = "","",VLOOKUP(#REF!&amp;"-"&amp;ROW()-108,[2]ワークシート!$C$2:$BW$498,10,0)),"")</f>
        <v/>
      </c>
      <c r="E81" s="133"/>
      <c r="F81" s="132" t="str">
        <f>+IFERROR(VLOOKUP(#REF!&amp;"-"&amp;ROW()-108,[2]ワークシート!$C$2:$BW$498,11,0),"")</f>
        <v/>
      </c>
      <c r="G81" s="133"/>
      <c r="H81" s="72" t="str">
        <f>+IFERROR(VLOOKUP(#REF!&amp;"-"&amp;ROW()-108,[2]ワークシート!$C$2:$BW$498,12,0),"")</f>
        <v/>
      </c>
      <c r="I8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81" s="136"/>
      <c r="K81" s="132" t="str">
        <f>+IFERROR(VLOOKUP(#REF!&amp;"-"&amp;ROW()-108,[2]ワークシート!$C$2:$BW$498,19,0),"")</f>
        <v/>
      </c>
      <c r="L81" s="134"/>
      <c r="M81" s="133"/>
      <c r="N81" s="137" t="str">
        <f>+IFERROR(VLOOKUP(#REF!&amp;"-"&amp;ROW()-108,[2]ワークシート!$C$2:$BW$498,24,0),"")</f>
        <v/>
      </c>
      <c r="O81" s="138"/>
      <c r="P81" s="129" t="str">
        <f>+IFERROR(VLOOKUP(#REF!&amp;"-"&amp;ROW()-108,[2]ワークシート!$C$2:$BW$498,25,0),"")</f>
        <v/>
      </c>
      <c r="Q81" s="129"/>
      <c r="R81" s="139" t="str">
        <f>+IFERROR(VLOOKUP(#REF!&amp;"-"&amp;ROW()-108,[2]ワークシート!$C$2:$BW$498,55,0),"")</f>
        <v/>
      </c>
      <c r="S81" s="139"/>
      <c r="T81" s="139"/>
      <c r="U81" s="129" t="str">
        <f>+IFERROR(VLOOKUP(#REF!&amp;"-"&amp;ROW()-108,[2]ワークシート!$C$2:$BW$498,60,0),"")</f>
        <v/>
      </c>
      <c r="V81" s="129"/>
      <c r="W81" s="129" t="str">
        <f>+IFERROR(VLOOKUP(#REF!&amp;"-"&amp;ROW()-108,[2]ワークシート!$C$2:$BW$498,61,0),"")</f>
        <v/>
      </c>
      <c r="X81" s="129"/>
      <c r="Y81" s="129"/>
      <c r="Z81" s="130" t="str">
        <f t="shared" si="0"/>
        <v/>
      </c>
      <c r="AA81" s="130"/>
      <c r="AB81" s="131" t="str">
        <f>+IFERROR(IF(VLOOKUP(#REF!&amp;"-"&amp;ROW()-108,[2]ワークシート!$C$2:$BW$498,13,0)="","",VLOOKUP(#REF!&amp;"-"&amp;ROW()-108,[2]ワークシート!$C$2:$BW$498,13,0)),"")</f>
        <v/>
      </c>
      <c r="AC81" s="131"/>
      <c r="AD81" s="131" t="str">
        <f>+IFERROR(VLOOKUP(#REF!&amp;"-"&amp;ROW()-108,[2]ワークシート!$C$2:$BW$498,30,0),"")</f>
        <v/>
      </c>
      <c r="AE81" s="131"/>
      <c r="AF81" s="130" t="str">
        <f t="shared" si="1"/>
        <v/>
      </c>
      <c r="AG81" s="130"/>
      <c r="AH81" s="131" t="str">
        <f>+IFERROR(IF(VLOOKUP(#REF!&amp;"-"&amp;ROW()-108,[2]ワークシート!$C$2:$BW$498,31,0)="","",VLOOKUP(#REF!&amp;"-"&amp;ROW()-108,[2]ワークシート!$C$2:$BW$498,31,0)),"")</f>
        <v/>
      </c>
      <c r="AI81" s="131"/>
      <c r="AJ81" s="41"/>
      <c r="AK81" s="41"/>
      <c r="AL81" s="41"/>
      <c r="AM81" s="41"/>
      <c r="AN81" s="41"/>
      <c r="AO81" s="41"/>
      <c r="AP81" s="41"/>
      <c r="AQ81" s="41"/>
      <c r="AR81" s="41"/>
      <c r="AS81" s="41"/>
      <c r="AT81" s="41"/>
      <c r="AU81" s="41"/>
      <c r="AV81" s="41"/>
      <c r="AW81" s="41"/>
      <c r="AX81" s="41"/>
      <c r="AY81" s="41"/>
      <c r="AZ81" s="41"/>
      <c r="BA81" s="41"/>
      <c r="BB81" s="41"/>
      <c r="BC81" s="41"/>
      <c r="BD81" s="41"/>
    </row>
    <row r="82" spans="1:56" ht="35.1" hidden="1" customHeight="1">
      <c r="A82" s="41"/>
      <c r="B82" s="132" t="str">
        <f>+IFERROR(VLOOKUP(#REF!&amp;"-"&amp;ROW()-108,[2]ワークシート!$C$2:$BW$498,9,0),"")</f>
        <v/>
      </c>
      <c r="C82" s="133"/>
      <c r="D82" s="134" t="str">
        <f>+IFERROR(IF(VLOOKUP(#REF!&amp;"-"&amp;ROW()-108,[2]ワークシート!$C$2:$BW$498,10,0) = "","",VLOOKUP(#REF!&amp;"-"&amp;ROW()-108,[2]ワークシート!$C$2:$BW$498,10,0)),"")</f>
        <v/>
      </c>
      <c r="E82" s="133"/>
      <c r="F82" s="132" t="str">
        <f>+IFERROR(VLOOKUP(#REF!&amp;"-"&amp;ROW()-108,[2]ワークシート!$C$2:$BW$498,11,0),"")</f>
        <v/>
      </c>
      <c r="G82" s="133"/>
      <c r="H82" s="72" t="str">
        <f>+IFERROR(VLOOKUP(#REF!&amp;"-"&amp;ROW()-108,[2]ワークシート!$C$2:$BW$498,12,0),"")</f>
        <v/>
      </c>
      <c r="I8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82" s="136"/>
      <c r="K82" s="132" t="str">
        <f>+IFERROR(VLOOKUP(#REF!&amp;"-"&amp;ROW()-108,[2]ワークシート!$C$2:$BW$498,19,0),"")</f>
        <v/>
      </c>
      <c r="L82" s="134"/>
      <c r="M82" s="133"/>
      <c r="N82" s="137" t="str">
        <f>+IFERROR(VLOOKUP(#REF!&amp;"-"&amp;ROW()-108,[2]ワークシート!$C$2:$BW$498,24,0),"")</f>
        <v/>
      </c>
      <c r="O82" s="138"/>
      <c r="P82" s="129" t="str">
        <f>+IFERROR(VLOOKUP(#REF!&amp;"-"&amp;ROW()-108,[2]ワークシート!$C$2:$BW$498,25,0),"")</f>
        <v/>
      </c>
      <c r="Q82" s="129"/>
      <c r="R82" s="139" t="str">
        <f>+IFERROR(VLOOKUP(#REF!&amp;"-"&amp;ROW()-108,[2]ワークシート!$C$2:$BW$498,55,0),"")</f>
        <v/>
      </c>
      <c r="S82" s="139"/>
      <c r="T82" s="139"/>
      <c r="U82" s="129" t="str">
        <f>+IFERROR(VLOOKUP(#REF!&amp;"-"&amp;ROW()-108,[2]ワークシート!$C$2:$BW$498,60,0),"")</f>
        <v/>
      </c>
      <c r="V82" s="129"/>
      <c r="W82" s="129" t="str">
        <f>+IFERROR(VLOOKUP(#REF!&amp;"-"&amp;ROW()-108,[2]ワークシート!$C$2:$BW$498,61,0),"")</f>
        <v/>
      </c>
      <c r="X82" s="129"/>
      <c r="Y82" s="129"/>
      <c r="Z82" s="130" t="str">
        <f t="shared" si="0"/>
        <v/>
      </c>
      <c r="AA82" s="130"/>
      <c r="AB82" s="131" t="str">
        <f>+IFERROR(IF(VLOOKUP(#REF!&amp;"-"&amp;ROW()-108,[2]ワークシート!$C$2:$BW$498,13,0)="","",VLOOKUP(#REF!&amp;"-"&amp;ROW()-108,[2]ワークシート!$C$2:$BW$498,13,0)),"")</f>
        <v/>
      </c>
      <c r="AC82" s="131"/>
      <c r="AD82" s="131" t="str">
        <f>+IFERROR(VLOOKUP(#REF!&amp;"-"&amp;ROW()-108,[2]ワークシート!$C$2:$BW$498,30,0),"")</f>
        <v/>
      </c>
      <c r="AE82" s="131"/>
      <c r="AF82" s="130" t="str">
        <f t="shared" si="1"/>
        <v/>
      </c>
      <c r="AG82" s="130"/>
      <c r="AH82" s="131" t="str">
        <f>+IFERROR(IF(VLOOKUP(#REF!&amp;"-"&amp;ROW()-108,[2]ワークシート!$C$2:$BW$498,31,0)="","",VLOOKUP(#REF!&amp;"-"&amp;ROW()-108,[2]ワークシート!$C$2:$BW$498,31,0)),"")</f>
        <v/>
      </c>
      <c r="AI82" s="131"/>
      <c r="AJ82" s="41"/>
      <c r="AK82" s="41"/>
      <c r="AL82" s="41"/>
      <c r="AM82" s="41"/>
      <c r="AN82" s="41"/>
      <c r="AO82" s="41"/>
      <c r="AP82" s="41"/>
      <c r="AQ82" s="41"/>
      <c r="AR82" s="41"/>
      <c r="AS82" s="41"/>
      <c r="AT82" s="41"/>
      <c r="AU82" s="41"/>
      <c r="AV82" s="41"/>
      <c r="AW82" s="41"/>
      <c r="AX82" s="41"/>
      <c r="AY82" s="41"/>
      <c r="AZ82" s="41"/>
      <c r="BA82" s="41"/>
      <c r="BB82" s="41"/>
      <c r="BC82" s="41"/>
      <c r="BD82" s="41"/>
    </row>
    <row r="83" spans="1:56" ht="35.1" hidden="1" customHeight="1">
      <c r="A83" s="41"/>
      <c r="B83" s="132" t="str">
        <f>+IFERROR(VLOOKUP(#REF!&amp;"-"&amp;ROW()-108,[2]ワークシート!$C$2:$BW$498,9,0),"")</f>
        <v/>
      </c>
      <c r="C83" s="133"/>
      <c r="D83" s="134" t="str">
        <f>+IFERROR(IF(VLOOKUP(#REF!&amp;"-"&amp;ROW()-108,[2]ワークシート!$C$2:$BW$498,10,0) = "","",VLOOKUP(#REF!&amp;"-"&amp;ROW()-108,[2]ワークシート!$C$2:$BW$498,10,0)),"")</f>
        <v/>
      </c>
      <c r="E83" s="133"/>
      <c r="F83" s="132" t="str">
        <f>+IFERROR(VLOOKUP(#REF!&amp;"-"&amp;ROW()-108,[2]ワークシート!$C$2:$BW$498,11,0),"")</f>
        <v/>
      </c>
      <c r="G83" s="133"/>
      <c r="H83" s="72" t="str">
        <f>+IFERROR(VLOOKUP(#REF!&amp;"-"&amp;ROW()-108,[2]ワークシート!$C$2:$BW$498,12,0),"")</f>
        <v/>
      </c>
      <c r="I8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83" s="136"/>
      <c r="K83" s="132" t="str">
        <f>+IFERROR(VLOOKUP(#REF!&amp;"-"&amp;ROW()-108,[2]ワークシート!$C$2:$BW$498,19,0),"")</f>
        <v/>
      </c>
      <c r="L83" s="134"/>
      <c r="M83" s="133"/>
      <c r="N83" s="137" t="str">
        <f>+IFERROR(VLOOKUP(#REF!&amp;"-"&amp;ROW()-108,[2]ワークシート!$C$2:$BW$498,24,0),"")</f>
        <v/>
      </c>
      <c r="O83" s="138"/>
      <c r="P83" s="129" t="str">
        <f>+IFERROR(VLOOKUP(#REF!&amp;"-"&amp;ROW()-108,[2]ワークシート!$C$2:$BW$498,25,0),"")</f>
        <v/>
      </c>
      <c r="Q83" s="129"/>
      <c r="R83" s="139" t="str">
        <f>+IFERROR(VLOOKUP(#REF!&amp;"-"&amp;ROW()-108,[2]ワークシート!$C$2:$BW$498,55,0),"")</f>
        <v/>
      </c>
      <c r="S83" s="139"/>
      <c r="T83" s="139"/>
      <c r="U83" s="129" t="str">
        <f>+IFERROR(VLOOKUP(#REF!&amp;"-"&amp;ROW()-108,[2]ワークシート!$C$2:$BW$498,60,0),"")</f>
        <v/>
      </c>
      <c r="V83" s="129"/>
      <c r="W83" s="129" t="str">
        <f>+IFERROR(VLOOKUP(#REF!&amp;"-"&amp;ROW()-108,[2]ワークシート!$C$2:$BW$498,61,0),"")</f>
        <v/>
      </c>
      <c r="X83" s="129"/>
      <c r="Y83" s="129"/>
      <c r="Z83" s="130" t="str">
        <f t="shared" si="0"/>
        <v/>
      </c>
      <c r="AA83" s="130"/>
      <c r="AB83" s="131" t="str">
        <f>+IFERROR(IF(VLOOKUP(#REF!&amp;"-"&amp;ROW()-108,[2]ワークシート!$C$2:$BW$498,13,0)="","",VLOOKUP(#REF!&amp;"-"&amp;ROW()-108,[2]ワークシート!$C$2:$BW$498,13,0)),"")</f>
        <v/>
      </c>
      <c r="AC83" s="131"/>
      <c r="AD83" s="131" t="str">
        <f>+IFERROR(VLOOKUP(#REF!&amp;"-"&amp;ROW()-108,[2]ワークシート!$C$2:$BW$498,30,0),"")</f>
        <v/>
      </c>
      <c r="AE83" s="131"/>
      <c r="AF83" s="130" t="str">
        <f t="shared" si="1"/>
        <v/>
      </c>
      <c r="AG83" s="130"/>
      <c r="AH83" s="131" t="str">
        <f>+IFERROR(IF(VLOOKUP(#REF!&amp;"-"&amp;ROW()-108,[2]ワークシート!$C$2:$BW$498,31,0)="","",VLOOKUP(#REF!&amp;"-"&amp;ROW()-108,[2]ワークシート!$C$2:$BW$498,31,0)),"")</f>
        <v/>
      </c>
      <c r="AI83" s="131"/>
      <c r="AJ83" s="41"/>
      <c r="AK83" s="41"/>
      <c r="AL83" s="41"/>
      <c r="AM83" s="41"/>
      <c r="AN83" s="41"/>
      <c r="AO83" s="41"/>
      <c r="AP83" s="41"/>
      <c r="AQ83" s="41"/>
      <c r="AR83" s="41"/>
      <c r="AS83" s="41"/>
      <c r="AT83" s="41"/>
      <c r="AU83" s="41"/>
      <c r="AV83" s="41"/>
      <c r="AW83" s="41"/>
      <c r="AX83" s="41"/>
      <c r="AY83" s="41"/>
      <c r="AZ83" s="41"/>
      <c r="BA83" s="41"/>
      <c r="BB83" s="41"/>
      <c r="BC83" s="41"/>
      <c r="BD83" s="41"/>
    </row>
    <row r="84" spans="1:56" ht="35.1" hidden="1" customHeight="1">
      <c r="A84" s="41"/>
      <c r="B84" s="132" t="str">
        <f>+IFERROR(VLOOKUP(#REF!&amp;"-"&amp;ROW()-108,[2]ワークシート!$C$2:$BW$498,9,0),"")</f>
        <v/>
      </c>
      <c r="C84" s="133"/>
      <c r="D84" s="134" t="str">
        <f>+IFERROR(IF(VLOOKUP(#REF!&amp;"-"&amp;ROW()-108,[2]ワークシート!$C$2:$BW$498,10,0) = "","",VLOOKUP(#REF!&amp;"-"&amp;ROW()-108,[2]ワークシート!$C$2:$BW$498,10,0)),"")</f>
        <v/>
      </c>
      <c r="E84" s="133"/>
      <c r="F84" s="132" t="str">
        <f>+IFERROR(VLOOKUP(#REF!&amp;"-"&amp;ROW()-108,[2]ワークシート!$C$2:$BW$498,11,0),"")</f>
        <v/>
      </c>
      <c r="G84" s="133"/>
      <c r="H84" s="72" t="str">
        <f>+IFERROR(VLOOKUP(#REF!&amp;"-"&amp;ROW()-108,[2]ワークシート!$C$2:$BW$498,12,0),"")</f>
        <v/>
      </c>
      <c r="I8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84" s="136"/>
      <c r="K84" s="132" t="str">
        <f>+IFERROR(VLOOKUP(#REF!&amp;"-"&amp;ROW()-108,[2]ワークシート!$C$2:$BW$498,19,0),"")</f>
        <v/>
      </c>
      <c r="L84" s="134"/>
      <c r="M84" s="133"/>
      <c r="N84" s="137" t="str">
        <f>+IFERROR(VLOOKUP(#REF!&amp;"-"&amp;ROW()-108,[2]ワークシート!$C$2:$BW$498,24,0),"")</f>
        <v/>
      </c>
      <c r="O84" s="138"/>
      <c r="P84" s="129" t="str">
        <f>+IFERROR(VLOOKUP(#REF!&amp;"-"&amp;ROW()-108,[2]ワークシート!$C$2:$BW$498,25,0),"")</f>
        <v/>
      </c>
      <c r="Q84" s="129"/>
      <c r="R84" s="139" t="str">
        <f>+IFERROR(VLOOKUP(#REF!&amp;"-"&amp;ROW()-108,[2]ワークシート!$C$2:$BW$498,55,0),"")</f>
        <v/>
      </c>
      <c r="S84" s="139"/>
      <c r="T84" s="139"/>
      <c r="U84" s="129" t="str">
        <f>+IFERROR(VLOOKUP(#REF!&amp;"-"&amp;ROW()-108,[2]ワークシート!$C$2:$BW$498,60,0),"")</f>
        <v/>
      </c>
      <c r="V84" s="129"/>
      <c r="W84" s="129" t="str">
        <f>+IFERROR(VLOOKUP(#REF!&amp;"-"&amp;ROW()-108,[2]ワークシート!$C$2:$BW$498,61,0),"")</f>
        <v/>
      </c>
      <c r="X84" s="129"/>
      <c r="Y84" s="129"/>
      <c r="Z84" s="130" t="str">
        <f t="shared" si="0"/>
        <v/>
      </c>
      <c r="AA84" s="130"/>
      <c r="AB84" s="131" t="str">
        <f>+IFERROR(IF(VLOOKUP(#REF!&amp;"-"&amp;ROW()-108,[2]ワークシート!$C$2:$BW$498,13,0)="","",VLOOKUP(#REF!&amp;"-"&amp;ROW()-108,[2]ワークシート!$C$2:$BW$498,13,0)),"")</f>
        <v/>
      </c>
      <c r="AC84" s="131"/>
      <c r="AD84" s="131" t="str">
        <f>+IFERROR(VLOOKUP(#REF!&amp;"-"&amp;ROW()-108,[2]ワークシート!$C$2:$BW$498,30,0),"")</f>
        <v/>
      </c>
      <c r="AE84" s="131"/>
      <c r="AF84" s="130" t="str">
        <f t="shared" si="1"/>
        <v/>
      </c>
      <c r="AG84" s="130"/>
      <c r="AH84" s="131" t="str">
        <f>+IFERROR(IF(VLOOKUP(#REF!&amp;"-"&amp;ROW()-108,[2]ワークシート!$C$2:$BW$498,31,0)="","",VLOOKUP(#REF!&amp;"-"&amp;ROW()-108,[2]ワークシート!$C$2:$BW$498,31,0)),"")</f>
        <v/>
      </c>
      <c r="AI84" s="131"/>
      <c r="AJ84" s="41"/>
      <c r="AK84" s="41"/>
      <c r="AL84" s="41"/>
      <c r="AM84" s="41"/>
      <c r="AN84" s="41"/>
      <c r="AO84" s="41"/>
      <c r="AP84" s="41"/>
      <c r="AQ84" s="41"/>
      <c r="AR84" s="41"/>
      <c r="AS84" s="41"/>
      <c r="AT84" s="41"/>
      <c r="AU84" s="41"/>
      <c r="AV84" s="41"/>
      <c r="AW84" s="41"/>
      <c r="AX84" s="41"/>
      <c r="AY84" s="41"/>
      <c r="AZ84" s="41"/>
      <c r="BA84" s="41"/>
      <c r="BB84" s="41"/>
      <c r="BC84" s="41"/>
      <c r="BD84" s="41"/>
    </row>
    <row r="85" spans="1:56" ht="35.1" hidden="1" customHeight="1">
      <c r="A85" s="41"/>
      <c r="B85" s="132" t="str">
        <f>+IFERROR(VLOOKUP(#REF!&amp;"-"&amp;ROW()-108,[2]ワークシート!$C$2:$BW$498,9,0),"")</f>
        <v/>
      </c>
      <c r="C85" s="133"/>
      <c r="D85" s="134" t="str">
        <f>+IFERROR(IF(VLOOKUP(#REF!&amp;"-"&amp;ROW()-108,[2]ワークシート!$C$2:$BW$498,10,0) = "","",VLOOKUP(#REF!&amp;"-"&amp;ROW()-108,[2]ワークシート!$C$2:$BW$498,10,0)),"")</f>
        <v/>
      </c>
      <c r="E85" s="133"/>
      <c r="F85" s="132" t="str">
        <f>+IFERROR(VLOOKUP(#REF!&amp;"-"&amp;ROW()-108,[2]ワークシート!$C$2:$BW$498,11,0),"")</f>
        <v/>
      </c>
      <c r="G85" s="133"/>
      <c r="H85" s="72" t="str">
        <f>+IFERROR(VLOOKUP(#REF!&amp;"-"&amp;ROW()-108,[2]ワークシート!$C$2:$BW$498,12,0),"")</f>
        <v/>
      </c>
      <c r="I8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85" s="136"/>
      <c r="K85" s="132" t="str">
        <f>+IFERROR(VLOOKUP(#REF!&amp;"-"&amp;ROW()-108,[2]ワークシート!$C$2:$BW$498,19,0),"")</f>
        <v/>
      </c>
      <c r="L85" s="134"/>
      <c r="M85" s="133"/>
      <c r="N85" s="137" t="str">
        <f>+IFERROR(VLOOKUP(#REF!&amp;"-"&amp;ROW()-108,[2]ワークシート!$C$2:$BW$498,24,0),"")</f>
        <v/>
      </c>
      <c r="O85" s="138"/>
      <c r="P85" s="129" t="str">
        <f>+IFERROR(VLOOKUP(#REF!&amp;"-"&amp;ROW()-108,[2]ワークシート!$C$2:$BW$498,25,0),"")</f>
        <v/>
      </c>
      <c r="Q85" s="129"/>
      <c r="R85" s="139" t="str">
        <f>+IFERROR(VLOOKUP(#REF!&amp;"-"&amp;ROW()-108,[2]ワークシート!$C$2:$BW$498,55,0),"")</f>
        <v/>
      </c>
      <c r="S85" s="139"/>
      <c r="T85" s="139"/>
      <c r="U85" s="129" t="str">
        <f>+IFERROR(VLOOKUP(#REF!&amp;"-"&amp;ROW()-108,[2]ワークシート!$C$2:$BW$498,60,0),"")</f>
        <v/>
      </c>
      <c r="V85" s="129"/>
      <c r="W85" s="129" t="str">
        <f>+IFERROR(VLOOKUP(#REF!&amp;"-"&amp;ROW()-108,[2]ワークシート!$C$2:$BW$498,61,0),"")</f>
        <v/>
      </c>
      <c r="X85" s="129"/>
      <c r="Y85" s="129"/>
      <c r="Z85" s="130" t="str">
        <f t="shared" si="0"/>
        <v/>
      </c>
      <c r="AA85" s="130"/>
      <c r="AB85" s="131" t="str">
        <f>+IFERROR(IF(VLOOKUP(#REF!&amp;"-"&amp;ROW()-108,[2]ワークシート!$C$2:$BW$498,13,0)="","",VLOOKUP(#REF!&amp;"-"&amp;ROW()-108,[2]ワークシート!$C$2:$BW$498,13,0)),"")</f>
        <v/>
      </c>
      <c r="AC85" s="131"/>
      <c r="AD85" s="131" t="str">
        <f>+IFERROR(VLOOKUP(#REF!&amp;"-"&amp;ROW()-108,[2]ワークシート!$C$2:$BW$498,30,0),"")</f>
        <v/>
      </c>
      <c r="AE85" s="131"/>
      <c r="AF85" s="130" t="str">
        <f t="shared" si="1"/>
        <v/>
      </c>
      <c r="AG85" s="130"/>
      <c r="AH85" s="131" t="str">
        <f>+IFERROR(IF(VLOOKUP(#REF!&amp;"-"&amp;ROW()-108,[2]ワークシート!$C$2:$BW$498,31,0)="","",VLOOKUP(#REF!&amp;"-"&amp;ROW()-108,[2]ワークシート!$C$2:$BW$498,31,0)),"")</f>
        <v/>
      </c>
      <c r="AI85" s="131"/>
      <c r="AJ85" s="41"/>
      <c r="AK85" s="41"/>
      <c r="AL85" s="41"/>
      <c r="AM85" s="41"/>
      <c r="AN85" s="41"/>
      <c r="AO85" s="41"/>
      <c r="AP85" s="41"/>
      <c r="AQ85" s="41"/>
      <c r="AR85" s="41"/>
      <c r="AS85" s="41"/>
      <c r="AT85" s="41"/>
      <c r="AU85" s="41"/>
      <c r="AV85" s="41"/>
      <c r="AW85" s="41"/>
      <c r="AX85" s="41"/>
      <c r="AY85" s="41"/>
      <c r="AZ85" s="41"/>
      <c r="BA85" s="41"/>
      <c r="BB85" s="41"/>
      <c r="BC85" s="41"/>
      <c r="BD85" s="41"/>
    </row>
    <row r="86" spans="1:56" ht="35.1" hidden="1" customHeight="1">
      <c r="A86" s="41"/>
      <c r="B86" s="132" t="str">
        <f>+IFERROR(VLOOKUP(#REF!&amp;"-"&amp;ROW()-108,[2]ワークシート!$C$2:$BW$498,9,0),"")</f>
        <v/>
      </c>
      <c r="C86" s="133"/>
      <c r="D86" s="134" t="str">
        <f>+IFERROR(IF(VLOOKUP(#REF!&amp;"-"&amp;ROW()-108,[2]ワークシート!$C$2:$BW$498,10,0) = "","",VLOOKUP(#REF!&amp;"-"&amp;ROW()-108,[2]ワークシート!$C$2:$BW$498,10,0)),"")</f>
        <v/>
      </c>
      <c r="E86" s="133"/>
      <c r="F86" s="132" t="str">
        <f>+IFERROR(VLOOKUP(#REF!&amp;"-"&amp;ROW()-108,[2]ワークシート!$C$2:$BW$498,11,0),"")</f>
        <v/>
      </c>
      <c r="G86" s="133"/>
      <c r="H86" s="72" t="str">
        <f>+IFERROR(VLOOKUP(#REF!&amp;"-"&amp;ROW()-108,[2]ワークシート!$C$2:$BW$498,12,0),"")</f>
        <v/>
      </c>
      <c r="I8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86" s="136"/>
      <c r="K86" s="132" t="str">
        <f>+IFERROR(VLOOKUP(#REF!&amp;"-"&amp;ROW()-108,[2]ワークシート!$C$2:$BW$498,19,0),"")</f>
        <v/>
      </c>
      <c r="L86" s="134"/>
      <c r="M86" s="133"/>
      <c r="N86" s="137" t="str">
        <f>+IFERROR(VLOOKUP(#REF!&amp;"-"&amp;ROW()-108,[2]ワークシート!$C$2:$BW$498,24,0),"")</f>
        <v/>
      </c>
      <c r="O86" s="138"/>
      <c r="P86" s="129" t="str">
        <f>+IFERROR(VLOOKUP(#REF!&amp;"-"&amp;ROW()-108,[2]ワークシート!$C$2:$BW$498,25,0),"")</f>
        <v/>
      </c>
      <c r="Q86" s="129"/>
      <c r="R86" s="139" t="str">
        <f>+IFERROR(VLOOKUP(#REF!&amp;"-"&amp;ROW()-108,[2]ワークシート!$C$2:$BW$498,55,0),"")</f>
        <v/>
      </c>
      <c r="S86" s="139"/>
      <c r="T86" s="139"/>
      <c r="U86" s="129" t="str">
        <f>+IFERROR(VLOOKUP(#REF!&amp;"-"&amp;ROW()-108,[2]ワークシート!$C$2:$BW$498,60,0),"")</f>
        <v/>
      </c>
      <c r="V86" s="129"/>
      <c r="W86" s="129" t="str">
        <f>+IFERROR(VLOOKUP(#REF!&amp;"-"&amp;ROW()-108,[2]ワークシート!$C$2:$BW$498,61,0),"")</f>
        <v/>
      </c>
      <c r="X86" s="129"/>
      <c r="Y86" s="129"/>
      <c r="Z86" s="130" t="str">
        <f t="shared" si="0"/>
        <v/>
      </c>
      <c r="AA86" s="130"/>
      <c r="AB86" s="131" t="str">
        <f>+IFERROR(IF(VLOOKUP(#REF!&amp;"-"&amp;ROW()-108,[2]ワークシート!$C$2:$BW$498,13,0)="","",VLOOKUP(#REF!&amp;"-"&amp;ROW()-108,[2]ワークシート!$C$2:$BW$498,13,0)),"")</f>
        <v/>
      </c>
      <c r="AC86" s="131"/>
      <c r="AD86" s="131" t="str">
        <f>+IFERROR(VLOOKUP(#REF!&amp;"-"&amp;ROW()-108,[2]ワークシート!$C$2:$BW$498,30,0),"")</f>
        <v/>
      </c>
      <c r="AE86" s="131"/>
      <c r="AF86" s="130" t="str">
        <f t="shared" si="1"/>
        <v/>
      </c>
      <c r="AG86" s="130"/>
      <c r="AH86" s="131" t="str">
        <f>+IFERROR(IF(VLOOKUP(#REF!&amp;"-"&amp;ROW()-108,[2]ワークシート!$C$2:$BW$498,31,0)="","",VLOOKUP(#REF!&amp;"-"&amp;ROW()-108,[2]ワークシート!$C$2:$BW$498,31,0)),"")</f>
        <v/>
      </c>
      <c r="AI86" s="131"/>
      <c r="AJ86" s="41"/>
      <c r="AK86" s="41"/>
      <c r="AL86" s="41"/>
      <c r="AM86" s="41"/>
      <c r="AN86" s="41"/>
      <c r="AO86" s="41"/>
      <c r="AP86" s="41"/>
      <c r="AQ86" s="41"/>
      <c r="AR86" s="41"/>
      <c r="AS86" s="41"/>
      <c r="AT86" s="41"/>
      <c r="AU86" s="41"/>
      <c r="AV86" s="41"/>
      <c r="AW86" s="41"/>
      <c r="AX86" s="41"/>
      <c r="AY86" s="41"/>
      <c r="AZ86" s="41"/>
      <c r="BA86" s="41"/>
      <c r="BB86" s="41"/>
      <c r="BC86" s="41"/>
      <c r="BD86" s="41"/>
    </row>
    <row r="87" spans="1:56" ht="35.1" hidden="1" customHeight="1">
      <c r="A87" s="41"/>
      <c r="B87" s="132" t="str">
        <f>+IFERROR(VLOOKUP(#REF!&amp;"-"&amp;ROW()-108,[2]ワークシート!$C$2:$BW$498,9,0),"")</f>
        <v/>
      </c>
      <c r="C87" s="133"/>
      <c r="D87" s="134" t="str">
        <f>+IFERROR(IF(VLOOKUP(#REF!&amp;"-"&amp;ROW()-108,[2]ワークシート!$C$2:$BW$498,10,0) = "","",VLOOKUP(#REF!&amp;"-"&amp;ROW()-108,[2]ワークシート!$C$2:$BW$498,10,0)),"")</f>
        <v/>
      </c>
      <c r="E87" s="133"/>
      <c r="F87" s="132" t="str">
        <f>+IFERROR(VLOOKUP(#REF!&amp;"-"&amp;ROW()-108,[2]ワークシート!$C$2:$BW$498,11,0),"")</f>
        <v/>
      </c>
      <c r="G87" s="133"/>
      <c r="H87" s="72" t="str">
        <f>+IFERROR(VLOOKUP(#REF!&amp;"-"&amp;ROW()-108,[2]ワークシート!$C$2:$BW$498,12,0),"")</f>
        <v/>
      </c>
      <c r="I8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87" s="136"/>
      <c r="K87" s="132" t="str">
        <f>+IFERROR(VLOOKUP(#REF!&amp;"-"&amp;ROW()-108,[2]ワークシート!$C$2:$BW$498,19,0),"")</f>
        <v/>
      </c>
      <c r="L87" s="134"/>
      <c r="M87" s="133"/>
      <c r="N87" s="137" t="str">
        <f>+IFERROR(VLOOKUP(#REF!&amp;"-"&amp;ROW()-108,[2]ワークシート!$C$2:$BW$498,24,0),"")</f>
        <v/>
      </c>
      <c r="O87" s="138"/>
      <c r="P87" s="129" t="str">
        <f>+IFERROR(VLOOKUP(#REF!&amp;"-"&amp;ROW()-108,[2]ワークシート!$C$2:$BW$498,25,0),"")</f>
        <v/>
      </c>
      <c r="Q87" s="129"/>
      <c r="R87" s="139" t="str">
        <f>+IFERROR(VLOOKUP(#REF!&amp;"-"&amp;ROW()-108,[2]ワークシート!$C$2:$BW$498,55,0),"")</f>
        <v/>
      </c>
      <c r="S87" s="139"/>
      <c r="T87" s="139"/>
      <c r="U87" s="129" t="str">
        <f>+IFERROR(VLOOKUP(#REF!&amp;"-"&amp;ROW()-108,[2]ワークシート!$C$2:$BW$498,60,0),"")</f>
        <v/>
      </c>
      <c r="V87" s="129"/>
      <c r="W87" s="129" t="str">
        <f>+IFERROR(VLOOKUP(#REF!&amp;"-"&amp;ROW()-108,[2]ワークシート!$C$2:$BW$498,61,0),"")</f>
        <v/>
      </c>
      <c r="X87" s="129"/>
      <c r="Y87" s="129"/>
      <c r="Z87" s="130" t="str">
        <f t="shared" si="0"/>
        <v/>
      </c>
      <c r="AA87" s="130"/>
      <c r="AB87" s="131" t="str">
        <f>+IFERROR(IF(VLOOKUP(#REF!&amp;"-"&amp;ROW()-108,[2]ワークシート!$C$2:$BW$498,13,0)="","",VLOOKUP(#REF!&amp;"-"&amp;ROW()-108,[2]ワークシート!$C$2:$BW$498,13,0)),"")</f>
        <v/>
      </c>
      <c r="AC87" s="131"/>
      <c r="AD87" s="131" t="str">
        <f>+IFERROR(VLOOKUP(#REF!&amp;"-"&amp;ROW()-108,[2]ワークシート!$C$2:$BW$498,30,0),"")</f>
        <v/>
      </c>
      <c r="AE87" s="131"/>
      <c r="AF87" s="130" t="str">
        <f t="shared" si="1"/>
        <v/>
      </c>
      <c r="AG87" s="130"/>
      <c r="AH87" s="131" t="str">
        <f>+IFERROR(IF(VLOOKUP(#REF!&amp;"-"&amp;ROW()-108,[2]ワークシート!$C$2:$BW$498,31,0)="","",VLOOKUP(#REF!&amp;"-"&amp;ROW()-108,[2]ワークシート!$C$2:$BW$498,31,0)),"")</f>
        <v/>
      </c>
      <c r="AI87" s="131"/>
      <c r="AJ87" s="41"/>
      <c r="AK87" s="41"/>
      <c r="AL87" s="41"/>
      <c r="AM87" s="41"/>
      <c r="AN87" s="41"/>
      <c r="AO87" s="41"/>
      <c r="AP87" s="41"/>
      <c r="AQ87" s="41"/>
      <c r="AR87" s="41"/>
      <c r="AS87" s="41"/>
      <c r="AT87" s="41"/>
      <c r="AU87" s="41"/>
      <c r="AV87" s="41"/>
      <c r="AW87" s="41"/>
      <c r="AX87" s="41"/>
      <c r="AY87" s="41"/>
      <c r="AZ87" s="41"/>
      <c r="BA87" s="41"/>
      <c r="BB87" s="41"/>
      <c r="BC87" s="41"/>
      <c r="BD87" s="41"/>
    </row>
    <row r="88" spans="1:56" ht="35.1" hidden="1" customHeight="1">
      <c r="A88" s="41"/>
      <c r="B88" s="132" t="str">
        <f>+IFERROR(VLOOKUP(#REF!&amp;"-"&amp;ROW()-108,[2]ワークシート!$C$2:$BW$498,9,0),"")</f>
        <v/>
      </c>
      <c r="C88" s="133"/>
      <c r="D88" s="134" t="str">
        <f>+IFERROR(IF(VLOOKUP(#REF!&amp;"-"&amp;ROW()-108,[2]ワークシート!$C$2:$BW$498,10,0) = "","",VLOOKUP(#REF!&amp;"-"&amp;ROW()-108,[2]ワークシート!$C$2:$BW$498,10,0)),"")</f>
        <v/>
      </c>
      <c r="E88" s="133"/>
      <c r="F88" s="132" t="str">
        <f>+IFERROR(VLOOKUP(#REF!&amp;"-"&amp;ROW()-108,[2]ワークシート!$C$2:$BW$498,11,0),"")</f>
        <v/>
      </c>
      <c r="G88" s="133"/>
      <c r="H88" s="72" t="str">
        <f>+IFERROR(VLOOKUP(#REF!&amp;"-"&amp;ROW()-108,[2]ワークシート!$C$2:$BW$498,12,0),"")</f>
        <v/>
      </c>
      <c r="I8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88" s="136"/>
      <c r="K88" s="132" t="str">
        <f>+IFERROR(VLOOKUP(#REF!&amp;"-"&amp;ROW()-108,[2]ワークシート!$C$2:$BW$498,19,0),"")</f>
        <v/>
      </c>
      <c r="L88" s="134"/>
      <c r="M88" s="133"/>
      <c r="N88" s="137" t="str">
        <f>+IFERROR(VLOOKUP(#REF!&amp;"-"&amp;ROW()-108,[2]ワークシート!$C$2:$BW$498,24,0),"")</f>
        <v/>
      </c>
      <c r="O88" s="138"/>
      <c r="P88" s="129" t="str">
        <f>+IFERROR(VLOOKUP(#REF!&amp;"-"&amp;ROW()-108,[2]ワークシート!$C$2:$BW$498,25,0),"")</f>
        <v/>
      </c>
      <c r="Q88" s="129"/>
      <c r="R88" s="139" t="str">
        <f>+IFERROR(VLOOKUP(#REF!&amp;"-"&amp;ROW()-108,[2]ワークシート!$C$2:$BW$498,55,0),"")</f>
        <v/>
      </c>
      <c r="S88" s="139"/>
      <c r="T88" s="139"/>
      <c r="U88" s="129" t="str">
        <f>+IFERROR(VLOOKUP(#REF!&amp;"-"&amp;ROW()-108,[2]ワークシート!$C$2:$BW$498,60,0),"")</f>
        <v/>
      </c>
      <c r="V88" s="129"/>
      <c r="W88" s="129" t="str">
        <f>+IFERROR(VLOOKUP(#REF!&amp;"-"&amp;ROW()-108,[2]ワークシート!$C$2:$BW$498,61,0),"")</f>
        <v/>
      </c>
      <c r="X88" s="129"/>
      <c r="Y88" s="129"/>
      <c r="Z88" s="130" t="str">
        <f t="shared" si="0"/>
        <v/>
      </c>
      <c r="AA88" s="130"/>
      <c r="AB88" s="131" t="str">
        <f>+IFERROR(IF(VLOOKUP(#REF!&amp;"-"&amp;ROW()-108,[2]ワークシート!$C$2:$BW$498,13,0)="","",VLOOKUP(#REF!&amp;"-"&amp;ROW()-108,[2]ワークシート!$C$2:$BW$498,13,0)),"")</f>
        <v/>
      </c>
      <c r="AC88" s="131"/>
      <c r="AD88" s="131" t="str">
        <f>+IFERROR(VLOOKUP(#REF!&amp;"-"&amp;ROW()-108,[2]ワークシート!$C$2:$BW$498,30,0),"")</f>
        <v/>
      </c>
      <c r="AE88" s="131"/>
      <c r="AF88" s="130" t="str">
        <f t="shared" si="1"/>
        <v/>
      </c>
      <c r="AG88" s="130"/>
      <c r="AH88" s="131" t="str">
        <f>+IFERROR(IF(VLOOKUP(#REF!&amp;"-"&amp;ROW()-108,[2]ワークシート!$C$2:$BW$498,31,0)="","",VLOOKUP(#REF!&amp;"-"&amp;ROW()-108,[2]ワークシート!$C$2:$BW$498,31,0)),"")</f>
        <v/>
      </c>
      <c r="AI88" s="131"/>
      <c r="AJ88" s="41"/>
      <c r="AK88" s="41"/>
      <c r="AL88" s="41"/>
      <c r="AM88" s="41"/>
      <c r="AN88" s="41"/>
      <c r="AO88" s="41"/>
      <c r="AP88" s="41"/>
      <c r="AQ88" s="41"/>
      <c r="AR88" s="41"/>
      <c r="AS88" s="41"/>
      <c r="AT88" s="41"/>
      <c r="AU88" s="41"/>
      <c r="AV88" s="41"/>
      <c r="AW88" s="41"/>
      <c r="AX88" s="41"/>
      <c r="AY88" s="41"/>
      <c r="AZ88" s="41"/>
      <c r="BA88" s="41"/>
      <c r="BB88" s="41"/>
      <c r="BC88" s="41"/>
      <c r="BD88" s="41"/>
    </row>
    <row r="89" spans="1:56" ht="35.1" hidden="1" customHeight="1">
      <c r="A89" s="41"/>
      <c r="B89" s="132" t="str">
        <f>+IFERROR(VLOOKUP(#REF!&amp;"-"&amp;ROW()-108,[2]ワークシート!$C$2:$BW$498,9,0),"")</f>
        <v/>
      </c>
      <c r="C89" s="133"/>
      <c r="D89" s="134" t="str">
        <f>+IFERROR(IF(VLOOKUP(#REF!&amp;"-"&amp;ROW()-108,[2]ワークシート!$C$2:$BW$498,10,0) = "","",VLOOKUP(#REF!&amp;"-"&amp;ROW()-108,[2]ワークシート!$C$2:$BW$498,10,0)),"")</f>
        <v/>
      </c>
      <c r="E89" s="133"/>
      <c r="F89" s="132" t="str">
        <f>+IFERROR(VLOOKUP(#REF!&amp;"-"&amp;ROW()-108,[2]ワークシート!$C$2:$BW$498,11,0),"")</f>
        <v/>
      </c>
      <c r="G89" s="133"/>
      <c r="H89" s="72" t="str">
        <f>+IFERROR(VLOOKUP(#REF!&amp;"-"&amp;ROW()-108,[2]ワークシート!$C$2:$BW$498,12,0),"")</f>
        <v/>
      </c>
      <c r="I8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89" s="136"/>
      <c r="K89" s="132" t="str">
        <f>+IFERROR(VLOOKUP(#REF!&amp;"-"&amp;ROW()-108,[2]ワークシート!$C$2:$BW$498,19,0),"")</f>
        <v/>
      </c>
      <c r="L89" s="134"/>
      <c r="M89" s="133"/>
      <c r="N89" s="137" t="str">
        <f>+IFERROR(VLOOKUP(#REF!&amp;"-"&amp;ROW()-108,[2]ワークシート!$C$2:$BW$498,24,0),"")</f>
        <v/>
      </c>
      <c r="O89" s="138"/>
      <c r="P89" s="129" t="str">
        <f>+IFERROR(VLOOKUP(#REF!&amp;"-"&amp;ROW()-108,[2]ワークシート!$C$2:$BW$498,25,0),"")</f>
        <v/>
      </c>
      <c r="Q89" s="129"/>
      <c r="R89" s="139" t="str">
        <f>+IFERROR(VLOOKUP(#REF!&amp;"-"&amp;ROW()-108,[2]ワークシート!$C$2:$BW$498,55,0),"")</f>
        <v/>
      </c>
      <c r="S89" s="139"/>
      <c r="T89" s="139"/>
      <c r="U89" s="129" t="str">
        <f>+IFERROR(VLOOKUP(#REF!&amp;"-"&amp;ROW()-108,[2]ワークシート!$C$2:$BW$498,60,0),"")</f>
        <v/>
      </c>
      <c r="V89" s="129"/>
      <c r="W89" s="129" t="str">
        <f>+IFERROR(VLOOKUP(#REF!&amp;"-"&amp;ROW()-108,[2]ワークシート!$C$2:$BW$498,61,0),"")</f>
        <v/>
      </c>
      <c r="X89" s="129"/>
      <c r="Y89" s="129"/>
      <c r="Z89" s="130" t="str">
        <f t="shared" si="0"/>
        <v/>
      </c>
      <c r="AA89" s="130"/>
      <c r="AB89" s="131" t="str">
        <f>+IFERROR(IF(VLOOKUP(#REF!&amp;"-"&amp;ROW()-108,[2]ワークシート!$C$2:$BW$498,13,0)="","",VLOOKUP(#REF!&amp;"-"&amp;ROW()-108,[2]ワークシート!$C$2:$BW$498,13,0)),"")</f>
        <v/>
      </c>
      <c r="AC89" s="131"/>
      <c r="AD89" s="131" t="str">
        <f>+IFERROR(VLOOKUP(#REF!&amp;"-"&amp;ROW()-108,[2]ワークシート!$C$2:$BW$498,30,0),"")</f>
        <v/>
      </c>
      <c r="AE89" s="131"/>
      <c r="AF89" s="130" t="str">
        <f t="shared" si="1"/>
        <v/>
      </c>
      <c r="AG89" s="130"/>
      <c r="AH89" s="131" t="str">
        <f>+IFERROR(IF(VLOOKUP(#REF!&amp;"-"&amp;ROW()-108,[2]ワークシート!$C$2:$BW$498,31,0)="","",VLOOKUP(#REF!&amp;"-"&amp;ROW()-108,[2]ワークシート!$C$2:$BW$498,31,0)),"")</f>
        <v/>
      </c>
      <c r="AI89" s="131"/>
      <c r="AJ89" s="41"/>
      <c r="AK89" s="41"/>
      <c r="AL89" s="41"/>
      <c r="AM89" s="41"/>
      <c r="AN89" s="41"/>
      <c r="AO89" s="41"/>
      <c r="AP89" s="41"/>
      <c r="AQ89" s="41"/>
      <c r="AR89" s="41"/>
      <c r="AS89" s="41"/>
      <c r="AT89" s="41"/>
      <c r="AU89" s="41"/>
      <c r="AV89" s="41"/>
      <c r="AW89" s="41"/>
      <c r="AX89" s="41"/>
      <c r="AY89" s="41"/>
      <c r="AZ89" s="41"/>
      <c r="BA89" s="41"/>
      <c r="BB89" s="41"/>
      <c r="BC89" s="41"/>
      <c r="BD89" s="41"/>
    </row>
    <row r="90" spans="1:56" ht="35.1" hidden="1" customHeight="1">
      <c r="A90" s="41"/>
      <c r="B90" s="132" t="str">
        <f>+IFERROR(VLOOKUP(#REF!&amp;"-"&amp;ROW()-108,[2]ワークシート!$C$2:$BW$498,9,0),"")</f>
        <v/>
      </c>
      <c r="C90" s="133"/>
      <c r="D90" s="134" t="str">
        <f>+IFERROR(IF(VLOOKUP(#REF!&amp;"-"&amp;ROW()-108,[2]ワークシート!$C$2:$BW$498,10,0) = "","",VLOOKUP(#REF!&amp;"-"&amp;ROW()-108,[2]ワークシート!$C$2:$BW$498,10,0)),"")</f>
        <v/>
      </c>
      <c r="E90" s="133"/>
      <c r="F90" s="132" t="str">
        <f>+IFERROR(VLOOKUP(#REF!&amp;"-"&amp;ROW()-108,[2]ワークシート!$C$2:$BW$498,11,0),"")</f>
        <v/>
      </c>
      <c r="G90" s="133"/>
      <c r="H90" s="72" t="str">
        <f>+IFERROR(VLOOKUP(#REF!&amp;"-"&amp;ROW()-108,[2]ワークシート!$C$2:$BW$498,12,0),"")</f>
        <v/>
      </c>
      <c r="I9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90" s="136"/>
      <c r="K90" s="132" t="str">
        <f>+IFERROR(VLOOKUP(#REF!&amp;"-"&amp;ROW()-108,[2]ワークシート!$C$2:$BW$498,19,0),"")</f>
        <v/>
      </c>
      <c r="L90" s="134"/>
      <c r="M90" s="133"/>
      <c r="N90" s="137" t="str">
        <f>+IFERROR(VLOOKUP(#REF!&amp;"-"&amp;ROW()-108,[2]ワークシート!$C$2:$BW$498,24,0),"")</f>
        <v/>
      </c>
      <c r="O90" s="138"/>
      <c r="P90" s="129" t="str">
        <f>+IFERROR(VLOOKUP(#REF!&amp;"-"&amp;ROW()-108,[2]ワークシート!$C$2:$BW$498,25,0),"")</f>
        <v/>
      </c>
      <c r="Q90" s="129"/>
      <c r="R90" s="139" t="str">
        <f>+IFERROR(VLOOKUP(#REF!&amp;"-"&amp;ROW()-108,[2]ワークシート!$C$2:$BW$498,55,0),"")</f>
        <v/>
      </c>
      <c r="S90" s="139"/>
      <c r="T90" s="139"/>
      <c r="U90" s="129" t="str">
        <f>+IFERROR(VLOOKUP(#REF!&amp;"-"&amp;ROW()-108,[2]ワークシート!$C$2:$BW$498,60,0),"")</f>
        <v/>
      </c>
      <c r="V90" s="129"/>
      <c r="W90" s="129" t="str">
        <f>+IFERROR(VLOOKUP(#REF!&amp;"-"&amp;ROW()-108,[2]ワークシート!$C$2:$BW$498,61,0),"")</f>
        <v/>
      </c>
      <c r="X90" s="129"/>
      <c r="Y90" s="129"/>
      <c r="Z90" s="130" t="str">
        <f t="shared" si="0"/>
        <v/>
      </c>
      <c r="AA90" s="130"/>
      <c r="AB90" s="131" t="str">
        <f>+IFERROR(IF(VLOOKUP(#REF!&amp;"-"&amp;ROW()-108,[2]ワークシート!$C$2:$BW$498,13,0)="","",VLOOKUP(#REF!&amp;"-"&amp;ROW()-108,[2]ワークシート!$C$2:$BW$498,13,0)),"")</f>
        <v/>
      </c>
      <c r="AC90" s="131"/>
      <c r="AD90" s="131" t="str">
        <f>+IFERROR(VLOOKUP(#REF!&amp;"-"&amp;ROW()-108,[2]ワークシート!$C$2:$BW$498,30,0),"")</f>
        <v/>
      </c>
      <c r="AE90" s="131"/>
      <c r="AF90" s="130" t="str">
        <f t="shared" si="1"/>
        <v/>
      </c>
      <c r="AG90" s="130"/>
      <c r="AH90" s="131" t="str">
        <f>+IFERROR(IF(VLOOKUP(#REF!&amp;"-"&amp;ROW()-108,[2]ワークシート!$C$2:$BW$498,31,0)="","",VLOOKUP(#REF!&amp;"-"&amp;ROW()-108,[2]ワークシート!$C$2:$BW$498,31,0)),"")</f>
        <v/>
      </c>
      <c r="AI90" s="131"/>
      <c r="AJ90" s="41"/>
      <c r="AK90" s="41"/>
      <c r="AL90" s="41"/>
      <c r="AM90" s="41"/>
      <c r="AN90" s="41"/>
      <c r="AO90" s="41"/>
      <c r="AP90" s="41"/>
      <c r="AQ90" s="41"/>
      <c r="AR90" s="41"/>
      <c r="AS90" s="41"/>
      <c r="AT90" s="41"/>
      <c r="AU90" s="41"/>
      <c r="AV90" s="41"/>
      <c r="AW90" s="41"/>
      <c r="AX90" s="41"/>
      <c r="AY90" s="41"/>
      <c r="AZ90" s="41"/>
      <c r="BA90" s="41"/>
      <c r="BB90" s="41"/>
      <c r="BC90" s="41"/>
      <c r="BD90" s="41"/>
    </row>
    <row r="91" spans="1:56" ht="35.1" hidden="1" customHeight="1">
      <c r="A91" s="41"/>
      <c r="B91" s="132" t="str">
        <f>+IFERROR(VLOOKUP(#REF!&amp;"-"&amp;ROW()-108,[2]ワークシート!$C$2:$BW$498,9,0),"")</f>
        <v/>
      </c>
      <c r="C91" s="133"/>
      <c r="D91" s="134" t="str">
        <f>+IFERROR(IF(VLOOKUP(#REF!&amp;"-"&amp;ROW()-108,[2]ワークシート!$C$2:$BW$498,10,0) = "","",VLOOKUP(#REF!&amp;"-"&amp;ROW()-108,[2]ワークシート!$C$2:$BW$498,10,0)),"")</f>
        <v/>
      </c>
      <c r="E91" s="133"/>
      <c r="F91" s="132" t="str">
        <f>+IFERROR(VLOOKUP(#REF!&amp;"-"&amp;ROW()-108,[2]ワークシート!$C$2:$BW$498,11,0),"")</f>
        <v/>
      </c>
      <c r="G91" s="133"/>
      <c r="H91" s="72" t="str">
        <f>+IFERROR(VLOOKUP(#REF!&amp;"-"&amp;ROW()-108,[2]ワークシート!$C$2:$BW$498,12,0),"")</f>
        <v/>
      </c>
      <c r="I9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91" s="136"/>
      <c r="K91" s="132" t="str">
        <f>+IFERROR(VLOOKUP(#REF!&amp;"-"&amp;ROW()-108,[2]ワークシート!$C$2:$BW$498,19,0),"")</f>
        <v/>
      </c>
      <c r="L91" s="134"/>
      <c r="M91" s="133"/>
      <c r="N91" s="137" t="str">
        <f>+IFERROR(VLOOKUP(#REF!&amp;"-"&amp;ROW()-108,[2]ワークシート!$C$2:$BW$498,24,0),"")</f>
        <v/>
      </c>
      <c r="O91" s="138"/>
      <c r="P91" s="129" t="str">
        <f>+IFERROR(VLOOKUP(#REF!&amp;"-"&amp;ROW()-108,[2]ワークシート!$C$2:$BW$498,25,0),"")</f>
        <v/>
      </c>
      <c r="Q91" s="129"/>
      <c r="R91" s="139" t="str">
        <f>+IFERROR(VLOOKUP(#REF!&amp;"-"&amp;ROW()-108,[2]ワークシート!$C$2:$BW$498,55,0),"")</f>
        <v/>
      </c>
      <c r="S91" s="139"/>
      <c r="T91" s="139"/>
      <c r="U91" s="129" t="str">
        <f>+IFERROR(VLOOKUP(#REF!&amp;"-"&amp;ROW()-108,[2]ワークシート!$C$2:$BW$498,60,0),"")</f>
        <v/>
      </c>
      <c r="V91" s="129"/>
      <c r="W91" s="129" t="str">
        <f>+IFERROR(VLOOKUP(#REF!&amp;"-"&amp;ROW()-108,[2]ワークシート!$C$2:$BW$498,61,0),"")</f>
        <v/>
      </c>
      <c r="X91" s="129"/>
      <c r="Y91" s="129"/>
      <c r="Z91" s="130" t="str">
        <f t="shared" si="0"/>
        <v/>
      </c>
      <c r="AA91" s="130"/>
      <c r="AB91" s="131" t="str">
        <f>+IFERROR(IF(VLOOKUP(#REF!&amp;"-"&amp;ROW()-108,[2]ワークシート!$C$2:$BW$498,13,0)="","",VLOOKUP(#REF!&amp;"-"&amp;ROW()-108,[2]ワークシート!$C$2:$BW$498,13,0)),"")</f>
        <v/>
      </c>
      <c r="AC91" s="131"/>
      <c r="AD91" s="131" t="str">
        <f>+IFERROR(VLOOKUP(#REF!&amp;"-"&amp;ROW()-108,[2]ワークシート!$C$2:$BW$498,30,0),"")</f>
        <v/>
      </c>
      <c r="AE91" s="131"/>
      <c r="AF91" s="130" t="str">
        <f t="shared" si="1"/>
        <v/>
      </c>
      <c r="AG91" s="130"/>
      <c r="AH91" s="131" t="str">
        <f>+IFERROR(IF(VLOOKUP(#REF!&amp;"-"&amp;ROW()-108,[2]ワークシート!$C$2:$BW$498,31,0)="","",VLOOKUP(#REF!&amp;"-"&amp;ROW()-108,[2]ワークシート!$C$2:$BW$498,31,0)),"")</f>
        <v/>
      </c>
      <c r="AI91" s="131"/>
      <c r="AJ91" s="41"/>
      <c r="AK91" s="41"/>
      <c r="AL91" s="41"/>
      <c r="AM91" s="41"/>
      <c r="AN91" s="41"/>
      <c r="AO91" s="41"/>
      <c r="AP91" s="41"/>
      <c r="AQ91" s="41"/>
      <c r="AR91" s="41"/>
      <c r="AS91" s="41"/>
      <c r="AT91" s="41"/>
      <c r="AU91" s="41"/>
      <c r="AV91" s="41"/>
      <c r="AW91" s="41"/>
      <c r="AX91" s="41"/>
      <c r="AY91" s="41"/>
      <c r="AZ91" s="41"/>
      <c r="BA91" s="41"/>
      <c r="BB91" s="41"/>
      <c r="BC91" s="41"/>
      <c r="BD91" s="41"/>
    </row>
    <row r="92" spans="1:56" ht="35.1" hidden="1" customHeight="1">
      <c r="A92" s="41"/>
      <c r="B92" s="132" t="str">
        <f>+IFERROR(VLOOKUP(#REF!&amp;"-"&amp;ROW()-108,[2]ワークシート!$C$2:$BW$498,9,0),"")</f>
        <v/>
      </c>
      <c r="C92" s="133"/>
      <c r="D92" s="134" t="str">
        <f>+IFERROR(IF(VLOOKUP(#REF!&amp;"-"&amp;ROW()-108,[2]ワークシート!$C$2:$BW$498,10,0) = "","",VLOOKUP(#REF!&amp;"-"&amp;ROW()-108,[2]ワークシート!$C$2:$BW$498,10,0)),"")</f>
        <v/>
      </c>
      <c r="E92" s="133"/>
      <c r="F92" s="132" t="str">
        <f>+IFERROR(VLOOKUP(#REF!&amp;"-"&amp;ROW()-108,[2]ワークシート!$C$2:$BW$498,11,0),"")</f>
        <v/>
      </c>
      <c r="G92" s="133"/>
      <c r="H92" s="72" t="str">
        <f>+IFERROR(VLOOKUP(#REF!&amp;"-"&amp;ROW()-108,[2]ワークシート!$C$2:$BW$498,12,0),"")</f>
        <v/>
      </c>
      <c r="I9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92" s="136"/>
      <c r="K92" s="132" t="str">
        <f>+IFERROR(VLOOKUP(#REF!&amp;"-"&amp;ROW()-108,[2]ワークシート!$C$2:$BW$498,19,0),"")</f>
        <v/>
      </c>
      <c r="L92" s="134"/>
      <c r="M92" s="133"/>
      <c r="N92" s="137" t="str">
        <f>+IFERROR(VLOOKUP(#REF!&amp;"-"&amp;ROW()-108,[2]ワークシート!$C$2:$BW$498,24,0),"")</f>
        <v/>
      </c>
      <c r="O92" s="138"/>
      <c r="P92" s="129" t="str">
        <f>+IFERROR(VLOOKUP(#REF!&amp;"-"&amp;ROW()-108,[2]ワークシート!$C$2:$BW$498,25,0),"")</f>
        <v/>
      </c>
      <c r="Q92" s="129"/>
      <c r="R92" s="139" t="str">
        <f>+IFERROR(VLOOKUP(#REF!&amp;"-"&amp;ROW()-108,[2]ワークシート!$C$2:$BW$498,55,0),"")</f>
        <v/>
      </c>
      <c r="S92" s="139"/>
      <c r="T92" s="139"/>
      <c r="U92" s="129" t="str">
        <f>+IFERROR(VLOOKUP(#REF!&amp;"-"&amp;ROW()-108,[2]ワークシート!$C$2:$BW$498,60,0),"")</f>
        <v/>
      </c>
      <c r="V92" s="129"/>
      <c r="W92" s="129" t="str">
        <f>+IFERROR(VLOOKUP(#REF!&amp;"-"&amp;ROW()-108,[2]ワークシート!$C$2:$BW$498,61,0),"")</f>
        <v/>
      </c>
      <c r="X92" s="129"/>
      <c r="Y92" s="129"/>
      <c r="Z92" s="130" t="str">
        <f t="shared" si="0"/>
        <v/>
      </c>
      <c r="AA92" s="130"/>
      <c r="AB92" s="131" t="str">
        <f>+IFERROR(IF(VLOOKUP(#REF!&amp;"-"&amp;ROW()-108,[2]ワークシート!$C$2:$BW$498,13,0)="","",VLOOKUP(#REF!&amp;"-"&amp;ROW()-108,[2]ワークシート!$C$2:$BW$498,13,0)),"")</f>
        <v/>
      </c>
      <c r="AC92" s="131"/>
      <c r="AD92" s="131" t="str">
        <f>+IFERROR(VLOOKUP(#REF!&amp;"-"&amp;ROW()-108,[2]ワークシート!$C$2:$BW$498,30,0),"")</f>
        <v/>
      </c>
      <c r="AE92" s="131"/>
      <c r="AF92" s="130" t="str">
        <f t="shared" si="1"/>
        <v/>
      </c>
      <c r="AG92" s="130"/>
      <c r="AH92" s="131" t="str">
        <f>+IFERROR(IF(VLOOKUP(#REF!&amp;"-"&amp;ROW()-108,[2]ワークシート!$C$2:$BW$498,31,0)="","",VLOOKUP(#REF!&amp;"-"&amp;ROW()-108,[2]ワークシート!$C$2:$BW$498,31,0)),"")</f>
        <v/>
      </c>
      <c r="AI92" s="131"/>
      <c r="AJ92" s="41"/>
      <c r="AK92" s="41"/>
      <c r="AL92" s="41"/>
      <c r="AM92" s="41"/>
      <c r="AN92" s="41"/>
      <c r="AO92" s="41"/>
      <c r="AP92" s="41"/>
      <c r="AQ92" s="41"/>
      <c r="AR92" s="41"/>
      <c r="AS92" s="41"/>
      <c r="AT92" s="41"/>
      <c r="AU92" s="41"/>
      <c r="AV92" s="41"/>
      <c r="AW92" s="41"/>
      <c r="AX92" s="41"/>
      <c r="AY92" s="41"/>
      <c r="AZ92" s="41"/>
      <c r="BA92" s="41"/>
      <c r="BB92" s="41"/>
      <c r="BC92" s="41"/>
      <c r="BD92" s="41"/>
    </row>
    <row r="93" spans="1:56" ht="35.1" hidden="1" customHeight="1">
      <c r="A93" s="41"/>
      <c r="B93" s="132" t="str">
        <f>+IFERROR(VLOOKUP(#REF!&amp;"-"&amp;ROW()-108,[2]ワークシート!$C$2:$BW$498,9,0),"")</f>
        <v/>
      </c>
      <c r="C93" s="133"/>
      <c r="D93" s="134" t="str">
        <f>+IFERROR(IF(VLOOKUP(#REF!&amp;"-"&amp;ROW()-108,[2]ワークシート!$C$2:$BW$498,10,0) = "","",VLOOKUP(#REF!&amp;"-"&amp;ROW()-108,[2]ワークシート!$C$2:$BW$498,10,0)),"")</f>
        <v/>
      </c>
      <c r="E93" s="133"/>
      <c r="F93" s="132" t="str">
        <f>+IFERROR(VLOOKUP(#REF!&amp;"-"&amp;ROW()-108,[2]ワークシート!$C$2:$BW$498,11,0),"")</f>
        <v/>
      </c>
      <c r="G93" s="133"/>
      <c r="H93" s="72" t="str">
        <f>+IFERROR(VLOOKUP(#REF!&amp;"-"&amp;ROW()-108,[2]ワークシート!$C$2:$BW$498,12,0),"")</f>
        <v/>
      </c>
      <c r="I9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93" s="136"/>
      <c r="K93" s="132" t="str">
        <f>+IFERROR(VLOOKUP(#REF!&amp;"-"&amp;ROW()-108,[2]ワークシート!$C$2:$BW$498,19,0),"")</f>
        <v/>
      </c>
      <c r="L93" s="134"/>
      <c r="M93" s="133"/>
      <c r="N93" s="137" t="str">
        <f>+IFERROR(VLOOKUP(#REF!&amp;"-"&amp;ROW()-108,[2]ワークシート!$C$2:$BW$498,24,0),"")</f>
        <v/>
      </c>
      <c r="O93" s="138"/>
      <c r="P93" s="129" t="str">
        <f>+IFERROR(VLOOKUP(#REF!&amp;"-"&amp;ROW()-108,[2]ワークシート!$C$2:$BW$498,25,0),"")</f>
        <v/>
      </c>
      <c r="Q93" s="129"/>
      <c r="R93" s="139" t="str">
        <f>+IFERROR(VLOOKUP(#REF!&amp;"-"&amp;ROW()-108,[2]ワークシート!$C$2:$BW$498,55,0),"")</f>
        <v/>
      </c>
      <c r="S93" s="139"/>
      <c r="T93" s="139"/>
      <c r="U93" s="129" t="str">
        <f>+IFERROR(VLOOKUP(#REF!&amp;"-"&amp;ROW()-108,[2]ワークシート!$C$2:$BW$498,60,0),"")</f>
        <v/>
      </c>
      <c r="V93" s="129"/>
      <c r="W93" s="129" t="str">
        <f>+IFERROR(VLOOKUP(#REF!&amp;"-"&amp;ROW()-108,[2]ワークシート!$C$2:$BW$498,61,0),"")</f>
        <v/>
      </c>
      <c r="X93" s="129"/>
      <c r="Y93" s="129"/>
      <c r="Z93" s="130" t="str">
        <f t="shared" si="0"/>
        <v/>
      </c>
      <c r="AA93" s="130"/>
      <c r="AB93" s="131" t="str">
        <f>+IFERROR(IF(VLOOKUP(#REF!&amp;"-"&amp;ROW()-108,[2]ワークシート!$C$2:$BW$498,13,0)="","",VLOOKUP(#REF!&amp;"-"&amp;ROW()-108,[2]ワークシート!$C$2:$BW$498,13,0)),"")</f>
        <v/>
      </c>
      <c r="AC93" s="131"/>
      <c r="AD93" s="131" t="str">
        <f>+IFERROR(VLOOKUP(#REF!&amp;"-"&amp;ROW()-108,[2]ワークシート!$C$2:$BW$498,30,0),"")</f>
        <v/>
      </c>
      <c r="AE93" s="131"/>
      <c r="AF93" s="130" t="str">
        <f t="shared" si="1"/>
        <v/>
      </c>
      <c r="AG93" s="130"/>
      <c r="AH93" s="131" t="str">
        <f>+IFERROR(IF(VLOOKUP(#REF!&amp;"-"&amp;ROW()-108,[2]ワークシート!$C$2:$BW$498,31,0)="","",VLOOKUP(#REF!&amp;"-"&amp;ROW()-108,[2]ワークシート!$C$2:$BW$498,31,0)),"")</f>
        <v/>
      </c>
      <c r="AI93" s="131"/>
      <c r="AJ93" s="41"/>
      <c r="AK93" s="41"/>
      <c r="AL93" s="41"/>
      <c r="AM93" s="41"/>
      <c r="AN93" s="41"/>
      <c r="AO93" s="41"/>
      <c r="AP93" s="41"/>
      <c r="AQ93" s="41"/>
      <c r="AR93" s="41"/>
      <c r="AS93" s="41"/>
      <c r="AT93" s="41"/>
      <c r="AU93" s="41"/>
      <c r="AV93" s="41"/>
      <c r="AW93" s="41"/>
      <c r="AX93" s="41"/>
      <c r="AY93" s="41"/>
      <c r="AZ93" s="41"/>
      <c r="BA93" s="41"/>
      <c r="BB93" s="41"/>
      <c r="BC93" s="41"/>
      <c r="BD93" s="41"/>
    </row>
    <row r="94" spans="1:56" ht="35.1" hidden="1" customHeight="1">
      <c r="A94" s="41"/>
      <c r="B94" s="132" t="str">
        <f>+IFERROR(VLOOKUP(#REF!&amp;"-"&amp;ROW()-108,[2]ワークシート!$C$2:$BW$498,9,0),"")</f>
        <v/>
      </c>
      <c r="C94" s="133"/>
      <c r="D94" s="134" t="str">
        <f>+IFERROR(IF(VLOOKUP(#REF!&amp;"-"&amp;ROW()-108,[2]ワークシート!$C$2:$BW$498,10,0) = "","",VLOOKUP(#REF!&amp;"-"&amp;ROW()-108,[2]ワークシート!$C$2:$BW$498,10,0)),"")</f>
        <v/>
      </c>
      <c r="E94" s="133"/>
      <c r="F94" s="132" t="str">
        <f>+IFERROR(VLOOKUP(#REF!&amp;"-"&amp;ROW()-108,[2]ワークシート!$C$2:$BW$498,11,0),"")</f>
        <v/>
      </c>
      <c r="G94" s="133"/>
      <c r="H94" s="72" t="str">
        <f>+IFERROR(VLOOKUP(#REF!&amp;"-"&amp;ROW()-108,[2]ワークシート!$C$2:$BW$498,12,0),"")</f>
        <v/>
      </c>
      <c r="I9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94" s="136"/>
      <c r="K94" s="132" t="str">
        <f>+IFERROR(VLOOKUP(#REF!&amp;"-"&amp;ROW()-108,[2]ワークシート!$C$2:$BW$498,19,0),"")</f>
        <v/>
      </c>
      <c r="L94" s="134"/>
      <c r="M94" s="133"/>
      <c r="N94" s="137" t="str">
        <f>+IFERROR(VLOOKUP(#REF!&amp;"-"&amp;ROW()-108,[2]ワークシート!$C$2:$BW$498,24,0),"")</f>
        <v/>
      </c>
      <c r="O94" s="138"/>
      <c r="P94" s="129" t="str">
        <f>+IFERROR(VLOOKUP(#REF!&amp;"-"&amp;ROW()-108,[2]ワークシート!$C$2:$BW$498,25,0),"")</f>
        <v/>
      </c>
      <c r="Q94" s="129"/>
      <c r="R94" s="139" t="str">
        <f>+IFERROR(VLOOKUP(#REF!&amp;"-"&amp;ROW()-108,[2]ワークシート!$C$2:$BW$498,55,0),"")</f>
        <v/>
      </c>
      <c r="S94" s="139"/>
      <c r="T94" s="139"/>
      <c r="U94" s="129" t="str">
        <f>+IFERROR(VLOOKUP(#REF!&amp;"-"&amp;ROW()-108,[2]ワークシート!$C$2:$BW$498,60,0),"")</f>
        <v/>
      </c>
      <c r="V94" s="129"/>
      <c r="W94" s="129" t="str">
        <f>+IFERROR(VLOOKUP(#REF!&amp;"-"&amp;ROW()-108,[2]ワークシート!$C$2:$BW$498,61,0),"")</f>
        <v/>
      </c>
      <c r="X94" s="129"/>
      <c r="Y94" s="129"/>
      <c r="Z94" s="130" t="str">
        <f t="shared" si="0"/>
        <v/>
      </c>
      <c r="AA94" s="130"/>
      <c r="AB94" s="131" t="str">
        <f>+IFERROR(IF(VLOOKUP(#REF!&amp;"-"&amp;ROW()-108,[2]ワークシート!$C$2:$BW$498,13,0)="","",VLOOKUP(#REF!&amp;"-"&amp;ROW()-108,[2]ワークシート!$C$2:$BW$498,13,0)),"")</f>
        <v/>
      </c>
      <c r="AC94" s="131"/>
      <c r="AD94" s="131" t="str">
        <f>+IFERROR(VLOOKUP(#REF!&amp;"-"&amp;ROW()-108,[2]ワークシート!$C$2:$BW$498,30,0),"")</f>
        <v/>
      </c>
      <c r="AE94" s="131"/>
      <c r="AF94" s="130" t="str">
        <f t="shared" si="1"/>
        <v/>
      </c>
      <c r="AG94" s="130"/>
      <c r="AH94" s="131" t="str">
        <f>+IFERROR(IF(VLOOKUP(#REF!&amp;"-"&amp;ROW()-108,[2]ワークシート!$C$2:$BW$498,31,0)="","",VLOOKUP(#REF!&amp;"-"&amp;ROW()-108,[2]ワークシート!$C$2:$BW$498,31,0)),"")</f>
        <v/>
      </c>
      <c r="AI94" s="131"/>
      <c r="AJ94" s="41"/>
      <c r="AK94" s="41"/>
      <c r="AL94" s="41"/>
      <c r="AM94" s="41"/>
      <c r="AN94" s="41"/>
      <c r="AO94" s="41"/>
      <c r="AP94" s="41"/>
      <c r="AQ94" s="41"/>
      <c r="AR94" s="41"/>
      <c r="AS94" s="41"/>
      <c r="AT94" s="41"/>
      <c r="AU94" s="41"/>
      <c r="AV94" s="41"/>
      <c r="AW94" s="41"/>
      <c r="AX94" s="41"/>
      <c r="AY94" s="41"/>
      <c r="AZ94" s="41"/>
      <c r="BA94" s="41"/>
      <c r="BB94" s="41"/>
      <c r="BC94" s="41"/>
      <c r="BD94" s="41"/>
    </row>
    <row r="95" spans="1:56" ht="35.1" hidden="1" customHeight="1">
      <c r="A95" s="41"/>
      <c r="B95" s="132" t="str">
        <f>+IFERROR(VLOOKUP(#REF!&amp;"-"&amp;ROW()-108,[2]ワークシート!$C$2:$BW$498,9,0),"")</f>
        <v/>
      </c>
      <c r="C95" s="133"/>
      <c r="D95" s="134" t="str">
        <f>+IFERROR(IF(VLOOKUP(#REF!&amp;"-"&amp;ROW()-108,[2]ワークシート!$C$2:$BW$498,10,0) = "","",VLOOKUP(#REF!&amp;"-"&amp;ROW()-108,[2]ワークシート!$C$2:$BW$498,10,0)),"")</f>
        <v/>
      </c>
      <c r="E95" s="133"/>
      <c r="F95" s="132" t="str">
        <f>+IFERROR(VLOOKUP(#REF!&amp;"-"&amp;ROW()-108,[2]ワークシート!$C$2:$BW$498,11,0),"")</f>
        <v/>
      </c>
      <c r="G95" s="133"/>
      <c r="H95" s="72" t="str">
        <f>+IFERROR(VLOOKUP(#REF!&amp;"-"&amp;ROW()-108,[2]ワークシート!$C$2:$BW$498,12,0),"")</f>
        <v/>
      </c>
      <c r="I9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95" s="136"/>
      <c r="K95" s="132" t="str">
        <f>+IFERROR(VLOOKUP(#REF!&amp;"-"&amp;ROW()-108,[2]ワークシート!$C$2:$BW$498,19,0),"")</f>
        <v/>
      </c>
      <c r="L95" s="134"/>
      <c r="M95" s="133"/>
      <c r="N95" s="137" t="str">
        <f>+IFERROR(VLOOKUP(#REF!&amp;"-"&amp;ROW()-108,[2]ワークシート!$C$2:$BW$498,24,0),"")</f>
        <v/>
      </c>
      <c r="O95" s="138"/>
      <c r="P95" s="129" t="str">
        <f>+IFERROR(VLOOKUP(#REF!&amp;"-"&amp;ROW()-108,[2]ワークシート!$C$2:$BW$498,25,0),"")</f>
        <v/>
      </c>
      <c r="Q95" s="129"/>
      <c r="R95" s="139" t="str">
        <f>+IFERROR(VLOOKUP(#REF!&amp;"-"&amp;ROW()-108,[2]ワークシート!$C$2:$BW$498,55,0),"")</f>
        <v/>
      </c>
      <c r="S95" s="139"/>
      <c r="T95" s="139"/>
      <c r="U95" s="129" t="str">
        <f>+IFERROR(VLOOKUP(#REF!&amp;"-"&amp;ROW()-108,[2]ワークシート!$C$2:$BW$498,60,0),"")</f>
        <v/>
      </c>
      <c r="V95" s="129"/>
      <c r="W95" s="129" t="str">
        <f>+IFERROR(VLOOKUP(#REF!&amp;"-"&amp;ROW()-108,[2]ワークシート!$C$2:$BW$498,61,0),"")</f>
        <v/>
      </c>
      <c r="X95" s="129"/>
      <c r="Y95" s="129"/>
      <c r="Z95" s="130" t="str">
        <f t="shared" si="0"/>
        <v/>
      </c>
      <c r="AA95" s="130"/>
      <c r="AB95" s="131" t="str">
        <f>+IFERROR(IF(VLOOKUP(#REF!&amp;"-"&amp;ROW()-108,[2]ワークシート!$C$2:$BW$498,13,0)="","",VLOOKUP(#REF!&amp;"-"&amp;ROW()-108,[2]ワークシート!$C$2:$BW$498,13,0)),"")</f>
        <v/>
      </c>
      <c r="AC95" s="131"/>
      <c r="AD95" s="131" t="str">
        <f>+IFERROR(VLOOKUP(#REF!&amp;"-"&amp;ROW()-108,[2]ワークシート!$C$2:$BW$498,30,0),"")</f>
        <v/>
      </c>
      <c r="AE95" s="131"/>
      <c r="AF95" s="130" t="str">
        <f t="shared" si="1"/>
        <v/>
      </c>
      <c r="AG95" s="130"/>
      <c r="AH95" s="131" t="str">
        <f>+IFERROR(IF(VLOOKUP(#REF!&amp;"-"&amp;ROW()-108,[2]ワークシート!$C$2:$BW$498,31,0)="","",VLOOKUP(#REF!&amp;"-"&amp;ROW()-108,[2]ワークシート!$C$2:$BW$498,31,0)),"")</f>
        <v/>
      </c>
      <c r="AI95" s="131"/>
      <c r="AJ95" s="41"/>
      <c r="AK95" s="41"/>
      <c r="AL95" s="41"/>
      <c r="AM95" s="41"/>
      <c r="AN95" s="41"/>
      <c r="AO95" s="41"/>
      <c r="AP95" s="41"/>
      <c r="AQ95" s="41"/>
      <c r="AR95" s="41"/>
      <c r="AS95" s="41"/>
      <c r="AT95" s="41"/>
      <c r="AU95" s="41"/>
      <c r="AV95" s="41"/>
      <c r="AW95" s="41"/>
      <c r="AX95" s="41"/>
      <c r="AY95" s="41"/>
      <c r="AZ95" s="41"/>
      <c r="BA95" s="41"/>
      <c r="BB95" s="41"/>
      <c r="BC95" s="41"/>
      <c r="BD95" s="41"/>
    </row>
    <row r="96" spans="1:56" ht="35.1" hidden="1" customHeight="1">
      <c r="A96" s="41"/>
      <c r="B96" s="132" t="str">
        <f>+IFERROR(VLOOKUP(#REF!&amp;"-"&amp;ROW()-108,[2]ワークシート!$C$2:$BW$498,9,0),"")</f>
        <v/>
      </c>
      <c r="C96" s="133"/>
      <c r="D96" s="134" t="str">
        <f>+IFERROR(IF(VLOOKUP(#REF!&amp;"-"&amp;ROW()-108,[2]ワークシート!$C$2:$BW$498,10,0) = "","",VLOOKUP(#REF!&amp;"-"&amp;ROW()-108,[2]ワークシート!$C$2:$BW$498,10,0)),"")</f>
        <v/>
      </c>
      <c r="E96" s="133"/>
      <c r="F96" s="132" t="str">
        <f>+IFERROR(VLOOKUP(#REF!&amp;"-"&amp;ROW()-108,[2]ワークシート!$C$2:$BW$498,11,0),"")</f>
        <v/>
      </c>
      <c r="G96" s="133"/>
      <c r="H96" s="72" t="str">
        <f>+IFERROR(VLOOKUP(#REF!&amp;"-"&amp;ROW()-108,[2]ワークシート!$C$2:$BW$498,12,0),"")</f>
        <v/>
      </c>
      <c r="I9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96" s="136"/>
      <c r="K96" s="132" t="str">
        <f>+IFERROR(VLOOKUP(#REF!&amp;"-"&amp;ROW()-108,[2]ワークシート!$C$2:$BW$498,19,0),"")</f>
        <v/>
      </c>
      <c r="L96" s="134"/>
      <c r="M96" s="133"/>
      <c r="N96" s="137" t="str">
        <f>+IFERROR(VLOOKUP(#REF!&amp;"-"&amp;ROW()-108,[2]ワークシート!$C$2:$BW$498,24,0),"")</f>
        <v/>
      </c>
      <c r="O96" s="138"/>
      <c r="P96" s="129" t="str">
        <f>+IFERROR(VLOOKUP(#REF!&amp;"-"&amp;ROW()-108,[2]ワークシート!$C$2:$BW$498,25,0),"")</f>
        <v/>
      </c>
      <c r="Q96" s="129"/>
      <c r="R96" s="139" t="str">
        <f>+IFERROR(VLOOKUP(#REF!&amp;"-"&amp;ROW()-108,[2]ワークシート!$C$2:$BW$498,55,0),"")</f>
        <v/>
      </c>
      <c r="S96" s="139"/>
      <c r="T96" s="139"/>
      <c r="U96" s="129" t="str">
        <f>+IFERROR(VLOOKUP(#REF!&amp;"-"&amp;ROW()-108,[2]ワークシート!$C$2:$BW$498,60,0),"")</f>
        <v/>
      </c>
      <c r="V96" s="129"/>
      <c r="W96" s="129" t="str">
        <f>+IFERROR(VLOOKUP(#REF!&amp;"-"&amp;ROW()-108,[2]ワークシート!$C$2:$BW$498,61,0),"")</f>
        <v/>
      </c>
      <c r="X96" s="129"/>
      <c r="Y96" s="129"/>
      <c r="Z96" s="130" t="str">
        <f t="shared" si="0"/>
        <v/>
      </c>
      <c r="AA96" s="130"/>
      <c r="AB96" s="131" t="str">
        <f>+IFERROR(IF(VLOOKUP(#REF!&amp;"-"&amp;ROW()-108,[2]ワークシート!$C$2:$BW$498,13,0)="","",VLOOKUP(#REF!&amp;"-"&amp;ROW()-108,[2]ワークシート!$C$2:$BW$498,13,0)),"")</f>
        <v/>
      </c>
      <c r="AC96" s="131"/>
      <c r="AD96" s="131" t="str">
        <f>+IFERROR(VLOOKUP(#REF!&amp;"-"&amp;ROW()-108,[2]ワークシート!$C$2:$BW$498,30,0),"")</f>
        <v/>
      </c>
      <c r="AE96" s="131"/>
      <c r="AF96" s="130" t="str">
        <f t="shared" si="1"/>
        <v/>
      </c>
      <c r="AG96" s="130"/>
      <c r="AH96" s="131" t="str">
        <f>+IFERROR(IF(VLOOKUP(#REF!&amp;"-"&amp;ROW()-108,[2]ワークシート!$C$2:$BW$498,31,0)="","",VLOOKUP(#REF!&amp;"-"&amp;ROW()-108,[2]ワークシート!$C$2:$BW$498,31,0)),"")</f>
        <v/>
      </c>
      <c r="AI96" s="131"/>
      <c r="AJ96" s="41"/>
      <c r="AK96" s="41"/>
      <c r="AL96" s="41"/>
      <c r="AM96" s="41"/>
      <c r="AN96" s="41"/>
      <c r="AO96" s="41"/>
      <c r="AP96" s="41"/>
      <c r="AQ96" s="41"/>
      <c r="AR96" s="41"/>
      <c r="AS96" s="41"/>
      <c r="AT96" s="41"/>
      <c r="AU96" s="41"/>
      <c r="AV96" s="41"/>
      <c r="AW96" s="41"/>
      <c r="AX96" s="41"/>
      <c r="AY96" s="41"/>
      <c r="AZ96" s="41"/>
      <c r="BA96" s="41"/>
      <c r="BB96" s="41"/>
      <c r="BC96" s="41"/>
      <c r="BD96" s="41"/>
    </row>
    <row r="97" spans="1:56" ht="35.1" hidden="1" customHeight="1">
      <c r="A97" s="41"/>
      <c r="B97" s="132" t="str">
        <f>+IFERROR(VLOOKUP(#REF!&amp;"-"&amp;ROW()-108,[2]ワークシート!$C$2:$BW$498,9,0),"")</f>
        <v/>
      </c>
      <c r="C97" s="133"/>
      <c r="D97" s="134" t="str">
        <f>+IFERROR(IF(VLOOKUP(#REF!&amp;"-"&amp;ROW()-108,[2]ワークシート!$C$2:$BW$498,10,0) = "","",VLOOKUP(#REF!&amp;"-"&amp;ROW()-108,[2]ワークシート!$C$2:$BW$498,10,0)),"")</f>
        <v/>
      </c>
      <c r="E97" s="133"/>
      <c r="F97" s="132" t="str">
        <f>+IFERROR(VLOOKUP(#REF!&amp;"-"&amp;ROW()-108,[2]ワークシート!$C$2:$BW$498,11,0),"")</f>
        <v/>
      </c>
      <c r="G97" s="133"/>
      <c r="H97" s="72" t="str">
        <f>+IFERROR(VLOOKUP(#REF!&amp;"-"&amp;ROW()-108,[2]ワークシート!$C$2:$BW$498,12,0),"")</f>
        <v/>
      </c>
      <c r="I9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97" s="136"/>
      <c r="K97" s="132" t="str">
        <f>+IFERROR(VLOOKUP(#REF!&amp;"-"&amp;ROW()-108,[2]ワークシート!$C$2:$BW$498,19,0),"")</f>
        <v/>
      </c>
      <c r="L97" s="134"/>
      <c r="M97" s="133"/>
      <c r="N97" s="137" t="str">
        <f>+IFERROR(VLOOKUP(#REF!&amp;"-"&amp;ROW()-108,[2]ワークシート!$C$2:$BW$498,24,0),"")</f>
        <v/>
      </c>
      <c r="O97" s="138"/>
      <c r="P97" s="129" t="str">
        <f>+IFERROR(VLOOKUP(#REF!&amp;"-"&amp;ROW()-108,[2]ワークシート!$C$2:$BW$498,25,0),"")</f>
        <v/>
      </c>
      <c r="Q97" s="129"/>
      <c r="R97" s="139" t="str">
        <f>+IFERROR(VLOOKUP(#REF!&amp;"-"&amp;ROW()-108,[2]ワークシート!$C$2:$BW$498,55,0),"")</f>
        <v/>
      </c>
      <c r="S97" s="139"/>
      <c r="T97" s="139"/>
      <c r="U97" s="129" t="str">
        <f>+IFERROR(VLOOKUP(#REF!&amp;"-"&amp;ROW()-108,[2]ワークシート!$C$2:$BW$498,60,0),"")</f>
        <v/>
      </c>
      <c r="V97" s="129"/>
      <c r="W97" s="129" t="str">
        <f>+IFERROR(VLOOKUP(#REF!&amp;"-"&amp;ROW()-108,[2]ワークシート!$C$2:$BW$498,61,0),"")</f>
        <v/>
      </c>
      <c r="X97" s="129"/>
      <c r="Y97" s="129"/>
      <c r="Z97" s="130" t="str">
        <f t="shared" si="0"/>
        <v/>
      </c>
      <c r="AA97" s="130"/>
      <c r="AB97" s="131" t="str">
        <f>+IFERROR(IF(VLOOKUP(#REF!&amp;"-"&amp;ROW()-108,[2]ワークシート!$C$2:$BW$498,13,0)="","",VLOOKUP(#REF!&amp;"-"&amp;ROW()-108,[2]ワークシート!$C$2:$BW$498,13,0)),"")</f>
        <v/>
      </c>
      <c r="AC97" s="131"/>
      <c r="AD97" s="131" t="str">
        <f>+IFERROR(VLOOKUP(#REF!&amp;"-"&amp;ROW()-108,[2]ワークシート!$C$2:$BW$498,30,0),"")</f>
        <v/>
      </c>
      <c r="AE97" s="131"/>
      <c r="AF97" s="130" t="str">
        <f t="shared" si="1"/>
        <v/>
      </c>
      <c r="AG97" s="130"/>
      <c r="AH97" s="131" t="str">
        <f>+IFERROR(IF(VLOOKUP(#REF!&amp;"-"&amp;ROW()-108,[2]ワークシート!$C$2:$BW$498,31,0)="","",VLOOKUP(#REF!&amp;"-"&amp;ROW()-108,[2]ワークシート!$C$2:$BW$498,31,0)),"")</f>
        <v/>
      </c>
      <c r="AI97" s="131"/>
      <c r="AJ97" s="41"/>
      <c r="AK97" s="41"/>
      <c r="AL97" s="41"/>
      <c r="AM97" s="41"/>
      <c r="AN97" s="41"/>
      <c r="AO97" s="41"/>
      <c r="AP97" s="41"/>
      <c r="AQ97" s="41"/>
      <c r="AR97" s="41"/>
      <c r="AS97" s="41"/>
      <c r="AT97" s="41"/>
      <c r="AU97" s="41"/>
      <c r="AV97" s="41"/>
      <c r="AW97" s="41"/>
      <c r="AX97" s="41"/>
      <c r="AY97" s="41"/>
      <c r="AZ97" s="41"/>
      <c r="BA97" s="41"/>
      <c r="BB97" s="41"/>
      <c r="BC97" s="41"/>
      <c r="BD97" s="41"/>
    </row>
    <row r="98" spans="1:56" ht="35.1" hidden="1" customHeight="1">
      <c r="A98" s="41"/>
      <c r="B98" s="132" t="str">
        <f>+IFERROR(VLOOKUP(#REF!&amp;"-"&amp;ROW()-108,[2]ワークシート!$C$2:$BW$498,9,0),"")</f>
        <v/>
      </c>
      <c r="C98" s="133"/>
      <c r="D98" s="134" t="str">
        <f>+IFERROR(IF(VLOOKUP(#REF!&amp;"-"&amp;ROW()-108,[2]ワークシート!$C$2:$BW$498,10,0) = "","",VLOOKUP(#REF!&amp;"-"&amp;ROW()-108,[2]ワークシート!$C$2:$BW$498,10,0)),"")</f>
        <v/>
      </c>
      <c r="E98" s="133"/>
      <c r="F98" s="132" t="str">
        <f>+IFERROR(VLOOKUP(#REF!&amp;"-"&amp;ROW()-108,[2]ワークシート!$C$2:$BW$498,11,0),"")</f>
        <v/>
      </c>
      <c r="G98" s="133"/>
      <c r="H98" s="72" t="str">
        <f>+IFERROR(VLOOKUP(#REF!&amp;"-"&amp;ROW()-108,[2]ワークシート!$C$2:$BW$498,12,0),"")</f>
        <v/>
      </c>
      <c r="I9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98" s="136"/>
      <c r="K98" s="132" t="str">
        <f>+IFERROR(VLOOKUP(#REF!&amp;"-"&amp;ROW()-108,[2]ワークシート!$C$2:$BW$498,19,0),"")</f>
        <v/>
      </c>
      <c r="L98" s="134"/>
      <c r="M98" s="133"/>
      <c r="N98" s="137" t="str">
        <f>+IFERROR(VLOOKUP(#REF!&amp;"-"&amp;ROW()-108,[2]ワークシート!$C$2:$BW$498,24,0),"")</f>
        <v/>
      </c>
      <c r="O98" s="138"/>
      <c r="P98" s="129" t="str">
        <f>+IFERROR(VLOOKUP(#REF!&amp;"-"&amp;ROW()-108,[2]ワークシート!$C$2:$BW$498,25,0),"")</f>
        <v/>
      </c>
      <c r="Q98" s="129"/>
      <c r="R98" s="139" t="str">
        <f>+IFERROR(VLOOKUP(#REF!&amp;"-"&amp;ROW()-108,[2]ワークシート!$C$2:$BW$498,55,0),"")</f>
        <v/>
      </c>
      <c r="S98" s="139"/>
      <c r="T98" s="139"/>
      <c r="U98" s="129" t="str">
        <f>+IFERROR(VLOOKUP(#REF!&amp;"-"&amp;ROW()-108,[2]ワークシート!$C$2:$BW$498,60,0),"")</f>
        <v/>
      </c>
      <c r="V98" s="129"/>
      <c r="W98" s="129" t="str">
        <f>+IFERROR(VLOOKUP(#REF!&amp;"-"&amp;ROW()-108,[2]ワークシート!$C$2:$BW$498,61,0),"")</f>
        <v/>
      </c>
      <c r="X98" s="129"/>
      <c r="Y98" s="129"/>
      <c r="Z98" s="130" t="str">
        <f t="shared" si="0"/>
        <v/>
      </c>
      <c r="AA98" s="130"/>
      <c r="AB98" s="131" t="str">
        <f>+IFERROR(IF(VLOOKUP(#REF!&amp;"-"&amp;ROW()-108,[2]ワークシート!$C$2:$BW$498,13,0)="","",VLOOKUP(#REF!&amp;"-"&amp;ROW()-108,[2]ワークシート!$C$2:$BW$498,13,0)),"")</f>
        <v/>
      </c>
      <c r="AC98" s="131"/>
      <c r="AD98" s="131" t="str">
        <f>+IFERROR(VLOOKUP(#REF!&amp;"-"&amp;ROW()-108,[2]ワークシート!$C$2:$BW$498,30,0),"")</f>
        <v/>
      </c>
      <c r="AE98" s="131"/>
      <c r="AF98" s="130" t="str">
        <f t="shared" si="1"/>
        <v/>
      </c>
      <c r="AG98" s="130"/>
      <c r="AH98" s="131" t="str">
        <f>+IFERROR(IF(VLOOKUP(#REF!&amp;"-"&amp;ROW()-108,[2]ワークシート!$C$2:$BW$498,31,0)="","",VLOOKUP(#REF!&amp;"-"&amp;ROW()-108,[2]ワークシート!$C$2:$BW$498,31,0)),"")</f>
        <v/>
      </c>
      <c r="AI98" s="131"/>
      <c r="AJ98" s="41"/>
      <c r="AK98" s="41"/>
      <c r="AL98" s="41"/>
      <c r="AM98" s="41"/>
      <c r="AN98" s="41"/>
      <c r="AO98" s="41"/>
      <c r="AP98" s="41"/>
      <c r="AQ98" s="41"/>
      <c r="AR98" s="41"/>
      <c r="AS98" s="41"/>
      <c r="AT98" s="41"/>
      <c r="AU98" s="41"/>
      <c r="AV98" s="41"/>
      <c r="AW98" s="41"/>
      <c r="AX98" s="41"/>
      <c r="AY98" s="41"/>
      <c r="AZ98" s="41"/>
      <c r="BA98" s="41"/>
      <c r="BB98" s="41"/>
      <c r="BC98" s="41"/>
      <c r="BD98" s="41"/>
    </row>
    <row r="99" spans="1:56" ht="35.1" hidden="1" customHeight="1">
      <c r="A99" s="41"/>
      <c r="B99" s="132" t="str">
        <f>+IFERROR(VLOOKUP(#REF!&amp;"-"&amp;ROW()-108,[2]ワークシート!$C$2:$BW$498,9,0),"")</f>
        <v/>
      </c>
      <c r="C99" s="133"/>
      <c r="D99" s="134" t="str">
        <f>+IFERROR(IF(VLOOKUP(#REF!&amp;"-"&amp;ROW()-108,[2]ワークシート!$C$2:$BW$498,10,0) = "","",VLOOKUP(#REF!&amp;"-"&amp;ROW()-108,[2]ワークシート!$C$2:$BW$498,10,0)),"")</f>
        <v/>
      </c>
      <c r="E99" s="133"/>
      <c r="F99" s="132" t="str">
        <f>+IFERROR(VLOOKUP(#REF!&amp;"-"&amp;ROW()-108,[2]ワークシート!$C$2:$BW$498,11,0),"")</f>
        <v/>
      </c>
      <c r="G99" s="133"/>
      <c r="H99" s="72" t="str">
        <f>+IFERROR(VLOOKUP(#REF!&amp;"-"&amp;ROW()-108,[2]ワークシート!$C$2:$BW$498,12,0),"")</f>
        <v/>
      </c>
      <c r="I9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99" s="136"/>
      <c r="K99" s="132" t="str">
        <f>+IFERROR(VLOOKUP(#REF!&amp;"-"&amp;ROW()-108,[2]ワークシート!$C$2:$BW$498,19,0),"")</f>
        <v/>
      </c>
      <c r="L99" s="134"/>
      <c r="M99" s="133"/>
      <c r="N99" s="137" t="str">
        <f>+IFERROR(VLOOKUP(#REF!&amp;"-"&amp;ROW()-108,[2]ワークシート!$C$2:$BW$498,24,0),"")</f>
        <v/>
      </c>
      <c r="O99" s="138"/>
      <c r="P99" s="129" t="str">
        <f>+IFERROR(VLOOKUP(#REF!&amp;"-"&amp;ROW()-108,[2]ワークシート!$C$2:$BW$498,25,0),"")</f>
        <v/>
      </c>
      <c r="Q99" s="129"/>
      <c r="R99" s="139" t="str">
        <f>+IFERROR(VLOOKUP(#REF!&amp;"-"&amp;ROW()-108,[2]ワークシート!$C$2:$BW$498,55,0),"")</f>
        <v/>
      </c>
      <c r="S99" s="139"/>
      <c r="T99" s="139"/>
      <c r="U99" s="129" t="str">
        <f>+IFERROR(VLOOKUP(#REF!&amp;"-"&amp;ROW()-108,[2]ワークシート!$C$2:$BW$498,60,0),"")</f>
        <v/>
      </c>
      <c r="V99" s="129"/>
      <c r="W99" s="129" t="str">
        <f>+IFERROR(VLOOKUP(#REF!&amp;"-"&amp;ROW()-108,[2]ワークシート!$C$2:$BW$498,61,0),"")</f>
        <v/>
      </c>
      <c r="X99" s="129"/>
      <c r="Y99" s="129"/>
      <c r="Z99" s="130" t="str">
        <f t="shared" si="0"/>
        <v/>
      </c>
      <c r="AA99" s="130"/>
      <c r="AB99" s="131" t="str">
        <f>+IFERROR(IF(VLOOKUP(#REF!&amp;"-"&amp;ROW()-108,[2]ワークシート!$C$2:$BW$498,13,0)="","",VLOOKUP(#REF!&amp;"-"&amp;ROW()-108,[2]ワークシート!$C$2:$BW$498,13,0)),"")</f>
        <v/>
      </c>
      <c r="AC99" s="131"/>
      <c r="AD99" s="131" t="str">
        <f>+IFERROR(VLOOKUP(#REF!&amp;"-"&amp;ROW()-108,[2]ワークシート!$C$2:$BW$498,30,0),"")</f>
        <v/>
      </c>
      <c r="AE99" s="131"/>
      <c r="AF99" s="130" t="str">
        <f t="shared" si="1"/>
        <v/>
      </c>
      <c r="AG99" s="130"/>
      <c r="AH99" s="131" t="str">
        <f>+IFERROR(IF(VLOOKUP(#REF!&amp;"-"&amp;ROW()-108,[2]ワークシート!$C$2:$BW$498,31,0)="","",VLOOKUP(#REF!&amp;"-"&amp;ROW()-108,[2]ワークシート!$C$2:$BW$498,31,0)),"")</f>
        <v/>
      </c>
      <c r="AI99" s="131"/>
      <c r="AJ99" s="41"/>
      <c r="AK99" s="41"/>
      <c r="AL99" s="41"/>
      <c r="AM99" s="41"/>
      <c r="AN99" s="41"/>
      <c r="AO99" s="41"/>
      <c r="AP99" s="41"/>
      <c r="AQ99" s="41"/>
      <c r="AR99" s="41"/>
      <c r="AS99" s="41"/>
      <c r="AT99" s="41"/>
      <c r="AU99" s="41"/>
      <c r="AV99" s="41"/>
      <c r="AW99" s="41"/>
      <c r="AX99" s="41"/>
      <c r="AY99" s="41"/>
      <c r="AZ99" s="41"/>
      <c r="BA99" s="41"/>
      <c r="BB99" s="41"/>
      <c r="BC99" s="41"/>
      <c r="BD99" s="41"/>
    </row>
    <row r="100" spans="1:56" ht="35.1" hidden="1" customHeight="1">
      <c r="A100" s="41"/>
      <c r="B100" s="132" t="str">
        <f>+IFERROR(VLOOKUP(#REF!&amp;"-"&amp;ROW()-108,[2]ワークシート!$C$2:$BW$498,9,0),"")</f>
        <v/>
      </c>
      <c r="C100" s="133"/>
      <c r="D100" s="134" t="str">
        <f>+IFERROR(IF(VLOOKUP(#REF!&amp;"-"&amp;ROW()-108,[2]ワークシート!$C$2:$BW$498,10,0) = "","",VLOOKUP(#REF!&amp;"-"&amp;ROW()-108,[2]ワークシート!$C$2:$BW$498,10,0)),"")</f>
        <v/>
      </c>
      <c r="E100" s="133"/>
      <c r="F100" s="132" t="str">
        <f>+IFERROR(VLOOKUP(#REF!&amp;"-"&amp;ROW()-108,[2]ワークシート!$C$2:$BW$498,11,0),"")</f>
        <v/>
      </c>
      <c r="G100" s="133"/>
      <c r="H100" s="72" t="str">
        <f>+IFERROR(VLOOKUP(#REF!&amp;"-"&amp;ROW()-108,[2]ワークシート!$C$2:$BW$498,12,0),"")</f>
        <v/>
      </c>
      <c r="I10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00" s="136"/>
      <c r="K100" s="132" t="str">
        <f>+IFERROR(VLOOKUP(#REF!&amp;"-"&amp;ROW()-108,[2]ワークシート!$C$2:$BW$498,19,0),"")</f>
        <v/>
      </c>
      <c r="L100" s="134"/>
      <c r="M100" s="133"/>
      <c r="N100" s="137" t="str">
        <f>+IFERROR(VLOOKUP(#REF!&amp;"-"&amp;ROW()-108,[2]ワークシート!$C$2:$BW$498,24,0),"")</f>
        <v/>
      </c>
      <c r="O100" s="138"/>
      <c r="P100" s="129" t="str">
        <f>+IFERROR(VLOOKUP(#REF!&amp;"-"&amp;ROW()-108,[2]ワークシート!$C$2:$BW$498,25,0),"")</f>
        <v/>
      </c>
      <c r="Q100" s="129"/>
      <c r="R100" s="139" t="str">
        <f>+IFERROR(VLOOKUP(#REF!&amp;"-"&amp;ROW()-108,[2]ワークシート!$C$2:$BW$498,55,0),"")</f>
        <v/>
      </c>
      <c r="S100" s="139"/>
      <c r="T100" s="139"/>
      <c r="U100" s="129" t="str">
        <f>+IFERROR(VLOOKUP(#REF!&amp;"-"&amp;ROW()-108,[2]ワークシート!$C$2:$BW$498,60,0),"")</f>
        <v/>
      </c>
      <c r="V100" s="129"/>
      <c r="W100" s="129" t="str">
        <f>+IFERROR(VLOOKUP(#REF!&amp;"-"&amp;ROW()-108,[2]ワークシート!$C$2:$BW$498,61,0),"")</f>
        <v/>
      </c>
      <c r="X100" s="129"/>
      <c r="Y100" s="129"/>
      <c r="Z100" s="130" t="str">
        <f t="shared" si="0"/>
        <v/>
      </c>
      <c r="AA100" s="130"/>
      <c r="AB100" s="131" t="str">
        <f>+IFERROR(IF(VLOOKUP(#REF!&amp;"-"&amp;ROW()-108,[2]ワークシート!$C$2:$BW$498,13,0)="","",VLOOKUP(#REF!&amp;"-"&amp;ROW()-108,[2]ワークシート!$C$2:$BW$498,13,0)),"")</f>
        <v/>
      </c>
      <c r="AC100" s="131"/>
      <c r="AD100" s="131" t="str">
        <f>+IFERROR(VLOOKUP(#REF!&amp;"-"&amp;ROW()-108,[2]ワークシート!$C$2:$BW$498,30,0),"")</f>
        <v/>
      </c>
      <c r="AE100" s="131"/>
      <c r="AF100" s="130" t="str">
        <f t="shared" si="1"/>
        <v/>
      </c>
      <c r="AG100" s="130"/>
      <c r="AH100" s="131" t="str">
        <f>+IFERROR(IF(VLOOKUP(#REF!&amp;"-"&amp;ROW()-108,[2]ワークシート!$C$2:$BW$498,31,0)="","",VLOOKUP(#REF!&amp;"-"&amp;ROW()-108,[2]ワークシート!$C$2:$BW$498,31,0)),"")</f>
        <v/>
      </c>
      <c r="AI100" s="131"/>
      <c r="AJ100" s="41"/>
      <c r="AK100" s="41"/>
      <c r="AL100" s="41"/>
      <c r="AM100" s="41"/>
      <c r="AN100" s="41"/>
      <c r="AO100" s="41"/>
      <c r="AP100" s="41"/>
      <c r="AQ100" s="41"/>
      <c r="AR100" s="41"/>
      <c r="AS100" s="41"/>
      <c r="AT100" s="41"/>
      <c r="AU100" s="41"/>
      <c r="AV100" s="41"/>
      <c r="AW100" s="41"/>
      <c r="AX100" s="41"/>
      <c r="AY100" s="41"/>
      <c r="AZ100" s="41"/>
      <c r="BA100" s="41"/>
      <c r="BB100" s="41"/>
      <c r="BC100" s="41"/>
      <c r="BD100" s="41"/>
    </row>
    <row r="101" spans="1:56" ht="35.1" hidden="1" customHeight="1">
      <c r="A101" s="41"/>
      <c r="B101" s="132" t="str">
        <f>+IFERROR(VLOOKUP(#REF!&amp;"-"&amp;ROW()-108,[2]ワークシート!$C$2:$BW$498,9,0),"")</f>
        <v/>
      </c>
      <c r="C101" s="133"/>
      <c r="D101" s="134" t="str">
        <f>+IFERROR(IF(VLOOKUP(#REF!&amp;"-"&amp;ROW()-108,[2]ワークシート!$C$2:$BW$498,10,0) = "","",VLOOKUP(#REF!&amp;"-"&amp;ROW()-108,[2]ワークシート!$C$2:$BW$498,10,0)),"")</f>
        <v/>
      </c>
      <c r="E101" s="133"/>
      <c r="F101" s="132" t="str">
        <f>+IFERROR(VLOOKUP(#REF!&amp;"-"&amp;ROW()-108,[2]ワークシート!$C$2:$BW$498,11,0),"")</f>
        <v/>
      </c>
      <c r="G101" s="133"/>
      <c r="H101" s="72" t="str">
        <f>+IFERROR(VLOOKUP(#REF!&amp;"-"&amp;ROW()-108,[2]ワークシート!$C$2:$BW$498,12,0),"")</f>
        <v/>
      </c>
      <c r="I10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01" s="136"/>
      <c r="K101" s="132" t="str">
        <f>+IFERROR(VLOOKUP(#REF!&amp;"-"&amp;ROW()-108,[2]ワークシート!$C$2:$BW$498,19,0),"")</f>
        <v/>
      </c>
      <c r="L101" s="134"/>
      <c r="M101" s="133"/>
      <c r="N101" s="137" t="str">
        <f>+IFERROR(VLOOKUP(#REF!&amp;"-"&amp;ROW()-108,[2]ワークシート!$C$2:$BW$498,24,0),"")</f>
        <v/>
      </c>
      <c r="O101" s="138"/>
      <c r="P101" s="129" t="str">
        <f>+IFERROR(VLOOKUP(#REF!&amp;"-"&amp;ROW()-108,[2]ワークシート!$C$2:$BW$498,25,0),"")</f>
        <v/>
      </c>
      <c r="Q101" s="129"/>
      <c r="R101" s="139" t="str">
        <f>+IFERROR(VLOOKUP(#REF!&amp;"-"&amp;ROW()-108,[2]ワークシート!$C$2:$BW$498,55,0),"")</f>
        <v/>
      </c>
      <c r="S101" s="139"/>
      <c r="T101" s="139"/>
      <c r="U101" s="129" t="str">
        <f>+IFERROR(VLOOKUP(#REF!&amp;"-"&amp;ROW()-108,[2]ワークシート!$C$2:$BW$498,60,0),"")</f>
        <v/>
      </c>
      <c r="V101" s="129"/>
      <c r="W101" s="129" t="str">
        <f>+IFERROR(VLOOKUP(#REF!&amp;"-"&amp;ROW()-108,[2]ワークシート!$C$2:$BW$498,61,0),"")</f>
        <v/>
      </c>
      <c r="X101" s="129"/>
      <c r="Y101" s="129"/>
      <c r="Z101" s="130" t="str">
        <f t="shared" si="0"/>
        <v/>
      </c>
      <c r="AA101" s="130"/>
      <c r="AB101" s="131" t="str">
        <f>+IFERROR(IF(VLOOKUP(#REF!&amp;"-"&amp;ROW()-108,[2]ワークシート!$C$2:$BW$498,13,0)="","",VLOOKUP(#REF!&amp;"-"&amp;ROW()-108,[2]ワークシート!$C$2:$BW$498,13,0)),"")</f>
        <v/>
      </c>
      <c r="AC101" s="131"/>
      <c r="AD101" s="131" t="str">
        <f>+IFERROR(VLOOKUP(#REF!&amp;"-"&amp;ROW()-108,[2]ワークシート!$C$2:$BW$498,30,0),"")</f>
        <v/>
      </c>
      <c r="AE101" s="131"/>
      <c r="AF101" s="130" t="str">
        <f t="shared" si="1"/>
        <v/>
      </c>
      <c r="AG101" s="130"/>
      <c r="AH101" s="131" t="str">
        <f>+IFERROR(IF(VLOOKUP(#REF!&amp;"-"&amp;ROW()-108,[2]ワークシート!$C$2:$BW$498,31,0)="","",VLOOKUP(#REF!&amp;"-"&amp;ROW()-108,[2]ワークシート!$C$2:$BW$498,31,0)),"")</f>
        <v/>
      </c>
      <c r="AI101" s="131"/>
      <c r="AJ101" s="41"/>
      <c r="AK101" s="41"/>
      <c r="AL101" s="41"/>
      <c r="AM101" s="41"/>
      <c r="AN101" s="41"/>
      <c r="AO101" s="41"/>
      <c r="AP101" s="41"/>
      <c r="AQ101" s="41"/>
      <c r="AR101" s="41"/>
      <c r="AS101" s="41"/>
      <c r="AT101" s="41"/>
      <c r="AU101" s="41"/>
      <c r="AV101" s="41"/>
      <c r="AW101" s="41"/>
      <c r="AX101" s="41"/>
      <c r="AY101" s="41"/>
      <c r="AZ101" s="41"/>
      <c r="BA101" s="41"/>
      <c r="BB101" s="41"/>
      <c r="BC101" s="41"/>
      <c r="BD101" s="41"/>
    </row>
    <row r="102" spans="1:56" ht="35.1" hidden="1" customHeight="1">
      <c r="A102" s="41"/>
      <c r="B102" s="132" t="str">
        <f>+IFERROR(VLOOKUP(#REF!&amp;"-"&amp;ROW()-108,[2]ワークシート!$C$2:$BW$498,9,0),"")</f>
        <v/>
      </c>
      <c r="C102" s="133"/>
      <c r="D102" s="134" t="str">
        <f>+IFERROR(IF(VLOOKUP(#REF!&amp;"-"&amp;ROW()-108,[2]ワークシート!$C$2:$BW$498,10,0) = "","",VLOOKUP(#REF!&amp;"-"&amp;ROW()-108,[2]ワークシート!$C$2:$BW$498,10,0)),"")</f>
        <v/>
      </c>
      <c r="E102" s="133"/>
      <c r="F102" s="132" t="str">
        <f>+IFERROR(VLOOKUP(#REF!&amp;"-"&amp;ROW()-108,[2]ワークシート!$C$2:$BW$498,11,0),"")</f>
        <v/>
      </c>
      <c r="G102" s="133"/>
      <c r="H102" s="72" t="str">
        <f>+IFERROR(VLOOKUP(#REF!&amp;"-"&amp;ROW()-108,[2]ワークシート!$C$2:$BW$498,12,0),"")</f>
        <v/>
      </c>
      <c r="I10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02" s="136"/>
      <c r="K102" s="132" t="str">
        <f>+IFERROR(VLOOKUP(#REF!&amp;"-"&amp;ROW()-108,[2]ワークシート!$C$2:$BW$498,19,0),"")</f>
        <v/>
      </c>
      <c r="L102" s="134"/>
      <c r="M102" s="133"/>
      <c r="N102" s="137" t="str">
        <f>+IFERROR(VLOOKUP(#REF!&amp;"-"&amp;ROW()-108,[2]ワークシート!$C$2:$BW$498,24,0),"")</f>
        <v/>
      </c>
      <c r="O102" s="138"/>
      <c r="P102" s="129" t="str">
        <f>+IFERROR(VLOOKUP(#REF!&amp;"-"&amp;ROW()-108,[2]ワークシート!$C$2:$BW$498,25,0),"")</f>
        <v/>
      </c>
      <c r="Q102" s="129"/>
      <c r="R102" s="139" t="str">
        <f>+IFERROR(VLOOKUP(#REF!&amp;"-"&amp;ROW()-108,[2]ワークシート!$C$2:$BW$498,55,0),"")</f>
        <v/>
      </c>
      <c r="S102" s="139"/>
      <c r="T102" s="139"/>
      <c r="U102" s="129" t="str">
        <f>+IFERROR(VLOOKUP(#REF!&amp;"-"&amp;ROW()-108,[2]ワークシート!$C$2:$BW$498,60,0),"")</f>
        <v/>
      </c>
      <c r="V102" s="129"/>
      <c r="W102" s="129" t="str">
        <f>+IFERROR(VLOOKUP(#REF!&amp;"-"&amp;ROW()-108,[2]ワークシート!$C$2:$BW$498,61,0),"")</f>
        <v/>
      </c>
      <c r="X102" s="129"/>
      <c r="Y102" s="129"/>
      <c r="Z102" s="130" t="str">
        <f t="shared" si="0"/>
        <v/>
      </c>
      <c r="AA102" s="130"/>
      <c r="AB102" s="131" t="str">
        <f>+IFERROR(IF(VLOOKUP(#REF!&amp;"-"&amp;ROW()-108,[2]ワークシート!$C$2:$BW$498,13,0)="","",VLOOKUP(#REF!&amp;"-"&amp;ROW()-108,[2]ワークシート!$C$2:$BW$498,13,0)),"")</f>
        <v/>
      </c>
      <c r="AC102" s="131"/>
      <c r="AD102" s="131" t="str">
        <f>+IFERROR(VLOOKUP(#REF!&amp;"-"&amp;ROW()-108,[2]ワークシート!$C$2:$BW$498,30,0),"")</f>
        <v/>
      </c>
      <c r="AE102" s="131"/>
      <c r="AF102" s="130" t="str">
        <f t="shared" si="1"/>
        <v/>
      </c>
      <c r="AG102" s="130"/>
      <c r="AH102" s="131" t="str">
        <f>+IFERROR(IF(VLOOKUP(#REF!&amp;"-"&amp;ROW()-108,[2]ワークシート!$C$2:$BW$498,31,0)="","",VLOOKUP(#REF!&amp;"-"&amp;ROW()-108,[2]ワークシート!$C$2:$BW$498,31,0)),"")</f>
        <v/>
      </c>
      <c r="AI102" s="131"/>
      <c r="AJ102" s="41"/>
      <c r="AK102" s="41"/>
      <c r="AL102" s="41"/>
      <c r="AM102" s="41"/>
      <c r="AN102" s="41"/>
      <c r="AO102" s="41"/>
      <c r="AP102" s="41"/>
      <c r="AQ102" s="41"/>
      <c r="AR102" s="41"/>
      <c r="AS102" s="41"/>
      <c r="AT102" s="41"/>
      <c r="AU102" s="41"/>
      <c r="AV102" s="41"/>
      <c r="AW102" s="41"/>
      <c r="AX102" s="41"/>
      <c r="AY102" s="41"/>
      <c r="AZ102" s="41"/>
      <c r="BA102" s="41"/>
      <c r="BB102" s="41"/>
      <c r="BC102" s="41"/>
      <c r="BD102" s="41"/>
    </row>
    <row r="103" spans="1:56" ht="35.1" hidden="1" customHeight="1">
      <c r="A103" s="41"/>
      <c r="B103" s="132" t="str">
        <f>+IFERROR(VLOOKUP(#REF!&amp;"-"&amp;ROW()-108,[2]ワークシート!$C$2:$BW$498,9,0),"")</f>
        <v/>
      </c>
      <c r="C103" s="133"/>
      <c r="D103" s="134" t="str">
        <f>+IFERROR(IF(VLOOKUP(#REF!&amp;"-"&amp;ROW()-108,[2]ワークシート!$C$2:$BW$498,10,0) = "","",VLOOKUP(#REF!&amp;"-"&amp;ROW()-108,[2]ワークシート!$C$2:$BW$498,10,0)),"")</f>
        <v/>
      </c>
      <c r="E103" s="133"/>
      <c r="F103" s="132" t="str">
        <f>+IFERROR(VLOOKUP(#REF!&amp;"-"&amp;ROW()-108,[2]ワークシート!$C$2:$BW$498,11,0),"")</f>
        <v/>
      </c>
      <c r="G103" s="133"/>
      <c r="H103" s="72" t="str">
        <f>+IFERROR(VLOOKUP(#REF!&amp;"-"&amp;ROW()-108,[2]ワークシート!$C$2:$BW$498,12,0),"")</f>
        <v/>
      </c>
      <c r="I10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03" s="136"/>
      <c r="K103" s="132" t="str">
        <f>+IFERROR(VLOOKUP(#REF!&amp;"-"&amp;ROW()-108,[2]ワークシート!$C$2:$BW$498,19,0),"")</f>
        <v/>
      </c>
      <c r="L103" s="134"/>
      <c r="M103" s="133"/>
      <c r="N103" s="137" t="str">
        <f>+IFERROR(VLOOKUP(#REF!&amp;"-"&amp;ROW()-108,[2]ワークシート!$C$2:$BW$498,24,0),"")</f>
        <v/>
      </c>
      <c r="O103" s="138"/>
      <c r="P103" s="129" t="str">
        <f>+IFERROR(VLOOKUP(#REF!&amp;"-"&amp;ROW()-108,[2]ワークシート!$C$2:$BW$498,25,0),"")</f>
        <v/>
      </c>
      <c r="Q103" s="129"/>
      <c r="R103" s="139" t="str">
        <f>+IFERROR(VLOOKUP(#REF!&amp;"-"&amp;ROW()-108,[2]ワークシート!$C$2:$BW$498,55,0),"")</f>
        <v/>
      </c>
      <c r="S103" s="139"/>
      <c r="T103" s="139"/>
      <c r="U103" s="129" t="str">
        <f>+IFERROR(VLOOKUP(#REF!&amp;"-"&amp;ROW()-108,[2]ワークシート!$C$2:$BW$498,60,0),"")</f>
        <v/>
      </c>
      <c r="V103" s="129"/>
      <c r="W103" s="129" t="str">
        <f>+IFERROR(VLOOKUP(#REF!&amp;"-"&amp;ROW()-108,[2]ワークシート!$C$2:$BW$498,61,0),"")</f>
        <v/>
      </c>
      <c r="X103" s="129"/>
      <c r="Y103" s="129"/>
      <c r="Z103" s="130" t="str">
        <f t="shared" si="0"/>
        <v/>
      </c>
      <c r="AA103" s="130"/>
      <c r="AB103" s="131" t="str">
        <f>+IFERROR(IF(VLOOKUP(#REF!&amp;"-"&amp;ROW()-108,[2]ワークシート!$C$2:$BW$498,13,0)="","",VLOOKUP(#REF!&amp;"-"&amp;ROW()-108,[2]ワークシート!$C$2:$BW$498,13,0)),"")</f>
        <v/>
      </c>
      <c r="AC103" s="131"/>
      <c r="AD103" s="131" t="str">
        <f>+IFERROR(VLOOKUP(#REF!&amp;"-"&amp;ROW()-108,[2]ワークシート!$C$2:$BW$498,30,0),"")</f>
        <v/>
      </c>
      <c r="AE103" s="131"/>
      <c r="AF103" s="130" t="str">
        <f t="shared" si="1"/>
        <v/>
      </c>
      <c r="AG103" s="130"/>
      <c r="AH103" s="131" t="str">
        <f>+IFERROR(IF(VLOOKUP(#REF!&amp;"-"&amp;ROW()-108,[2]ワークシート!$C$2:$BW$498,31,0)="","",VLOOKUP(#REF!&amp;"-"&amp;ROW()-108,[2]ワークシート!$C$2:$BW$498,31,0)),"")</f>
        <v/>
      </c>
      <c r="AI103" s="131"/>
      <c r="AJ103" s="41"/>
      <c r="AK103" s="41"/>
      <c r="AL103" s="41"/>
      <c r="AM103" s="41"/>
      <c r="AN103" s="41"/>
      <c r="AO103" s="41"/>
      <c r="AP103" s="41"/>
      <c r="AQ103" s="41"/>
      <c r="AR103" s="41"/>
      <c r="AS103" s="41"/>
      <c r="AT103" s="41"/>
      <c r="AU103" s="41"/>
      <c r="AV103" s="41"/>
      <c r="AW103" s="41"/>
      <c r="AX103" s="41"/>
      <c r="AY103" s="41"/>
      <c r="AZ103" s="41"/>
      <c r="BA103" s="41"/>
      <c r="BB103" s="41"/>
      <c r="BC103" s="41"/>
      <c r="BD103" s="41"/>
    </row>
    <row r="104" spans="1:56" ht="35.1" hidden="1" customHeight="1">
      <c r="A104" s="41"/>
      <c r="B104" s="132" t="str">
        <f>+IFERROR(VLOOKUP(#REF!&amp;"-"&amp;ROW()-108,[2]ワークシート!$C$2:$BW$498,9,0),"")</f>
        <v/>
      </c>
      <c r="C104" s="133"/>
      <c r="D104" s="134" t="str">
        <f>+IFERROR(IF(VLOOKUP(#REF!&amp;"-"&amp;ROW()-108,[2]ワークシート!$C$2:$BW$498,10,0) = "","",VLOOKUP(#REF!&amp;"-"&amp;ROW()-108,[2]ワークシート!$C$2:$BW$498,10,0)),"")</f>
        <v/>
      </c>
      <c r="E104" s="133"/>
      <c r="F104" s="132" t="str">
        <f>+IFERROR(VLOOKUP(#REF!&amp;"-"&amp;ROW()-108,[2]ワークシート!$C$2:$BW$498,11,0),"")</f>
        <v/>
      </c>
      <c r="G104" s="133"/>
      <c r="H104" s="72" t="str">
        <f>+IFERROR(VLOOKUP(#REF!&amp;"-"&amp;ROW()-108,[2]ワークシート!$C$2:$BW$498,12,0),"")</f>
        <v/>
      </c>
      <c r="I10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04" s="136"/>
      <c r="K104" s="132" t="str">
        <f>+IFERROR(VLOOKUP(#REF!&amp;"-"&amp;ROW()-108,[2]ワークシート!$C$2:$BW$498,19,0),"")</f>
        <v/>
      </c>
      <c r="L104" s="134"/>
      <c r="M104" s="133"/>
      <c r="N104" s="137" t="str">
        <f>+IFERROR(VLOOKUP(#REF!&amp;"-"&amp;ROW()-108,[2]ワークシート!$C$2:$BW$498,24,0),"")</f>
        <v/>
      </c>
      <c r="O104" s="138"/>
      <c r="P104" s="129" t="str">
        <f>+IFERROR(VLOOKUP(#REF!&amp;"-"&amp;ROW()-108,[2]ワークシート!$C$2:$BW$498,25,0),"")</f>
        <v/>
      </c>
      <c r="Q104" s="129"/>
      <c r="R104" s="139" t="str">
        <f>+IFERROR(VLOOKUP(#REF!&amp;"-"&amp;ROW()-108,[2]ワークシート!$C$2:$BW$498,55,0),"")</f>
        <v/>
      </c>
      <c r="S104" s="139"/>
      <c r="T104" s="139"/>
      <c r="U104" s="129" t="str">
        <f>+IFERROR(VLOOKUP(#REF!&amp;"-"&amp;ROW()-108,[2]ワークシート!$C$2:$BW$498,60,0),"")</f>
        <v/>
      </c>
      <c r="V104" s="129"/>
      <c r="W104" s="129" t="str">
        <f>+IFERROR(VLOOKUP(#REF!&amp;"-"&amp;ROW()-108,[2]ワークシート!$C$2:$BW$498,61,0),"")</f>
        <v/>
      </c>
      <c r="X104" s="129"/>
      <c r="Y104" s="129"/>
      <c r="Z104" s="130" t="str">
        <f t="shared" si="0"/>
        <v/>
      </c>
      <c r="AA104" s="130"/>
      <c r="AB104" s="131" t="str">
        <f>+IFERROR(IF(VLOOKUP(#REF!&amp;"-"&amp;ROW()-108,[2]ワークシート!$C$2:$BW$498,13,0)="","",VLOOKUP(#REF!&amp;"-"&amp;ROW()-108,[2]ワークシート!$C$2:$BW$498,13,0)),"")</f>
        <v/>
      </c>
      <c r="AC104" s="131"/>
      <c r="AD104" s="131" t="str">
        <f>+IFERROR(VLOOKUP(#REF!&amp;"-"&amp;ROW()-108,[2]ワークシート!$C$2:$BW$498,30,0),"")</f>
        <v/>
      </c>
      <c r="AE104" s="131"/>
      <c r="AF104" s="130" t="str">
        <f t="shared" si="1"/>
        <v/>
      </c>
      <c r="AG104" s="130"/>
      <c r="AH104" s="131" t="str">
        <f>+IFERROR(IF(VLOOKUP(#REF!&amp;"-"&amp;ROW()-108,[2]ワークシート!$C$2:$BW$498,31,0)="","",VLOOKUP(#REF!&amp;"-"&amp;ROW()-108,[2]ワークシート!$C$2:$BW$498,31,0)),"")</f>
        <v/>
      </c>
      <c r="AI104" s="131"/>
      <c r="AJ104" s="41"/>
      <c r="AK104" s="41"/>
      <c r="AL104" s="41"/>
      <c r="AM104" s="41"/>
      <c r="AN104" s="41"/>
      <c r="AO104" s="41"/>
      <c r="AP104" s="41"/>
      <c r="AQ104" s="41"/>
      <c r="AR104" s="41"/>
      <c r="AS104" s="41"/>
      <c r="AT104" s="41"/>
      <c r="AU104" s="41"/>
      <c r="AV104" s="41"/>
      <c r="AW104" s="41"/>
      <c r="AX104" s="41"/>
      <c r="AY104" s="41"/>
      <c r="AZ104" s="41"/>
      <c r="BA104" s="41"/>
      <c r="BB104" s="41"/>
      <c r="BC104" s="41"/>
      <c r="BD104" s="41"/>
    </row>
    <row r="105" spans="1:56" ht="35.1" hidden="1" customHeight="1">
      <c r="A105" s="41"/>
      <c r="B105" s="132" t="str">
        <f>+IFERROR(VLOOKUP(#REF!&amp;"-"&amp;ROW()-108,[2]ワークシート!$C$2:$BW$498,9,0),"")</f>
        <v/>
      </c>
      <c r="C105" s="133"/>
      <c r="D105" s="134" t="str">
        <f>+IFERROR(IF(VLOOKUP(#REF!&amp;"-"&amp;ROW()-108,[2]ワークシート!$C$2:$BW$498,10,0) = "","",VLOOKUP(#REF!&amp;"-"&amp;ROW()-108,[2]ワークシート!$C$2:$BW$498,10,0)),"")</f>
        <v/>
      </c>
      <c r="E105" s="133"/>
      <c r="F105" s="132" t="str">
        <f>+IFERROR(VLOOKUP(#REF!&amp;"-"&amp;ROW()-108,[2]ワークシート!$C$2:$BW$498,11,0),"")</f>
        <v/>
      </c>
      <c r="G105" s="133"/>
      <c r="H105" s="72" t="str">
        <f>+IFERROR(VLOOKUP(#REF!&amp;"-"&amp;ROW()-108,[2]ワークシート!$C$2:$BW$498,12,0),"")</f>
        <v/>
      </c>
      <c r="I10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05" s="136"/>
      <c r="K105" s="132" t="str">
        <f>+IFERROR(VLOOKUP(#REF!&amp;"-"&amp;ROW()-108,[2]ワークシート!$C$2:$BW$498,19,0),"")</f>
        <v/>
      </c>
      <c r="L105" s="134"/>
      <c r="M105" s="133"/>
      <c r="N105" s="137" t="str">
        <f>+IFERROR(VLOOKUP(#REF!&amp;"-"&amp;ROW()-108,[2]ワークシート!$C$2:$BW$498,24,0),"")</f>
        <v/>
      </c>
      <c r="O105" s="138"/>
      <c r="P105" s="129" t="str">
        <f>+IFERROR(VLOOKUP(#REF!&amp;"-"&amp;ROW()-108,[2]ワークシート!$C$2:$BW$498,25,0),"")</f>
        <v/>
      </c>
      <c r="Q105" s="129"/>
      <c r="R105" s="139" t="str">
        <f>+IFERROR(VLOOKUP(#REF!&amp;"-"&amp;ROW()-108,[2]ワークシート!$C$2:$BW$498,55,0),"")</f>
        <v/>
      </c>
      <c r="S105" s="139"/>
      <c r="T105" s="139"/>
      <c r="U105" s="129" t="str">
        <f>+IFERROR(VLOOKUP(#REF!&amp;"-"&amp;ROW()-108,[2]ワークシート!$C$2:$BW$498,60,0),"")</f>
        <v/>
      </c>
      <c r="V105" s="129"/>
      <c r="W105" s="129" t="str">
        <f>+IFERROR(VLOOKUP(#REF!&amp;"-"&amp;ROW()-108,[2]ワークシート!$C$2:$BW$498,61,0),"")</f>
        <v/>
      </c>
      <c r="X105" s="129"/>
      <c r="Y105" s="129"/>
      <c r="Z105" s="130" t="str">
        <f t="shared" si="0"/>
        <v/>
      </c>
      <c r="AA105" s="130"/>
      <c r="AB105" s="131" t="str">
        <f>+IFERROR(IF(VLOOKUP(#REF!&amp;"-"&amp;ROW()-108,[2]ワークシート!$C$2:$BW$498,13,0)="","",VLOOKUP(#REF!&amp;"-"&amp;ROW()-108,[2]ワークシート!$C$2:$BW$498,13,0)),"")</f>
        <v/>
      </c>
      <c r="AC105" s="131"/>
      <c r="AD105" s="131" t="str">
        <f>+IFERROR(VLOOKUP(#REF!&amp;"-"&amp;ROW()-108,[2]ワークシート!$C$2:$BW$498,30,0),"")</f>
        <v/>
      </c>
      <c r="AE105" s="131"/>
      <c r="AF105" s="130" t="str">
        <f t="shared" si="1"/>
        <v/>
      </c>
      <c r="AG105" s="130"/>
      <c r="AH105" s="131" t="str">
        <f>+IFERROR(IF(VLOOKUP(#REF!&amp;"-"&amp;ROW()-108,[2]ワークシート!$C$2:$BW$498,31,0)="","",VLOOKUP(#REF!&amp;"-"&amp;ROW()-108,[2]ワークシート!$C$2:$BW$498,31,0)),"")</f>
        <v/>
      </c>
      <c r="AI105" s="131"/>
      <c r="AJ105" s="41"/>
      <c r="AK105" s="41"/>
      <c r="AL105" s="41"/>
      <c r="AM105" s="41"/>
      <c r="AN105" s="41"/>
      <c r="AO105" s="41"/>
      <c r="AP105" s="41"/>
      <c r="AQ105" s="41"/>
      <c r="AR105" s="41"/>
      <c r="AS105" s="41"/>
      <c r="AT105" s="41"/>
      <c r="AU105" s="41"/>
      <c r="AV105" s="41"/>
      <c r="AW105" s="41"/>
      <c r="AX105" s="41"/>
      <c r="AY105" s="41"/>
      <c r="AZ105" s="41"/>
      <c r="BA105" s="41"/>
      <c r="BB105" s="41"/>
      <c r="BC105" s="41"/>
      <c r="BD105" s="41"/>
    </row>
    <row r="106" spans="1:56" ht="35.1" hidden="1" customHeight="1">
      <c r="A106" s="41"/>
      <c r="B106" s="132" t="str">
        <f>+IFERROR(VLOOKUP(#REF!&amp;"-"&amp;ROW()-108,[2]ワークシート!$C$2:$BW$498,9,0),"")</f>
        <v/>
      </c>
      <c r="C106" s="133"/>
      <c r="D106" s="134" t="str">
        <f>+IFERROR(IF(VLOOKUP(#REF!&amp;"-"&amp;ROW()-108,[2]ワークシート!$C$2:$BW$498,10,0) = "","",VLOOKUP(#REF!&amp;"-"&amp;ROW()-108,[2]ワークシート!$C$2:$BW$498,10,0)),"")</f>
        <v/>
      </c>
      <c r="E106" s="133"/>
      <c r="F106" s="132" t="str">
        <f>+IFERROR(VLOOKUP(#REF!&amp;"-"&amp;ROW()-108,[2]ワークシート!$C$2:$BW$498,11,0),"")</f>
        <v/>
      </c>
      <c r="G106" s="133"/>
      <c r="H106" s="72" t="str">
        <f>+IFERROR(VLOOKUP(#REF!&amp;"-"&amp;ROW()-108,[2]ワークシート!$C$2:$BW$498,12,0),"")</f>
        <v/>
      </c>
      <c r="I10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06" s="136"/>
      <c r="K106" s="132" t="str">
        <f>+IFERROR(VLOOKUP(#REF!&amp;"-"&amp;ROW()-108,[2]ワークシート!$C$2:$BW$498,19,0),"")</f>
        <v/>
      </c>
      <c r="L106" s="134"/>
      <c r="M106" s="133"/>
      <c r="N106" s="137" t="str">
        <f>+IFERROR(VLOOKUP(#REF!&amp;"-"&amp;ROW()-108,[2]ワークシート!$C$2:$BW$498,24,0),"")</f>
        <v/>
      </c>
      <c r="O106" s="138"/>
      <c r="P106" s="129" t="str">
        <f>+IFERROR(VLOOKUP(#REF!&amp;"-"&amp;ROW()-108,[2]ワークシート!$C$2:$BW$498,25,0),"")</f>
        <v/>
      </c>
      <c r="Q106" s="129"/>
      <c r="R106" s="139" t="str">
        <f>+IFERROR(VLOOKUP(#REF!&amp;"-"&amp;ROW()-108,[2]ワークシート!$C$2:$BW$498,55,0),"")</f>
        <v/>
      </c>
      <c r="S106" s="139"/>
      <c r="T106" s="139"/>
      <c r="U106" s="129" t="str">
        <f>+IFERROR(VLOOKUP(#REF!&amp;"-"&amp;ROW()-108,[2]ワークシート!$C$2:$BW$498,60,0),"")</f>
        <v/>
      </c>
      <c r="V106" s="129"/>
      <c r="W106" s="129" t="str">
        <f>+IFERROR(VLOOKUP(#REF!&amp;"-"&amp;ROW()-108,[2]ワークシート!$C$2:$BW$498,61,0),"")</f>
        <v/>
      </c>
      <c r="X106" s="129"/>
      <c r="Y106" s="129"/>
      <c r="Z106" s="130" t="str">
        <f t="shared" si="0"/>
        <v/>
      </c>
      <c r="AA106" s="130"/>
      <c r="AB106" s="131" t="str">
        <f>+IFERROR(IF(VLOOKUP(#REF!&amp;"-"&amp;ROW()-108,[2]ワークシート!$C$2:$BW$498,13,0)="","",VLOOKUP(#REF!&amp;"-"&amp;ROW()-108,[2]ワークシート!$C$2:$BW$498,13,0)),"")</f>
        <v/>
      </c>
      <c r="AC106" s="131"/>
      <c r="AD106" s="131" t="str">
        <f>+IFERROR(VLOOKUP(#REF!&amp;"-"&amp;ROW()-108,[2]ワークシート!$C$2:$BW$498,30,0),"")</f>
        <v/>
      </c>
      <c r="AE106" s="131"/>
      <c r="AF106" s="130" t="str">
        <f t="shared" si="1"/>
        <v/>
      </c>
      <c r="AG106" s="130"/>
      <c r="AH106" s="131" t="str">
        <f>+IFERROR(IF(VLOOKUP(#REF!&amp;"-"&amp;ROW()-108,[2]ワークシート!$C$2:$BW$498,31,0)="","",VLOOKUP(#REF!&amp;"-"&amp;ROW()-108,[2]ワークシート!$C$2:$BW$498,31,0)),"")</f>
        <v/>
      </c>
      <c r="AI106" s="131"/>
      <c r="AJ106" s="41"/>
      <c r="AK106" s="41"/>
      <c r="AL106" s="41"/>
      <c r="AM106" s="41"/>
      <c r="AN106" s="41"/>
      <c r="AO106" s="41"/>
      <c r="AP106" s="41"/>
      <c r="AQ106" s="41"/>
      <c r="AR106" s="41"/>
      <c r="AS106" s="41"/>
      <c r="AT106" s="41"/>
      <c r="AU106" s="41"/>
      <c r="AV106" s="41"/>
      <c r="AW106" s="41"/>
      <c r="AX106" s="41"/>
      <c r="AY106" s="41"/>
      <c r="AZ106" s="41"/>
      <c r="BA106" s="41"/>
      <c r="BB106" s="41"/>
      <c r="BC106" s="41"/>
      <c r="BD106" s="41"/>
    </row>
    <row r="107" spans="1:56" ht="35.1" hidden="1" customHeight="1">
      <c r="A107" s="41"/>
      <c r="B107" s="132" t="str">
        <f>+IFERROR(VLOOKUP(#REF!&amp;"-"&amp;ROW()-108,[2]ワークシート!$C$2:$BW$498,9,0),"")</f>
        <v/>
      </c>
      <c r="C107" s="133"/>
      <c r="D107" s="134" t="str">
        <f>+IFERROR(IF(VLOOKUP(#REF!&amp;"-"&amp;ROW()-108,[2]ワークシート!$C$2:$BW$498,10,0) = "","",VLOOKUP(#REF!&amp;"-"&amp;ROW()-108,[2]ワークシート!$C$2:$BW$498,10,0)),"")</f>
        <v/>
      </c>
      <c r="E107" s="133"/>
      <c r="F107" s="132" t="str">
        <f>+IFERROR(VLOOKUP(#REF!&amp;"-"&amp;ROW()-108,[2]ワークシート!$C$2:$BW$498,11,0),"")</f>
        <v/>
      </c>
      <c r="G107" s="133"/>
      <c r="H107" s="72" t="str">
        <f>+IFERROR(VLOOKUP(#REF!&amp;"-"&amp;ROW()-108,[2]ワークシート!$C$2:$BW$498,12,0),"")</f>
        <v/>
      </c>
      <c r="I10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07" s="136"/>
      <c r="K107" s="132" t="str">
        <f>+IFERROR(VLOOKUP(#REF!&amp;"-"&amp;ROW()-108,[2]ワークシート!$C$2:$BW$498,19,0),"")</f>
        <v/>
      </c>
      <c r="L107" s="134"/>
      <c r="M107" s="133"/>
      <c r="N107" s="137" t="str">
        <f>+IFERROR(VLOOKUP(#REF!&amp;"-"&amp;ROW()-108,[2]ワークシート!$C$2:$BW$498,24,0),"")</f>
        <v/>
      </c>
      <c r="O107" s="138"/>
      <c r="P107" s="129" t="str">
        <f>+IFERROR(VLOOKUP(#REF!&amp;"-"&amp;ROW()-108,[2]ワークシート!$C$2:$BW$498,25,0),"")</f>
        <v/>
      </c>
      <c r="Q107" s="129"/>
      <c r="R107" s="139" t="str">
        <f>+IFERROR(VLOOKUP(#REF!&amp;"-"&amp;ROW()-108,[2]ワークシート!$C$2:$BW$498,55,0),"")</f>
        <v/>
      </c>
      <c r="S107" s="139"/>
      <c r="T107" s="139"/>
      <c r="U107" s="129" t="str">
        <f>+IFERROR(VLOOKUP(#REF!&amp;"-"&amp;ROW()-108,[2]ワークシート!$C$2:$BW$498,60,0),"")</f>
        <v/>
      </c>
      <c r="V107" s="129"/>
      <c r="W107" s="129" t="str">
        <f>+IFERROR(VLOOKUP(#REF!&amp;"-"&amp;ROW()-108,[2]ワークシート!$C$2:$BW$498,61,0),"")</f>
        <v/>
      </c>
      <c r="X107" s="129"/>
      <c r="Y107" s="129"/>
      <c r="Z107" s="130" t="str">
        <f t="shared" si="0"/>
        <v/>
      </c>
      <c r="AA107" s="130"/>
      <c r="AB107" s="131" t="str">
        <f>+IFERROR(IF(VLOOKUP(#REF!&amp;"-"&amp;ROW()-108,[2]ワークシート!$C$2:$BW$498,13,0)="","",VLOOKUP(#REF!&amp;"-"&amp;ROW()-108,[2]ワークシート!$C$2:$BW$498,13,0)),"")</f>
        <v/>
      </c>
      <c r="AC107" s="131"/>
      <c r="AD107" s="131" t="str">
        <f>+IFERROR(VLOOKUP(#REF!&amp;"-"&amp;ROW()-108,[2]ワークシート!$C$2:$BW$498,30,0),"")</f>
        <v/>
      </c>
      <c r="AE107" s="131"/>
      <c r="AF107" s="130" t="str">
        <f t="shared" si="1"/>
        <v/>
      </c>
      <c r="AG107" s="130"/>
      <c r="AH107" s="131" t="str">
        <f>+IFERROR(IF(VLOOKUP(#REF!&amp;"-"&amp;ROW()-108,[2]ワークシート!$C$2:$BW$498,31,0)="","",VLOOKUP(#REF!&amp;"-"&amp;ROW()-108,[2]ワークシート!$C$2:$BW$498,31,0)),"")</f>
        <v/>
      </c>
      <c r="AI107" s="131"/>
      <c r="AJ107" s="41"/>
      <c r="AK107" s="41"/>
      <c r="AL107" s="41"/>
      <c r="AM107" s="41"/>
      <c r="AN107" s="41"/>
      <c r="AO107" s="41"/>
      <c r="AP107" s="41"/>
      <c r="AQ107" s="41"/>
      <c r="AR107" s="41"/>
      <c r="AS107" s="41"/>
      <c r="AT107" s="41"/>
      <c r="AU107" s="41"/>
      <c r="AV107" s="41"/>
      <c r="AW107" s="41"/>
      <c r="AX107" s="41"/>
      <c r="AY107" s="41"/>
      <c r="AZ107" s="41"/>
      <c r="BA107" s="41"/>
      <c r="BB107" s="41"/>
      <c r="BC107" s="41"/>
      <c r="BD107" s="41"/>
    </row>
    <row r="108" spans="1:56" ht="35.1" hidden="1" customHeight="1">
      <c r="A108" s="41"/>
      <c r="B108" s="132" t="str">
        <f>+IFERROR(VLOOKUP(#REF!&amp;"-"&amp;ROW()-108,[2]ワークシート!$C$2:$BW$498,9,0),"")</f>
        <v/>
      </c>
      <c r="C108" s="133"/>
      <c r="D108" s="134" t="str">
        <f>+IFERROR(IF(VLOOKUP(#REF!&amp;"-"&amp;ROW()-108,[2]ワークシート!$C$2:$BW$498,10,0) = "","",VLOOKUP(#REF!&amp;"-"&amp;ROW()-108,[2]ワークシート!$C$2:$BW$498,10,0)),"")</f>
        <v/>
      </c>
      <c r="E108" s="133"/>
      <c r="F108" s="132" t="str">
        <f>+IFERROR(VLOOKUP(#REF!&amp;"-"&amp;ROW()-108,[2]ワークシート!$C$2:$BW$498,11,0),"")</f>
        <v/>
      </c>
      <c r="G108" s="133"/>
      <c r="H108" s="72" t="str">
        <f>+IFERROR(VLOOKUP(#REF!&amp;"-"&amp;ROW()-108,[2]ワークシート!$C$2:$BW$498,12,0),"")</f>
        <v/>
      </c>
      <c r="I10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08" s="136"/>
      <c r="K108" s="132" t="str">
        <f>+IFERROR(VLOOKUP(#REF!&amp;"-"&amp;ROW()-108,[2]ワークシート!$C$2:$BW$498,19,0),"")</f>
        <v/>
      </c>
      <c r="L108" s="134"/>
      <c r="M108" s="133"/>
      <c r="N108" s="137" t="str">
        <f>+IFERROR(VLOOKUP(#REF!&amp;"-"&amp;ROW()-108,[2]ワークシート!$C$2:$BW$498,24,0),"")</f>
        <v/>
      </c>
      <c r="O108" s="138"/>
      <c r="P108" s="129" t="str">
        <f>+IFERROR(VLOOKUP(#REF!&amp;"-"&amp;ROW()-108,[2]ワークシート!$C$2:$BW$498,25,0),"")</f>
        <v/>
      </c>
      <c r="Q108" s="129"/>
      <c r="R108" s="139" t="str">
        <f>+IFERROR(VLOOKUP(#REF!&amp;"-"&amp;ROW()-108,[2]ワークシート!$C$2:$BW$498,55,0),"")</f>
        <v/>
      </c>
      <c r="S108" s="139"/>
      <c r="T108" s="139"/>
      <c r="U108" s="129" t="str">
        <f>+IFERROR(VLOOKUP(#REF!&amp;"-"&amp;ROW()-108,[2]ワークシート!$C$2:$BW$498,60,0),"")</f>
        <v/>
      </c>
      <c r="V108" s="129"/>
      <c r="W108" s="129" t="str">
        <f>+IFERROR(VLOOKUP(#REF!&amp;"-"&amp;ROW()-108,[2]ワークシート!$C$2:$BW$498,61,0),"")</f>
        <v/>
      </c>
      <c r="X108" s="129"/>
      <c r="Y108" s="129"/>
      <c r="Z108" s="130" t="str">
        <f t="shared" si="0"/>
        <v/>
      </c>
      <c r="AA108" s="130"/>
      <c r="AB108" s="131" t="str">
        <f>+IFERROR(IF(VLOOKUP(#REF!&amp;"-"&amp;ROW()-108,[2]ワークシート!$C$2:$BW$498,13,0)="","",VLOOKUP(#REF!&amp;"-"&amp;ROW()-108,[2]ワークシート!$C$2:$BW$498,13,0)),"")</f>
        <v/>
      </c>
      <c r="AC108" s="131"/>
      <c r="AD108" s="131" t="str">
        <f>+IFERROR(VLOOKUP(#REF!&amp;"-"&amp;ROW()-108,[2]ワークシート!$C$2:$BW$498,30,0),"")</f>
        <v/>
      </c>
      <c r="AE108" s="131"/>
      <c r="AF108" s="130" t="str">
        <f t="shared" si="1"/>
        <v/>
      </c>
      <c r="AG108" s="130"/>
      <c r="AH108" s="131" t="str">
        <f>+IFERROR(IF(VLOOKUP(#REF!&amp;"-"&amp;ROW()-108,[2]ワークシート!$C$2:$BW$498,31,0)="","",VLOOKUP(#REF!&amp;"-"&amp;ROW()-108,[2]ワークシート!$C$2:$BW$498,31,0)),"")</f>
        <v/>
      </c>
      <c r="AI108" s="131"/>
      <c r="AJ108" s="41"/>
      <c r="AK108" s="41"/>
      <c r="AL108" s="41"/>
      <c r="AM108" s="41"/>
      <c r="AN108" s="41"/>
      <c r="AO108" s="41"/>
      <c r="AP108" s="41"/>
      <c r="AQ108" s="41"/>
      <c r="AR108" s="41"/>
      <c r="AS108" s="41"/>
      <c r="AT108" s="41"/>
      <c r="AU108" s="41"/>
      <c r="AV108" s="41"/>
      <c r="AW108" s="41"/>
      <c r="AX108" s="41"/>
      <c r="AY108" s="41"/>
      <c r="AZ108" s="41"/>
      <c r="BA108" s="41"/>
      <c r="BB108" s="41"/>
      <c r="BC108" s="41"/>
      <c r="BD108" s="41"/>
    </row>
    <row r="109" spans="1:56" ht="35.1" hidden="1" customHeight="1">
      <c r="A109" s="41"/>
      <c r="B109" s="132" t="str">
        <f>+IFERROR(VLOOKUP(#REF!&amp;"-"&amp;ROW()-108,[2]ワークシート!$C$2:$BW$498,9,0),"")</f>
        <v/>
      </c>
      <c r="C109" s="133"/>
      <c r="D109" s="134" t="str">
        <f>+IFERROR(IF(VLOOKUP(#REF!&amp;"-"&amp;ROW()-108,[2]ワークシート!$C$2:$BW$498,10,0) = "","",VLOOKUP(#REF!&amp;"-"&amp;ROW()-108,[2]ワークシート!$C$2:$BW$498,10,0)),"")</f>
        <v/>
      </c>
      <c r="E109" s="133"/>
      <c r="F109" s="132" t="str">
        <f>+IFERROR(VLOOKUP(#REF!&amp;"-"&amp;ROW()-108,[2]ワークシート!$C$2:$BW$498,11,0),"")</f>
        <v/>
      </c>
      <c r="G109" s="133"/>
      <c r="H109" s="72" t="str">
        <f>+IFERROR(VLOOKUP(#REF!&amp;"-"&amp;ROW()-108,[2]ワークシート!$C$2:$BW$498,12,0),"")</f>
        <v/>
      </c>
      <c r="I10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09" s="136"/>
      <c r="K109" s="132" t="str">
        <f>+IFERROR(VLOOKUP(#REF!&amp;"-"&amp;ROW()-108,[2]ワークシート!$C$2:$BW$498,19,0),"")</f>
        <v/>
      </c>
      <c r="L109" s="134"/>
      <c r="M109" s="133"/>
      <c r="N109" s="137" t="str">
        <f>+IFERROR(VLOOKUP(#REF!&amp;"-"&amp;ROW()-108,[2]ワークシート!$C$2:$BW$498,24,0),"")</f>
        <v/>
      </c>
      <c r="O109" s="138"/>
      <c r="P109" s="129" t="str">
        <f>+IFERROR(VLOOKUP(#REF!&amp;"-"&amp;ROW()-108,[2]ワークシート!$C$2:$BW$498,25,0),"")</f>
        <v/>
      </c>
      <c r="Q109" s="129"/>
      <c r="R109" s="139" t="str">
        <f>+IFERROR(VLOOKUP(#REF!&amp;"-"&amp;ROW()-108,[2]ワークシート!$C$2:$BW$498,55,0),"")</f>
        <v/>
      </c>
      <c r="S109" s="139"/>
      <c r="T109" s="139"/>
      <c r="U109" s="129" t="str">
        <f>+IFERROR(VLOOKUP(#REF!&amp;"-"&amp;ROW()-108,[2]ワークシート!$C$2:$BW$498,60,0),"")</f>
        <v/>
      </c>
      <c r="V109" s="129"/>
      <c r="W109" s="129" t="str">
        <f>+IFERROR(VLOOKUP(#REF!&amp;"-"&amp;ROW()-108,[2]ワークシート!$C$2:$BW$498,61,0),"")</f>
        <v/>
      </c>
      <c r="X109" s="129"/>
      <c r="Y109" s="129"/>
      <c r="Z109" s="130" t="str">
        <f t="shared" si="0"/>
        <v/>
      </c>
      <c r="AA109" s="130"/>
      <c r="AB109" s="131" t="str">
        <f>+IFERROR(IF(VLOOKUP(#REF!&amp;"-"&amp;ROW()-108,[2]ワークシート!$C$2:$BW$498,13,0)="","",VLOOKUP(#REF!&amp;"-"&amp;ROW()-108,[2]ワークシート!$C$2:$BW$498,13,0)),"")</f>
        <v/>
      </c>
      <c r="AC109" s="131"/>
      <c r="AD109" s="131" t="str">
        <f>+IFERROR(VLOOKUP(#REF!&amp;"-"&amp;ROW()-108,[2]ワークシート!$C$2:$BW$498,30,0),"")</f>
        <v/>
      </c>
      <c r="AE109" s="131"/>
      <c r="AF109" s="130" t="str">
        <f t="shared" si="1"/>
        <v/>
      </c>
      <c r="AG109" s="130"/>
      <c r="AH109" s="131" t="str">
        <f>+IFERROR(IF(VLOOKUP(#REF!&amp;"-"&amp;ROW()-108,[2]ワークシート!$C$2:$BW$498,31,0)="","",VLOOKUP(#REF!&amp;"-"&amp;ROW()-108,[2]ワークシート!$C$2:$BW$498,31,0)),"")</f>
        <v/>
      </c>
      <c r="AI109" s="131"/>
      <c r="AJ109" s="41"/>
      <c r="AK109" s="41"/>
      <c r="AL109" s="41"/>
      <c r="AM109" s="41"/>
      <c r="AN109" s="41"/>
      <c r="AO109" s="41"/>
      <c r="AP109" s="41"/>
      <c r="AQ109" s="41"/>
      <c r="AR109" s="41"/>
      <c r="AS109" s="41"/>
      <c r="AT109" s="41"/>
      <c r="AU109" s="41"/>
      <c r="AV109" s="41"/>
      <c r="AW109" s="41"/>
      <c r="AX109" s="41"/>
      <c r="AY109" s="41"/>
      <c r="AZ109" s="41"/>
      <c r="BA109" s="41"/>
      <c r="BB109" s="41"/>
      <c r="BC109" s="41"/>
      <c r="BD109" s="41"/>
    </row>
    <row r="110" spans="1:56" ht="35.1" hidden="1" customHeight="1">
      <c r="A110" s="41"/>
      <c r="B110" s="132" t="str">
        <f>+IFERROR(VLOOKUP(#REF!&amp;"-"&amp;ROW()-108,[2]ワークシート!$C$2:$BW$498,9,0),"")</f>
        <v/>
      </c>
      <c r="C110" s="133"/>
      <c r="D110" s="134" t="str">
        <f>+IFERROR(IF(VLOOKUP(#REF!&amp;"-"&amp;ROW()-108,[2]ワークシート!$C$2:$BW$498,10,0) = "","",VLOOKUP(#REF!&amp;"-"&amp;ROW()-108,[2]ワークシート!$C$2:$BW$498,10,0)),"")</f>
        <v/>
      </c>
      <c r="E110" s="133"/>
      <c r="F110" s="132" t="str">
        <f>+IFERROR(VLOOKUP(#REF!&amp;"-"&amp;ROW()-108,[2]ワークシート!$C$2:$BW$498,11,0),"")</f>
        <v/>
      </c>
      <c r="G110" s="133"/>
      <c r="H110" s="72" t="str">
        <f>+IFERROR(VLOOKUP(#REF!&amp;"-"&amp;ROW()-108,[2]ワークシート!$C$2:$BW$498,12,0),"")</f>
        <v/>
      </c>
      <c r="I11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10" s="136"/>
      <c r="K110" s="132" t="str">
        <f>+IFERROR(VLOOKUP(#REF!&amp;"-"&amp;ROW()-108,[2]ワークシート!$C$2:$BW$498,19,0),"")</f>
        <v/>
      </c>
      <c r="L110" s="134"/>
      <c r="M110" s="133"/>
      <c r="N110" s="137" t="str">
        <f>+IFERROR(VLOOKUP(#REF!&amp;"-"&amp;ROW()-108,[2]ワークシート!$C$2:$BW$498,24,0),"")</f>
        <v/>
      </c>
      <c r="O110" s="138"/>
      <c r="P110" s="129" t="str">
        <f>+IFERROR(VLOOKUP(#REF!&amp;"-"&amp;ROW()-108,[2]ワークシート!$C$2:$BW$498,25,0),"")</f>
        <v/>
      </c>
      <c r="Q110" s="129"/>
      <c r="R110" s="139" t="str">
        <f>+IFERROR(VLOOKUP(#REF!&amp;"-"&amp;ROW()-108,[2]ワークシート!$C$2:$BW$498,55,0),"")</f>
        <v/>
      </c>
      <c r="S110" s="139"/>
      <c r="T110" s="139"/>
      <c r="U110" s="129" t="str">
        <f>+IFERROR(VLOOKUP(#REF!&amp;"-"&amp;ROW()-108,[2]ワークシート!$C$2:$BW$498,60,0),"")</f>
        <v/>
      </c>
      <c r="V110" s="129"/>
      <c r="W110" s="129" t="str">
        <f>+IFERROR(VLOOKUP(#REF!&amp;"-"&amp;ROW()-108,[2]ワークシート!$C$2:$BW$498,61,0),"")</f>
        <v/>
      </c>
      <c r="X110" s="129"/>
      <c r="Y110" s="129"/>
      <c r="Z110" s="130" t="str">
        <f t="shared" si="0"/>
        <v/>
      </c>
      <c r="AA110" s="130"/>
      <c r="AB110" s="131" t="str">
        <f>+IFERROR(IF(VLOOKUP(#REF!&amp;"-"&amp;ROW()-108,[2]ワークシート!$C$2:$BW$498,13,0)="","",VLOOKUP(#REF!&amp;"-"&amp;ROW()-108,[2]ワークシート!$C$2:$BW$498,13,0)),"")</f>
        <v/>
      </c>
      <c r="AC110" s="131"/>
      <c r="AD110" s="131" t="str">
        <f>+IFERROR(VLOOKUP(#REF!&amp;"-"&amp;ROW()-108,[2]ワークシート!$C$2:$BW$498,30,0),"")</f>
        <v/>
      </c>
      <c r="AE110" s="131"/>
      <c r="AF110" s="130" t="str">
        <f t="shared" si="1"/>
        <v/>
      </c>
      <c r="AG110" s="130"/>
      <c r="AH110" s="131" t="str">
        <f>+IFERROR(IF(VLOOKUP(#REF!&amp;"-"&amp;ROW()-108,[2]ワークシート!$C$2:$BW$498,31,0)="","",VLOOKUP(#REF!&amp;"-"&amp;ROW()-108,[2]ワークシート!$C$2:$BW$498,31,0)),"")</f>
        <v/>
      </c>
      <c r="AI110" s="131"/>
      <c r="AJ110" s="41"/>
      <c r="AK110" s="41"/>
      <c r="AL110" s="41"/>
      <c r="AM110" s="41"/>
      <c r="AN110" s="41"/>
      <c r="AO110" s="41"/>
      <c r="AP110" s="41"/>
      <c r="AQ110" s="41"/>
      <c r="AR110" s="41"/>
      <c r="AS110" s="41"/>
      <c r="AT110" s="41"/>
      <c r="AU110" s="41"/>
      <c r="AV110" s="41"/>
      <c r="AW110" s="41"/>
      <c r="AX110" s="41"/>
      <c r="AY110" s="41"/>
      <c r="AZ110" s="41"/>
      <c r="BA110" s="41"/>
      <c r="BB110" s="41"/>
      <c r="BC110" s="41"/>
      <c r="BD110" s="41"/>
    </row>
    <row r="111" spans="1:56" ht="35.1" hidden="1" customHeight="1">
      <c r="A111" s="41"/>
      <c r="B111" s="132" t="str">
        <f>+IFERROR(VLOOKUP(#REF!&amp;"-"&amp;ROW()-108,[2]ワークシート!$C$2:$BW$498,9,0),"")</f>
        <v/>
      </c>
      <c r="C111" s="133"/>
      <c r="D111" s="134" t="str">
        <f>+IFERROR(IF(VLOOKUP(#REF!&amp;"-"&amp;ROW()-108,[2]ワークシート!$C$2:$BW$498,10,0) = "","",VLOOKUP(#REF!&amp;"-"&amp;ROW()-108,[2]ワークシート!$C$2:$BW$498,10,0)),"")</f>
        <v/>
      </c>
      <c r="E111" s="133"/>
      <c r="F111" s="132" t="str">
        <f>+IFERROR(VLOOKUP(#REF!&amp;"-"&amp;ROW()-108,[2]ワークシート!$C$2:$BW$498,11,0),"")</f>
        <v/>
      </c>
      <c r="G111" s="133"/>
      <c r="H111" s="72" t="str">
        <f>+IFERROR(VLOOKUP(#REF!&amp;"-"&amp;ROW()-108,[2]ワークシート!$C$2:$BW$498,12,0),"")</f>
        <v/>
      </c>
      <c r="I11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11" s="136"/>
      <c r="K111" s="132" t="str">
        <f>+IFERROR(VLOOKUP(#REF!&amp;"-"&amp;ROW()-108,[2]ワークシート!$C$2:$BW$498,19,0),"")</f>
        <v/>
      </c>
      <c r="L111" s="134"/>
      <c r="M111" s="133"/>
      <c r="N111" s="137" t="str">
        <f>+IFERROR(VLOOKUP(#REF!&amp;"-"&amp;ROW()-108,[2]ワークシート!$C$2:$BW$498,24,0),"")</f>
        <v/>
      </c>
      <c r="O111" s="138"/>
      <c r="P111" s="129" t="str">
        <f>+IFERROR(VLOOKUP(#REF!&amp;"-"&amp;ROW()-108,[2]ワークシート!$C$2:$BW$498,25,0),"")</f>
        <v/>
      </c>
      <c r="Q111" s="129"/>
      <c r="R111" s="139" t="str">
        <f>+IFERROR(VLOOKUP(#REF!&amp;"-"&amp;ROW()-108,[2]ワークシート!$C$2:$BW$498,55,0),"")</f>
        <v/>
      </c>
      <c r="S111" s="139"/>
      <c r="T111" s="139"/>
      <c r="U111" s="129" t="str">
        <f>+IFERROR(VLOOKUP(#REF!&amp;"-"&amp;ROW()-108,[2]ワークシート!$C$2:$BW$498,60,0),"")</f>
        <v/>
      </c>
      <c r="V111" s="129"/>
      <c r="W111" s="129" t="str">
        <f>+IFERROR(VLOOKUP(#REF!&amp;"-"&amp;ROW()-108,[2]ワークシート!$C$2:$BW$498,61,0),"")</f>
        <v/>
      </c>
      <c r="X111" s="129"/>
      <c r="Y111" s="129"/>
      <c r="Z111" s="130" t="str">
        <f t="shared" si="0"/>
        <v/>
      </c>
      <c r="AA111" s="130"/>
      <c r="AB111" s="131" t="str">
        <f>+IFERROR(IF(VLOOKUP(#REF!&amp;"-"&amp;ROW()-108,[2]ワークシート!$C$2:$BW$498,13,0)="","",VLOOKUP(#REF!&amp;"-"&amp;ROW()-108,[2]ワークシート!$C$2:$BW$498,13,0)),"")</f>
        <v/>
      </c>
      <c r="AC111" s="131"/>
      <c r="AD111" s="131" t="str">
        <f>+IFERROR(VLOOKUP(#REF!&amp;"-"&amp;ROW()-108,[2]ワークシート!$C$2:$BW$498,30,0),"")</f>
        <v/>
      </c>
      <c r="AE111" s="131"/>
      <c r="AF111" s="130" t="str">
        <f t="shared" si="1"/>
        <v/>
      </c>
      <c r="AG111" s="130"/>
      <c r="AH111" s="131" t="str">
        <f>+IFERROR(IF(VLOOKUP(#REF!&amp;"-"&amp;ROW()-108,[2]ワークシート!$C$2:$BW$498,31,0)="","",VLOOKUP(#REF!&amp;"-"&amp;ROW()-108,[2]ワークシート!$C$2:$BW$498,31,0)),"")</f>
        <v/>
      </c>
      <c r="AI111" s="131"/>
      <c r="AJ111" s="41"/>
      <c r="AK111" s="41"/>
      <c r="AL111" s="41"/>
      <c r="AM111" s="41"/>
      <c r="AN111" s="41"/>
      <c r="AO111" s="41"/>
      <c r="AP111" s="41"/>
      <c r="AQ111" s="41"/>
      <c r="AR111" s="41"/>
      <c r="AS111" s="41"/>
      <c r="AT111" s="41"/>
      <c r="AU111" s="41"/>
      <c r="AV111" s="41"/>
      <c r="AW111" s="41"/>
      <c r="AX111" s="41"/>
      <c r="AY111" s="41"/>
      <c r="AZ111" s="41"/>
      <c r="BA111" s="41"/>
      <c r="BB111" s="41"/>
      <c r="BC111" s="41"/>
      <c r="BD111" s="41"/>
    </row>
    <row r="112" spans="1:56" ht="35.1" hidden="1" customHeight="1">
      <c r="A112" s="41"/>
      <c r="B112" s="132" t="str">
        <f>+IFERROR(VLOOKUP(#REF!&amp;"-"&amp;ROW()-108,[2]ワークシート!$C$2:$BW$498,9,0),"")</f>
        <v/>
      </c>
      <c r="C112" s="133"/>
      <c r="D112" s="134" t="str">
        <f>+IFERROR(IF(VLOOKUP(#REF!&amp;"-"&amp;ROW()-108,[2]ワークシート!$C$2:$BW$498,10,0) = "","",VLOOKUP(#REF!&amp;"-"&amp;ROW()-108,[2]ワークシート!$C$2:$BW$498,10,0)),"")</f>
        <v/>
      </c>
      <c r="E112" s="133"/>
      <c r="F112" s="132" t="str">
        <f>+IFERROR(VLOOKUP(#REF!&amp;"-"&amp;ROW()-108,[2]ワークシート!$C$2:$BW$498,11,0),"")</f>
        <v/>
      </c>
      <c r="G112" s="133"/>
      <c r="H112" s="72" t="str">
        <f>+IFERROR(VLOOKUP(#REF!&amp;"-"&amp;ROW()-108,[2]ワークシート!$C$2:$BW$498,12,0),"")</f>
        <v/>
      </c>
      <c r="I11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12" s="136"/>
      <c r="K112" s="132" t="str">
        <f>+IFERROR(VLOOKUP(#REF!&amp;"-"&amp;ROW()-108,[2]ワークシート!$C$2:$BW$498,19,0),"")</f>
        <v/>
      </c>
      <c r="L112" s="134"/>
      <c r="M112" s="133"/>
      <c r="N112" s="137" t="str">
        <f>+IFERROR(VLOOKUP(#REF!&amp;"-"&amp;ROW()-108,[2]ワークシート!$C$2:$BW$498,24,0),"")</f>
        <v/>
      </c>
      <c r="O112" s="138"/>
      <c r="P112" s="129" t="str">
        <f>+IFERROR(VLOOKUP(#REF!&amp;"-"&amp;ROW()-108,[2]ワークシート!$C$2:$BW$498,25,0),"")</f>
        <v/>
      </c>
      <c r="Q112" s="129"/>
      <c r="R112" s="139" t="str">
        <f>+IFERROR(VLOOKUP(#REF!&amp;"-"&amp;ROW()-108,[2]ワークシート!$C$2:$BW$498,55,0),"")</f>
        <v/>
      </c>
      <c r="S112" s="139"/>
      <c r="T112" s="139"/>
      <c r="U112" s="129" t="str">
        <f>+IFERROR(VLOOKUP(#REF!&amp;"-"&amp;ROW()-108,[2]ワークシート!$C$2:$BW$498,60,0),"")</f>
        <v/>
      </c>
      <c r="V112" s="129"/>
      <c r="W112" s="129" t="str">
        <f>+IFERROR(VLOOKUP(#REF!&amp;"-"&amp;ROW()-108,[2]ワークシート!$C$2:$BW$498,61,0),"")</f>
        <v/>
      </c>
      <c r="X112" s="129"/>
      <c r="Y112" s="129"/>
      <c r="Z112" s="130" t="str">
        <f t="shared" si="0"/>
        <v/>
      </c>
      <c r="AA112" s="130"/>
      <c r="AB112" s="131" t="str">
        <f>+IFERROR(IF(VLOOKUP(#REF!&amp;"-"&amp;ROW()-108,[2]ワークシート!$C$2:$BW$498,13,0)="","",VLOOKUP(#REF!&amp;"-"&amp;ROW()-108,[2]ワークシート!$C$2:$BW$498,13,0)),"")</f>
        <v/>
      </c>
      <c r="AC112" s="131"/>
      <c r="AD112" s="131" t="str">
        <f>+IFERROR(VLOOKUP(#REF!&amp;"-"&amp;ROW()-108,[2]ワークシート!$C$2:$BW$498,30,0),"")</f>
        <v/>
      </c>
      <c r="AE112" s="131"/>
      <c r="AF112" s="130" t="str">
        <f t="shared" si="1"/>
        <v/>
      </c>
      <c r="AG112" s="130"/>
      <c r="AH112" s="131" t="str">
        <f>+IFERROR(IF(VLOOKUP(#REF!&amp;"-"&amp;ROW()-108,[2]ワークシート!$C$2:$BW$498,31,0)="","",VLOOKUP(#REF!&amp;"-"&amp;ROW()-108,[2]ワークシート!$C$2:$BW$498,31,0)),"")</f>
        <v/>
      </c>
      <c r="AI112" s="131"/>
      <c r="AJ112" s="41"/>
      <c r="AK112" s="41"/>
      <c r="AL112" s="41"/>
      <c r="AM112" s="41"/>
      <c r="AN112" s="41"/>
      <c r="AO112" s="41"/>
      <c r="AP112" s="41"/>
      <c r="AQ112" s="41"/>
      <c r="AR112" s="41"/>
      <c r="AS112" s="41"/>
      <c r="AT112" s="41"/>
      <c r="AU112" s="41"/>
      <c r="AV112" s="41"/>
      <c r="AW112" s="41"/>
      <c r="AX112" s="41"/>
      <c r="AY112" s="41"/>
      <c r="AZ112" s="41"/>
      <c r="BA112" s="41"/>
      <c r="BB112" s="41"/>
      <c r="BC112" s="41"/>
      <c r="BD112" s="41"/>
    </row>
    <row r="113" spans="1:56" ht="35.1" hidden="1" customHeight="1">
      <c r="A113" s="41"/>
      <c r="B113" s="132" t="str">
        <f>+IFERROR(VLOOKUP(#REF!&amp;"-"&amp;ROW()-108,[2]ワークシート!$C$2:$BW$498,9,0),"")</f>
        <v/>
      </c>
      <c r="C113" s="133"/>
      <c r="D113" s="134" t="str">
        <f>+IFERROR(IF(VLOOKUP(#REF!&amp;"-"&amp;ROW()-108,[2]ワークシート!$C$2:$BW$498,10,0) = "","",VLOOKUP(#REF!&amp;"-"&amp;ROW()-108,[2]ワークシート!$C$2:$BW$498,10,0)),"")</f>
        <v/>
      </c>
      <c r="E113" s="133"/>
      <c r="F113" s="132" t="str">
        <f>+IFERROR(VLOOKUP(#REF!&amp;"-"&amp;ROW()-108,[2]ワークシート!$C$2:$BW$498,11,0),"")</f>
        <v/>
      </c>
      <c r="G113" s="133"/>
      <c r="H113" s="72" t="str">
        <f>+IFERROR(VLOOKUP(#REF!&amp;"-"&amp;ROW()-108,[2]ワークシート!$C$2:$BW$498,12,0),"")</f>
        <v/>
      </c>
      <c r="I11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13" s="136"/>
      <c r="K113" s="132" t="str">
        <f>+IFERROR(VLOOKUP(#REF!&amp;"-"&amp;ROW()-108,[2]ワークシート!$C$2:$BW$498,19,0),"")</f>
        <v/>
      </c>
      <c r="L113" s="134"/>
      <c r="M113" s="133"/>
      <c r="N113" s="137" t="str">
        <f>+IFERROR(VLOOKUP(#REF!&amp;"-"&amp;ROW()-108,[2]ワークシート!$C$2:$BW$498,24,0),"")</f>
        <v/>
      </c>
      <c r="O113" s="138"/>
      <c r="P113" s="129" t="str">
        <f>+IFERROR(VLOOKUP(#REF!&amp;"-"&amp;ROW()-108,[2]ワークシート!$C$2:$BW$498,25,0),"")</f>
        <v/>
      </c>
      <c r="Q113" s="129"/>
      <c r="R113" s="139" t="str">
        <f>+IFERROR(VLOOKUP(#REF!&amp;"-"&amp;ROW()-108,[2]ワークシート!$C$2:$BW$498,55,0),"")</f>
        <v/>
      </c>
      <c r="S113" s="139"/>
      <c r="T113" s="139"/>
      <c r="U113" s="129" t="str">
        <f>+IFERROR(VLOOKUP(#REF!&amp;"-"&amp;ROW()-108,[2]ワークシート!$C$2:$BW$498,60,0),"")</f>
        <v/>
      </c>
      <c r="V113" s="129"/>
      <c r="W113" s="129" t="str">
        <f>+IFERROR(VLOOKUP(#REF!&amp;"-"&amp;ROW()-108,[2]ワークシート!$C$2:$BW$498,61,0),"")</f>
        <v/>
      </c>
      <c r="X113" s="129"/>
      <c r="Y113" s="129"/>
      <c r="Z113" s="130" t="str">
        <f t="shared" si="0"/>
        <v/>
      </c>
      <c r="AA113" s="130"/>
      <c r="AB113" s="131" t="str">
        <f>+IFERROR(IF(VLOOKUP(#REF!&amp;"-"&amp;ROW()-108,[2]ワークシート!$C$2:$BW$498,13,0)="","",VLOOKUP(#REF!&amp;"-"&amp;ROW()-108,[2]ワークシート!$C$2:$BW$498,13,0)),"")</f>
        <v/>
      </c>
      <c r="AC113" s="131"/>
      <c r="AD113" s="131" t="str">
        <f>+IFERROR(VLOOKUP(#REF!&amp;"-"&amp;ROW()-108,[2]ワークシート!$C$2:$BW$498,30,0),"")</f>
        <v/>
      </c>
      <c r="AE113" s="131"/>
      <c r="AF113" s="130" t="str">
        <f t="shared" si="1"/>
        <v/>
      </c>
      <c r="AG113" s="130"/>
      <c r="AH113" s="131" t="str">
        <f>+IFERROR(IF(VLOOKUP(#REF!&amp;"-"&amp;ROW()-108,[2]ワークシート!$C$2:$BW$498,31,0)="","",VLOOKUP(#REF!&amp;"-"&amp;ROW()-108,[2]ワークシート!$C$2:$BW$498,31,0)),"")</f>
        <v/>
      </c>
      <c r="AI113" s="131"/>
      <c r="AJ113" s="41"/>
      <c r="AK113" s="41"/>
      <c r="AL113" s="41"/>
      <c r="AM113" s="41"/>
      <c r="AN113" s="41"/>
      <c r="AO113" s="41"/>
      <c r="AP113" s="41"/>
      <c r="AQ113" s="41"/>
      <c r="AR113" s="41"/>
      <c r="AS113" s="41"/>
      <c r="AT113" s="41"/>
      <c r="AU113" s="41"/>
      <c r="AV113" s="41"/>
      <c r="AW113" s="41"/>
      <c r="AX113" s="41"/>
      <c r="AY113" s="41"/>
      <c r="AZ113" s="41"/>
      <c r="BA113" s="41"/>
      <c r="BB113" s="41"/>
      <c r="BC113" s="41"/>
      <c r="BD113" s="41"/>
    </row>
    <row r="114" spans="1:56" ht="35.1" hidden="1" customHeight="1">
      <c r="A114" s="41"/>
      <c r="B114" s="132" t="str">
        <f>+IFERROR(VLOOKUP(#REF!&amp;"-"&amp;ROW()-108,[2]ワークシート!$C$2:$BW$498,9,0),"")</f>
        <v/>
      </c>
      <c r="C114" s="133"/>
      <c r="D114" s="134" t="str">
        <f>+IFERROR(IF(VLOOKUP(#REF!&amp;"-"&amp;ROW()-108,[2]ワークシート!$C$2:$BW$498,10,0) = "","",VLOOKUP(#REF!&amp;"-"&amp;ROW()-108,[2]ワークシート!$C$2:$BW$498,10,0)),"")</f>
        <v/>
      </c>
      <c r="E114" s="133"/>
      <c r="F114" s="132" t="str">
        <f>+IFERROR(VLOOKUP(#REF!&amp;"-"&amp;ROW()-108,[2]ワークシート!$C$2:$BW$498,11,0),"")</f>
        <v/>
      </c>
      <c r="G114" s="133"/>
      <c r="H114" s="72" t="str">
        <f>+IFERROR(VLOOKUP(#REF!&amp;"-"&amp;ROW()-108,[2]ワークシート!$C$2:$BW$498,12,0),"")</f>
        <v/>
      </c>
      <c r="I11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14" s="136"/>
      <c r="K114" s="132" t="str">
        <f>+IFERROR(VLOOKUP(#REF!&amp;"-"&amp;ROW()-108,[2]ワークシート!$C$2:$BW$498,19,0),"")</f>
        <v/>
      </c>
      <c r="L114" s="134"/>
      <c r="M114" s="133"/>
      <c r="N114" s="137" t="str">
        <f>+IFERROR(VLOOKUP(#REF!&amp;"-"&amp;ROW()-108,[2]ワークシート!$C$2:$BW$498,24,0),"")</f>
        <v/>
      </c>
      <c r="O114" s="138"/>
      <c r="P114" s="129" t="str">
        <f>+IFERROR(VLOOKUP(#REF!&amp;"-"&amp;ROW()-108,[2]ワークシート!$C$2:$BW$498,25,0),"")</f>
        <v/>
      </c>
      <c r="Q114" s="129"/>
      <c r="R114" s="139" t="str">
        <f>+IFERROR(VLOOKUP(#REF!&amp;"-"&amp;ROW()-108,[2]ワークシート!$C$2:$BW$498,55,0),"")</f>
        <v/>
      </c>
      <c r="S114" s="139"/>
      <c r="T114" s="139"/>
      <c r="U114" s="129" t="str">
        <f>+IFERROR(VLOOKUP(#REF!&amp;"-"&amp;ROW()-108,[2]ワークシート!$C$2:$BW$498,60,0),"")</f>
        <v/>
      </c>
      <c r="V114" s="129"/>
      <c r="W114" s="129" t="str">
        <f>+IFERROR(VLOOKUP(#REF!&amp;"-"&amp;ROW()-108,[2]ワークシート!$C$2:$BW$498,61,0),"")</f>
        <v/>
      </c>
      <c r="X114" s="129"/>
      <c r="Y114" s="129"/>
      <c r="Z114" s="130" t="str">
        <f t="shared" si="0"/>
        <v/>
      </c>
      <c r="AA114" s="130"/>
      <c r="AB114" s="131" t="str">
        <f>+IFERROR(IF(VLOOKUP(#REF!&amp;"-"&amp;ROW()-108,[2]ワークシート!$C$2:$BW$498,13,0)="","",VLOOKUP(#REF!&amp;"-"&amp;ROW()-108,[2]ワークシート!$C$2:$BW$498,13,0)),"")</f>
        <v/>
      </c>
      <c r="AC114" s="131"/>
      <c r="AD114" s="131" t="str">
        <f>+IFERROR(VLOOKUP(#REF!&amp;"-"&amp;ROW()-108,[2]ワークシート!$C$2:$BW$498,30,0),"")</f>
        <v/>
      </c>
      <c r="AE114" s="131"/>
      <c r="AF114" s="130" t="str">
        <f t="shared" si="1"/>
        <v/>
      </c>
      <c r="AG114" s="130"/>
      <c r="AH114" s="131" t="str">
        <f>+IFERROR(IF(VLOOKUP(#REF!&amp;"-"&amp;ROW()-108,[2]ワークシート!$C$2:$BW$498,31,0)="","",VLOOKUP(#REF!&amp;"-"&amp;ROW()-108,[2]ワークシート!$C$2:$BW$498,31,0)),"")</f>
        <v/>
      </c>
      <c r="AI114" s="131"/>
      <c r="AJ114" s="41"/>
      <c r="AK114" s="41"/>
      <c r="AL114" s="41"/>
      <c r="AM114" s="41"/>
      <c r="AN114" s="41"/>
      <c r="AO114" s="41"/>
      <c r="AP114" s="41"/>
      <c r="AQ114" s="41"/>
      <c r="AR114" s="41"/>
      <c r="AS114" s="41"/>
      <c r="AT114" s="41"/>
      <c r="AU114" s="41"/>
      <c r="AV114" s="41"/>
      <c r="AW114" s="41"/>
      <c r="AX114" s="41"/>
      <c r="AY114" s="41"/>
      <c r="AZ114" s="41"/>
      <c r="BA114" s="41"/>
      <c r="BB114" s="41"/>
      <c r="BC114" s="41"/>
      <c r="BD114" s="41"/>
    </row>
    <row r="115" spans="1:56" ht="35.1" hidden="1" customHeight="1">
      <c r="A115" s="41"/>
      <c r="B115" s="132" t="str">
        <f>+IFERROR(VLOOKUP(#REF!&amp;"-"&amp;ROW()-108,[2]ワークシート!$C$2:$BW$498,9,0),"")</f>
        <v/>
      </c>
      <c r="C115" s="133"/>
      <c r="D115" s="134" t="str">
        <f>+IFERROR(IF(VLOOKUP(#REF!&amp;"-"&amp;ROW()-108,[2]ワークシート!$C$2:$BW$498,10,0) = "","",VLOOKUP(#REF!&amp;"-"&amp;ROW()-108,[2]ワークシート!$C$2:$BW$498,10,0)),"")</f>
        <v/>
      </c>
      <c r="E115" s="133"/>
      <c r="F115" s="132" t="str">
        <f>+IFERROR(VLOOKUP(#REF!&amp;"-"&amp;ROW()-108,[2]ワークシート!$C$2:$BW$498,11,0),"")</f>
        <v/>
      </c>
      <c r="G115" s="133"/>
      <c r="H115" s="72" t="str">
        <f>+IFERROR(VLOOKUP(#REF!&amp;"-"&amp;ROW()-108,[2]ワークシート!$C$2:$BW$498,12,0),"")</f>
        <v/>
      </c>
      <c r="I11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15" s="136"/>
      <c r="K115" s="132" t="str">
        <f>+IFERROR(VLOOKUP(#REF!&amp;"-"&amp;ROW()-108,[2]ワークシート!$C$2:$BW$498,19,0),"")</f>
        <v/>
      </c>
      <c r="L115" s="134"/>
      <c r="M115" s="133"/>
      <c r="N115" s="137" t="str">
        <f>+IFERROR(VLOOKUP(#REF!&amp;"-"&amp;ROW()-108,[2]ワークシート!$C$2:$BW$498,24,0),"")</f>
        <v/>
      </c>
      <c r="O115" s="138"/>
      <c r="P115" s="129" t="str">
        <f>+IFERROR(VLOOKUP(#REF!&amp;"-"&amp;ROW()-108,[2]ワークシート!$C$2:$BW$498,25,0),"")</f>
        <v/>
      </c>
      <c r="Q115" s="129"/>
      <c r="R115" s="139" t="str">
        <f>+IFERROR(VLOOKUP(#REF!&amp;"-"&amp;ROW()-108,[2]ワークシート!$C$2:$BW$498,55,0),"")</f>
        <v/>
      </c>
      <c r="S115" s="139"/>
      <c r="T115" s="139"/>
      <c r="U115" s="129" t="str">
        <f>+IFERROR(VLOOKUP(#REF!&amp;"-"&amp;ROW()-108,[2]ワークシート!$C$2:$BW$498,60,0),"")</f>
        <v/>
      </c>
      <c r="V115" s="129"/>
      <c r="W115" s="129" t="str">
        <f>+IFERROR(VLOOKUP(#REF!&amp;"-"&amp;ROW()-108,[2]ワークシート!$C$2:$BW$498,61,0),"")</f>
        <v/>
      </c>
      <c r="X115" s="129"/>
      <c r="Y115" s="129"/>
      <c r="Z115" s="130" t="str">
        <f t="shared" si="0"/>
        <v/>
      </c>
      <c r="AA115" s="130"/>
      <c r="AB115" s="131" t="str">
        <f>+IFERROR(IF(VLOOKUP(#REF!&amp;"-"&amp;ROW()-108,[2]ワークシート!$C$2:$BW$498,13,0)="","",VLOOKUP(#REF!&amp;"-"&amp;ROW()-108,[2]ワークシート!$C$2:$BW$498,13,0)),"")</f>
        <v/>
      </c>
      <c r="AC115" s="131"/>
      <c r="AD115" s="131" t="str">
        <f>+IFERROR(VLOOKUP(#REF!&amp;"-"&amp;ROW()-108,[2]ワークシート!$C$2:$BW$498,30,0),"")</f>
        <v/>
      </c>
      <c r="AE115" s="131"/>
      <c r="AF115" s="130" t="str">
        <f t="shared" si="1"/>
        <v/>
      </c>
      <c r="AG115" s="130"/>
      <c r="AH115" s="131" t="str">
        <f>+IFERROR(IF(VLOOKUP(#REF!&amp;"-"&amp;ROW()-108,[2]ワークシート!$C$2:$BW$498,31,0)="","",VLOOKUP(#REF!&amp;"-"&amp;ROW()-108,[2]ワークシート!$C$2:$BW$498,31,0)),"")</f>
        <v/>
      </c>
      <c r="AI115" s="131"/>
      <c r="AJ115" s="41"/>
      <c r="AK115" s="41"/>
      <c r="AL115" s="41"/>
      <c r="AM115" s="41"/>
      <c r="AN115" s="41"/>
      <c r="AO115" s="41"/>
      <c r="AP115" s="41"/>
      <c r="AQ115" s="41"/>
      <c r="AR115" s="41"/>
      <c r="AS115" s="41"/>
      <c r="AT115" s="41"/>
      <c r="AU115" s="41"/>
      <c r="AV115" s="41"/>
      <c r="AW115" s="41"/>
      <c r="AX115" s="41"/>
      <c r="AY115" s="41"/>
      <c r="AZ115" s="41"/>
      <c r="BA115" s="41"/>
      <c r="BB115" s="41"/>
      <c r="BC115" s="41"/>
      <c r="BD115" s="41"/>
    </row>
    <row r="116" spans="1:56" ht="35.1" hidden="1" customHeight="1">
      <c r="A116" s="41"/>
      <c r="B116" s="132" t="str">
        <f>+IFERROR(VLOOKUP(#REF!&amp;"-"&amp;ROW()-108,[2]ワークシート!$C$2:$BW$498,9,0),"")</f>
        <v/>
      </c>
      <c r="C116" s="133"/>
      <c r="D116" s="134" t="str">
        <f>+IFERROR(IF(VLOOKUP(#REF!&amp;"-"&amp;ROW()-108,[2]ワークシート!$C$2:$BW$498,10,0) = "","",VLOOKUP(#REF!&amp;"-"&amp;ROW()-108,[2]ワークシート!$C$2:$BW$498,10,0)),"")</f>
        <v/>
      </c>
      <c r="E116" s="133"/>
      <c r="F116" s="132" t="str">
        <f>+IFERROR(VLOOKUP(#REF!&amp;"-"&amp;ROW()-108,[2]ワークシート!$C$2:$BW$498,11,0),"")</f>
        <v/>
      </c>
      <c r="G116" s="133"/>
      <c r="H116" s="72" t="str">
        <f>+IFERROR(VLOOKUP(#REF!&amp;"-"&amp;ROW()-108,[2]ワークシート!$C$2:$BW$498,12,0),"")</f>
        <v/>
      </c>
      <c r="I11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16" s="136"/>
      <c r="K116" s="132" t="str">
        <f>+IFERROR(VLOOKUP(#REF!&amp;"-"&amp;ROW()-108,[2]ワークシート!$C$2:$BW$498,19,0),"")</f>
        <v/>
      </c>
      <c r="L116" s="134"/>
      <c r="M116" s="133"/>
      <c r="N116" s="137" t="str">
        <f>+IFERROR(VLOOKUP(#REF!&amp;"-"&amp;ROW()-108,[2]ワークシート!$C$2:$BW$498,24,0),"")</f>
        <v/>
      </c>
      <c r="O116" s="138"/>
      <c r="P116" s="129" t="str">
        <f>+IFERROR(VLOOKUP(#REF!&amp;"-"&amp;ROW()-108,[2]ワークシート!$C$2:$BW$498,25,0),"")</f>
        <v/>
      </c>
      <c r="Q116" s="129"/>
      <c r="R116" s="139" t="str">
        <f>+IFERROR(VLOOKUP(#REF!&amp;"-"&amp;ROW()-108,[2]ワークシート!$C$2:$BW$498,55,0),"")</f>
        <v/>
      </c>
      <c r="S116" s="139"/>
      <c r="T116" s="139"/>
      <c r="U116" s="129" t="str">
        <f>+IFERROR(VLOOKUP(#REF!&amp;"-"&amp;ROW()-108,[2]ワークシート!$C$2:$BW$498,60,0),"")</f>
        <v/>
      </c>
      <c r="V116" s="129"/>
      <c r="W116" s="129" t="str">
        <f>+IFERROR(VLOOKUP(#REF!&amp;"-"&amp;ROW()-108,[2]ワークシート!$C$2:$BW$498,61,0),"")</f>
        <v/>
      </c>
      <c r="X116" s="129"/>
      <c r="Y116" s="129"/>
      <c r="Z116" s="130" t="str">
        <f t="shared" si="0"/>
        <v/>
      </c>
      <c r="AA116" s="130"/>
      <c r="AB116" s="131" t="str">
        <f>+IFERROR(IF(VLOOKUP(#REF!&amp;"-"&amp;ROW()-108,[2]ワークシート!$C$2:$BW$498,13,0)="","",VLOOKUP(#REF!&amp;"-"&amp;ROW()-108,[2]ワークシート!$C$2:$BW$498,13,0)),"")</f>
        <v/>
      </c>
      <c r="AC116" s="131"/>
      <c r="AD116" s="131" t="str">
        <f>+IFERROR(VLOOKUP(#REF!&amp;"-"&amp;ROW()-108,[2]ワークシート!$C$2:$BW$498,30,0),"")</f>
        <v/>
      </c>
      <c r="AE116" s="131"/>
      <c r="AF116" s="130" t="str">
        <f t="shared" si="1"/>
        <v/>
      </c>
      <c r="AG116" s="130"/>
      <c r="AH116" s="131" t="str">
        <f>+IFERROR(IF(VLOOKUP(#REF!&amp;"-"&amp;ROW()-108,[2]ワークシート!$C$2:$BW$498,31,0)="","",VLOOKUP(#REF!&amp;"-"&amp;ROW()-108,[2]ワークシート!$C$2:$BW$498,31,0)),"")</f>
        <v/>
      </c>
      <c r="AI116" s="131"/>
      <c r="AJ116" s="41"/>
      <c r="AK116" s="41"/>
      <c r="AL116" s="41"/>
      <c r="AM116" s="41"/>
      <c r="AN116" s="41"/>
      <c r="AO116" s="41"/>
      <c r="AP116" s="41"/>
      <c r="AQ116" s="41"/>
      <c r="AR116" s="41"/>
      <c r="AS116" s="41"/>
      <c r="AT116" s="41"/>
      <c r="AU116" s="41"/>
      <c r="AV116" s="41"/>
      <c r="AW116" s="41"/>
      <c r="AX116" s="41"/>
      <c r="AY116" s="41"/>
      <c r="AZ116" s="41"/>
      <c r="BA116" s="41"/>
      <c r="BB116" s="41"/>
      <c r="BC116" s="41"/>
      <c r="BD116" s="41"/>
    </row>
    <row r="117" spans="1:56" ht="35.1" hidden="1" customHeight="1">
      <c r="A117" s="41"/>
      <c r="B117" s="132" t="str">
        <f>+IFERROR(VLOOKUP(#REF!&amp;"-"&amp;ROW()-108,[2]ワークシート!$C$2:$BW$498,9,0),"")</f>
        <v/>
      </c>
      <c r="C117" s="133"/>
      <c r="D117" s="134" t="str">
        <f>+IFERROR(IF(VLOOKUP(#REF!&amp;"-"&amp;ROW()-108,[2]ワークシート!$C$2:$BW$498,10,0) = "","",VLOOKUP(#REF!&amp;"-"&amp;ROW()-108,[2]ワークシート!$C$2:$BW$498,10,0)),"")</f>
        <v/>
      </c>
      <c r="E117" s="133"/>
      <c r="F117" s="132" t="str">
        <f>+IFERROR(VLOOKUP(#REF!&amp;"-"&amp;ROW()-108,[2]ワークシート!$C$2:$BW$498,11,0),"")</f>
        <v/>
      </c>
      <c r="G117" s="133"/>
      <c r="H117" s="72" t="str">
        <f>+IFERROR(VLOOKUP(#REF!&amp;"-"&amp;ROW()-108,[2]ワークシート!$C$2:$BW$498,12,0),"")</f>
        <v/>
      </c>
      <c r="I11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17" s="136"/>
      <c r="K117" s="132" t="str">
        <f>+IFERROR(VLOOKUP(#REF!&amp;"-"&amp;ROW()-108,[2]ワークシート!$C$2:$BW$498,19,0),"")</f>
        <v/>
      </c>
      <c r="L117" s="134"/>
      <c r="M117" s="133"/>
      <c r="N117" s="137" t="str">
        <f>+IFERROR(VLOOKUP(#REF!&amp;"-"&amp;ROW()-108,[2]ワークシート!$C$2:$BW$498,24,0),"")</f>
        <v/>
      </c>
      <c r="O117" s="138"/>
      <c r="P117" s="129" t="str">
        <f>+IFERROR(VLOOKUP(#REF!&amp;"-"&amp;ROW()-108,[2]ワークシート!$C$2:$BW$498,25,0),"")</f>
        <v/>
      </c>
      <c r="Q117" s="129"/>
      <c r="R117" s="139" t="str">
        <f>+IFERROR(VLOOKUP(#REF!&amp;"-"&amp;ROW()-108,[2]ワークシート!$C$2:$BW$498,55,0),"")</f>
        <v/>
      </c>
      <c r="S117" s="139"/>
      <c r="T117" s="139"/>
      <c r="U117" s="129" t="str">
        <f>+IFERROR(VLOOKUP(#REF!&amp;"-"&amp;ROW()-108,[2]ワークシート!$C$2:$BW$498,60,0),"")</f>
        <v/>
      </c>
      <c r="V117" s="129"/>
      <c r="W117" s="129" t="str">
        <f>+IFERROR(VLOOKUP(#REF!&amp;"-"&amp;ROW()-108,[2]ワークシート!$C$2:$BW$498,61,0),"")</f>
        <v/>
      </c>
      <c r="X117" s="129"/>
      <c r="Y117" s="129"/>
      <c r="Z117" s="130" t="str">
        <f t="shared" si="0"/>
        <v/>
      </c>
      <c r="AA117" s="130"/>
      <c r="AB117" s="131" t="str">
        <f>+IFERROR(IF(VLOOKUP(#REF!&amp;"-"&amp;ROW()-108,[2]ワークシート!$C$2:$BW$498,13,0)="","",VLOOKUP(#REF!&amp;"-"&amp;ROW()-108,[2]ワークシート!$C$2:$BW$498,13,0)),"")</f>
        <v/>
      </c>
      <c r="AC117" s="131"/>
      <c r="AD117" s="131" t="str">
        <f>+IFERROR(VLOOKUP(#REF!&amp;"-"&amp;ROW()-108,[2]ワークシート!$C$2:$BW$498,30,0),"")</f>
        <v/>
      </c>
      <c r="AE117" s="131"/>
      <c r="AF117" s="130" t="str">
        <f t="shared" si="1"/>
        <v/>
      </c>
      <c r="AG117" s="130"/>
      <c r="AH117" s="131" t="str">
        <f>+IFERROR(IF(VLOOKUP(#REF!&amp;"-"&amp;ROW()-108,[2]ワークシート!$C$2:$BW$498,31,0)="","",VLOOKUP(#REF!&amp;"-"&amp;ROW()-108,[2]ワークシート!$C$2:$BW$498,31,0)),"")</f>
        <v/>
      </c>
      <c r="AI117" s="131"/>
      <c r="AJ117" s="41"/>
      <c r="AK117" s="41"/>
      <c r="AL117" s="41"/>
      <c r="AM117" s="41"/>
      <c r="AN117" s="41"/>
      <c r="AO117" s="41"/>
      <c r="AP117" s="41"/>
      <c r="AQ117" s="41"/>
      <c r="AR117" s="41"/>
      <c r="AS117" s="41"/>
      <c r="AT117" s="41"/>
      <c r="AU117" s="41"/>
      <c r="AV117" s="41"/>
      <c r="AW117" s="41"/>
      <c r="AX117" s="41"/>
      <c r="AY117" s="41"/>
      <c r="AZ117" s="41"/>
      <c r="BA117" s="41"/>
      <c r="BB117" s="41"/>
      <c r="BC117" s="41"/>
      <c r="BD117" s="41"/>
    </row>
    <row r="118" spans="1:56" ht="35.1" hidden="1" customHeight="1">
      <c r="A118" s="41"/>
      <c r="B118" s="132" t="str">
        <f>+IFERROR(VLOOKUP(#REF!&amp;"-"&amp;ROW()-108,[2]ワークシート!$C$2:$BW$498,9,0),"")</f>
        <v/>
      </c>
      <c r="C118" s="133"/>
      <c r="D118" s="134" t="str">
        <f>+IFERROR(IF(VLOOKUP(#REF!&amp;"-"&amp;ROW()-108,[2]ワークシート!$C$2:$BW$498,10,0) = "","",VLOOKUP(#REF!&amp;"-"&amp;ROW()-108,[2]ワークシート!$C$2:$BW$498,10,0)),"")</f>
        <v/>
      </c>
      <c r="E118" s="133"/>
      <c r="F118" s="132" t="str">
        <f>+IFERROR(VLOOKUP(#REF!&amp;"-"&amp;ROW()-108,[2]ワークシート!$C$2:$BW$498,11,0),"")</f>
        <v/>
      </c>
      <c r="G118" s="133"/>
      <c r="H118" s="72" t="str">
        <f>+IFERROR(VLOOKUP(#REF!&amp;"-"&amp;ROW()-108,[2]ワークシート!$C$2:$BW$498,12,0),"")</f>
        <v/>
      </c>
      <c r="I11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18" s="136"/>
      <c r="K118" s="132" t="str">
        <f>+IFERROR(VLOOKUP(#REF!&amp;"-"&amp;ROW()-108,[2]ワークシート!$C$2:$BW$498,19,0),"")</f>
        <v/>
      </c>
      <c r="L118" s="134"/>
      <c r="M118" s="133"/>
      <c r="N118" s="137" t="str">
        <f>+IFERROR(VLOOKUP(#REF!&amp;"-"&amp;ROW()-108,[2]ワークシート!$C$2:$BW$498,24,0),"")</f>
        <v/>
      </c>
      <c r="O118" s="138"/>
      <c r="P118" s="129" t="str">
        <f>+IFERROR(VLOOKUP(#REF!&amp;"-"&amp;ROW()-108,[2]ワークシート!$C$2:$BW$498,25,0),"")</f>
        <v/>
      </c>
      <c r="Q118" s="129"/>
      <c r="R118" s="139" t="str">
        <f>+IFERROR(VLOOKUP(#REF!&amp;"-"&amp;ROW()-108,[2]ワークシート!$C$2:$BW$498,55,0),"")</f>
        <v/>
      </c>
      <c r="S118" s="139"/>
      <c r="T118" s="139"/>
      <c r="U118" s="129" t="str">
        <f>+IFERROR(VLOOKUP(#REF!&amp;"-"&amp;ROW()-108,[2]ワークシート!$C$2:$BW$498,60,0),"")</f>
        <v/>
      </c>
      <c r="V118" s="129"/>
      <c r="W118" s="129" t="str">
        <f>+IFERROR(VLOOKUP(#REF!&amp;"-"&amp;ROW()-108,[2]ワークシート!$C$2:$BW$498,61,0),"")</f>
        <v/>
      </c>
      <c r="X118" s="129"/>
      <c r="Y118" s="129"/>
      <c r="Z118" s="130" t="str">
        <f t="shared" si="0"/>
        <v/>
      </c>
      <c r="AA118" s="130"/>
      <c r="AB118" s="131" t="str">
        <f>+IFERROR(IF(VLOOKUP(#REF!&amp;"-"&amp;ROW()-108,[2]ワークシート!$C$2:$BW$498,13,0)="","",VLOOKUP(#REF!&amp;"-"&amp;ROW()-108,[2]ワークシート!$C$2:$BW$498,13,0)),"")</f>
        <v/>
      </c>
      <c r="AC118" s="131"/>
      <c r="AD118" s="131" t="str">
        <f>+IFERROR(VLOOKUP(#REF!&amp;"-"&amp;ROW()-108,[2]ワークシート!$C$2:$BW$498,30,0),"")</f>
        <v/>
      </c>
      <c r="AE118" s="131"/>
      <c r="AF118" s="130" t="str">
        <f t="shared" si="1"/>
        <v/>
      </c>
      <c r="AG118" s="130"/>
      <c r="AH118" s="131" t="str">
        <f>+IFERROR(IF(VLOOKUP(#REF!&amp;"-"&amp;ROW()-108,[2]ワークシート!$C$2:$BW$498,31,0)="","",VLOOKUP(#REF!&amp;"-"&amp;ROW()-108,[2]ワークシート!$C$2:$BW$498,31,0)),"")</f>
        <v/>
      </c>
      <c r="AI118" s="131"/>
      <c r="AJ118" s="41"/>
      <c r="AK118" s="41"/>
      <c r="AL118" s="41"/>
      <c r="AM118" s="41"/>
      <c r="AN118" s="41"/>
      <c r="AO118" s="41"/>
      <c r="AP118" s="41"/>
      <c r="AQ118" s="41"/>
      <c r="AR118" s="41"/>
      <c r="AS118" s="41"/>
      <c r="AT118" s="41"/>
      <c r="AU118" s="41"/>
      <c r="AV118" s="41"/>
      <c r="AW118" s="41"/>
      <c r="AX118" s="41"/>
      <c r="AY118" s="41"/>
      <c r="AZ118" s="41"/>
      <c r="BA118" s="41"/>
      <c r="BB118" s="41"/>
      <c r="BC118" s="41"/>
      <c r="BD118" s="41"/>
    </row>
    <row r="119" spans="1:56" ht="35.1" hidden="1" customHeight="1">
      <c r="A119" s="41"/>
      <c r="B119" s="132" t="str">
        <f>+IFERROR(VLOOKUP(#REF!&amp;"-"&amp;ROW()-108,[2]ワークシート!$C$2:$BW$498,9,0),"")</f>
        <v/>
      </c>
      <c r="C119" s="133"/>
      <c r="D119" s="134" t="str">
        <f>+IFERROR(IF(VLOOKUP(#REF!&amp;"-"&amp;ROW()-108,[2]ワークシート!$C$2:$BW$498,10,0) = "","",VLOOKUP(#REF!&amp;"-"&amp;ROW()-108,[2]ワークシート!$C$2:$BW$498,10,0)),"")</f>
        <v/>
      </c>
      <c r="E119" s="133"/>
      <c r="F119" s="132" t="str">
        <f>+IFERROR(VLOOKUP(#REF!&amp;"-"&amp;ROW()-108,[2]ワークシート!$C$2:$BW$498,11,0),"")</f>
        <v/>
      </c>
      <c r="G119" s="133"/>
      <c r="H119" s="72" t="str">
        <f>+IFERROR(VLOOKUP(#REF!&amp;"-"&amp;ROW()-108,[2]ワークシート!$C$2:$BW$498,12,0),"")</f>
        <v/>
      </c>
      <c r="I11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19" s="136"/>
      <c r="K119" s="132" t="str">
        <f>+IFERROR(VLOOKUP(#REF!&amp;"-"&amp;ROW()-108,[2]ワークシート!$C$2:$BW$498,19,0),"")</f>
        <v/>
      </c>
      <c r="L119" s="134"/>
      <c r="M119" s="133"/>
      <c r="N119" s="137" t="str">
        <f>+IFERROR(VLOOKUP(#REF!&amp;"-"&amp;ROW()-108,[2]ワークシート!$C$2:$BW$498,24,0),"")</f>
        <v/>
      </c>
      <c r="O119" s="138"/>
      <c r="P119" s="129" t="str">
        <f>+IFERROR(VLOOKUP(#REF!&amp;"-"&amp;ROW()-108,[2]ワークシート!$C$2:$BW$498,25,0),"")</f>
        <v/>
      </c>
      <c r="Q119" s="129"/>
      <c r="R119" s="139" t="str">
        <f>+IFERROR(VLOOKUP(#REF!&amp;"-"&amp;ROW()-108,[2]ワークシート!$C$2:$BW$498,55,0),"")</f>
        <v/>
      </c>
      <c r="S119" s="139"/>
      <c r="T119" s="139"/>
      <c r="U119" s="129" t="str">
        <f>+IFERROR(VLOOKUP(#REF!&amp;"-"&amp;ROW()-108,[2]ワークシート!$C$2:$BW$498,60,0),"")</f>
        <v/>
      </c>
      <c r="V119" s="129"/>
      <c r="W119" s="129" t="str">
        <f>+IFERROR(VLOOKUP(#REF!&amp;"-"&amp;ROW()-108,[2]ワークシート!$C$2:$BW$498,61,0),"")</f>
        <v/>
      </c>
      <c r="X119" s="129"/>
      <c r="Y119" s="129"/>
      <c r="Z119" s="130" t="str">
        <f t="shared" si="0"/>
        <v/>
      </c>
      <c r="AA119" s="130"/>
      <c r="AB119" s="131" t="str">
        <f>+IFERROR(IF(VLOOKUP(#REF!&amp;"-"&amp;ROW()-108,[2]ワークシート!$C$2:$BW$498,13,0)="","",VLOOKUP(#REF!&amp;"-"&amp;ROW()-108,[2]ワークシート!$C$2:$BW$498,13,0)),"")</f>
        <v/>
      </c>
      <c r="AC119" s="131"/>
      <c r="AD119" s="131" t="str">
        <f>+IFERROR(VLOOKUP(#REF!&amp;"-"&amp;ROW()-108,[2]ワークシート!$C$2:$BW$498,30,0),"")</f>
        <v/>
      </c>
      <c r="AE119" s="131"/>
      <c r="AF119" s="130" t="str">
        <f t="shared" si="1"/>
        <v/>
      </c>
      <c r="AG119" s="130"/>
      <c r="AH119" s="131" t="str">
        <f>+IFERROR(IF(VLOOKUP(#REF!&amp;"-"&amp;ROW()-108,[2]ワークシート!$C$2:$BW$498,31,0)="","",VLOOKUP(#REF!&amp;"-"&amp;ROW()-108,[2]ワークシート!$C$2:$BW$498,31,0)),"")</f>
        <v/>
      </c>
      <c r="AI119" s="131"/>
      <c r="AJ119" s="41"/>
      <c r="AK119" s="41"/>
      <c r="AL119" s="41"/>
      <c r="AM119" s="41"/>
      <c r="AN119" s="41"/>
      <c r="AO119" s="41"/>
      <c r="AP119" s="41"/>
      <c r="AQ119" s="41"/>
      <c r="AR119" s="41"/>
      <c r="AS119" s="41"/>
      <c r="AT119" s="41"/>
      <c r="AU119" s="41"/>
      <c r="AV119" s="41"/>
      <c r="AW119" s="41"/>
      <c r="AX119" s="41"/>
      <c r="AY119" s="41"/>
      <c r="AZ119" s="41"/>
      <c r="BA119" s="41"/>
      <c r="BB119" s="41"/>
      <c r="BC119" s="41"/>
      <c r="BD119" s="41"/>
    </row>
    <row r="120" spans="1:56" ht="35.1" hidden="1" customHeight="1">
      <c r="A120" s="41"/>
      <c r="B120" s="132" t="str">
        <f>+IFERROR(VLOOKUP(#REF!&amp;"-"&amp;ROW()-108,[2]ワークシート!$C$2:$BW$498,9,0),"")</f>
        <v/>
      </c>
      <c r="C120" s="133"/>
      <c r="D120" s="134" t="str">
        <f>+IFERROR(IF(VLOOKUP(#REF!&amp;"-"&amp;ROW()-108,[2]ワークシート!$C$2:$BW$498,10,0) = "","",VLOOKUP(#REF!&amp;"-"&amp;ROW()-108,[2]ワークシート!$C$2:$BW$498,10,0)),"")</f>
        <v/>
      </c>
      <c r="E120" s="133"/>
      <c r="F120" s="132" t="str">
        <f>+IFERROR(VLOOKUP(#REF!&amp;"-"&amp;ROW()-108,[2]ワークシート!$C$2:$BW$498,11,0),"")</f>
        <v/>
      </c>
      <c r="G120" s="133"/>
      <c r="H120" s="72" t="str">
        <f>+IFERROR(VLOOKUP(#REF!&amp;"-"&amp;ROW()-108,[2]ワークシート!$C$2:$BW$498,12,0),"")</f>
        <v/>
      </c>
      <c r="I12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20" s="136"/>
      <c r="K120" s="132" t="str">
        <f>+IFERROR(VLOOKUP(#REF!&amp;"-"&amp;ROW()-108,[2]ワークシート!$C$2:$BW$498,19,0),"")</f>
        <v/>
      </c>
      <c r="L120" s="134"/>
      <c r="M120" s="133"/>
      <c r="N120" s="137" t="str">
        <f>+IFERROR(VLOOKUP(#REF!&amp;"-"&amp;ROW()-108,[2]ワークシート!$C$2:$BW$498,24,0),"")</f>
        <v/>
      </c>
      <c r="O120" s="138"/>
      <c r="P120" s="129" t="str">
        <f>+IFERROR(VLOOKUP(#REF!&amp;"-"&amp;ROW()-108,[2]ワークシート!$C$2:$BW$498,25,0),"")</f>
        <v/>
      </c>
      <c r="Q120" s="129"/>
      <c r="R120" s="139" t="str">
        <f>+IFERROR(VLOOKUP(#REF!&amp;"-"&amp;ROW()-108,[2]ワークシート!$C$2:$BW$498,55,0),"")</f>
        <v/>
      </c>
      <c r="S120" s="139"/>
      <c r="T120" s="139"/>
      <c r="U120" s="129" t="str">
        <f>+IFERROR(VLOOKUP(#REF!&amp;"-"&amp;ROW()-108,[2]ワークシート!$C$2:$BW$498,60,0),"")</f>
        <v/>
      </c>
      <c r="V120" s="129"/>
      <c r="W120" s="129" t="str">
        <f>+IFERROR(VLOOKUP(#REF!&amp;"-"&amp;ROW()-108,[2]ワークシート!$C$2:$BW$498,61,0),"")</f>
        <v/>
      </c>
      <c r="X120" s="129"/>
      <c r="Y120" s="129"/>
      <c r="Z120" s="130" t="str">
        <f t="shared" si="0"/>
        <v/>
      </c>
      <c r="AA120" s="130"/>
      <c r="AB120" s="131" t="str">
        <f>+IFERROR(IF(VLOOKUP(#REF!&amp;"-"&amp;ROW()-108,[2]ワークシート!$C$2:$BW$498,13,0)="","",VLOOKUP(#REF!&amp;"-"&amp;ROW()-108,[2]ワークシート!$C$2:$BW$498,13,0)),"")</f>
        <v/>
      </c>
      <c r="AC120" s="131"/>
      <c r="AD120" s="131" t="str">
        <f>+IFERROR(VLOOKUP(#REF!&amp;"-"&amp;ROW()-108,[2]ワークシート!$C$2:$BW$498,30,0),"")</f>
        <v/>
      </c>
      <c r="AE120" s="131"/>
      <c r="AF120" s="130" t="str">
        <f t="shared" si="1"/>
        <v/>
      </c>
      <c r="AG120" s="130"/>
      <c r="AH120" s="131" t="str">
        <f>+IFERROR(IF(VLOOKUP(#REF!&amp;"-"&amp;ROW()-108,[2]ワークシート!$C$2:$BW$498,31,0)="","",VLOOKUP(#REF!&amp;"-"&amp;ROW()-108,[2]ワークシート!$C$2:$BW$498,31,0)),"")</f>
        <v/>
      </c>
      <c r="AI120" s="131"/>
      <c r="AJ120" s="41"/>
      <c r="AK120" s="41"/>
      <c r="AL120" s="41"/>
      <c r="AM120" s="41"/>
      <c r="AN120" s="41"/>
      <c r="AO120" s="41"/>
      <c r="AP120" s="41"/>
      <c r="AQ120" s="41"/>
      <c r="AR120" s="41"/>
      <c r="AS120" s="41"/>
      <c r="AT120" s="41"/>
      <c r="AU120" s="41"/>
      <c r="AV120" s="41"/>
      <c r="AW120" s="41"/>
      <c r="AX120" s="41"/>
      <c r="AY120" s="41"/>
      <c r="AZ120" s="41"/>
      <c r="BA120" s="41"/>
      <c r="BB120" s="41"/>
      <c r="BC120" s="41"/>
      <c r="BD120" s="41"/>
    </row>
    <row r="121" spans="1:56" ht="35.1" hidden="1" customHeight="1">
      <c r="A121" s="41"/>
      <c r="B121" s="132" t="str">
        <f>+IFERROR(VLOOKUP(#REF!&amp;"-"&amp;ROW()-108,[2]ワークシート!$C$2:$BW$498,9,0),"")</f>
        <v/>
      </c>
      <c r="C121" s="133"/>
      <c r="D121" s="134" t="str">
        <f>+IFERROR(IF(VLOOKUP(#REF!&amp;"-"&amp;ROW()-108,[2]ワークシート!$C$2:$BW$498,10,0) = "","",VLOOKUP(#REF!&amp;"-"&amp;ROW()-108,[2]ワークシート!$C$2:$BW$498,10,0)),"")</f>
        <v/>
      </c>
      <c r="E121" s="133"/>
      <c r="F121" s="132" t="str">
        <f>+IFERROR(VLOOKUP(#REF!&amp;"-"&amp;ROW()-108,[2]ワークシート!$C$2:$BW$498,11,0),"")</f>
        <v/>
      </c>
      <c r="G121" s="133"/>
      <c r="H121" s="72" t="str">
        <f>+IFERROR(VLOOKUP(#REF!&amp;"-"&amp;ROW()-108,[2]ワークシート!$C$2:$BW$498,12,0),"")</f>
        <v/>
      </c>
      <c r="I12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21" s="136"/>
      <c r="K121" s="132" t="str">
        <f>+IFERROR(VLOOKUP(#REF!&amp;"-"&amp;ROW()-108,[2]ワークシート!$C$2:$BW$498,19,0),"")</f>
        <v/>
      </c>
      <c r="L121" s="134"/>
      <c r="M121" s="133"/>
      <c r="N121" s="137" t="str">
        <f>+IFERROR(VLOOKUP(#REF!&amp;"-"&amp;ROW()-108,[2]ワークシート!$C$2:$BW$498,24,0),"")</f>
        <v/>
      </c>
      <c r="O121" s="138"/>
      <c r="P121" s="129" t="str">
        <f>+IFERROR(VLOOKUP(#REF!&amp;"-"&amp;ROW()-108,[2]ワークシート!$C$2:$BW$498,25,0),"")</f>
        <v/>
      </c>
      <c r="Q121" s="129"/>
      <c r="R121" s="139" t="str">
        <f>+IFERROR(VLOOKUP(#REF!&amp;"-"&amp;ROW()-108,[2]ワークシート!$C$2:$BW$498,55,0),"")</f>
        <v/>
      </c>
      <c r="S121" s="139"/>
      <c r="T121" s="139"/>
      <c r="U121" s="129" t="str">
        <f>+IFERROR(VLOOKUP(#REF!&amp;"-"&amp;ROW()-108,[2]ワークシート!$C$2:$BW$498,60,0),"")</f>
        <v/>
      </c>
      <c r="V121" s="129"/>
      <c r="W121" s="129" t="str">
        <f>+IFERROR(VLOOKUP(#REF!&amp;"-"&amp;ROW()-108,[2]ワークシート!$C$2:$BW$498,61,0),"")</f>
        <v/>
      </c>
      <c r="X121" s="129"/>
      <c r="Y121" s="129"/>
      <c r="Z121" s="130" t="str">
        <f t="shared" si="0"/>
        <v/>
      </c>
      <c r="AA121" s="130"/>
      <c r="AB121" s="131" t="str">
        <f>+IFERROR(IF(VLOOKUP(#REF!&amp;"-"&amp;ROW()-108,[2]ワークシート!$C$2:$BW$498,13,0)="","",VLOOKUP(#REF!&amp;"-"&amp;ROW()-108,[2]ワークシート!$C$2:$BW$498,13,0)),"")</f>
        <v/>
      </c>
      <c r="AC121" s="131"/>
      <c r="AD121" s="131" t="str">
        <f>+IFERROR(VLOOKUP(#REF!&amp;"-"&amp;ROW()-108,[2]ワークシート!$C$2:$BW$498,30,0),"")</f>
        <v/>
      </c>
      <c r="AE121" s="131"/>
      <c r="AF121" s="130" t="str">
        <f t="shared" si="1"/>
        <v/>
      </c>
      <c r="AG121" s="130"/>
      <c r="AH121" s="131" t="str">
        <f>+IFERROR(IF(VLOOKUP(#REF!&amp;"-"&amp;ROW()-108,[2]ワークシート!$C$2:$BW$498,31,0)="","",VLOOKUP(#REF!&amp;"-"&amp;ROW()-108,[2]ワークシート!$C$2:$BW$498,31,0)),"")</f>
        <v/>
      </c>
      <c r="AI121" s="131"/>
      <c r="AJ121" s="41"/>
      <c r="AK121" s="41"/>
      <c r="AL121" s="41"/>
      <c r="AM121" s="41"/>
      <c r="AN121" s="41"/>
      <c r="AO121" s="41"/>
      <c r="AP121" s="41"/>
      <c r="AQ121" s="41"/>
      <c r="AR121" s="41"/>
      <c r="AS121" s="41"/>
      <c r="AT121" s="41"/>
      <c r="AU121" s="41"/>
      <c r="AV121" s="41"/>
      <c r="AW121" s="41"/>
      <c r="AX121" s="41"/>
      <c r="AY121" s="41"/>
      <c r="AZ121" s="41"/>
      <c r="BA121" s="41"/>
      <c r="BB121" s="41"/>
      <c r="BC121" s="41"/>
      <c r="BD121" s="41"/>
    </row>
    <row r="122" spans="1:56" ht="35.1" hidden="1" customHeight="1">
      <c r="A122" s="41"/>
      <c r="B122" s="132" t="str">
        <f>+IFERROR(VLOOKUP(#REF!&amp;"-"&amp;ROW()-108,[2]ワークシート!$C$2:$BW$498,9,0),"")</f>
        <v/>
      </c>
      <c r="C122" s="133"/>
      <c r="D122" s="134" t="str">
        <f>+IFERROR(IF(VLOOKUP(#REF!&amp;"-"&amp;ROW()-108,[2]ワークシート!$C$2:$BW$498,10,0) = "","",VLOOKUP(#REF!&amp;"-"&amp;ROW()-108,[2]ワークシート!$C$2:$BW$498,10,0)),"")</f>
        <v/>
      </c>
      <c r="E122" s="133"/>
      <c r="F122" s="132" t="str">
        <f>+IFERROR(VLOOKUP(#REF!&amp;"-"&amp;ROW()-108,[2]ワークシート!$C$2:$BW$498,11,0),"")</f>
        <v/>
      </c>
      <c r="G122" s="133"/>
      <c r="H122" s="72" t="str">
        <f>+IFERROR(VLOOKUP(#REF!&amp;"-"&amp;ROW()-108,[2]ワークシート!$C$2:$BW$498,12,0),"")</f>
        <v/>
      </c>
      <c r="I12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22" s="136"/>
      <c r="K122" s="132" t="str">
        <f>+IFERROR(VLOOKUP(#REF!&amp;"-"&amp;ROW()-108,[2]ワークシート!$C$2:$BW$498,19,0),"")</f>
        <v/>
      </c>
      <c r="L122" s="134"/>
      <c r="M122" s="133"/>
      <c r="N122" s="137" t="str">
        <f>+IFERROR(VLOOKUP(#REF!&amp;"-"&amp;ROW()-108,[2]ワークシート!$C$2:$BW$498,24,0),"")</f>
        <v/>
      </c>
      <c r="O122" s="138"/>
      <c r="P122" s="129" t="str">
        <f>+IFERROR(VLOOKUP(#REF!&amp;"-"&amp;ROW()-108,[2]ワークシート!$C$2:$BW$498,25,0),"")</f>
        <v/>
      </c>
      <c r="Q122" s="129"/>
      <c r="R122" s="139" t="str">
        <f>+IFERROR(VLOOKUP(#REF!&amp;"-"&amp;ROW()-108,[2]ワークシート!$C$2:$BW$498,55,0),"")</f>
        <v/>
      </c>
      <c r="S122" s="139"/>
      <c r="T122" s="139"/>
      <c r="U122" s="129" t="str">
        <f>+IFERROR(VLOOKUP(#REF!&amp;"-"&amp;ROW()-108,[2]ワークシート!$C$2:$BW$498,60,0),"")</f>
        <v/>
      </c>
      <c r="V122" s="129"/>
      <c r="W122" s="129" t="str">
        <f>+IFERROR(VLOOKUP(#REF!&amp;"-"&amp;ROW()-108,[2]ワークシート!$C$2:$BW$498,61,0),"")</f>
        <v/>
      </c>
      <c r="X122" s="129"/>
      <c r="Y122" s="129"/>
      <c r="Z122" s="130" t="str">
        <f t="shared" si="0"/>
        <v/>
      </c>
      <c r="AA122" s="130"/>
      <c r="AB122" s="131" t="str">
        <f>+IFERROR(IF(VLOOKUP(#REF!&amp;"-"&amp;ROW()-108,[2]ワークシート!$C$2:$BW$498,13,0)="","",VLOOKUP(#REF!&amp;"-"&amp;ROW()-108,[2]ワークシート!$C$2:$BW$498,13,0)),"")</f>
        <v/>
      </c>
      <c r="AC122" s="131"/>
      <c r="AD122" s="131" t="str">
        <f>+IFERROR(VLOOKUP(#REF!&amp;"-"&amp;ROW()-108,[2]ワークシート!$C$2:$BW$498,30,0),"")</f>
        <v/>
      </c>
      <c r="AE122" s="131"/>
      <c r="AF122" s="130" t="str">
        <f t="shared" si="1"/>
        <v/>
      </c>
      <c r="AG122" s="130"/>
      <c r="AH122" s="131" t="str">
        <f>+IFERROR(IF(VLOOKUP(#REF!&amp;"-"&amp;ROW()-108,[2]ワークシート!$C$2:$BW$498,31,0)="","",VLOOKUP(#REF!&amp;"-"&amp;ROW()-108,[2]ワークシート!$C$2:$BW$498,31,0)),"")</f>
        <v/>
      </c>
      <c r="AI122" s="131"/>
      <c r="AJ122" s="41"/>
      <c r="AK122" s="41"/>
      <c r="AL122" s="41"/>
      <c r="AM122" s="41"/>
      <c r="AN122" s="41"/>
      <c r="AO122" s="41"/>
      <c r="AP122" s="41"/>
      <c r="AQ122" s="41"/>
      <c r="AR122" s="41"/>
      <c r="AS122" s="41"/>
      <c r="AT122" s="41"/>
      <c r="AU122" s="41"/>
      <c r="AV122" s="41"/>
      <c r="AW122" s="41"/>
      <c r="AX122" s="41"/>
      <c r="AY122" s="41"/>
      <c r="AZ122" s="41"/>
      <c r="BA122" s="41"/>
      <c r="BB122" s="41"/>
      <c r="BC122" s="41"/>
      <c r="BD122" s="41"/>
    </row>
    <row r="123" spans="1:56" ht="35.1" hidden="1" customHeight="1">
      <c r="A123" s="41"/>
      <c r="B123" s="132" t="str">
        <f>+IFERROR(VLOOKUP(#REF!&amp;"-"&amp;ROW()-108,[2]ワークシート!$C$2:$BW$498,9,0),"")</f>
        <v/>
      </c>
      <c r="C123" s="133"/>
      <c r="D123" s="134" t="str">
        <f>+IFERROR(IF(VLOOKUP(#REF!&amp;"-"&amp;ROW()-108,[2]ワークシート!$C$2:$BW$498,10,0) = "","",VLOOKUP(#REF!&amp;"-"&amp;ROW()-108,[2]ワークシート!$C$2:$BW$498,10,0)),"")</f>
        <v/>
      </c>
      <c r="E123" s="133"/>
      <c r="F123" s="132" t="str">
        <f>+IFERROR(VLOOKUP(#REF!&amp;"-"&amp;ROW()-108,[2]ワークシート!$C$2:$BW$498,11,0),"")</f>
        <v/>
      </c>
      <c r="G123" s="133"/>
      <c r="H123" s="72" t="str">
        <f>+IFERROR(VLOOKUP(#REF!&amp;"-"&amp;ROW()-108,[2]ワークシート!$C$2:$BW$498,12,0),"")</f>
        <v/>
      </c>
      <c r="I12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23" s="136"/>
      <c r="K123" s="132" t="str">
        <f>+IFERROR(VLOOKUP(#REF!&amp;"-"&amp;ROW()-108,[2]ワークシート!$C$2:$BW$498,19,0),"")</f>
        <v/>
      </c>
      <c r="L123" s="134"/>
      <c r="M123" s="133"/>
      <c r="N123" s="137" t="str">
        <f>+IFERROR(VLOOKUP(#REF!&amp;"-"&amp;ROW()-108,[2]ワークシート!$C$2:$BW$498,24,0),"")</f>
        <v/>
      </c>
      <c r="O123" s="138"/>
      <c r="P123" s="129" t="str">
        <f>+IFERROR(VLOOKUP(#REF!&amp;"-"&amp;ROW()-108,[2]ワークシート!$C$2:$BW$498,25,0),"")</f>
        <v/>
      </c>
      <c r="Q123" s="129"/>
      <c r="R123" s="139" t="str">
        <f>+IFERROR(VLOOKUP(#REF!&amp;"-"&amp;ROW()-108,[2]ワークシート!$C$2:$BW$498,55,0),"")</f>
        <v/>
      </c>
      <c r="S123" s="139"/>
      <c r="T123" s="139"/>
      <c r="U123" s="129" t="str">
        <f>+IFERROR(VLOOKUP(#REF!&amp;"-"&amp;ROW()-108,[2]ワークシート!$C$2:$BW$498,60,0),"")</f>
        <v/>
      </c>
      <c r="V123" s="129"/>
      <c r="W123" s="129" t="str">
        <f>+IFERROR(VLOOKUP(#REF!&amp;"-"&amp;ROW()-108,[2]ワークシート!$C$2:$BW$498,61,0),"")</f>
        <v/>
      </c>
      <c r="X123" s="129"/>
      <c r="Y123" s="129"/>
      <c r="Z123" s="130" t="str">
        <f t="shared" si="0"/>
        <v/>
      </c>
      <c r="AA123" s="130"/>
      <c r="AB123" s="131" t="str">
        <f>+IFERROR(IF(VLOOKUP(#REF!&amp;"-"&amp;ROW()-108,[2]ワークシート!$C$2:$BW$498,13,0)="","",VLOOKUP(#REF!&amp;"-"&amp;ROW()-108,[2]ワークシート!$C$2:$BW$498,13,0)),"")</f>
        <v/>
      </c>
      <c r="AC123" s="131"/>
      <c r="AD123" s="131" t="str">
        <f>+IFERROR(VLOOKUP(#REF!&amp;"-"&amp;ROW()-108,[2]ワークシート!$C$2:$BW$498,30,0),"")</f>
        <v/>
      </c>
      <c r="AE123" s="131"/>
      <c r="AF123" s="130" t="str">
        <f t="shared" si="1"/>
        <v/>
      </c>
      <c r="AG123" s="130"/>
      <c r="AH123" s="131" t="str">
        <f>+IFERROR(IF(VLOOKUP(#REF!&amp;"-"&amp;ROW()-108,[2]ワークシート!$C$2:$BW$498,31,0)="","",VLOOKUP(#REF!&amp;"-"&amp;ROW()-108,[2]ワークシート!$C$2:$BW$498,31,0)),"")</f>
        <v/>
      </c>
      <c r="AI123" s="131"/>
      <c r="AJ123" s="41"/>
      <c r="AK123" s="41"/>
      <c r="AL123" s="41"/>
      <c r="AM123" s="41"/>
      <c r="AN123" s="41"/>
      <c r="AO123" s="41"/>
      <c r="AP123" s="41"/>
      <c r="AQ123" s="41"/>
      <c r="AR123" s="41"/>
      <c r="AS123" s="41"/>
      <c r="AT123" s="41"/>
      <c r="AU123" s="41"/>
      <c r="AV123" s="41"/>
      <c r="AW123" s="41"/>
      <c r="AX123" s="41"/>
      <c r="AY123" s="41"/>
      <c r="AZ123" s="41"/>
      <c r="BA123" s="41"/>
      <c r="BB123" s="41"/>
      <c r="BC123" s="41"/>
      <c r="BD123" s="41"/>
    </row>
    <row r="124" spans="1:56" ht="35.1" hidden="1" customHeight="1">
      <c r="A124" s="41"/>
      <c r="B124" s="132" t="str">
        <f>+IFERROR(VLOOKUP(#REF!&amp;"-"&amp;ROW()-108,[2]ワークシート!$C$2:$BW$498,9,0),"")</f>
        <v/>
      </c>
      <c r="C124" s="133"/>
      <c r="D124" s="134" t="str">
        <f>+IFERROR(IF(VLOOKUP(#REF!&amp;"-"&amp;ROW()-108,[2]ワークシート!$C$2:$BW$498,10,0) = "","",VLOOKUP(#REF!&amp;"-"&amp;ROW()-108,[2]ワークシート!$C$2:$BW$498,10,0)),"")</f>
        <v/>
      </c>
      <c r="E124" s="133"/>
      <c r="F124" s="132" t="str">
        <f>+IFERROR(VLOOKUP(#REF!&amp;"-"&amp;ROW()-108,[2]ワークシート!$C$2:$BW$498,11,0),"")</f>
        <v/>
      </c>
      <c r="G124" s="133"/>
      <c r="H124" s="72" t="str">
        <f>+IFERROR(VLOOKUP(#REF!&amp;"-"&amp;ROW()-108,[2]ワークシート!$C$2:$BW$498,12,0),"")</f>
        <v/>
      </c>
      <c r="I12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24" s="136"/>
      <c r="K124" s="132" t="str">
        <f>+IFERROR(VLOOKUP(#REF!&amp;"-"&amp;ROW()-108,[2]ワークシート!$C$2:$BW$498,19,0),"")</f>
        <v/>
      </c>
      <c r="L124" s="134"/>
      <c r="M124" s="133"/>
      <c r="N124" s="137" t="str">
        <f>+IFERROR(VLOOKUP(#REF!&amp;"-"&amp;ROW()-108,[2]ワークシート!$C$2:$BW$498,24,0),"")</f>
        <v/>
      </c>
      <c r="O124" s="138"/>
      <c r="P124" s="129" t="str">
        <f>+IFERROR(VLOOKUP(#REF!&amp;"-"&amp;ROW()-108,[2]ワークシート!$C$2:$BW$498,25,0),"")</f>
        <v/>
      </c>
      <c r="Q124" s="129"/>
      <c r="R124" s="139" t="str">
        <f>+IFERROR(VLOOKUP(#REF!&amp;"-"&amp;ROW()-108,[2]ワークシート!$C$2:$BW$498,55,0),"")</f>
        <v/>
      </c>
      <c r="S124" s="139"/>
      <c r="T124" s="139"/>
      <c r="U124" s="129" t="str">
        <f>+IFERROR(VLOOKUP(#REF!&amp;"-"&amp;ROW()-108,[2]ワークシート!$C$2:$BW$498,60,0),"")</f>
        <v/>
      </c>
      <c r="V124" s="129"/>
      <c r="W124" s="129" t="str">
        <f>+IFERROR(VLOOKUP(#REF!&amp;"-"&amp;ROW()-108,[2]ワークシート!$C$2:$BW$498,61,0),"")</f>
        <v/>
      </c>
      <c r="X124" s="129"/>
      <c r="Y124" s="129"/>
      <c r="Z124" s="130" t="str">
        <f t="shared" si="0"/>
        <v/>
      </c>
      <c r="AA124" s="130"/>
      <c r="AB124" s="131" t="str">
        <f>+IFERROR(IF(VLOOKUP(#REF!&amp;"-"&amp;ROW()-108,[2]ワークシート!$C$2:$BW$498,13,0)="","",VLOOKUP(#REF!&amp;"-"&amp;ROW()-108,[2]ワークシート!$C$2:$BW$498,13,0)),"")</f>
        <v/>
      </c>
      <c r="AC124" s="131"/>
      <c r="AD124" s="131" t="str">
        <f>+IFERROR(VLOOKUP(#REF!&amp;"-"&amp;ROW()-108,[2]ワークシート!$C$2:$BW$498,30,0),"")</f>
        <v/>
      </c>
      <c r="AE124" s="131"/>
      <c r="AF124" s="130" t="str">
        <f t="shared" si="1"/>
        <v/>
      </c>
      <c r="AG124" s="130"/>
      <c r="AH124" s="131" t="str">
        <f>+IFERROR(IF(VLOOKUP(#REF!&amp;"-"&amp;ROW()-108,[2]ワークシート!$C$2:$BW$498,31,0)="","",VLOOKUP(#REF!&amp;"-"&amp;ROW()-108,[2]ワークシート!$C$2:$BW$498,31,0)),"")</f>
        <v/>
      </c>
      <c r="AI124" s="131"/>
      <c r="AJ124" s="41"/>
      <c r="AK124" s="41"/>
      <c r="AL124" s="41"/>
      <c r="AM124" s="41"/>
      <c r="AN124" s="41"/>
      <c r="AO124" s="41"/>
      <c r="AP124" s="41"/>
      <c r="AQ124" s="41"/>
      <c r="AR124" s="41"/>
      <c r="AS124" s="41"/>
      <c r="AT124" s="41"/>
      <c r="AU124" s="41"/>
      <c r="AV124" s="41"/>
      <c r="AW124" s="41"/>
      <c r="AX124" s="41"/>
      <c r="AY124" s="41"/>
      <c r="AZ124" s="41"/>
      <c r="BA124" s="41"/>
      <c r="BB124" s="41"/>
      <c r="BC124" s="41"/>
      <c r="BD124" s="41"/>
    </row>
    <row r="125" spans="1:56" ht="35.1" hidden="1" customHeight="1">
      <c r="A125" s="41"/>
      <c r="B125" s="132" t="str">
        <f>+IFERROR(VLOOKUP(#REF!&amp;"-"&amp;ROW()-108,[2]ワークシート!$C$2:$BW$498,9,0),"")</f>
        <v/>
      </c>
      <c r="C125" s="133"/>
      <c r="D125" s="134" t="str">
        <f>+IFERROR(IF(VLOOKUP(#REF!&amp;"-"&amp;ROW()-108,[2]ワークシート!$C$2:$BW$498,10,0) = "","",VLOOKUP(#REF!&amp;"-"&amp;ROW()-108,[2]ワークシート!$C$2:$BW$498,10,0)),"")</f>
        <v/>
      </c>
      <c r="E125" s="133"/>
      <c r="F125" s="132" t="str">
        <f>+IFERROR(VLOOKUP(#REF!&amp;"-"&amp;ROW()-108,[2]ワークシート!$C$2:$BW$498,11,0),"")</f>
        <v/>
      </c>
      <c r="G125" s="133"/>
      <c r="H125" s="72" t="str">
        <f>+IFERROR(VLOOKUP(#REF!&amp;"-"&amp;ROW()-108,[2]ワークシート!$C$2:$BW$498,12,0),"")</f>
        <v/>
      </c>
      <c r="I12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25" s="136"/>
      <c r="K125" s="132" t="str">
        <f>+IFERROR(VLOOKUP(#REF!&amp;"-"&amp;ROW()-108,[2]ワークシート!$C$2:$BW$498,19,0),"")</f>
        <v/>
      </c>
      <c r="L125" s="134"/>
      <c r="M125" s="133"/>
      <c r="N125" s="137" t="str">
        <f>+IFERROR(VLOOKUP(#REF!&amp;"-"&amp;ROW()-108,[2]ワークシート!$C$2:$BW$498,24,0),"")</f>
        <v/>
      </c>
      <c r="O125" s="138"/>
      <c r="P125" s="129" t="str">
        <f>+IFERROR(VLOOKUP(#REF!&amp;"-"&amp;ROW()-108,[2]ワークシート!$C$2:$BW$498,25,0),"")</f>
        <v/>
      </c>
      <c r="Q125" s="129"/>
      <c r="R125" s="139" t="str">
        <f>+IFERROR(VLOOKUP(#REF!&amp;"-"&amp;ROW()-108,[2]ワークシート!$C$2:$BW$498,55,0),"")</f>
        <v/>
      </c>
      <c r="S125" s="139"/>
      <c r="T125" s="139"/>
      <c r="U125" s="129" t="str">
        <f>+IFERROR(VLOOKUP(#REF!&amp;"-"&amp;ROW()-108,[2]ワークシート!$C$2:$BW$498,60,0),"")</f>
        <v/>
      </c>
      <c r="V125" s="129"/>
      <c r="W125" s="129" t="str">
        <f>+IFERROR(VLOOKUP(#REF!&amp;"-"&amp;ROW()-108,[2]ワークシート!$C$2:$BW$498,61,0),"")</f>
        <v/>
      </c>
      <c r="X125" s="129"/>
      <c r="Y125" s="129"/>
      <c r="Z125" s="130" t="str">
        <f t="shared" si="0"/>
        <v/>
      </c>
      <c r="AA125" s="130"/>
      <c r="AB125" s="131" t="str">
        <f>+IFERROR(IF(VLOOKUP(#REF!&amp;"-"&amp;ROW()-108,[2]ワークシート!$C$2:$BW$498,13,0)="","",VLOOKUP(#REF!&amp;"-"&amp;ROW()-108,[2]ワークシート!$C$2:$BW$498,13,0)),"")</f>
        <v/>
      </c>
      <c r="AC125" s="131"/>
      <c r="AD125" s="131" t="str">
        <f>+IFERROR(VLOOKUP(#REF!&amp;"-"&amp;ROW()-108,[2]ワークシート!$C$2:$BW$498,30,0),"")</f>
        <v/>
      </c>
      <c r="AE125" s="131"/>
      <c r="AF125" s="130" t="str">
        <f t="shared" si="1"/>
        <v/>
      </c>
      <c r="AG125" s="130"/>
      <c r="AH125" s="131" t="str">
        <f>+IFERROR(IF(VLOOKUP(#REF!&amp;"-"&amp;ROW()-108,[2]ワークシート!$C$2:$BW$498,31,0)="","",VLOOKUP(#REF!&amp;"-"&amp;ROW()-108,[2]ワークシート!$C$2:$BW$498,31,0)),"")</f>
        <v/>
      </c>
      <c r="AI125" s="131"/>
      <c r="AJ125" s="41"/>
      <c r="AK125" s="41"/>
      <c r="AL125" s="41"/>
      <c r="AM125" s="41"/>
      <c r="AN125" s="41"/>
      <c r="AO125" s="41"/>
      <c r="AP125" s="41"/>
      <c r="AQ125" s="41"/>
      <c r="AR125" s="41"/>
      <c r="AS125" s="41"/>
      <c r="AT125" s="41"/>
      <c r="AU125" s="41"/>
      <c r="AV125" s="41"/>
      <c r="AW125" s="41"/>
      <c r="AX125" s="41"/>
      <c r="AY125" s="41"/>
      <c r="AZ125" s="41"/>
      <c r="BA125" s="41"/>
      <c r="BB125" s="41"/>
      <c r="BC125" s="41"/>
      <c r="BD125" s="41"/>
    </row>
    <row r="126" spans="1:56" ht="35.1" hidden="1" customHeight="1">
      <c r="A126" s="41"/>
      <c r="B126" s="132" t="str">
        <f>+IFERROR(VLOOKUP(#REF!&amp;"-"&amp;ROW()-108,[2]ワークシート!$C$2:$BW$498,9,0),"")</f>
        <v/>
      </c>
      <c r="C126" s="133"/>
      <c r="D126" s="134" t="str">
        <f>+IFERROR(IF(VLOOKUP(#REF!&amp;"-"&amp;ROW()-108,[2]ワークシート!$C$2:$BW$498,10,0) = "","",VLOOKUP(#REF!&amp;"-"&amp;ROW()-108,[2]ワークシート!$C$2:$BW$498,10,0)),"")</f>
        <v/>
      </c>
      <c r="E126" s="133"/>
      <c r="F126" s="132" t="str">
        <f>+IFERROR(VLOOKUP(#REF!&amp;"-"&amp;ROW()-108,[2]ワークシート!$C$2:$BW$498,11,0),"")</f>
        <v/>
      </c>
      <c r="G126" s="133"/>
      <c r="H126" s="72" t="str">
        <f>+IFERROR(VLOOKUP(#REF!&amp;"-"&amp;ROW()-108,[2]ワークシート!$C$2:$BW$498,12,0),"")</f>
        <v/>
      </c>
      <c r="I12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26" s="136"/>
      <c r="K126" s="132" t="str">
        <f>+IFERROR(VLOOKUP(#REF!&amp;"-"&amp;ROW()-108,[2]ワークシート!$C$2:$BW$498,19,0),"")</f>
        <v/>
      </c>
      <c r="L126" s="134"/>
      <c r="M126" s="133"/>
      <c r="N126" s="137" t="str">
        <f>+IFERROR(VLOOKUP(#REF!&amp;"-"&amp;ROW()-108,[2]ワークシート!$C$2:$BW$498,24,0),"")</f>
        <v/>
      </c>
      <c r="O126" s="138"/>
      <c r="P126" s="129" t="str">
        <f>+IFERROR(VLOOKUP(#REF!&amp;"-"&amp;ROW()-108,[2]ワークシート!$C$2:$BW$498,25,0),"")</f>
        <v/>
      </c>
      <c r="Q126" s="129"/>
      <c r="R126" s="139" t="str">
        <f>+IFERROR(VLOOKUP(#REF!&amp;"-"&amp;ROW()-108,[2]ワークシート!$C$2:$BW$498,55,0),"")</f>
        <v/>
      </c>
      <c r="S126" s="139"/>
      <c r="T126" s="139"/>
      <c r="U126" s="129" t="str">
        <f>+IFERROR(VLOOKUP(#REF!&amp;"-"&amp;ROW()-108,[2]ワークシート!$C$2:$BW$498,60,0),"")</f>
        <v/>
      </c>
      <c r="V126" s="129"/>
      <c r="W126" s="129" t="str">
        <f>+IFERROR(VLOOKUP(#REF!&amp;"-"&amp;ROW()-108,[2]ワークシート!$C$2:$BW$498,61,0),"")</f>
        <v/>
      </c>
      <c r="X126" s="129"/>
      <c r="Y126" s="129"/>
      <c r="Z126" s="130" t="str">
        <f t="shared" si="0"/>
        <v/>
      </c>
      <c r="AA126" s="130"/>
      <c r="AB126" s="131" t="str">
        <f>+IFERROR(IF(VLOOKUP(#REF!&amp;"-"&amp;ROW()-108,[2]ワークシート!$C$2:$BW$498,13,0)="","",VLOOKUP(#REF!&amp;"-"&amp;ROW()-108,[2]ワークシート!$C$2:$BW$498,13,0)),"")</f>
        <v/>
      </c>
      <c r="AC126" s="131"/>
      <c r="AD126" s="131" t="str">
        <f>+IFERROR(VLOOKUP(#REF!&amp;"-"&amp;ROW()-108,[2]ワークシート!$C$2:$BW$498,30,0),"")</f>
        <v/>
      </c>
      <c r="AE126" s="131"/>
      <c r="AF126" s="130" t="str">
        <f t="shared" si="1"/>
        <v/>
      </c>
      <c r="AG126" s="130"/>
      <c r="AH126" s="131" t="str">
        <f>+IFERROR(IF(VLOOKUP(#REF!&amp;"-"&amp;ROW()-108,[2]ワークシート!$C$2:$BW$498,31,0)="","",VLOOKUP(#REF!&amp;"-"&amp;ROW()-108,[2]ワークシート!$C$2:$BW$498,31,0)),"")</f>
        <v/>
      </c>
      <c r="AI126" s="131"/>
      <c r="AJ126" s="41"/>
      <c r="AK126" s="41"/>
      <c r="AL126" s="41"/>
      <c r="AM126" s="41"/>
      <c r="AN126" s="41"/>
      <c r="AO126" s="41"/>
      <c r="AP126" s="41"/>
      <c r="AQ126" s="41"/>
      <c r="AR126" s="41"/>
      <c r="AS126" s="41"/>
      <c r="AT126" s="41"/>
      <c r="AU126" s="41"/>
      <c r="AV126" s="41"/>
      <c r="AW126" s="41"/>
      <c r="AX126" s="41"/>
      <c r="AY126" s="41"/>
      <c r="AZ126" s="41"/>
      <c r="BA126" s="41"/>
      <c r="BB126" s="41"/>
      <c r="BC126" s="41"/>
      <c r="BD126" s="41"/>
    </row>
    <row r="127" spans="1:56" ht="35.1" hidden="1" customHeight="1">
      <c r="A127" s="41"/>
      <c r="B127" s="132" t="str">
        <f>+IFERROR(VLOOKUP(#REF!&amp;"-"&amp;ROW()-108,[2]ワークシート!$C$2:$BW$498,9,0),"")</f>
        <v/>
      </c>
      <c r="C127" s="133"/>
      <c r="D127" s="134" t="str">
        <f>+IFERROR(IF(VLOOKUP(#REF!&amp;"-"&amp;ROW()-108,[2]ワークシート!$C$2:$BW$498,10,0) = "","",VLOOKUP(#REF!&amp;"-"&amp;ROW()-108,[2]ワークシート!$C$2:$BW$498,10,0)),"")</f>
        <v/>
      </c>
      <c r="E127" s="133"/>
      <c r="F127" s="132" t="str">
        <f>+IFERROR(VLOOKUP(#REF!&amp;"-"&amp;ROW()-108,[2]ワークシート!$C$2:$BW$498,11,0),"")</f>
        <v/>
      </c>
      <c r="G127" s="133"/>
      <c r="H127" s="72" t="str">
        <f>+IFERROR(VLOOKUP(#REF!&amp;"-"&amp;ROW()-108,[2]ワークシート!$C$2:$BW$498,12,0),"")</f>
        <v/>
      </c>
      <c r="I12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27" s="136"/>
      <c r="K127" s="132" t="str">
        <f>+IFERROR(VLOOKUP(#REF!&amp;"-"&amp;ROW()-108,[2]ワークシート!$C$2:$BW$498,19,0),"")</f>
        <v/>
      </c>
      <c r="L127" s="134"/>
      <c r="M127" s="133"/>
      <c r="N127" s="137" t="str">
        <f>+IFERROR(VLOOKUP(#REF!&amp;"-"&amp;ROW()-108,[2]ワークシート!$C$2:$BW$498,24,0),"")</f>
        <v/>
      </c>
      <c r="O127" s="138"/>
      <c r="P127" s="129" t="str">
        <f>+IFERROR(VLOOKUP(#REF!&amp;"-"&amp;ROW()-108,[2]ワークシート!$C$2:$BW$498,25,0),"")</f>
        <v/>
      </c>
      <c r="Q127" s="129"/>
      <c r="R127" s="139" t="str">
        <f>+IFERROR(VLOOKUP(#REF!&amp;"-"&amp;ROW()-108,[2]ワークシート!$C$2:$BW$498,55,0),"")</f>
        <v/>
      </c>
      <c r="S127" s="139"/>
      <c r="T127" s="139"/>
      <c r="U127" s="129" t="str">
        <f>+IFERROR(VLOOKUP(#REF!&amp;"-"&amp;ROW()-108,[2]ワークシート!$C$2:$BW$498,60,0),"")</f>
        <v/>
      </c>
      <c r="V127" s="129"/>
      <c r="W127" s="129" t="str">
        <f>+IFERROR(VLOOKUP(#REF!&amp;"-"&amp;ROW()-108,[2]ワークシート!$C$2:$BW$498,61,0),"")</f>
        <v/>
      </c>
      <c r="X127" s="129"/>
      <c r="Y127" s="129"/>
      <c r="Z127" s="130" t="str">
        <f t="shared" si="0"/>
        <v/>
      </c>
      <c r="AA127" s="130"/>
      <c r="AB127" s="131" t="str">
        <f>+IFERROR(IF(VLOOKUP(#REF!&amp;"-"&amp;ROW()-108,[2]ワークシート!$C$2:$BW$498,13,0)="","",VLOOKUP(#REF!&amp;"-"&amp;ROW()-108,[2]ワークシート!$C$2:$BW$498,13,0)),"")</f>
        <v/>
      </c>
      <c r="AC127" s="131"/>
      <c r="AD127" s="131" t="str">
        <f>+IFERROR(VLOOKUP(#REF!&amp;"-"&amp;ROW()-108,[2]ワークシート!$C$2:$BW$498,30,0),"")</f>
        <v/>
      </c>
      <c r="AE127" s="131"/>
      <c r="AF127" s="130" t="str">
        <f t="shared" si="1"/>
        <v/>
      </c>
      <c r="AG127" s="130"/>
      <c r="AH127" s="131" t="str">
        <f>+IFERROR(IF(VLOOKUP(#REF!&amp;"-"&amp;ROW()-108,[2]ワークシート!$C$2:$BW$498,31,0)="","",VLOOKUP(#REF!&amp;"-"&amp;ROW()-108,[2]ワークシート!$C$2:$BW$498,31,0)),"")</f>
        <v/>
      </c>
      <c r="AI127" s="131"/>
      <c r="AJ127" s="41"/>
      <c r="AK127" s="41"/>
      <c r="AL127" s="41"/>
      <c r="AM127" s="41"/>
      <c r="AN127" s="41"/>
      <c r="AO127" s="41"/>
      <c r="AP127" s="41"/>
      <c r="AQ127" s="41"/>
      <c r="AR127" s="41"/>
      <c r="AS127" s="41"/>
      <c r="AT127" s="41"/>
      <c r="AU127" s="41"/>
      <c r="AV127" s="41"/>
      <c r="AW127" s="41"/>
      <c r="AX127" s="41"/>
      <c r="AY127" s="41"/>
      <c r="AZ127" s="41"/>
      <c r="BA127" s="41"/>
      <c r="BB127" s="41"/>
      <c r="BC127" s="41"/>
      <c r="BD127" s="41"/>
    </row>
    <row r="128" spans="1:56" ht="35.1" hidden="1" customHeight="1">
      <c r="A128" s="41"/>
      <c r="B128" s="132" t="str">
        <f>+IFERROR(VLOOKUP(#REF!&amp;"-"&amp;ROW()-108,[2]ワークシート!$C$2:$BW$498,9,0),"")</f>
        <v/>
      </c>
      <c r="C128" s="133"/>
      <c r="D128" s="134" t="str">
        <f>+IFERROR(IF(VLOOKUP(#REF!&amp;"-"&amp;ROW()-108,[2]ワークシート!$C$2:$BW$498,10,0) = "","",VLOOKUP(#REF!&amp;"-"&amp;ROW()-108,[2]ワークシート!$C$2:$BW$498,10,0)),"")</f>
        <v/>
      </c>
      <c r="E128" s="133"/>
      <c r="F128" s="132" t="str">
        <f>+IFERROR(VLOOKUP(#REF!&amp;"-"&amp;ROW()-108,[2]ワークシート!$C$2:$BW$498,11,0),"")</f>
        <v/>
      </c>
      <c r="G128" s="133"/>
      <c r="H128" s="72" t="str">
        <f>+IFERROR(VLOOKUP(#REF!&amp;"-"&amp;ROW()-108,[2]ワークシート!$C$2:$BW$498,12,0),"")</f>
        <v/>
      </c>
      <c r="I12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28" s="136"/>
      <c r="K128" s="132" t="str">
        <f>+IFERROR(VLOOKUP(#REF!&amp;"-"&amp;ROW()-108,[2]ワークシート!$C$2:$BW$498,19,0),"")</f>
        <v/>
      </c>
      <c r="L128" s="134"/>
      <c r="M128" s="133"/>
      <c r="N128" s="137" t="str">
        <f>+IFERROR(VLOOKUP(#REF!&amp;"-"&amp;ROW()-108,[2]ワークシート!$C$2:$BW$498,24,0),"")</f>
        <v/>
      </c>
      <c r="O128" s="138"/>
      <c r="P128" s="129" t="str">
        <f>+IFERROR(VLOOKUP(#REF!&amp;"-"&amp;ROW()-108,[2]ワークシート!$C$2:$BW$498,25,0),"")</f>
        <v/>
      </c>
      <c r="Q128" s="129"/>
      <c r="R128" s="139" t="str">
        <f>+IFERROR(VLOOKUP(#REF!&amp;"-"&amp;ROW()-108,[2]ワークシート!$C$2:$BW$498,55,0),"")</f>
        <v/>
      </c>
      <c r="S128" s="139"/>
      <c r="T128" s="139"/>
      <c r="U128" s="129" t="str">
        <f>+IFERROR(VLOOKUP(#REF!&amp;"-"&amp;ROW()-108,[2]ワークシート!$C$2:$BW$498,60,0),"")</f>
        <v/>
      </c>
      <c r="V128" s="129"/>
      <c r="W128" s="129" t="str">
        <f>+IFERROR(VLOOKUP(#REF!&amp;"-"&amp;ROW()-108,[2]ワークシート!$C$2:$BW$498,61,0),"")</f>
        <v/>
      </c>
      <c r="X128" s="129"/>
      <c r="Y128" s="129"/>
      <c r="Z128" s="130" t="str">
        <f t="shared" si="0"/>
        <v/>
      </c>
      <c r="AA128" s="130"/>
      <c r="AB128" s="131" t="str">
        <f>+IFERROR(IF(VLOOKUP(#REF!&amp;"-"&amp;ROW()-108,[2]ワークシート!$C$2:$BW$498,13,0)="","",VLOOKUP(#REF!&amp;"-"&amp;ROW()-108,[2]ワークシート!$C$2:$BW$498,13,0)),"")</f>
        <v/>
      </c>
      <c r="AC128" s="131"/>
      <c r="AD128" s="131" t="str">
        <f>+IFERROR(VLOOKUP(#REF!&amp;"-"&amp;ROW()-108,[2]ワークシート!$C$2:$BW$498,30,0),"")</f>
        <v/>
      </c>
      <c r="AE128" s="131"/>
      <c r="AF128" s="130" t="str">
        <f t="shared" si="1"/>
        <v/>
      </c>
      <c r="AG128" s="130"/>
      <c r="AH128" s="131" t="str">
        <f>+IFERROR(IF(VLOOKUP(#REF!&amp;"-"&amp;ROW()-108,[2]ワークシート!$C$2:$BW$498,31,0)="","",VLOOKUP(#REF!&amp;"-"&amp;ROW()-108,[2]ワークシート!$C$2:$BW$498,31,0)),"")</f>
        <v/>
      </c>
      <c r="AI128" s="131"/>
      <c r="AJ128" s="41"/>
      <c r="AK128" s="41"/>
      <c r="AL128" s="41"/>
      <c r="AM128" s="41"/>
      <c r="AN128" s="41"/>
      <c r="AO128" s="41"/>
      <c r="AP128" s="41"/>
      <c r="AQ128" s="41"/>
      <c r="AR128" s="41"/>
      <c r="AS128" s="41"/>
      <c r="AT128" s="41"/>
      <c r="AU128" s="41"/>
      <c r="AV128" s="41"/>
      <c r="AW128" s="41"/>
      <c r="AX128" s="41"/>
      <c r="AY128" s="41"/>
      <c r="AZ128" s="41"/>
      <c r="BA128" s="41"/>
      <c r="BB128" s="41"/>
      <c r="BC128" s="41"/>
      <c r="BD128" s="41"/>
    </row>
    <row r="129" spans="1:56" ht="35.1" hidden="1" customHeight="1">
      <c r="A129" s="41"/>
      <c r="B129" s="132" t="str">
        <f>+IFERROR(VLOOKUP(#REF!&amp;"-"&amp;ROW()-108,[2]ワークシート!$C$2:$BW$498,9,0),"")</f>
        <v/>
      </c>
      <c r="C129" s="133"/>
      <c r="D129" s="134" t="str">
        <f>+IFERROR(IF(VLOOKUP(#REF!&amp;"-"&amp;ROW()-108,[2]ワークシート!$C$2:$BW$498,10,0) = "","",VLOOKUP(#REF!&amp;"-"&amp;ROW()-108,[2]ワークシート!$C$2:$BW$498,10,0)),"")</f>
        <v/>
      </c>
      <c r="E129" s="133"/>
      <c r="F129" s="132" t="str">
        <f>+IFERROR(VLOOKUP(#REF!&amp;"-"&amp;ROW()-108,[2]ワークシート!$C$2:$BW$498,11,0),"")</f>
        <v/>
      </c>
      <c r="G129" s="133"/>
      <c r="H129" s="72" t="str">
        <f>+IFERROR(VLOOKUP(#REF!&amp;"-"&amp;ROW()-108,[2]ワークシート!$C$2:$BW$498,12,0),"")</f>
        <v/>
      </c>
      <c r="I12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29" s="136"/>
      <c r="K129" s="132" t="str">
        <f>+IFERROR(VLOOKUP(#REF!&amp;"-"&amp;ROW()-108,[2]ワークシート!$C$2:$BW$498,19,0),"")</f>
        <v/>
      </c>
      <c r="L129" s="134"/>
      <c r="M129" s="133"/>
      <c r="N129" s="137" t="str">
        <f>+IFERROR(VLOOKUP(#REF!&amp;"-"&amp;ROW()-108,[2]ワークシート!$C$2:$BW$498,24,0),"")</f>
        <v/>
      </c>
      <c r="O129" s="138"/>
      <c r="P129" s="129" t="str">
        <f>+IFERROR(VLOOKUP(#REF!&amp;"-"&amp;ROW()-108,[2]ワークシート!$C$2:$BW$498,25,0),"")</f>
        <v/>
      </c>
      <c r="Q129" s="129"/>
      <c r="R129" s="139" t="str">
        <f>+IFERROR(VLOOKUP(#REF!&amp;"-"&amp;ROW()-108,[2]ワークシート!$C$2:$BW$498,55,0),"")</f>
        <v/>
      </c>
      <c r="S129" s="139"/>
      <c r="T129" s="139"/>
      <c r="U129" s="129" t="str">
        <f>+IFERROR(VLOOKUP(#REF!&amp;"-"&amp;ROW()-108,[2]ワークシート!$C$2:$BW$498,60,0),"")</f>
        <v/>
      </c>
      <c r="V129" s="129"/>
      <c r="W129" s="129" t="str">
        <f>+IFERROR(VLOOKUP(#REF!&amp;"-"&amp;ROW()-108,[2]ワークシート!$C$2:$BW$498,61,0),"")</f>
        <v/>
      </c>
      <c r="X129" s="129"/>
      <c r="Y129" s="129"/>
      <c r="Z129" s="130" t="str">
        <f t="shared" si="0"/>
        <v/>
      </c>
      <c r="AA129" s="130"/>
      <c r="AB129" s="131" t="str">
        <f>+IFERROR(IF(VLOOKUP(#REF!&amp;"-"&amp;ROW()-108,[2]ワークシート!$C$2:$BW$498,13,0)="","",VLOOKUP(#REF!&amp;"-"&amp;ROW()-108,[2]ワークシート!$C$2:$BW$498,13,0)),"")</f>
        <v/>
      </c>
      <c r="AC129" s="131"/>
      <c r="AD129" s="131" t="str">
        <f>+IFERROR(VLOOKUP(#REF!&amp;"-"&amp;ROW()-108,[2]ワークシート!$C$2:$BW$498,30,0),"")</f>
        <v/>
      </c>
      <c r="AE129" s="131"/>
      <c r="AF129" s="130" t="str">
        <f t="shared" si="1"/>
        <v/>
      </c>
      <c r="AG129" s="130"/>
      <c r="AH129" s="131" t="str">
        <f>+IFERROR(IF(VLOOKUP(#REF!&amp;"-"&amp;ROW()-108,[2]ワークシート!$C$2:$BW$498,31,0)="","",VLOOKUP(#REF!&amp;"-"&amp;ROW()-108,[2]ワークシート!$C$2:$BW$498,31,0)),"")</f>
        <v/>
      </c>
      <c r="AI129" s="131"/>
      <c r="AJ129" s="41"/>
      <c r="AK129" s="41"/>
      <c r="AL129" s="41"/>
      <c r="AM129" s="41"/>
      <c r="AN129" s="41"/>
      <c r="AO129" s="41"/>
      <c r="AP129" s="41"/>
      <c r="AQ129" s="41"/>
      <c r="AR129" s="41"/>
      <c r="AS129" s="41"/>
      <c r="AT129" s="41"/>
      <c r="AU129" s="41"/>
      <c r="AV129" s="41"/>
      <c r="AW129" s="41"/>
      <c r="AX129" s="41"/>
      <c r="AY129" s="41"/>
      <c r="AZ129" s="41"/>
      <c r="BA129" s="41"/>
      <c r="BB129" s="41"/>
      <c r="BC129" s="41"/>
      <c r="BD129" s="41"/>
    </row>
    <row r="130" spans="1:56" ht="35.1" hidden="1" customHeight="1">
      <c r="A130" s="41"/>
      <c r="B130" s="132" t="str">
        <f>+IFERROR(VLOOKUP(#REF!&amp;"-"&amp;ROW()-108,[2]ワークシート!$C$2:$BW$498,9,0),"")</f>
        <v/>
      </c>
      <c r="C130" s="133"/>
      <c r="D130" s="134" t="str">
        <f>+IFERROR(IF(VLOOKUP(#REF!&amp;"-"&amp;ROW()-108,[2]ワークシート!$C$2:$BW$498,10,0) = "","",VLOOKUP(#REF!&amp;"-"&amp;ROW()-108,[2]ワークシート!$C$2:$BW$498,10,0)),"")</f>
        <v/>
      </c>
      <c r="E130" s="133"/>
      <c r="F130" s="132" t="str">
        <f>+IFERROR(VLOOKUP(#REF!&amp;"-"&amp;ROW()-108,[2]ワークシート!$C$2:$BW$498,11,0),"")</f>
        <v/>
      </c>
      <c r="G130" s="133"/>
      <c r="H130" s="72" t="str">
        <f>+IFERROR(VLOOKUP(#REF!&amp;"-"&amp;ROW()-108,[2]ワークシート!$C$2:$BW$498,12,0),"")</f>
        <v/>
      </c>
      <c r="I13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30" s="136"/>
      <c r="K130" s="132" t="str">
        <f>+IFERROR(VLOOKUP(#REF!&amp;"-"&amp;ROW()-108,[2]ワークシート!$C$2:$BW$498,19,0),"")</f>
        <v/>
      </c>
      <c r="L130" s="134"/>
      <c r="M130" s="133"/>
      <c r="N130" s="137" t="str">
        <f>+IFERROR(VLOOKUP(#REF!&amp;"-"&amp;ROW()-108,[2]ワークシート!$C$2:$BW$498,24,0),"")</f>
        <v/>
      </c>
      <c r="O130" s="138"/>
      <c r="P130" s="129" t="str">
        <f>+IFERROR(VLOOKUP(#REF!&amp;"-"&amp;ROW()-108,[2]ワークシート!$C$2:$BW$498,25,0),"")</f>
        <v/>
      </c>
      <c r="Q130" s="129"/>
      <c r="R130" s="139" t="str">
        <f>+IFERROR(VLOOKUP(#REF!&amp;"-"&amp;ROW()-108,[2]ワークシート!$C$2:$BW$498,55,0),"")</f>
        <v/>
      </c>
      <c r="S130" s="139"/>
      <c r="T130" s="139"/>
      <c r="U130" s="129" t="str">
        <f>+IFERROR(VLOOKUP(#REF!&amp;"-"&amp;ROW()-108,[2]ワークシート!$C$2:$BW$498,60,0),"")</f>
        <v/>
      </c>
      <c r="V130" s="129"/>
      <c r="W130" s="129" t="str">
        <f>+IFERROR(VLOOKUP(#REF!&amp;"-"&amp;ROW()-108,[2]ワークシート!$C$2:$BW$498,61,0),"")</f>
        <v/>
      </c>
      <c r="X130" s="129"/>
      <c r="Y130" s="129"/>
      <c r="Z130" s="130" t="str">
        <f t="shared" si="0"/>
        <v/>
      </c>
      <c r="AA130" s="130"/>
      <c r="AB130" s="131" t="str">
        <f>+IFERROR(IF(VLOOKUP(#REF!&amp;"-"&amp;ROW()-108,[2]ワークシート!$C$2:$BW$498,13,0)="","",VLOOKUP(#REF!&amp;"-"&amp;ROW()-108,[2]ワークシート!$C$2:$BW$498,13,0)),"")</f>
        <v/>
      </c>
      <c r="AC130" s="131"/>
      <c r="AD130" s="131" t="str">
        <f>+IFERROR(VLOOKUP(#REF!&amp;"-"&amp;ROW()-108,[2]ワークシート!$C$2:$BW$498,30,0),"")</f>
        <v/>
      </c>
      <c r="AE130" s="131"/>
      <c r="AF130" s="130" t="str">
        <f t="shared" si="1"/>
        <v/>
      </c>
      <c r="AG130" s="130"/>
      <c r="AH130" s="131" t="str">
        <f>+IFERROR(IF(VLOOKUP(#REF!&amp;"-"&amp;ROW()-108,[2]ワークシート!$C$2:$BW$498,31,0)="","",VLOOKUP(#REF!&amp;"-"&amp;ROW()-108,[2]ワークシート!$C$2:$BW$498,31,0)),"")</f>
        <v/>
      </c>
      <c r="AI130" s="131"/>
      <c r="AJ130" s="41"/>
      <c r="AK130" s="41"/>
      <c r="AL130" s="41"/>
      <c r="AM130" s="41"/>
      <c r="AN130" s="41"/>
      <c r="AO130" s="41"/>
      <c r="AP130" s="41"/>
      <c r="AQ130" s="41"/>
      <c r="AR130" s="41"/>
      <c r="AS130" s="41"/>
      <c r="AT130" s="41"/>
      <c r="AU130" s="41"/>
      <c r="AV130" s="41"/>
      <c r="AW130" s="41"/>
      <c r="AX130" s="41"/>
      <c r="AY130" s="41"/>
      <c r="AZ130" s="41"/>
      <c r="BA130" s="41"/>
      <c r="BB130" s="41"/>
      <c r="BC130" s="41"/>
      <c r="BD130" s="41"/>
    </row>
    <row r="131" spans="1:56" ht="35.1" hidden="1" customHeight="1">
      <c r="A131" s="41"/>
      <c r="B131" s="132" t="str">
        <f>+IFERROR(VLOOKUP(#REF!&amp;"-"&amp;ROW()-108,[2]ワークシート!$C$2:$BW$498,9,0),"")</f>
        <v/>
      </c>
      <c r="C131" s="133"/>
      <c r="D131" s="134" t="str">
        <f>+IFERROR(IF(VLOOKUP(#REF!&amp;"-"&amp;ROW()-108,[2]ワークシート!$C$2:$BW$498,10,0) = "","",VLOOKUP(#REF!&amp;"-"&amp;ROW()-108,[2]ワークシート!$C$2:$BW$498,10,0)),"")</f>
        <v/>
      </c>
      <c r="E131" s="133"/>
      <c r="F131" s="132" t="str">
        <f>+IFERROR(VLOOKUP(#REF!&amp;"-"&amp;ROW()-108,[2]ワークシート!$C$2:$BW$498,11,0),"")</f>
        <v/>
      </c>
      <c r="G131" s="133"/>
      <c r="H131" s="72" t="str">
        <f>+IFERROR(VLOOKUP(#REF!&amp;"-"&amp;ROW()-108,[2]ワークシート!$C$2:$BW$498,12,0),"")</f>
        <v/>
      </c>
      <c r="I13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31" s="136"/>
      <c r="K131" s="132" t="str">
        <f>+IFERROR(VLOOKUP(#REF!&amp;"-"&amp;ROW()-108,[2]ワークシート!$C$2:$BW$498,19,0),"")</f>
        <v/>
      </c>
      <c r="L131" s="134"/>
      <c r="M131" s="133"/>
      <c r="N131" s="137" t="str">
        <f>+IFERROR(VLOOKUP(#REF!&amp;"-"&amp;ROW()-108,[2]ワークシート!$C$2:$BW$498,24,0),"")</f>
        <v/>
      </c>
      <c r="O131" s="138"/>
      <c r="P131" s="129" t="str">
        <f>+IFERROR(VLOOKUP(#REF!&amp;"-"&amp;ROW()-108,[2]ワークシート!$C$2:$BW$498,25,0),"")</f>
        <v/>
      </c>
      <c r="Q131" s="129"/>
      <c r="R131" s="139" t="str">
        <f>+IFERROR(VLOOKUP(#REF!&amp;"-"&amp;ROW()-108,[2]ワークシート!$C$2:$BW$498,55,0),"")</f>
        <v/>
      </c>
      <c r="S131" s="139"/>
      <c r="T131" s="139"/>
      <c r="U131" s="129" t="str">
        <f>+IFERROR(VLOOKUP(#REF!&amp;"-"&amp;ROW()-108,[2]ワークシート!$C$2:$BW$498,60,0),"")</f>
        <v/>
      </c>
      <c r="V131" s="129"/>
      <c r="W131" s="129" t="str">
        <f>+IFERROR(VLOOKUP(#REF!&amp;"-"&amp;ROW()-108,[2]ワークシート!$C$2:$BW$498,61,0),"")</f>
        <v/>
      </c>
      <c r="X131" s="129"/>
      <c r="Y131" s="129"/>
      <c r="Z131" s="130" t="str">
        <f t="shared" si="0"/>
        <v/>
      </c>
      <c r="AA131" s="130"/>
      <c r="AB131" s="131" t="str">
        <f>+IFERROR(IF(VLOOKUP(#REF!&amp;"-"&amp;ROW()-108,[2]ワークシート!$C$2:$BW$498,13,0)="","",VLOOKUP(#REF!&amp;"-"&amp;ROW()-108,[2]ワークシート!$C$2:$BW$498,13,0)),"")</f>
        <v/>
      </c>
      <c r="AC131" s="131"/>
      <c r="AD131" s="131" t="str">
        <f>+IFERROR(VLOOKUP(#REF!&amp;"-"&amp;ROW()-108,[2]ワークシート!$C$2:$BW$498,30,0),"")</f>
        <v/>
      </c>
      <c r="AE131" s="131"/>
      <c r="AF131" s="130" t="str">
        <f t="shared" si="1"/>
        <v/>
      </c>
      <c r="AG131" s="130"/>
      <c r="AH131" s="131" t="str">
        <f>+IFERROR(IF(VLOOKUP(#REF!&amp;"-"&amp;ROW()-108,[2]ワークシート!$C$2:$BW$498,31,0)="","",VLOOKUP(#REF!&amp;"-"&amp;ROW()-108,[2]ワークシート!$C$2:$BW$498,31,0)),"")</f>
        <v/>
      </c>
      <c r="AI131" s="131"/>
      <c r="AJ131" s="41"/>
      <c r="AK131" s="41"/>
      <c r="AL131" s="41"/>
      <c r="AM131" s="41"/>
      <c r="AN131" s="41"/>
      <c r="AO131" s="41"/>
      <c r="AP131" s="41"/>
      <c r="AQ131" s="41"/>
      <c r="AR131" s="41"/>
      <c r="AS131" s="41"/>
      <c r="AT131" s="41"/>
      <c r="AU131" s="41"/>
      <c r="AV131" s="41"/>
      <c r="AW131" s="41"/>
      <c r="AX131" s="41"/>
      <c r="AY131" s="41"/>
      <c r="AZ131" s="41"/>
      <c r="BA131" s="41"/>
      <c r="BB131" s="41"/>
      <c r="BC131" s="41"/>
      <c r="BD131" s="41"/>
    </row>
    <row r="132" spans="1:56" ht="35.1" hidden="1" customHeight="1">
      <c r="A132" s="41"/>
      <c r="B132" s="132" t="str">
        <f>+IFERROR(VLOOKUP(#REF!&amp;"-"&amp;ROW()-108,[2]ワークシート!$C$2:$BW$498,9,0),"")</f>
        <v/>
      </c>
      <c r="C132" s="133"/>
      <c r="D132" s="134" t="str">
        <f>+IFERROR(IF(VLOOKUP(#REF!&amp;"-"&amp;ROW()-108,[2]ワークシート!$C$2:$BW$498,10,0) = "","",VLOOKUP(#REF!&amp;"-"&amp;ROW()-108,[2]ワークシート!$C$2:$BW$498,10,0)),"")</f>
        <v/>
      </c>
      <c r="E132" s="133"/>
      <c r="F132" s="132" t="str">
        <f>+IFERROR(VLOOKUP(#REF!&amp;"-"&amp;ROW()-108,[2]ワークシート!$C$2:$BW$498,11,0),"")</f>
        <v/>
      </c>
      <c r="G132" s="133"/>
      <c r="H132" s="72" t="str">
        <f>+IFERROR(VLOOKUP(#REF!&amp;"-"&amp;ROW()-108,[2]ワークシート!$C$2:$BW$498,12,0),"")</f>
        <v/>
      </c>
      <c r="I13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32" s="136"/>
      <c r="K132" s="132" t="str">
        <f>+IFERROR(VLOOKUP(#REF!&amp;"-"&amp;ROW()-108,[2]ワークシート!$C$2:$BW$498,19,0),"")</f>
        <v/>
      </c>
      <c r="L132" s="134"/>
      <c r="M132" s="133"/>
      <c r="N132" s="137" t="str">
        <f>+IFERROR(VLOOKUP(#REF!&amp;"-"&amp;ROW()-108,[2]ワークシート!$C$2:$BW$498,24,0),"")</f>
        <v/>
      </c>
      <c r="O132" s="138"/>
      <c r="P132" s="129" t="str">
        <f>+IFERROR(VLOOKUP(#REF!&amp;"-"&amp;ROW()-108,[2]ワークシート!$C$2:$BW$498,25,0),"")</f>
        <v/>
      </c>
      <c r="Q132" s="129"/>
      <c r="R132" s="139" t="str">
        <f>+IFERROR(VLOOKUP(#REF!&amp;"-"&amp;ROW()-108,[2]ワークシート!$C$2:$BW$498,55,0),"")</f>
        <v/>
      </c>
      <c r="S132" s="139"/>
      <c r="T132" s="139"/>
      <c r="U132" s="129" t="str">
        <f>+IFERROR(VLOOKUP(#REF!&amp;"-"&amp;ROW()-108,[2]ワークシート!$C$2:$BW$498,60,0),"")</f>
        <v/>
      </c>
      <c r="V132" s="129"/>
      <c r="W132" s="129" t="str">
        <f>+IFERROR(VLOOKUP(#REF!&amp;"-"&amp;ROW()-108,[2]ワークシート!$C$2:$BW$498,61,0),"")</f>
        <v/>
      </c>
      <c r="X132" s="129"/>
      <c r="Y132" s="129"/>
      <c r="Z132" s="130" t="str">
        <f t="shared" si="0"/>
        <v/>
      </c>
      <c r="AA132" s="130"/>
      <c r="AB132" s="131" t="str">
        <f>+IFERROR(IF(VLOOKUP(#REF!&amp;"-"&amp;ROW()-108,[2]ワークシート!$C$2:$BW$498,13,0)="","",VLOOKUP(#REF!&amp;"-"&amp;ROW()-108,[2]ワークシート!$C$2:$BW$498,13,0)),"")</f>
        <v/>
      </c>
      <c r="AC132" s="131"/>
      <c r="AD132" s="131" t="str">
        <f>+IFERROR(VLOOKUP(#REF!&amp;"-"&amp;ROW()-108,[2]ワークシート!$C$2:$BW$498,30,0),"")</f>
        <v/>
      </c>
      <c r="AE132" s="131"/>
      <c r="AF132" s="130" t="str">
        <f t="shared" si="1"/>
        <v/>
      </c>
      <c r="AG132" s="130"/>
      <c r="AH132" s="131" t="str">
        <f>+IFERROR(IF(VLOOKUP(#REF!&amp;"-"&amp;ROW()-108,[2]ワークシート!$C$2:$BW$498,31,0)="","",VLOOKUP(#REF!&amp;"-"&amp;ROW()-108,[2]ワークシート!$C$2:$BW$498,31,0)),"")</f>
        <v/>
      </c>
      <c r="AI132" s="131"/>
      <c r="AJ132" s="41"/>
      <c r="AK132" s="41"/>
      <c r="AL132" s="41"/>
      <c r="AM132" s="41"/>
      <c r="AN132" s="41"/>
      <c r="AO132" s="41"/>
      <c r="AP132" s="41"/>
      <c r="AQ132" s="41"/>
      <c r="AR132" s="41"/>
      <c r="AS132" s="41"/>
      <c r="AT132" s="41"/>
      <c r="AU132" s="41"/>
      <c r="AV132" s="41"/>
      <c r="AW132" s="41"/>
      <c r="AX132" s="41"/>
      <c r="AY132" s="41"/>
      <c r="AZ132" s="41"/>
      <c r="BA132" s="41"/>
      <c r="BB132" s="41"/>
      <c r="BC132" s="41"/>
      <c r="BD132" s="41"/>
    </row>
    <row r="133" spans="1:56" ht="35.1" hidden="1" customHeight="1">
      <c r="A133" s="41"/>
      <c r="B133" s="132" t="str">
        <f>+IFERROR(VLOOKUP(#REF!&amp;"-"&amp;ROW()-108,[2]ワークシート!$C$2:$BW$498,9,0),"")</f>
        <v/>
      </c>
      <c r="C133" s="133"/>
      <c r="D133" s="134" t="str">
        <f>+IFERROR(IF(VLOOKUP(#REF!&amp;"-"&amp;ROW()-108,[2]ワークシート!$C$2:$BW$498,10,0) = "","",VLOOKUP(#REF!&amp;"-"&amp;ROW()-108,[2]ワークシート!$C$2:$BW$498,10,0)),"")</f>
        <v/>
      </c>
      <c r="E133" s="133"/>
      <c r="F133" s="132" t="str">
        <f>+IFERROR(VLOOKUP(#REF!&amp;"-"&amp;ROW()-108,[2]ワークシート!$C$2:$BW$498,11,0),"")</f>
        <v/>
      </c>
      <c r="G133" s="133"/>
      <c r="H133" s="72" t="str">
        <f>+IFERROR(VLOOKUP(#REF!&amp;"-"&amp;ROW()-108,[2]ワークシート!$C$2:$BW$498,12,0),"")</f>
        <v/>
      </c>
      <c r="I13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33" s="136"/>
      <c r="K133" s="132" t="str">
        <f>+IFERROR(VLOOKUP(#REF!&amp;"-"&amp;ROW()-108,[2]ワークシート!$C$2:$BW$498,19,0),"")</f>
        <v/>
      </c>
      <c r="L133" s="134"/>
      <c r="M133" s="133"/>
      <c r="N133" s="137" t="str">
        <f>+IFERROR(VLOOKUP(#REF!&amp;"-"&amp;ROW()-108,[2]ワークシート!$C$2:$BW$498,24,0),"")</f>
        <v/>
      </c>
      <c r="O133" s="138"/>
      <c r="P133" s="129" t="str">
        <f>+IFERROR(VLOOKUP(#REF!&amp;"-"&amp;ROW()-108,[2]ワークシート!$C$2:$BW$498,25,0),"")</f>
        <v/>
      </c>
      <c r="Q133" s="129"/>
      <c r="R133" s="139" t="str">
        <f>+IFERROR(VLOOKUP(#REF!&amp;"-"&amp;ROW()-108,[2]ワークシート!$C$2:$BW$498,55,0),"")</f>
        <v/>
      </c>
      <c r="S133" s="139"/>
      <c r="T133" s="139"/>
      <c r="U133" s="129" t="str">
        <f>+IFERROR(VLOOKUP(#REF!&amp;"-"&amp;ROW()-108,[2]ワークシート!$C$2:$BW$498,60,0),"")</f>
        <v/>
      </c>
      <c r="V133" s="129"/>
      <c r="W133" s="129" t="str">
        <f>+IFERROR(VLOOKUP(#REF!&amp;"-"&amp;ROW()-108,[2]ワークシート!$C$2:$BW$498,61,0),"")</f>
        <v/>
      </c>
      <c r="X133" s="129"/>
      <c r="Y133" s="129"/>
      <c r="Z133" s="130" t="str">
        <f t="shared" si="0"/>
        <v/>
      </c>
      <c r="AA133" s="130"/>
      <c r="AB133" s="131" t="str">
        <f>+IFERROR(IF(VLOOKUP(#REF!&amp;"-"&amp;ROW()-108,[2]ワークシート!$C$2:$BW$498,13,0)="","",VLOOKUP(#REF!&amp;"-"&amp;ROW()-108,[2]ワークシート!$C$2:$BW$498,13,0)),"")</f>
        <v/>
      </c>
      <c r="AC133" s="131"/>
      <c r="AD133" s="131" t="str">
        <f>+IFERROR(VLOOKUP(#REF!&amp;"-"&amp;ROW()-108,[2]ワークシート!$C$2:$BW$498,30,0),"")</f>
        <v/>
      </c>
      <c r="AE133" s="131"/>
      <c r="AF133" s="130" t="str">
        <f t="shared" si="1"/>
        <v/>
      </c>
      <c r="AG133" s="130"/>
      <c r="AH133" s="131" t="str">
        <f>+IFERROR(IF(VLOOKUP(#REF!&amp;"-"&amp;ROW()-108,[2]ワークシート!$C$2:$BW$498,31,0)="","",VLOOKUP(#REF!&amp;"-"&amp;ROW()-108,[2]ワークシート!$C$2:$BW$498,31,0)),"")</f>
        <v/>
      </c>
      <c r="AI133" s="131"/>
      <c r="AJ133" s="41"/>
      <c r="AK133" s="41"/>
      <c r="AL133" s="41"/>
      <c r="AM133" s="41"/>
      <c r="AN133" s="41"/>
      <c r="AO133" s="41"/>
      <c r="AP133" s="41"/>
      <c r="AQ133" s="41"/>
      <c r="AR133" s="41"/>
      <c r="AS133" s="41"/>
      <c r="AT133" s="41"/>
      <c r="AU133" s="41"/>
      <c r="AV133" s="41"/>
      <c r="AW133" s="41"/>
      <c r="AX133" s="41"/>
      <c r="AY133" s="41"/>
      <c r="AZ133" s="41"/>
      <c r="BA133" s="41"/>
      <c r="BB133" s="41"/>
      <c r="BC133" s="41"/>
      <c r="BD133" s="41"/>
    </row>
    <row r="134" spans="1:56" ht="35.1" hidden="1" customHeight="1">
      <c r="A134" s="41"/>
      <c r="B134" s="132" t="str">
        <f>+IFERROR(VLOOKUP(#REF!&amp;"-"&amp;ROW()-108,[2]ワークシート!$C$2:$BW$498,9,0),"")</f>
        <v/>
      </c>
      <c r="C134" s="133"/>
      <c r="D134" s="134" t="str">
        <f>+IFERROR(IF(VLOOKUP(#REF!&amp;"-"&amp;ROW()-108,[2]ワークシート!$C$2:$BW$498,10,0) = "","",VLOOKUP(#REF!&amp;"-"&amp;ROW()-108,[2]ワークシート!$C$2:$BW$498,10,0)),"")</f>
        <v/>
      </c>
      <c r="E134" s="133"/>
      <c r="F134" s="132" t="str">
        <f>+IFERROR(VLOOKUP(#REF!&amp;"-"&amp;ROW()-108,[2]ワークシート!$C$2:$BW$498,11,0),"")</f>
        <v/>
      </c>
      <c r="G134" s="133"/>
      <c r="H134" s="72" t="str">
        <f>+IFERROR(VLOOKUP(#REF!&amp;"-"&amp;ROW()-108,[2]ワークシート!$C$2:$BW$498,12,0),"")</f>
        <v/>
      </c>
      <c r="I13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34" s="136"/>
      <c r="K134" s="132" t="str">
        <f>+IFERROR(VLOOKUP(#REF!&amp;"-"&amp;ROW()-108,[2]ワークシート!$C$2:$BW$498,19,0),"")</f>
        <v/>
      </c>
      <c r="L134" s="134"/>
      <c r="M134" s="133"/>
      <c r="N134" s="137" t="str">
        <f>+IFERROR(VLOOKUP(#REF!&amp;"-"&amp;ROW()-108,[2]ワークシート!$C$2:$BW$498,24,0),"")</f>
        <v/>
      </c>
      <c r="O134" s="138"/>
      <c r="P134" s="129" t="str">
        <f>+IFERROR(VLOOKUP(#REF!&amp;"-"&amp;ROW()-108,[2]ワークシート!$C$2:$BW$498,25,0),"")</f>
        <v/>
      </c>
      <c r="Q134" s="129"/>
      <c r="R134" s="139" t="str">
        <f>+IFERROR(VLOOKUP(#REF!&amp;"-"&amp;ROW()-108,[2]ワークシート!$C$2:$BW$498,55,0),"")</f>
        <v/>
      </c>
      <c r="S134" s="139"/>
      <c r="T134" s="139"/>
      <c r="U134" s="129" t="str">
        <f>+IFERROR(VLOOKUP(#REF!&amp;"-"&amp;ROW()-108,[2]ワークシート!$C$2:$BW$498,60,0),"")</f>
        <v/>
      </c>
      <c r="V134" s="129"/>
      <c r="W134" s="129" t="str">
        <f>+IFERROR(VLOOKUP(#REF!&amp;"-"&amp;ROW()-108,[2]ワークシート!$C$2:$BW$498,61,0),"")</f>
        <v/>
      </c>
      <c r="X134" s="129"/>
      <c r="Y134" s="129"/>
      <c r="Z134" s="130" t="str">
        <f t="shared" si="0"/>
        <v/>
      </c>
      <c r="AA134" s="130"/>
      <c r="AB134" s="131" t="str">
        <f>+IFERROR(IF(VLOOKUP(#REF!&amp;"-"&amp;ROW()-108,[2]ワークシート!$C$2:$BW$498,13,0)="","",VLOOKUP(#REF!&amp;"-"&amp;ROW()-108,[2]ワークシート!$C$2:$BW$498,13,0)),"")</f>
        <v/>
      </c>
      <c r="AC134" s="131"/>
      <c r="AD134" s="131" t="str">
        <f>+IFERROR(VLOOKUP(#REF!&amp;"-"&amp;ROW()-108,[2]ワークシート!$C$2:$BW$498,30,0),"")</f>
        <v/>
      </c>
      <c r="AE134" s="131"/>
      <c r="AF134" s="130" t="str">
        <f t="shared" si="1"/>
        <v/>
      </c>
      <c r="AG134" s="130"/>
      <c r="AH134" s="131" t="str">
        <f>+IFERROR(IF(VLOOKUP(#REF!&amp;"-"&amp;ROW()-108,[2]ワークシート!$C$2:$BW$498,31,0)="","",VLOOKUP(#REF!&amp;"-"&amp;ROW()-108,[2]ワークシート!$C$2:$BW$498,31,0)),"")</f>
        <v/>
      </c>
      <c r="AI134" s="131"/>
      <c r="AJ134" s="41"/>
      <c r="AK134" s="41"/>
      <c r="AL134" s="41"/>
      <c r="AM134" s="41"/>
      <c r="AN134" s="41"/>
      <c r="AO134" s="41"/>
      <c r="AP134" s="41"/>
      <c r="AQ134" s="41"/>
      <c r="AR134" s="41"/>
      <c r="AS134" s="41"/>
      <c r="AT134" s="41"/>
      <c r="AU134" s="41"/>
      <c r="AV134" s="41"/>
      <c r="AW134" s="41"/>
      <c r="AX134" s="41"/>
      <c r="AY134" s="41"/>
      <c r="AZ134" s="41"/>
      <c r="BA134" s="41"/>
      <c r="BB134" s="41"/>
      <c r="BC134" s="41"/>
      <c r="BD134" s="41"/>
    </row>
    <row r="135" spans="1:56" ht="35.1" hidden="1" customHeight="1">
      <c r="A135" s="41"/>
      <c r="B135" s="132" t="str">
        <f>+IFERROR(VLOOKUP(#REF!&amp;"-"&amp;ROW()-108,[2]ワークシート!$C$2:$BW$498,9,0),"")</f>
        <v/>
      </c>
      <c r="C135" s="133"/>
      <c r="D135" s="134" t="str">
        <f>+IFERROR(IF(VLOOKUP(#REF!&amp;"-"&amp;ROW()-108,[2]ワークシート!$C$2:$BW$498,10,0) = "","",VLOOKUP(#REF!&amp;"-"&amp;ROW()-108,[2]ワークシート!$C$2:$BW$498,10,0)),"")</f>
        <v/>
      </c>
      <c r="E135" s="133"/>
      <c r="F135" s="132" t="str">
        <f>+IFERROR(VLOOKUP(#REF!&amp;"-"&amp;ROW()-108,[2]ワークシート!$C$2:$BW$498,11,0),"")</f>
        <v/>
      </c>
      <c r="G135" s="133"/>
      <c r="H135" s="72" t="str">
        <f>+IFERROR(VLOOKUP(#REF!&amp;"-"&amp;ROW()-108,[2]ワークシート!$C$2:$BW$498,12,0),"")</f>
        <v/>
      </c>
      <c r="I13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35" s="136"/>
      <c r="K135" s="132" t="str">
        <f>+IFERROR(VLOOKUP(#REF!&amp;"-"&amp;ROW()-108,[2]ワークシート!$C$2:$BW$498,19,0),"")</f>
        <v/>
      </c>
      <c r="L135" s="134"/>
      <c r="M135" s="133"/>
      <c r="N135" s="137" t="str">
        <f>+IFERROR(VLOOKUP(#REF!&amp;"-"&amp;ROW()-108,[2]ワークシート!$C$2:$BW$498,24,0),"")</f>
        <v/>
      </c>
      <c r="O135" s="138"/>
      <c r="P135" s="129" t="str">
        <f>+IFERROR(VLOOKUP(#REF!&amp;"-"&amp;ROW()-108,[2]ワークシート!$C$2:$BW$498,25,0),"")</f>
        <v/>
      </c>
      <c r="Q135" s="129"/>
      <c r="R135" s="139" t="str">
        <f>+IFERROR(VLOOKUP(#REF!&amp;"-"&amp;ROW()-108,[2]ワークシート!$C$2:$BW$498,55,0),"")</f>
        <v/>
      </c>
      <c r="S135" s="139"/>
      <c r="T135" s="139"/>
      <c r="U135" s="129" t="str">
        <f>+IFERROR(VLOOKUP(#REF!&amp;"-"&amp;ROW()-108,[2]ワークシート!$C$2:$BW$498,60,0),"")</f>
        <v/>
      </c>
      <c r="V135" s="129"/>
      <c r="W135" s="129" t="str">
        <f>+IFERROR(VLOOKUP(#REF!&amp;"-"&amp;ROW()-108,[2]ワークシート!$C$2:$BW$498,61,0),"")</f>
        <v/>
      </c>
      <c r="X135" s="129"/>
      <c r="Y135" s="129"/>
      <c r="Z135" s="130" t="str">
        <f t="shared" si="0"/>
        <v/>
      </c>
      <c r="AA135" s="130"/>
      <c r="AB135" s="131" t="str">
        <f>+IFERROR(IF(VLOOKUP(#REF!&amp;"-"&amp;ROW()-108,[2]ワークシート!$C$2:$BW$498,13,0)="","",VLOOKUP(#REF!&amp;"-"&amp;ROW()-108,[2]ワークシート!$C$2:$BW$498,13,0)),"")</f>
        <v/>
      </c>
      <c r="AC135" s="131"/>
      <c r="AD135" s="131" t="str">
        <f>+IFERROR(VLOOKUP(#REF!&amp;"-"&amp;ROW()-108,[2]ワークシート!$C$2:$BW$498,30,0),"")</f>
        <v/>
      </c>
      <c r="AE135" s="131"/>
      <c r="AF135" s="130" t="str">
        <f t="shared" si="1"/>
        <v/>
      </c>
      <c r="AG135" s="130"/>
      <c r="AH135" s="131" t="str">
        <f>+IFERROR(IF(VLOOKUP(#REF!&amp;"-"&amp;ROW()-108,[2]ワークシート!$C$2:$BW$498,31,0)="","",VLOOKUP(#REF!&amp;"-"&amp;ROW()-108,[2]ワークシート!$C$2:$BW$498,31,0)),"")</f>
        <v/>
      </c>
      <c r="AI135" s="131"/>
      <c r="AJ135" s="41"/>
      <c r="AK135" s="41"/>
      <c r="AL135" s="41"/>
      <c r="AM135" s="41"/>
      <c r="AN135" s="41"/>
      <c r="AO135" s="41"/>
      <c r="AP135" s="41"/>
      <c r="AQ135" s="41"/>
      <c r="AR135" s="41"/>
      <c r="AS135" s="41"/>
      <c r="AT135" s="41"/>
      <c r="AU135" s="41"/>
      <c r="AV135" s="41"/>
      <c r="AW135" s="41"/>
      <c r="AX135" s="41"/>
      <c r="AY135" s="41"/>
      <c r="AZ135" s="41"/>
      <c r="BA135" s="41"/>
      <c r="BB135" s="41"/>
      <c r="BC135" s="41"/>
      <c r="BD135" s="41"/>
    </row>
    <row r="136" spans="1:56" ht="35.1" hidden="1" customHeight="1">
      <c r="A136" s="41"/>
      <c r="B136" s="132" t="str">
        <f>+IFERROR(VLOOKUP(#REF!&amp;"-"&amp;ROW()-108,[2]ワークシート!$C$2:$BW$498,9,0),"")</f>
        <v/>
      </c>
      <c r="C136" s="133"/>
      <c r="D136" s="134" t="str">
        <f>+IFERROR(IF(VLOOKUP(#REF!&amp;"-"&amp;ROW()-108,[2]ワークシート!$C$2:$BW$498,10,0) = "","",VLOOKUP(#REF!&amp;"-"&amp;ROW()-108,[2]ワークシート!$C$2:$BW$498,10,0)),"")</f>
        <v/>
      </c>
      <c r="E136" s="133"/>
      <c r="F136" s="132" t="str">
        <f>+IFERROR(VLOOKUP(#REF!&amp;"-"&amp;ROW()-108,[2]ワークシート!$C$2:$BW$498,11,0),"")</f>
        <v/>
      </c>
      <c r="G136" s="133"/>
      <c r="H136" s="72" t="str">
        <f>+IFERROR(VLOOKUP(#REF!&amp;"-"&amp;ROW()-108,[2]ワークシート!$C$2:$BW$498,12,0),"")</f>
        <v/>
      </c>
      <c r="I13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36" s="136"/>
      <c r="K136" s="132" t="str">
        <f>+IFERROR(VLOOKUP(#REF!&amp;"-"&amp;ROW()-108,[2]ワークシート!$C$2:$BW$498,19,0),"")</f>
        <v/>
      </c>
      <c r="L136" s="134"/>
      <c r="M136" s="133"/>
      <c r="N136" s="137" t="str">
        <f>+IFERROR(VLOOKUP(#REF!&amp;"-"&amp;ROW()-108,[2]ワークシート!$C$2:$BW$498,24,0),"")</f>
        <v/>
      </c>
      <c r="O136" s="138"/>
      <c r="P136" s="129" t="str">
        <f>+IFERROR(VLOOKUP(#REF!&amp;"-"&amp;ROW()-108,[2]ワークシート!$C$2:$BW$498,25,0),"")</f>
        <v/>
      </c>
      <c r="Q136" s="129"/>
      <c r="R136" s="139" t="str">
        <f>+IFERROR(VLOOKUP(#REF!&amp;"-"&amp;ROW()-108,[2]ワークシート!$C$2:$BW$498,55,0),"")</f>
        <v/>
      </c>
      <c r="S136" s="139"/>
      <c r="T136" s="139"/>
      <c r="U136" s="129" t="str">
        <f>+IFERROR(VLOOKUP(#REF!&amp;"-"&amp;ROW()-108,[2]ワークシート!$C$2:$BW$498,60,0),"")</f>
        <v/>
      </c>
      <c r="V136" s="129"/>
      <c r="W136" s="129" t="str">
        <f>+IFERROR(VLOOKUP(#REF!&amp;"-"&amp;ROW()-108,[2]ワークシート!$C$2:$BW$498,61,0),"")</f>
        <v/>
      </c>
      <c r="X136" s="129"/>
      <c r="Y136" s="129"/>
      <c r="Z136" s="130" t="str">
        <f t="shared" si="0"/>
        <v/>
      </c>
      <c r="AA136" s="130"/>
      <c r="AB136" s="131" t="str">
        <f>+IFERROR(IF(VLOOKUP(#REF!&amp;"-"&amp;ROW()-108,[2]ワークシート!$C$2:$BW$498,13,0)="","",VLOOKUP(#REF!&amp;"-"&amp;ROW()-108,[2]ワークシート!$C$2:$BW$498,13,0)),"")</f>
        <v/>
      </c>
      <c r="AC136" s="131"/>
      <c r="AD136" s="131" t="str">
        <f>+IFERROR(VLOOKUP(#REF!&amp;"-"&amp;ROW()-108,[2]ワークシート!$C$2:$BW$498,30,0),"")</f>
        <v/>
      </c>
      <c r="AE136" s="131"/>
      <c r="AF136" s="130" t="str">
        <f t="shared" si="1"/>
        <v/>
      </c>
      <c r="AG136" s="130"/>
      <c r="AH136" s="131" t="str">
        <f>+IFERROR(IF(VLOOKUP(#REF!&amp;"-"&amp;ROW()-108,[2]ワークシート!$C$2:$BW$498,31,0)="","",VLOOKUP(#REF!&amp;"-"&amp;ROW()-108,[2]ワークシート!$C$2:$BW$498,31,0)),"")</f>
        <v/>
      </c>
      <c r="AI136" s="131"/>
      <c r="AJ136" s="41"/>
      <c r="AK136" s="41"/>
      <c r="AL136" s="41"/>
      <c r="AM136" s="41"/>
      <c r="AN136" s="41"/>
      <c r="AO136" s="41"/>
      <c r="AP136" s="41"/>
      <c r="AQ136" s="41"/>
      <c r="AR136" s="41"/>
      <c r="AS136" s="41"/>
      <c r="AT136" s="41"/>
      <c r="AU136" s="41"/>
      <c r="AV136" s="41"/>
      <c r="AW136" s="41"/>
      <c r="AX136" s="41"/>
      <c r="AY136" s="41"/>
      <c r="AZ136" s="41"/>
      <c r="BA136" s="41"/>
      <c r="BB136" s="41"/>
      <c r="BC136" s="41"/>
      <c r="BD136" s="41"/>
    </row>
    <row r="137" spans="1:56" ht="35.1" hidden="1" customHeight="1">
      <c r="A137" s="41"/>
      <c r="B137" s="132" t="str">
        <f>+IFERROR(VLOOKUP(#REF!&amp;"-"&amp;ROW()-108,[2]ワークシート!$C$2:$BW$498,9,0),"")</f>
        <v/>
      </c>
      <c r="C137" s="133"/>
      <c r="D137" s="134" t="str">
        <f>+IFERROR(IF(VLOOKUP(#REF!&amp;"-"&amp;ROW()-108,[2]ワークシート!$C$2:$BW$498,10,0) = "","",VLOOKUP(#REF!&amp;"-"&amp;ROW()-108,[2]ワークシート!$C$2:$BW$498,10,0)),"")</f>
        <v/>
      </c>
      <c r="E137" s="133"/>
      <c r="F137" s="132" t="str">
        <f>+IFERROR(VLOOKUP(#REF!&amp;"-"&amp;ROW()-108,[2]ワークシート!$C$2:$BW$498,11,0),"")</f>
        <v/>
      </c>
      <c r="G137" s="133"/>
      <c r="H137" s="72" t="str">
        <f>+IFERROR(VLOOKUP(#REF!&amp;"-"&amp;ROW()-108,[2]ワークシート!$C$2:$BW$498,12,0),"")</f>
        <v/>
      </c>
      <c r="I13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37" s="136"/>
      <c r="K137" s="132" t="str">
        <f>+IFERROR(VLOOKUP(#REF!&amp;"-"&amp;ROW()-108,[2]ワークシート!$C$2:$BW$498,19,0),"")</f>
        <v/>
      </c>
      <c r="L137" s="134"/>
      <c r="M137" s="133"/>
      <c r="N137" s="137" t="str">
        <f>+IFERROR(VLOOKUP(#REF!&amp;"-"&amp;ROW()-108,[2]ワークシート!$C$2:$BW$498,24,0),"")</f>
        <v/>
      </c>
      <c r="O137" s="138"/>
      <c r="P137" s="129" t="str">
        <f>+IFERROR(VLOOKUP(#REF!&amp;"-"&amp;ROW()-108,[2]ワークシート!$C$2:$BW$498,25,0),"")</f>
        <v/>
      </c>
      <c r="Q137" s="129"/>
      <c r="R137" s="139" t="str">
        <f>+IFERROR(VLOOKUP(#REF!&amp;"-"&amp;ROW()-108,[2]ワークシート!$C$2:$BW$498,55,0),"")</f>
        <v/>
      </c>
      <c r="S137" s="139"/>
      <c r="T137" s="139"/>
      <c r="U137" s="129" t="str">
        <f>+IFERROR(VLOOKUP(#REF!&amp;"-"&amp;ROW()-108,[2]ワークシート!$C$2:$BW$498,60,0),"")</f>
        <v/>
      </c>
      <c r="V137" s="129"/>
      <c r="W137" s="129" t="str">
        <f>+IFERROR(VLOOKUP(#REF!&amp;"-"&amp;ROW()-108,[2]ワークシート!$C$2:$BW$498,61,0),"")</f>
        <v/>
      </c>
      <c r="X137" s="129"/>
      <c r="Y137" s="129"/>
      <c r="Z137" s="130" t="str">
        <f t="shared" si="0"/>
        <v/>
      </c>
      <c r="AA137" s="130"/>
      <c r="AB137" s="131" t="str">
        <f>+IFERROR(IF(VLOOKUP(#REF!&amp;"-"&amp;ROW()-108,[2]ワークシート!$C$2:$BW$498,13,0)="","",VLOOKUP(#REF!&amp;"-"&amp;ROW()-108,[2]ワークシート!$C$2:$BW$498,13,0)),"")</f>
        <v/>
      </c>
      <c r="AC137" s="131"/>
      <c r="AD137" s="131" t="str">
        <f>+IFERROR(VLOOKUP(#REF!&amp;"-"&amp;ROW()-108,[2]ワークシート!$C$2:$BW$498,30,0),"")</f>
        <v/>
      </c>
      <c r="AE137" s="131"/>
      <c r="AF137" s="130" t="str">
        <f t="shared" si="1"/>
        <v/>
      </c>
      <c r="AG137" s="130"/>
      <c r="AH137" s="131" t="str">
        <f>+IFERROR(IF(VLOOKUP(#REF!&amp;"-"&amp;ROW()-108,[2]ワークシート!$C$2:$BW$498,31,0)="","",VLOOKUP(#REF!&amp;"-"&amp;ROW()-108,[2]ワークシート!$C$2:$BW$498,31,0)),"")</f>
        <v/>
      </c>
      <c r="AI137" s="131"/>
      <c r="AJ137" s="41"/>
      <c r="AK137" s="41"/>
      <c r="AL137" s="41"/>
      <c r="AM137" s="41"/>
      <c r="AN137" s="41"/>
      <c r="AO137" s="41"/>
      <c r="AP137" s="41"/>
      <c r="AQ137" s="41"/>
      <c r="AR137" s="41"/>
      <c r="AS137" s="41"/>
      <c r="AT137" s="41"/>
      <c r="AU137" s="41"/>
      <c r="AV137" s="41"/>
      <c r="AW137" s="41"/>
      <c r="AX137" s="41"/>
      <c r="AY137" s="41"/>
      <c r="AZ137" s="41"/>
      <c r="BA137" s="41"/>
      <c r="BB137" s="41"/>
      <c r="BC137" s="41"/>
      <c r="BD137" s="41"/>
    </row>
    <row r="138" spans="1:56" ht="35.1" hidden="1" customHeight="1">
      <c r="A138" s="41"/>
      <c r="B138" s="132" t="str">
        <f>+IFERROR(VLOOKUP(#REF!&amp;"-"&amp;ROW()-108,[2]ワークシート!$C$2:$BW$498,9,0),"")</f>
        <v/>
      </c>
      <c r="C138" s="133"/>
      <c r="D138" s="134" t="str">
        <f>+IFERROR(IF(VLOOKUP(#REF!&amp;"-"&amp;ROW()-108,[2]ワークシート!$C$2:$BW$498,10,0) = "","",VLOOKUP(#REF!&amp;"-"&amp;ROW()-108,[2]ワークシート!$C$2:$BW$498,10,0)),"")</f>
        <v/>
      </c>
      <c r="E138" s="133"/>
      <c r="F138" s="132" t="str">
        <f>+IFERROR(VLOOKUP(#REF!&amp;"-"&amp;ROW()-108,[2]ワークシート!$C$2:$BW$498,11,0),"")</f>
        <v/>
      </c>
      <c r="G138" s="133"/>
      <c r="H138" s="72" t="str">
        <f>+IFERROR(VLOOKUP(#REF!&amp;"-"&amp;ROW()-108,[2]ワークシート!$C$2:$BW$498,12,0),"")</f>
        <v/>
      </c>
      <c r="I13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38" s="136"/>
      <c r="K138" s="132" t="str">
        <f>+IFERROR(VLOOKUP(#REF!&amp;"-"&amp;ROW()-108,[2]ワークシート!$C$2:$BW$498,19,0),"")</f>
        <v/>
      </c>
      <c r="L138" s="134"/>
      <c r="M138" s="133"/>
      <c r="N138" s="137" t="str">
        <f>+IFERROR(VLOOKUP(#REF!&amp;"-"&amp;ROW()-108,[2]ワークシート!$C$2:$BW$498,24,0),"")</f>
        <v/>
      </c>
      <c r="O138" s="138"/>
      <c r="P138" s="129" t="str">
        <f>+IFERROR(VLOOKUP(#REF!&amp;"-"&amp;ROW()-108,[2]ワークシート!$C$2:$BW$498,25,0),"")</f>
        <v/>
      </c>
      <c r="Q138" s="129"/>
      <c r="R138" s="139" t="str">
        <f>+IFERROR(VLOOKUP(#REF!&amp;"-"&amp;ROW()-108,[2]ワークシート!$C$2:$BW$498,55,0),"")</f>
        <v/>
      </c>
      <c r="S138" s="139"/>
      <c r="T138" s="139"/>
      <c r="U138" s="129" t="str">
        <f>+IFERROR(VLOOKUP(#REF!&amp;"-"&amp;ROW()-108,[2]ワークシート!$C$2:$BW$498,60,0),"")</f>
        <v/>
      </c>
      <c r="V138" s="129"/>
      <c r="W138" s="129" t="str">
        <f>+IFERROR(VLOOKUP(#REF!&amp;"-"&amp;ROW()-108,[2]ワークシート!$C$2:$BW$498,61,0),"")</f>
        <v/>
      </c>
      <c r="X138" s="129"/>
      <c r="Y138" s="129"/>
      <c r="Z138" s="130" t="str">
        <f t="shared" si="0"/>
        <v/>
      </c>
      <c r="AA138" s="130"/>
      <c r="AB138" s="131" t="str">
        <f>+IFERROR(IF(VLOOKUP(#REF!&amp;"-"&amp;ROW()-108,[2]ワークシート!$C$2:$BW$498,13,0)="","",VLOOKUP(#REF!&amp;"-"&amp;ROW()-108,[2]ワークシート!$C$2:$BW$498,13,0)),"")</f>
        <v/>
      </c>
      <c r="AC138" s="131"/>
      <c r="AD138" s="131" t="str">
        <f>+IFERROR(VLOOKUP(#REF!&amp;"-"&amp;ROW()-108,[2]ワークシート!$C$2:$BW$498,30,0),"")</f>
        <v/>
      </c>
      <c r="AE138" s="131"/>
      <c r="AF138" s="130" t="str">
        <f t="shared" si="1"/>
        <v/>
      </c>
      <c r="AG138" s="130"/>
      <c r="AH138" s="131" t="str">
        <f>+IFERROR(IF(VLOOKUP(#REF!&amp;"-"&amp;ROW()-108,[2]ワークシート!$C$2:$BW$498,31,0)="","",VLOOKUP(#REF!&amp;"-"&amp;ROW()-108,[2]ワークシート!$C$2:$BW$498,31,0)),"")</f>
        <v/>
      </c>
      <c r="AI138" s="131"/>
      <c r="AJ138" s="41"/>
      <c r="AK138" s="41"/>
      <c r="AL138" s="41"/>
      <c r="AM138" s="41"/>
      <c r="AN138" s="41"/>
      <c r="AO138" s="41"/>
      <c r="AP138" s="41"/>
      <c r="AQ138" s="41"/>
      <c r="AR138" s="41"/>
      <c r="AS138" s="41"/>
      <c r="AT138" s="41"/>
      <c r="AU138" s="41"/>
      <c r="AV138" s="41"/>
      <c r="AW138" s="41"/>
      <c r="AX138" s="41"/>
      <c r="AY138" s="41"/>
      <c r="AZ138" s="41"/>
      <c r="BA138" s="41"/>
      <c r="BB138" s="41"/>
      <c r="BC138" s="41"/>
      <c r="BD138" s="41"/>
    </row>
    <row r="139" spans="1:56" ht="35.1" hidden="1" customHeight="1">
      <c r="A139" s="41"/>
      <c r="B139" s="132" t="str">
        <f>+IFERROR(VLOOKUP(#REF!&amp;"-"&amp;ROW()-108,[2]ワークシート!$C$2:$BW$498,9,0),"")</f>
        <v/>
      </c>
      <c r="C139" s="133"/>
      <c r="D139" s="134" t="str">
        <f>+IFERROR(IF(VLOOKUP(#REF!&amp;"-"&amp;ROW()-108,[2]ワークシート!$C$2:$BW$498,10,0) = "","",VLOOKUP(#REF!&amp;"-"&amp;ROW()-108,[2]ワークシート!$C$2:$BW$498,10,0)),"")</f>
        <v/>
      </c>
      <c r="E139" s="133"/>
      <c r="F139" s="132" t="str">
        <f>+IFERROR(VLOOKUP(#REF!&amp;"-"&amp;ROW()-108,[2]ワークシート!$C$2:$BW$498,11,0),"")</f>
        <v/>
      </c>
      <c r="G139" s="133"/>
      <c r="H139" s="72" t="str">
        <f>+IFERROR(VLOOKUP(#REF!&amp;"-"&amp;ROW()-108,[2]ワークシート!$C$2:$BW$498,12,0),"")</f>
        <v/>
      </c>
      <c r="I13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39" s="136"/>
      <c r="K139" s="132" t="str">
        <f>+IFERROR(VLOOKUP(#REF!&amp;"-"&amp;ROW()-108,[2]ワークシート!$C$2:$BW$498,19,0),"")</f>
        <v/>
      </c>
      <c r="L139" s="134"/>
      <c r="M139" s="133"/>
      <c r="N139" s="137" t="str">
        <f>+IFERROR(VLOOKUP(#REF!&amp;"-"&amp;ROW()-108,[2]ワークシート!$C$2:$BW$498,24,0),"")</f>
        <v/>
      </c>
      <c r="O139" s="138"/>
      <c r="P139" s="129" t="str">
        <f>+IFERROR(VLOOKUP(#REF!&amp;"-"&amp;ROW()-108,[2]ワークシート!$C$2:$BW$498,25,0),"")</f>
        <v/>
      </c>
      <c r="Q139" s="129"/>
      <c r="R139" s="139" t="str">
        <f>+IFERROR(VLOOKUP(#REF!&amp;"-"&amp;ROW()-108,[2]ワークシート!$C$2:$BW$498,55,0),"")</f>
        <v/>
      </c>
      <c r="S139" s="139"/>
      <c r="T139" s="139"/>
      <c r="U139" s="129" t="str">
        <f>+IFERROR(VLOOKUP(#REF!&amp;"-"&amp;ROW()-108,[2]ワークシート!$C$2:$BW$498,60,0),"")</f>
        <v/>
      </c>
      <c r="V139" s="129"/>
      <c r="W139" s="129" t="str">
        <f>+IFERROR(VLOOKUP(#REF!&amp;"-"&amp;ROW()-108,[2]ワークシート!$C$2:$BW$498,61,0),"")</f>
        <v/>
      </c>
      <c r="X139" s="129"/>
      <c r="Y139" s="129"/>
      <c r="Z139" s="130" t="str">
        <f t="shared" si="0"/>
        <v/>
      </c>
      <c r="AA139" s="130"/>
      <c r="AB139" s="131" t="str">
        <f>+IFERROR(IF(VLOOKUP(#REF!&amp;"-"&amp;ROW()-108,[2]ワークシート!$C$2:$BW$498,13,0)="","",VLOOKUP(#REF!&amp;"-"&amp;ROW()-108,[2]ワークシート!$C$2:$BW$498,13,0)),"")</f>
        <v/>
      </c>
      <c r="AC139" s="131"/>
      <c r="AD139" s="131" t="str">
        <f>+IFERROR(VLOOKUP(#REF!&amp;"-"&amp;ROW()-108,[2]ワークシート!$C$2:$BW$498,30,0),"")</f>
        <v/>
      </c>
      <c r="AE139" s="131"/>
      <c r="AF139" s="130" t="str">
        <f t="shared" si="1"/>
        <v/>
      </c>
      <c r="AG139" s="130"/>
      <c r="AH139" s="131" t="str">
        <f>+IFERROR(IF(VLOOKUP(#REF!&amp;"-"&amp;ROW()-108,[2]ワークシート!$C$2:$BW$498,31,0)="","",VLOOKUP(#REF!&amp;"-"&amp;ROW()-108,[2]ワークシート!$C$2:$BW$498,31,0)),"")</f>
        <v/>
      </c>
      <c r="AI139" s="131"/>
      <c r="AJ139" s="41"/>
      <c r="AK139" s="41"/>
      <c r="AL139" s="41"/>
      <c r="AM139" s="41"/>
      <c r="AN139" s="41"/>
      <c r="AO139" s="41"/>
      <c r="AP139" s="41"/>
      <c r="AQ139" s="41"/>
      <c r="AR139" s="41"/>
      <c r="AS139" s="41"/>
      <c r="AT139" s="41"/>
      <c r="AU139" s="41"/>
      <c r="AV139" s="41"/>
      <c r="AW139" s="41"/>
      <c r="AX139" s="41"/>
      <c r="AY139" s="41"/>
      <c r="AZ139" s="41"/>
      <c r="BA139" s="41"/>
      <c r="BB139" s="41"/>
      <c r="BC139" s="41"/>
      <c r="BD139" s="41"/>
    </row>
    <row r="140" spans="1:56" ht="35.1" hidden="1" customHeight="1">
      <c r="A140" s="41"/>
      <c r="B140" s="132" t="str">
        <f>+IFERROR(VLOOKUP(#REF!&amp;"-"&amp;ROW()-108,[2]ワークシート!$C$2:$BW$498,9,0),"")</f>
        <v/>
      </c>
      <c r="C140" s="133"/>
      <c r="D140" s="134" t="str">
        <f>+IFERROR(IF(VLOOKUP(#REF!&amp;"-"&amp;ROW()-108,[2]ワークシート!$C$2:$BW$498,10,0) = "","",VLOOKUP(#REF!&amp;"-"&amp;ROW()-108,[2]ワークシート!$C$2:$BW$498,10,0)),"")</f>
        <v/>
      </c>
      <c r="E140" s="133"/>
      <c r="F140" s="132" t="str">
        <f>+IFERROR(VLOOKUP(#REF!&amp;"-"&amp;ROW()-108,[2]ワークシート!$C$2:$BW$498,11,0),"")</f>
        <v/>
      </c>
      <c r="G140" s="133"/>
      <c r="H140" s="72" t="str">
        <f>+IFERROR(VLOOKUP(#REF!&amp;"-"&amp;ROW()-108,[2]ワークシート!$C$2:$BW$498,12,0),"")</f>
        <v/>
      </c>
      <c r="I14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40" s="136"/>
      <c r="K140" s="132" t="str">
        <f>+IFERROR(VLOOKUP(#REF!&amp;"-"&amp;ROW()-108,[2]ワークシート!$C$2:$BW$498,19,0),"")</f>
        <v/>
      </c>
      <c r="L140" s="134"/>
      <c r="M140" s="133"/>
      <c r="N140" s="137" t="str">
        <f>+IFERROR(VLOOKUP(#REF!&amp;"-"&amp;ROW()-108,[2]ワークシート!$C$2:$BW$498,24,0),"")</f>
        <v/>
      </c>
      <c r="O140" s="138"/>
      <c r="P140" s="129" t="str">
        <f>+IFERROR(VLOOKUP(#REF!&amp;"-"&amp;ROW()-108,[2]ワークシート!$C$2:$BW$498,25,0),"")</f>
        <v/>
      </c>
      <c r="Q140" s="129"/>
      <c r="R140" s="139" t="str">
        <f>+IFERROR(VLOOKUP(#REF!&amp;"-"&amp;ROW()-108,[2]ワークシート!$C$2:$BW$498,55,0),"")</f>
        <v/>
      </c>
      <c r="S140" s="139"/>
      <c r="T140" s="139"/>
      <c r="U140" s="129" t="str">
        <f>+IFERROR(VLOOKUP(#REF!&amp;"-"&amp;ROW()-108,[2]ワークシート!$C$2:$BW$498,60,0),"")</f>
        <v/>
      </c>
      <c r="V140" s="129"/>
      <c r="W140" s="129" t="str">
        <f>+IFERROR(VLOOKUP(#REF!&amp;"-"&amp;ROW()-108,[2]ワークシート!$C$2:$BW$498,61,0),"")</f>
        <v/>
      </c>
      <c r="X140" s="129"/>
      <c r="Y140" s="129"/>
      <c r="Z140" s="130" t="str">
        <f t="shared" si="0"/>
        <v/>
      </c>
      <c r="AA140" s="130"/>
      <c r="AB140" s="131" t="str">
        <f>+IFERROR(IF(VLOOKUP(#REF!&amp;"-"&amp;ROW()-108,[2]ワークシート!$C$2:$BW$498,13,0)="","",VLOOKUP(#REF!&amp;"-"&amp;ROW()-108,[2]ワークシート!$C$2:$BW$498,13,0)),"")</f>
        <v/>
      </c>
      <c r="AC140" s="131"/>
      <c r="AD140" s="131" t="str">
        <f>+IFERROR(VLOOKUP(#REF!&amp;"-"&amp;ROW()-108,[2]ワークシート!$C$2:$BW$498,30,0),"")</f>
        <v/>
      </c>
      <c r="AE140" s="131"/>
      <c r="AF140" s="130" t="str">
        <f t="shared" si="1"/>
        <v/>
      </c>
      <c r="AG140" s="130"/>
      <c r="AH140" s="131" t="str">
        <f>+IFERROR(IF(VLOOKUP(#REF!&amp;"-"&amp;ROW()-108,[2]ワークシート!$C$2:$BW$498,31,0)="","",VLOOKUP(#REF!&amp;"-"&amp;ROW()-108,[2]ワークシート!$C$2:$BW$498,31,0)),"")</f>
        <v/>
      </c>
      <c r="AI140" s="131"/>
      <c r="AJ140" s="41"/>
      <c r="AK140" s="41"/>
      <c r="AL140" s="41"/>
      <c r="AM140" s="41"/>
      <c r="AN140" s="41"/>
      <c r="AO140" s="41"/>
      <c r="AP140" s="41"/>
      <c r="AQ140" s="41"/>
      <c r="AR140" s="41"/>
      <c r="AS140" s="41"/>
      <c r="AT140" s="41"/>
      <c r="AU140" s="41"/>
      <c r="AV140" s="41"/>
      <c r="AW140" s="41"/>
      <c r="AX140" s="41"/>
      <c r="AY140" s="41"/>
      <c r="AZ140" s="41"/>
      <c r="BA140" s="41"/>
      <c r="BB140" s="41"/>
      <c r="BC140" s="41"/>
      <c r="BD140" s="41"/>
    </row>
    <row r="141" spans="1:56" ht="35.1" hidden="1" customHeight="1">
      <c r="A141" s="41"/>
      <c r="B141" s="132" t="str">
        <f>+IFERROR(VLOOKUP(#REF!&amp;"-"&amp;ROW()-108,[2]ワークシート!$C$2:$BW$498,9,0),"")</f>
        <v/>
      </c>
      <c r="C141" s="133"/>
      <c r="D141" s="134" t="str">
        <f>+IFERROR(IF(VLOOKUP(#REF!&amp;"-"&amp;ROW()-108,[2]ワークシート!$C$2:$BW$498,10,0) = "","",VLOOKUP(#REF!&amp;"-"&amp;ROW()-108,[2]ワークシート!$C$2:$BW$498,10,0)),"")</f>
        <v/>
      </c>
      <c r="E141" s="133"/>
      <c r="F141" s="132" t="str">
        <f>+IFERROR(VLOOKUP(#REF!&amp;"-"&amp;ROW()-108,[2]ワークシート!$C$2:$BW$498,11,0),"")</f>
        <v/>
      </c>
      <c r="G141" s="133"/>
      <c r="H141" s="72" t="str">
        <f>+IFERROR(VLOOKUP(#REF!&amp;"-"&amp;ROW()-108,[2]ワークシート!$C$2:$BW$498,12,0),"")</f>
        <v/>
      </c>
      <c r="I14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41" s="136"/>
      <c r="K141" s="132" t="str">
        <f>+IFERROR(VLOOKUP(#REF!&amp;"-"&amp;ROW()-108,[2]ワークシート!$C$2:$BW$498,19,0),"")</f>
        <v/>
      </c>
      <c r="L141" s="134"/>
      <c r="M141" s="133"/>
      <c r="N141" s="137" t="str">
        <f>+IFERROR(VLOOKUP(#REF!&amp;"-"&amp;ROW()-108,[2]ワークシート!$C$2:$BW$498,24,0),"")</f>
        <v/>
      </c>
      <c r="O141" s="138"/>
      <c r="P141" s="129" t="str">
        <f>+IFERROR(VLOOKUP(#REF!&amp;"-"&amp;ROW()-108,[2]ワークシート!$C$2:$BW$498,25,0),"")</f>
        <v/>
      </c>
      <c r="Q141" s="129"/>
      <c r="R141" s="139" t="str">
        <f>+IFERROR(VLOOKUP(#REF!&amp;"-"&amp;ROW()-108,[2]ワークシート!$C$2:$BW$498,55,0),"")</f>
        <v/>
      </c>
      <c r="S141" s="139"/>
      <c r="T141" s="139"/>
      <c r="U141" s="129" t="str">
        <f>+IFERROR(VLOOKUP(#REF!&amp;"-"&amp;ROW()-108,[2]ワークシート!$C$2:$BW$498,60,0),"")</f>
        <v/>
      </c>
      <c r="V141" s="129"/>
      <c r="W141" s="129" t="str">
        <f>+IFERROR(VLOOKUP(#REF!&amp;"-"&amp;ROW()-108,[2]ワークシート!$C$2:$BW$498,61,0),"")</f>
        <v/>
      </c>
      <c r="X141" s="129"/>
      <c r="Y141" s="129"/>
      <c r="Z141" s="130" t="str">
        <f t="shared" si="0"/>
        <v/>
      </c>
      <c r="AA141" s="130"/>
      <c r="AB141" s="131" t="str">
        <f>+IFERROR(IF(VLOOKUP(#REF!&amp;"-"&amp;ROW()-108,[2]ワークシート!$C$2:$BW$498,13,0)="","",VLOOKUP(#REF!&amp;"-"&amp;ROW()-108,[2]ワークシート!$C$2:$BW$498,13,0)),"")</f>
        <v/>
      </c>
      <c r="AC141" s="131"/>
      <c r="AD141" s="131" t="str">
        <f>+IFERROR(VLOOKUP(#REF!&amp;"-"&amp;ROW()-108,[2]ワークシート!$C$2:$BW$498,30,0),"")</f>
        <v/>
      </c>
      <c r="AE141" s="131"/>
      <c r="AF141" s="130" t="str">
        <f t="shared" si="1"/>
        <v/>
      </c>
      <c r="AG141" s="130"/>
      <c r="AH141" s="131" t="str">
        <f>+IFERROR(IF(VLOOKUP(#REF!&amp;"-"&amp;ROW()-108,[2]ワークシート!$C$2:$BW$498,31,0)="","",VLOOKUP(#REF!&amp;"-"&amp;ROW()-108,[2]ワークシート!$C$2:$BW$498,31,0)),"")</f>
        <v/>
      </c>
      <c r="AI141" s="131"/>
      <c r="AJ141" s="41"/>
      <c r="AK141" s="41"/>
      <c r="AL141" s="41"/>
      <c r="AM141" s="41"/>
      <c r="AN141" s="41"/>
      <c r="AO141" s="41"/>
      <c r="AP141" s="41"/>
      <c r="AQ141" s="41"/>
      <c r="AR141" s="41"/>
      <c r="AS141" s="41"/>
      <c r="AT141" s="41"/>
      <c r="AU141" s="41"/>
      <c r="AV141" s="41"/>
      <c r="AW141" s="41"/>
      <c r="AX141" s="41"/>
      <c r="AY141" s="41"/>
      <c r="AZ141" s="41"/>
      <c r="BA141" s="41"/>
      <c r="BB141" s="41"/>
      <c r="BC141" s="41"/>
      <c r="BD141" s="41"/>
    </row>
    <row r="142" spans="1:56" ht="35.1" hidden="1" customHeight="1">
      <c r="A142" s="41"/>
      <c r="B142" s="132" t="str">
        <f>+IFERROR(VLOOKUP(#REF!&amp;"-"&amp;ROW()-108,[2]ワークシート!$C$2:$BW$498,9,0),"")</f>
        <v/>
      </c>
      <c r="C142" s="133"/>
      <c r="D142" s="134" t="str">
        <f>+IFERROR(IF(VLOOKUP(#REF!&amp;"-"&amp;ROW()-108,[2]ワークシート!$C$2:$BW$498,10,0) = "","",VLOOKUP(#REF!&amp;"-"&amp;ROW()-108,[2]ワークシート!$C$2:$BW$498,10,0)),"")</f>
        <v/>
      </c>
      <c r="E142" s="133"/>
      <c r="F142" s="132" t="str">
        <f>+IFERROR(VLOOKUP(#REF!&amp;"-"&amp;ROW()-108,[2]ワークシート!$C$2:$BW$498,11,0),"")</f>
        <v/>
      </c>
      <c r="G142" s="133"/>
      <c r="H142" s="72" t="str">
        <f>+IFERROR(VLOOKUP(#REF!&amp;"-"&amp;ROW()-108,[2]ワークシート!$C$2:$BW$498,12,0),"")</f>
        <v/>
      </c>
      <c r="I14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42" s="136"/>
      <c r="K142" s="132" t="str">
        <f>+IFERROR(VLOOKUP(#REF!&amp;"-"&amp;ROW()-108,[2]ワークシート!$C$2:$BW$498,19,0),"")</f>
        <v/>
      </c>
      <c r="L142" s="134"/>
      <c r="M142" s="133"/>
      <c r="N142" s="137" t="str">
        <f>+IFERROR(VLOOKUP(#REF!&amp;"-"&amp;ROW()-108,[2]ワークシート!$C$2:$BW$498,24,0),"")</f>
        <v/>
      </c>
      <c r="O142" s="138"/>
      <c r="P142" s="129" t="str">
        <f>+IFERROR(VLOOKUP(#REF!&amp;"-"&amp;ROW()-108,[2]ワークシート!$C$2:$BW$498,25,0),"")</f>
        <v/>
      </c>
      <c r="Q142" s="129"/>
      <c r="R142" s="139" t="str">
        <f>+IFERROR(VLOOKUP(#REF!&amp;"-"&amp;ROW()-108,[2]ワークシート!$C$2:$BW$498,55,0),"")</f>
        <v/>
      </c>
      <c r="S142" s="139"/>
      <c r="T142" s="139"/>
      <c r="U142" s="129" t="str">
        <f>+IFERROR(VLOOKUP(#REF!&amp;"-"&amp;ROW()-108,[2]ワークシート!$C$2:$BW$498,60,0),"")</f>
        <v/>
      </c>
      <c r="V142" s="129"/>
      <c r="W142" s="129" t="str">
        <f>+IFERROR(VLOOKUP(#REF!&amp;"-"&amp;ROW()-108,[2]ワークシート!$C$2:$BW$498,61,0),"")</f>
        <v/>
      </c>
      <c r="X142" s="129"/>
      <c r="Y142" s="129"/>
      <c r="Z142" s="130" t="str">
        <f t="shared" si="0"/>
        <v/>
      </c>
      <c r="AA142" s="130"/>
      <c r="AB142" s="131" t="str">
        <f>+IFERROR(IF(VLOOKUP(#REF!&amp;"-"&amp;ROW()-108,[2]ワークシート!$C$2:$BW$498,13,0)="","",VLOOKUP(#REF!&amp;"-"&amp;ROW()-108,[2]ワークシート!$C$2:$BW$498,13,0)),"")</f>
        <v/>
      </c>
      <c r="AC142" s="131"/>
      <c r="AD142" s="131" t="str">
        <f>+IFERROR(VLOOKUP(#REF!&amp;"-"&amp;ROW()-108,[2]ワークシート!$C$2:$BW$498,30,0),"")</f>
        <v/>
      </c>
      <c r="AE142" s="131"/>
      <c r="AF142" s="130" t="str">
        <f t="shared" si="1"/>
        <v/>
      </c>
      <c r="AG142" s="130"/>
      <c r="AH142" s="131" t="str">
        <f>+IFERROR(IF(VLOOKUP(#REF!&amp;"-"&amp;ROW()-108,[2]ワークシート!$C$2:$BW$498,31,0)="","",VLOOKUP(#REF!&amp;"-"&amp;ROW()-108,[2]ワークシート!$C$2:$BW$498,31,0)),"")</f>
        <v/>
      </c>
      <c r="AI142" s="131"/>
      <c r="AJ142" s="41"/>
      <c r="AK142" s="41"/>
      <c r="AL142" s="41"/>
      <c r="AM142" s="41"/>
      <c r="AN142" s="41"/>
      <c r="AO142" s="41"/>
      <c r="AP142" s="41"/>
      <c r="AQ142" s="41"/>
      <c r="AR142" s="41"/>
      <c r="AS142" s="41"/>
      <c r="AT142" s="41"/>
      <c r="AU142" s="41"/>
      <c r="AV142" s="41"/>
      <c r="AW142" s="41"/>
      <c r="AX142" s="41"/>
      <c r="AY142" s="41"/>
      <c r="AZ142" s="41"/>
      <c r="BA142" s="41"/>
      <c r="BB142" s="41"/>
      <c r="BC142" s="41"/>
      <c r="BD142" s="41"/>
    </row>
    <row r="143" spans="1:56" ht="35.1" hidden="1" customHeight="1">
      <c r="A143" s="41"/>
      <c r="B143" s="132" t="str">
        <f>+IFERROR(VLOOKUP(#REF!&amp;"-"&amp;ROW()-108,[2]ワークシート!$C$2:$BW$498,9,0),"")</f>
        <v/>
      </c>
      <c r="C143" s="133"/>
      <c r="D143" s="134" t="str">
        <f>+IFERROR(IF(VLOOKUP(#REF!&amp;"-"&amp;ROW()-108,[2]ワークシート!$C$2:$BW$498,10,0) = "","",VLOOKUP(#REF!&amp;"-"&amp;ROW()-108,[2]ワークシート!$C$2:$BW$498,10,0)),"")</f>
        <v/>
      </c>
      <c r="E143" s="133"/>
      <c r="F143" s="132" t="str">
        <f>+IFERROR(VLOOKUP(#REF!&amp;"-"&amp;ROW()-108,[2]ワークシート!$C$2:$BW$498,11,0),"")</f>
        <v/>
      </c>
      <c r="G143" s="133"/>
      <c r="H143" s="72" t="str">
        <f>+IFERROR(VLOOKUP(#REF!&amp;"-"&amp;ROW()-108,[2]ワークシート!$C$2:$BW$498,12,0),"")</f>
        <v/>
      </c>
      <c r="I14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43" s="136"/>
      <c r="K143" s="132" t="str">
        <f>+IFERROR(VLOOKUP(#REF!&amp;"-"&amp;ROW()-108,[2]ワークシート!$C$2:$BW$498,19,0),"")</f>
        <v/>
      </c>
      <c r="L143" s="134"/>
      <c r="M143" s="133"/>
      <c r="N143" s="137" t="str">
        <f>+IFERROR(VLOOKUP(#REF!&amp;"-"&amp;ROW()-108,[2]ワークシート!$C$2:$BW$498,24,0),"")</f>
        <v/>
      </c>
      <c r="O143" s="138"/>
      <c r="P143" s="129" t="str">
        <f>+IFERROR(VLOOKUP(#REF!&amp;"-"&amp;ROW()-108,[2]ワークシート!$C$2:$BW$498,25,0),"")</f>
        <v/>
      </c>
      <c r="Q143" s="129"/>
      <c r="R143" s="139" t="str">
        <f>+IFERROR(VLOOKUP(#REF!&amp;"-"&amp;ROW()-108,[2]ワークシート!$C$2:$BW$498,55,0),"")</f>
        <v/>
      </c>
      <c r="S143" s="139"/>
      <c r="T143" s="139"/>
      <c r="U143" s="129" t="str">
        <f>+IFERROR(VLOOKUP(#REF!&amp;"-"&amp;ROW()-108,[2]ワークシート!$C$2:$BW$498,60,0),"")</f>
        <v/>
      </c>
      <c r="V143" s="129"/>
      <c r="W143" s="129" t="str">
        <f>+IFERROR(VLOOKUP(#REF!&amp;"-"&amp;ROW()-108,[2]ワークシート!$C$2:$BW$498,61,0),"")</f>
        <v/>
      </c>
      <c r="X143" s="129"/>
      <c r="Y143" s="129"/>
      <c r="Z143" s="130" t="str">
        <f t="shared" ref="Z143:Z206" si="2">IF(AD143="","",IF(AD143=0,"使用貸借権","賃借権"))</f>
        <v/>
      </c>
      <c r="AA143" s="130"/>
      <c r="AB143" s="131" t="str">
        <f>+IFERROR(IF(VLOOKUP(#REF!&amp;"-"&amp;ROW()-108,[2]ワークシート!$C$2:$BW$498,13,0)="","",VLOOKUP(#REF!&amp;"-"&amp;ROW()-108,[2]ワークシート!$C$2:$BW$498,13,0)),"")</f>
        <v/>
      </c>
      <c r="AC143" s="131"/>
      <c r="AD143" s="131" t="str">
        <f>+IFERROR(VLOOKUP(#REF!&amp;"-"&amp;ROW()-108,[2]ワークシート!$C$2:$BW$498,30,0),"")</f>
        <v/>
      </c>
      <c r="AE143" s="131"/>
      <c r="AF143" s="130" t="str">
        <f t="shared" ref="AF143:AF206" si="3">IF(Z143="","",IF(Z143="使用貸借権","-","口座振込　１２月"))</f>
        <v/>
      </c>
      <c r="AG143" s="130"/>
      <c r="AH143" s="131" t="str">
        <f>+IFERROR(IF(VLOOKUP(#REF!&amp;"-"&amp;ROW()-108,[2]ワークシート!$C$2:$BW$498,31,0)="","",VLOOKUP(#REF!&amp;"-"&amp;ROW()-108,[2]ワークシート!$C$2:$BW$498,31,0)),"")</f>
        <v/>
      </c>
      <c r="AI143" s="131"/>
      <c r="AJ143" s="41"/>
      <c r="AK143" s="41"/>
      <c r="AL143" s="41"/>
      <c r="AM143" s="41"/>
      <c r="AN143" s="41"/>
      <c r="AO143" s="41"/>
      <c r="AP143" s="41"/>
      <c r="AQ143" s="41"/>
      <c r="AR143" s="41"/>
      <c r="AS143" s="41"/>
      <c r="AT143" s="41"/>
      <c r="AU143" s="41"/>
      <c r="AV143" s="41"/>
      <c r="AW143" s="41"/>
      <c r="AX143" s="41"/>
      <c r="AY143" s="41"/>
      <c r="AZ143" s="41"/>
      <c r="BA143" s="41"/>
      <c r="BB143" s="41"/>
      <c r="BC143" s="41"/>
      <c r="BD143" s="41"/>
    </row>
    <row r="144" spans="1:56" ht="35.1" hidden="1" customHeight="1">
      <c r="A144" s="41"/>
      <c r="B144" s="132" t="str">
        <f>+IFERROR(VLOOKUP(#REF!&amp;"-"&amp;ROW()-108,[2]ワークシート!$C$2:$BW$498,9,0),"")</f>
        <v/>
      </c>
      <c r="C144" s="133"/>
      <c r="D144" s="134" t="str">
        <f>+IFERROR(IF(VLOOKUP(#REF!&amp;"-"&amp;ROW()-108,[2]ワークシート!$C$2:$BW$498,10,0) = "","",VLOOKUP(#REF!&amp;"-"&amp;ROW()-108,[2]ワークシート!$C$2:$BW$498,10,0)),"")</f>
        <v/>
      </c>
      <c r="E144" s="133"/>
      <c r="F144" s="132" t="str">
        <f>+IFERROR(VLOOKUP(#REF!&amp;"-"&amp;ROW()-108,[2]ワークシート!$C$2:$BW$498,11,0),"")</f>
        <v/>
      </c>
      <c r="G144" s="133"/>
      <c r="H144" s="72" t="str">
        <f>+IFERROR(VLOOKUP(#REF!&amp;"-"&amp;ROW()-108,[2]ワークシート!$C$2:$BW$498,12,0),"")</f>
        <v/>
      </c>
      <c r="I14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44" s="136"/>
      <c r="K144" s="132" t="str">
        <f>+IFERROR(VLOOKUP(#REF!&amp;"-"&amp;ROW()-108,[2]ワークシート!$C$2:$BW$498,19,0),"")</f>
        <v/>
      </c>
      <c r="L144" s="134"/>
      <c r="M144" s="133"/>
      <c r="N144" s="137" t="str">
        <f>+IFERROR(VLOOKUP(#REF!&amp;"-"&amp;ROW()-108,[2]ワークシート!$C$2:$BW$498,24,0),"")</f>
        <v/>
      </c>
      <c r="O144" s="138"/>
      <c r="P144" s="129" t="str">
        <f>+IFERROR(VLOOKUP(#REF!&amp;"-"&amp;ROW()-108,[2]ワークシート!$C$2:$BW$498,25,0),"")</f>
        <v/>
      </c>
      <c r="Q144" s="129"/>
      <c r="R144" s="139" t="str">
        <f>+IFERROR(VLOOKUP(#REF!&amp;"-"&amp;ROW()-108,[2]ワークシート!$C$2:$BW$498,55,0),"")</f>
        <v/>
      </c>
      <c r="S144" s="139"/>
      <c r="T144" s="139"/>
      <c r="U144" s="129" t="str">
        <f>+IFERROR(VLOOKUP(#REF!&amp;"-"&amp;ROW()-108,[2]ワークシート!$C$2:$BW$498,60,0),"")</f>
        <v/>
      </c>
      <c r="V144" s="129"/>
      <c r="W144" s="129" t="str">
        <f>+IFERROR(VLOOKUP(#REF!&amp;"-"&amp;ROW()-108,[2]ワークシート!$C$2:$BW$498,61,0),"")</f>
        <v/>
      </c>
      <c r="X144" s="129"/>
      <c r="Y144" s="129"/>
      <c r="Z144" s="130" t="str">
        <f t="shared" si="2"/>
        <v/>
      </c>
      <c r="AA144" s="130"/>
      <c r="AB144" s="131" t="str">
        <f>+IFERROR(IF(VLOOKUP(#REF!&amp;"-"&amp;ROW()-108,[2]ワークシート!$C$2:$BW$498,13,0)="","",VLOOKUP(#REF!&amp;"-"&amp;ROW()-108,[2]ワークシート!$C$2:$BW$498,13,0)),"")</f>
        <v/>
      </c>
      <c r="AC144" s="131"/>
      <c r="AD144" s="131" t="str">
        <f>+IFERROR(VLOOKUP(#REF!&amp;"-"&amp;ROW()-108,[2]ワークシート!$C$2:$BW$498,30,0),"")</f>
        <v/>
      </c>
      <c r="AE144" s="131"/>
      <c r="AF144" s="130" t="str">
        <f t="shared" si="3"/>
        <v/>
      </c>
      <c r="AG144" s="130"/>
      <c r="AH144" s="131" t="str">
        <f>+IFERROR(IF(VLOOKUP(#REF!&amp;"-"&amp;ROW()-108,[2]ワークシート!$C$2:$BW$498,31,0)="","",VLOOKUP(#REF!&amp;"-"&amp;ROW()-108,[2]ワークシート!$C$2:$BW$498,31,0)),"")</f>
        <v/>
      </c>
      <c r="AI144" s="131"/>
      <c r="AJ144" s="41"/>
      <c r="AK144" s="41"/>
      <c r="AL144" s="41"/>
      <c r="AM144" s="41"/>
      <c r="AN144" s="41"/>
      <c r="AO144" s="41"/>
      <c r="AP144" s="41"/>
      <c r="AQ144" s="41"/>
      <c r="AR144" s="41"/>
      <c r="AS144" s="41"/>
      <c r="AT144" s="41"/>
      <c r="AU144" s="41"/>
      <c r="AV144" s="41"/>
      <c r="AW144" s="41"/>
      <c r="AX144" s="41"/>
      <c r="AY144" s="41"/>
      <c r="AZ144" s="41"/>
      <c r="BA144" s="41"/>
      <c r="BB144" s="41"/>
      <c r="BC144" s="41"/>
      <c r="BD144" s="41"/>
    </row>
    <row r="145" spans="1:56" ht="35.1" hidden="1" customHeight="1">
      <c r="A145" s="41"/>
      <c r="B145" s="132" t="str">
        <f>+IFERROR(VLOOKUP(#REF!&amp;"-"&amp;ROW()-108,[2]ワークシート!$C$2:$BW$498,9,0),"")</f>
        <v/>
      </c>
      <c r="C145" s="133"/>
      <c r="D145" s="134" t="str">
        <f>+IFERROR(IF(VLOOKUP(#REF!&amp;"-"&amp;ROW()-108,[2]ワークシート!$C$2:$BW$498,10,0) = "","",VLOOKUP(#REF!&amp;"-"&amp;ROW()-108,[2]ワークシート!$C$2:$BW$498,10,0)),"")</f>
        <v/>
      </c>
      <c r="E145" s="133"/>
      <c r="F145" s="132" t="str">
        <f>+IFERROR(VLOOKUP(#REF!&amp;"-"&amp;ROW()-108,[2]ワークシート!$C$2:$BW$498,11,0),"")</f>
        <v/>
      </c>
      <c r="G145" s="133"/>
      <c r="H145" s="72" t="str">
        <f>+IFERROR(VLOOKUP(#REF!&amp;"-"&amp;ROW()-108,[2]ワークシート!$C$2:$BW$498,12,0),"")</f>
        <v/>
      </c>
      <c r="I14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45" s="136"/>
      <c r="K145" s="132" t="str">
        <f>+IFERROR(VLOOKUP(#REF!&amp;"-"&amp;ROW()-108,[2]ワークシート!$C$2:$BW$498,19,0),"")</f>
        <v/>
      </c>
      <c r="L145" s="134"/>
      <c r="M145" s="133"/>
      <c r="N145" s="137" t="str">
        <f>+IFERROR(VLOOKUP(#REF!&amp;"-"&amp;ROW()-108,[2]ワークシート!$C$2:$BW$498,24,0),"")</f>
        <v/>
      </c>
      <c r="O145" s="138"/>
      <c r="P145" s="129" t="str">
        <f>+IFERROR(VLOOKUP(#REF!&amp;"-"&amp;ROW()-108,[2]ワークシート!$C$2:$BW$498,25,0),"")</f>
        <v/>
      </c>
      <c r="Q145" s="129"/>
      <c r="R145" s="139" t="str">
        <f>+IFERROR(VLOOKUP(#REF!&amp;"-"&amp;ROW()-108,[2]ワークシート!$C$2:$BW$498,55,0),"")</f>
        <v/>
      </c>
      <c r="S145" s="139"/>
      <c r="T145" s="139"/>
      <c r="U145" s="129" t="str">
        <f>+IFERROR(VLOOKUP(#REF!&amp;"-"&amp;ROW()-108,[2]ワークシート!$C$2:$BW$498,60,0),"")</f>
        <v/>
      </c>
      <c r="V145" s="129"/>
      <c r="W145" s="129" t="str">
        <f>+IFERROR(VLOOKUP(#REF!&amp;"-"&amp;ROW()-108,[2]ワークシート!$C$2:$BW$498,61,0),"")</f>
        <v/>
      </c>
      <c r="X145" s="129"/>
      <c r="Y145" s="129"/>
      <c r="Z145" s="130" t="str">
        <f t="shared" si="2"/>
        <v/>
      </c>
      <c r="AA145" s="130"/>
      <c r="AB145" s="131" t="str">
        <f>+IFERROR(IF(VLOOKUP(#REF!&amp;"-"&amp;ROW()-108,[2]ワークシート!$C$2:$BW$498,13,0)="","",VLOOKUP(#REF!&amp;"-"&amp;ROW()-108,[2]ワークシート!$C$2:$BW$498,13,0)),"")</f>
        <v/>
      </c>
      <c r="AC145" s="131"/>
      <c r="AD145" s="131" t="str">
        <f>+IFERROR(VLOOKUP(#REF!&amp;"-"&amp;ROW()-108,[2]ワークシート!$C$2:$BW$498,30,0),"")</f>
        <v/>
      </c>
      <c r="AE145" s="131"/>
      <c r="AF145" s="130" t="str">
        <f t="shared" si="3"/>
        <v/>
      </c>
      <c r="AG145" s="130"/>
      <c r="AH145" s="131" t="str">
        <f>+IFERROR(IF(VLOOKUP(#REF!&amp;"-"&amp;ROW()-108,[2]ワークシート!$C$2:$BW$498,31,0)="","",VLOOKUP(#REF!&amp;"-"&amp;ROW()-108,[2]ワークシート!$C$2:$BW$498,31,0)),"")</f>
        <v/>
      </c>
      <c r="AI145" s="131"/>
      <c r="AJ145" s="41"/>
      <c r="AK145" s="41"/>
      <c r="AL145" s="41"/>
      <c r="AM145" s="41"/>
      <c r="AN145" s="41"/>
      <c r="AO145" s="41"/>
      <c r="AP145" s="41"/>
      <c r="AQ145" s="41"/>
      <c r="AR145" s="41"/>
      <c r="AS145" s="41"/>
      <c r="AT145" s="41"/>
      <c r="AU145" s="41"/>
      <c r="AV145" s="41"/>
      <c r="AW145" s="41"/>
      <c r="AX145" s="41"/>
      <c r="AY145" s="41"/>
      <c r="AZ145" s="41"/>
      <c r="BA145" s="41"/>
      <c r="BB145" s="41"/>
      <c r="BC145" s="41"/>
      <c r="BD145" s="41"/>
    </row>
    <row r="146" spans="1:56" ht="35.1" hidden="1" customHeight="1">
      <c r="A146" s="41"/>
      <c r="B146" s="132" t="str">
        <f>+IFERROR(VLOOKUP(#REF!&amp;"-"&amp;ROW()-108,[2]ワークシート!$C$2:$BW$498,9,0),"")</f>
        <v/>
      </c>
      <c r="C146" s="133"/>
      <c r="D146" s="134" t="str">
        <f>+IFERROR(IF(VLOOKUP(#REF!&amp;"-"&amp;ROW()-108,[2]ワークシート!$C$2:$BW$498,10,0) = "","",VLOOKUP(#REF!&amp;"-"&amp;ROW()-108,[2]ワークシート!$C$2:$BW$498,10,0)),"")</f>
        <v/>
      </c>
      <c r="E146" s="133"/>
      <c r="F146" s="132" t="str">
        <f>+IFERROR(VLOOKUP(#REF!&amp;"-"&amp;ROW()-108,[2]ワークシート!$C$2:$BW$498,11,0),"")</f>
        <v/>
      </c>
      <c r="G146" s="133"/>
      <c r="H146" s="72" t="str">
        <f>+IFERROR(VLOOKUP(#REF!&amp;"-"&amp;ROW()-108,[2]ワークシート!$C$2:$BW$498,12,0),"")</f>
        <v/>
      </c>
      <c r="I14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46" s="136"/>
      <c r="K146" s="132" t="str">
        <f>+IFERROR(VLOOKUP(#REF!&amp;"-"&amp;ROW()-108,[2]ワークシート!$C$2:$BW$498,19,0),"")</f>
        <v/>
      </c>
      <c r="L146" s="134"/>
      <c r="M146" s="133"/>
      <c r="N146" s="137" t="str">
        <f>+IFERROR(VLOOKUP(#REF!&amp;"-"&amp;ROW()-108,[2]ワークシート!$C$2:$BW$498,24,0),"")</f>
        <v/>
      </c>
      <c r="O146" s="138"/>
      <c r="P146" s="129" t="str">
        <f>+IFERROR(VLOOKUP(#REF!&amp;"-"&amp;ROW()-108,[2]ワークシート!$C$2:$BW$498,25,0),"")</f>
        <v/>
      </c>
      <c r="Q146" s="129"/>
      <c r="R146" s="139" t="str">
        <f>+IFERROR(VLOOKUP(#REF!&amp;"-"&amp;ROW()-108,[2]ワークシート!$C$2:$BW$498,55,0),"")</f>
        <v/>
      </c>
      <c r="S146" s="139"/>
      <c r="T146" s="139"/>
      <c r="U146" s="129" t="str">
        <f>+IFERROR(VLOOKUP(#REF!&amp;"-"&amp;ROW()-108,[2]ワークシート!$C$2:$BW$498,60,0),"")</f>
        <v/>
      </c>
      <c r="V146" s="129"/>
      <c r="W146" s="129" t="str">
        <f>+IFERROR(VLOOKUP(#REF!&amp;"-"&amp;ROW()-108,[2]ワークシート!$C$2:$BW$498,61,0),"")</f>
        <v/>
      </c>
      <c r="X146" s="129"/>
      <c r="Y146" s="129"/>
      <c r="Z146" s="130" t="str">
        <f t="shared" si="2"/>
        <v/>
      </c>
      <c r="AA146" s="130"/>
      <c r="AB146" s="131" t="str">
        <f>+IFERROR(IF(VLOOKUP(#REF!&amp;"-"&amp;ROW()-108,[2]ワークシート!$C$2:$BW$498,13,0)="","",VLOOKUP(#REF!&amp;"-"&amp;ROW()-108,[2]ワークシート!$C$2:$BW$498,13,0)),"")</f>
        <v/>
      </c>
      <c r="AC146" s="131"/>
      <c r="AD146" s="131" t="str">
        <f>+IFERROR(VLOOKUP(#REF!&amp;"-"&amp;ROW()-108,[2]ワークシート!$C$2:$BW$498,30,0),"")</f>
        <v/>
      </c>
      <c r="AE146" s="131"/>
      <c r="AF146" s="130" t="str">
        <f t="shared" si="3"/>
        <v/>
      </c>
      <c r="AG146" s="130"/>
      <c r="AH146" s="131" t="str">
        <f>+IFERROR(IF(VLOOKUP(#REF!&amp;"-"&amp;ROW()-108,[2]ワークシート!$C$2:$BW$498,31,0)="","",VLOOKUP(#REF!&amp;"-"&amp;ROW()-108,[2]ワークシート!$C$2:$BW$498,31,0)),"")</f>
        <v/>
      </c>
      <c r="AI146" s="131"/>
      <c r="AJ146" s="41"/>
      <c r="AK146" s="41"/>
      <c r="AL146" s="41"/>
      <c r="AM146" s="41"/>
      <c r="AN146" s="41"/>
      <c r="AO146" s="41"/>
      <c r="AP146" s="41"/>
      <c r="AQ146" s="41"/>
      <c r="AR146" s="41"/>
      <c r="AS146" s="41"/>
      <c r="AT146" s="41"/>
      <c r="AU146" s="41"/>
      <c r="AV146" s="41"/>
      <c r="AW146" s="41"/>
      <c r="AX146" s="41"/>
      <c r="AY146" s="41"/>
      <c r="AZ146" s="41"/>
      <c r="BA146" s="41"/>
      <c r="BB146" s="41"/>
      <c r="BC146" s="41"/>
      <c r="BD146" s="41"/>
    </row>
    <row r="147" spans="1:56" ht="35.1" hidden="1" customHeight="1">
      <c r="A147" s="41"/>
      <c r="B147" s="132" t="str">
        <f>+IFERROR(VLOOKUP(#REF!&amp;"-"&amp;ROW()-108,[2]ワークシート!$C$2:$BW$498,9,0),"")</f>
        <v/>
      </c>
      <c r="C147" s="133"/>
      <c r="D147" s="134" t="str">
        <f>+IFERROR(IF(VLOOKUP(#REF!&amp;"-"&amp;ROW()-108,[2]ワークシート!$C$2:$BW$498,10,0) = "","",VLOOKUP(#REF!&amp;"-"&amp;ROW()-108,[2]ワークシート!$C$2:$BW$498,10,0)),"")</f>
        <v/>
      </c>
      <c r="E147" s="133"/>
      <c r="F147" s="132" t="str">
        <f>+IFERROR(VLOOKUP(#REF!&amp;"-"&amp;ROW()-108,[2]ワークシート!$C$2:$BW$498,11,0),"")</f>
        <v/>
      </c>
      <c r="G147" s="133"/>
      <c r="H147" s="72" t="str">
        <f>+IFERROR(VLOOKUP(#REF!&amp;"-"&amp;ROW()-108,[2]ワークシート!$C$2:$BW$498,12,0),"")</f>
        <v/>
      </c>
      <c r="I14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47" s="136"/>
      <c r="K147" s="132" t="str">
        <f>+IFERROR(VLOOKUP(#REF!&amp;"-"&amp;ROW()-108,[2]ワークシート!$C$2:$BW$498,19,0),"")</f>
        <v/>
      </c>
      <c r="L147" s="134"/>
      <c r="M147" s="133"/>
      <c r="N147" s="137" t="str">
        <f>+IFERROR(VLOOKUP(#REF!&amp;"-"&amp;ROW()-108,[2]ワークシート!$C$2:$BW$498,24,0),"")</f>
        <v/>
      </c>
      <c r="O147" s="138"/>
      <c r="P147" s="129" t="str">
        <f>+IFERROR(VLOOKUP(#REF!&amp;"-"&amp;ROW()-108,[2]ワークシート!$C$2:$BW$498,25,0),"")</f>
        <v/>
      </c>
      <c r="Q147" s="129"/>
      <c r="R147" s="139" t="str">
        <f>+IFERROR(VLOOKUP(#REF!&amp;"-"&amp;ROW()-108,[2]ワークシート!$C$2:$BW$498,55,0),"")</f>
        <v/>
      </c>
      <c r="S147" s="139"/>
      <c r="T147" s="139"/>
      <c r="U147" s="129" t="str">
        <f>+IFERROR(VLOOKUP(#REF!&amp;"-"&amp;ROW()-108,[2]ワークシート!$C$2:$BW$498,60,0),"")</f>
        <v/>
      </c>
      <c r="V147" s="129"/>
      <c r="W147" s="129" t="str">
        <f>+IFERROR(VLOOKUP(#REF!&amp;"-"&amp;ROW()-108,[2]ワークシート!$C$2:$BW$498,61,0),"")</f>
        <v/>
      </c>
      <c r="X147" s="129"/>
      <c r="Y147" s="129"/>
      <c r="Z147" s="130" t="str">
        <f t="shared" si="2"/>
        <v/>
      </c>
      <c r="AA147" s="130"/>
      <c r="AB147" s="131" t="str">
        <f>+IFERROR(IF(VLOOKUP(#REF!&amp;"-"&amp;ROW()-108,[2]ワークシート!$C$2:$BW$498,13,0)="","",VLOOKUP(#REF!&amp;"-"&amp;ROW()-108,[2]ワークシート!$C$2:$BW$498,13,0)),"")</f>
        <v/>
      </c>
      <c r="AC147" s="131"/>
      <c r="AD147" s="131" t="str">
        <f>+IFERROR(VLOOKUP(#REF!&amp;"-"&amp;ROW()-108,[2]ワークシート!$C$2:$BW$498,30,0),"")</f>
        <v/>
      </c>
      <c r="AE147" s="131"/>
      <c r="AF147" s="130" t="str">
        <f t="shared" si="3"/>
        <v/>
      </c>
      <c r="AG147" s="130"/>
      <c r="AH147" s="131" t="str">
        <f>+IFERROR(IF(VLOOKUP(#REF!&amp;"-"&amp;ROW()-108,[2]ワークシート!$C$2:$BW$498,31,0)="","",VLOOKUP(#REF!&amp;"-"&amp;ROW()-108,[2]ワークシート!$C$2:$BW$498,31,0)),"")</f>
        <v/>
      </c>
      <c r="AI147" s="131"/>
      <c r="AJ147" s="41"/>
      <c r="AK147" s="41"/>
      <c r="AL147" s="41"/>
      <c r="AM147" s="41"/>
      <c r="AN147" s="41"/>
      <c r="AO147" s="41"/>
      <c r="AP147" s="41"/>
      <c r="AQ147" s="41"/>
      <c r="AR147" s="41"/>
      <c r="AS147" s="41"/>
      <c r="AT147" s="41"/>
      <c r="AU147" s="41"/>
      <c r="AV147" s="41"/>
      <c r="AW147" s="41"/>
      <c r="AX147" s="41"/>
      <c r="AY147" s="41"/>
      <c r="AZ147" s="41"/>
      <c r="BA147" s="41"/>
      <c r="BB147" s="41"/>
      <c r="BC147" s="41"/>
      <c r="BD147" s="41"/>
    </row>
    <row r="148" spans="1:56" ht="35.1" hidden="1" customHeight="1">
      <c r="A148" s="41"/>
      <c r="B148" s="132" t="str">
        <f>+IFERROR(VLOOKUP(#REF!&amp;"-"&amp;ROW()-108,[2]ワークシート!$C$2:$BW$498,9,0),"")</f>
        <v/>
      </c>
      <c r="C148" s="133"/>
      <c r="D148" s="134" t="str">
        <f>+IFERROR(IF(VLOOKUP(#REF!&amp;"-"&amp;ROW()-108,[2]ワークシート!$C$2:$BW$498,10,0) = "","",VLOOKUP(#REF!&amp;"-"&amp;ROW()-108,[2]ワークシート!$C$2:$BW$498,10,0)),"")</f>
        <v/>
      </c>
      <c r="E148" s="133"/>
      <c r="F148" s="132" t="str">
        <f>+IFERROR(VLOOKUP(#REF!&amp;"-"&amp;ROW()-108,[2]ワークシート!$C$2:$BW$498,11,0),"")</f>
        <v/>
      </c>
      <c r="G148" s="133"/>
      <c r="H148" s="72" t="str">
        <f>+IFERROR(VLOOKUP(#REF!&amp;"-"&amp;ROW()-108,[2]ワークシート!$C$2:$BW$498,12,0),"")</f>
        <v/>
      </c>
      <c r="I14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48" s="136"/>
      <c r="K148" s="132" t="str">
        <f>+IFERROR(VLOOKUP(#REF!&amp;"-"&amp;ROW()-108,[2]ワークシート!$C$2:$BW$498,19,0),"")</f>
        <v/>
      </c>
      <c r="L148" s="134"/>
      <c r="M148" s="133"/>
      <c r="N148" s="137" t="str">
        <f>+IFERROR(VLOOKUP(#REF!&amp;"-"&amp;ROW()-108,[2]ワークシート!$C$2:$BW$498,24,0),"")</f>
        <v/>
      </c>
      <c r="O148" s="138"/>
      <c r="P148" s="129" t="str">
        <f>+IFERROR(VLOOKUP(#REF!&amp;"-"&amp;ROW()-108,[2]ワークシート!$C$2:$BW$498,25,0),"")</f>
        <v/>
      </c>
      <c r="Q148" s="129"/>
      <c r="R148" s="139" t="str">
        <f>+IFERROR(VLOOKUP(#REF!&amp;"-"&amp;ROW()-108,[2]ワークシート!$C$2:$BW$498,55,0),"")</f>
        <v/>
      </c>
      <c r="S148" s="139"/>
      <c r="T148" s="139"/>
      <c r="U148" s="129" t="str">
        <f>+IFERROR(VLOOKUP(#REF!&amp;"-"&amp;ROW()-108,[2]ワークシート!$C$2:$BW$498,60,0),"")</f>
        <v/>
      </c>
      <c r="V148" s="129"/>
      <c r="W148" s="129" t="str">
        <f>+IFERROR(VLOOKUP(#REF!&amp;"-"&amp;ROW()-108,[2]ワークシート!$C$2:$BW$498,61,0),"")</f>
        <v/>
      </c>
      <c r="X148" s="129"/>
      <c r="Y148" s="129"/>
      <c r="Z148" s="130" t="str">
        <f t="shared" si="2"/>
        <v/>
      </c>
      <c r="AA148" s="130"/>
      <c r="AB148" s="131" t="str">
        <f>+IFERROR(IF(VLOOKUP(#REF!&amp;"-"&amp;ROW()-108,[2]ワークシート!$C$2:$BW$498,13,0)="","",VLOOKUP(#REF!&amp;"-"&amp;ROW()-108,[2]ワークシート!$C$2:$BW$498,13,0)),"")</f>
        <v/>
      </c>
      <c r="AC148" s="131"/>
      <c r="AD148" s="131" t="str">
        <f>+IFERROR(VLOOKUP(#REF!&amp;"-"&amp;ROW()-108,[2]ワークシート!$C$2:$BW$498,30,0),"")</f>
        <v/>
      </c>
      <c r="AE148" s="131"/>
      <c r="AF148" s="130" t="str">
        <f t="shared" si="3"/>
        <v/>
      </c>
      <c r="AG148" s="130"/>
      <c r="AH148" s="131" t="str">
        <f>+IFERROR(IF(VLOOKUP(#REF!&amp;"-"&amp;ROW()-108,[2]ワークシート!$C$2:$BW$498,31,0)="","",VLOOKUP(#REF!&amp;"-"&amp;ROW()-108,[2]ワークシート!$C$2:$BW$498,31,0)),"")</f>
        <v/>
      </c>
      <c r="AI148" s="131"/>
      <c r="AJ148" s="41"/>
      <c r="AK148" s="41"/>
      <c r="AL148" s="41"/>
      <c r="AM148" s="41"/>
      <c r="AN148" s="41"/>
      <c r="AO148" s="41"/>
      <c r="AP148" s="41"/>
      <c r="AQ148" s="41"/>
      <c r="AR148" s="41"/>
      <c r="AS148" s="41"/>
      <c r="AT148" s="41"/>
      <c r="AU148" s="41"/>
      <c r="AV148" s="41"/>
      <c r="AW148" s="41"/>
      <c r="AX148" s="41"/>
      <c r="AY148" s="41"/>
      <c r="AZ148" s="41"/>
      <c r="BA148" s="41"/>
      <c r="BB148" s="41"/>
      <c r="BC148" s="41"/>
      <c r="BD148" s="41"/>
    </row>
    <row r="149" spans="1:56" ht="35.1" hidden="1" customHeight="1">
      <c r="A149" s="41"/>
      <c r="B149" s="132" t="str">
        <f>+IFERROR(VLOOKUP(#REF!&amp;"-"&amp;ROW()-108,[2]ワークシート!$C$2:$BW$498,9,0),"")</f>
        <v/>
      </c>
      <c r="C149" s="133"/>
      <c r="D149" s="134" t="str">
        <f>+IFERROR(IF(VLOOKUP(#REF!&amp;"-"&amp;ROW()-108,[2]ワークシート!$C$2:$BW$498,10,0) = "","",VLOOKUP(#REF!&amp;"-"&amp;ROW()-108,[2]ワークシート!$C$2:$BW$498,10,0)),"")</f>
        <v/>
      </c>
      <c r="E149" s="133"/>
      <c r="F149" s="132" t="str">
        <f>+IFERROR(VLOOKUP(#REF!&amp;"-"&amp;ROW()-108,[2]ワークシート!$C$2:$BW$498,11,0),"")</f>
        <v/>
      </c>
      <c r="G149" s="133"/>
      <c r="H149" s="72" t="str">
        <f>+IFERROR(VLOOKUP(#REF!&amp;"-"&amp;ROW()-108,[2]ワークシート!$C$2:$BW$498,12,0),"")</f>
        <v/>
      </c>
      <c r="I14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49" s="136"/>
      <c r="K149" s="132" t="str">
        <f>+IFERROR(VLOOKUP(#REF!&amp;"-"&amp;ROW()-108,[2]ワークシート!$C$2:$BW$498,19,0),"")</f>
        <v/>
      </c>
      <c r="L149" s="134"/>
      <c r="M149" s="133"/>
      <c r="N149" s="137" t="str">
        <f>+IFERROR(VLOOKUP(#REF!&amp;"-"&amp;ROW()-108,[2]ワークシート!$C$2:$BW$498,24,0),"")</f>
        <v/>
      </c>
      <c r="O149" s="138"/>
      <c r="P149" s="129" t="str">
        <f>+IFERROR(VLOOKUP(#REF!&amp;"-"&amp;ROW()-108,[2]ワークシート!$C$2:$BW$498,25,0),"")</f>
        <v/>
      </c>
      <c r="Q149" s="129"/>
      <c r="R149" s="139" t="str">
        <f>+IFERROR(VLOOKUP(#REF!&amp;"-"&amp;ROW()-108,[2]ワークシート!$C$2:$BW$498,55,0),"")</f>
        <v/>
      </c>
      <c r="S149" s="139"/>
      <c r="T149" s="139"/>
      <c r="U149" s="129" t="str">
        <f>+IFERROR(VLOOKUP(#REF!&amp;"-"&amp;ROW()-108,[2]ワークシート!$C$2:$BW$498,60,0),"")</f>
        <v/>
      </c>
      <c r="V149" s="129"/>
      <c r="W149" s="129" t="str">
        <f>+IFERROR(VLOOKUP(#REF!&amp;"-"&amp;ROW()-108,[2]ワークシート!$C$2:$BW$498,61,0),"")</f>
        <v/>
      </c>
      <c r="X149" s="129"/>
      <c r="Y149" s="129"/>
      <c r="Z149" s="130" t="str">
        <f t="shared" si="2"/>
        <v/>
      </c>
      <c r="AA149" s="130"/>
      <c r="AB149" s="131" t="str">
        <f>+IFERROR(IF(VLOOKUP(#REF!&amp;"-"&amp;ROW()-108,[2]ワークシート!$C$2:$BW$498,13,0)="","",VLOOKUP(#REF!&amp;"-"&amp;ROW()-108,[2]ワークシート!$C$2:$BW$498,13,0)),"")</f>
        <v/>
      </c>
      <c r="AC149" s="131"/>
      <c r="AD149" s="131" t="str">
        <f>+IFERROR(VLOOKUP(#REF!&amp;"-"&amp;ROW()-108,[2]ワークシート!$C$2:$BW$498,30,0),"")</f>
        <v/>
      </c>
      <c r="AE149" s="131"/>
      <c r="AF149" s="130" t="str">
        <f t="shared" si="3"/>
        <v/>
      </c>
      <c r="AG149" s="130"/>
      <c r="AH149" s="131" t="str">
        <f>+IFERROR(IF(VLOOKUP(#REF!&amp;"-"&amp;ROW()-108,[2]ワークシート!$C$2:$BW$498,31,0)="","",VLOOKUP(#REF!&amp;"-"&amp;ROW()-108,[2]ワークシート!$C$2:$BW$498,31,0)),"")</f>
        <v/>
      </c>
      <c r="AI149" s="131"/>
      <c r="AJ149" s="41"/>
      <c r="AK149" s="41"/>
      <c r="AL149" s="41"/>
      <c r="AM149" s="41"/>
      <c r="AN149" s="41"/>
      <c r="AO149" s="41"/>
      <c r="AP149" s="41"/>
      <c r="AQ149" s="41"/>
      <c r="AR149" s="41"/>
      <c r="AS149" s="41"/>
      <c r="AT149" s="41"/>
      <c r="AU149" s="41"/>
      <c r="AV149" s="41"/>
      <c r="AW149" s="41"/>
      <c r="AX149" s="41"/>
      <c r="AY149" s="41"/>
      <c r="AZ149" s="41"/>
      <c r="BA149" s="41"/>
      <c r="BB149" s="41"/>
      <c r="BC149" s="41"/>
      <c r="BD149" s="41"/>
    </row>
    <row r="150" spans="1:56" ht="35.1" hidden="1" customHeight="1">
      <c r="A150" s="41"/>
      <c r="B150" s="132" t="str">
        <f>+IFERROR(VLOOKUP(#REF!&amp;"-"&amp;ROW()-108,[2]ワークシート!$C$2:$BW$498,9,0),"")</f>
        <v/>
      </c>
      <c r="C150" s="133"/>
      <c r="D150" s="134" t="str">
        <f>+IFERROR(IF(VLOOKUP(#REF!&amp;"-"&amp;ROW()-108,[2]ワークシート!$C$2:$BW$498,10,0) = "","",VLOOKUP(#REF!&amp;"-"&amp;ROW()-108,[2]ワークシート!$C$2:$BW$498,10,0)),"")</f>
        <v/>
      </c>
      <c r="E150" s="133"/>
      <c r="F150" s="132" t="str">
        <f>+IFERROR(VLOOKUP(#REF!&amp;"-"&amp;ROW()-108,[2]ワークシート!$C$2:$BW$498,11,0),"")</f>
        <v/>
      </c>
      <c r="G150" s="133"/>
      <c r="H150" s="72" t="str">
        <f>+IFERROR(VLOOKUP(#REF!&amp;"-"&amp;ROW()-108,[2]ワークシート!$C$2:$BW$498,12,0),"")</f>
        <v/>
      </c>
      <c r="I15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50" s="136"/>
      <c r="K150" s="132" t="str">
        <f>+IFERROR(VLOOKUP(#REF!&amp;"-"&amp;ROW()-108,[2]ワークシート!$C$2:$BW$498,19,0),"")</f>
        <v/>
      </c>
      <c r="L150" s="134"/>
      <c r="M150" s="133"/>
      <c r="N150" s="137" t="str">
        <f>+IFERROR(VLOOKUP(#REF!&amp;"-"&amp;ROW()-108,[2]ワークシート!$C$2:$BW$498,24,0),"")</f>
        <v/>
      </c>
      <c r="O150" s="138"/>
      <c r="P150" s="129" t="str">
        <f>+IFERROR(VLOOKUP(#REF!&amp;"-"&amp;ROW()-108,[2]ワークシート!$C$2:$BW$498,25,0),"")</f>
        <v/>
      </c>
      <c r="Q150" s="129"/>
      <c r="R150" s="139" t="str">
        <f>+IFERROR(VLOOKUP(#REF!&amp;"-"&amp;ROW()-108,[2]ワークシート!$C$2:$BW$498,55,0),"")</f>
        <v/>
      </c>
      <c r="S150" s="139"/>
      <c r="T150" s="139"/>
      <c r="U150" s="129" t="str">
        <f>+IFERROR(VLOOKUP(#REF!&amp;"-"&amp;ROW()-108,[2]ワークシート!$C$2:$BW$498,60,0),"")</f>
        <v/>
      </c>
      <c r="V150" s="129"/>
      <c r="W150" s="129" t="str">
        <f>+IFERROR(VLOOKUP(#REF!&amp;"-"&amp;ROW()-108,[2]ワークシート!$C$2:$BW$498,61,0),"")</f>
        <v/>
      </c>
      <c r="X150" s="129"/>
      <c r="Y150" s="129"/>
      <c r="Z150" s="130" t="str">
        <f t="shared" si="2"/>
        <v/>
      </c>
      <c r="AA150" s="130"/>
      <c r="AB150" s="131" t="str">
        <f>+IFERROR(IF(VLOOKUP(#REF!&amp;"-"&amp;ROW()-108,[2]ワークシート!$C$2:$BW$498,13,0)="","",VLOOKUP(#REF!&amp;"-"&amp;ROW()-108,[2]ワークシート!$C$2:$BW$498,13,0)),"")</f>
        <v/>
      </c>
      <c r="AC150" s="131"/>
      <c r="AD150" s="131" t="str">
        <f>+IFERROR(VLOOKUP(#REF!&amp;"-"&amp;ROW()-108,[2]ワークシート!$C$2:$BW$498,30,0),"")</f>
        <v/>
      </c>
      <c r="AE150" s="131"/>
      <c r="AF150" s="130" t="str">
        <f t="shared" si="3"/>
        <v/>
      </c>
      <c r="AG150" s="130"/>
      <c r="AH150" s="131" t="str">
        <f>+IFERROR(IF(VLOOKUP(#REF!&amp;"-"&amp;ROW()-108,[2]ワークシート!$C$2:$BW$498,31,0)="","",VLOOKUP(#REF!&amp;"-"&amp;ROW()-108,[2]ワークシート!$C$2:$BW$498,31,0)),"")</f>
        <v/>
      </c>
      <c r="AI150" s="131"/>
      <c r="AJ150" s="41"/>
      <c r="AK150" s="41"/>
      <c r="AL150" s="41"/>
      <c r="AM150" s="41"/>
      <c r="AN150" s="41"/>
      <c r="AO150" s="41"/>
      <c r="AP150" s="41"/>
      <c r="AQ150" s="41"/>
      <c r="AR150" s="41"/>
      <c r="AS150" s="41"/>
      <c r="AT150" s="41"/>
      <c r="AU150" s="41"/>
      <c r="AV150" s="41"/>
      <c r="AW150" s="41"/>
      <c r="AX150" s="41"/>
      <c r="AY150" s="41"/>
      <c r="AZ150" s="41"/>
      <c r="BA150" s="41"/>
      <c r="BB150" s="41"/>
      <c r="BC150" s="41"/>
      <c r="BD150" s="41"/>
    </row>
    <row r="151" spans="1:56" ht="35.1" hidden="1" customHeight="1">
      <c r="A151" s="41"/>
      <c r="B151" s="132" t="str">
        <f>+IFERROR(VLOOKUP(#REF!&amp;"-"&amp;ROW()-108,[2]ワークシート!$C$2:$BW$498,9,0),"")</f>
        <v/>
      </c>
      <c r="C151" s="133"/>
      <c r="D151" s="134" t="str">
        <f>+IFERROR(IF(VLOOKUP(#REF!&amp;"-"&amp;ROW()-108,[2]ワークシート!$C$2:$BW$498,10,0) = "","",VLOOKUP(#REF!&amp;"-"&amp;ROW()-108,[2]ワークシート!$C$2:$BW$498,10,0)),"")</f>
        <v/>
      </c>
      <c r="E151" s="133"/>
      <c r="F151" s="132" t="str">
        <f>+IFERROR(VLOOKUP(#REF!&amp;"-"&amp;ROW()-108,[2]ワークシート!$C$2:$BW$498,11,0),"")</f>
        <v/>
      </c>
      <c r="G151" s="133"/>
      <c r="H151" s="72" t="str">
        <f>+IFERROR(VLOOKUP(#REF!&amp;"-"&amp;ROW()-108,[2]ワークシート!$C$2:$BW$498,12,0),"")</f>
        <v/>
      </c>
      <c r="I15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51" s="136"/>
      <c r="K151" s="132" t="str">
        <f>+IFERROR(VLOOKUP(#REF!&amp;"-"&amp;ROW()-108,[2]ワークシート!$C$2:$BW$498,19,0),"")</f>
        <v/>
      </c>
      <c r="L151" s="134"/>
      <c r="M151" s="133"/>
      <c r="N151" s="137" t="str">
        <f>+IFERROR(VLOOKUP(#REF!&amp;"-"&amp;ROW()-108,[2]ワークシート!$C$2:$BW$498,24,0),"")</f>
        <v/>
      </c>
      <c r="O151" s="138"/>
      <c r="P151" s="129" t="str">
        <f>+IFERROR(VLOOKUP(#REF!&amp;"-"&amp;ROW()-108,[2]ワークシート!$C$2:$BW$498,25,0),"")</f>
        <v/>
      </c>
      <c r="Q151" s="129"/>
      <c r="R151" s="139" t="str">
        <f>+IFERROR(VLOOKUP(#REF!&amp;"-"&amp;ROW()-108,[2]ワークシート!$C$2:$BW$498,55,0),"")</f>
        <v/>
      </c>
      <c r="S151" s="139"/>
      <c r="T151" s="139"/>
      <c r="U151" s="129" t="str">
        <f>+IFERROR(VLOOKUP(#REF!&amp;"-"&amp;ROW()-108,[2]ワークシート!$C$2:$BW$498,60,0),"")</f>
        <v/>
      </c>
      <c r="V151" s="129"/>
      <c r="W151" s="129" t="str">
        <f>+IFERROR(VLOOKUP(#REF!&amp;"-"&amp;ROW()-108,[2]ワークシート!$C$2:$BW$498,61,0),"")</f>
        <v/>
      </c>
      <c r="X151" s="129"/>
      <c r="Y151" s="129"/>
      <c r="Z151" s="130" t="str">
        <f t="shared" si="2"/>
        <v/>
      </c>
      <c r="AA151" s="130"/>
      <c r="AB151" s="131" t="str">
        <f>+IFERROR(IF(VLOOKUP(#REF!&amp;"-"&amp;ROW()-108,[2]ワークシート!$C$2:$BW$498,13,0)="","",VLOOKUP(#REF!&amp;"-"&amp;ROW()-108,[2]ワークシート!$C$2:$BW$498,13,0)),"")</f>
        <v/>
      </c>
      <c r="AC151" s="131"/>
      <c r="AD151" s="131" t="str">
        <f>+IFERROR(VLOOKUP(#REF!&amp;"-"&amp;ROW()-108,[2]ワークシート!$C$2:$BW$498,30,0),"")</f>
        <v/>
      </c>
      <c r="AE151" s="131"/>
      <c r="AF151" s="130" t="str">
        <f t="shared" si="3"/>
        <v/>
      </c>
      <c r="AG151" s="130"/>
      <c r="AH151" s="131" t="str">
        <f>+IFERROR(IF(VLOOKUP(#REF!&amp;"-"&amp;ROW()-108,[2]ワークシート!$C$2:$BW$498,31,0)="","",VLOOKUP(#REF!&amp;"-"&amp;ROW()-108,[2]ワークシート!$C$2:$BW$498,31,0)),"")</f>
        <v/>
      </c>
      <c r="AI151" s="131"/>
      <c r="AJ151" s="41"/>
      <c r="AK151" s="41"/>
      <c r="AL151" s="41"/>
      <c r="AM151" s="41"/>
      <c r="AN151" s="41"/>
      <c r="AO151" s="41"/>
      <c r="AP151" s="41"/>
      <c r="AQ151" s="41"/>
      <c r="AR151" s="41"/>
      <c r="AS151" s="41"/>
      <c r="AT151" s="41"/>
      <c r="AU151" s="41"/>
      <c r="AV151" s="41"/>
      <c r="AW151" s="41"/>
      <c r="AX151" s="41"/>
      <c r="AY151" s="41"/>
      <c r="AZ151" s="41"/>
      <c r="BA151" s="41"/>
      <c r="BB151" s="41"/>
      <c r="BC151" s="41"/>
      <c r="BD151" s="41"/>
    </row>
    <row r="152" spans="1:56" ht="35.1" hidden="1" customHeight="1">
      <c r="A152" s="41"/>
      <c r="B152" s="132" t="str">
        <f>+IFERROR(VLOOKUP(#REF!&amp;"-"&amp;ROW()-108,[2]ワークシート!$C$2:$BW$498,9,0),"")</f>
        <v/>
      </c>
      <c r="C152" s="133"/>
      <c r="D152" s="134" t="str">
        <f>+IFERROR(IF(VLOOKUP(#REF!&amp;"-"&amp;ROW()-108,[2]ワークシート!$C$2:$BW$498,10,0) = "","",VLOOKUP(#REF!&amp;"-"&amp;ROW()-108,[2]ワークシート!$C$2:$BW$498,10,0)),"")</f>
        <v/>
      </c>
      <c r="E152" s="133"/>
      <c r="F152" s="132" t="str">
        <f>+IFERROR(VLOOKUP(#REF!&amp;"-"&amp;ROW()-108,[2]ワークシート!$C$2:$BW$498,11,0),"")</f>
        <v/>
      </c>
      <c r="G152" s="133"/>
      <c r="H152" s="72" t="str">
        <f>+IFERROR(VLOOKUP(#REF!&amp;"-"&amp;ROW()-108,[2]ワークシート!$C$2:$BW$498,12,0),"")</f>
        <v/>
      </c>
      <c r="I15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52" s="136"/>
      <c r="K152" s="132" t="str">
        <f>+IFERROR(VLOOKUP(#REF!&amp;"-"&amp;ROW()-108,[2]ワークシート!$C$2:$BW$498,19,0),"")</f>
        <v/>
      </c>
      <c r="L152" s="134"/>
      <c r="M152" s="133"/>
      <c r="N152" s="137" t="str">
        <f>+IFERROR(VLOOKUP(#REF!&amp;"-"&amp;ROW()-108,[2]ワークシート!$C$2:$BW$498,24,0),"")</f>
        <v/>
      </c>
      <c r="O152" s="138"/>
      <c r="P152" s="129" t="str">
        <f>+IFERROR(VLOOKUP(#REF!&amp;"-"&amp;ROW()-108,[2]ワークシート!$C$2:$BW$498,25,0),"")</f>
        <v/>
      </c>
      <c r="Q152" s="129"/>
      <c r="R152" s="139" t="str">
        <f>+IFERROR(VLOOKUP(#REF!&amp;"-"&amp;ROW()-108,[2]ワークシート!$C$2:$BW$498,55,0),"")</f>
        <v/>
      </c>
      <c r="S152" s="139"/>
      <c r="T152" s="139"/>
      <c r="U152" s="129" t="str">
        <f>+IFERROR(VLOOKUP(#REF!&amp;"-"&amp;ROW()-108,[2]ワークシート!$C$2:$BW$498,60,0),"")</f>
        <v/>
      </c>
      <c r="V152" s="129"/>
      <c r="W152" s="129" t="str">
        <f>+IFERROR(VLOOKUP(#REF!&amp;"-"&amp;ROW()-108,[2]ワークシート!$C$2:$BW$498,61,0),"")</f>
        <v/>
      </c>
      <c r="X152" s="129"/>
      <c r="Y152" s="129"/>
      <c r="Z152" s="130" t="str">
        <f t="shared" si="2"/>
        <v/>
      </c>
      <c r="AA152" s="130"/>
      <c r="AB152" s="131" t="str">
        <f>+IFERROR(IF(VLOOKUP(#REF!&amp;"-"&amp;ROW()-108,[2]ワークシート!$C$2:$BW$498,13,0)="","",VLOOKUP(#REF!&amp;"-"&amp;ROW()-108,[2]ワークシート!$C$2:$BW$498,13,0)),"")</f>
        <v/>
      </c>
      <c r="AC152" s="131"/>
      <c r="AD152" s="131" t="str">
        <f>+IFERROR(VLOOKUP(#REF!&amp;"-"&amp;ROW()-108,[2]ワークシート!$C$2:$BW$498,30,0),"")</f>
        <v/>
      </c>
      <c r="AE152" s="131"/>
      <c r="AF152" s="130" t="str">
        <f t="shared" si="3"/>
        <v/>
      </c>
      <c r="AG152" s="130"/>
      <c r="AH152" s="131" t="str">
        <f>+IFERROR(IF(VLOOKUP(#REF!&amp;"-"&amp;ROW()-108,[2]ワークシート!$C$2:$BW$498,31,0)="","",VLOOKUP(#REF!&amp;"-"&amp;ROW()-108,[2]ワークシート!$C$2:$BW$498,31,0)),"")</f>
        <v/>
      </c>
      <c r="AI152" s="131"/>
      <c r="AJ152" s="41"/>
      <c r="AK152" s="41"/>
      <c r="AL152" s="41"/>
      <c r="AM152" s="41"/>
      <c r="AN152" s="41"/>
      <c r="AO152" s="41"/>
      <c r="AP152" s="41"/>
      <c r="AQ152" s="41"/>
      <c r="AR152" s="41"/>
      <c r="AS152" s="41"/>
      <c r="AT152" s="41"/>
      <c r="AU152" s="41"/>
      <c r="AV152" s="41"/>
      <c r="AW152" s="41"/>
      <c r="AX152" s="41"/>
      <c r="AY152" s="41"/>
      <c r="AZ152" s="41"/>
      <c r="BA152" s="41"/>
      <c r="BB152" s="41"/>
      <c r="BC152" s="41"/>
      <c r="BD152" s="41"/>
    </row>
    <row r="153" spans="1:56" ht="35.1" hidden="1" customHeight="1">
      <c r="A153" s="41"/>
      <c r="B153" s="132" t="str">
        <f>+IFERROR(VLOOKUP(#REF!&amp;"-"&amp;ROW()-108,[2]ワークシート!$C$2:$BW$498,9,0),"")</f>
        <v/>
      </c>
      <c r="C153" s="133"/>
      <c r="D153" s="134" t="str">
        <f>+IFERROR(IF(VLOOKUP(#REF!&amp;"-"&amp;ROW()-108,[2]ワークシート!$C$2:$BW$498,10,0) = "","",VLOOKUP(#REF!&amp;"-"&amp;ROW()-108,[2]ワークシート!$C$2:$BW$498,10,0)),"")</f>
        <v/>
      </c>
      <c r="E153" s="133"/>
      <c r="F153" s="132" t="str">
        <f>+IFERROR(VLOOKUP(#REF!&amp;"-"&amp;ROW()-108,[2]ワークシート!$C$2:$BW$498,11,0),"")</f>
        <v/>
      </c>
      <c r="G153" s="133"/>
      <c r="H153" s="72" t="str">
        <f>+IFERROR(VLOOKUP(#REF!&amp;"-"&amp;ROW()-108,[2]ワークシート!$C$2:$BW$498,12,0),"")</f>
        <v/>
      </c>
      <c r="I15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53" s="136"/>
      <c r="K153" s="132" t="str">
        <f>+IFERROR(VLOOKUP(#REF!&amp;"-"&amp;ROW()-108,[2]ワークシート!$C$2:$BW$498,19,0),"")</f>
        <v/>
      </c>
      <c r="L153" s="134"/>
      <c r="M153" s="133"/>
      <c r="N153" s="137" t="str">
        <f>+IFERROR(VLOOKUP(#REF!&amp;"-"&amp;ROW()-108,[2]ワークシート!$C$2:$BW$498,24,0),"")</f>
        <v/>
      </c>
      <c r="O153" s="138"/>
      <c r="P153" s="129" t="str">
        <f>+IFERROR(VLOOKUP(#REF!&amp;"-"&amp;ROW()-108,[2]ワークシート!$C$2:$BW$498,25,0),"")</f>
        <v/>
      </c>
      <c r="Q153" s="129"/>
      <c r="R153" s="139" t="str">
        <f>+IFERROR(VLOOKUP(#REF!&amp;"-"&amp;ROW()-108,[2]ワークシート!$C$2:$BW$498,55,0),"")</f>
        <v/>
      </c>
      <c r="S153" s="139"/>
      <c r="T153" s="139"/>
      <c r="U153" s="129" t="str">
        <f>+IFERROR(VLOOKUP(#REF!&amp;"-"&amp;ROW()-108,[2]ワークシート!$C$2:$BW$498,60,0),"")</f>
        <v/>
      </c>
      <c r="V153" s="129"/>
      <c r="W153" s="129" t="str">
        <f>+IFERROR(VLOOKUP(#REF!&amp;"-"&amp;ROW()-108,[2]ワークシート!$C$2:$BW$498,61,0),"")</f>
        <v/>
      </c>
      <c r="X153" s="129"/>
      <c r="Y153" s="129"/>
      <c r="Z153" s="130" t="str">
        <f t="shared" si="2"/>
        <v/>
      </c>
      <c r="AA153" s="130"/>
      <c r="AB153" s="131" t="str">
        <f>+IFERROR(IF(VLOOKUP(#REF!&amp;"-"&amp;ROW()-108,[2]ワークシート!$C$2:$BW$498,13,0)="","",VLOOKUP(#REF!&amp;"-"&amp;ROW()-108,[2]ワークシート!$C$2:$BW$498,13,0)),"")</f>
        <v/>
      </c>
      <c r="AC153" s="131"/>
      <c r="AD153" s="131" t="str">
        <f>+IFERROR(VLOOKUP(#REF!&amp;"-"&amp;ROW()-108,[2]ワークシート!$C$2:$BW$498,30,0),"")</f>
        <v/>
      </c>
      <c r="AE153" s="131"/>
      <c r="AF153" s="130" t="str">
        <f t="shared" si="3"/>
        <v/>
      </c>
      <c r="AG153" s="130"/>
      <c r="AH153" s="131" t="str">
        <f>+IFERROR(IF(VLOOKUP(#REF!&amp;"-"&amp;ROW()-108,[2]ワークシート!$C$2:$BW$498,31,0)="","",VLOOKUP(#REF!&amp;"-"&amp;ROW()-108,[2]ワークシート!$C$2:$BW$498,31,0)),"")</f>
        <v/>
      </c>
      <c r="AI153" s="131"/>
      <c r="AJ153" s="41"/>
      <c r="AK153" s="41"/>
      <c r="AL153" s="41"/>
      <c r="AM153" s="41"/>
      <c r="AN153" s="41"/>
      <c r="AO153" s="41"/>
      <c r="AP153" s="41"/>
      <c r="AQ153" s="41"/>
      <c r="AR153" s="41"/>
      <c r="AS153" s="41"/>
      <c r="AT153" s="41"/>
      <c r="AU153" s="41"/>
      <c r="AV153" s="41"/>
      <c r="AW153" s="41"/>
      <c r="AX153" s="41"/>
      <c r="AY153" s="41"/>
      <c r="AZ153" s="41"/>
      <c r="BA153" s="41"/>
      <c r="BB153" s="41"/>
      <c r="BC153" s="41"/>
      <c r="BD153" s="41"/>
    </row>
    <row r="154" spans="1:56" ht="35.1" hidden="1" customHeight="1">
      <c r="A154" s="41"/>
      <c r="B154" s="132" t="str">
        <f>+IFERROR(VLOOKUP(#REF!&amp;"-"&amp;ROW()-108,[2]ワークシート!$C$2:$BW$498,9,0),"")</f>
        <v/>
      </c>
      <c r="C154" s="133"/>
      <c r="D154" s="134" t="str">
        <f>+IFERROR(IF(VLOOKUP(#REF!&amp;"-"&amp;ROW()-108,[2]ワークシート!$C$2:$BW$498,10,0) = "","",VLOOKUP(#REF!&amp;"-"&amp;ROW()-108,[2]ワークシート!$C$2:$BW$498,10,0)),"")</f>
        <v/>
      </c>
      <c r="E154" s="133"/>
      <c r="F154" s="132" t="str">
        <f>+IFERROR(VLOOKUP(#REF!&amp;"-"&amp;ROW()-108,[2]ワークシート!$C$2:$BW$498,11,0),"")</f>
        <v/>
      </c>
      <c r="G154" s="133"/>
      <c r="H154" s="72" t="str">
        <f>+IFERROR(VLOOKUP(#REF!&amp;"-"&amp;ROW()-108,[2]ワークシート!$C$2:$BW$498,12,0),"")</f>
        <v/>
      </c>
      <c r="I15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54" s="136"/>
      <c r="K154" s="132" t="str">
        <f>+IFERROR(VLOOKUP(#REF!&amp;"-"&amp;ROW()-108,[2]ワークシート!$C$2:$BW$498,19,0),"")</f>
        <v/>
      </c>
      <c r="L154" s="134"/>
      <c r="M154" s="133"/>
      <c r="N154" s="137" t="str">
        <f>+IFERROR(VLOOKUP(#REF!&amp;"-"&amp;ROW()-108,[2]ワークシート!$C$2:$BW$498,24,0),"")</f>
        <v/>
      </c>
      <c r="O154" s="138"/>
      <c r="P154" s="129" t="str">
        <f>+IFERROR(VLOOKUP(#REF!&amp;"-"&amp;ROW()-108,[2]ワークシート!$C$2:$BW$498,25,0),"")</f>
        <v/>
      </c>
      <c r="Q154" s="129"/>
      <c r="R154" s="139" t="str">
        <f>+IFERROR(VLOOKUP(#REF!&amp;"-"&amp;ROW()-108,[2]ワークシート!$C$2:$BW$498,55,0),"")</f>
        <v/>
      </c>
      <c r="S154" s="139"/>
      <c r="T154" s="139"/>
      <c r="U154" s="129" t="str">
        <f>+IFERROR(VLOOKUP(#REF!&amp;"-"&amp;ROW()-108,[2]ワークシート!$C$2:$BW$498,60,0),"")</f>
        <v/>
      </c>
      <c r="V154" s="129"/>
      <c r="W154" s="129" t="str">
        <f>+IFERROR(VLOOKUP(#REF!&amp;"-"&amp;ROW()-108,[2]ワークシート!$C$2:$BW$498,61,0),"")</f>
        <v/>
      </c>
      <c r="X154" s="129"/>
      <c r="Y154" s="129"/>
      <c r="Z154" s="130" t="str">
        <f t="shared" si="2"/>
        <v/>
      </c>
      <c r="AA154" s="130"/>
      <c r="AB154" s="131" t="str">
        <f>+IFERROR(IF(VLOOKUP(#REF!&amp;"-"&amp;ROW()-108,[2]ワークシート!$C$2:$BW$498,13,0)="","",VLOOKUP(#REF!&amp;"-"&amp;ROW()-108,[2]ワークシート!$C$2:$BW$498,13,0)),"")</f>
        <v/>
      </c>
      <c r="AC154" s="131"/>
      <c r="AD154" s="131" t="str">
        <f>+IFERROR(VLOOKUP(#REF!&amp;"-"&amp;ROW()-108,[2]ワークシート!$C$2:$BW$498,30,0),"")</f>
        <v/>
      </c>
      <c r="AE154" s="131"/>
      <c r="AF154" s="130" t="str">
        <f t="shared" si="3"/>
        <v/>
      </c>
      <c r="AG154" s="130"/>
      <c r="AH154" s="131" t="str">
        <f>+IFERROR(IF(VLOOKUP(#REF!&amp;"-"&amp;ROW()-108,[2]ワークシート!$C$2:$BW$498,31,0)="","",VLOOKUP(#REF!&amp;"-"&amp;ROW()-108,[2]ワークシート!$C$2:$BW$498,31,0)),"")</f>
        <v/>
      </c>
      <c r="AI154" s="131"/>
      <c r="AJ154" s="41"/>
      <c r="AK154" s="41"/>
      <c r="AL154" s="41"/>
      <c r="AM154" s="41"/>
      <c r="AN154" s="41"/>
      <c r="AO154" s="41"/>
      <c r="AP154" s="41"/>
      <c r="AQ154" s="41"/>
      <c r="AR154" s="41"/>
      <c r="AS154" s="41"/>
      <c r="AT154" s="41"/>
      <c r="AU154" s="41"/>
      <c r="AV154" s="41"/>
      <c r="AW154" s="41"/>
      <c r="AX154" s="41"/>
      <c r="AY154" s="41"/>
      <c r="AZ154" s="41"/>
      <c r="BA154" s="41"/>
      <c r="BB154" s="41"/>
      <c r="BC154" s="41"/>
      <c r="BD154" s="41"/>
    </row>
    <row r="155" spans="1:56" ht="35.1" hidden="1" customHeight="1">
      <c r="A155" s="41"/>
      <c r="B155" s="132" t="str">
        <f>+IFERROR(VLOOKUP(#REF!&amp;"-"&amp;ROW()-108,[2]ワークシート!$C$2:$BW$498,9,0),"")</f>
        <v/>
      </c>
      <c r="C155" s="133"/>
      <c r="D155" s="134" t="str">
        <f>+IFERROR(IF(VLOOKUP(#REF!&amp;"-"&amp;ROW()-108,[2]ワークシート!$C$2:$BW$498,10,0) = "","",VLOOKUP(#REF!&amp;"-"&amp;ROW()-108,[2]ワークシート!$C$2:$BW$498,10,0)),"")</f>
        <v/>
      </c>
      <c r="E155" s="133"/>
      <c r="F155" s="132" t="str">
        <f>+IFERROR(VLOOKUP(#REF!&amp;"-"&amp;ROW()-108,[2]ワークシート!$C$2:$BW$498,11,0),"")</f>
        <v/>
      </c>
      <c r="G155" s="133"/>
      <c r="H155" s="72" t="str">
        <f>+IFERROR(VLOOKUP(#REF!&amp;"-"&amp;ROW()-108,[2]ワークシート!$C$2:$BW$498,12,0),"")</f>
        <v/>
      </c>
      <c r="I15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55" s="136"/>
      <c r="K155" s="132" t="str">
        <f>+IFERROR(VLOOKUP(#REF!&amp;"-"&amp;ROW()-108,[2]ワークシート!$C$2:$BW$498,19,0),"")</f>
        <v/>
      </c>
      <c r="L155" s="134"/>
      <c r="M155" s="133"/>
      <c r="N155" s="137" t="str">
        <f>+IFERROR(VLOOKUP(#REF!&amp;"-"&amp;ROW()-108,[2]ワークシート!$C$2:$BW$498,24,0),"")</f>
        <v/>
      </c>
      <c r="O155" s="138"/>
      <c r="P155" s="129" t="str">
        <f>+IFERROR(VLOOKUP(#REF!&amp;"-"&amp;ROW()-108,[2]ワークシート!$C$2:$BW$498,25,0),"")</f>
        <v/>
      </c>
      <c r="Q155" s="129"/>
      <c r="R155" s="139" t="str">
        <f>+IFERROR(VLOOKUP(#REF!&amp;"-"&amp;ROW()-108,[2]ワークシート!$C$2:$BW$498,55,0),"")</f>
        <v/>
      </c>
      <c r="S155" s="139"/>
      <c r="T155" s="139"/>
      <c r="U155" s="129" t="str">
        <f>+IFERROR(VLOOKUP(#REF!&amp;"-"&amp;ROW()-108,[2]ワークシート!$C$2:$BW$498,60,0),"")</f>
        <v/>
      </c>
      <c r="V155" s="129"/>
      <c r="W155" s="129" t="str">
        <f>+IFERROR(VLOOKUP(#REF!&amp;"-"&amp;ROW()-108,[2]ワークシート!$C$2:$BW$498,61,0),"")</f>
        <v/>
      </c>
      <c r="X155" s="129"/>
      <c r="Y155" s="129"/>
      <c r="Z155" s="130" t="str">
        <f t="shared" si="2"/>
        <v/>
      </c>
      <c r="AA155" s="130"/>
      <c r="AB155" s="131" t="str">
        <f>+IFERROR(IF(VLOOKUP(#REF!&amp;"-"&amp;ROW()-108,[2]ワークシート!$C$2:$BW$498,13,0)="","",VLOOKUP(#REF!&amp;"-"&amp;ROW()-108,[2]ワークシート!$C$2:$BW$498,13,0)),"")</f>
        <v/>
      </c>
      <c r="AC155" s="131"/>
      <c r="AD155" s="131" t="str">
        <f>+IFERROR(VLOOKUP(#REF!&amp;"-"&amp;ROW()-108,[2]ワークシート!$C$2:$BW$498,30,0),"")</f>
        <v/>
      </c>
      <c r="AE155" s="131"/>
      <c r="AF155" s="130" t="str">
        <f t="shared" si="3"/>
        <v/>
      </c>
      <c r="AG155" s="130"/>
      <c r="AH155" s="131" t="str">
        <f>+IFERROR(IF(VLOOKUP(#REF!&amp;"-"&amp;ROW()-108,[2]ワークシート!$C$2:$BW$498,31,0)="","",VLOOKUP(#REF!&amp;"-"&amp;ROW()-108,[2]ワークシート!$C$2:$BW$498,31,0)),"")</f>
        <v/>
      </c>
      <c r="AI155" s="131"/>
      <c r="AJ155" s="41"/>
      <c r="AK155" s="41"/>
      <c r="AL155" s="41"/>
      <c r="AM155" s="41"/>
      <c r="AN155" s="41"/>
      <c r="AO155" s="41"/>
      <c r="AP155" s="41"/>
      <c r="AQ155" s="41"/>
      <c r="AR155" s="41"/>
      <c r="AS155" s="41"/>
      <c r="AT155" s="41"/>
      <c r="AU155" s="41"/>
      <c r="AV155" s="41"/>
      <c r="AW155" s="41"/>
      <c r="AX155" s="41"/>
      <c r="AY155" s="41"/>
      <c r="AZ155" s="41"/>
      <c r="BA155" s="41"/>
      <c r="BB155" s="41"/>
      <c r="BC155" s="41"/>
      <c r="BD155" s="41"/>
    </row>
    <row r="156" spans="1:56" ht="35.1" hidden="1" customHeight="1">
      <c r="A156" s="41"/>
      <c r="B156" s="132" t="str">
        <f>+IFERROR(VLOOKUP(#REF!&amp;"-"&amp;ROW()-108,[2]ワークシート!$C$2:$BW$498,9,0),"")</f>
        <v/>
      </c>
      <c r="C156" s="133"/>
      <c r="D156" s="134" t="str">
        <f>+IFERROR(IF(VLOOKUP(#REF!&amp;"-"&amp;ROW()-108,[2]ワークシート!$C$2:$BW$498,10,0) = "","",VLOOKUP(#REF!&amp;"-"&amp;ROW()-108,[2]ワークシート!$C$2:$BW$498,10,0)),"")</f>
        <v/>
      </c>
      <c r="E156" s="133"/>
      <c r="F156" s="132" t="str">
        <f>+IFERROR(VLOOKUP(#REF!&amp;"-"&amp;ROW()-108,[2]ワークシート!$C$2:$BW$498,11,0),"")</f>
        <v/>
      </c>
      <c r="G156" s="133"/>
      <c r="H156" s="72" t="str">
        <f>+IFERROR(VLOOKUP(#REF!&amp;"-"&amp;ROW()-108,[2]ワークシート!$C$2:$BW$498,12,0),"")</f>
        <v/>
      </c>
      <c r="I15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56" s="136"/>
      <c r="K156" s="132" t="str">
        <f>+IFERROR(VLOOKUP(#REF!&amp;"-"&amp;ROW()-108,[2]ワークシート!$C$2:$BW$498,19,0),"")</f>
        <v/>
      </c>
      <c r="L156" s="134"/>
      <c r="M156" s="133"/>
      <c r="N156" s="137" t="str">
        <f>+IFERROR(VLOOKUP(#REF!&amp;"-"&amp;ROW()-108,[2]ワークシート!$C$2:$BW$498,24,0),"")</f>
        <v/>
      </c>
      <c r="O156" s="138"/>
      <c r="P156" s="129" t="str">
        <f>+IFERROR(VLOOKUP(#REF!&amp;"-"&amp;ROW()-108,[2]ワークシート!$C$2:$BW$498,25,0),"")</f>
        <v/>
      </c>
      <c r="Q156" s="129"/>
      <c r="R156" s="139" t="str">
        <f>+IFERROR(VLOOKUP(#REF!&amp;"-"&amp;ROW()-108,[2]ワークシート!$C$2:$BW$498,55,0),"")</f>
        <v/>
      </c>
      <c r="S156" s="139"/>
      <c r="T156" s="139"/>
      <c r="U156" s="129" t="str">
        <f>+IFERROR(VLOOKUP(#REF!&amp;"-"&amp;ROW()-108,[2]ワークシート!$C$2:$BW$498,60,0),"")</f>
        <v/>
      </c>
      <c r="V156" s="129"/>
      <c r="W156" s="129" t="str">
        <f>+IFERROR(VLOOKUP(#REF!&amp;"-"&amp;ROW()-108,[2]ワークシート!$C$2:$BW$498,61,0),"")</f>
        <v/>
      </c>
      <c r="X156" s="129"/>
      <c r="Y156" s="129"/>
      <c r="Z156" s="130" t="str">
        <f t="shared" si="2"/>
        <v/>
      </c>
      <c r="AA156" s="130"/>
      <c r="AB156" s="131" t="str">
        <f>+IFERROR(IF(VLOOKUP(#REF!&amp;"-"&amp;ROW()-108,[2]ワークシート!$C$2:$BW$498,13,0)="","",VLOOKUP(#REF!&amp;"-"&amp;ROW()-108,[2]ワークシート!$C$2:$BW$498,13,0)),"")</f>
        <v/>
      </c>
      <c r="AC156" s="131"/>
      <c r="AD156" s="131" t="str">
        <f>+IFERROR(VLOOKUP(#REF!&amp;"-"&amp;ROW()-108,[2]ワークシート!$C$2:$BW$498,30,0),"")</f>
        <v/>
      </c>
      <c r="AE156" s="131"/>
      <c r="AF156" s="130" t="str">
        <f t="shared" si="3"/>
        <v/>
      </c>
      <c r="AG156" s="130"/>
      <c r="AH156" s="131" t="str">
        <f>+IFERROR(IF(VLOOKUP(#REF!&amp;"-"&amp;ROW()-108,[2]ワークシート!$C$2:$BW$498,31,0)="","",VLOOKUP(#REF!&amp;"-"&amp;ROW()-108,[2]ワークシート!$C$2:$BW$498,31,0)),"")</f>
        <v/>
      </c>
      <c r="AI156" s="131"/>
      <c r="AJ156" s="41"/>
      <c r="AK156" s="41"/>
      <c r="AL156" s="41"/>
      <c r="AM156" s="41"/>
      <c r="AN156" s="41"/>
      <c r="AO156" s="41"/>
      <c r="AP156" s="41"/>
      <c r="AQ156" s="41"/>
      <c r="AR156" s="41"/>
      <c r="AS156" s="41"/>
      <c r="AT156" s="41"/>
      <c r="AU156" s="41"/>
      <c r="AV156" s="41"/>
      <c r="AW156" s="41"/>
      <c r="AX156" s="41"/>
      <c r="AY156" s="41"/>
      <c r="AZ156" s="41"/>
      <c r="BA156" s="41"/>
      <c r="BB156" s="41"/>
      <c r="BC156" s="41"/>
      <c r="BD156" s="41"/>
    </row>
    <row r="157" spans="1:56" ht="35.1" hidden="1" customHeight="1">
      <c r="A157" s="41"/>
      <c r="B157" s="132" t="str">
        <f>+IFERROR(VLOOKUP(#REF!&amp;"-"&amp;ROW()-108,[2]ワークシート!$C$2:$BW$498,9,0),"")</f>
        <v/>
      </c>
      <c r="C157" s="133"/>
      <c r="D157" s="134" t="str">
        <f>+IFERROR(IF(VLOOKUP(#REF!&amp;"-"&amp;ROW()-108,[2]ワークシート!$C$2:$BW$498,10,0) = "","",VLOOKUP(#REF!&amp;"-"&amp;ROW()-108,[2]ワークシート!$C$2:$BW$498,10,0)),"")</f>
        <v/>
      </c>
      <c r="E157" s="133"/>
      <c r="F157" s="132" t="str">
        <f>+IFERROR(VLOOKUP(#REF!&amp;"-"&amp;ROW()-108,[2]ワークシート!$C$2:$BW$498,11,0),"")</f>
        <v/>
      </c>
      <c r="G157" s="133"/>
      <c r="H157" s="72" t="str">
        <f>+IFERROR(VLOOKUP(#REF!&amp;"-"&amp;ROW()-108,[2]ワークシート!$C$2:$BW$498,12,0),"")</f>
        <v/>
      </c>
      <c r="I15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57" s="136"/>
      <c r="K157" s="132" t="str">
        <f>+IFERROR(VLOOKUP(#REF!&amp;"-"&amp;ROW()-108,[2]ワークシート!$C$2:$BW$498,19,0),"")</f>
        <v/>
      </c>
      <c r="L157" s="134"/>
      <c r="M157" s="133"/>
      <c r="N157" s="137" t="str">
        <f>+IFERROR(VLOOKUP(#REF!&amp;"-"&amp;ROW()-108,[2]ワークシート!$C$2:$BW$498,24,0),"")</f>
        <v/>
      </c>
      <c r="O157" s="138"/>
      <c r="P157" s="129" t="str">
        <f>+IFERROR(VLOOKUP(#REF!&amp;"-"&amp;ROW()-108,[2]ワークシート!$C$2:$BW$498,25,0),"")</f>
        <v/>
      </c>
      <c r="Q157" s="129"/>
      <c r="R157" s="139" t="str">
        <f>+IFERROR(VLOOKUP(#REF!&amp;"-"&amp;ROW()-108,[2]ワークシート!$C$2:$BW$498,55,0),"")</f>
        <v/>
      </c>
      <c r="S157" s="139"/>
      <c r="T157" s="139"/>
      <c r="U157" s="129" t="str">
        <f>+IFERROR(VLOOKUP(#REF!&amp;"-"&amp;ROW()-108,[2]ワークシート!$C$2:$BW$498,60,0),"")</f>
        <v/>
      </c>
      <c r="V157" s="129"/>
      <c r="W157" s="129" t="str">
        <f>+IFERROR(VLOOKUP(#REF!&amp;"-"&amp;ROW()-108,[2]ワークシート!$C$2:$BW$498,61,0),"")</f>
        <v/>
      </c>
      <c r="X157" s="129"/>
      <c r="Y157" s="129"/>
      <c r="Z157" s="130" t="str">
        <f t="shared" si="2"/>
        <v/>
      </c>
      <c r="AA157" s="130"/>
      <c r="AB157" s="131" t="str">
        <f>+IFERROR(IF(VLOOKUP(#REF!&amp;"-"&amp;ROW()-108,[2]ワークシート!$C$2:$BW$498,13,0)="","",VLOOKUP(#REF!&amp;"-"&amp;ROW()-108,[2]ワークシート!$C$2:$BW$498,13,0)),"")</f>
        <v/>
      </c>
      <c r="AC157" s="131"/>
      <c r="AD157" s="131" t="str">
        <f>+IFERROR(VLOOKUP(#REF!&amp;"-"&amp;ROW()-108,[2]ワークシート!$C$2:$BW$498,30,0),"")</f>
        <v/>
      </c>
      <c r="AE157" s="131"/>
      <c r="AF157" s="130" t="str">
        <f t="shared" si="3"/>
        <v/>
      </c>
      <c r="AG157" s="130"/>
      <c r="AH157" s="131" t="str">
        <f>+IFERROR(IF(VLOOKUP(#REF!&amp;"-"&amp;ROW()-108,[2]ワークシート!$C$2:$BW$498,31,0)="","",VLOOKUP(#REF!&amp;"-"&amp;ROW()-108,[2]ワークシート!$C$2:$BW$498,31,0)),"")</f>
        <v/>
      </c>
      <c r="AI157" s="131"/>
      <c r="AJ157" s="41"/>
      <c r="AK157" s="41"/>
      <c r="AL157" s="41"/>
      <c r="AM157" s="41"/>
      <c r="AN157" s="41"/>
      <c r="AO157" s="41"/>
      <c r="AP157" s="41"/>
      <c r="AQ157" s="41"/>
      <c r="AR157" s="41"/>
      <c r="AS157" s="41"/>
      <c r="AT157" s="41"/>
      <c r="AU157" s="41"/>
      <c r="AV157" s="41"/>
      <c r="AW157" s="41"/>
      <c r="AX157" s="41"/>
      <c r="AY157" s="41"/>
      <c r="AZ157" s="41"/>
      <c r="BA157" s="41"/>
      <c r="BB157" s="41"/>
      <c r="BC157" s="41"/>
      <c r="BD157" s="41"/>
    </row>
    <row r="158" spans="1:56" ht="35.1" hidden="1" customHeight="1">
      <c r="A158" s="41"/>
      <c r="B158" s="132" t="str">
        <f>+IFERROR(VLOOKUP(#REF!&amp;"-"&amp;ROW()-108,[2]ワークシート!$C$2:$BW$498,9,0),"")</f>
        <v/>
      </c>
      <c r="C158" s="133"/>
      <c r="D158" s="134" t="str">
        <f>+IFERROR(IF(VLOOKUP(#REF!&amp;"-"&amp;ROW()-108,[2]ワークシート!$C$2:$BW$498,10,0) = "","",VLOOKUP(#REF!&amp;"-"&amp;ROW()-108,[2]ワークシート!$C$2:$BW$498,10,0)),"")</f>
        <v/>
      </c>
      <c r="E158" s="133"/>
      <c r="F158" s="132" t="str">
        <f>+IFERROR(VLOOKUP(#REF!&amp;"-"&amp;ROW()-108,[2]ワークシート!$C$2:$BW$498,11,0),"")</f>
        <v/>
      </c>
      <c r="G158" s="133"/>
      <c r="H158" s="72" t="str">
        <f>+IFERROR(VLOOKUP(#REF!&amp;"-"&amp;ROW()-108,[2]ワークシート!$C$2:$BW$498,12,0),"")</f>
        <v/>
      </c>
      <c r="I15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58" s="136"/>
      <c r="K158" s="132" t="str">
        <f>+IFERROR(VLOOKUP(#REF!&amp;"-"&amp;ROW()-108,[2]ワークシート!$C$2:$BW$498,19,0),"")</f>
        <v/>
      </c>
      <c r="L158" s="134"/>
      <c r="M158" s="133"/>
      <c r="N158" s="137" t="str">
        <f>+IFERROR(VLOOKUP(#REF!&amp;"-"&amp;ROW()-108,[2]ワークシート!$C$2:$BW$498,24,0),"")</f>
        <v/>
      </c>
      <c r="O158" s="138"/>
      <c r="P158" s="129" t="str">
        <f>+IFERROR(VLOOKUP(#REF!&amp;"-"&amp;ROW()-108,[2]ワークシート!$C$2:$BW$498,25,0),"")</f>
        <v/>
      </c>
      <c r="Q158" s="129"/>
      <c r="R158" s="139" t="str">
        <f>+IFERROR(VLOOKUP(#REF!&amp;"-"&amp;ROW()-108,[2]ワークシート!$C$2:$BW$498,55,0),"")</f>
        <v/>
      </c>
      <c r="S158" s="139"/>
      <c r="T158" s="139"/>
      <c r="U158" s="129" t="str">
        <f>+IFERROR(VLOOKUP(#REF!&amp;"-"&amp;ROW()-108,[2]ワークシート!$C$2:$BW$498,60,0),"")</f>
        <v/>
      </c>
      <c r="V158" s="129"/>
      <c r="W158" s="129" t="str">
        <f>+IFERROR(VLOOKUP(#REF!&amp;"-"&amp;ROW()-108,[2]ワークシート!$C$2:$BW$498,61,0),"")</f>
        <v/>
      </c>
      <c r="X158" s="129"/>
      <c r="Y158" s="129"/>
      <c r="Z158" s="130" t="str">
        <f t="shared" si="2"/>
        <v/>
      </c>
      <c r="AA158" s="130"/>
      <c r="AB158" s="131" t="str">
        <f>+IFERROR(IF(VLOOKUP(#REF!&amp;"-"&amp;ROW()-108,[2]ワークシート!$C$2:$BW$498,13,0)="","",VLOOKUP(#REF!&amp;"-"&amp;ROW()-108,[2]ワークシート!$C$2:$BW$498,13,0)),"")</f>
        <v/>
      </c>
      <c r="AC158" s="131"/>
      <c r="AD158" s="131" t="str">
        <f>+IFERROR(VLOOKUP(#REF!&amp;"-"&amp;ROW()-108,[2]ワークシート!$C$2:$BW$498,30,0),"")</f>
        <v/>
      </c>
      <c r="AE158" s="131"/>
      <c r="AF158" s="130" t="str">
        <f t="shared" si="3"/>
        <v/>
      </c>
      <c r="AG158" s="130"/>
      <c r="AH158" s="131" t="str">
        <f>+IFERROR(IF(VLOOKUP(#REF!&amp;"-"&amp;ROW()-108,[2]ワークシート!$C$2:$BW$498,31,0)="","",VLOOKUP(#REF!&amp;"-"&amp;ROW()-108,[2]ワークシート!$C$2:$BW$498,31,0)),"")</f>
        <v/>
      </c>
      <c r="AI158" s="131"/>
      <c r="AJ158" s="41"/>
      <c r="AK158" s="41"/>
      <c r="AL158" s="41"/>
      <c r="AM158" s="41"/>
      <c r="AN158" s="41"/>
      <c r="AO158" s="41"/>
      <c r="AP158" s="41"/>
      <c r="AQ158" s="41"/>
      <c r="AR158" s="41"/>
      <c r="AS158" s="41"/>
      <c r="AT158" s="41"/>
      <c r="AU158" s="41"/>
      <c r="AV158" s="41"/>
      <c r="AW158" s="41"/>
      <c r="AX158" s="41"/>
      <c r="AY158" s="41"/>
      <c r="AZ158" s="41"/>
      <c r="BA158" s="41"/>
      <c r="BB158" s="41"/>
      <c r="BC158" s="41"/>
      <c r="BD158" s="41"/>
    </row>
    <row r="159" spans="1:56" ht="35.1" hidden="1" customHeight="1">
      <c r="A159" s="41"/>
      <c r="B159" s="132" t="str">
        <f>+IFERROR(VLOOKUP(#REF!&amp;"-"&amp;ROW()-108,[2]ワークシート!$C$2:$BW$498,9,0),"")</f>
        <v/>
      </c>
      <c r="C159" s="133"/>
      <c r="D159" s="134" t="str">
        <f>+IFERROR(IF(VLOOKUP(#REF!&amp;"-"&amp;ROW()-108,[2]ワークシート!$C$2:$BW$498,10,0) = "","",VLOOKUP(#REF!&amp;"-"&amp;ROW()-108,[2]ワークシート!$C$2:$BW$498,10,0)),"")</f>
        <v/>
      </c>
      <c r="E159" s="133"/>
      <c r="F159" s="132" t="str">
        <f>+IFERROR(VLOOKUP(#REF!&amp;"-"&amp;ROW()-108,[2]ワークシート!$C$2:$BW$498,11,0),"")</f>
        <v/>
      </c>
      <c r="G159" s="133"/>
      <c r="H159" s="72" t="str">
        <f>+IFERROR(VLOOKUP(#REF!&amp;"-"&amp;ROW()-108,[2]ワークシート!$C$2:$BW$498,12,0),"")</f>
        <v/>
      </c>
      <c r="I15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59" s="136"/>
      <c r="K159" s="132" t="str">
        <f>+IFERROR(VLOOKUP(#REF!&amp;"-"&amp;ROW()-108,[2]ワークシート!$C$2:$BW$498,19,0),"")</f>
        <v/>
      </c>
      <c r="L159" s="134"/>
      <c r="M159" s="133"/>
      <c r="N159" s="137" t="str">
        <f>+IFERROR(VLOOKUP(#REF!&amp;"-"&amp;ROW()-108,[2]ワークシート!$C$2:$BW$498,24,0),"")</f>
        <v/>
      </c>
      <c r="O159" s="138"/>
      <c r="P159" s="129" t="str">
        <f>+IFERROR(VLOOKUP(#REF!&amp;"-"&amp;ROW()-108,[2]ワークシート!$C$2:$BW$498,25,0),"")</f>
        <v/>
      </c>
      <c r="Q159" s="129"/>
      <c r="R159" s="139" t="str">
        <f>+IFERROR(VLOOKUP(#REF!&amp;"-"&amp;ROW()-108,[2]ワークシート!$C$2:$BW$498,55,0),"")</f>
        <v/>
      </c>
      <c r="S159" s="139"/>
      <c r="T159" s="139"/>
      <c r="U159" s="129" t="str">
        <f>+IFERROR(VLOOKUP(#REF!&amp;"-"&amp;ROW()-108,[2]ワークシート!$C$2:$BW$498,60,0),"")</f>
        <v/>
      </c>
      <c r="V159" s="129"/>
      <c r="W159" s="129" t="str">
        <f>+IFERROR(VLOOKUP(#REF!&amp;"-"&amp;ROW()-108,[2]ワークシート!$C$2:$BW$498,61,0),"")</f>
        <v/>
      </c>
      <c r="X159" s="129"/>
      <c r="Y159" s="129"/>
      <c r="Z159" s="130" t="str">
        <f t="shared" si="2"/>
        <v/>
      </c>
      <c r="AA159" s="130"/>
      <c r="AB159" s="131" t="str">
        <f>+IFERROR(IF(VLOOKUP(#REF!&amp;"-"&amp;ROW()-108,[2]ワークシート!$C$2:$BW$498,13,0)="","",VLOOKUP(#REF!&amp;"-"&amp;ROW()-108,[2]ワークシート!$C$2:$BW$498,13,0)),"")</f>
        <v/>
      </c>
      <c r="AC159" s="131"/>
      <c r="AD159" s="131" t="str">
        <f>+IFERROR(VLOOKUP(#REF!&amp;"-"&amp;ROW()-108,[2]ワークシート!$C$2:$BW$498,30,0),"")</f>
        <v/>
      </c>
      <c r="AE159" s="131"/>
      <c r="AF159" s="130" t="str">
        <f t="shared" si="3"/>
        <v/>
      </c>
      <c r="AG159" s="130"/>
      <c r="AH159" s="131" t="str">
        <f>+IFERROR(IF(VLOOKUP(#REF!&amp;"-"&amp;ROW()-108,[2]ワークシート!$C$2:$BW$498,31,0)="","",VLOOKUP(#REF!&amp;"-"&amp;ROW()-108,[2]ワークシート!$C$2:$BW$498,31,0)),"")</f>
        <v/>
      </c>
      <c r="AI159" s="131"/>
      <c r="AJ159" s="41"/>
      <c r="AK159" s="41"/>
      <c r="AL159" s="41"/>
      <c r="AM159" s="41"/>
      <c r="AN159" s="41"/>
      <c r="AO159" s="41"/>
      <c r="AP159" s="41"/>
      <c r="AQ159" s="41"/>
      <c r="AR159" s="41"/>
      <c r="AS159" s="41"/>
      <c r="AT159" s="41"/>
      <c r="AU159" s="41"/>
      <c r="AV159" s="41"/>
      <c r="AW159" s="41"/>
      <c r="AX159" s="41"/>
      <c r="AY159" s="41"/>
      <c r="AZ159" s="41"/>
      <c r="BA159" s="41"/>
      <c r="BB159" s="41"/>
      <c r="BC159" s="41"/>
      <c r="BD159" s="41"/>
    </row>
    <row r="160" spans="1:56" ht="35.1" hidden="1" customHeight="1">
      <c r="A160" s="41"/>
      <c r="B160" s="132" t="str">
        <f>+IFERROR(VLOOKUP(#REF!&amp;"-"&amp;ROW()-108,[2]ワークシート!$C$2:$BW$498,9,0),"")</f>
        <v/>
      </c>
      <c r="C160" s="133"/>
      <c r="D160" s="134" t="str">
        <f>+IFERROR(IF(VLOOKUP(#REF!&amp;"-"&amp;ROW()-108,[2]ワークシート!$C$2:$BW$498,10,0) = "","",VLOOKUP(#REF!&amp;"-"&amp;ROW()-108,[2]ワークシート!$C$2:$BW$498,10,0)),"")</f>
        <v/>
      </c>
      <c r="E160" s="133"/>
      <c r="F160" s="132" t="str">
        <f>+IFERROR(VLOOKUP(#REF!&amp;"-"&amp;ROW()-108,[2]ワークシート!$C$2:$BW$498,11,0),"")</f>
        <v/>
      </c>
      <c r="G160" s="133"/>
      <c r="H160" s="72" t="str">
        <f>+IFERROR(VLOOKUP(#REF!&amp;"-"&amp;ROW()-108,[2]ワークシート!$C$2:$BW$498,12,0),"")</f>
        <v/>
      </c>
      <c r="I16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60" s="136"/>
      <c r="K160" s="132" t="str">
        <f>+IFERROR(VLOOKUP(#REF!&amp;"-"&amp;ROW()-108,[2]ワークシート!$C$2:$BW$498,19,0),"")</f>
        <v/>
      </c>
      <c r="L160" s="134"/>
      <c r="M160" s="133"/>
      <c r="N160" s="137" t="str">
        <f>+IFERROR(VLOOKUP(#REF!&amp;"-"&amp;ROW()-108,[2]ワークシート!$C$2:$BW$498,24,0),"")</f>
        <v/>
      </c>
      <c r="O160" s="138"/>
      <c r="P160" s="129" t="str">
        <f>+IFERROR(VLOOKUP(#REF!&amp;"-"&amp;ROW()-108,[2]ワークシート!$C$2:$BW$498,25,0),"")</f>
        <v/>
      </c>
      <c r="Q160" s="129"/>
      <c r="R160" s="139" t="str">
        <f>+IFERROR(VLOOKUP(#REF!&amp;"-"&amp;ROW()-108,[2]ワークシート!$C$2:$BW$498,55,0),"")</f>
        <v/>
      </c>
      <c r="S160" s="139"/>
      <c r="T160" s="139"/>
      <c r="U160" s="129" t="str">
        <f>+IFERROR(VLOOKUP(#REF!&amp;"-"&amp;ROW()-108,[2]ワークシート!$C$2:$BW$498,60,0),"")</f>
        <v/>
      </c>
      <c r="V160" s="129"/>
      <c r="W160" s="129" t="str">
        <f>+IFERROR(VLOOKUP(#REF!&amp;"-"&amp;ROW()-108,[2]ワークシート!$C$2:$BW$498,61,0),"")</f>
        <v/>
      </c>
      <c r="X160" s="129"/>
      <c r="Y160" s="129"/>
      <c r="Z160" s="130" t="str">
        <f t="shared" si="2"/>
        <v/>
      </c>
      <c r="AA160" s="130"/>
      <c r="AB160" s="131" t="str">
        <f>+IFERROR(IF(VLOOKUP(#REF!&amp;"-"&amp;ROW()-108,[2]ワークシート!$C$2:$BW$498,13,0)="","",VLOOKUP(#REF!&amp;"-"&amp;ROW()-108,[2]ワークシート!$C$2:$BW$498,13,0)),"")</f>
        <v/>
      </c>
      <c r="AC160" s="131"/>
      <c r="AD160" s="131" t="str">
        <f>+IFERROR(VLOOKUP(#REF!&amp;"-"&amp;ROW()-108,[2]ワークシート!$C$2:$BW$498,30,0),"")</f>
        <v/>
      </c>
      <c r="AE160" s="131"/>
      <c r="AF160" s="130" t="str">
        <f t="shared" si="3"/>
        <v/>
      </c>
      <c r="AG160" s="130"/>
      <c r="AH160" s="131" t="str">
        <f>+IFERROR(IF(VLOOKUP(#REF!&amp;"-"&amp;ROW()-108,[2]ワークシート!$C$2:$BW$498,31,0)="","",VLOOKUP(#REF!&amp;"-"&amp;ROW()-108,[2]ワークシート!$C$2:$BW$498,31,0)),"")</f>
        <v/>
      </c>
      <c r="AI160" s="131"/>
      <c r="AJ160" s="41"/>
      <c r="AK160" s="41"/>
      <c r="AL160" s="41"/>
      <c r="AM160" s="41"/>
      <c r="AN160" s="41"/>
      <c r="AO160" s="41"/>
      <c r="AP160" s="41"/>
      <c r="AQ160" s="41"/>
      <c r="AR160" s="41"/>
      <c r="AS160" s="41"/>
      <c r="AT160" s="41"/>
      <c r="AU160" s="41"/>
      <c r="AV160" s="41"/>
      <c r="AW160" s="41"/>
      <c r="AX160" s="41"/>
      <c r="AY160" s="41"/>
      <c r="AZ160" s="41"/>
      <c r="BA160" s="41"/>
      <c r="BB160" s="41"/>
      <c r="BC160" s="41"/>
      <c r="BD160" s="41"/>
    </row>
    <row r="161" spans="1:56" ht="35.1" hidden="1" customHeight="1">
      <c r="A161" s="41"/>
      <c r="B161" s="132" t="str">
        <f>+IFERROR(VLOOKUP(#REF!&amp;"-"&amp;ROW()-108,[2]ワークシート!$C$2:$BW$498,9,0),"")</f>
        <v/>
      </c>
      <c r="C161" s="133"/>
      <c r="D161" s="134" t="str">
        <f>+IFERROR(IF(VLOOKUP(#REF!&amp;"-"&amp;ROW()-108,[2]ワークシート!$C$2:$BW$498,10,0) = "","",VLOOKUP(#REF!&amp;"-"&amp;ROW()-108,[2]ワークシート!$C$2:$BW$498,10,0)),"")</f>
        <v/>
      </c>
      <c r="E161" s="133"/>
      <c r="F161" s="132" t="str">
        <f>+IFERROR(VLOOKUP(#REF!&amp;"-"&amp;ROW()-108,[2]ワークシート!$C$2:$BW$498,11,0),"")</f>
        <v/>
      </c>
      <c r="G161" s="133"/>
      <c r="H161" s="72" t="str">
        <f>+IFERROR(VLOOKUP(#REF!&amp;"-"&amp;ROW()-108,[2]ワークシート!$C$2:$BW$498,12,0),"")</f>
        <v/>
      </c>
      <c r="I16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61" s="136"/>
      <c r="K161" s="132" t="str">
        <f>+IFERROR(VLOOKUP(#REF!&amp;"-"&amp;ROW()-108,[2]ワークシート!$C$2:$BW$498,19,0),"")</f>
        <v/>
      </c>
      <c r="L161" s="134"/>
      <c r="M161" s="133"/>
      <c r="N161" s="137" t="str">
        <f>+IFERROR(VLOOKUP(#REF!&amp;"-"&amp;ROW()-108,[2]ワークシート!$C$2:$BW$498,24,0),"")</f>
        <v/>
      </c>
      <c r="O161" s="138"/>
      <c r="P161" s="129" t="str">
        <f>+IFERROR(VLOOKUP(#REF!&amp;"-"&amp;ROW()-108,[2]ワークシート!$C$2:$BW$498,25,0),"")</f>
        <v/>
      </c>
      <c r="Q161" s="129"/>
      <c r="R161" s="139" t="str">
        <f>+IFERROR(VLOOKUP(#REF!&amp;"-"&amp;ROW()-108,[2]ワークシート!$C$2:$BW$498,55,0),"")</f>
        <v/>
      </c>
      <c r="S161" s="139"/>
      <c r="T161" s="139"/>
      <c r="U161" s="129" t="str">
        <f>+IFERROR(VLOOKUP(#REF!&amp;"-"&amp;ROW()-108,[2]ワークシート!$C$2:$BW$498,60,0),"")</f>
        <v/>
      </c>
      <c r="V161" s="129"/>
      <c r="W161" s="129" t="str">
        <f>+IFERROR(VLOOKUP(#REF!&amp;"-"&amp;ROW()-108,[2]ワークシート!$C$2:$BW$498,61,0),"")</f>
        <v/>
      </c>
      <c r="X161" s="129"/>
      <c r="Y161" s="129"/>
      <c r="Z161" s="130" t="str">
        <f t="shared" si="2"/>
        <v/>
      </c>
      <c r="AA161" s="130"/>
      <c r="AB161" s="131" t="str">
        <f>+IFERROR(IF(VLOOKUP(#REF!&amp;"-"&amp;ROW()-108,[2]ワークシート!$C$2:$BW$498,13,0)="","",VLOOKUP(#REF!&amp;"-"&amp;ROW()-108,[2]ワークシート!$C$2:$BW$498,13,0)),"")</f>
        <v/>
      </c>
      <c r="AC161" s="131"/>
      <c r="AD161" s="131" t="str">
        <f>+IFERROR(VLOOKUP(#REF!&amp;"-"&amp;ROW()-108,[2]ワークシート!$C$2:$BW$498,30,0),"")</f>
        <v/>
      </c>
      <c r="AE161" s="131"/>
      <c r="AF161" s="130" t="str">
        <f t="shared" si="3"/>
        <v/>
      </c>
      <c r="AG161" s="130"/>
      <c r="AH161" s="131" t="str">
        <f>+IFERROR(IF(VLOOKUP(#REF!&amp;"-"&amp;ROW()-108,[2]ワークシート!$C$2:$BW$498,31,0)="","",VLOOKUP(#REF!&amp;"-"&amp;ROW()-108,[2]ワークシート!$C$2:$BW$498,31,0)),"")</f>
        <v/>
      </c>
      <c r="AI161" s="131"/>
      <c r="AJ161" s="41"/>
      <c r="AK161" s="41"/>
      <c r="AL161" s="41"/>
      <c r="AM161" s="41"/>
      <c r="AN161" s="41"/>
      <c r="AO161" s="41"/>
      <c r="AP161" s="41"/>
      <c r="AQ161" s="41"/>
      <c r="AR161" s="41"/>
      <c r="AS161" s="41"/>
      <c r="AT161" s="41"/>
      <c r="AU161" s="41"/>
      <c r="AV161" s="41"/>
      <c r="AW161" s="41"/>
      <c r="AX161" s="41"/>
      <c r="AY161" s="41"/>
      <c r="AZ161" s="41"/>
      <c r="BA161" s="41"/>
      <c r="BB161" s="41"/>
      <c r="BC161" s="41"/>
      <c r="BD161" s="41"/>
    </row>
    <row r="162" spans="1:56" ht="35.1" hidden="1" customHeight="1">
      <c r="A162" s="41"/>
      <c r="B162" s="132" t="str">
        <f>+IFERROR(VLOOKUP(#REF!&amp;"-"&amp;ROW()-108,[2]ワークシート!$C$2:$BW$498,9,0),"")</f>
        <v/>
      </c>
      <c r="C162" s="133"/>
      <c r="D162" s="134" t="str">
        <f>+IFERROR(IF(VLOOKUP(#REF!&amp;"-"&amp;ROW()-108,[2]ワークシート!$C$2:$BW$498,10,0) = "","",VLOOKUP(#REF!&amp;"-"&amp;ROW()-108,[2]ワークシート!$C$2:$BW$498,10,0)),"")</f>
        <v/>
      </c>
      <c r="E162" s="133"/>
      <c r="F162" s="132" t="str">
        <f>+IFERROR(VLOOKUP(#REF!&amp;"-"&amp;ROW()-108,[2]ワークシート!$C$2:$BW$498,11,0),"")</f>
        <v/>
      </c>
      <c r="G162" s="133"/>
      <c r="H162" s="72" t="str">
        <f>+IFERROR(VLOOKUP(#REF!&amp;"-"&amp;ROW()-108,[2]ワークシート!$C$2:$BW$498,12,0),"")</f>
        <v/>
      </c>
      <c r="I16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62" s="136"/>
      <c r="K162" s="132" t="str">
        <f>+IFERROR(VLOOKUP(#REF!&amp;"-"&amp;ROW()-108,[2]ワークシート!$C$2:$BW$498,19,0),"")</f>
        <v/>
      </c>
      <c r="L162" s="134"/>
      <c r="M162" s="133"/>
      <c r="N162" s="137" t="str">
        <f>+IFERROR(VLOOKUP(#REF!&amp;"-"&amp;ROW()-108,[2]ワークシート!$C$2:$BW$498,24,0),"")</f>
        <v/>
      </c>
      <c r="O162" s="138"/>
      <c r="P162" s="129" t="str">
        <f>+IFERROR(VLOOKUP(#REF!&amp;"-"&amp;ROW()-108,[2]ワークシート!$C$2:$BW$498,25,0),"")</f>
        <v/>
      </c>
      <c r="Q162" s="129"/>
      <c r="R162" s="139" t="str">
        <f>+IFERROR(VLOOKUP(#REF!&amp;"-"&amp;ROW()-108,[2]ワークシート!$C$2:$BW$498,55,0),"")</f>
        <v/>
      </c>
      <c r="S162" s="139"/>
      <c r="T162" s="139"/>
      <c r="U162" s="129" t="str">
        <f>+IFERROR(VLOOKUP(#REF!&amp;"-"&amp;ROW()-108,[2]ワークシート!$C$2:$BW$498,60,0),"")</f>
        <v/>
      </c>
      <c r="V162" s="129"/>
      <c r="W162" s="129" t="str">
        <f>+IFERROR(VLOOKUP(#REF!&amp;"-"&amp;ROW()-108,[2]ワークシート!$C$2:$BW$498,61,0),"")</f>
        <v/>
      </c>
      <c r="X162" s="129"/>
      <c r="Y162" s="129"/>
      <c r="Z162" s="130" t="str">
        <f t="shared" si="2"/>
        <v/>
      </c>
      <c r="AA162" s="130"/>
      <c r="AB162" s="131" t="str">
        <f>+IFERROR(IF(VLOOKUP(#REF!&amp;"-"&amp;ROW()-108,[2]ワークシート!$C$2:$BW$498,13,0)="","",VLOOKUP(#REF!&amp;"-"&amp;ROW()-108,[2]ワークシート!$C$2:$BW$498,13,0)),"")</f>
        <v/>
      </c>
      <c r="AC162" s="131"/>
      <c r="AD162" s="131" t="str">
        <f>+IFERROR(VLOOKUP(#REF!&amp;"-"&amp;ROW()-108,[2]ワークシート!$C$2:$BW$498,30,0),"")</f>
        <v/>
      </c>
      <c r="AE162" s="131"/>
      <c r="AF162" s="130" t="str">
        <f t="shared" si="3"/>
        <v/>
      </c>
      <c r="AG162" s="130"/>
      <c r="AH162" s="131" t="str">
        <f>+IFERROR(IF(VLOOKUP(#REF!&amp;"-"&amp;ROW()-108,[2]ワークシート!$C$2:$BW$498,31,0)="","",VLOOKUP(#REF!&amp;"-"&amp;ROW()-108,[2]ワークシート!$C$2:$BW$498,31,0)),"")</f>
        <v/>
      </c>
      <c r="AI162" s="131"/>
      <c r="AJ162" s="41"/>
      <c r="AK162" s="41"/>
      <c r="AL162" s="41"/>
      <c r="AM162" s="41"/>
      <c r="AN162" s="41"/>
      <c r="AO162" s="41"/>
      <c r="AP162" s="41"/>
      <c r="AQ162" s="41"/>
      <c r="AR162" s="41"/>
      <c r="AS162" s="41"/>
      <c r="AT162" s="41"/>
      <c r="AU162" s="41"/>
      <c r="AV162" s="41"/>
      <c r="AW162" s="41"/>
      <c r="AX162" s="41"/>
      <c r="AY162" s="41"/>
      <c r="AZ162" s="41"/>
      <c r="BA162" s="41"/>
      <c r="BB162" s="41"/>
      <c r="BC162" s="41"/>
      <c r="BD162" s="41"/>
    </row>
    <row r="163" spans="1:56" ht="35.1" hidden="1" customHeight="1">
      <c r="A163" s="41"/>
      <c r="B163" s="132" t="str">
        <f>+IFERROR(VLOOKUP(#REF!&amp;"-"&amp;ROW()-108,[2]ワークシート!$C$2:$BW$498,9,0),"")</f>
        <v/>
      </c>
      <c r="C163" s="133"/>
      <c r="D163" s="134" t="str">
        <f>+IFERROR(IF(VLOOKUP(#REF!&amp;"-"&amp;ROW()-108,[2]ワークシート!$C$2:$BW$498,10,0) = "","",VLOOKUP(#REF!&amp;"-"&amp;ROW()-108,[2]ワークシート!$C$2:$BW$498,10,0)),"")</f>
        <v/>
      </c>
      <c r="E163" s="133"/>
      <c r="F163" s="132" t="str">
        <f>+IFERROR(VLOOKUP(#REF!&amp;"-"&amp;ROW()-108,[2]ワークシート!$C$2:$BW$498,11,0),"")</f>
        <v/>
      </c>
      <c r="G163" s="133"/>
      <c r="H163" s="72" t="str">
        <f>+IFERROR(VLOOKUP(#REF!&amp;"-"&amp;ROW()-108,[2]ワークシート!$C$2:$BW$498,12,0),"")</f>
        <v/>
      </c>
      <c r="I16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63" s="136"/>
      <c r="K163" s="132" t="str">
        <f>+IFERROR(VLOOKUP(#REF!&amp;"-"&amp;ROW()-108,[2]ワークシート!$C$2:$BW$498,19,0),"")</f>
        <v/>
      </c>
      <c r="L163" s="134"/>
      <c r="M163" s="133"/>
      <c r="N163" s="137" t="str">
        <f>+IFERROR(VLOOKUP(#REF!&amp;"-"&amp;ROW()-108,[2]ワークシート!$C$2:$BW$498,24,0),"")</f>
        <v/>
      </c>
      <c r="O163" s="138"/>
      <c r="P163" s="129" t="str">
        <f>+IFERROR(VLOOKUP(#REF!&amp;"-"&amp;ROW()-108,[2]ワークシート!$C$2:$BW$498,25,0),"")</f>
        <v/>
      </c>
      <c r="Q163" s="129"/>
      <c r="R163" s="139" t="str">
        <f>+IFERROR(VLOOKUP(#REF!&amp;"-"&amp;ROW()-108,[2]ワークシート!$C$2:$BW$498,55,0),"")</f>
        <v/>
      </c>
      <c r="S163" s="139"/>
      <c r="T163" s="139"/>
      <c r="U163" s="129" t="str">
        <f>+IFERROR(VLOOKUP(#REF!&amp;"-"&amp;ROW()-108,[2]ワークシート!$C$2:$BW$498,60,0),"")</f>
        <v/>
      </c>
      <c r="V163" s="129"/>
      <c r="W163" s="129" t="str">
        <f>+IFERROR(VLOOKUP(#REF!&amp;"-"&amp;ROW()-108,[2]ワークシート!$C$2:$BW$498,61,0),"")</f>
        <v/>
      </c>
      <c r="X163" s="129"/>
      <c r="Y163" s="129"/>
      <c r="Z163" s="130" t="str">
        <f t="shared" si="2"/>
        <v/>
      </c>
      <c r="AA163" s="130"/>
      <c r="AB163" s="131" t="str">
        <f>+IFERROR(IF(VLOOKUP(#REF!&amp;"-"&amp;ROW()-108,[2]ワークシート!$C$2:$BW$498,13,0)="","",VLOOKUP(#REF!&amp;"-"&amp;ROW()-108,[2]ワークシート!$C$2:$BW$498,13,0)),"")</f>
        <v/>
      </c>
      <c r="AC163" s="131"/>
      <c r="AD163" s="131" t="str">
        <f>+IFERROR(VLOOKUP(#REF!&amp;"-"&amp;ROW()-108,[2]ワークシート!$C$2:$BW$498,30,0),"")</f>
        <v/>
      </c>
      <c r="AE163" s="131"/>
      <c r="AF163" s="130" t="str">
        <f t="shared" si="3"/>
        <v/>
      </c>
      <c r="AG163" s="130"/>
      <c r="AH163" s="131" t="str">
        <f>+IFERROR(IF(VLOOKUP(#REF!&amp;"-"&amp;ROW()-108,[2]ワークシート!$C$2:$BW$498,31,0)="","",VLOOKUP(#REF!&amp;"-"&amp;ROW()-108,[2]ワークシート!$C$2:$BW$498,31,0)),"")</f>
        <v/>
      </c>
      <c r="AI163" s="131"/>
      <c r="AJ163" s="41"/>
      <c r="AK163" s="41"/>
      <c r="AL163" s="41"/>
      <c r="AM163" s="41"/>
      <c r="AN163" s="41"/>
      <c r="AO163" s="41"/>
      <c r="AP163" s="41"/>
      <c r="AQ163" s="41"/>
      <c r="AR163" s="41"/>
      <c r="AS163" s="41"/>
      <c r="AT163" s="41"/>
      <c r="AU163" s="41"/>
      <c r="AV163" s="41"/>
      <c r="AW163" s="41"/>
      <c r="AX163" s="41"/>
      <c r="AY163" s="41"/>
      <c r="AZ163" s="41"/>
      <c r="BA163" s="41"/>
      <c r="BB163" s="41"/>
      <c r="BC163" s="41"/>
      <c r="BD163" s="41"/>
    </row>
    <row r="164" spans="1:56" ht="35.1" hidden="1" customHeight="1">
      <c r="A164" s="41"/>
      <c r="B164" s="132" t="str">
        <f>+IFERROR(VLOOKUP(#REF!&amp;"-"&amp;ROW()-108,[2]ワークシート!$C$2:$BW$498,9,0),"")</f>
        <v/>
      </c>
      <c r="C164" s="133"/>
      <c r="D164" s="134" t="str">
        <f>+IFERROR(IF(VLOOKUP(#REF!&amp;"-"&amp;ROW()-108,[2]ワークシート!$C$2:$BW$498,10,0) = "","",VLOOKUP(#REF!&amp;"-"&amp;ROW()-108,[2]ワークシート!$C$2:$BW$498,10,0)),"")</f>
        <v/>
      </c>
      <c r="E164" s="133"/>
      <c r="F164" s="132" t="str">
        <f>+IFERROR(VLOOKUP(#REF!&amp;"-"&amp;ROW()-108,[2]ワークシート!$C$2:$BW$498,11,0),"")</f>
        <v/>
      </c>
      <c r="G164" s="133"/>
      <c r="H164" s="72" t="str">
        <f>+IFERROR(VLOOKUP(#REF!&amp;"-"&amp;ROW()-108,[2]ワークシート!$C$2:$BW$498,12,0),"")</f>
        <v/>
      </c>
      <c r="I16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64" s="136"/>
      <c r="K164" s="132" t="str">
        <f>+IFERROR(VLOOKUP(#REF!&amp;"-"&amp;ROW()-108,[2]ワークシート!$C$2:$BW$498,19,0),"")</f>
        <v/>
      </c>
      <c r="L164" s="134"/>
      <c r="M164" s="133"/>
      <c r="N164" s="137" t="str">
        <f>+IFERROR(VLOOKUP(#REF!&amp;"-"&amp;ROW()-108,[2]ワークシート!$C$2:$BW$498,24,0),"")</f>
        <v/>
      </c>
      <c r="O164" s="138"/>
      <c r="P164" s="129" t="str">
        <f>+IFERROR(VLOOKUP(#REF!&amp;"-"&amp;ROW()-108,[2]ワークシート!$C$2:$BW$498,25,0),"")</f>
        <v/>
      </c>
      <c r="Q164" s="129"/>
      <c r="R164" s="139" t="str">
        <f>+IFERROR(VLOOKUP(#REF!&amp;"-"&amp;ROW()-108,[2]ワークシート!$C$2:$BW$498,55,0),"")</f>
        <v/>
      </c>
      <c r="S164" s="139"/>
      <c r="T164" s="139"/>
      <c r="U164" s="129" t="str">
        <f>+IFERROR(VLOOKUP(#REF!&amp;"-"&amp;ROW()-108,[2]ワークシート!$C$2:$BW$498,60,0),"")</f>
        <v/>
      </c>
      <c r="V164" s="129"/>
      <c r="W164" s="129" t="str">
        <f>+IFERROR(VLOOKUP(#REF!&amp;"-"&amp;ROW()-108,[2]ワークシート!$C$2:$BW$498,61,0),"")</f>
        <v/>
      </c>
      <c r="X164" s="129"/>
      <c r="Y164" s="129"/>
      <c r="Z164" s="130" t="str">
        <f t="shared" si="2"/>
        <v/>
      </c>
      <c r="AA164" s="130"/>
      <c r="AB164" s="131" t="str">
        <f>+IFERROR(IF(VLOOKUP(#REF!&amp;"-"&amp;ROW()-108,[2]ワークシート!$C$2:$BW$498,13,0)="","",VLOOKUP(#REF!&amp;"-"&amp;ROW()-108,[2]ワークシート!$C$2:$BW$498,13,0)),"")</f>
        <v/>
      </c>
      <c r="AC164" s="131"/>
      <c r="AD164" s="131" t="str">
        <f>+IFERROR(VLOOKUP(#REF!&amp;"-"&amp;ROW()-108,[2]ワークシート!$C$2:$BW$498,30,0),"")</f>
        <v/>
      </c>
      <c r="AE164" s="131"/>
      <c r="AF164" s="130" t="str">
        <f t="shared" si="3"/>
        <v/>
      </c>
      <c r="AG164" s="130"/>
      <c r="AH164" s="131" t="str">
        <f>+IFERROR(IF(VLOOKUP(#REF!&amp;"-"&amp;ROW()-108,[2]ワークシート!$C$2:$BW$498,31,0)="","",VLOOKUP(#REF!&amp;"-"&amp;ROW()-108,[2]ワークシート!$C$2:$BW$498,31,0)),"")</f>
        <v/>
      </c>
      <c r="AI164" s="131"/>
      <c r="AJ164" s="41"/>
      <c r="AK164" s="41"/>
      <c r="AL164" s="41"/>
      <c r="AM164" s="41"/>
      <c r="AN164" s="41"/>
      <c r="AO164" s="41"/>
      <c r="AP164" s="41"/>
      <c r="AQ164" s="41"/>
      <c r="AR164" s="41"/>
      <c r="AS164" s="41"/>
      <c r="AT164" s="41"/>
      <c r="AU164" s="41"/>
      <c r="AV164" s="41"/>
      <c r="AW164" s="41"/>
      <c r="AX164" s="41"/>
      <c r="AY164" s="41"/>
      <c r="AZ164" s="41"/>
      <c r="BA164" s="41"/>
      <c r="BB164" s="41"/>
      <c r="BC164" s="41"/>
      <c r="BD164" s="41"/>
    </row>
    <row r="165" spans="1:56" ht="35.1" hidden="1" customHeight="1">
      <c r="A165" s="41"/>
      <c r="B165" s="132" t="str">
        <f>+IFERROR(VLOOKUP(#REF!&amp;"-"&amp;ROW()-108,[2]ワークシート!$C$2:$BW$498,9,0),"")</f>
        <v/>
      </c>
      <c r="C165" s="133"/>
      <c r="D165" s="134" t="str">
        <f>+IFERROR(IF(VLOOKUP(#REF!&amp;"-"&amp;ROW()-108,[2]ワークシート!$C$2:$BW$498,10,0) = "","",VLOOKUP(#REF!&amp;"-"&amp;ROW()-108,[2]ワークシート!$C$2:$BW$498,10,0)),"")</f>
        <v/>
      </c>
      <c r="E165" s="133"/>
      <c r="F165" s="132" t="str">
        <f>+IFERROR(VLOOKUP(#REF!&amp;"-"&amp;ROW()-108,[2]ワークシート!$C$2:$BW$498,11,0),"")</f>
        <v/>
      </c>
      <c r="G165" s="133"/>
      <c r="H165" s="72" t="str">
        <f>+IFERROR(VLOOKUP(#REF!&amp;"-"&amp;ROW()-108,[2]ワークシート!$C$2:$BW$498,12,0),"")</f>
        <v/>
      </c>
      <c r="I16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65" s="136"/>
      <c r="K165" s="132" t="str">
        <f>+IFERROR(VLOOKUP(#REF!&amp;"-"&amp;ROW()-108,[2]ワークシート!$C$2:$BW$498,19,0),"")</f>
        <v/>
      </c>
      <c r="L165" s="134"/>
      <c r="M165" s="133"/>
      <c r="N165" s="137" t="str">
        <f>+IFERROR(VLOOKUP(#REF!&amp;"-"&amp;ROW()-108,[2]ワークシート!$C$2:$BW$498,24,0),"")</f>
        <v/>
      </c>
      <c r="O165" s="138"/>
      <c r="P165" s="129" t="str">
        <f>+IFERROR(VLOOKUP(#REF!&amp;"-"&amp;ROW()-108,[2]ワークシート!$C$2:$BW$498,25,0),"")</f>
        <v/>
      </c>
      <c r="Q165" s="129"/>
      <c r="R165" s="139" t="str">
        <f>+IFERROR(VLOOKUP(#REF!&amp;"-"&amp;ROW()-108,[2]ワークシート!$C$2:$BW$498,55,0),"")</f>
        <v/>
      </c>
      <c r="S165" s="139"/>
      <c r="T165" s="139"/>
      <c r="U165" s="129" t="str">
        <f>+IFERROR(VLOOKUP(#REF!&amp;"-"&amp;ROW()-108,[2]ワークシート!$C$2:$BW$498,60,0),"")</f>
        <v/>
      </c>
      <c r="V165" s="129"/>
      <c r="W165" s="129" t="str">
        <f>+IFERROR(VLOOKUP(#REF!&amp;"-"&amp;ROW()-108,[2]ワークシート!$C$2:$BW$498,61,0),"")</f>
        <v/>
      </c>
      <c r="X165" s="129"/>
      <c r="Y165" s="129"/>
      <c r="Z165" s="130" t="str">
        <f t="shared" si="2"/>
        <v/>
      </c>
      <c r="AA165" s="130"/>
      <c r="AB165" s="131" t="str">
        <f>+IFERROR(IF(VLOOKUP(#REF!&amp;"-"&amp;ROW()-108,[2]ワークシート!$C$2:$BW$498,13,0)="","",VLOOKUP(#REF!&amp;"-"&amp;ROW()-108,[2]ワークシート!$C$2:$BW$498,13,0)),"")</f>
        <v/>
      </c>
      <c r="AC165" s="131"/>
      <c r="AD165" s="131" t="str">
        <f>+IFERROR(VLOOKUP(#REF!&amp;"-"&amp;ROW()-108,[2]ワークシート!$C$2:$BW$498,30,0),"")</f>
        <v/>
      </c>
      <c r="AE165" s="131"/>
      <c r="AF165" s="130" t="str">
        <f t="shared" si="3"/>
        <v/>
      </c>
      <c r="AG165" s="130"/>
      <c r="AH165" s="131" t="str">
        <f>+IFERROR(IF(VLOOKUP(#REF!&amp;"-"&amp;ROW()-108,[2]ワークシート!$C$2:$BW$498,31,0)="","",VLOOKUP(#REF!&amp;"-"&amp;ROW()-108,[2]ワークシート!$C$2:$BW$498,31,0)),"")</f>
        <v/>
      </c>
      <c r="AI165" s="131"/>
      <c r="AJ165" s="41"/>
      <c r="AK165" s="41"/>
      <c r="AL165" s="41"/>
      <c r="AM165" s="41"/>
      <c r="AN165" s="41"/>
      <c r="AO165" s="41"/>
      <c r="AP165" s="41"/>
      <c r="AQ165" s="41"/>
      <c r="AR165" s="41"/>
      <c r="AS165" s="41"/>
      <c r="AT165" s="41"/>
      <c r="AU165" s="41"/>
      <c r="AV165" s="41"/>
      <c r="AW165" s="41"/>
      <c r="AX165" s="41"/>
      <c r="AY165" s="41"/>
      <c r="AZ165" s="41"/>
      <c r="BA165" s="41"/>
      <c r="BB165" s="41"/>
      <c r="BC165" s="41"/>
      <c r="BD165" s="41"/>
    </row>
    <row r="166" spans="1:56" ht="35.1" hidden="1" customHeight="1">
      <c r="A166" s="41"/>
      <c r="B166" s="132" t="str">
        <f>+IFERROR(VLOOKUP(#REF!&amp;"-"&amp;ROW()-108,[2]ワークシート!$C$2:$BW$498,9,0),"")</f>
        <v/>
      </c>
      <c r="C166" s="133"/>
      <c r="D166" s="134" t="str">
        <f>+IFERROR(IF(VLOOKUP(#REF!&amp;"-"&amp;ROW()-108,[2]ワークシート!$C$2:$BW$498,10,0) = "","",VLOOKUP(#REF!&amp;"-"&amp;ROW()-108,[2]ワークシート!$C$2:$BW$498,10,0)),"")</f>
        <v/>
      </c>
      <c r="E166" s="133"/>
      <c r="F166" s="132" t="str">
        <f>+IFERROR(VLOOKUP(#REF!&amp;"-"&amp;ROW()-108,[2]ワークシート!$C$2:$BW$498,11,0),"")</f>
        <v/>
      </c>
      <c r="G166" s="133"/>
      <c r="H166" s="72" t="str">
        <f>+IFERROR(VLOOKUP(#REF!&amp;"-"&amp;ROW()-108,[2]ワークシート!$C$2:$BW$498,12,0),"")</f>
        <v/>
      </c>
      <c r="I16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66" s="136"/>
      <c r="K166" s="132" t="str">
        <f>+IFERROR(VLOOKUP(#REF!&amp;"-"&amp;ROW()-108,[2]ワークシート!$C$2:$BW$498,19,0),"")</f>
        <v/>
      </c>
      <c r="L166" s="134"/>
      <c r="M166" s="133"/>
      <c r="N166" s="137" t="str">
        <f>+IFERROR(VLOOKUP(#REF!&amp;"-"&amp;ROW()-108,[2]ワークシート!$C$2:$BW$498,24,0),"")</f>
        <v/>
      </c>
      <c r="O166" s="138"/>
      <c r="P166" s="129" t="str">
        <f>+IFERROR(VLOOKUP(#REF!&amp;"-"&amp;ROW()-108,[2]ワークシート!$C$2:$BW$498,25,0),"")</f>
        <v/>
      </c>
      <c r="Q166" s="129"/>
      <c r="R166" s="139" t="str">
        <f>+IFERROR(VLOOKUP(#REF!&amp;"-"&amp;ROW()-108,[2]ワークシート!$C$2:$BW$498,55,0),"")</f>
        <v/>
      </c>
      <c r="S166" s="139"/>
      <c r="T166" s="139"/>
      <c r="U166" s="129" t="str">
        <f>+IFERROR(VLOOKUP(#REF!&amp;"-"&amp;ROW()-108,[2]ワークシート!$C$2:$BW$498,60,0),"")</f>
        <v/>
      </c>
      <c r="V166" s="129"/>
      <c r="W166" s="129" t="str">
        <f>+IFERROR(VLOOKUP(#REF!&amp;"-"&amp;ROW()-108,[2]ワークシート!$C$2:$BW$498,61,0),"")</f>
        <v/>
      </c>
      <c r="X166" s="129"/>
      <c r="Y166" s="129"/>
      <c r="Z166" s="130" t="str">
        <f t="shared" si="2"/>
        <v/>
      </c>
      <c r="AA166" s="130"/>
      <c r="AB166" s="131" t="str">
        <f>+IFERROR(IF(VLOOKUP(#REF!&amp;"-"&amp;ROW()-108,[2]ワークシート!$C$2:$BW$498,13,0)="","",VLOOKUP(#REF!&amp;"-"&amp;ROW()-108,[2]ワークシート!$C$2:$BW$498,13,0)),"")</f>
        <v/>
      </c>
      <c r="AC166" s="131"/>
      <c r="AD166" s="131" t="str">
        <f>+IFERROR(VLOOKUP(#REF!&amp;"-"&amp;ROW()-108,[2]ワークシート!$C$2:$BW$498,30,0),"")</f>
        <v/>
      </c>
      <c r="AE166" s="131"/>
      <c r="AF166" s="130" t="str">
        <f t="shared" si="3"/>
        <v/>
      </c>
      <c r="AG166" s="130"/>
      <c r="AH166" s="131" t="str">
        <f>+IFERROR(IF(VLOOKUP(#REF!&amp;"-"&amp;ROW()-108,[2]ワークシート!$C$2:$BW$498,31,0)="","",VLOOKUP(#REF!&amp;"-"&amp;ROW()-108,[2]ワークシート!$C$2:$BW$498,31,0)),"")</f>
        <v/>
      </c>
      <c r="AI166" s="131"/>
      <c r="AJ166" s="41"/>
      <c r="AK166" s="41"/>
      <c r="AL166" s="41"/>
      <c r="AM166" s="41"/>
      <c r="AN166" s="41"/>
      <c r="AO166" s="41"/>
      <c r="AP166" s="41"/>
      <c r="AQ166" s="41"/>
      <c r="AR166" s="41"/>
      <c r="AS166" s="41"/>
      <c r="AT166" s="41"/>
      <c r="AU166" s="41"/>
      <c r="AV166" s="41"/>
      <c r="AW166" s="41"/>
      <c r="AX166" s="41"/>
      <c r="AY166" s="41"/>
      <c r="AZ166" s="41"/>
      <c r="BA166" s="41"/>
      <c r="BB166" s="41"/>
      <c r="BC166" s="41"/>
      <c r="BD166" s="41"/>
    </row>
    <row r="167" spans="1:56" ht="35.1" hidden="1" customHeight="1">
      <c r="A167" s="41"/>
      <c r="B167" s="132" t="str">
        <f>+IFERROR(VLOOKUP(#REF!&amp;"-"&amp;ROW()-108,[2]ワークシート!$C$2:$BW$498,9,0),"")</f>
        <v/>
      </c>
      <c r="C167" s="133"/>
      <c r="D167" s="134" t="str">
        <f>+IFERROR(IF(VLOOKUP(#REF!&amp;"-"&amp;ROW()-108,[2]ワークシート!$C$2:$BW$498,10,0) = "","",VLOOKUP(#REF!&amp;"-"&amp;ROW()-108,[2]ワークシート!$C$2:$BW$498,10,0)),"")</f>
        <v/>
      </c>
      <c r="E167" s="133"/>
      <c r="F167" s="132" t="str">
        <f>+IFERROR(VLOOKUP(#REF!&amp;"-"&amp;ROW()-108,[2]ワークシート!$C$2:$BW$498,11,0),"")</f>
        <v/>
      </c>
      <c r="G167" s="133"/>
      <c r="H167" s="72" t="str">
        <f>+IFERROR(VLOOKUP(#REF!&amp;"-"&amp;ROW()-108,[2]ワークシート!$C$2:$BW$498,12,0),"")</f>
        <v/>
      </c>
      <c r="I16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67" s="136"/>
      <c r="K167" s="132" t="str">
        <f>+IFERROR(VLOOKUP(#REF!&amp;"-"&amp;ROW()-108,[2]ワークシート!$C$2:$BW$498,19,0),"")</f>
        <v/>
      </c>
      <c r="L167" s="134"/>
      <c r="M167" s="133"/>
      <c r="N167" s="137" t="str">
        <f>+IFERROR(VLOOKUP(#REF!&amp;"-"&amp;ROW()-108,[2]ワークシート!$C$2:$BW$498,24,0),"")</f>
        <v/>
      </c>
      <c r="O167" s="138"/>
      <c r="P167" s="129" t="str">
        <f>+IFERROR(VLOOKUP(#REF!&amp;"-"&amp;ROW()-108,[2]ワークシート!$C$2:$BW$498,25,0),"")</f>
        <v/>
      </c>
      <c r="Q167" s="129"/>
      <c r="R167" s="139" t="str">
        <f>+IFERROR(VLOOKUP(#REF!&amp;"-"&amp;ROW()-108,[2]ワークシート!$C$2:$BW$498,55,0),"")</f>
        <v/>
      </c>
      <c r="S167" s="139"/>
      <c r="T167" s="139"/>
      <c r="U167" s="129" t="str">
        <f>+IFERROR(VLOOKUP(#REF!&amp;"-"&amp;ROW()-108,[2]ワークシート!$C$2:$BW$498,60,0),"")</f>
        <v/>
      </c>
      <c r="V167" s="129"/>
      <c r="W167" s="129" t="str">
        <f>+IFERROR(VLOOKUP(#REF!&amp;"-"&amp;ROW()-108,[2]ワークシート!$C$2:$BW$498,61,0),"")</f>
        <v/>
      </c>
      <c r="X167" s="129"/>
      <c r="Y167" s="129"/>
      <c r="Z167" s="130" t="str">
        <f t="shared" si="2"/>
        <v/>
      </c>
      <c r="AA167" s="130"/>
      <c r="AB167" s="131" t="str">
        <f>+IFERROR(IF(VLOOKUP(#REF!&amp;"-"&amp;ROW()-108,[2]ワークシート!$C$2:$BW$498,13,0)="","",VLOOKUP(#REF!&amp;"-"&amp;ROW()-108,[2]ワークシート!$C$2:$BW$498,13,0)),"")</f>
        <v/>
      </c>
      <c r="AC167" s="131"/>
      <c r="AD167" s="131" t="str">
        <f>+IFERROR(VLOOKUP(#REF!&amp;"-"&amp;ROW()-108,[2]ワークシート!$C$2:$BW$498,30,0),"")</f>
        <v/>
      </c>
      <c r="AE167" s="131"/>
      <c r="AF167" s="130" t="str">
        <f t="shared" si="3"/>
        <v/>
      </c>
      <c r="AG167" s="130"/>
      <c r="AH167" s="131" t="str">
        <f>+IFERROR(IF(VLOOKUP(#REF!&amp;"-"&amp;ROW()-108,[2]ワークシート!$C$2:$BW$498,31,0)="","",VLOOKUP(#REF!&amp;"-"&amp;ROW()-108,[2]ワークシート!$C$2:$BW$498,31,0)),"")</f>
        <v/>
      </c>
      <c r="AI167" s="131"/>
      <c r="AJ167" s="41"/>
      <c r="AK167" s="41"/>
      <c r="AL167" s="41"/>
      <c r="AM167" s="41"/>
      <c r="AN167" s="41"/>
      <c r="AO167" s="41"/>
      <c r="AP167" s="41"/>
      <c r="AQ167" s="41"/>
      <c r="AR167" s="41"/>
      <c r="AS167" s="41"/>
      <c r="AT167" s="41"/>
      <c r="AU167" s="41"/>
      <c r="AV167" s="41"/>
      <c r="AW167" s="41"/>
      <c r="AX167" s="41"/>
      <c r="AY167" s="41"/>
      <c r="AZ167" s="41"/>
      <c r="BA167" s="41"/>
      <c r="BB167" s="41"/>
      <c r="BC167" s="41"/>
      <c r="BD167" s="41"/>
    </row>
    <row r="168" spans="1:56" ht="35.1" hidden="1" customHeight="1">
      <c r="A168" s="41"/>
      <c r="B168" s="132" t="str">
        <f>+IFERROR(VLOOKUP(#REF!&amp;"-"&amp;ROW()-108,[2]ワークシート!$C$2:$BW$498,9,0),"")</f>
        <v/>
      </c>
      <c r="C168" s="133"/>
      <c r="D168" s="134" t="str">
        <f>+IFERROR(IF(VLOOKUP(#REF!&amp;"-"&amp;ROW()-108,[2]ワークシート!$C$2:$BW$498,10,0) = "","",VLOOKUP(#REF!&amp;"-"&amp;ROW()-108,[2]ワークシート!$C$2:$BW$498,10,0)),"")</f>
        <v/>
      </c>
      <c r="E168" s="133"/>
      <c r="F168" s="132" t="str">
        <f>+IFERROR(VLOOKUP(#REF!&amp;"-"&amp;ROW()-108,[2]ワークシート!$C$2:$BW$498,11,0),"")</f>
        <v/>
      </c>
      <c r="G168" s="133"/>
      <c r="H168" s="72" t="str">
        <f>+IFERROR(VLOOKUP(#REF!&amp;"-"&amp;ROW()-108,[2]ワークシート!$C$2:$BW$498,12,0),"")</f>
        <v/>
      </c>
      <c r="I16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68" s="136"/>
      <c r="K168" s="132" t="str">
        <f>+IFERROR(VLOOKUP(#REF!&amp;"-"&amp;ROW()-108,[2]ワークシート!$C$2:$BW$498,19,0),"")</f>
        <v/>
      </c>
      <c r="L168" s="134"/>
      <c r="M168" s="133"/>
      <c r="N168" s="137" t="str">
        <f>+IFERROR(VLOOKUP(#REF!&amp;"-"&amp;ROW()-108,[2]ワークシート!$C$2:$BW$498,24,0),"")</f>
        <v/>
      </c>
      <c r="O168" s="138"/>
      <c r="P168" s="129" t="str">
        <f>+IFERROR(VLOOKUP(#REF!&amp;"-"&amp;ROW()-108,[2]ワークシート!$C$2:$BW$498,25,0),"")</f>
        <v/>
      </c>
      <c r="Q168" s="129"/>
      <c r="R168" s="139" t="str">
        <f>+IFERROR(VLOOKUP(#REF!&amp;"-"&amp;ROW()-108,[2]ワークシート!$C$2:$BW$498,55,0),"")</f>
        <v/>
      </c>
      <c r="S168" s="139"/>
      <c r="T168" s="139"/>
      <c r="U168" s="129" t="str">
        <f>+IFERROR(VLOOKUP(#REF!&amp;"-"&amp;ROW()-108,[2]ワークシート!$C$2:$BW$498,60,0),"")</f>
        <v/>
      </c>
      <c r="V168" s="129"/>
      <c r="W168" s="129" t="str">
        <f>+IFERROR(VLOOKUP(#REF!&amp;"-"&amp;ROW()-108,[2]ワークシート!$C$2:$BW$498,61,0),"")</f>
        <v/>
      </c>
      <c r="X168" s="129"/>
      <c r="Y168" s="129"/>
      <c r="Z168" s="130" t="str">
        <f t="shared" si="2"/>
        <v/>
      </c>
      <c r="AA168" s="130"/>
      <c r="AB168" s="131" t="str">
        <f>+IFERROR(IF(VLOOKUP(#REF!&amp;"-"&amp;ROW()-108,[2]ワークシート!$C$2:$BW$498,13,0)="","",VLOOKUP(#REF!&amp;"-"&amp;ROW()-108,[2]ワークシート!$C$2:$BW$498,13,0)),"")</f>
        <v/>
      </c>
      <c r="AC168" s="131"/>
      <c r="AD168" s="131" t="str">
        <f>+IFERROR(VLOOKUP(#REF!&amp;"-"&amp;ROW()-108,[2]ワークシート!$C$2:$BW$498,30,0),"")</f>
        <v/>
      </c>
      <c r="AE168" s="131"/>
      <c r="AF168" s="130" t="str">
        <f t="shared" si="3"/>
        <v/>
      </c>
      <c r="AG168" s="130"/>
      <c r="AH168" s="131" t="str">
        <f>+IFERROR(IF(VLOOKUP(#REF!&amp;"-"&amp;ROW()-108,[2]ワークシート!$C$2:$BW$498,31,0)="","",VLOOKUP(#REF!&amp;"-"&amp;ROW()-108,[2]ワークシート!$C$2:$BW$498,31,0)),"")</f>
        <v/>
      </c>
      <c r="AI168" s="131"/>
      <c r="AJ168" s="41"/>
      <c r="AK168" s="41"/>
      <c r="AL168" s="41"/>
      <c r="AM168" s="41"/>
      <c r="AN168" s="41"/>
      <c r="AO168" s="41"/>
      <c r="AP168" s="41"/>
      <c r="AQ168" s="41"/>
      <c r="AR168" s="41"/>
      <c r="AS168" s="41"/>
      <c r="AT168" s="41"/>
      <c r="AU168" s="41"/>
      <c r="AV168" s="41"/>
      <c r="AW168" s="41"/>
      <c r="AX168" s="41"/>
      <c r="AY168" s="41"/>
      <c r="AZ168" s="41"/>
      <c r="BA168" s="41"/>
      <c r="BB168" s="41"/>
      <c r="BC168" s="41"/>
      <c r="BD168" s="41"/>
    </row>
    <row r="169" spans="1:56" ht="35.1" hidden="1" customHeight="1">
      <c r="A169" s="41"/>
      <c r="B169" s="132" t="str">
        <f>+IFERROR(VLOOKUP(#REF!&amp;"-"&amp;ROW()-108,[2]ワークシート!$C$2:$BW$498,9,0),"")</f>
        <v/>
      </c>
      <c r="C169" s="133"/>
      <c r="D169" s="134" t="str">
        <f>+IFERROR(IF(VLOOKUP(#REF!&amp;"-"&amp;ROW()-108,[2]ワークシート!$C$2:$BW$498,10,0) = "","",VLOOKUP(#REF!&amp;"-"&amp;ROW()-108,[2]ワークシート!$C$2:$BW$498,10,0)),"")</f>
        <v/>
      </c>
      <c r="E169" s="133"/>
      <c r="F169" s="132" t="str">
        <f>+IFERROR(VLOOKUP(#REF!&amp;"-"&amp;ROW()-108,[2]ワークシート!$C$2:$BW$498,11,0),"")</f>
        <v/>
      </c>
      <c r="G169" s="133"/>
      <c r="H169" s="72" t="str">
        <f>+IFERROR(VLOOKUP(#REF!&amp;"-"&amp;ROW()-108,[2]ワークシート!$C$2:$BW$498,12,0),"")</f>
        <v/>
      </c>
      <c r="I16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69" s="136"/>
      <c r="K169" s="132" t="str">
        <f>+IFERROR(VLOOKUP(#REF!&amp;"-"&amp;ROW()-108,[2]ワークシート!$C$2:$BW$498,19,0),"")</f>
        <v/>
      </c>
      <c r="L169" s="134"/>
      <c r="M169" s="133"/>
      <c r="N169" s="137" t="str">
        <f>+IFERROR(VLOOKUP(#REF!&amp;"-"&amp;ROW()-108,[2]ワークシート!$C$2:$BW$498,24,0),"")</f>
        <v/>
      </c>
      <c r="O169" s="138"/>
      <c r="P169" s="129" t="str">
        <f>+IFERROR(VLOOKUP(#REF!&amp;"-"&amp;ROW()-108,[2]ワークシート!$C$2:$BW$498,25,0),"")</f>
        <v/>
      </c>
      <c r="Q169" s="129"/>
      <c r="R169" s="139" t="str">
        <f>+IFERROR(VLOOKUP(#REF!&amp;"-"&amp;ROW()-108,[2]ワークシート!$C$2:$BW$498,55,0),"")</f>
        <v/>
      </c>
      <c r="S169" s="139"/>
      <c r="T169" s="139"/>
      <c r="U169" s="129" t="str">
        <f>+IFERROR(VLOOKUP(#REF!&amp;"-"&amp;ROW()-108,[2]ワークシート!$C$2:$BW$498,60,0),"")</f>
        <v/>
      </c>
      <c r="V169" s="129"/>
      <c r="W169" s="129" t="str">
        <f>+IFERROR(VLOOKUP(#REF!&amp;"-"&amp;ROW()-108,[2]ワークシート!$C$2:$BW$498,61,0),"")</f>
        <v/>
      </c>
      <c r="X169" s="129"/>
      <c r="Y169" s="129"/>
      <c r="Z169" s="130" t="str">
        <f t="shared" si="2"/>
        <v/>
      </c>
      <c r="AA169" s="130"/>
      <c r="AB169" s="131" t="str">
        <f>+IFERROR(IF(VLOOKUP(#REF!&amp;"-"&amp;ROW()-108,[2]ワークシート!$C$2:$BW$498,13,0)="","",VLOOKUP(#REF!&amp;"-"&amp;ROW()-108,[2]ワークシート!$C$2:$BW$498,13,0)),"")</f>
        <v/>
      </c>
      <c r="AC169" s="131"/>
      <c r="AD169" s="131" t="str">
        <f>+IFERROR(VLOOKUP(#REF!&amp;"-"&amp;ROW()-108,[2]ワークシート!$C$2:$BW$498,30,0),"")</f>
        <v/>
      </c>
      <c r="AE169" s="131"/>
      <c r="AF169" s="130" t="str">
        <f t="shared" si="3"/>
        <v/>
      </c>
      <c r="AG169" s="130"/>
      <c r="AH169" s="131" t="str">
        <f>+IFERROR(IF(VLOOKUP(#REF!&amp;"-"&amp;ROW()-108,[2]ワークシート!$C$2:$BW$498,31,0)="","",VLOOKUP(#REF!&amp;"-"&amp;ROW()-108,[2]ワークシート!$C$2:$BW$498,31,0)),"")</f>
        <v/>
      </c>
      <c r="AI169" s="131"/>
      <c r="AJ169" s="41"/>
      <c r="AK169" s="41"/>
      <c r="AL169" s="41"/>
      <c r="AM169" s="41"/>
      <c r="AN169" s="41"/>
      <c r="AO169" s="41"/>
      <c r="AP169" s="41"/>
      <c r="AQ169" s="41"/>
      <c r="AR169" s="41"/>
      <c r="AS169" s="41"/>
      <c r="AT169" s="41"/>
      <c r="AU169" s="41"/>
      <c r="AV169" s="41"/>
      <c r="AW169" s="41"/>
      <c r="AX169" s="41"/>
      <c r="AY169" s="41"/>
      <c r="AZ169" s="41"/>
      <c r="BA169" s="41"/>
      <c r="BB169" s="41"/>
      <c r="BC169" s="41"/>
      <c r="BD169" s="41"/>
    </row>
    <row r="170" spans="1:56" ht="35.1" hidden="1" customHeight="1">
      <c r="A170" s="41"/>
      <c r="B170" s="132" t="str">
        <f>+IFERROR(VLOOKUP(#REF!&amp;"-"&amp;ROW()-108,[2]ワークシート!$C$2:$BW$498,9,0),"")</f>
        <v/>
      </c>
      <c r="C170" s="133"/>
      <c r="D170" s="134" t="str">
        <f>+IFERROR(IF(VLOOKUP(#REF!&amp;"-"&amp;ROW()-108,[2]ワークシート!$C$2:$BW$498,10,0) = "","",VLOOKUP(#REF!&amp;"-"&amp;ROW()-108,[2]ワークシート!$C$2:$BW$498,10,0)),"")</f>
        <v/>
      </c>
      <c r="E170" s="133"/>
      <c r="F170" s="132" t="str">
        <f>+IFERROR(VLOOKUP(#REF!&amp;"-"&amp;ROW()-108,[2]ワークシート!$C$2:$BW$498,11,0),"")</f>
        <v/>
      </c>
      <c r="G170" s="133"/>
      <c r="H170" s="72" t="str">
        <f>+IFERROR(VLOOKUP(#REF!&amp;"-"&amp;ROW()-108,[2]ワークシート!$C$2:$BW$498,12,0),"")</f>
        <v/>
      </c>
      <c r="I17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70" s="136"/>
      <c r="K170" s="132" t="str">
        <f>+IFERROR(VLOOKUP(#REF!&amp;"-"&amp;ROW()-108,[2]ワークシート!$C$2:$BW$498,19,0),"")</f>
        <v/>
      </c>
      <c r="L170" s="134"/>
      <c r="M170" s="133"/>
      <c r="N170" s="137" t="str">
        <f>+IFERROR(VLOOKUP(#REF!&amp;"-"&amp;ROW()-108,[2]ワークシート!$C$2:$BW$498,24,0),"")</f>
        <v/>
      </c>
      <c r="O170" s="138"/>
      <c r="P170" s="129" t="str">
        <f>+IFERROR(VLOOKUP(#REF!&amp;"-"&amp;ROW()-108,[2]ワークシート!$C$2:$BW$498,25,0),"")</f>
        <v/>
      </c>
      <c r="Q170" s="129"/>
      <c r="R170" s="139" t="str">
        <f>+IFERROR(VLOOKUP(#REF!&amp;"-"&amp;ROW()-108,[2]ワークシート!$C$2:$BW$498,55,0),"")</f>
        <v/>
      </c>
      <c r="S170" s="139"/>
      <c r="T170" s="139"/>
      <c r="U170" s="129" t="str">
        <f>+IFERROR(VLOOKUP(#REF!&amp;"-"&amp;ROW()-108,[2]ワークシート!$C$2:$BW$498,60,0),"")</f>
        <v/>
      </c>
      <c r="V170" s="129"/>
      <c r="W170" s="129" t="str">
        <f>+IFERROR(VLOOKUP(#REF!&amp;"-"&amp;ROW()-108,[2]ワークシート!$C$2:$BW$498,61,0),"")</f>
        <v/>
      </c>
      <c r="X170" s="129"/>
      <c r="Y170" s="129"/>
      <c r="Z170" s="130" t="str">
        <f t="shared" si="2"/>
        <v/>
      </c>
      <c r="AA170" s="130"/>
      <c r="AB170" s="131" t="str">
        <f>+IFERROR(IF(VLOOKUP(#REF!&amp;"-"&amp;ROW()-108,[2]ワークシート!$C$2:$BW$498,13,0)="","",VLOOKUP(#REF!&amp;"-"&amp;ROW()-108,[2]ワークシート!$C$2:$BW$498,13,0)),"")</f>
        <v/>
      </c>
      <c r="AC170" s="131"/>
      <c r="AD170" s="131" t="str">
        <f>+IFERROR(VLOOKUP(#REF!&amp;"-"&amp;ROW()-108,[2]ワークシート!$C$2:$BW$498,30,0),"")</f>
        <v/>
      </c>
      <c r="AE170" s="131"/>
      <c r="AF170" s="130" t="str">
        <f t="shared" si="3"/>
        <v/>
      </c>
      <c r="AG170" s="130"/>
      <c r="AH170" s="131" t="str">
        <f>+IFERROR(IF(VLOOKUP(#REF!&amp;"-"&amp;ROW()-108,[2]ワークシート!$C$2:$BW$498,31,0)="","",VLOOKUP(#REF!&amp;"-"&amp;ROW()-108,[2]ワークシート!$C$2:$BW$498,31,0)),"")</f>
        <v/>
      </c>
      <c r="AI170" s="131"/>
      <c r="AJ170" s="41"/>
      <c r="AK170" s="41"/>
      <c r="AL170" s="41"/>
      <c r="AM170" s="41"/>
      <c r="AN170" s="41"/>
      <c r="AO170" s="41"/>
      <c r="AP170" s="41"/>
      <c r="AQ170" s="41"/>
      <c r="AR170" s="41"/>
      <c r="AS170" s="41"/>
      <c r="AT170" s="41"/>
      <c r="AU170" s="41"/>
      <c r="AV170" s="41"/>
      <c r="AW170" s="41"/>
      <c r="AX170" s="41"/>
      <c r="AY170" s="41"/>
      <c r="AZ170" s="41"/>
      <c r="BA170" s="41"/>
      <c r="BB170" s="41"/>
      <c r="BC170" s="41"/>
      <c r="BD170" s="41"/>
    </row>
    <row r="171" spans="1:56" ht="35.1" hidden="1" customHeight="1">
      <c r="A171" s="41"/>
      <c r="B171" s="132" t="str">
        <f>+IFERROR(VLOOKUP(#REF!&amp;"-"&amp;ROW()-108,[2]ワークシート!$C$2:$BW$498,9,0),"")</f>
        <v/>
      </c>
      <c r="C171" s="133"/>
      <c r="D171" s="134" t="str">
        <f>+IFERROR(IF(VLOOKUP(#REF!&amp;"-"&amp;ROW()-108,[2]ワークシート!$C$2:$BW$498,10,0) = "","",VLOOKUP(#REF!&amp;"-"&amp;ROW()-108,[2]ワークシート!$C$2:$BW$498,10,0)),"")</f>
        <v/>
      </c>
      <c r="E171" s="133"/>
      <c r="F171" s="132" t="str">
        <f>+IFERROR(VLOOKUP(#REF!&amp;"-"&amp;ROW()-108,[2]ワークシート!$C$2:$BW$498,11,0),"")</f>
        <v/>
      </c>
      <c r="G171" s="133"/>
      <c r="H171" s="72" t="str">
        <f>+IFERROR(VLOOKUP(#REF!&amp;"-"&amp;ROW()-108,[2]ワークシート!$C$2:$BW$498,12,0),"")</f>
        <v/>
      </c>
      <c r="I17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71" s="136"/>
      <c r="K171" s="132" t="str">
        <f>+IFERROR(VLOOKUP(#REF!&amp;"-"&amp;ROW()-108,[2]ワークシート!$C$2:$BW$498,19,0),"")</f>
        <v/>
      </c>
      <c r="L171" s="134"/>
      <c r="M171" s="133"/>
      <c r="N171" s="137" t="str">
        <f>+IFERROR(VLOOKUP(#REF!&amp;"-"&amp;ROW()-108,[2]ワークシート!$C$2:$BW$498,24,0),"")</f>
        <v/>
      </c>
      <c r="O171" s="138"/>
      <c r="P171" s="129" t="str">
        <f>+IFERROR(VLOOKUP(#REF!&amp;"-"&amp;ROW()-108,[2]ワークシート!$C$2:$BW$498,25,0),"")</f>
        <v/>
      </c>
      <c r="Q171" s="129"/>
      <c r="R171" s="139" t="str">
        <f>+IFERROR(VLOOKUP(#REF!&amp;"-"&amp;ROW()-108,[2]ワークシート!$C$2:$BW$498,55,0),"")</f>
        <v/>
      </c>
      <c r="S171" s="139"/>
      <c r="T171" s="139"/>
      <c r="U171" s="129" t="str">
        <f>+IFERROR(VLOOKUP(#REF!&amp;"-"&amp;ROW()-108,[2]ワークシート!$C$2:$BW$498,60,0),"")</f>
        <v/>
      </c>
      <c r="V171" s="129"/>
      <c r="W171" s="129" t="str">
        <f>+IFERROR(VLOOKUP(#REF!&amp;"-"&amp;ROW()-108,[2]ワークシート!$C$2:$BW$498,61,0),"")</f>
        <v/>
      </c>
      <c r="X171" s="129"/>
      <c r="Y171" s="129"/>
      <c r="Z171" s="130" t="str">
        <f t="shared" si="2"/>
        <v/>
      </c>
      <c r="AA171" s="130"/>
      <c r="AB171" s="131" t="str">
        <f>+IFERROR(IF(VLOOKUP(#REF!&amp;"-"&amp;ROW()-108,[2]ワークシート!$C$2:$BW$498,13,0)="","",VLOOKUP(#REF!&amp;"-"&amp;ROW()-108,[2]ワークシート!$C$2:$BW$498,13,0)),"")</f>
        <v/>
      </c>
      <c r="AC171" s="131"/>
      <c r="AD171" s="131" t="str">
        <f>+IFERROR(VLOOKUP(#REF!&amp;"-"&amp;ROW()-108,[2]ワークシート!$C$2:$BW$498,30,0),"")</f>
        <v/>
      </c>
      <c r="AE171" s="131"/>
      <c r="AF171" s="130" t="str">
        <f t="shared" si="3"/>
        <v/>
      </c>
      <c r="AG171" s="130"/>
      <c r="AH171" s="131" t="str">
        <f>+IFERROR(IF(VLOOKUP(#REF!&amp;"-"&amp;ROW()-108,[2]ワークシート!$C$2:$BW$498,31,0)="","",VLOOKUP(#REF!&amp;"-"&amp;ROW()-108,[2]ワークシート!$C$2:$BW$498,31,0)),"")</f>
        <v/>
      </c>
      <c r="AI171" s="131"/>
      <c r="AJ171" s="41"/>
      <c r="AK171" s="41"/>
      <c r="AL171" s="41"/>
      <c r="AM171" s="41"/>
      <c r="AN171" s="41"/>
      <c r="AO171" s="41"/>
      <c r="AP171" s="41"/>
      <c r="AQ171" s="41"/>
      <c r="AR171" s="41"/>
      <c r="AS171" s="41"/>
      <c r="AT171" s="41"/>
      <c r="AU171" s="41"/>
      <c r="AV171" s="41"/>
      <c r="AW171" s="41"/>
      <c r="AX171" s="41"/>
      <c r="AY171" s="41"/>
      <c r="AZ171" s="41"/>
      <c r="BA171" s="41"/>
      <c r="BB171" s="41"/>
      <c r="BC171" s="41"/>
      <c r="BD171" s="41"/>
    </row>
    <row r="172" spans="1:56" ht="35.1" hidden="1" customHeight="1">
      <c r="A172" s="41"/>
      <c r="B172" s="132" t="str">
        <f>+IFERROR(VLOOKUP(#REF!&amp;"-"&amp;ROW()-108,[2]ワークシート!$C$2:$BW$498,9,0),"")</f>
        <v/>
      </c>
      <c r="C172" s="133"/>
      <c r="D172" s="134" t="str">
        <f>+IFERROR(IF(VLOOKUP(#REF!&amp;"-"&amp;ROW()-108,[2]ワークシート!$C$2:$BW$498,10,0) = "","",VLOOKUP(#REF!&amp;"-"&amp;ROW()-108,[2]ワークシート!$C$2:$BW$498,10,0)),"")</f>
        <v/>
      </c>
      <c r="E172" s="133"/>
      <c r="F172" s="132" t="str">
        <f>+IFERROR(VLOOKUP(#REF!&amp;"-"&amp;ROW()-108,[2]ワークシート!$C$2:$BW$498,11,0),"")</f>
        <v/>
      </c>
      <c r="G172" s="133"/>
      <c r="H172" s="72" t="str">
        <f>+IFERROR(VLOOKUP(#REF!&amp;"-"&amp;ROW()-108,[2]ワークシート!$C$2:$BW$498,12,0),"")</f>
        <v/>
      </c>
      <c r="I17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72" s="136"/>
      <c r="K172" s="132" t="str">
        <f>+IFERROR(VLOOKUP(#REF!&amp;"-"&amp;ROW()-108,[2]ワークシート!$C$2:$BW$498,19,0),"")</f>
        <v/>
      </c>
      <c r="L172" s="134"/>
      <c r="M172" s="133"/>
      <c r="N172" s="137" t="str">
        <f>+IFERROR(VLOOKUP(#REF!&amp;"-"&amp;ROW()-108,[2]ワークシート!$C$2:$BW$498,24,0),"")</f>
        <v/>
      </c>
      <c r="O172" s="138"/>
      <c r="P172" s="129" t="str">
        <f>+IFERROR(VLOOKUP(#REF!&amp;"-"&amp;ROW()-108,[2]ワークシート!$C$2:$BW$498,25,0),"")</f>
        <v/>
      </c>
      <c r="Q172" s="129"/>
      <c r="R172" s="139" t="str">
        <f>+IFERROR(VLOOKUP(#REF!&amp;"-"&amp;ROW()-108,[2]ワークシート!$C$2:$BW$498,55,0),"")</f>
        <v/>
      </c>
      <c r="S172" s="139"/>
      <c r="T172" s="139"/>
      <c r="U172" s="129" t="str">
        <f>+IFERROR(VLOOKUP(#REF!&amp;"-"&amp;ROW()-108,[2]ワークシート!$C$2:$BW$498,60,0),"")</f>
        <v/>
      </c>
      <c r="V172" s="129"/>
      <c r="W172" s="129" t="str">
        <f>+IFERROR(VLOOKUP(#REF!&amp;"-"&amp;ROW()-108,[2]ワークシート!$C$2:$BW$498,61,0),"")</f>
        <v/>
      </c>
      <c r="X172" s="129"/>
      <c r="Y172" s="129"/>
      <c r="Z172" s="130" t="str">
        <f t="shared" si="2"/>
        <v/>
      </c>
      <c r="AA172" s="130"/>
      <c r="AB172" s="131" t="str">
        <f>+IFERROR(IF(VLOOKUP(#REF!&amp;"-"&amp;ROW()-108,[2]ワークシート!$C$2:$BW$498,13,0)="","",VLOOKUP(#REF!&amp;"-"&amp;ROW()-108,[2]ワークシート!$C$2:$BW$498,13,0)),"")</f>
        <v/>
      </c>
      <c r="AC172" s="131"/>
      <c r="AD172" s="131" t="str">
        <f>+IFERROR(VLOOKUP(#REF!&amp;"-"&amp;ROW()-108,[2]ワークシート!$C$2:$BW$498,30,0),"")</f>
        <v/>
      </c>
      <c r="AE172" s="131"/>
      <c r="AF172" s="130" t="str">
        <f t="shared" si="3"/>
        <v/>
      </c>
      <c r="AG172" s="130"/>
      <c r="AH172" s="131" t="str">
        <f>+IFERROR(IF(VLOOKUP(#REF!&amp;"-"&amp;ROW()-108,[2]ワークシート!$C$2:$BW$498,31,0)="","",VLOOKUP(#REF!&amp;"-"&amp;ROW()-108,[2]ワークシート!$C$2:$BW$498,31,0)),"")</f>
        <v/>
      </c>
      <c r="AI172" s="131"/>
      <c r="AJ172" s="41"/>
      <c r="AK172" s="41"/>
      <c r="AL172" s="41"/>
      <c r="AM172" s="41"/>
      <c r="AN172" s="41"/>
      <c r="AO172" s="41"/>
      <c r="AP172" s="41"/>
      <c r="AQ172" s="41"/>
      <c r="AR172" s="41"/>
      <c r="AS172" s="41"/>
      <c r="AT172" s="41"/>
      <c r="AU172" s="41"/>
      <c r="AV172" s="41"/>
      <c r="AW172" s="41"/>
      <c r="AX172" s="41"/>
      <c r="AY172" s="41"/>
      <c r="AZ172" s="41"/>
      <c r="BA172" s="41"/>
      <c r="BB172" s="41"/>
      <c r="BC172" s="41"/>
      <c r="BD172" s="41"/>
    </row>
    <row r="173" spans="1:56" ht="35.1" hidden="1" customHeight="1">
      <c r="A173" s="41"/>
      <c r="B173" s="132" t="str">
        <f>+IFERROR(VLOOKUP(#REF!&amp;"-"&amp;ROW()-108,[2]ワークシート!$C$2:$BW$498,9,0),"")</f>
        <v/>
      </c>
      <c r="C173" s="133"/>
      <c r="D173" s="134" t="str">
        <f>+IFERROR(IF(VLOOKUP(#REF!&amp;"-"&amp;ROW()-108,[2]ワークシート!$C$2:$BW$498,10,0) = "","",VLOOKUP(#REF!&amp;"-"&amp;ROW()-108,[2]ワークシート!$C$2:$BW$498,10,0)),"")</f>
        <v/>
      </c>
      <c r="E173" s="133"/>
      <c r="F173" s="132" t="str">
        <f>+IFERROR(VLOOKUP(#REF!&amp;"-"&amp;ROW()-108,[2]ワークシート!$C$2:$BW$498,11,0),"")</f>
        <v/>
      </c>
      <c r="G173" s="133"/>
      <c r="H173" s="72" t="str">
        <f>+IFERROR(VLOOKUP(#REF!&amp;"-"&amp;ROW()-108,[2]ワークシート!$C$2:$BW$498,12,0),"")</f>
        <v/>
      </c>
      <c r="I17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73" s="136"/>
      <c r="K173" s="132" t="str">
        <f>+IFERROR(VLOOKUP(#REF!&amp;"-"&amp;ROW()-108,[2]ワークシート!$C$2:$BW$498,19,0),"")</f>
        <v/>
      </c>
      <c r="L173" s="134"/>
      <c r="M173" s="133"/>
      <c r="N173" s="137" t="str">
        <f>+IFERROR(VLOOKUP(#REF!&amp;"-"&amp;ROW()-108,[2]ワークシート!$C$2:$BW$498,24,0),"")</f>
        <v/>
      </c>
      <c r="O173" s="138"/>
      <c r="P173" s="129" t="str">
        <f>+IFERROR(VLOOKUP(#REF!&amp;"-"&amp;ROW()-108,[2]ワークシート!$C$2:$BW$498,25,0),"")</f>
        <v/>
      </c>
      <c r="Q173" s="129"/>
      <c r="R173" s="139" t="str">
        <f>+IFERROR(VLOOKUP(#REF!&amp;"-"&amp;ROW()-108,[2]ワークシート!$C$2:$BW$498,55,0),"")</f>
        <v/>
      </c>
      <c r="S173" s="139"/>
      <c r="T173" s="139"/>
      <c r="U173" s="129" t="str">
        <f>+IFERROR(VLOOKUP(#REF!&amp;"-"&amp;ROW()-108,[2]ワークシート!$C$2:$BW$498,60,0),"")</f>
        <v/>
      </c>
      <c r="V173" s="129"/>
      <c r="W173" s="129" t="str">
        <f>+IFERROR(VLOOKUP(#REF!&amp;"-"&amp;ROW()-108,[2]ワークシート!$C$2:$BW$498,61,0),"")</f>
        <v/>
      </c>
      <c r="X173" s="129"/>
      <c r="Y173" s="129"/>
      <c r="Z173" s="130" t="str">
        <f t="shared" si="2"/>
        <v/>
      </c>
      <c r="AA173" s="130"/>
      <c r="AB173" s="131" t="str">
        <f>+IFERROR(IF(VLOOKUP(#REF!&amp;"-"&amp;ROW()-108,[2]ワークシート!$C$2:$BW$498,13,0)="","",VLOOKUP(#REF!&amp;"-"&amp;ROW()-108,[2]ワークシート!$C$2:$BW$498,13,0)),"")</f>
        <v/>
      </c>
      <c r="AC173" s="131"/>
      <c r="AD173" s="131" t="str">
        <f>+IFERROR(VLOOKUP(#REF!&amp;"-"&amp;ROW()-108,[2]ワークシート!$C$2:$BW$498,30,0),"")</f>
        <v/>
      </c>
      <c r="AE173" s="131"/>
      <c r="AF173" s="130" t="str">
        <f t="shared" si="3"/>
        <v/>
      </c>
      <c r="AG173" s="130"/>
      <c r="AH173" s="131" t="str">
        <f>+IFERROR(IF(VLOOKUP(#REF!&amp;"-"&amp;ROW()-108,[2]ワークシート!$C$2:$BW$498,31,0)="","",VLOOKUP(#REF!&amp;"-"&amp;ROW()-108,[2]ワークシート!$C$2:$BW$498,31,0)),"")</f>
        <v/>
      </c>
      <c r="AI173" s="131"/>
      <c r="AJ173" s="41"/>
      <c r="AK173" s="41"/>
      <c r="AL173" s="41"/>
      <c r="AM173" s="41"/>
      <c r="AN173" s="41"/>
      <c r="AO173" s="41"/>
      <c r="AP173" s="41"/>
      <c r="AQ173" s="41"/>
      <c r="AR173" s="41"/>
      <c r="AS173" s="41"/>
      <c r="AT173" s="41"/>
      <c r="AU173" s="41"/>
      <c r="AV173" s="41"/>
      <c r="AW173" s="41"/>
      <c r="AX173" s="41"/>
      <c r="AY173" s="41"/>
      <c r="AZ173" s="41"/>
      <c r="BA173" s="41"/>
      <c r="BB173" s="41"/>
      <c r="BC173" s="41"/>
      <c r="BD173" s="41"/>
    </row>
    <row r="174" spans="1:56" ht="35.1" hidden="1" customHeight="1">
      <c r="A174" s="41"/>
      <c r="B174" s="132" t="str">
        <f>+IFERROR(VLOOKUP(#REF!&amp;"-"&amp;ROW()-108,[2]ワークシート!$C$2:$BW$498,9,0),"")</f>
        <v/>
      </c>
      <c r="C174" s="133"/>
      <c r="D174" s="134" t="str">
        <f>+IFERROR(IF(VLOOKUP(#REF!&amp;"-"&amp;ROW()-108,[2]ワークシート!$C$2:$BW$498,10,0) = "","",VLOOKUP(#REF!&amp;"-"&amp;ROW()-108,[2]ワークシート!$C$2:$BW$498,10,0)),"")</f>
        <v/>
      </c>
      <c r="E174" s="133"/>
      <c r="F174" s="132" t="str">
        <f>+IFERROR(VLOOKUP(#REF!&amp;"-"&amp;ROW()-108,[2]ワークシート!$C$2:$BW$498,11,0),"")</f>
        <v/>
      </c>
      <c r="G174" s="133"/>
      <c r="H174" s="72" t="str">
        <f>+IFERROR(VLOOKUP(#REF!&amp;"-"&amp;ROW()-108,[2]ワークシート!$C$2:$BW$498,12,0),"")</f>
        <v/>
      </c>
      <c r="I17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74" s="136"/>
      <c r="K174" s="132" t="str">
        <f>+IFERROR(VLOOKUP(#REF!&amp;"-"&amp;ROW()-108,[2]ワークシート!$C$2:$BW$498,19,0),"")</f>
        <v/>
      </c>
      <c r="L174" s="134"/>
      <c r="M174" s="133"/>
      <c r="N174" s="137" t="str">
        <f>+IFERROR(VLOOKUP(#REF!&amp;"-"&amp;ROW()-108,[2]ワークシート!$C$2:$BW$498,24,0),"")</f>
        <v/>
      </c>
      <c r="O174" s="138"/>
      <c r="P174" s="129" t="str">
        <f>+IFERROR(VLOOKUP(#REF!&amp;"-"&amp;ROW()-108,[2]ワークシート!$C$2:$BW$498,25,0),"")</f>
        <v/>
      </c>
      <c r="Q174" s="129"/>
      <c r="R174" s="139" t="str">
        <f>+IFERROR(VLOOKUP(#REF!&amp;"-"&amp;ROW()-108,[2]ワークシート!$C$2:$BW$498,55,0),"")</f>
        <v/>
      </c>
      <c r="S174" s="139"/>
      <c r="T174" s="139"/>
      <c r="U174" s="129" t="str">
        <f>+IFERROR(VLOOKUP(#REF!&amp;"-"&amp;ROW()-108,[2]ワークシート!$C$2:$BW$498,60,0),"")</f>
        <v/>
      </c>
      <c r="V174" s="129"/>
      <c r="W174" s="129" t="str">
        <f>+IFERROR(VLOOKUP(#REF!&amp;"-"&amp;ROW()-108,[2]ワークシート!$C$2:$BW$498,61,0),"")</f>
        <v/>
      </c>
      <c r="X174" s="129"/>
      <c r="Y174" s="129"/>
      <c r="Z174" s="130" t="str">
        <f t="shared" si="2"/>
        <v/>
      </c>
      <c r="AA174" s="130"/>
      <c r="AB174" s="131" t="str">
        <f>+IFERROR(IF(VLOOKUP(#REF!&amp;"-"&amp;ROW()-108,[2]ワークシート!$C$2:$BW$498,13,0)="","",VLOOKUP(#REF!&amp;"-"&amp;ROW()-108,[2]ワークシート!$C$2:$BW$498,13,0)),"")</f>
        <v/>
      </c>
      <c r="AC174" s="131"/>
      <c r="AD174" s="131" t="str">
        <f>+IFERROR(VLOOKUP(#REF!&amp;"-"&amp;ROW()-108,[2]ワークシート!$C$2:$BW$498,30,0),"")</f>
        <v/>
      </c>
      <c r="AE174" s="131"/>
      <c r="AF174" s="130" t="str">
        <f t="shared" si="3"/>
        <v/>
      </c>
      <c r="AG174" s="130"/>
      <c r="AH174" s="131" t="str">
        <f>+IFERROR(IF(VLOOKUP(#REF!&amp;"-"&amp;ROW()-108,[2]ワークシート!$C$2:$BW$498,31,0)="","",VLOOKUP(#REF!&amp;"-"&amp;ROW()-108,[2]ワークシート!$C$2:$BW$498,31,0)),"")</f>
        <v/>
      </c>
      <c r="AI174" s="131"/>
      <c r="AJ174" s="41"/>
      <c r="AK174" s="41"/>
      <c r="AL174" s="41"/>
      <c r="AM174" s="41"/>
      <c r="AN174" s="41"/>
      <c r="AO174" s="41"/>
      <c r="AP174" s="41"/>
      <c r="AQ174" s="41"/>
      <c r="AR174" s="41"/>
      <c r="AS174" s="41"/>
      <c r="AT174" s="41"/>
      <c r="AU174" s="41"/>
      <c r="AV174" s="41"/>
      <c r="AW174" s="41"/>
      <c r="AX174" s="41"/>
      <c r="AY174" s="41"/>
      <c r="AZ174" s="41"/>
      <c r="BA174" s="41"/>
      <c r="BB174" s="41"/>
      <c r="BC174" s="41"/>
      <c r="BD174" s="41"/>
    </row>
    <row r="175" spans="1:56" ht="35.1" hidden="1" customHeight="1">
      <c r="A175" s="41"/>
      <c r="B175" s="132" t="str">
        <f>+IFERROR(VLOOKUP(#REF!&amp;"-"&amp;ROW()-108,[2]ワークシート!$C$2:$BW$498,9,0),"")</f>
        <v/>
      </c>
      <c r="C175" s="133"/>
      <c r="D175" s="134" t="str">
        <f>+IFERROR(IF(VLOOKUP(#REF!&amp;"-"&amp;ROW()-108,[2]ワークシート!$C$2:$BW$498,10,0) = "","",VLOOKUP(#REF!&amp;"-"&amp;ROW()-108,[2]ワークシート!$C$2:$BW$498,10,0)),"")</f>
        <v/>
      </c>
      <c r="E175" s="133"/>
      <c r="F175" s="132" t="str">
        <f>+IFERROR(VLOOKUP(#REF!&amp;"-"&amp;ROW()-108,[2]ワークシート!$C$2:$BW$498,11,0),"")</f>
        <v/>
      </c>
      <c r="G175" s="133"/>
      <c r="H175" s="72" t="str">
        <f>+IFERROR(VLOOKUP(#REF!&amp;"-"&amp;ROW()-108,[2]ワークシート!$C$2:$BW$498,12,0),"")</f>
        <v/>
      </c>
      <c r="I17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75" s="136"/>
      <c r="K175" s="132" t="str">
        <f>+IFERROR(VLOOKUP(#REF!&amp;"-"&amp;ROW()-108,[2]ワークシート!$C$2:$BW$498,19,0),"")</f>
        <v/>
      </c>
      <c r="L175" s="134"/>
      <c r="M175" s="133"/>
      <c r="N175" s="137" t="str">
        <f>+IFERROR(VLOOKUP(#REF!&amp;"-"&amp;ROW()-108,[2]ワークシート!$C$2:$BW$498,24,0),"")</f>
        <v/>
      </c>
      <c r="O175" s="138"/>
      <c r="P175" s="129" t="str">
        <f>+IFERROR(VLOOKUP(#REF!&amp;"-"&amp;ROW()-108,[2]ワークシート!$C$2:$BW$498,25,0),"")</f>
        <v/>
      </c>
      <c r="Q175" s="129"/>
      <c r="R175" s="139" t="str">
        <f>+IFERROR(VLOOKUP(#REF!&amp;"-"&amp;ROW()-108,[2]ワークシート!$C$2:$BW$498,55,0),"")</f>
        <v/>
      </c>
      <c r="S175" s="139"/>
      <c r="T175" s="139"/>
      <c r="U175" s="129" t="str">
        <f>+IFERROR(VLOOKUP(#REF!&amp;"-"&amp;ROW()-108,[2]ワークシート!$C$2:$BW$498,60,0),"")</f>
        <v/>
      </c>
      <c r="V175" s="129"/>
      <c r="W175" s="129" t="str">
        <f>+IFERROR(VLOOKUP(#REF!&amp;"-"&amp;ROW()-108,[2]ワークシート!$C$2:$BW$498,61,0),"")</f>
        <v/>
      </c>
      <c r="X175" s="129"/>
      <c r="Y175" s="129"/>
      <c r="Z175" s="130" t="str">
        <f t="shared" si="2"/>
        <v/>
      </c>
      <c r="AA175" s="130"/>
      <c r="AB175" s="131" t="str">
        <f>+IFERROR(IF(VLOOKUP(#REF!&amp;"-"&amp;ROW()-108,[2]ワークシート!$C$2:$BW$498,13,0)="","",VLOOKUP(#REF!&amp;"-"&amp;ROW()-108,[2]ワークシート!$C$2:$BW$498,13,0)),"")</f>
        <v/>
      </c>
      <c r="AC175" s="131"/>
      <c r="AD175" s="131" t="str">
        <f>+IFERROR(VLOOKUP(#REF!&amp;"-"&amp;ROW()-108,[2]ワークシート!$C$2:$BW$498,30,0),"")</f>
        <v/>
      </c>
      <c r="AE175" s="131"/>
      <c r="AF175" s="130" t="str">
        <f t="shared" si="3"/>
        <v/>
      </c>
      <c r="AG175" s="130"/>
      <c r="AH175" s="131" t="str">
        <f>+IFERROR(IF(VLOOKUP(#REF!&amp;"-"&amp;ROW()-108,[2]ワークシート!$C$2:$BW$498,31,0)="","",VLOOKUP(#REF!&amp;"-"&amp;ROW()-108,[2]ワークシート!$C$2:$BW$498,31,0)),"")</f>
        <v/>
      </c>
      <c r="AI175" s="131"/>
      <c r="AJ175" s="41"/>
      <c r="AK175" s="41"/>
      <c r="AL175" s="41"/>
      <c r="AM175" s="41"/>
      <c r="AN175" s="41"/>
      <c r="AO175" s="41"/>
      <c r="AP175" s="41"/>
      <c r="AQ175" s="41"/>
      <c r="AR175" s="41"/>
      <c r="AS175" s="41"/>
      <c r="AT175" s="41"/>
      <c r="AU175" s="41"/>
      <c r="AV175" s="41"/>
      <c r="AW175" s="41"/>
      <c r="AX175" s="41"/>
      <c r="AY175" s="41"/>
      <c r="AZ175" s="41"/>
      <c r="BA175" s="41"/>
      <c r="BB175" s="41"/>
      <c r="BC175" s="41"/>
      <c r="BD175" s="41"/>
    </row>
    <row r="176" spans="1:56" ht="35.1" hidden="1" customHeight="1">
      <c r="A176" s="41"/>
      <c r="B176" s="132" t="str">
        <f>+IFERROR(VLOOKUP(#REF!&amp;"-"&amp;ROW()-108,[2]ワークシート!$C$2:$BW$498,9,0),"")</f>
        <v/>
      </c>
      <c r="C176" s="133"/>
      <c r="D176" s="134" t="str">
        <f>+IFERROR(IF(VLOOKUP(#REF!&amp;"-"&amp;ROW()-108,[2]ワークシート!$C$2:$BW$498,10,0) = "","",VLOOKUP(#REF!&amp;"-"&amp;ROW()-108,[2]ワークシート!$C$2:$BW$498,10,0)),"")</f>
        <v/>
      </c>
      <c r="E176" s="133"/>
      <c r="F176" s="132" t="str">
        <f>+IFERROR(VLOOKUP(#REF!&amp;"-"&amp;ROW()-108,[2]ワークシート!$C$2:$BW$498,11,0),"")</f>
        <v/>
      </c>
      <c r="G176" s="133"/>
      <c r="H176" s="72" t="str">
        <f>+IFERROR(VLOOKUP(#REF!&amp;"-"&amp;ROW()-108,[2]ワークシート!$C$2:$BW$498,12,0),"")</f>
        <v/>
      </c>
      <c r="I17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76" s="136"/>
      <c r="K176" s="132" t="str">
        <f>+IFERROR(VLOOKUP(#REF!&amp;"-"&amp;ROW()-108,[2]ワークシート!$C$2:$BW$498,19,0),"")</f>
        <v/>
      </c>
      <c r="L176" s="134"/>
      <c r="M176" s="133"/>
      <c r="N176" s="137" t="str">
        <f>+IFERROR(VLOOKUP(#REF!&amp;"-"&amp;ROW()-108,[2]ワークシート!$C$2:$BW$498,24,0),"")</f>
        <v/>
      </c>
      <c r="O176" s="138"/>
      <c r="P176" s="129" t="str">
        <f>+IFERROR(VLOOKUP(#REF!&amp;"-"&amp;ROW()-108,[2]ワークシート!$C$2:$BW$498,25,0),"")</f>
        <v/>
      </c>
      <c r="Q176" s="129"/>
      <c r="R176" s="139" t="str">
        <f>+IFERROR(VLOOKUP(#REF!&amp;"-"&amp;ROW()-108,[2]ワークシート!$C$2:$BW$498,55,0),"")</f>
        <v/>
      </c>
      <c r="S176" s="139"/>
      <c r="T176" s="139"/>
      <c r="U176" s="129" t="str">
        <f>+IFERROR(VLOOKUP(#REF!&amp;"-"&amp;ROW()-108,[2]ワークシート!$C$2:$BW$498,60,0),"")</f>
        <v/>
      </c>
      <c r="V176" s="129"/>
      <c r="W176" s="129" t="str">
        <f>+IFERROR(VLOOKUP(#REF!&amp;"-"&amp;ROW()-108,[2]ワークシート!$C$2:$BW$498,61,0),"")</f>
        <v/>
      </c>
      <c r="X176" s="129"/>
      <c r="Y176" s="129"/>
      <c r="Z176" s="130" t="str">
        <f t="shared" si="2"/>
        <v/>
      </c>
      <c r="AA176" s="130"/>
      <c r="AB176" s="131" t="str">
        <f>+IFERROR(IF(VLOOKUP(#REF!&amp;"-"&amp;ROW()-108,[2]ワークシート!$C$2:$BW$498,13,0)="","",VLOOKUP(#REF!&amp;"-"&amp;ROW()-108,[2]ワークシート!$C$2:$BW$498,13,0)),"")</f>
        <v/>
      </c>
      <c r="AC176" s="131"/>
      <c r="AD176" s="131" t="str">
        <f>+IFERROR(VLOOKUP(#REF!&amp;"-"&amp;ROW()-108,[2]ワークシート!$C$2:$BW$498,30,0),"")</f>
        <v/>
      </c>
      <c r="AE176" s="131"/>
      <c r="AF176" s="130" t="str">
        <f t="shared" si="3"/>
        <v/>
      </c>
      <c r="AG176" s="130"/>
      <c r="AH176" s="131" t="str">
        <f>+IFERROR(IF(VLOOKUP(#REF!&amp;"-"&amp;ROW()-108,[2]ワークシート!$C$2:$BW$498,31,0)="","",VLOOKUP(#REF!&amp;"-"&amp;ROW()-108,[2]ワークシート!$C$2:$BW$498,31,0)),"")</f>
        <v/>
      </c>
      <c r="AI176" s="131"/>
      <c r="AJ176" s="41"/>
      <c r="AK176" s="41"/>
      <c r="AL176" s="41"/>
      <c r="AM176" s="41"/>
      <c r="AN176" s="41"/>
      <c r="AO176" s="41"/>
      <c r="AP176" s="41"/>
      <c r="AQ176" s="41"/>
      <c r="AR176" s="41"/>
      <c r="AS176" s="41"/>
      <c r="AT176" s="41"/>
      <c r="AU176" s="41"/>
      <c r="AV176" s="41"/>
      <c r="AW176" s="41"/>
      <c r="AX176" s="41"/>
      <c r="AY176" s="41"/>
      <c r="AZ176" s="41"/>
      <c r="BA176" s="41"/>
      <c r="BB176" s="41"/>
      <c r="BC176" s="41"/>
      <c r="BD176" s="41"/>
    </row>
    <row r="177" spans="1:56" ht="35.1" hidden="1" customHeight="1">
      <c r="A177" s="41"/>
      <c r="B177" s="132" t="str">
        <f>+IFERROR(VLOOKUP(#REF!&amp;"-"&amp;ROW()-108,[2]ワークシート!$C$2:$BW$498,9,0),"")</f>
        <v/>
      </c>
      <c r="C177" s="133"/>
      <c r="D177" s="134" t="str">
        <f>+IFERROR(IF(VLOOKUP(#REF!&amp;"-"&amp;ROW()-108,[2]ワークシート!$C$2:$BW$498,10,0) = "","",VLOOKUP(#REF!&amp;"-"&amp;ROW()-108,[2]ワークシート!$C$2:$BW$498,10,0)),"")</f>
        <v/>
      </c>
      <c r="E177" s="133"/>
      <c r="F177" s="132" t="str">
        <f>+IFERROR(VLOOKUP(#REF!&amp;"-"&amp;ROW()-108,[2]ワークシート!$C$2:$BW$498,11,0),"")</f>
        <v/>
      </c>
      <c r="G177" s="133"/>
      <c r="H177" s="72" t="str">
        <f>+IFERROR(VLOOKUP(#REF!&amp;"-"&amp;ROW()-108,[2]ワークシート!$C$2:$BW$498,12,0),"")</f>
        <v/>
      </c>
      <c r="I17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77" s="136"/>
      <c r="K177" s="132" t="str">
        <f>+IFERROR(VLOOKUP(#REF!&amp;"-"&amp;ROW()-108,[2]ワークシート!$C$2:$BW$498,19,0),"")</f>
        <v/>
      </c>
      <c r="L177" s="134"/>
      <c r="M177" s="133"/>
      <c r="N177" s="137" t="str">
        <f>+IFERROR(VLOOKUP(#REF!&amp;"-"&amp;ROW()-108,[2]ワークシート!$C$2:$BW$498,24,0),"")</f>
        <v/>
      </c>
      <c r="O177" s="138"/>
      <c r="P177" s="129" t="str">
        <f>+IFERROR(VLOOKUP(#REF!&amp;"-"&amp;ROW()-108,[2]ワークシート!$C$2:$BW$498,25,0),"")</f>
        <v/>
      </c>
      <c r="Q177" s="129"/>
      <c r="R177" s="139" t="str">
        <f>+IFERROR(VLOOKUP(#REF!&amp;"-"&amp;ROW()-108,[2]ワークシート!$C$2:$BW$498,55,0),"")</f>
        <v/>
      </c>
      <c r="S177" s="139"/>
      <c r="T177" s="139"/>
      <c r="U177" s="129" t="str">
        <f>+IFERROR(VLOOKUP(#REF!&amp;"-"&amp;ROW()-108,[2]ワークシート!$C$2:$BW$498,60,0),"")</f>
        <v/>
      </c>
      <c r="V177" s="129"/>
      <c r="W177" s="129" t="str">
        <f>+IFERROR(VLOOKUP(#REF!&amp;"-"&amp;ROW()-108,[2]ワークシート!$C$2:$BW$498,61,0),"")</f>
        <v/>
      </c>
      <c r="X177" s="129"/>
      <c r="Y177" s="129"/>
      <c r="Z177" s="130" t="str">
        <f t="shared" si="2"/>
        <v/>
      </c>
      <c r="AA177" s="130"/>
      <c r="AB177" s="131" t="str">
        <f>+IFERROR(IF(VLOOKUP(#REF!&amp;"-"&amp;ROW()-108,[2]ワークシート!$C$2:$BW$498,13,0)="","",VLOOKUP(#REF!&amp;"-"&amp;ROW()-108,[2]ワークシート!$C$2:$BW$498,13,0)),"")</f>
        <v/>
      </c>
      <c r="AC177" s="131"/>
      <c r="AD177" s="131" t="str">
        <f>+IFERROR(VLOOKUP(#REF!&amp;"-"&amp;ROW()-108,[2]ワークシート!$C$2:$BW$498,30,0),"")</f>
        <v/>
      </c>
      <c r="AE177" s="131"/>
      <c r="AF177" s="130" t="str">
        <f t="shared" si="3"/>
        <v/>
      </c>
      <c r="AG177" s="130"/>
      <c r="AH177" s="131" t="str">
        <f>+IFERROR(IF(VLOOKUP(#REF!&amp;"-"&amp;ROW()-108,[2]ワークシート!$C$2:$BW$498,31,0)="","",VLOOKUP(#REF!&amp;"-"&amp;ROW()-108,[2]ワークシート!$C$2:$BW$498,31,0)),"")</f>
        <v/>
      </c>
      <c r="AI177" s="131"/>
      <c r="AJ177" s="41"/>
      <c r="AK177" s="41"/>
      <c r="AL177" s="41"/>
      <c r="AM177" s="41"/>
      <c r="AN177" s="41"/>
      <c r="AO177" s="41"/>
      <c r="AP177" s="41"/>
      <c r="AQ177" s="41"/>
      <c r="AR177" s="41"/>
      <c r="AS177" s="41"/>
      <c r="AT177" s="41"/>
      <c r="AU177" s="41"/>
      <c r="AV177" s="41"/>
      <c r="AW177" s="41"/>
      <c r="AX177" s="41"/>
      <c r="AY177" s="41"/>
      <c r="AZ177" s="41"/>
      <c r="BA177" s="41"/>
      <c r="BB177" s="41"/>
      <c r="BC177" s="41"/>
      <c r="BD177" s="41"/>
    </row>
    <row r="178" spans="1:56" ht="35.1" hidden="1" customHeight="1">
      <c r="A178" s="41"/>
      <c r="B178" s="132" t="str">
        <f>+IFERROR(VLOOKUP(#REF!&amp;"-"&amp;ROW()-108,[2]ワークシート!$C$2:$BW$498,9,0),"")</f>
        <v/>
      </c>
      <c r="C178" s="133"/>
      <c r="D178" s="134" t="str">
        <f>+IFERROR(IF(VLOOKUP(#REF!&amp;"-"&amp;ROW()-108,[2]ワークシート!$C$2:$BW$498,10,0) = "","",VLOOKUP(#REF!&amp;"-"&amp;ROW()-108,[2]ワークシート!$C$2:$BW$498,10,0)),"")</f>
        <v/>
      </c>
      <c r="E178" s="133"/>
      <c r="F178" s="132" t="str">
        <f>+IFERROR(VLOOKUP(#REF!&amp;"-"&amp;ROW()-108,[2]ワークシート!$C$2:$BW$498,11,0),"")</f>
        <v/>
      </c>
      <c r="G178" s="133"/>
      <c r="H178" s="72" t="str">
        <f>+IFERROR(VLOOKUP(#REF!&amp;"-"&amp;ROW()-108,[2]ワークシート!$C$2:$BW$498,12,0),"")</f>
        <v/>
      </c>
      <c r="I17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78" s="136"/>
      <c r="K178" s="132" t="str">
        <f>+IFERROR(VLOOKUP(#REF!&amp;"-"&amp;ROW()-108,[2]ワークシート!$C$2:$BW$498,19,0),"")</f>
        <v/>
      </c>
      <c r="L178" s="134"/>
      <c r="M178" s="133"/>
      <c r="N178" s="137" t="str">
        <f>+IFERROR(VLOOKUP(#REF!&amp;"-"&amp;ROW()-108,[2]ワークシート!$C$2:$BW$498,24,0),"")</f>
        <v/>
      </c>
      <c r="O178" s="138"/>
      <c r="P178" s="129" t="str">
        <f>+IFERROR(VLOOKUP(#REF!&amp;"-"&amp;ROW()-108,[2]ワークシート!$C$2:$BW$498,25,0),"")</f>
        <v/>
      </c>
      <c r="Q178" s="129"/>
      <c r="R178" s="139" t="str">
        <f>+IFERROR(VLOOKUP(#REF!&amp;"-"&amp;ROW()-108,[2]ワークシート!$C$2:$BW$498,55,0),"")</f>
        <v/>
      </c>
      <c r="S178" s="139"/>
      <c r="T178" s="139"/>
      <c r="U178" s="129" t="str">
        <f>+IFERROR(VLOOKUP(#REF!&amp;"-"&amp;ROW()-108,[2]ワークシート!$C$2:$BW$498,60,0),"")</f>
        <v/>
      </c>
      <c r="V178" s="129"/>
      <c r="W178" s="129" t="str">
        <f>+IFERROR(VLOOKUP(#REF!&amp;"-"&amp;ROW()-108,[2]ワークシート!$C$2:$BW$498,61,0),"")</f>
        <v/>
      </c>
      <c r="X178" s="129"/>
      <c r="Y178" s="129"/>
      <c r="Z178" s="130" t="str">
        <f t="shared" si="2"/>
        <v/>
      </c>
      <c r="AA178" s="130"/>
      <c r="AB178" s="131" t="str">
        <f>+IFERROR(IF(VLOOKUP(#REF!&amp;"-"&amp;ROW()-108,[2]ワークシート!$C$2:$BW$498,13,0)="","",VLOOKUP(#REF!&amp;"-"&amp;ROW()-108,[2]ワークシート!$C$2:$BW$498,13,0)),"")</f>
        <v/>
      </c>
      <c r="AC178" s="131"/>
      <c r="AD178" s="131" t="str">
        <f>+IFERROR(VLOOKUP(#REF!&amp;"-"&amp;ROW()-108,[2]ワークシート!$C$2:$BW$498,30,0),"")</f>
        <v/>
      </c>
      <c r="AE178" s="131"/>
      <c r="AF178" s="130" t="str">
        <f t="shared" si="3"/>
        <v/>
      </c>
      <c r="AG178" s="130"/>
      <c r="AH178" s="131" t="str">
        <f>+IFERROR(IF(VLOOKUP(#REF!&amp;"-"&amp;ROW()-108,[2]ワークシート!$C$2:$BW$498,31,0)="","",VLOOKUP(#REF!&amp;"-"&amp;ROW()-108,[2]ワークシート!$C$2:$BW$498,31,0)),"")</f>
        <v/>
      </c>
      <c r="AI178" s="131"/>
      <c r="AJ178" s="41"/>
      <c r="AK178" s="41"/>
      <c r="AL178" s="41"/>
      <c r="AM178" s="41"/>
      <c r="AN178" s="41"/>
      <c r="AO178" s="41"/>
      <c r="AP178" s="41"/>
      <c r="AQ178" s="41"/>
      <c r="AR178" s="41"/>
      <c r="AS178" s="41"/>
      <c r="AT178" s="41"/>
      <c r="AU178" s="41"/>
      <c r="AV178" s="41"/>
      <c r="AW178" s="41"/>
      <c r="AX178" s="41"/>
      <c r="AY178" s="41"/>
      <c r="AZ178" s="41"/>
      <c r="BA178" s="41"/>
      <c r="BB178" s="41"/>
      <c r="BC178" s="41"/>
      <c r="BD178" s="41"/>
    </row>
    <row r="179" spans="1:56" ht="35.1" hidden="1" customHeight="1">
      <c r="A179" s="41"/>
      <c r="B179" s="132" t="str">
        <f>+IFERROR(VLOOKUP(#REF!&amp;"-"&amp;ROW()-108,[2]ワークシート!$C$2:$BW$498,9,0),"")</f>
        <v/>
      </c>
      <c r="C179" s="133"/>
      <c r="D179" s="134" t="str">
        <f>+IFERROR(IF(VLOOKUP(#REF!&amp;"-"&amp;ROW()-108,[2]ワークシート!$C$2:$BW$498,10,0) = "","",VLOOKUP(#REF!&amp;"-"&amp;ROW()-108,[2]ワークシート!$C$2:$BW$498,10,0)),"")</f>
        <v/>
      </c>
      <c r="E179" s="133"/>
      <c r="F179" s="132" t="str">
        <f>+IFERROR(VLOOKUP(#REF!&amp;"-"&amp;ROW()-108,[2]ワークシート!$C$2:$BW$498,11,0),"")</f>
        <v/>
      </c>
      <c r="G179" s="133"/>
      <c r="H179" s="72" t="str">
        <f>+IFERROR(VLOOKUP(#REF!&amp;"-"&amp;ROW()-108,[2]ワークシート!$C$2:$BW$498,12,0),"")</f>
        <v/>
      </c>
      <c r="I17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79" s="136"/>
      <c r="K179" s="132" t="str">
        <f>+IFERROR(VLOOKUP(#REF!&amp;"-"&amp;ROW()-108,[2]ワークシート!$C$2:$BW$498,19,0),"")</f>
        <v/>
      </c>
      <c r="L179" s="134"/>
      <c r="M179" s="133"/>
      <c r="N179" s="137" t="str">
        <f>+IFERROR(VLOOKUP(#REF!&amp;"-"&amp;ROW()-108,[2]ワークシート!$C$2:$BW$498,24,0),"")</f>
        <v/>
      </c>
      <c r="O179" s="138"/>
      <c r="P179" s="129" t="str">
        <f>+IFERROR(VLOOKUP(#REF!&amp;"-"&amp;ROW()-108,[2]ワークシート!$C$2:$BW$498,25,0),"")</f>
        <v/>
      </c>
      <c r="Q179" s="129"/>
      <c r="R179" s="139" t="str">
        <f>+IFERROR(VLOOKUP(#REF!&amp;"-"&amp;ROW()-108,[2]ワークシート!$C$2:$BW$498,55,0),"")</f>
        <v/>
      </c>
      <c r="S179" s="139"/>
      <c r="T179" s="139"/>
      <c r="U179" s="129" t="str">
        <f>+IFERROR(VLOOKUP(#REF!&amp;"-"&amp;ROW()-108,[2]ワークシート!$C$2:$BW$498,60,0),"")</f>
        <v/>
      </c>
      <c r="V179" s="129"/>
      <c r="W179" s="129" t="str">
        <f>+IFERROR(VLOOKUP(#REF!&amp;"-"&amp;ROW()-108,[2]ワークシート!$C$2:$BW$498,61,0),"")</f>
        <v/>
      </c>
      <c r="X179" s="129"/>
      <c r="Y179" s="129"/>
      <c r="Z179" s="130" t="str">
        <f t="shared" si="2"/>
        <v/>
      </c>
      <c r="AA179" s="130"/>
      <c r="AB179" s="131" t="str">
        <f>+IFERROR(IF(VLOOKUP(#REF!&amp;"-"&amp;ROW()-108,[2]ワークシート!$C$2:$BW$498,13,0)="","",VLOOKUP(#REF!&amp;"-"&amp;ROW()-108,[2]ワークシート!$C$2:$BW$498,13,0)),"")</f>
        <v/>
      </c>
      <c r="AC179" s="131"/>
      <c r="AD179" s="131" t="str">
        <f>+IFERROR(VLOOKUP(#REF!&amp;"-"&amp;ROW()-108,[2]ワークシート!$C$2:$BW$498,30,0),"")</f>
        <v/>
      </c>
      <c r="AE179" s="131"/>
      <c r="AF179" s="130" t="str">
        <f t="shared" si="3"/>
        <v/>
      </c>
      <c r="AG179" s="130"/>
      <c r="AH179" s="131" t="str">
        <f>+IFERROR(IF(VLOOKUP(#REF!&amp;"-"&amp;ROW()-108,[2]ワークシート!$C$2:$BW$498,31,0)="","",VLOOKUP(#REF!&amp;"-"&amp;ROW()-108,[2]ワークシート!$C$2:$BW$498,31,0)),"")</f>
        <v/>
      </c>
      <c r="AI179" s="131"/>
      <c r="AJ179" s="41"/>
      <c r="AK179" s="41"/>
      <c r="AL179" s="41"/>
      <c r="AM179" s="41"/>
      <c r="AN179" s="41"/>
      <c r="AO179" s="41"/>
      <c r="AP179" s="41"/>
      <c r="AQ179" s="41"/>
      <c r="AR179" s="41"/>
      <c r="AS179" s="41"/>
      <c r="AT179" s="41"/>
      <c r="AU179" s="41"/>
      <c r="AV179" s="41"/>
      <c r="AW179" s="41"/>
      <c r="AX179" s="41"/>
      <c r="AY179" s="41"/>
      <c r="AZ179" s="41"/>
      <c r="BA179" s="41"/>
      <c r="BB179" s="41"/>
      <c r="BC179" s="41"/>
      <c r="BD179" s="41"/>
    </row>
    <row r="180" spans="1:56" ht="35.1" hidden="1" customHeight="1">
      <c r="A180" s="41"/>
      <c r="B180" s="132" t="str">
        <f>+IFERROR(VLOOKUP(#REF!&amp;"-"&amp;ROW()-108,[2]ワークシート!$C$2:$BW$498,9,0),"")</f>
        <v/>
      </c>
      <c r="C180" s="133"/>
      <c r="D180" s="134" t="str">
        <f>+IFERROR(IF(VLOOKUP(#REF!&amp;"-"&amp;ROW()-108,[2]ワークシート!$C$2:$BW$498,10,0) = "","",VLOOKUP(#REF!&amp;"-"&amp;ROW()-108,[2]ワークシート!$C$2:$BW$498,10,0)),"")</f>
        <v/>
      </c>
      <c r="E180" s="133"/>
      <c r="F180" s="132" t="str">
        <f>+IFERROR(VLOOKUP(#REF!&amp;"-"&amp;ROW()-108,[2]ワークシート!$C$2:$BW$498,11,0),"")</f>
        <v/>
      </c>
      <c r="G180" s="133"/>
      <c r="H180" s="72" t="str">
        <f>+IFERROR(VLOOKUP(#REF!&amp;"-"&amp;ROW()-108,[2]ワークシート!$C$2:$BW$498,12,0),"")</f>
        <v/>
      </c>
      <c r="I18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80" s="136"/>
      <c r="K180" s="132" t="str">
        <f>+IFERROR(VLOOKUP(#REF!&amp;"-"&amp;ROW()-108,[2]ワークシート!$C$2:$BW$498,19,0),"")</f>
        <v/>
      </c>
      <c r="L180" s="134"/>
      <c r="M180" s="133"/>
      <c r="N180" s="137" t="str">
        <f>+IFERROR(VLOOKUP(#REF!&amp;"-"&amp;ROW()-108,[2]ワークシート!$C$2:$BW$498,24,0),"")</f>
        <v/>
      </c>
      <c r="O180" s="138"/>
      <c r="P180" s="129" t="str">
        <f>+IFERROR(VLOOKUP(#REF!&amp;"-"&amp;ROW()-108,[2]ワークシート!$C$2:$BW$498,25,0),"")</f>
        <v/>
      </c>
      <c r="Q180" s="129"/>
      <c r="R180" s="139" t="str">
        <f>+IFERROR(VLOOKUP(#REF!&amp;"-"&amp;ROW()-108,[2]ワークシート!$C$2:$BW$498,55,0),"")</f>
        <v/>
      </c>
      <c r="S180" s="139"/>
      <c r="T180" s="139"/>
      <c r="U180" s="129" t="str">
        <f>+IFERROR(VLOOKUP(#REF!&amp;"-"&amp;ROW()-108,[2]ワークシート!$C$2:$BW$498,60,0),"")</f>
        <v/>
      </c>
      <c r="V180" s="129"/>
      <c r="W180" s="129" t="str">
        <f>+IFERROR(VLOOKUP(#REF!&amp;"-"&amp;ROW()-108,[2]ワークシート!$C$2:$BW$498,61,0),"")</f>
        <v/>
      </c>
      <c r="X180" s="129"/>
      <c r="Y180" s="129"/>
      <c r="Z180" s="130" t="str">
        <f t="shared" si="2"/>
        <v/>
      </c>
      <c r="AA180" s="130"/>
      <c r="AB180" s="131" t="str">
        <f>+IFERROR(IF(VLOOKUP(#REF!&amp;"-"&amp;ROW()-108,[2]ワークシート!$C$2:$BW$498,13,0)="","",VLOOKUP(#REF!&amp;"-"&amp;ROW()-108,[2]ワークシート!$C$2:$BW$498,13,0)),"")</f>
        <v/>
      </c>
      <c r="AC180" s="131"/>
      <c r="AD180" s="131" t="str">
        <f>+IFERROR(VLOOKUP(#REF!&amp;"-"&amp;ROW()-108,[2]ワークシート!$C$2:$BW$498,30,0),"")</f>
        <v/>
      </c>
      <c r="AE180" s="131"/>
      <c r="AF180" s="130" t="str">
        <f t="shared" si="3"/>
        <v/>
      </c>
      <c r="AG180" s="130"/>
      <c r="AH180" s="131" t="str">
        <f>+IFERROR(IF(VLOOKUP(#REF!&amp;"-"&amp;ROW()-108,[2]ワークシート!$C$2:$BW$498,31,0)="","",VLOOKUP(#REF!&amp;"-"&amp;ROW()-108,[2]ワークシート!$C$2:$BW$498,31,0)),"")</f>
        <v/>
      </c>
      <c r="AI180" s="131"/>
      <c r="AJ180" s="41"/>
      <c r="AK180" s="41"/>
      <c r="AL180" s="41"/>
      <c r="AM180" s="41"/>
      <c r="AN180" s="41"/>
      <c r="AO180" s="41"/>
      <c r="AP180" s="41"/>
      <c r="AQ180" s="41"/>
      <c r="AR180" s="41"/>
      <c r="AS180" s="41"/>
      <c r="AT180" s="41"/>
      <c r="AU180" s="41"/>
      <c r="AV180" s="41"/>
      <c r="AW180" s="41"/>
      <c r="AX180" s="41"/>
      <c r="AY180" s="41"/>
      <c r="AZ180" s="41"/>
      <c r="BA180" s="41"/>
      <c r="BB180" s="41"/>
      <c r="BC180" s="41"/>
      <c r="BD180" s="41"/>
    </row>
    <row r="181" spans="1:56" ht="35.1" hidden="1" customHeight="1">
      <c r="A181" s="41"/>
      <c r="B181" s="132" t="str">
        <f>+IFERROR(VLOOKUP(#REF!&amp;"-"&amp;ROW()-108,[2]ワークシート!$C$2:$BW$498,9,0),"")</f>
        <v/>
      </c>
      <c r="C181" s="133"/>
      <c r="D181" s="134" t="str">
        <f>+IFERROR(IF(VLOOKUP(#REF!&amp;"-"&amp;ROW()-108,[2]ワークシート!$C$2:$BW$498,10,0) = "","",VLOOKUP(#REF!&amp;"-"&amp;ROW()-108,[2]ワークシート!$C$2:$BW$498,10,0)),"")</f>
        <v/>
      </c>
      <c r="E181" s="133"/>
      <c r="F181" s="132" t="str">
        <f>+IFERROR(VLOOKUP(#REF!&amp;"-"&amp;ROW()-108,[2]ワークシート!$C$2:$BW$498,11,0),"")</f>
        <v/>
      </c>
      <c r="G181" s="133"/>
      <c r="H181" s="72" t="str">
        <f>+IFERROR(VLOOKUP(#REF!&amp;"-"&amp;ROW()-108,[2]ワークシート!$C$2:$BW$498,12,0),"")</f>
        <v/>
      </c>
      <c r="I18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81" s="136"/>
      <c r="K181" s="132" t="str">
        <f>+IFERROR(VLOOKUP(#REF!&amp;"-"&amp;ROW()-108,[2]ワークシート!$C$2:$BW$498,19,0),"")</f>
        <v/>
      </c>
      <c r="L181" s="134"/>
      <c r="M181" s="133"/>
      <c r="N181" s="137" t="str">
        <f>+IFERROR(VLOOKUP(#REF!&amp;"-"&amp;ROW()-108,[2]ワークシート!$C$2:$BW$498,24,0),"")</f>
        <v/>
      </c>
      <c r="O181" s="138"/>
      <c r="P181" s="129" t="str">
        <f>+IFERROR(VLOOKUP(#REF!&amp;"-"&amp;ROW()-108,[2]ワークシート!$C$2:$BW$498,25,0),"")</f>
        <v/>
      </c>
      <c r="Q181" s="129"/>
      <c r="R181" s="139" t="str">
        <f>+IFERROR(VLOOKUP(#REF!&amp;"-"&amp;ROW()-108,[2]ワークシート!$C$2:$BW$498,55,0),"")</f>
        <v/>
      </c>
      <c r="S181" s="139"/>
      <c r="T181" s="139"/>
      <c r="U181" s="129" t="str">
        <f>+IFERROR(VLOOKUP(#REF!&amp;"-"&amp;ROW()-108,[2]ワークシート!$C$2:$BW$498,60,0),"")</f>
        <v/>
      </c>
      <c r="V181" s="129"/>
      <c r="W181" s="129" t="str">
        <f>+IFERROR(VLOOKUP(#REF!&amp;"-"&amp;ROW()-108,[2]ワークシート!$C$2:$BW$498,61,0),"")</f>
        <v/>
      </c>
      <c r="X181" s="129"/>
      <c r="Y181" s="129"/>
      <c r="Z181" s="130" t="str">
        <f t="shared" si="2"/>
        <v/>
      </c>
      <c r="AA181" s="130"/>
      <c r="AB181" s="131" t="str">
        <f>+IFERROR(IF(VLOOKUP(#REF!&amp;"-"&amp;ROW()-108,[2]ワークシート!$C$2:$BW$498,13,0)="","",VLOOKUP(#REF!&amp;"-"&amp;ROW()-108,[2]ワークシート!$C$2:$BW$498,13,0)),"")</f>
        <v/>
      </c>
      <c r="AC181" s="131"/>
      <c r="AD181" s="131" t="str">
        <f>+IFERROR(VLOOKUP(#REF!&amp;"-"&amp;ROW()-108,[2]ワークシート!$C$2:$BW$498,30,0),"")</f>
        <v/>
      </c>
      <c r="AE181" s="131"/>
      <c r="AF181" s="130" t="str">
        <f t="shared" si="3"/>
        <v/>
      </c>
      <c r="AG181" s="130"/>
      <c r="AH181" s="131" t="str">
        <f>+IFERROR(IF(VLOOKUP(#REF!&amp;"-"&amp;ROW()-108,[2]ワークシート!$C$2:$BW$498,31,0)="","",VLOOKUP(#REF!&amp;"-"&amp;ROW()-108,[2]ワークシート!$C$2:$BW$498,31,0)),"")</f>
        <v/>
      </c>
      <c r="AI181" s="131"/>
      <c r="AJ181" s="41"/>
      <c r="AK181" s="41"/>
      <c r="AL181" s="41"/>
      <c r="AM181" s="41"/>
      <c r="AN181" s="41"/>
      <c r="AO181" s="41"/>
      <c r="AP181" s="41"/>
      <c r="AQ181" s="41"/>
      <c r="AR181" s="41"/>
      <c r="AS181" s="41"/>
      <c r="AT181" s="41"/>
      <c r="AU181" s="41"/>
      <c r="AV181" s="41"/>
      <c r="AW181" s="41"/>
      <c r="AX181" s="41"/>
      <c r="AY181" s="41"/>
      <c r="AZ181" s="41"/>
      <c r="BA181" s="41"/>
      <c r="BB181" s="41"/>
      <c r="BC181" s="41"/>
      <c r="BD181" s="41"/>
    </row>
    <row r="182" spans="1:56" ht="35.1" hidden="1" customHeight="1">
      <c r="A182" s="41"/>
      <c r="B182" s="132" t="str">
        <f>+IFERROR(VLOOKUP(#REF!&amp;"-"&amp;ROW()-108,[2]ワークシート!$C$2:$BW$498,9,0),"")</f>
        <v/>
      </c>
      <c r="C182" s="133"/>
      <c r="D182" s="134" t="str">
        <f>+IFERROR(IF(VLOOKUP(#REF!&amp;"-"&amp;ROW()-108,[2]ワークシート!$C$2:$BW$498,10,0) = "","",VLOOKUP(#REF!&amp;"-"&amp;ROW()-108,[2]ワークシート!$C$2:$BW$498,10,0)),"")</f>
        <v/>
      </c>
      <c r="E182" s="133"/>
      <c r="F182" s="132" t="str">
        <f>+IFERROR(VLOOKUP(#REF!&amp;"-"&amp;ROW()-108,[2]ワークシート!$C$2:$BW$498,11,0),"")</f>
        <v/>
      </c>
      <c r="G182" s="133"/>
      <c r="H182" s="72" t="str">
        <f>+IFERROR(VLOOKUP(#REF!&amp;"-"&amp;ROW()-108,[2]ワークシート!$C$2:$BW$498,12,0),"")</f>
        <v/>
      </c>
      <c r="I18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82" s="136"/>
      <c r="K182" s="132" t="str">
        <f>+IFERROR(VLOOKUP(#REF!&amp;"-"&amp;ROW()-108,[2]ワークシート!$C$2:$BW$498,19,0),"")</f>
        <v/>
      </c>
      <c r="L182" s="134"/>
      <c r="M182" s="133"/>
      <c r="N182" s="137" t="str">
        <f>+IFERROR(VLOOKUP(#REF!&amp;"-"&amp;ROW()-108,[2]ワークシート!$C$2:$BW$498,24,0),"")</f>
        <v/>
      </c>
      <c r="O182" s="138"/>
      <c r="P182" s="129" t="str">
        <f>+IFERROR(VLOOKUP(#REF!&amp;"-"&amp;ROW()-108,[2]ワークシート!$C$2:$BW$498,25,0),"")</f>
        <v/>
      </c>
      <c r="Q182" s="129"/>
      <c r="R182" s="139" t="str">
        <f>+IFERROR(VLOOKUP(#REF!&amp;"-"&amp;ROW()-108,[2]ワークシート!$C$2:$BW$498,55,0),"")</f>
        <v/>
      </c>
      <c r="S182" s="139"/>
      <c r="T182" s="139"/>
      <c r="U182" s="129" t="str">
        <f>+IFERROR(VLOOKUP(#REF!&amp;"-"&amp;ROW()-108,[2]ワークシート!$C$2:$BW$498,60,0),"")</f>
        <v/>
      </c>
      <c r="V182" s="129"/>
      <c r="W182" s="129" t="str">
        <f>+IFERROR(VLOOKUP(#REF!&amp;"-"&amp;ROW()-108,[2]ワークシート!$C$2:$BW$498,61,0),"")</f>
        <v/>
      </c>
      <c r="X182" s="129"/>
      <c r="Y182" s="129"/>
      <c r="Z182" s="130" t="str">
        <f t="shared" si="2"/>
        <v/>
      </c>
      <c r="AA182" s="130"/>
      <c r="AB182" s="131" t="str">
        <f>+IFERROR(IF(VLOOKUP(#REF!&amp;"-"&amp;ROW()-108,[2]ワークシート!$C$2:$BW$498,13,0)="","",VLOOKUP(#REF!&amp;"-"&amp;ROW()-108,[2]ワークシート!$C$2:$BW$498,13,0)),"")</f>
        <v/>
      </c>
      <c r="AC182" s="131"/>
      <c r="AD182" s="131" t="str">
        <f>+IFERROR(VLOOKUP(#REF!&amp;"-"&amp;ROW()-108,[2]ワークシート!$C$2:$BW$498,30,0),"")</f>
        <v/>
      </c>
      <c r="AE182" s="131"/>
      <c r="AF182" s="130" t="str">
        <f t="shared" si="3"/>
        <v/>
      </c>
      <c r="AG182" s="130"/>
      <c r="AH182" s="131" t="str">
        <f>+IFERROR(IF(VLOOKUP(#REF!&amp;"-"&amp;ROW()-108,[2]ワークシート!$C$2:$BW$498,31,0)="","",VLOOKUP(#REF!&amp;"-"&amp;ROW()-108,[2]ワークシート!$C$2:$BW$498,31,0)),"")</f>
        <v/>
      </c>
      <c r="AI182" s="131"/>
      <c r="AJ182" s="41"/>
      <c r="AK182" s="41"/>
      <c r="AL182" s="41"/>
      <c r="AM182" s="41"/>
      <c r="AN182" s="41"/>
      <c r="AO182" s="41"/>
      <c r="AP182" s="41"/>
      <c r="AQ182" s="41"/>
      <c r="AR182" s="41"/>
      <c r="AS182" s="41"/>
      <c r="AT182" s="41"/>
      <c r="AU182" s="41"/>
      <c r="AV182" s="41"/>
      <c r="AW182" s="41"/>
      <c r="AX182" s="41"/>
      <c r="AY182" s="41"/>
      <c r="AZ182" s="41"/>
      <c r="BA182" s="41"/>
      <c r="BB182" s="41"/>
      <c r="BC182" s="41"/>
      <c r="BD182" s="41"/>
    </row>
    <row r="183" spans="1:56" ht="35.1" hidden="1" customHeight="1">
      <c r="A183" s="41"/>
      <c r="B183" s="132" t="str">
        <f>+IFERROR(VLOOKUP(#REF!&amp;"-"&amp;ROW()-108,[2]ワークシート!$C$2:$BW$498,9,0),"")</f>
        <v/>
      </c>
      <c r="C183" s="133"/>
      <c r="D183" s="134" t="str">
        <f>+IFERROR(IF(VLOOKUP(#REF!&amp;"-"&amp;ROW()-108,[2]ワークシート!$C$2:$BW$498,10,0) = "","",VLOOKUP(#REF!&amp;"-"&amp;ROW()-108,[2]ワークシート!$C$2:$BW$498,10,0)),"")</f>
        <v/>
      </c>
      <c r="E183" s="133"/>
      <c r="F183" s="132" t="str">
        <f>+IFERROR(VLOOKUP(#REF!&amp;"-"&amp;ROW()-108,[2]ワークシート!$C$2:$BW$498,11,0),"")</f>
        <v/>
      </c>
      <c r="G183" s="133"/>
      <c r="H183" s="72" t="str">
        <f>+IFERROR(VLOOKUP(#REF!&amp;"-"&amp;ROW()-108,[2]ワークシート!$C$2:$BW$498,12,0),"")</f>
        <v/>
      </c>
      <c r="I18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83" s="136"/>
      <c r="K183" s="132" t="str">
        <f>+IFERROR(VLOOKUP(#REF!&amp;"-"&amp;ROW()-108,[2]ワークシート!$C$2:$BW$498,19,0),"")</f>
        <v/>
      </c>
      <c r="L183" s="134"/>
      <c r="M183" s="133"/>
      <c r="N183" s="137" t="str">
        <f>+IFERROR(VLOOKUP(#REF!&amp;"-"&amp;ROW()-108,[2]ワークシート!$C$2:$BW$498,24,0),"")</f>
        <v/>
      </c>
      <c r="O183" s="138"/>
      <c r="P183" s="129" t="str">
        <f>+IFERROR(VLOOKUP(#REF!&amp;"-"&amp;ROW()-108,[2]ワークシート!$C$2:$BW$498,25,0),"")</f>
        <v/>
      </c>
      <c r="Q183" s="129"/>
      <c r="R183" s="139" t="str">
        <f>+IFERROR(VLOOKUP(#REF!&amp;"-"&amp;ROW()-108,[2]ワークシート!$C$2:$BW$498,55,0),"")</f>
        <v/>
      </c>
      <c r="S183" s="139"/>
      <c r="T183" s="139"/>
      <c r="U183" s="129" t="str">
        <f>+IFERROR(VLOOKUP(#REF!&amp;"-"&amp;ROW()-108,[2]ワークシート!$C$2:$BW$498,60,0),"")</f>
        <v/>
      </c>
      <c r="V183" s="129"/>
      <c r="W183" s="129" t="str">
        <f>+IFERROR(VLOOKUP(#REF!&amp;"-"&amp;ROW()-108,[2]ワークシート!$C$2:$BW$498,61,0),"")</f>
        <v/>
      </c>
      <c r="X183" s="129"/>
      <c r="Y183" s="129"/>
      <c r="Z183" s="130" t="str">
        <f t="shared" si="2"/>
        <v/>
      </c>
      <c r="AA183" s="130"/>
      <c r="AB183" s="131" t="str">
        <f>+IFERROR(IF(VLOOKUP(#REF!&amp;"-"&amp;ROW()-108,[2]ワークシート!$C$2:$BW$498,13,0)="","",VLOOKUP(#REF!&amp;"-"&amp;ROW()-108,[2]ワークシート!$C$2:$BW$498,13,0)),"")</f>
        <v/>
      </c>
      <c r="AC183" s="131"/>
      <c r="AD183" s="131" t="str">
        <f>+IFERROR(VLOOKUP(#REF!&amp;"-"&amp;ROW()-108,[2]ワークシート!$C$2:$BW$498,30,0),"")</f>
        <v/>
      </c>
      <c r="AE183" s="131"/>
      <c r="AF183" s="130" t="str">
        <f t="shared" si="3"/>
        <v/>
      </c>
      <c r="AG183" s="130"/>
      <c r="AH183" s="131" t="str">
        <f>+IFERROR(IF(VLOOKUP(#REF!&amp;"-"&amp;ROW()-108,[2]ワークシート!$C$2:$BW$498,31,0)="","",VLOOKUP(#REF!&amp;"-"&amp;ROW()-108,[2]ワークシート!$C$2:$BW$498,31,0)),"")</f>
        <v/>
      </c>
      <c r="AI183" s="131"/>
      <c r="AJ183" s="41"/>
      <c r="AK183" s="41"/>
      <c r="AL183" s="41"/>
      <c r="AM183" s="41"/>
      <c r="AN183" s="41"/>
      <c r="AO183" s="41"/>
      <c r="AP183" s="41"/>
      <c r="AQ183" s="41"/>
      <c r="AR183" s="41"/>
      <c r="AS183" s="41"/>
      <c r="AT183" s="41"/>
      <c r="AU183" s="41"/>
      <c r="AV183" s="41"/>
      <c r="AW183" s="41"/>
      <c r="AX183" s="41"/>
      <c r="AY183" s="41"/>
      <c r="AZ183" s="41"/>
      <c r="BA183" s="41"/>
      <c r="BB183" s="41"/>
      <c r="BC183" s="41"/>
      <c r="BD183" s="41"/>
    </row>
    <row r="184" spans="1:56" ht="35.1" hidden="1" customHeight="1">
      <c r="A184" s="41"/>
      <c r="B184" s="132" t="str">
        <f>+IFERROR(VLOOKUP(#REF!&amp;"-"&amp;ROW()-108,[2]ワークシート!$C$2:$BW$498,9,0),"")</f>
        <v/>
      </c>
      <c r="C184" s="133"/>
      <c r="D184" s="134" t="str">
        <f>+IFERROR(IF(VLOOKUP(#REF!&amp;"-"&amp;ROW()-108,[2]ワークシート!$C$2:$BW$498,10,0) = "","",VLOOKUP(#REF!&amp;"-"&amp;ROW()-108,[2]ワークシート!$C$2:$BW$498,10,0)),"")</f>
        <v/>
      </c>
      <c r="E184" s="133"/>
      <c r="F184" s="132" t="str">
        <f>+IFERROR(VLOOKUP(#REF!&amp;"-"&amp;ROW()-108,[2]ワークシート!$C$2:$BW$498,11,0),"")</f>
        <v/>
      </c>
      <c r="G184" s="133"/>
      <c r="H184" s="72" t="str">
        <f>+IFERROR(VLOOKUP(#REF!&amp;"-"&amp;ROW()-108,[2]ワークシート!$C$2:$BW$498,12,0),"")</f>
        <v/>
      </c>
      <c r="I18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84" s="136"/>
      <c r="K184" s="132" t="str">
        <f>+IFERROR(VLOOKUP(#REF!&amp;"-"&amp;ROW()-108,[2]ワークシート!$C$2:$BW$498,19,0),"")</f>
        <v/>
      </c>
      <c r="L184" s="134"/>
      <c r="M184" s="133"/>
      <c r="N184" s="137" t="str">
        <f>+IFERROR(VLOOKUP(#REF!&amp;"-"&amp;ROW()-108,[2]ワークシート!$C$2:$BW$498,24,0),"")</f>
        <v/>
      </c>
      <c r="O184" s="138"/>
      <c r="P184" s="129" t="str">
        <f>+IFERROR(VLOOKUP(#REF!&amp;"-"&amp;ROW()-108,[2]ワークシート!$C$2:$BW$498,25,0),"")</f>
        <v/>
      </c>
      <c r="Q184" s="129"/>
      <c r="R184" s="139" t="str">
        <f>+IFERROR(VLOOKUP(#REF!&amp;"-"&amp;ROW()-108,[2]ワークシート!$C$2:$BW$498,55,0),"")</f>
        <v/>
      </c>
      <c r="S184" s="139"/>
      <c r="T184" s="139"/>
      <c r="U184" s="129" t="str">
        <f>+IFERROR(VLOOKUP(#REF!&amp;"-"&amp;ROW()-108,[2]ワークシート!$C$2:$BW$498,60,0),"")</f>
        <v/>
      </c>
      <c r="V184" s="129"/>
      <c r="W184" s="129" t="str">
        <f>+IFERROR(VLOOKUP(#REF!&amp;"-"&amp;ROW()-108,[2]ワークシート!$C$2:$BW$498,61,0),"")</f>
        <v/>
      </c>
      <c r="X184" s="129"/>
      <c r="Y184" s="129"/>
      <c r="Z184" s="130" t="str">
        <f t="shared" si="2"/>
        <v/>
      </c>
      <c r="AA184" s="130"/>
      <c r="AB184" s="131" t="str">
        <f>+IFERROR(IF(VLOOKUP(#REF!&amp;"-"&amp;ROW()-108,[2]ワークシート!$C$2:$BW$498,13,0)="","",VLOOKUP(#REF!&amp;"-"&amp;ROW()-108,[2]ワークシート!$C$2:$BW$498,13,0)),"")</f>
        <v/>
      </c>
      <c r="AC184" s="131"/>
      <c r="AD184" s="131" t="str">
        <f>+IFERROR(VLOOKUP(#REF!&amp;"-"&amp;ROW()-108,[2]ワークシート!$C$2:$BW$498,30,0),"")</f>
        <v/>
      </c>
      <c r="AE184" s="131"/>
      <c r="AF184" s="130" t="str">
        <f t="shared" si="3"/>
        <v/>
      </c>
      <c r="AG184" s="130"/>
      <c r="AH184" s="131" t="str">
        <f>+IFERROR(IF(VLOOKUP(#REF!&amp;"-"&amp;ROW()-108,[2]ワークシート!$C$2:$BW$498,31,0)="","",VLOOKUP(#REF!&amp;"-"&amp;ROW()-108,[2]ワークシート!$C$2:$BW$498,31,0)),"")</f>
        <v/>
      </c>
      <c r="AI184" s="131"/>
      <c r="AJ184" s="41"/>
      <c r="AK184" s="41"/>
      <c r="AL184" s="41"/>
      <c r="AM184" s="41"/>
      <c r="AN184" s="41"/>
      <c r="AO184" s="41"/>
      <c r="AP184" s="41"/>
      <c r="AQ184" s="41"/>
      <c r="AR184" s="41"/>
      <c r="AS184" s="41"/>
      <c r="AT184" s="41"/>
      <c r="AU184" s="41"/>
      <c r="AV184" s="41"/>
      <c r="AW184" s="41"/>
      <c r="AX184" s="41"/>
      <c r="AY184" s="41"/>
      <c r="AZ184" s="41"/>
      <c r="BA184" s="41"/>
      <c r="BB184" s="41"/>
      <c r="BC184" s="41"/>
      <c r="BD184" s="41"/>
    </row>
    <row r="185" spans="1:56" ht="35.1" hidden="1" customHeight="1">
      <c r="A185" s="41"/>
      <c r="B185" s="132" t="str">
        <f>+IFERROR(VLOOKUP(#REF!&amp;"-"&amp;ROW()-108,[2]ワークシート!$C$2:$BW$498,9,0),"")</f>
        <v/>
      </c>
      <c r="C185" s="133"/>
      <c r="D185" s="134" t="str">
        <f>+IFERROR(IF(VLOOKUP(#REF!&amp;"-"&amp;ROW()-108,[2]ワークシート!$C$2:$BW$498,10,0) = "","",VLOOKUP(#REF!&amp;"-"&amp;ROW()-108,[2]ワークシート!$C$2:$BW$498,10,0)),"")</f>
        <v/>
      </c>
      <c r="E185" s="133"/>
      <c r="F185" s="132" t="str">
        <f>+IFERROR(VLOOKUP(#REF!&amp;"-"&amp;ROW()-108,[2]ワークシート!$C$2:$BW$498,11,0),"")</f>
        <v/>
      </c>
      <c r="G185" s="133"/>
      <c r="H185" s="72" t="str">
        <f>+IFERROR(VLOOKUP(#REF!&amp;"-"&amp;ROW()-108,[2]ワークシート!$C$2:$BW$498,12,0),"")</f>
        <v/>
      </c>
      <c r="I18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85" s="136"/>
      <c r="K185" s="132" t="str">
        <f>+IFERROR(VLOOKUP(#REF!&amp;"-"&amp;ROW()-108,[2]ワークシート!$C$2:$BW$498,19,0),"")</f>
        <v/>
      </c>
      <c r="L185" s="134"/>
      <c r="M185" s="133"/>
      <c r="N185" s="137" t="str">
        <f>+IFERROR(VLOOKUP(#REF!&amp;"-"&amp;ROW()-108,[2]ワークシート!$C$2:$BW$498,24,0),"")</f>
        <v/>
      </c>
      <c r="O185" s="138"/>
      <c r="P185" s="129" t="str">
        <f>+IFERROR(VLOOKUP(#REF!&amp;"-"&amp;ROW()-108,[2]ワークシート!$C$2:$BW$498,25,0),"")</f>
        <v/>
      </c>
      <c r="Q185" s="129"/>
      <c r="R185" s="139" t="str">
        <f>+IFERROR(VLOOKUP(#REF!&amp;"-"&amp;ROW()-108,[2]ワークシート!$C$2:$BW$498,55,0),"")</f>
        <v/>
      </c>
      <c r="S185" s="139"/>
      <c r="T185" s="139"/>
      <c r="U185" s="129" t="str">
        <f>+IFERROR(VLOOKUP(#REF!&amp;"-"&amp;ROW()-108,[2]ワークシート!$C$2:$BW$498,60,0),"")</f>
        <v/>
      </c>
      <c r="V185" s="129"/>
      <c r="W185" s="129" t="str">
        <f>+IFERROR(VLOOKUP(#REF!&amp;"-"&amp;ROW()-108,[2]ワークシート!$C$2:$BW$498,61,0),"")</f>
        <v/>
      </c>
      <c r="X185" s="129"/>
      <c r="Y185" s="129"/>
      <c r="Z185" s="130" t="str">
        <f t="shared" si="2"/>
        <v/>
      </c>
      <c r="AA185" s="130"/>
      <c r="AB185" s="131" t="str">
        <f>+IFERROR(IF(VLOOKUP(#REF!&amp;"-"&amp;ROW()-108,[2]ワークシート!$C$2:$BW$498,13,0)="","",VLOOKUP(#REF!&amp;"-"&amp;ROW()-108,[2]ワークシート!$C$2:$BW$498,13,0)),"")</f>
        <v/>
      </c>
      <c r="AC185" s="131"/>
      <c r="AD185" s="131" t="str">
        <f>+IFERROR(VLOOKUP(#REF!&amp;"-"&amp;ROW()-108,[2]ワークシート!$C$2:$BW$498,30,0),"")</f>
        <v/>
      </c>
      <c r="AE185" s="131"/>
      <c r="AF185" s="130" t="str">
        <f t="shared" si="3"/>
        <v/>
      </c>
      <c r="AG185" s="130"/>
      <c r="AH185" s="131" t="str">
        <f>+IFERROR(IF(VLOOKUP(#REF!&amp;"-"&amp;ROW()-108,[2]ワークシート!$C$2:$BW$498,31,0)="","",VLOOKUP(#REF!&amp;"-"&amp;ROW()-108,[2]ワークシート!$C$2:$BW$498,31,0)),"")</f>
        <v/>
      </c>
      <c r="AI185" s="131"/>
      <c r="AJ185" s="41"/>
      <c r="AK185" s="41"/>
      <c r="AL185" s="41"/>
      <c r="AM185" s="41"/>
      <c r="AN185" s="41"/>
      <c r="AO185" s="41"/>
      <c r="AP185" s="41"/>
      <c r="AQ185" s="41"/>
      <c r="AR185" s="41"/>
      <c r="AS185" s="41"/>
      <c r="AT185" s="41"/>
      <c r="AU185" s="41"/>
      <c r="AV185" s="41"/>
      <c r="AW185" s="41"/>
      <c r="AX185" s="41"/>
      <c r="AY185" s="41"/>
      <c r="AZ185" s="41"/>
      <c r="BA185" s="41"/>
      <c r="BB185" s="41"/>
      <c r="BC185" s="41"/>
      <c r="BD185" s="41"/>
    </row>
    <row r="186" spans="1:56" ht="35.1" hidden="1" customHeight="1">
      <c r="A186" s="41"/>
      <c r="B186" s="132" t="str">
        <f>+IFERROR(VLOOKUP(#REF!&amp;"-"&amp;ROW()-108,[2]ワークシート!$C$2:$BW$498,9,0),"")</f>
        <v/>
      </c>
      <c r="C186" s="133"/>
      <c r="D186" s="134" t="str">
        <f>+IFERROR(IF(VLOOKUP(#REF!&amp;"-"&amp;ROW()-108,[2]ワークシート!$C$2:$BW$498,10,0) = "","",VLOOKUP(#REF!&amp;"-"&amp;ROW()-108,[2]ワークシート!$C$2:$BW$498,10,0)),"")</f>
        <v/>
      </c>
      <c r="E186" s="133"/>
      <c r="F186" s="132" t="str">
        <f>+IFERROR(VLOOKUP(#REF!&amp;"-"&amp;ROW()-108,[2]ワークシート!$C$2:$BW$498,11,0),"")</f>
        <v/>
      </c>
      <c r="G186" s="133"/>
      <c r="H186" s="72" t="str">
        <f>+IFERROR(VLOOKUP(#REF!&amp;"-"&amp;ROW()-108,[2]ワークシート!$C$2:$BW$498,12,0),"")</f>
        <v/>
      </c>
      <c r="I18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86" s="136"/>
      <c r="K186" s="132" t="str">
        <f>+IFERROR(VLOOKUP(#REF!&amp;"-"&amp;ROW()-108,[2]ワークシート!$C$2:$BW$498,19,0),"")</f>
        <v/>
      </c>
      <c r="L186" s="134"/>
      <c r="M186" s="133"/>
      <c r="N186" s="137" t="str">
        <f>+IFERROR(VLOOKUP(#REF!&amp;"-"&amp;ROW()-108,[2]ワークシート!$C$2:$BW$498,24,0),"")</f>
        <v/>
      </c>
      <c r="O186" s="138"/>
      <c r="P186" s="129" t="str">
        <f>+IFERROR(VLOOKUP(#REF!&amp;"-"&amp;ROW()-108,[2]ワークシート!$C$2:$BW$498,25,0),"")</f>
        <v/>
      </c>
      <c r="Q186" s="129"/>
      <c r="R186" s="139" t="str">
        <f>+IFERROR(VLOOKUP(#REF!&amp;"-"&amp;ROW()-108,[2]ワークシート!$C$2:$BW$498,55,0),"")</f>
        <v/>
      </c>
      <c r="S186" s="139"/>
      <c r="T186" s="139"/>
      <c r="U186" s="129" t="str">
        <f>+IFERROR(VLOOKUP(#REF!&amp;"-"&amp;ROW()-108,[2]ワークシート!$C$2:$BW$498,60,0),"")</f>
        <v/>
      </c>
      <c r="V186" s="129"/>
      <c r="W186" s="129" t="str">
        <f>+IFERROR(VLOOKUP(#REF!&amp;"-"&amp;ROW()-108,[2]ワークシート!$C$2:$BW$498,61,0),"")</f>
        <v/>
      </c>
      <c r="X186" s="129"/>
      <c r="Y186" s="129"/>
      <c r="Z186" s="130" t="str">
        <f t="shared" si="2"/>
        <v/>
      </c>
      <c r="AA186" s="130"/>
      <c r="AB186" s="131" t="str">
        <f>+IFERROR(IF(VLOOKUP(#REF!&amp;"-"&amp;ROW()-108,[2]ワークシート!$C$2:$BW$498,13,0)="","",VLOOKUP(#REF!&amp;"-"&amp;ROW()-108,[2]ワークシート!$C$2:$BW$498,13,0)),"")</f>
        <v/>
      </c>
      <c r="AC186" s="131"/>
      <c r="AD186" s="131" t="str">
        <f>+IFERROR(VLOOKUP(#REF!&amp;"-"&amp;ROW()-108,[2]ワークシート!$C$2:$BW$498,30,0),"")</f>
        <v/>
      </c>
      <c r="AE186" s="131"/>
      <c r="AF186" s="130" t="str">
        <f t="shared" si="3"/>
        <v/>
      </c>
      <c r="AG186" s="130"/>
      <c r="AH186" s="131" t="str">
        <f>+IFERROR(IF(VLOOKUP(#REF!&amp;"-"&amp;ROW()-108,[2]ワークシート!$C$2:$BW$498,31,0)="","",VLOOKUP(#REF!&amp;"-"&amp;ROW()-108,[2]ワークシート!$C$2:$BW$498,31,0)),"")</f>
        <v/>
      </c>
      <c r="AI186" s="131"/>
      <c r="AJ186" s="41"/>
      <c r="AK186" s="41"/>
      <c r="AL186" s="41"/>
      <c r="AM186" s="41"/>
      <c r="AN186" s="41"/>
      <c r="AO186" s="41"/>
      <c r="AP186" s="41"/>
      <c r="AQ186" s="41"/>
      <c r="AR186" s="41"/>
      <c r="AS186" s="41"/>
      <c r="AT186" s="41"/>
      <c r="AU186" s="41"/>
      <c r="AV186" s="41"/>
      <c r="AW186" s="41"/>
      <c r="AX186" s="41"/>
      <c r="AY186" s="41"/>
      <c r="AZ186" s="41"/>
      <c r="BA186" s="41"/>
      <c r="BB186" s="41"/>
      <c r="BC186" s="41"/>
      <c r="BD186" s="41"/>
    </row>
    <row r="187" spans="1:56" ht="35.1" hidden="1" customHeight="1">
      <c r="A187" s="41"/>
      <c r="B187" s="132" t="str">
        <f>+IFERROR(VLOOKUP(#REF!&amp;"-"&amp;ROW()-108,[2]ワークシート!$C$2:$BW$498,9,0),"")</f>
        <v/>
      </c>
      <c r="C187" s="133"/>
      <c r="D187" s="134" t="str">
        <f>+IFERROR(IF(VLOOKUP(#REF!&amp;"-"&amp;ROW()-108,[2]ワークシート!$C$2:$BW$498,10,0) = "","",VLOOKUP(#REF!&amp;"-"&amp;ROW()-108,[2]ワークシート!$C$2:$BW$498,10,0)),"")</f>
        <v/>
      </c>
      <c r="E187" s="133"/>
      <c r="F187" s="132" t="str">
        <f>+IFERROR(VLOOKUP(#REF!&amp;"-"&amp;ROW()-108,[2]ワークシート!$C$2:$BW$498,11,0),"")</f>
        <v/>
      </c>
      <c r="G187" s="133"/>
      <c r="H187" s="72" t="str">
        <f>+IFERROR(VLOOKUP(#REF!&amp;"-"&amp;ROW()-108,[2]ワークシート!$C$2:$BW$498,12,0),"")</f>
        <v/>
      </c>
      <c r="I18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87" s="136"/>
      <c r="K187" s="132" t="str">
        <f>+IFERROR(VLOOKUP(#REF!&amp;"-"&amp;ROW()-108,[2]ワークシート!$C$2:$BW$498,19,0),"")</f>
        <v/>
      </c>
      <c r="L187" s="134"/>
      <c r="M187" s="133"/>
      <c r="N187" s="137" t="str">
        <f>+IFERROR(VLOOKUP(#REF!&amp;"-"&amp;ROW()-108,[2]ワークシート!$C$2:$BW$498,24,0),"")</f>
        <v/>
      </c>
      <c r="O187" s="138"/>
      <c r="P187" s="129" t="str">
        <f>+IFERROR(VLOOKUP(#REF!&amp;"-"&amp;ROW()-108,[2]ワークシート!$C$2:$BW$498,25,0),"")</f>
        <v/>
      </c>
      <c r="Q187" s="129"/>
      <c r="R187" s="139" t="str">
        <f>+IFERROR(VLOOKUP(#REF!&amp;"-"&amp;ROW()-108,[2]ワークシート!$C$2:$BW$498,55,0),"")</f>
        <v/>
      </c>
      <c r="S187" s="139"/>
      <c r="T187" s="139"/>
      <c r="U187" s="129" t="str">
        <f>+IFERROR(VLOOKUP(#REF!&amp;"-"&amp;ROW()-108,[2]ワークシート!$C$2:$BW$498,60,0),"")</f>
        <v/>
      </c>
      <c r="V187" s="129"/>
      <c r="W187" s="129" t="str">
        <f>+IFERROR(VLOOKUP(#REF!&amp;"-"&amp;ROW()-108,[2]ワークシート!$C$2:$BW$498,61,0),"")</f>
        <v/>
      </c>
      <c r="X187" s="129"/>
      <c r="Y187" s="129"/>
      <c r="Z187" s="130" t="str">
        <f t="shared" si="2"/>
        <v/>
      </c>
      <c r="AA187" s="130"/>
      <c r="AB187" s="131" t="str">
        <f>+IFERROR(IF(VLOOKUP(#REF!&amp;"-"&amp;ROW()-108,[2]ワークシート!$C$2:$BW$498,13,0)="","",VLOOKUP(#REF!&amp;"-"&amp;ROW()-108,[2]ワークシート!$C$2:$BW$498,13,0)),"")</f>
        <v/>
      </c>
      <c r="AC187" s="131"/>
      <c r="AD187" s="131" t="str">
        <f>+IFERROR(VLOOKUP(#REF!&amp;"-"&amp;ROW()-108,[2]ワークシート!$C$2:$BW$498,30,0),"")</f>
        <v/>
      </c>
      <c r="AE187" s="131"/>
      <c r="AF187" s="130" t="str">
        <f t="shared" si="3"/>
        <v/>
      </c>
      <c r="AG187" s="130"/>
      <c r="AH187" s="131" t="str">
        <f>+IFERROR(IF(VLOOKUP(#REF!&amp;"-"&amp;ROW()-108,[2]ワークシート!$C$2:$BW$498,31,0)="","",VLOOKUP(#REF!&amp;"-"&amp;ROW()-108,[2]ワークシート!$C$2:$BW$498,31,0)),"")</f>
        <v/>
      </c>
      <c r="AI187" s="131"/>
      <c r="AJ187" s="41"/>
      <c r="AK187" s="41"/>
      <c r="AL187" s="41"/>
      <c r="AM187" s="41"/>
      <c r="AN187" s="41"/>
      <c r="AO187" s="41"/>
      <c r="AP187" s="41"/>
      <c r="AQ187" s="41"/>
      <c r="AR187" s="41"/>
      <c r="AS187" s="41"/>
      <c r="AT187" s="41"/>
      <c r="AU187" s="41"/>
      <c r="AV187" s="41"/>
      <c r="AW187" s="41"/>
      <c r="AX187" s="41"/>
      <c r="AY187" s="41"/>
      <c r="AZ187" s="41"/>
      <c r="BA187" s="41"/>
      <c r="BB187" s="41"/>
      <c r="BC187" s="41"/>
      <c r="BD187" s="41"/>
    </row>
    <row r="188" spans="1:56" ht="35.1" hidden="1" customHeight="1">
      <c r="A188" s="41"/>
      <c r="B188" s="132" t="str">
        <f>+IFERROR(VLOOKUP(#REF!&amp;"-"&amp;ROW()-108,[2]ワークシート!$C$2:$BW$498,9,0),"")</f>
        <v/>
      </c>
      <c r="C188" s="133"/>
      <c r="D188" s="134" t="str">
        <f>+IFERROR(IF(VLOOKUP(#REF!&amp;"-"&amp;ROW()-108,[2]ワークシート!$C$2:$BW$498,10,0) = "","",VLOOKUP(#REF!&amp;"-"&amp;ROW()-108,[2]ワークシート!$C$2:$BW$498,10,0)),"")</f>
        <v/>
      </c>
      <c r="E188" s="133"/>
      <c r="F188" s="132" t="str">
        <f>+IFERROR(VLOOKUP(#REF!&amp;"-"&amp;ROW()-108,[2]ワークシート!$C$2:$BW$498,11,0),"")</f>
        <v/>
      </c>
      <c r="G188" s="133"/>
      <c r="H188" s="72" t="str">
        <f>+IFERROR(VLOOKUP(#REF!&amp;"-"&amp;ROW()-108,[2]ワークシート!$C$2:$BW$498,12,0),"")</f>
        <v/>
      </c>
      <c r="I18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88" s="136"/>
      <c r="K188" s="132" t="str">
        <f>+IFERROR(VLOOKUP(#REF!&amp;"-"&amp;ROW()-108,[2]ワークシート!$C$2:$BW$498,19,0),"")</f>
        <v/>
      </c>
      <c r="L188" s="134"/>
      <c r="M188" s="133"/>
      <c r="N188" s="137" t="str">
        <f>+IFERROR(VLOOKUP(#REF!&amp;"-"&amp;ROW()-108,[2]ワークシート!$C$2:$BW$498,24,0),"")</f>
        <v/>
      </c>
      <c r="O188" s="138"/>
      <c r="P188" s="129" t="str">
        <f>+IFERROR(VLOOKUP(#REF!&amp;"-"&amp;ROW()-108,[2]ワークシート!$C$2:$BW$498,25,0),"")</f>
        <v/>
      </c>
      <c r="Q188" s="129"/>
      <c r="R188" s="139" t="str">
        <f>+IFERROR(VLOOKUP(#REF!&amp;"-"&amp;ROW()-108,[2]ワークシート!$C$2:$BW$498,55,0),"")</f>
        <v/>
      </c>
      <c r="S188" s="139"/>
      <c r="T188" s="139"/>
      <c r="U188" s="129" t="str">
        <f>+IFERROR(VLOOKUP(#REF!&amp;"-"&amp;ROW()-108,[2]ワークシート!$C$2:$BW$498,60,0),"")</f>
        <v/>
      </c>
      <c r="V188" s="129"/>
      <c r="W188" s="129" t="str">
        <f>+IFERROR(VLOOKUP(#REF!&amp;"-"&amp;ROW()-108,[2]ワークシート!$C$2:$BW$498,61,0),"")</f>
        <v/>
      </c>
      <c r="X188" s="129"/>
      <c r="Y188" s="129"/>
      <c r="Z188" s="130" t="str">
        <f t="shared" si="2"/>
        <v/>
      </c>
      <c r="AA188" s="130"/>
      <c r="AB188" s="131" t="str">
        <f>+IFERROR(IF(VLOOKUP(#REF!&amp;"-"&amp;ROW()-108,[2]ワークシート!$C$2:$BW$498,13,0)="","",VLOOKUP(#REF!&amp;"-"&amp;ROW()-108,[2]ワークシート!$C$2:$BW$498,13,0)),"")</f>
        <v/>
      </c>
      <c r="AC188" s="131"/>
      <c r="AD188" s="131" t="str">
        <f>+IFERROR(VLOOKUP(#REF!&amp;"-"&amp;ROW()-108,[2]ワークシート!$C$2:$BW$498,30,0),"")</f>
        <v/>
      </c>
      <c r="AE188" s="131"/>
      <c r="AF188" s="130" t="str">
        <f t="shared" si="3"/>
        <v/>
      </c>
      <c r="AG188" s="130"/>
      <c r="AH188" s="131" t="str">
        <f>+IFERROR(IF(VLOOKUP(#REF!&amp;"-"&amp;ROW()-108,[2]ワークシート!$C$2:$BW$498,31,0)="","",VLOOKUP(#REF!&amp;"-"&amp;ROW()-108,[2]ワークシート!$C$2:$BW$498,31,0)),"")</f>
        <v/>
      </c>
      <c r="AI188" s="131"/>
      <c r="AJ188" s="41"/>
      <c r="AK188" s="41"/>
      <c r="AL188" s="41"/>
      <c r="AM188" s="41"/>
      <c r="AN188" s="41"/>
      <c r="AO188" s="41"/>
      <c r="AP188" s="41"/>
      <c r="AQ188" s="41"/>
      <c r="AR188" s="41"/>
      <c r="AS188" s="41"/>
      <c r="AT188" s="41"/>
      <c r="AU188" s="41"/>
      <c r="AV188" s="41"/>
      <c r="AW188" s="41"/>
      <c r="AX188" s="41"/>
      <c r="AY188" s="41"/>
      <c r="AZ188" s="41"/>
      <c r="BA188" s="41"/>
      <c r="BB188" s="41"/>
      <c r="BC188" s="41"/>
      <c r="BD188" s="41"/>
    </row>
    <row r="189" spans="1:56" ht="35.1" hidden="1" customHeight="1">
      <c r="A189" s="41"/>
      <c r="B189" s="132" t="str">
        <f>+IFERROR(VLOOKUP(#REF!&amp;"-"&amp;ROW()-108,[2]ワークシート!$C$2:$BW$498,9,0),"")</f>
        <v/>
      </c>
      <c r="C189" s="133"/>
      <c r="D189" s="134" t="str">
        <f>+IFERROR(IF(VLOOKUP(#REF!&amp;"-"&amp;ROW()-108,[2]ワークシート!$C$2:$BW$498,10,0) = "","",VLOOKUP(#REF!&amp;"-"&amp;ROW()-108,[2]ワークシート!$C$2:$BW$498,10,0)),"")</f>
        <v/>
      </c>
      <c r="E189" s="133"/>
      <c r="F189" s="132" t="str">
        <f>+IFERROR(VLOOKUP(#REF!&amp;"-"&amp;ROW()-108,[2]ワークシート!$C$2:$BW$498,11,0),"")</f>
        <v/>
      </c>
      <c r="G189" s="133"/>
      <c r="H189" s="72" t="str">
        <f>+IFERROR(VLOOKUP(#REF!&amp;"-"&amp;ROW()-108,[2]ワークシート!$C$2:$BW$498,12,0),"")</f>
        <v/>
      </c>
      <c r="I18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89" s="136"/>
      <c r="K189" s="132" t="str">
        <f>+IFERROR(VLOOKUP(#REF!&amp;"-"&amp;ROW()-108,[2]ワークシート!$C$2:$BW$498,19,0),"")</f>
        <v/>
      </c>
      <c r="L189" s="134"/>
      <c r="M189" s="133"/>
      <c r="N189" s="137" t="str">
        <f>+IFERROR(VLOOKUP(#REF!&amp;"-"&amp;ROW()-108,[2]ワークシート!$C$2:$BW$498,24,0),"")</f>
        <v/>
      </c>
      <c r="O189" s="138"/>
      <c r="P189" s="129" t="str">
        <f>+IFERROR(VLOOKUP(#REF!&amp;"-"&amp;ROW()-108,[2]ワークシート!$C$2:$BW$498,25,0),"")</f>
        <v/>
      </c>
      <c r="Q189" s="129"/>
      <c r="R189" s="139" t="str">
        <f>+IFERROR(VLOOKUP(#REF!&amp;"-"&amp;ROW()-108,[2]ワークシート!$C$2:$BW$498,55,0),"")</f>
        <v/>
      </c>
      <c r="S189" s="139"/>
      <c r="T189" s="139"/>
      <c r="U189" s="129" t="str">
        <f>+IFERROR(VLOOKUP(#REF!&amp;"-"&amp;ROW()-108,[2]ワークシート!$C$2:$BW$498,60,0),"")</f>
        <v/>
      </c>
      <c r="V189" s="129"/>
      <c r="W189" s="129" t="str">
        <f>+IFERROR(VLOOKUP(#REF!&amp;"-"&amp;ROW()-108,[2]ワークシート!$C$2:$BW$498,61,0),"")</f>
        <v/>
      </c>
      <c r="X189" s="129"/>
      <c r="Y189" s="129"/>
      <c r="Z189" s="130" t="str">
        <f t="shared" si="2"/>
        <v/>
      </c>
      <c r="AA189" s="130"/>
      <c r="AB189" s="131" t="str">
        <f>+IFERROR(IF(VLOOKUP(#REF!&amp;"-"&amp;ROW()-108,[2]ワークシート!$C$2:$BW$498,13,0)="","",VLOOKUP(#REF!&amp;"-"&amp;ROW()-108,[2]ワークシート!$C$2:$BW$498,13,0)),"")</f>
        <v/>
      </c>
      <c r="AC189" s="131"/>
      <c r="AD189" s="131" t="str">
        <f>+IFERROR(VLOOKUP(#REF!&amp;"-"&amp;ROW()-108,[2]ワークシート!$C$2:$BW$498,30,0),"")</f>
        <v/>
      </c>
      <c r="AE189" s="131"/>
      <c r="AF189" s="130" t="str">
        <f t="shared" si="3"/>
        <v/>
      </c>
      <c r="AG189" s="130"/>
      <c r="AH189" s="131" t="str">
        <f>+IFERROR(IF(VLOOKUP(#REF!&amp;"-"&amp;ROW()-108,[2]ワークシート!$C$2:$BW$498,31,0)="","",VLOOKUP(#REF!&amp;"-"&amp;ROW()-108,[2]ワークシート!$C$2:$BW$498,31,0)),"")</f>
        <v/>
      </c>
      <c r="AI189" s="131"/>
      <c r="AJ189" s="41"/>
      <c r="AK189" s="41"/>
      <c r="AL189" s="41"/>
      <c r="AM189" s="41"/>
      <c r="AN189" s="41"/>
      <c r="AO189" s="41"/>
      <c r="AP189" s="41"/>
      <c r="AQ189" s="41"/>
      <c r="AR189" s="41"/>
      <c r="AS189" s="41"/>
      <c r="AT189" s="41"/>
      <c r="AU189" s="41"/>
      <c r="AV189" s="41"/>
      <c r="AW189" s="41"/>
      <c r="AX189" s="41"/>
      <c r="AY189" s="41"/>
      <c r="AZ189" s="41"/>
      <c r="BA189" s="41"/>
      <c r="BB189" s="41"/>
      <c r="BC189" s="41"/>
      <c r="BD189" s="41"/>
    </row>
    <row r="190" spans="1:56" ht="35.1" hidden="1" customHeight="1">
      <c r="A190" s="41"/>
      <c r="B190" s="132" t="str">
        <f>+IFERROR(VLOOKUP(#REF!&amp;"-"&amp;ROW()-108,[2]ワークシート!$C$2:$BW$498,9,0),"")</f>
        <v/>
      </c>
      <c r="C190" s="133"/>
      <c r="D190" s="134" t="str">
        <f>+IFERROR(IF(VLOOKUP(#REF!&amp;"-"&amp;ROW()-108,[2]ワークシート!$C$2:$BW$498,10,0) = "","",VLOOKUP(#REF!&amp;"-"&amp;ROW()-108,[2]ワークシート!$C$2:$BW$498,10,0)),"")</f>
        <v/>
      </c>
      <c r="E190" s="133"/>
      <c r="F190" s="132" t="str">
        <f>+IFERROR(VLOOKUP(#REF!&amp;"-"&amp;ROW()-108,[2]ワークシート!$C$2:$BW$498,11,0),"")</f>
        <v/>
      </c>
      <c r="G190" s="133"/>
      <c r="H190" s="72" t="str">
        <f>+IFERROR(VLOOKUP(#REF!&amp;"-"&amp;ROW()-108,[2]ワークシート!$C$2:$BW$498,12,0),"")</f>
        <v/>
      </c>
      <c r="I19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90" s="136"/>
      <c r="K190" s="132" t="str">
        <f>+IFERROR(VLOOKUP(#REF!&amp;"-"&amp;ROW()-108,[2]ワークシート!$C$2:$BW$498,19,0),"")</f>
        <v/>
      </c>
      <c r="L190" s="134"/>
      <c r="M190" s="133"/>
      <c r="N190" s="137" t="str">
        <f>+IFERROR(VLOOKUP(#REF!&amp;"-"&amp;ROW()-108,[2]ワークシート!$C$2:$BW$498,24,0),"")</f>
        <v/>
      </c>
      <c r="O190" s="138"/>
      <c r="P190" s="129" t="str">
        <f>+IFERROR(VLOOKUP(#REF!&amp;"-"&amp;ROW()-108,[2]ワークシート!$C$2:$BW$498,25,0),"")</f>
        <v/>
      </c>
      <c r="Q190" s="129"/>
      <c r="R190" s="139" t="str">
        <f>+IFERROR(VLOOKUP(#REF!&amp;"-"&amp;ROW()-108,[2]ワークシート!$C$2:$BW$498,55,0),"")</f>
        <v/>
      </c>
      <c r="S190" s="139"/>
      <c r="T190" s="139"/>
      <c r="U190" s="129" t="str">
        <f>+IFERROR(VLOOKUP(#REF!&amp;"-"&amp;ROW()-108,[2]ワークシート!$C$2:$BW$498,60,0),"")</f>
        <v/>
      </c>
      <c r="V190" s="129"/>
      <c r="W190" s="129" t="str">
        <f>+IFERROR(VLOOKUP(#REF!&amp;"-"&amp;ROW()-108,[2]ワークシート!$C$2:$BW$498,61,0),"")</f>
        <v/>
      </c>
      <c r="X190" s="129"/>
      <c r="Y190" s="129"/>
      <c r="Z190" s="130" t="str">
        <f t="shared" si="2"/>
        <v/>
      </c>
      <c r="AA190" s="130"/>
      <c r="AB190" s="131" t="str">
        <f>+IFERROR(IF(VLOOKUP(#REF!&amp;"-"&amp;ROW()-108,[2]ワークシート!$C$2:$BW$498,13,0)="","",VLOOKUP(#REF!&amp;"-"&amp;ROW()-108,[2]ワークシート!$C$2:$BW$498,13,0)),"")</f>
        <v/>
      </c>
      <c r="AC190" s="131"/>
      <c r="AD190" s="131" t="str">
        <f>+IFERROR(VLOOKUP(#REF!&amp;"-"&amp;ROW()-108,[2]ワークシート!$C$2:$BW$498,30,0),"")</f>
        <v/>
      </c>
      <c r="AE190" s="131"/>
      <c r="AF190" s="130" t="str">
        <f t="shared" si="3"/>
        <v/>
      </c>
      <c r="AG190" s="130"/>
      <c r="AH190" s="131" t="str">
        <f>+IFERROR(IF(VLOOKUP(#REF!&amp;"-"&amp;ROW()-108,[2]ワークシート!$C$2:$BW$498,31,0)="","",VLOOKUP(#REF!&amp;"-"&amp;ROW()-108,[2]ワークシート!$C$2:$BW$498,31,0)),"")</f>
        <v/>
      </c>
      <c r="AI190" s="131"/>
      <c r="AJ190" s="41"/>
      <c r="AK190" s="41"/>
      <c r="AL190" s="41"/>
      <c r="AM190" s="41"/>
      <c r="AN190" s="41"/>
      <c r="AO190" s="41"/>
      <c r="AP190" s="41"/>
      <c r="AQ190" s="41"/>
      <c r="AR190" s="41"/>
      <c r="AS190" s="41"/>
      <c r="AT190" s="41"/>
      <c r="AU190" s="41"/>
      <c r="AV190" s="41"/>
      <c r="AW190" s="41"/>
      <c r="AX190" s="41"/>
      <c r="AY190" s="41"/>
      <c r="AZ190" s="41"/>
      <c r="BA190" s="41"/>
      <c r="BB190" s="41"/>
      <c r="BC190" s="41"/>
      <c r="BD190" s="41"/>
    </row>
    <row r="191" spans="1:56" ht="35.1" hidden="1" customHeight="1">
      <c r="A191" s="41"/>
      <c r="B191" s="132" t="str">
        <f>+IFERROR(VLOOKUP(#REF!&amp;"-"&amp;ROW()-108,[2]ワークシート!$C$2:$BW$498,9,0),"")</f>
        <v/>
      </c>
      <c r="C191" s="133"/>
      <c r="D191" s="134" t="str">
        <f>+IFERROR(IF(VLOOKUP(#REF!&amp;"-"&amp;ROW()-108,[2]ワークシート!$C$2:$BW$498,10,0) = "","",VLOOKUP(#REF!&amp;"-"&amp;ROW()-108,[2]ワークシート!$C$2:$BW$498,10,0)),"")</f>
        <v/>
      </c>
      <c r="E191" s="133"/>
      <c r="F191" s="132" t="str">
        <f>+IFERROR(VLOOKUP(#REF!&amp;"-"&amp;ROW()-108,[2]ワークシート!$C$2:$BW$498,11,0),"")</f>
        <v/>
      </c>
      <c r="G191" s="133"/>
      <c r="H191" s="72" t="str">
        <f>+IFERROR(VLOOKUP(#REF!&amp;"-"&amp;ROW()-108,[2]ワークシート!$C$2:$BW$498,12,0),"")</f>
        <v/>
      </c>
      <c r="I19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91" s="136"/>
      <c r="K191" s="132" t="str">
        <f>+IFERROR(VLOOKUP(#REF!&amp;"-"&amp;ROW()-108,[2]ワークシート!$C$2:$BW$498,19,0),"")</f>
        <v/>
      </c>
      <c r="L191" s="134"/>
      <c r="M191" s="133"/>
      <c r="N191" s="137" t="str">
        <f>+IFERROR(VLOOKUP(#REF!&amp;"-"&amp;ROW()-108,[2]ワークシート!$C$2:$BW$498,24,0),"")</f>
        <v/>
      </c>
      <c r="O191" s="138"/>
      <c r="P191" s="129" t="str">
        <f>+IFERROR(VLOOKUP(#REF!&amp;"-"&amp;ROW()-108,[2]ワークシート!$C$2:$BW$498,25,0),"")</f>
        <v/>
      </c>
      <c r="Q191" s="129"/>
      <c r="R191" s="139" t="str">
        <f>+IFERROR(VLOOKUP(#REF!&amp;"-"&amp;ROW()-108,[2]ワークシート!$C$2:$BW$498,55,0),"")</f>
        <v/>
      </c>
      <c r="S191" s="139"/>
      <c r="T191" s="139"/>
      <c r="U191" s="129" t="str">
        <f>+IFERROR(VLOOKUP(#REF!&amp;"-"&amp;ROW()-108,[2]ワークシート!$C$2:$BW$498,60,0),"")</f>
        <v/>
      </c>
      <c r="V191" s="129"/>
      <c r="W191" s="129" t="str">
        <f>+IFERROR(VLOOKUP(#REF!&amp;"-"&amp;ROW()-108,[2]ワークシート!$C$2:$BW$498,61,0),"")</f>
        <v/>
      </c>
      <c r="X191" s="129"/>
      <c r="Y191" s="129"/>
      <c r="Z191" s="130" t="str">
        <f t="shared" si="2"/>
        <v/>
      </c>
      <c r="AA191" s="130"/>
      <c r="AB191" s="131" t="str">
        <f>+IFERROR(IF(VLOOKUP(#REF!&amp;"-"&amp;ROW()-108,[2]ワークシート!$C$2:$BW$498,13,0)="","",VLOOKUP(#REF!&amp;"-"&amp;ROW()-108,[2]ワークシート!$C$2:$BW$498,13,0)),"")</f>
        <v/>
      </c>
      <c r="AC191" s="131"/>
      <c r="AD191" s="131" t="str">
        <f>+IFERROR(VLOOKUP(#REF!&amp;"-"&amp;ROW()-108,[2]ワークシート!$C$2:$BW$498,30,0),"")</f>
        <v/>
      </c>
      <c r="AE191" s="131"/>
      <c r="AF191" s="130" t="str">
        <f t="shared" si="3"/>
        <v/>
      </c>
      <c r="AG191" s="130"/>
      <c r="AH191" s="131" t="str">
        <f>+IFERROR(IF(VLOOKUP(#REF!&amp;"-"&amp;ROW()-108,[2]ワークシート!$C$2:$BW$498,31,0)="","",VLOOKUP(#REF!&amp;"-"&amp;ROW()-108,[2]ワークシート!$C$2:$BW$498,31,0)),"")</f>
        <v/>
      </c>
      <c r="AI191" s="131"/>
      <c r="AJ191" s="41"/>
      <c r="AK191" s="41"/>
      <c r="AL191" s="41"/>
      <c r="AM191" s="41"/>
      <c r="AN191" s="41"/>
      <c r="AO191" s="41"/>
      <c r="AP191" s="41"/>
      <c r="AQ191" s="41"/>
      <c r="AR191" s="41"/>
      <c r="AS191" s="41"/>
      <c r="AT191" s="41"/>
      <c r="AU191" s="41"/>
      <c r="AV191" s="41"/>
      <c r="AW191" s="41"/>
      <c r="AX191" s="41"/>
      <c r="AY191" s="41"/>
      <c r="AZ191" s="41"/>
      <c r="BA191" s="41"/>
      <c r="BB191" s="41"/>
      <c r="BC191" s="41"/>
      <c r="BD191" s="41"/>
    </row>
    <row r="192" spans="1:56" ht="35.1" hidden="1" customHeight="1">
      <c r="A192" s="41"/>
      <c r="B192" s="132" t="str">
        <f>+IFERROR(VLOOKUP(#REF!&amp;"-"&amp;ROW()-108,[2]ワークシート!$C$2:$BW$498,9,0),"")</f>
        <v/>
      </c>
      <c r="C192" s="133"/>
      <c r="D192" s="134" t="str">
        <f>+IFERROR(IF(VLOOKUP(#REF!&amp;"-"&amp;ROW()-108,[2]ワークシート!$C$2:$BW$498,10,0) = "","",VLOOKUP(#REF!&amp;"-"&amp;ROW()-108,[2]ワークシート!$C$2:$BW$498,10,0)),"")</f>
        <v/>
      </c>
      <c r="E192" s="133"/>
      <c r="F192" s="132" t="str">
        <f>+IFERROR(VLOOKUP(#REF!&amp;"-"&amp;ROW()-108,[2]ワークシート!$C$2:$BW$498,11,0),"")</f>
        <v/>
      </c>
      <c r="G192" s="133"/>
      <c r="H192" s="72" t="str">
        <f>+IFERROR(VLOOKUP(#REF!&amp;"-"&amp;ROW()-108,[2]ワークシート!$C$2:$BW$498,12,0),"")</f>
        <v/>
      </c>
      <c r="I19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92" s="136"/>
      <c r="K192" s="132" t="str">
        <f>+IFERROR(VLOOKUP(#REF!&amp;"-"&amp;ROW()-108,[2]ワークシート!$C$2:$BW$498,19,0),"")</f>
        <v/>
      </c>
      <c r="L192" s="134"/>
      <c r="M192" s="133"/>
      <c r="N192" s="137" t="str">
        <f>+IFERROR(VLOOKUP(#REF!&amp;"-"&amp;ROW()-108,[2]ワークシート!$C$2:$BW$498,24,0),"")</f>
        <v/>
      </c>
      <c r="O192" s="138"/>
      <c r="P192" s="129" t="str">
        <f>+IFERROR(VLOOKUP(#REF!&amp;"-"&amp;ROW()-108,[2]ワークシート!$C$2:$BW$498,25,0),"")</f>
        <v/>
      </c>
      <c r="Q192" s="129"/>
      <c r="R192" s="139" t="str">
        <f>+IFERROR(VLOOKUP(#REF!&amp;"-"&amp;ROW()-108,[2]ワークシート!$C$2:$BW$498,55,0),"")</f>
        <v/>
      </c>
      <c r="S192" s="139"/>
      <c r="T192" s="139"/>
      <c r="U192" s="129" t="str">
        <f>+IFERROR(VLOOKUP(#REF!&amp;"-"&amp;ROW()-108,[2]ワークシート!$C$2:$BW$498,60,0),"")</f>
        <v/>
      </c>
      <c r="V192" s="129"/>
      <c r="W192" s="129" t="str">
        <f>+IFERROR(VLOOKUP(#REF!&amp;"-"&amp;ROW()-108,[2]ワークシート!$C$2:$BW$498,61,0),"")</f>
        <v/>
      </c>
      <c r="X192" s="129"/>
      <c r="Y192" s="129"/>
      <c r="Z192" s="130" t="str">
        <f t="shared" si="2"/>
        <v/>
      </c>
      <c r="AA192" s="130"/>
      <c r="AB192" s="131" t="str">
        <f>+IFERROR(IF(VLOOKUP(#REF!&amp;"-"&amp;ROW()-108,[2]ワークシート!$C$2:$BW$498,13,0)="","",VLOOKUP(#REF!&amp;"-"&amp;ROW()-108,[2]ワークシート!$C$2:$BW$498,13,0)),"")</f>
        <v/>
      </c>
      <c r="AC192" s="131"/>
      <c r="AD192" s="131" t="str">
        <f>+IFERROR(VLOOKUP(#REF!&amp;"-"&amp;ROW()-108,[2]ワークシート!$C$2:$BW$498,30,0),"")</f>
        <v/>
      </c>
      <c r="AE192" s="131"/>
      <c r="AF192" s="130" t="str">
        <f t="shared" si="3"/>
        <v/>
      </c>
      <c r="AG192" s="130"/>
      <c r="AH192" s="131" t="str">
        <f>+IFERROR(IF(VLOOKUP(#REF!&amp;"-"&amp;ROW()-108,[2]ワークシート!$C$2:$BW$498,31,0)="","",VLOOKUP(#REF!&amp;"-"&amp;ROW()-108,[2]ワークシート!$C$2:$BW$498,31,0)),"")</f>
        <v/>
      </c>
      <c r="AI192" s="131"/>
      <c r="AJ192" s="41"/>
      <c r="AK192" s="41"/>
      <c r="AL192" s="41"/>
      <c r="AM192" s="41"/>
      <c r="AN192" s="41"/>
      <c r="AO192" s="41"/>
      <c r="AP192" s="41"/>
      <c r="AQ192" s="41"/>
      <c r="AR192" s="41"/>
      <c r="AS192" s="41"/>
      <c r="AT192" s="41"/>
      <c r="AU192" s="41"/>
      <c r="AV192" s="41"/>
      <c r="AW192" s="41"/>
      <c r="AX192" s="41"/>
      <c r="AY192" s="41"/>
      <c r="AZ192" s="41"/>
      <c r="BA192" s="41"/>
      <c r="BB192" s="41"/>
      <c r="BC192" s="41"/>
      <c r="BD192" s="41"/>
    </row>
    <row r="193" spans="1:56" ht="35.1" hidden="1" customHeight="1">
      <c r="A193" s="41"/>
      <c r="B193" s="132" t="str">
        <f>+IFERROR(VLOOKUP(#REF!&amp;"-"&amp;ROW()-108,[2]ワークシート!$C$2:$BW$498,9,0),"")</f>
        <v/>
      </c>
      <c r="C193" s="133"/>
      <c r="D193" s="134" t="str">
        <f>+IFERROR(IF(VLOOKUP(#REF!&amp;"-"&amp;ROW()-108,[2]ワークシート!$C$2:$BW$498,10,0) = "","",VLOOKUP(#REF!&amp;"-"&amp;ROW()-108,[2]ワークシート!$C$2:$BW$498,10,0)),"")</f>
        <v/>
      </c>
      <c r="E193" s="133"/>
      <c r="F193" s="132" t="str">
        <f>+IFERROR(VLOOKUP(#REF!&amp;"-"&amp;ROW()-108,[2]ワークシート!$C$2:$BW$498,11,0),"")</f>
        <v/>
      </c>
      <c r="G193" s="133"/>
      <c r="H193" s="72" t="str">
        <f>+IFERROR(VLOOKUP(#REF!&amp;"-"&amp;ROW()-108,[2]ワークシート!$C$2:$BW$498,12,0),"")</f>
        <v/>
      </c>
      <c r="I19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93" s="136"/>
      <c r="K193" s="132" t="str">
        <f>+IFERROR(VLOOKUP(#REF!&amp;"-"&amp;ROW()-108,[2]ワークシート!$C$2:$BW$498,19,0),"")</f>
        <v/>
      </c>
      <c r="L193" s="134"/>
      <c r="M193" s="133"/>
      <c r="N193" s="137" t="str">
        <f>+IFERROR(VLOOKUP(#REF!&amp;"-"&amp;ROW()-108,[2]ワークシート!$C$2:$BW$498,24,0),"")</f>
        <v/>
      </c>
      <c r="O193" s="138"/>
      <c r="P193" s="129" t="str">
        <f>+IFERROR(VLOOKUP(#REF!&amp;"-"&amp;ROW()-108,[2]ワークシート!$C$2:$BW$498,25,0),"")</f>
        <v/>
      </c>
      <c r="Q193" s="129"/>
      <c r="R193" s="139" t="str">
        <f>+IFERROR(VLOOKUP(#REF!&amp;"-"&amp;ROW()-108,[2]ワークシート!$C$2:$BW$498,55,0),"")</f>
        <v/>
      </c>
      <c r="S193" s="139"/>
      <c r="T193" s="139"/>
      <c r="U193" s="129" t="str">
        <f>+IFERROR(VLOOKUP(#REF!&amp;"-"&amp;ROW()-108,[2]ワークシート!$C$2:$BW$498,60,0),"")</f>
        <v/>
      </c>
      <c r="V193" s="129"/>
      <c r="W193" s="129" t="str">
        <f>+IFERROR(VLOOKUP(#REF!&amp;"-"&amp;ROW()-108,[2]ワークシート!$C$2:$BW$498,61,0),"")</f>
        <v/>
      </c>
      <c r="X193" s="129"/>
      <c r="Y193" s="129"/>
      <c r="Z193" s="130" t="str">
        <f t="shared" si="2"/>
        <v/>
      </c>
      <c r="AA193" s="130"/>
      <c r="AB193" s="131" t="str">
        <f>+IFERROR(IF(VLOOKUP(#REF!&amp;"-"&amp;ROW()-108,[2]ワークシート!$C$2:$BW$498,13,0)="","",VLOOKUP(#REF!&amp;"-"&amp;ROW()-108,[2]ワークシート!$C$2:$BW$498,13,0)),"")</f>
        <v/>
      </c>
      <c r="AC193" s="131"/>
      <c r="AD193" s="131" t="str">
        <f>+IFERROR(VLOOKUP(#REF!&amp;"-"&amp;ROW()-108,[2]ワークシート!$C$2:$BW$498,30,0),"")</f>
        <v/>
      </c>
      <c r="AE193" s="131"/>
      <c r="AF193" s="130" t="str">
        <f t="shared" si="3"/>
        <v/>
      </c>
      <c r="AG193" s="130"/>
      <c r="AH193" s="131" t="str">
        <f>+IFERROR(IF(VLOOKUP(#REF!&amp;"-"&amp;ROW()-108,[2]ワークシート!$C$2:$BW$498,31,0)="","",VLOOKUP(#REF!&amp;"-"&amp;ROW()-108,[2]ワークシート!$C$2:$BW$498,31,0)),"")</f>
        <v/>
      </c>
      <c r="AI193" s="131"/>
      <c r="AJ193" s="41"/>
      <c r="AK193" s="41"/>
      <c r="AL193" s="41"/>
      <c r="AM193" s="41"/>
      <c r="AN193" s="41"/>
      <c r="AO193" s="41"/>
      <c r="AP193" s="41"/>
      <c r="AQ193" s="41"/>
      <c r="AR193" s="41"/>
      <c r="AS193" s="41"/>
      <c r="AT193" s="41"/>
      <c r="AU193" s="41"/>
      <c r="AV193" s="41"/>
      <c r="AW193" s="41"/>
      <c r="AX193" s="41"/>
      <c r="AY193" s="41"/>
      <c r="AZ193" s="41"/>
      <c r="BA193" s="41"/>
      <c r="BB193" s="41"/>
      <c r="BC193" s="41"/>
      <c r="BD193" s="41"/>
    </row>
    <row r="194" spans="1:56" ht="35.1" hidden="1" customHeight="1">
      <c r="A194" s="41"/>
      <c r="B194" s="132" t="str">
        <f>+IFERROR(VLOOKUP(#REF!&amp;"-"&amp;ROW()-108,[2]ワークシート!$C$2:$BW$498,9,0),"")</f>
        <v/>
      </c>
      <c r="C194" s="133"/>
      <c r="D194" s="134" t="str">
        <f>+IFERROR(IF(VLOOKUP(#REF!&amp;"-"&amp;ROW()-108,[2]ワークシート!$C$2:$BW$498,10,0) = "","",VLOOKUP(#REF!&amp;"-"&amp;ROW()-108,[2]ワークシート!$C$2:$BW$498,10,0)),"")</f>
        <v/>
      </c>
      <c r="E194" s="133"/>
      <c r="F194" s="132" t="str">
        <f>+IFERROR(VLOOKUP(#REF!&amp;"-"&amp;ROW()-108,[2]ワークシート!$C$2:$BW$498,11,0),"")</f>
        <v/>
      </c>
      <c r="G194" s="133"/>
      <c r="H194" s="72" t="str">
        <f>+IFERROR(VLOOKUP(#REF!&amp;"-"&amp;ROW()-108,[2]ワークシート!$C$2:$BW$498,12,0),"")</f>
        <v/>
      </c>
      <c r="I19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94" s="136"/>
      <c r="K194" s="132" t="str">
        <f>+IFERROR(VLOOKUP(#REF!&amp;"-"&amp;ROW()-108,[2]ワークシート!$C$2:$BW$498,19,0),"")</f>
        <v/>
      </c>
      <c r="L194" s="134"/>
      <c r="M194" s="133"/>
      <c r="N194" s="137" t="str">
        <f>+IFERROR(VLOOKUP(#REF!&amp;"-"&amp;ROW()-108,[2]ワークシート!$C$2:$BW$498,24,0),"")</f>
        <v/>
      </c>
      <c r="O194" s="138"/>
      <c r="P194" s="129" t="str">
        <f>+IFERROR(VLOOKUP(#REF!&amp;"-"&amp;ROW()-108,[2]ワークシート!$C$2:$BW$498,25,0),"")</f>
        <v/>
      </c>
      <c r="Q194" s="129"/>
      <c r="R194" s="139" t="str">
        <f>+IFERROR(VLOOKUP(#REF!&amp;"-"&amp;ROW()-108,[2]ワークシート!$C$2:$BW$498,55,0),"")</f>
        <v/>
      </c>
      <c r="S194" s="139"/>
      <c r="T194" s="139"/>
      <c r="U194" s="129" t="str">
        <f>+IFERROR(VLOOKUP(#REF!&amp;"-"&amp;ROW()-108,[2]ワークシート!$C$2:$BW$498,60,0),"")</f>
        <v/>
      </c>
      <c r="V194" s="129"/>
      <c r="W194" s="129" t="str">
        <f>+IFERROR(VLOOKUP(#REF!&amp;"-"&amp;ROW()-108,[2]ワークシート!$C$2:$BW$498,61,0),"")</f>
        <v/>
      </c>
      <c r="X194" s="129"/>
      <c r="Y194" s="129"/>
      <c r="Z194" s="130" t="str">
        <f t="shared" si="2"/>
        <v/>
      </c>
      <c r="AA194" s="130"/>
      <c r="AB194" s="131" t="str">
        <f>+IFERROR(IF(VLOOKUP(#REF!&amp;"-"&amp;ROW()-108,[2]ワークシート!$C$2:$BW$498,13,0)="","",VLOOKUP(#REF!&amp;"-"&amp;ROW()-108,[2]ワークシート!$C$2:$BW$498,13,0)),"")</f>
        <v/>
      </c>
      <c r="AC194" s="131"/>
      <c r="AD194" s="131" t="str">
        <f>+IFERROR(VLOOKUP(#REF!&amp;"-"&amp;ROW()-108,[2]ワークシート!$C$2:$BW$498,30,0),"")</f>
        <v/>
      </c>
      <c r="AE194" s="131"/>
      <c r="AF194" s="130" t="str">
        <f t="shared" si="3"/>
        <v/>
      </c>
      <c r="AG194" s="130"/>
      <c r="AH194" s="131" t="str">
        <f>+IFERROR(IF(VLOOKUP(#REF!&amp;"-"&amp;ROW()-108,[2]ワークシート!$C$2:$BW$498,31,0)="","",VLOOKUP(#REF!&amp;"-"&amp;ROW()-108,[2]ワークシート!$C$2:$BW$498,31,0)),"")</f>
        <v/>
      </c>
      <c r="AI194" s="131"/>
      <c r="AJ194" s="41"/>
      <c r="AK194" s="41"/>
      <c r="AL194" s="41"/>
      <c r="AM194" s="41"/>
      <c r="AN194" s="41"/>
      <c r="AO194" s="41"/>
      <c r="AP194" s="41"/>
      <c r="AQ194" s="41"/>
      <c r="AR194" s="41"/>
      <c r="AS194" s="41"/>
      <c r="AT194" s="41"/>
      <c r="AU194" s="41"/>
      <c r="AV194" s="41"/>
      <c r="AW194" s="41"/>
      <c r="AX194" s="41"/>
      <c r="AY194" s="41"/>
      <c r="AZ194" s="41"/>
      <c r="BA194" s="41"/>
      <c r="BB194" s="41"/>
      <c r="BC194" s="41"/>
      <c r="BD194" s="41"/>
    </row>
    <row r="195" spans="1:56" ht="35.1" hidden="1" customHeight="1">
      <c r="A195" s="41"/>
      <c r="B195" s="132" t="str">
        <f>+IFERROR(VLOOKUP(#REF!&amp;"-"&amp;ROW()-108,[2]ワークシート!$C$2:$BW$498,9,0),"")</f>
        <v/>
      </c>
      <c r="C195" s="133"/>
      <c r="D195" s="134" t="str">
        <f>+IFERROR(IF(VLOOKUP(#REF!&amp;"-"&amp;ROW()-108,[2]ワークシート!$C$2:$BW$498,10,0) = "","",VLOOKUP(#REF!&amp;"-"&amp;ROW()-108,[2]ワークシート!$C$2:$BW$498,10,0)),"")</f>
        <v/>
      </c>
      <c r="E195" s="133"/>
      <c r="F195" s="132" t="str">
        <f>+IFERROR(VLOOKUP(#REF!&amp;"-"&amp;ROW()-108,[2]ワークシート!$C$2:$BW$498,11,0),"")</f>
        <v/>
      </c>
      <c r="G195" s="133"/>
      <c r="H195" s="72" t="str">
        <f>+IFERROR(VLOOKUP(#REF!&amp;"-"&amp;ROW()-108,[2]ワークシート!$C$2:$BW$498,12,0),"")</f>
        <v/>
      </c>
      <c r="I19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95" s="136"/>
      <c r="K195" s="132" t="str">
        <f>+IFERROR(VLOOKUP(#REF!&amp;"-"&amp;ROW()-108,[2]ワークシート!$C$2:$BW$498,19,0),"")</f>
        <v/>
      </c>
      <c r="L195" s="134"/>
      <c r="M195" s="133"/>
      <c r="N195" s="137" t="str">
        <f>+IFERROR(VLOOKUP(#REF!&amp;"-"&amp;ROW()-108,[2]ワークシート!$C$2:$BW$498,24,0),"")</f>
        <v/>
      </c>
      <c r="O195" s="138"/>
      <c r="P195" s="129" t="str">
        <f>+IFERROR(VLOOKUP(#REF!&amp;"-"&amp;ROW()-108,[2]ワークシート!$C$2:$BW$498,25,0),"")</f>
        <v/>
      </c>
      <c r="Q195" s="129"/>
      <c r="R195" s="139" t="str">
        <f>+IFERROR(VLOOKUP(#REF!&amp;"-"&amp;ROW()-108,[2]ワークシート!$C$2:$BW$498,55,0),"")</f>
        <v/>
      </c>
      <c r="S195" s="139"/>
      <c r="T195" s="139"/>
      <c r="U195" s="129" t="str">
        <f>+IFERROR(VLOOKUP(#REF!&amp;"-"&amp;ROW()-108,[2]ワークシート!$C$2:$BW$498,60,0),"")</f>
        <v/>
      </c>
      <c r="V195" s="129"/>
      <c r="W195" s="129" t="str">
        <f>+IFERROR(VLOOKUP(#REF!&amp;"-"&amp;ROW()-108,[2]ワークシート!$C$2:$BW$498,61,0),"")</f>
        <v/>
      </c>
      <c r="X195" s="129"/>
      <c r="Y195" s="129"/>
      <c r="Z195" s="130" t="str">
        <f t="shared" si="2"/>
        <v/>
      </c>
      <c r="AA195" s="130"/>
      <c r="AB195" s="131" t="str">
        <f>+IFERROR(IF(VLOOKUP(#REF!&amp;"-"&amp;ROW()-108,[2]ワークシート!$C$2:$BW$498,13,0)="","",VLOOKUP(#REF!&amp;"-"&amp;ROW()-108,[2]ワークシート!$C$2:$BW$498,13,0)),"")</f>
        <v/>
      </c>
      <c r="AC195" s="131"/>
      <c r="AD195" s="131" t="str">
        <f>+IFERROR(VLOOKUP(#REF!&amp;"-"&amp;ROW()-108,[2]ワークシート!$C$2:$BW$498,30,0),"")</f>
        <v/>
      </c>
      <c r="AE195" s="131"/>
      <c r="AF195" s="130" t="str">
        <f t="shared" si="3"/>
        <v/>
      </c>
      <c r="AG195" s="130"/>
      <c r="AH195" s="131" t="str">
        <f>+IFERROR(IF(VLOOKUP(#REF!&amp;"-"&amp;ROW()-108,[2]ワークシート!$C$2:$BW$498,31,0)="","",VLOOKUP(#REF!&amp;"-"&amp;ROW()-108,[2]ワークシート!$C$2:$BW$498,31,0)),"")</f>
        <v/>
      </c>
      <c r="AI195" s="131"/>
      <c r="AJ195" s="41"/>
      <c r="AK195" s="41"/>
      <c r="AL195" s="41"/>
      <c r="AM195" s="41"/>
      <c r="AN195" s="41"/>
      <c r="AO195" s="41"/>
      <c r="AP195" s="41"/>
      <c r="AQ195" s="41"/>
      <c r="AR195" s="41"/>
      <c r="AS195" s="41"/>
      <c r="AT195" s="41"/>
      <c r="AU195" s="41"/>
      <c r="AV195" s="41"/>
      <c r="AW195" s="41"/>
      <c r="AX195" s="41"/>
      <c r="AY195" s="41"/>
      <c r="AZ195" s="41"/>
      <c r="BA195" s="41"/>
      <c r="BB195" s="41"/>
      <c r="BC195" s="41"/>
      <c r="BD195" s="41"/>
    </row>
    <row r="196" spans="1:56" ht="35.1" hidden="1" customHeight="1">
      <c r="A196" s="41"/>
      <c r="B196" s="132" t="str">
        <f>+IFERROR(VLOOKUP(#REF!&amp;"-"&amp;ROW()-108,[2]ワークシート!$C$2:$BW$498,9,0),"")</f>
        <v/>
      </c>
      <c r="C196" s="133"/>
      <c r="D196" s="134" t="str">
        <f>+IFERROR(IF(VLOOKUP(#REF!&amp;"-"&amp;ROW()-108,[2]ワークシート!$C$2:$BW$498,10,0) = "","",VLOOKUP(#REF!&amp;"-"&amp;ROW()-108,[2]ワークシート!$C$2:$BW$498,10,0)),"")</f>
        <v/>
      </c>
      <c r="E196" s="133"/>
      <c r="F196" s="132" t="str">
        <f>+IFERROR(VLOOKUP(#REF!&amp;"-"&amp;ROW()-108,[2]ワークシート!$C$2:$BW$498,11,0),"")</f>
        <v/>
      </c>
      <c r="G196" s="133"/>
      <c r="H196" s="72" t="str">
        <f>+IFERROR(VLOOKUP(#REF!&amp;"-"&amp;ROW()-108,[2]ワークシート!$C$2:$BW$498,12,0),"")</f>
        <v/>
      </c>
      <c r="I19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96" s="136"/>
      <c r="K196" s="132" t="str">
        <f>+IFERROR(VLOOKUP(#REF!&amp;"-"&amp;ROW()-108,[2]ワークシート!$C$2:$BW$498,19,0),"")</f>
        <v/>
      </c>
      <c r="L196" s="134"/>
      <c r="M196" s="133"/>
      <c r="N196" s="137" t="str">
        <f>+IFERROR(VLOOKUP(#REF!&amp;"-"&amp;ROW()-108,[2]ワークシート!$C$2:$BW$498,24,0),"")</f>
        <v/>
      </c>
      <c r="O196" s="138"/>
      <c r="P196" s="129" t="str">
        <f>+IFERROR(VLOOKUP(#REF!&amp;"-"&amp;ROW()-108,[2]ワークシート!$C$2:$BW$498,25,0),"")</f>
        <v/>
      </c>
      <c r="Q196" s="129"/>
      <c r="R196" s="139" t="str">
        <f>+IFERROR(VLOOKUP(#REF!&amp;"-"&amp;ROW()-108,[2]ワークシート!$C$2:$BW$498,55,0),"")</f>
        <v/>
      </c>
      <c r="S196" s="139"/>
      <c r="T196" s="139"/>
      <c r="U196" s="129" t="str">
        <f>+IFERROR(VLOOKUP(#REF!&amp;"-"&amp;ROW()-108,[2]ワークシート!$C$2:$BW$498,60,0),"")</f>
        <v/>
      </c>
      <c r="V196" s="129"/>
      <c r="W196" s="129" t="str">
        <f>+IFERROR(VLOOKUP(#REF!&amp;"-"&amp;ROW()-108,[2]ワークシート!$C$2:$BW$498,61,0),"")</f>
        <v/>
      </c>
      <c r="X196" s="129"/>
      <c r="Y196" s="129"/>
      <c r="Z196" s="130" t="str">
        <f t="shared" si="2"/>
        <v/>
      </c>
      <c r="AA196" s="130"/>
      <c r="AB196" s="131" t="str">
        <f>+IFERROR(IF(VLOOKUP(#REF!&amp;"-"&amp;ROW()-108,[2]ワークシート!$C$2:$BW$498,13,0)="","",VLOOKUP(#REF!&amp;"-"&amp;ROW()-108,[2]ワークシート!$C$2:$BW$498,13,0)),"")</f>
        <v/>
      </c>
      <c r="AC196" s="131"/>
      <c r="AD196" s="131" t="str">
        <f>+IFERROR(VLOOKUP(#REF!&amp;"-"&amp;ROW()-108,[2]ワークシート!$C$2:$BW$498,30,0),"")</f>
        <v/>
      </c>
      <c r="AE196" s="131"/>
      <c r="AF196" s="130" t="str">
        <f t="shared" si="3"/>
        <v/>
      </c>
      <c r="AG196" s="130"/>
      <c r="AH196" s="131" t="str">
        <f>+IFERROR(IF(VLOOKUP(#REF!&amp;"-"&amp;ROW()-108,[2]ワークシート!$C$2:$BW$498,31,0)="","",VLOOKUP(#REF!&amp;"-"&amp;ROW()-108,[2]ワークシート!$C$2:$BW$498,31,0)),"")</f>
        <v/>
      </c>
      <c r="AI196" s="131"/>
      <c r="AJ196" s="41"/>
      <c r="AK196" s="41"/>
      <c r="AL196" s="41"/>
      <c r="AM196" s="41"/>
      <c r="AN196" s="41"/>
      <c r="AO196" s="41"/>
      <c r="AP196" s="41"/>
      <c r="AQ196" s="41"/>
      <c r="AR196" s="41"/>
      <c r="AS196" s="41"/>
      <c r="AT196" s="41"/>
      <c r="AU196" s="41"/>
      <c r="AV196" s="41"/>
      <c r="AW196" s="41"/>
      <c r="AX196" s="41"/>
      <c r="AY196" s="41"/>
      <c r="AZ196" s="41"/>
      <c r="BA196" s="41"/>
      <c r="BB196" s="41"/>
      <c r="BC196" s="41"/>
      <c r="BD196" s="41"/>
    </row>
    <row r="197" spans="1:56" ht="35.1" hidden="1" customHeight="1">
      <c r="A197" s="41"/>
      <c r="B197" s="132" t="str">
        <f>+IFERROR(VLOOKUP(#REF!&amp;"-"&amp;ROW()-108,[2]ワークシート!$C$2:$BW$498,9,0),"")</f>
        <v/>
      </c>
      <c r="C197" s="133"/>
      <c r="D197" s="134" t="str">
        <f>+IFERROR(IF(VLOOKUP(#REF!&amp;"-"&amp;ROW()-108,[2]ワークシート!$C$2:$BW$498,10,0) = "","",VLOOKUP(#REF!&amp;"-"&amp;ROW()-108,[2]ワークシート!$C$2:$BW$498,10,0)),"")</f>
        <v/>
      </c>
      <c r="E197" s="133"/>
      <c r="F197" s="132" t="str">
        <f>+IFERROR(VLOOKUP(#REF!&amp;"-"&amp;ROW()-108,[2]ワークシート!$C$2:$BW$498,11,0),"")</f>
        <v/>
      </c>
      <c r="G197" s="133"/>
      <c r="H197" s="72" t="str">
        <f>+IFERROR(VLOOKUP(#REF!&amp;"-"&amp;ROW()-108,[2]ワークシート!$C$2:$BW$498,12,0),"")</f>
        <v/>
      </c>
      <c r="I19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97" s="136"/>
      <c r="K197" s="132" t="str">
        <f>+IFERROR(VLOOKUP(#REF!&amp;"-"&amp;ROW()-108,[2]ワークシート!$C$2:$BW$498,19,0),"")</f>
        <v/>
      </c>
      <c r="L197" s="134"/>
      <c r="M197" s="133"/>
      <c r="N197" s="137" t="str">
        <f>+IFERROR(VLOOKUP(#REF!&amp;"-"&amp;ROW()-108,[2]ワークシート!$C$2:$BW$498,24,0),"")</f>
        <v/>
      </c>
      <c r="O197" s="138"/>
      <c r="P197" s="129" t="str">
        <f>+IFERROR(VLOOKUP(#REF!&amp;"-"&amp;ROW()-108,[2]ワークシート!$C$2:$BW$498,25,0),"")</f>
        <v/>
      </c>
      <c r="Q197" s="129"/>
      <c r="R197" s="139" t="str">
        <f>+IFERROR(VLOOKUP(#REF!&amp;"-"&amp;ROW()-108,[2]ワークシート!$C$2:$BW$498,55,0),"")</f>
        <v/>
      </c>
      <c r="S197" s="139"/>
      <c r="T197" s="139"/>
      <c r="U197" s="129" t="str">
        <f>+IFERROR(VLOOKUP(#REF!&amp;"-"&amp;ROW()-108,[2]ワークシート!$C$2:$BW$498,60,0),"")</f>
        <v/>
      </c>
      <c r="V197" s="129"/>
      <c r="W197" s="129" t="str">
        <f>+IFERROR(VLOOKUP(#REF!&amp;"-"&amp;ROW()-108,[2]ワークシート!$C$2:$BW$498,61,0),"")</f>
        <v/>
      </c>
      <c r="X197" s="129"/>
      <c r="Y197" s="129"/>
      <c r="Z197" s="130" t="str">
        <f t="shared" si="2"/>
        <v/>
      </c>
      <c r="AA197" s="130"/>
      <c r="AB197" s="131" t="str">
        <f>+IFERROR(IF(VLOOKUP(#REF!&amp;"-"&amp;ROW()-108,[2]ワークシート!$C$2:$BW$498,13,0)="","",VLOOKUP(#REF!&amp;"-"&amp;ROW()-108,[2]ワークシート!$C$2:$BW$498,13,0)),"")</f>
        <v/>
      </c>
      <c r="AC197" s="131"/>
      <c r="AD197" s="131" t="str">
        <f>+IFERROR(VLOOKUP(#REF!&amp;"-"&amp;ROW()-108,[2]ワークシート!$C$2:$BW$498,30,0),"")</f>
        <v/>
      </c>
      <c r="AE197" s="131"/>
      <c r="AF197" s="130" t="str">
        <f t="shared" si="3"/>
        <v/>
      </c>
      <c r="AG197" s="130"/>
      <c r="AH197" s="131" t="str">
        <f>+IFERROR(IF(VLOOKUP(#REF!&amp;"-"&amp;ROW()-108,[2]ワークシート!$C$2:$BW$498,31,0)="","",VLOOKUP(#REF!&amp;"-"&amp;ROW()-108,[2]ワークシート!$C$2:$BW$498,31,0)),"")</f>
        <v/>
      </c>
      <c r="AI197" s="131"/>
      <c r="AJ197" s="41"/>
      <c r="AK197" s="41"/>
      <c r="AL197" s="41"/>
      <c r="AM197" s="41"/>
      <c r="AN197" s="41"/>
      <c r="AO197" s="41"/>
      <c r="AP197" s="41"/>
      <c r="AQ197" s="41"/>
      <c r="AR197" s="41"/>
      <c r="AS197" s="41"/>
      <c r="AT197" s="41"/>
      <c r="AU197" s="41"/>
      <c r="AV197" s="41"/>
      <c r="AW197" s="41"/>
      <c r="AX197" s="41"/>
      <c r="AY197" s="41"/>
      <c r="AZ197" s="41"/>
      <c r="BA197" s="41"/>
      <c r="BB197" s="41"/>
      <c r="BC197" s="41"/>
      <c r="BD197" s="41"/>
    </row>
    <row r="198" spans="1:56" ht="35.1" hidden="1" customHeight="1">
      <c r="A198" s="41"/>
      <c r="B198" s="132" t="str">
        <f>+IFERROR(VLOOKUP(#REF!&amp;"-"&amp;ROW()-108,[2]ワークシート!$C$2:$BW$498,9,0),"")</f>
        <v/>
      </c>
      <c r="C198" s="133"/>
      <c r="D198" s="134" t="str">
        <f>+IFERROR(IF(VLOOKUP(#REF!&amp;"-"&amp;ROW()-108,[2]ワークシート!$C$2:$BW$498,10,0) = "","",VLOOKUP(#REF!&amp;"-"&amp;ROW()-108,[2]ワークシート!$C$2:$BW$498,10,0)),"")</f>
        <v/>
      </c>
      <c r="E198" s="133"/>
      <c r="F198" s="132" t="str">
        <f>+IFERROR(VLOOKUP(#REF!&amp;"-"&amp;ROW()-108,[2]ワークシート!$C$2:$BW$498,11,0),"")</f>
        <v/>
      </c>
      <c r="G198" s="133"/>
      <c r="H198" s="72" t="str">
        <f>+IFERROR(VLOOKUP(#REF!&amp;"-"&amp;ROW()-108,[2]ワークシート!$C$2:$BW$498,12,0),"")</f>
        <v/>
      </c>
      <c r="I19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98" s="136"/>
      <c r="K198" s="132" t="str">
        <f>+IFERROR(VLOOKUP(#REF!&amp;"-"&amp;ROW()-108,[2]ワークシート!$C$2:$BW$498,19,0),"")</f>
        <v/>
      </c>
      <c r="L198" s="134"/>
      <c r="M198" s="133"/>
      <c r="N198" s="137" t="str">
        <f>+IFERROR(VLOOKUP(#REF!&amp;"-"&amp;ROW()-108,[2]ワークシート!$C$2:$BW$498,24,0),"")</f>
        <v/>
      </c>
      <c r="O198" s="138"/>
      <c r="P198" s="129" t="str">
        <f>+IFERROR(VLOOKUP(#REF!&amp;"-"&amp;ROW()-108,[2]ワークシート!$C$2:$BW$498,25,0),"")</f>
        <v/>
      </c>
      <c r="Q198" s="129"/>
      <c r="R198" s="139" t="str">
        <f>+IFERROR(VLOOKUP(#REF!&amp;"-"&amp;ROW()-108,[2]ワークシート!$C$2:$BW$498,55,0),"")</f>
        <v/>
      </c>
      <c r="S198" s="139"/>
      <c r="T198" s="139"/>
      <c r="U198" s="129" t="str">
        <f>+IFERROR(VLOOKUP(#REF!&amp;"-"&amp;ROW()-108,[2]ワークシート!$C$2:$BW$498,60,0),"")</f>
        <v/>
      </c>
      <c r="V198" s="129"/>
      <c r="W198" s="129" t="str">
        <f>+IFERROR(VLOOKUP(#REF!&amp;"-"&amp;ROW()-108,[2]ワークシート!$C$2:$BW$498,61,0),"")</f>
        <v/>
      </c>
      <c r="X198" s="129"/>
      <c r="Y198" s="129"/>
      <c r="Z198" s="130" t="str">
        <f t="shared" si="2"/>
        <v/>
      </c>
      <c r="AA198" s="130"/>
      <c r="AB198" s="131" t="str">
        <f>+IFERROR(IF(VLOOKUP(#REF!&amp;"-"&amp;ROW()-108,[2]ワークシート!$C$2:$BW$498,13,0)="","",VLOOKUP(#REF!&amp;"-"&amp;ROW()-108,[2]ワークシート!$C$2:$BW$498,13,0)),"")</f>
        <v/>
      </c>
      <c r="AC198" s="131"/>
      <c r="AD198" s="131" t="str">
        <f>+IFERROR(VLOOKUP(#REF!&amp;"-"&amp;ROW()-108,[2]ワークシート!$C$2:$BW$498,30,0),"")</f>
        <v/>
      </c>
      <c r="AE198" s="131"/>
      <c r="AF198" s="130" t="str">
        <f t="shared" si="3"/>
        <v/>
      </c>
      <c r="AG198" s="130"/>
      <c r="AH198" s="131" t="str">
        <f>+IFERROR(IF(VLOOKUP(#REF!&amp;"-"&amp;ROW()-108,[2]ワークシート!$C$2:$BW$498,31,0)="","",VLOOKUP(#REF!&amp;"-"&amp;ROW()-108,[2]ワークシート!$C$2:$BW$498,31,0)),"")</f>
        <v/>
      </c>
      <c r="AI198" s="131"/>
      <c r="AJ198" s="41"/>
      <c r="AK198" s="41"/>
      <c r="AL198" s="41"/>
      <c r="AM198" s="41"/>
      <c r="AN198" s="41"/>
      <c r="AO198" s="41"/>
      <c r="AP198" s="41"/>
      <c r="AQ198" s="41"/>
      <c r="AR198" s="41"/>
      <c r="AS198" s="41"/>
      <c r="AT198" s="41"/>
      <c r="AU198" s="41"/>
      <c r="AV198" s="41"/>
      <c r="AW198" s="41"/>
      <c r="AX198" s="41"/>
      <c r="AY198" s="41"/>
      <c r="AZ198" s="41"/>
      <c r="BA198" s="41"/>
      <c r="BB198" s="41"/>
      <c r="BC198" s="41"/>
      <c r="BD198" s="41"/>
    </row>
    <row r="199" spans="1:56" ht="35.1" hidden="1" customHeight="1">
      <c r="A199" s="41"/>
      <c r="B199" s="132" t="str">
        <f>+IFERROR(VLOOKUP(#REF!&amp;"-"&amp;ROW()-108,[2]ワークシート!$C$2:$BW$498,9,0),"")</f>
        <v/>
      </c>
      <c r="C199" s="133"/>
      <c r="D199" s="134" t="str">
        <f>+IFERROR(IF(VLOOKUP(#REF!&amp;"-"&amp;ROW()-108,[2]ワークシート!$C$2:$BW$498,10,0) = "","",VLOOKUP(#REF!&amp;"-"&amp;ROW()-108,[2]ワークシート!$C$2:$BW$498,10,0)),"")</f>
        <v/>
      </c>
      <c r="E199" s="133"/>
      <c r="F199" s="132" t="str">
        <f>+IFERROR(VLOOKUP(#REF!&amp;"-"&amp;ROW()-108,[2]ワークシート!$C$2:$BW$498,11,0),"")</f>
        <v/>
      </c>
      <c r="G199" s="133"/>
      <c r="H199" s="72" t="str">
        <f>+IFERROR(VLOOKUP(#REF!&amp;"-"&amp;ROW()-108,[2]ワークシート!$C$2:$BW$498,12,0),"")</f>
        <v/>
      </c>
      <c r="I19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199" s="136"/>
      <c r="K199" s="132" t="str">
        <f>+IFERROR(VLOOKUP(#REF!&amp;"-"&amp;ROW()-108,[2]ワークシート!$C$2:$BW$498,19,0),"")</f>
        <v/>
      </c>
      <c r="L199" s="134"/>
      <c r="M199" s="133"/>
      <c r="N199" s="137" t="str">
        <f>+IFERROR(VLOOKUP(#REF!&amp;"-"&amp;ROW()-108,[2]ワークシート!$C$2:$BW$498,24,0),"")</f>
        <v/>
      </c>
      <c r="O199" s="138"/>
      <c r="P199" s="129" t="str">
        <f>+IFERROR(VLOOKUP(#REF!&amp;"-"&amp;ROW()-108,[2]ワークシート!$C$2:$BW$498,25,0),"")</f>
        <v/>
      </c>
      <c r="Q199" s="129"/>
      <c r="R199" s="139" t="str">
        <f>+IFERROR(VLOOKUP(#REF!&amp;"-"&amp;ROW()-108,[2]ワークシート!$C$2:$BW$498,55,0),"")</f>
        <v/>
      </c>
      <c r="S199" s="139"/>
      <c r="T199" s="139"/>
      <c r="U199" s="129" t="str">
        <f>+IFERROR(VLOOKUP(#REF!&amp;"-"&amp;ROW()-108,[2]ワークシート!$C$2:$BW$498,60,0),"")</f>
        <v/>
      </c>
      <c r="V199" s="129"/>
      <c r="W199" s="129" t="str">
        <f>+IFERROR(VLOOKUP(#REF!&amp;"-"&amp;ROW()-108,[2]ワークシート!$C$2:$BW$498,61,0),"")</f>
        <v/>
      </c>
      <c r="X199" s="129"/>
      <c r="Y199" s="129"/>
      <c r="Z199" s="130" t="str">
        <f t="shared" si="2"/>
        <v/>
      </c>
      <c r="AA199" s="130"/>
      <c r="AB199" s="131" t="str">
        <f>+IFERROR(IF(VLOOKUP(#REF!&amp;"-"&amp;ROW()-108,[2]ワークシート!$C$2:$BW$498,13,0)="","",VLOOKUP(#REF!&amp;"-"&amp;ROW()-108,[2]ワークシート!$C$2:$BW$498,13,0)),"")</f>
        <v/>
      </c>
      <c r="AC199" s="131"/>
      <c r="AD199" s="131" t="str">
        <f>+IFERROR(VLOOKUP(#REF!&amp;"-"&amp;ROW()-108,[2]ワークシート!$C$2:$BW$498,30,0),"")</f>
        <v/>
      </c>
      <c r="AE199" s="131"/>
      <c r="AF199" s="130" t="str">
        <f t="shared" si="3"/>
        <v/>
      </c>
      <c r="AG199" s="130"/>
      <c r="AH199" s="131" t="str">
        <f>+IFERROR(IF(VLOOKUP(#REF!&amp;"-"&amp;ROW()-108,[2]ワークシート!$C$2:$BW$498,31,0)="","",VLOOKUP(#REF!&amp;"-"&amp;ROW()-108,[2]ワークシート!$C$2:$BW$498,31,0)),"")</f>
        <v/>
      </c>
      <c r="AI199" s="131"/>
      <c r="AJ199" s="41"/>
      <c r="AK199" s="41"/>
      <c r="AL199" s="41"/>
      <c r="AM199" s="41"/>
      <c r="AN199" s="41"/>
      <c r="AO199" s="41"/>
      <c r="AP199" s="41"/>
      <c r="AQ199" s="41"/>
      <c r="AR199" s="41"/>
      <c r="AS199" s="41"/>
      <c r="AT199" s="41"/>
      <c r="AU199" s="41"/>
      <c r="AV199" s="41"/>
      <c r="AW199" s="41"/>
      <c r="AX199" s="41"/>
      <c r="AY199" s="41"/>
      <c r="AZ199" s="41"/>
      <c r="BA199" s="41"/>
      <c r="BB199" s="41"/>
      <c r="BC199" s="41"/>
      <c r="BD199" s="41"/>
    </row>
    <row r="200" spans="1:56" ht="35.1" hidden="1" customHeight="1">
      <c r="A200" s="41"/>
      <c r="B200" s="132" t="str">
        <f>+IFERROR(VLOOKUP(#REF!&amp;"-"&amp;ROW()-108,[2]ワークシート!$C$2:$BW$498,9,0),"")</f>
        <v/>
      </c>
      <c r="C200" s="133"/>
      <c r="D200" s="134" t="str">
        <f>+IFERROR(IF(VLOOKUP(#REF!&amp;"-"&amp;ROW()-108,[2]ワークシート!$C$2:$BW$498,10,0) = "","",VLOOKUP(#REF!&amp;"-"&amp;ROW()-108,[2]ワークシート!$C$2:$BW$498,10,0)),"")</f>
        <v/>
      </c>
      <c r="E200" s="133"/>
      <c r="F200" s="132" t="str">
        <f>+IFERROR(VLOOKUP(#REF!&amp;"-"&amp;ROW()-108,[2]ワークシート!$C$2:$BW$498,11,0),"")</f>
        <v/>
      </c>
      <c r="G200" s="133"/>
      <c r="H200" s="72" t="str">
        <f>+IFERROR(VLOOKUP(#REF!&amp;"-"&amp;ROW()-108,[2]ワークシート!$C$2:$BW$498,12,0),"")</f>
        <v/>
      </c>
      <c r="I20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00" s="136"/>
      <c r="K200" s="132" t="str">
        <f>+IFERROR(VLOOKUP(#REF!&amp;"-"&amp;ROW()-108,[2]ワークシート!$C$2:$BW$498,19,0),"")</f>
        <v/>
      </c>
      <c r="L200" s="134"/>
      <c r="M200" s="133"/>
      <c r="N200" s="137" t="str">
        <f>+IFERROR(VLOOKUP(#REF!&amp;"-"&amp;ROW()-108,[2]ワークシート!$C$2:$BW$498,24,0),"")</f>
        <v/>
      </c>
      <c r="O200" s="138"/>
      <c r="P200" s="129" t="str">
        <f>+IFERROR(VLOOKUP(#REF!&amp;"-"&amp;ROW()-108,[2]ワークシート!$C$2:$BW$498,25,0),"")</f>
        <v/>
      </c>
      <c r="Q200" s="129"/>
      <c r="R200" s="139" t="str">
        <f>+IFERROR(VLOOKUP(#REF!&amp;"-"&amp;ROW()-108,[2]ワークシート!$C$2:$BW$498,55,0),"")</f>
        <v/>
      </c>
      <c r="S200" s="139"/>
      <c r="T200" s="139"/>
      <c r="U200" s="129" t="str">
        <f>+IFERROR(VLOOKUP(#REF!&amp;"-"&amp;ROW()-108,[2]ワークシート!$C$2:$BW$498,60,0),"")</f>
        <v/>
      </c>
      <c r="V200" s="129"/>
      <c r="W200" s="129" t="str">
        <f>+IFERROR(VLOOKUP(#REF!&amp;"-"&amp;ROW()-108,[2]ワークシート!$C$2:$BW$498,61,0),"")</f>
        <v/>
      </c>
      <c r="X200" s="129"/>
      <c r="Y200" s="129"/>
      <c r="Z200" s="130" t="str">
        <f t="shared" si="2"/>
        <v/>
      </c>
      <c r="AA200" s="130"/>
      <c r="AB200" s="131" t="str">
        <f>+IFERROR(IF(VLOOKUP(#REF!&amp;"-"&amp;ROW()-108,[2]ワークシート!$C$2:$BW$498,13,0)="","",VLOOKUP(#REF!&amp;"-"&amp;ROW()-108,[2]ワークシート!$C$2:$BW$498,13,0)),"")</f>
        <v/>
      </c>
      <c r="AC200" s="131"/>
      <c r="AD200" s="131" t="str">
        <f>+IFERROR(VLOOKUP(#REF!&amp;"-"&amp;ROW()-108,[2]ワークシート!$C$2:$BW$498,30,0),"")</f>
        <v/>
      </c>
      <c r="AE200" s="131"/>
      <c r="AF200" s="130" t="str">
        <f t="shared" si="3"/>
        <v/>
      </c>
      <c r="AG200" s="130"/>
      <c r="AH200" s="131" t="str">
        <f>+IFERROR(IF(VLOOKUP(#REF!&amp;"-"&amp;ROW()-108,[2]ワークシート!$C$2:$BW$498,31,0)="","",VLOOKUP(#REF!&amp;"-"&amp;ROW()-108,[2]ワークシート!$C$2:$BW$498,31,0)),"")</f>
        <v/>
      </c>
      <c r="AI200" s="131"/>
      <c r="AJ200" s="41"/>
      <c r="AK200" s="41"/>
      <c r="AL200" s="41"/>
      <c r="AM200" s="41"/>
      <c r="AN200" s="41"/>
      <c r="AO200" s="41"/>
      <c r="AP200" s="41"/>
      <c r="AQ200" s="41"/>
      <c r="AR200" s="41"/>
      <c r="AS200" s="41"/>
      <c r="AT200" s="41"/>
      <c r="AU200" s="41"/>
      <c r="AV200" s="41"/>
      <c r="AW200" s="41"/>
      <c r="AX200" s="41"/>
      <c r="AY200" s="41"/>
      <c r="AZ200" s="41"/>
      <c r="BA200" s="41"/>
      <c r="BB200" s="41"/>
      <c r="BC200" s="41"/>
      <c r="BD200" s="41"/>
    </row>
    <row r="201" spans="1:56" ht="35.1" hidden="1" customHeight="1">
      <c r="A201" s="41"/>
      <c r="B201" s="132" t="str">
        <f>+IFERROR(VLOOKUP(#REF!&amp;"-"&amp;ROW()-108,[2]ワークシート!$C$2:$BW$498,9,0),"")</f>
        <v/>
      </c>
      <c r="C201" s="133"/>
      <c r="D201" s="134" t="str">
        <f>+IFERROR(IF(VLOOKUP(#REF!&amp;"-"&amp;ROW()-108,[2]ワークシート!$C$2:$BW$498,10,0) = "","",VLOOKUP(#REF!&amp;"-"&amp;ROW()-108,[2]ワークシート!$C$2:$BW$498,10,0)),"")</f>
        <v/>
      </c>
      <c r="E201" s="133"/>
      <c r="F201" s="132" t="str">
        <f>+IFERROR(VLOOKUP(#REF!&amp;"-"&amp;ROW()-108,[2]ワークシート!$C$2:$BW$498,11,0),"")</f>
        <v/>
      </c>
      <c r="G201" s="133"/>
      <c r="H201" s="72" t="str">
        <f>+IFERROR(VLOOKUP(#REF!&amp;"-"&amp;ROW()-108,[2]ワークシート!$C$2:$BW$498,12,0),"")</f>
        <v/>
      </c>
      <c r="I20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01" s="136"/>
      <c r="K201" s="132" t="str">
        <f>+IFERROR(VLOOKUP(#REF!&amp;"-"&amp;ROW()-108,[2]ワークシート!$C$2:$BW$498,19,0),"")</f>
        <v/>
      </c>
      <c r="L201" s="134"/>
      <c r="M201" s="133"/>
      <c r="N201" s="137" t="str">
        <f>+IFERROR(VLOOKUP(#REF!&amp;"-"&amp;ROW()-108,[2]ワークシート!$C$2:$BW$498,24,0),"")</f>
        <v/>
      </c>
      <c r="O201" s="138"/>
      <c r="P201" s="129" t="str">
        <f>+IFERROR(VLOOKUP(#REF!&amp;"-"&amp;ROW()-108,[2]ワークシート!$C$2:$BW$498,25,0),"")</f>
        <v/>
      </c>
      <c r="Q201" s="129"/>
      <c r="R201" s="139" t="str">
        <f>+IFERROR(VLOOKUP(#REF!&amp;"-"&amp;ROW()-108,[2]ワークシート!$C$2:$BW$498,55,0),"")</f>
        <v/>
      </c>
      <c r="S201" s="139"/>
      <c r="T201" s="139"/>
      <c r="U201" s="129" t="str">
        <f>+IFERROR(VLOOKUP(#REF!&amp;"-"&amp;ROW()-108,[2]ワークシート!$C$2:$BW$498,60,0),"")</f>
        <v/>
      </c>
      <c r="V201" s="129"/>
      <c r="W201" s="129" t="str">
        <f>+IFERROR(VLOOKUP(#REF!&amp;"-"&amp;ROW()-108,[2]ワークシート!$C$2:$BW$498,61,0),"")</f>
        <v/>
      </c>
      <c r="X201" s="129"/>
      <c r="Y201" s="129"/>
      <c r="Z201" s="130" t="str">
        <f t="shared" si="2"/>
        <v/>
      </c>
      <c r="AA201" s="130"/>
      <c r="AB201" s="131" t="str">
        <f>+IFERROR(IF(VLOOKUP(#REF!&amp;"-"&amp;ROW()-108,[2]ワークシート!$C$2:$BW$498,13,0)="","",VLOOKUP(#REF!&amp;"-"&amp;ROW()-108,[2]ワークシート!$C$2:$BW$498,13,0)),"")</f>
        <v/>
      </c>
      <c r="AC201" s="131"/>
      <c r="AD201" s="131" t="str">
        <f>+IFERROR(VLOOKUP(#REF!&amp;"-"&amp;ROW()-108,[2]ワークシート!$C$2:$BW$498,30,0),"")</f>
        <v/>
      </c>
      <c r="AE201" s="131"/>
      <c r="AF201" s="130" t="str">
        <f t="shared" si="3"/>
        <v/>
      </c>
      <c r="AG201" s="130"/>
      <c r="AH201" s="131" t="str">
        <f>+IFERROR(IF(VLOOKUP(#REF!&amp;"-"&amp;ROW()-108,[2]ワークシート!$C$2:$BW$498,31,0)="","",VLOOKUP(#REF!&amp;"-"&amp;ROW()-108,[2]ワークシート!$C$2:$BW$498,31,0)),"")</f>
        <v/>
      </c>
      <c r="AI201" s="131"/>
      <c r="AJ201" s="41"/>
      <c r="AK201" s="41"/>
      <c r="AL201" s="41"/>
      <c r="AM201" s="41"/>
      <c r="AN201" s="41"/>
      <c r="AO201" s="41"/>
      <c r="AP201" s="41"/>
      <c r="AQ201" s="41"/>
      <c r="AR201" s="41"/>
      <c r="AS201" s="41"/>
      <c r="AT201" s="41"/>
      <c r="AU201" s="41"/>
      <c r="AV201" s="41"/>
      <c r="AW201" s="41"/>
      <c r="AX201" s="41"/>
      <c r="AY201" s="41"/>
      <c r="AZ201" s="41"/>
      <c r="BA201" s="41"/>
      <c r="BB201" s="41"/>
      <c r="BC201" s="41"/>
      <c r="BD201" s="41"/>
    </row>
    <row r="202" spans="1:56" ht="35.1" hidden="1" customHeight="1">
      <c r="A202" s="41"/>
      <c r="B202" s="132" t="str">
        <f>+IFERROR(VLOOKUP(#REF!&amp;"-"&amp;ROW()-108,[2]ワークシート!$C$2:$BW$498,9,0),"")</f>
        <v/>
      </c>
      <c r="C202" s="133"/>
      <c r="D202" s="134" t="str">
        <f>+IFERROR(IF(VLOOKUP(#REF!&amp;"-"&amp;ROW()-108,[2]ワークシート!$C$2:$BW$498,10,0) = "","",VLOOKUP(#REF!&amp;"-"&amp;ROW()-108,[2]ワークシート!$C$2:$BW$498,10,0)),"")</f>
        <v/>
      </c>
      <c r="E202" s="133"/>
      <c r="F202" s="132" t="str">
        <f>+IFERROR(VLOOKUP(#REF!&amp;"-"&amp;ROW()-108,[2]ワークシート!$C$2:$BW$498,11,0),"")</f>
        <v/>
      </c>
      <c r="G202" s="133"/>
      <c r="H202" s="72" t="str">
        <f>+IFERROR(VLOOKUP(#REF!&amp;"-"&amp;ROW()-108,[2]ワークシート!$C$2:$BW$498,12,0),"")</f>
        <v/>
      </c>
      <c r="I20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02" s="136"/>
      <c r="K202" s="132" t="str">
        <f>+IFERROR(VLOOKUP(#REF!&amp;"-"&amp;ROW()-108,[2]ワークシート!$C$2:$BW$498,19,0),"")</f>
        <v/>
      </c>
      <c r="L202" s="134"/>
      <c r="M202" s="133"/>
      <c r="N202" s="137" t="str">
        <f>+IFERROR(VLOOKUP(#REF!&amp;"-"&amp;ROW()-108,[2]ワークシート!$C$2:$BW$498,24,0),"")</f>
        <v/>
      </c>
      <c r="O202" s="138"/>
      <c r="P202" s="129" t="str">
        <f>+IFERROR(VLOOKUP(#REF!&amp;"-"&amp;ROW()-108,[2]ワークシート!$C$2:$BW$498,25,0),"")</f>
        <v/>
      </c>
      <c r="Q202" s="129"/>
      <c r="R202" s="139" t="str">
        <f>+IFERROR(VLOOKUP(#REF!&amp;"-"&amp;ROW()-108,[2]ワークシート!$C$2:$BW$498,55,0),"")</f>
        <v/>
      </c>
      <c r="S202" s="139"/>
      <c r="T202" s="139"/>
      <c r="U202" s="129" t="str">
        <f>+IFERROR(VLOOKUP(#REF!&amp;"-"&amp;ROW()-108,[2]ワークシート!$C$2:$BW$498,60,0),"")</f>
        <v/>
      </c>
      <c r="V202" s="129"/>
      <c r="W202" s="129" t="str">
        <f>+IFERROR(VLOOKUP(#REF!&amp;"-"&amp;ROW()-108,[2]ワークシート!$C$2:$BW$498,61,0),"")</f>
        <v/>
      </c>
      <c r="X202" s="129"/>
      <c r="Y202" s="129"/>
      <c r="Z202" s="130" t="str">
        <f t="shared" si="2"/>
        <v/>
      </c>
      <c r="AA202" s="130"/>
      <c r="AB202" s="131" t="str">
        <f>+IFERROR(IF(VLOOKUP(#REF!&amp;"-"&amp;ROW()-108,[2]ワークシート!$C$2:$BW$498,13,0)="","",VLOOKUP(#REF!&amp;"-"&amp;ROW()-108,[2]ワークシート!$C$2:$BW$498,13,0)),"")</f>
        <v/>
      </c>
      <c r="AC202" s="131"/>
      <c r="AD202" s="131" t="str">
        <f>+IFERROR(VLOOKUP(#REF!&amp;"-"&amp;ROW()-108,[2]ワークシート!$C$2:$BW$498,30,0),"")</f>
        <v/>
      </c>
      <c r="AE202" s="131"/>
      <c r="AF202" s="130" t="str">
        <f t="shared" si="3"/>
        <v/>
      </c>
      <c r="AG202" s="130"/>
      <c r="AH202" s="131" t="str">
        <f>+IFERROR(IF(VLOOKUP(#REF!&amp;"-"&amp;ROW()-108,[2]ワークシート!$C$2:$BW$498,31,0)="","",VLOOKUP(#REF!&amp;"-"&amp;ROW()-108,[2]ワークシート!$C$2:$BW$498,31,0)),"")</f>
        <v/>
      </c>
      <c r="AI202" s="131"/>
      <c r="AJ202" s="41"/>
      <c r="AK202" s="41"/>
      <c r="AL202" s="41"/>
      <c r="AM202" s="41"/>
      <c r="AN202" s="41"/>
      <c r="AO202" s="41"/>
      <c r="AP202" s="41"/>
      <c r="AQ202" s="41"/>
      <c r="AR202" s="41"/>
      <c r="AS202" s="41"/>
      <c r="AT202" s="41"/>
      <c r="AU202" s="41"/>
      <c r="AV202" s="41"/>
      <c r="AW202" s="41"/>
      <c r="AX202" s="41"/>
      <c r="AY202" s="41"/>
      <c r="AZ202" s="41"/>
      <c r="BA202" s="41"/>
      <c r="BB202" s="41"/>
      <c r="BC202" s="41"/>
      <c r="BD202" s="41"/>
    </row>
    <row r="203" spans="1:56" ht="35.1" hidden="1" customHeight="1">
      <c r="A203" s="41"/>
      <c r="B203" s="132" t="str">
        <f>+IFERROR(VLOOKUP(#REF!&amp;"-"&amp;ROW()-108,[2]ワークシート!$C$2:$BW$498,9,0),"")</f>
        <v/>
      </c>
      <c r="C203" s="133"/>
      <c r="D203" s="134" t="str">
        <f>+IFERROR(IF(VLOOKUP(#REF!&amp;"-"&amp;ROW()-108,[2]ワークシート!$C$2:$BW$498,10,0) = "","",VLOOKUP(#REF!&amp;"-"&amp;ROW()-108,[2]ワークシート!$C$2:$BW$498,10,0)),"")</f>
        <v/>
      </c>
      <c r="E203" s="133"/>
      <c r="F203" s="132" t="str">
        <f>+IFERROR(VLOOKUP(#REF!&amp;"-"&amp;ROW()-108,[2]ワークシート!$C$2:$BW$498,11,0),"")</f>
        <v/>
      </c>
      <c r="G203" s="133"/>
      <c r="H203" s="72" t="str">
        <f>+IFERROR(VLOOKUP(#REF!&amp;"-"&amp;ROW()-108,[2]ワークシート!$C$2:$BW$498,12,0),"")</f>
        <v/>
      </c>
      <c r="I20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03" s="136"/>
      <c r="K203" s="132" t="str">
        <f>+IFERROR(VLOOKUP(#REF!&amp;"-"&amp;ROW()-108,[2]ワークシート!$C$2:$BW$498,19,0),"")</f>
        <v/>
      </c>
      <c r="L203" s="134"/>
      <c r="M203" s="133"/>
      <c r="N203" s="137" t="str">
        <f>+IFERROR(VLOOKUP(#REF!&amp;"-"&amp;ROW()-108,[2]ワークシート!$C$2:$BW$498,24,0),"")</f>
        <v/>
      </c>
      <c r="O203" s="138"/>
      <c r="P203" s="129" t="str">
        <f>+IFERROR(VLOOKUP(#REF!&amp;"-"&amp;ROW()-108,[2]ワークシート!$C$2:$BW$498,25,0),"")</f>
        <v/>
      </c>
      <c r="Q203" s="129"/>
      <c r="R203" s="139" t="str">
        <f>+IFERROR(VLOOKUP(#REF!&amp;"-"&amp;ROW()-108,[2]ワークシート!$C$2:$BW$498,55,0),"")</f>
        <v/>
      </c>
      <c r="S203" s="139"/>
      <c r="T203" s="139"/>
      <c r="U203" s="129" t="str">
        <f>+IFERROR(VLOOKUP(#REF!&amp;"-"&amp;ROW()-108,[2]ワークシート!$C$2:$BW$498,60,0),"")</f>
        <v/>
      </c>
      <c r="V203" s="129"/>
      <c r="W203" s="129" t="str">
        <f>+IFERROR(VLOOKUP(#REF!&amp;"-"&amp;ROW()-108,[2]ワークシート!$C$2:$BW$498,61,0),"")</f>
        <v/>
      </c>
      <c r="X203" s="129"/>
      <c r="Y203" s="129"/>
      <c r="Z203" s="130" t="str">
        <f t="shared" si="2"/>
        <v/>
      </c>
      <c r="AA203" s="130"/>
      <c r="AB203" s="131" t="str">
        <f>+IFERROR(IF(VLOOKUP(#REF!&amp;"-"&amp;ROW()-108,[2]ワークシート!$C$2:$BW$498,13,0)="","",VLOOKUP(#REF!&amp;"-"&amp;ROW()-108,[2]ワークシート!$C$2:$BW$498,13,0)),"")</f>
        <v/>
      </c>
      <c r="AC203" s="131"/>
      <c r="AD203" s="131" t="str">
        <f>+IFERROR(VLOOKUP(#REF!&amp;"-"&amp;ROW()-108,[2]ワークシート!$C$2:$BW$498,30,0),"")</f>
        <v/>
      </c>
      <c r="AE203" s="131"/>
      <c r="AF203" s="130" t="str">
        <f t="shared" si="3"/>
        <v/>
      </c>
      <c r="AG203" s="130"/>
      <c r="AH203" s="131" t="str">
        <f>+IFERROR(IF(VLOOKUP(#REF!&amp;"-"&amp;ROW()-108,[2]ワークシート!$C$2:$BW$498,31,0)="","",VLOOKUP(#REF!&amp;"-"&amp;ROW()-108,[2]ワークシート!$C$2:$BW$498,31,0)),"")</f>
        <v/>
      </c>
      <c r="AI203" s="131"/>
      <c r="AJ203" s="41"/>
      <c r="AK203" s="41"/>
      <c r="AL203" s="41"/>
      <c r="AM203" s="41"/>
      <c r="AN203" s="41"/>
      <c r="AO203" s="41"/>
      <c r="AP203" s="41"/>
      <c r="AQ203" s="41"/>
      <c r="AR203" s="41"/>
      <c r="AS203" s="41"/>
      <c r="AT203" s="41"/>
      <c r="AU203" s="41"/>
      <c r="AV203" s="41"/>
      <c r="AW203" s="41"/>
      <c r="AX203" s="41"/>
      <c r="AY203" s="41"/>
      <c r="AZ203" s="41"/>
      <c r="BA203" s="41"/>
      <c r="BB203" s="41"/>
      <c r="BC203" s="41"/>
      <c r="BD203" s="41"/>
    </row>
    <row r="204" spans="1:56" ht="35.1" hidden="1" customHeight="1">
      <c r="A204" s="41"/>
      <c r="B204" s="132" t="str">
        <f>+IFERROR(VLOOKUP(#REF!&amp;"-"&amp;ROW()-108,[2]ワークシート!$C$2:$BW$498,9,0),"")</f>
        <v/>
      </c>
      <c r="C204" s="133"/>
      <c r="D204" s="134" t="str">
        <f>+IFERROR(IF(VLOOKUP(#REF!&amp;"-"&amp;ROW()-108,[2]ワークシート!$C$2:$BW$498,10,0) = "","",VLOOKUP(#REF!&amp;"-"&amp;ROW()-108,[2]ワークシート!$C$2:$BW$498,10,0)),"")</f>
        <v/>
      </c>
      <c r="E204" s="133"/>
      <c r="F204" s="132" t="str">
        <f>+IFERROR(VLOOKUP(#REF!&amp;"-"&amp;ROW()-108,[2]ワークシート!$C$2:$BW$498,11,0),"")</f>
        <v/>
      </c>
      <c r="G204" s="133"/>
      <c r="H204" s="72" t="str">
        <f>+IFERROR(VLOOKUP(#REF!&amp;"-"&amp;ROW()-108,[2]ワークシート!$C$2:$BW$498,12,0),"")</f>
        <v/>
      </c>
      <c r="I20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04" s="136"/>
      <c r="K204" s="132" t="str">
        <f>+IFERROR(VLOOKUP(#REF!&amp;"-"&amp;ROW()-108,[2]ワークシート!$C$2:$BW$498,19,0),"")</f>
        <v/>
      </c>
      <c r="L204" s="134"/>
      <c r="M204" s="133"/>
      <c r="N204" s="137" t="str">
        <f>+IFERROR(VLOOKUP(#REF!&amp;"-"&amp;ROW()-108,[2]ワークシート!$C$2:$BW$498,24,0),"")</f>
        <v/>
      </c>
      <c r="O204" s="138"/>
      <c r="P204" s="129" t="str">
        <f>+IFERROR(VLOOKUP(#REF!&amp;"-"&amp;ROW()-108,[2]ワークシート!$C$2:$BW$498,25,0),"")</f>
        <v/>
      </c>
      <c r="Q204" s="129"/>
      <c r="R204" s="139" t="str">
        <f>+IFERROR(VLOOKUP(#REF!&amp;"-"&amp;ROW()-108,[2]ワークシート!$C$2:$BW$498,55,0),"")</f>
        <v/>
      </c>
      <c r="S204" s="139"/>
      <c r="T204" s="139"/>
      <c r="U204" s="129" t="str">
        <f>+IFERROR(VLOOKUP(#REF!&amp;"-"&amp;ROW()-108,[2]ワークシート!$C$2:$BW$498,60,0),"")</f>
        <v/>
      </c>
      <c r="V204" s="129"/>
      <c r="W204" s="129" t="str">
        <f>+IFERROR(VLOOKUP(#REF!&amp;"-"&amp;ROW()-108,[2]ワークシート!$C$2:$BW$498,61,0),"")</f>
        <v/>
      </c>
      <c r="X204" s="129"/>
      <c r="Y204" s="129"/>
      <c r="Z204" s="130" t="str">
        <f t="shared" si="2"/>
        <v/>
      </c>
      <c r="AA204" s="130"/>
      <c r="AB204" s="131" t="str">
        <f>+IFERROR(IF(VLOOKUP(#REF!&amp;"-"&amp;ROW()-108,[2]ワークシート!$C$2:$BW$498,13,0)="","",VLOOKUP(#REF!&amp;"-"&amp;ROW()-108,[2]ワークシート!$C$2:$BW$498,13,0)),"")</f>
        <v/>
      </c>
      <c r="AC204" s="131"/>
      <c r="AD204" s="131" t="str">
        <f>+IFERROR(VLOOKUP(#REF!&amp;"-"&amp;ROW()-108,[2]ワークシート!$C$2:$BW$498,30,0),"")</f>
        <v/>
      </c>
      <c r="AE204" s="131"/>
      <c r="AF204" s="130" t="str">
        <f t="shared" si="3"/>
        <v/>
      </c>
      <c r="AG204" s="130"/>
      <c r="AH204" s="131" t="str">
        <f>+IFERROR(IF(VLOOKUP(#REF!&amp;"-"&amp;ROW()-108,[2]ワークシート!$C$2:$BW$498,31,0)="","",VLOOKUP(#REF!&amp;"-"&amp;ROW()-108,[2]ワークシート!$C$2:$BW$498,31,0)),"")</f>
        <v/>
      </c>
      <c r="AI204" s="131"/>
      <c r="AJ204" s="41"/>
      <c r="AK204" s="41"/>
      <c r="AL204" s="41"/>
      <c r="AM204" s="41"/>
      <c r="AN204" s="41"/>
      <c r="AO204" s="41"/>
      <c r="AP204" s="41"/>
      <c r="AQ204" s="41"/>
      <c r="AR204" s="41"/>
      <c r="AS204" s="41"/>
      <c r="AT204" s="41"/>
      <c r="AU204" s="41"/>
      <c r="AV204" s="41"/>
      <c r="AW204" s="41"/>
      <c r="AX204" s="41"/>
      <c r="AY204" s="41"/>
      <c r="AZ204" s="41"/>
      <c r="BA204" s="41"/>
      <c r="BB204" s="41"/>
      <c r="BC204" s="41"/>
      <c r="BD204" s="41"/>
    </row>
    <row r="205" spans="1:56" ht="35.1" hidden="1" customHeight="1">
      <c r="A205" s="41"/>
      <c r="B205" s="132" t="str">
        <f>+IFERROR(VLOOKUP(#REF!&amp;"-"&amp;ROW()-108,[2]ワークシート!$C$2:$BW$498,9,0),"")</f>
        <v/>
      </c>
      <c r="C205" s="133"/>
      <c r="D205" s="134" t="str">
        <f>+IFERROR(IF(VLOOKUP(#REF!&amp;"-"&amp;ROW()-108,[2]ワークシート!$C$2:$BW$498,10,0) = "","",VLOOKUP(#REF!&amp;"-"&amp;ROW()-108,[2]ワークシート!$C$2:$BW$498,10,0)),"")</f>
        <v/>
      </c>
      <c r="E205" s="133"/>
      <c r="F205" s="132" t="str">
        <f>+IFERROR(VLOOKUP(#REF!&amp;"-"&amp;ROW()-108,[2]ワークシート!$C$2:$BW$498,11,0),"")</f>
        <v/>
      </c>
      <c r="G205" s="133"/>
      <c r="H205" s="72" t="str">
        <f>+IFERROR(VLOOKUP(#REF!&amp;"-"&amp;ROW()-108,[2]ワークシート!$C$2:$BW$498,12,0),"")</f>
        <v/>
      </c>
      <c r="I20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05" s="136"/>
      <c r="K205" s="132" t="str">
        <f>+IFERROR(VLOOKUP(#REF!&amp;"-"&amp;ROW()-108,[2]ワークシート!$C$2:$BW$498,19,0),"")</f>
        <v/>
      </c>
      <c r="L205" s="134"/>
      <c r="M205" s="133"/>
      <c r="N205" s="137" t="str">
        <f>+IFERROR(VLOOKUP(#REF!&amp;"-"&amp;ROW()-108,[2]ワークシート!$C$2:$BW$498,24,0),"")</f>
        <v/>
      </c>
      <c r="O205" s="138"/>
      <c r="P205" s="129" t="str">
        <f>+IFERROR(VLOOKUP(#REF!&amp;"-"&amp;ROW()-108,[2]ワークシート!$C$2:$BW$498,25,0),"")</f>
        <v/>
      </c>
      <c r="Q205" s="129"/>
      <c r="R205" s="139" t="str">
        <f>+IFERROR(VLOOKUP(#REF!&amp;"-"&amp;ROW()-108,[2]ワークシート!$C$2:$BW$498,55,0),"")</f>
        <v/>
      </c>
      <c r="S205" s="139"/>
      <c r="T205" s="139"/>
      <c r="U205" s="129" t="str">
        <f>+IFERROR(VLOOKUP(#REF!&amp;"-"&amp;ROW()-108,[2]ワークシート!$C$2:$BW$498,60,0),"")</f>
        <v/>
      </c>
      <c r="V205" s="129"/>
      <c r="W205" s="129" t="str">
        <f>+IFERROR(VLOOKUP(#REF!&amp;"-"&amp;ROW()-108,[2]ワークシート!$C$2:$BW$498,61,0),"")</f>
        <v/>
      </c>
      <c r="X205" s="129"/>
      <c r="Y205" s="129"/>
      <c r="Z205" s="130" t="str">
        <f t="shared" si="2"/>
        <v/>
      </c>
      <c r="AA205" s="130"/>
      <c r="AB205" s="131" t="str">
        <f>+IFERROR(IF(VLOOKUP(#REF!&amp;"-"&amp;ROW()-108,[2]ワークシート!$C$2:$BW$498,13,0)="","",VLOOKUP(#REF!&amp;"-"&amp;ROW()-108,[2]ワークシート!$C$2:$BW$498,13,0)),"")</f>
        <v/>
      </c>
      <c r="AC205" s="131"/>
      <c r="AD205" s="131" t="str">
        <f>+IFERROR(VLOOKUP(#REF!&amp;"-"&amp;ROW()-108,[2]ワークシート!$C$2:$BW$498,30,0),"")</f>
        <v/>
      </c>
      <c r="AE205" s="131"/>
      <c r="AF205" s="130" t="str">
        <f t="shared" si="3"/>
        <v/>
      </c>
      <c r="AG205" s="130"/>
      <c r="AH205" s="131" t="str">
        <f>+IFERROR(IF(VLOOKUP(#REF!&amp;"-"&amp;ROW()-108,[2]ワークシート!$C$2:$BW$498,31,0)="","",VLOOKUP(#REF!&amp;"-"&amp;ROW()-108,[2]ワークシート!$C$2:$BW$498,31,0)),"")</f>
        <v/>
      </c>
      <c r="AI205" s="131"/>
      <c r="AJ205" s="41"/>
      <c r="AK205" s="41"/>
      <c r="AL205" s="41"/>
      <c r="AM205" s="41"/>
      <c r="AN205" s="41"/>
      <c r="AO205" s="41"/>
      <c r="AP205" s="41"/>
      <c r="AQ205" s="41"/>
      <c r="AR205" s="41"/>
      <c r="AS205" s="41"/>
      <c r="AT205" s="41"/>
      <c r="AU205" s="41"/>
      <c r="AV205" s="41"/>
      <c r="AW205" s="41"/>
      <c r="AX205" s="41"/>
      <c r="AY205" s="41"/>
      <c r="AZ205" s="41"/>
      <c r="BA205" s="41"/>
      <c r="BB205" s="41"/>
      <c r="BC205" s="41"/>
      <c r="BD205" s="41"/>
    </row>
    <row r="206" spans="1:56" ht="35.1" hidden="1" customHeight="1">
      <c r="A206" s="41"/>
      <c r="B206" s="132" t="str">
        <f>+IFERROR(VLOOKUP(#REF!&amp;"-"&amp;ROW()-108,[2]ワークシート!$C$2:$BW$498,9,0),"")</f>
        <v/>
      </c>
      <c r="C206" s="133"/>
      <c r="D206" s="134" t="str">
        <f>+IFERROR(IF(VLOOKUP(#REF!&amp;"-"&amp;ROW()-108,[2]ワークシート!$C$2:$BW$498,10,0) = "","",VLOOKUP(#REF!&amp;"-"&amp;ROW()-108,[2]ワークシート!$C$2:$BW$498,10,0)),"")</f>
        <v/>
      </c>
      <c r="E206" s="133"/>
      <c r="F206" s="132" t="str">
        <f>+IFERROR(VLOOKUP(#REF!&amp;"-"&amp;ROW()-108,[2]ワークシート!$C$2:$BW$498,11,0),"")</f>
        <v/>
      </c>
      <c r="G206" s="133"/>
      <c r="H206" s="72" t="str">
        <f>+IFERROR(VLOOKUP(#REF!&amp;"-"&amp;ROW()-108,[2]ワークシート!$C$2:$BW$498,12,0),"")</f>
        <v/>
      </c>
      <c r="I20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06" s="136"/>
      <c r="K206" s="132" t="str">
        <f>+IFERROR(VLOOKUP(#REF!&amp;"-"&amp;ROW()-108,[2]ワークシート!$C$2:$BW$498,19,0),"")</f>
        <v/>
      </c>
      <c r="L206" s="134"/>
      <c r="M206" s="133"/>
      <c r="N206" s="137" t="str">
        <f>+IFERROR(VLOOKUP(#REF!&amp;"-"&amp;ROW()-108,[2]ワークシート!$C$2:$BW$498,24,0),"")</f>
        <v/>
      </c>
      <c r="O206" s="138"/>
      <c r="P206" s="129" t="str">
        <f>+IFERROR(VLOOKUP(#REF!&amp;"-"&amp;ROW()-108,[2]ワークシート!$C$2:$BW$498,25,0),"")</f>
        <v/>
      </c>
      <c r="Q206" s="129"/>
      <c r="R206" s="139" t="str">
        <f>+IFERROR(VLOOKUP(#REF!&amp;"-"&amp;ROW()-108,[2]ワークシート!$C$2:$BW$498,55,0),"")</f>
        <v/>
      </c>
      <c r="S206" s="139"/>
      <c r="T206" s="139"/>
      <c r="U206" s="129" t="str">
        <f>+IFERROR(VLOOKUP(#REF!&amp;"-"&amp;ROW()-108,[2]ワークシート!$C$2:$BW$498,60,0),"")</f>
        <v/>
      </c>
      <c r="V206" s="129"/>
      <c r="W206" s="129" t="str">
        <f>+IFERROR(VLOOKUP(#REF!&amp;"-"&amp;ROW()-108,[2]ワークシート!$C$2:$BW$498,61,0),"")</f>
        <v/>
      </c>
      <c r="X206" s="129"/>
      <c r="Y206" s="129"/>
      <c r="Z206" s="130" t="str">
        <f t="shared" si="2"/>
        <v/>
      </c>
      <c r="AA206" s="130"/>
      <c r="AB206" s="131" t="str">
        <f>+IFERROR(IF(VLOOKUP(#REF!&amp;"-"&amp;ROW()-108,[2]ワークシート!$C$2:$BW$498,13,0)="","",VLOOKUP(#REF!&amp;"-"&amp;ROW()-108,[2]ワークシート!$C$2:$BW$498,13,0)),"")</f>
        <v/>
      </c>
      <c r="AC206" s="131"/>
      <c r="AD206" s="131" t="str">
        <f>+IFERROR(VLOOKUP(#REF!&amp;"-"&amp;ROW()-108,[2]ワークシート!$C$2:$BW$498,30,0),"")</f>
        <v/>
      </c>
      <c r="AE206" s="131"/>
      <c r="AF206" s="130" t="str">
        <f t="shared" si="3"/>
        <v/>
      </c>
      <c r="AG206" s="130"/>
      <c r="AH206" s="131" t="str">
        <f>+IFERROR(IF(VLOOKUP(#REF!&amp;"-"&amp;ROW()-108,[2]ワークシート!$C$2:$BW$498,31,0)="","",VLOOKUP(#REF!&amp;"-"&amp;ROW()-108,[2]ワークシート!$C$2:$BW$498,31,0)),"")</f>
        <v/>
      </c>
      <c r="AI206" s="131"/>
      <c r="AJ206" s="41"/>
      <c r="AK206" s="41"/>
      <c r="AL206" s="41"/>
      <c r="AM206" s="41"/>
      <c r="AN206" s="41"/>
      <c r="AO206" s="41"/>
      <c r="AP206" s="41"/>
      <c r="AQ206" s="41"/>
      <c r="AR206" s="41"/>
      <c r="AS206" s="41"/>
      <c r="AT206" s="41"/>
      <c r="AU206" s="41"/>
      <c r="AV206" s="41"/>
      <c r="AW206" s="41"/>
      <c r="AX206" s="41"/>
      <c r="AY206" s="41"/>
      <c r="AZ206" s="41"/>
      <c r="BA206" s="41"/>
      <c r="BB206" s="41"/>
      <c r="BC206" s="41"/>
      <c r="BD206" s="41"/>
    </row>
    <row r="207" spans="1:56" ht="35.1" hidden="1" customHeight="1">
      <c r="A207" s="41"/>
      <c r="B207" s="132" t="str">
        <f>+IFERROR(VLOOKUP(#REF!&amp;"-"&amp;ROW()-108,[2]ワークシート!$C$2:$BW$498,9,0),"")</f>
        <v/>
      </c>
      <c r="C207" s="133"/>
      <c r="D207" s="134" t="str">
        <f>+IFERROR(IF(VLOOKUP(#REF!&amp;"-"&amp;ROW()-108,[2]ワークシート!$C$2:$BW$498,10,0) = "","",VLOOKUP(#REF!&amp;"-"&amp;ROW()-108,[2]ワークシート!$C$2:$BW$498,10,0)),"")</f>
        <v/>
      </c>
      <c r="E207" s="133"/>
      <c r="F207" s="132" t="str">
        <f>+IFERROR(VLOOKUP(#REF!&amp;"-"&amp;ROW()-108,[2]ワークシート!$C$2:$BW$498,11,0),"")</f>
        <v/>
      </c>
      <c r="G207" s="133"/>
      <c r="H207" s="72" t="str">
        <f>+IFERROR(VLOOKUP(#REF!&amp;"-"&amp;ROW()-108,[2]ワークシート!$C$2:$BW$498,12,0),"")</f>
        <v/>
      </c>
      <c r="I20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07" s="136"/>
      <c r="K207" s="132" t="str">
        <f>+IFERROR(VLOOKUP(#REF!&amp;"-"&amp;ROW()-108,[2]ワークシート!$C$2:$BW$498,19,0),"")</f>
        <v/>
      </c>
      <c r="L207" s="134"/>
      <c r="M207" s="133"/>
      <c r="N207" s="137" t="str">
        <f>+IFERROR(VLOOKUP(#REF!&amp;"-"&amp;ROW()-108,[2]ワークシート!$C$2:$BW$498,24,0),"")</f>
        <v/>
      </c>
      <c r="O207" s="138"/>
      <c r="P207" s="129" t="str">
        <f>+IFERROR(VLOOKUP(#REF!&amp;"-"&amp;ROW()-108,[2]ワークシート!$C$2:$BW$498,25,0),"")</f>
        <v/>
      </c>
      <c r="Q207" s="129"/>
      <c r="R207" s="139" t="str">
        <f>+IFERROR(VLOOKUP(#REF!&amp;"-"&amp;ROW()-108,[2]ワークシート!$C$2:$BW$498,55,0),"")</f>
        <v/>
      </c>
      <c r="S207" s="139"/>
      <c r="T207" s="139"/>
      <c r="U207" s="129" t="str">
        <f>+IFERROR(VLOOKUP(#REF!&amp;"-"&amp;ROW()-108,[2]ワークシート!$C$2:$BW$498,60,0),"")</f>
        <v/>
      </c>
      <c r="V207" s="129"/>
      <c r="W207" s="129" t="str">
        <f>+IFERROR(VLOOKUP(#REF!&amp;"-"&amp;ROW()-108,[2]ワークシート!$C$2:$BW$498,61,0),"")</f>
        <v/>
      </c>
      <c r="X207" s="129"/>
      <c r="Y207" s="129"/>
      <c r="Z207" s="130" t="str">
        <f t="shared" ref="Z207:Z270" si="4">IF(AD207="","",IF(AD207=0,"使用貸借権","賃借権"))</f>
        <v/>
      </c>
      <c r="AA207" s="130"/>
      <c r="AB207" s="131" t="str">
        <f>+IFERROR(IF(VLOOKUP(#REF!&amp;"-"&amp;ROW()-108,[2]ワークシート!$C$2:$BW$498,13,0)="","",VLOOKUP(#REF!&amp;"-"&amp;ROW()-108,[2]ワークシート!$C$2:$BW$498,13,0)),"")</f>
        <v/>
      </c>
      <c r="AC207" s="131"/>
      <c r="AD207" s="131" t="str">
        <f>+IFERROR(VLOOKUP(#REF!&amp;"-"&amp;ROW()-108,[2]ワークシート!$C$2:$BW$498,30,0),"")</f>
        <v/>
      </c>
      <c r="AE207" s="131"/>
      <c r="AF207" s="130" t="str">
        <f t="shared" ref="AF207:AF270" si="5">IF(Z207="","",IF(Z207="使用貸借権","-","口座振込　１２月"))</f>
        <v/>
      </c>
      <c r="AG207" s="130"/>
      <c r="AH207" s="131" t="str">
        <f>+IFERROR(IF(VLOOKUP(#REF!&amp;"-"&amp;ROW()-108,[2]ワークシート!$C$2:$BW$498,31,0)="","",VLOOKUP(#REF!&amp;"-"&amp;ROW()-108,[2]ワークシート!$C$2:$BW$498,31,0)),"")</f>
        <v/>
      </c>
      <c r="AI207" s="131"/>
      <c r="AJ207" s="41"/>
      <c r="AK207" s="41"/>
      <c r="AL207" s="41"/>
      <c r="AM207" s="41"/>
      <c r="AN207" s="41"/>
      <c r="AO207" s="41"/>
      <c r="AP207" s="41"/>
      <c r="AQ207" s="41"/>
      <c r="AR207" s="41"/>
      <c r="AS207" s="41"/>
      <c r="AT207" s="41"/>
      <c r="AU207" s="41"/>
      <c r="AV207" s="41"/>
      <c r="AW207" s="41"/>
      <c r="AX207" s="41"/>
      <c r="AY207" s="41"/>
      <c r="AZ207" s="41"/>
      <c r="BA207" s="41"/>
      <c r="BB207" s="41"/>
      <c r="BC207" s="41"/>
      <c r="BD207" s="41"/>
    </row>
    <row r="208" spans="1:56" ht="35.1" hidden="1" customHeight="1">
      <c r="A208" s="41"/>
      <c r="B208" s="132" t="str">
        <f>+IFERROR(VLOOKUP(#REF!&amp;"-"&amp;ROW()-108,[2]ワークシート!$C$2:$BW$498,9,0),"")</f>
        <v/>
      </c>
      <c r="C208" s="133"/>
      <c r="D208" s="134" t="str">
        <f>+IFERROR(IF(VLOOKUP(#REF!&amp;"-"&amp;ROW()-108,[2]ワークシート!$C$2:$BW$498,10,0) = "","",VLOOKUP(#REF!&amp;"-"&amp;ROW()-108,[2]ワークシート!$C$2:$BW$498,10,0)),"")</f>
        <v/>
      </c>
      <c r="E208" s="133"/>
      <c r="F208" s="132" t="str">
        <f>+IFERROR(VLOOKUP(#REF!&amp;"-"&amp;ROW()-108,[2]ワークシート!$C$2:$BW$498,11,0),"")</f>
        <v/>
      </c>
      <c r="G208" s="133"/>
      <c r="H208" s="72" t="str">
        <f>+IFERROR(VLOOKUP(#REF!&amp;"-"&amp;ROW()-108,[2]ワークシート!$C$2:$BW$498,12,0),"")</f>
        <v/>
      </c>
      <c r="I20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08" s="136"/>
      <c r="K208" s="132" t="str">
        <f>+IFERROR(VLOOKUP(#REF!&amp;"-"&amp;ROW()-108,[2]ワークシート!$C$2:$BW$498,19,0),"")</f>
        <v/>
      </c>
      <c r="L208" s="134"/>
      <c r="M208" s="133"/>
      <c r="N208" s="137" t="str">
        <f>+IFERROR(VLOOKUP(#REF!&amp;"-"&amp;ROW()-108,[2]ワークシート!$C$2:$BW$498,24,0),"")</f>
        <v/>
      </c>
      <c r="O208" s="138"/>
      <c r="P208" s="129" t="str">
        <f>+IFERROR(VLOOKUP(#REF!&amp;"-"&amp;ROW()-108,[2]ワークシート!$C$2:$BW$498,25,0),"")</f>
        <v/>
      </c>
      <c r="Q208" s="129"/>
      <c r="R208" s="139" t="str">
        <f>+IFERROR(VLOOKUP(#REF!&amp;"-"&amp;ROW()-108,[2]ワークシート!$C$2:$BW$498,55,0),"")</f>
        <v/>
      </c>
      <c r="S208" s="139"/>
      <c r="T208" s="139"/>
      <c r="U208" s="129" t="str">
        <f>+IFERROR(VLOOKUP(#REF!&amp;"-"&amp;ROW()-108,[2]ワークシート!$C$2:$BW$498,60,0),"")</f>
        <v/>
      </c>
      <c r="V208" s="129"/>
      <c r="W208" s="129" t="str">
        <f>+IFERROR(VLOOKUP(#REF!&amp;"-"&amp;ROW()-108,[2]ワークシート!$C$2:$BW$498,61,0),"")</f>
        <v/>
      </c>
      <c r="X208" s="129"/>
      <c r="Y208" s="129"/>
      <c r="Z208" s="130" t="str">
        <f t="shared" si="4"/>
        <v/>
      </c>
      <c r="AA208" s="130"/>
      <c r="AB208" s="131" t="str">
        <f>+IFERROR(IF(VLOOKUP(#REF!&amp;"-"&amp;ROW()-108,[2]ワークシート!$C$2:$BW$498,13,0)="","",VLOOKUP(#REF!&amp;"-"&amp;ROW()-108,[2]ワークシート!$C$2:$BW$498,13,0)),"")</f>
        <v/>
      </c>
      <c r="AC208" s="131"/>
      <c r="AD208" s="131" t="str">
        <f>+IFERROR(VLOOKUP(#REF!&amp;"-"&amp;ROW()-108,[2]ワークシート!$C$2:$BW$498,30,0),"")</f>
        <v/>
      </c>
      <c r="AE208" s="131"/>
      <c r="AF208" s="130" t="str">
        <f t="shared" si="5"/>
        <v/>
      </c>
      <c r="AG208" s="130"/>
      <c r="AH208" s="131" t="str">
        <f>+IFERROR(IF(VLOOKUP(#REF!&amp;"-"&amp;ROW()-108,[2]ワークシート!$C$2:$BW$498,31,0)="","",VLOOKUP(#REF!&amp;"-"&amp;ROW()-108,[2]ワークシート!$C$2:$BW$498,31,0)),"")</f>
        <v/>
      </c>
      <c r="AI208" s="131"/>
      <c r="AJ208" s="41"/>
      <c r="AK208" s="41"/>
      <c r="AL208" s="41"/>
      <c r="AM208" s="41"/>
      <c r="AN208" s="41"/>
      <c r="AO208" s="41"/>
      <c r="AP208" s="41"/>
      <c r="AQ208" s="41"/>
      <c r="AR208" s="41"/>
      <c r="AS208" s="41"/>
      <c r="AT208" s="41"/>
      <c r="AU208" s="41"/>
      <c r="AV208" s="41"/>
      <c r="AW208" s="41"/>
      <c r="AX208" s="41"/>
      <c r="AY208" s="41"/>
      <c r="AZ208" s="41"/>
      <c r="BA208" s="41"/>
      <c r="BB208" s="41"/>
      <c r="BC208" s="41"/>
      <c r="BD208" s="41"/>
    </row>
    <row r="209" spans="1:56" ht="35.1" hidden="1" customHeight="1">
      <c r="A209" s="41"/>
      <c r="B209" s="132" t="str">
        <f>+IFERROR(VLOOKUP(#REF!&amp;"-"&amp;ROW()-108,[2]ワークシート!$C$2:$BW$498,9,0),"")</f>
        <v/>
      </c>
      <c r="C209" s="133"/>
      <c r="D209" s="134" t="str">
        <f>+IFERROR(IF(VLOOKUP(#REF!&amp;"-"&amp;ROW()-108,[2]ワークシート!$C$2:$BW$498,10,0) = "","",VLOOKUP(#REF!&amp;"-"&amp;ROW()-108,[2]ワークシート!$C$2:$BW$498,10,0)),"")</f>
        <v/>
      </c>
      <c r="E209" s="133"/>
      <c r="F209" s="132" t="str">
        <f>+IFERROR(VLOOKUP(#REF!&amp;"-"&amp;ROW()-108,[2]ワークシート!$C$2:$BW$498,11,0),"")</f>
        <v/>
      </c>
      <c r="G209" s="133"/>
      <c r="H209" s="72" t="str">
        <f>+IFERROR(VLOOKUP(#REF!&amp;"-"&amp;ROW()-108,[2]ワークシート!$C$2:$BW$498,12,0),"")</f>
        <v/>
      </c>
      <c r="I20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09" s="136"/>
      <c r="K209" s="132" t="str">
        <f>+IFERROR(VLOOKUP(#REF!&amp;"-"&amp;ROW()-108,[2]ワークシート!$C$2:$BW$498,19,0),"")</f>
        <v/>
      </c>
      <c r="L209" s="134"/>
      <c r="M209" s="133"/>
      <c r="N209" s="137" t="str">
        <f>+IFERROR(VLOOKUP(#REF!&amp;"-"&amp;ROW()-108,[2]ワークシート!$C$2:$BW$498,24,0),"")</f>
        <v/>
      </c>
      <c r="O209" s="138"/>
      <c r="P209" s="129" t="str">
        <f>+IFERROR(VLOOKUP(#REF!&amp;"-"&amp;ROW()-108,[2]ワークシート!$C$2:$BW$498,25,0),"")</f>
        <v/>
      </c>
      <c r="Q209" s="129"/>
      <c r="R209" s="139" t="str">
        <f>+IFERROR(VLOOKUP(#REF!&amp;"-"&amp;ROW()-108,[2]ワークシート!$C$2:$BW$498,55,0),"")</f>
        <v/>
      </c>
      <c r="S209" s="139"/>
      <c r="T209" s="139"/>
      <c r="U209" s="129" t="str">
        <f>+IFERROR(VLOOKUP(#REF!&amp;"-"&amp;ROW()-108,[2]ワークシート!$C$2:$BW$498,60,0),"")</f>
        <v/>
      </c>
      <c r="V209" s="129"/>
      <c r="W209" s="129" t="str">
        <f>+IFERROR(VLOOKUP(#REF!&amp;"-"&amp;ROW()-108,[2]ワークシート!$C$2:$BW$498,61,0),"")</f>
        <v/>
      </c>
      <c r="X209" s="129"/>
      <c r="Y209" s="129"/>
      <c r="Z209" s="130" t="str">
        <f t="shared" si="4"/>
        <v/>
      </c>
      <c r="AA209" s="130"/>
      <c r="AB209" s="131" t="str">
        <f>+IFERROR(IF(VLOOKUP(#REF!&amp;"-"&amp;ROW()-108,[2]ワークシート!$C$2:$BW$498,13,0)="","",VLOOKUP(#REF!&amp;"-"&amp;ROW()-108,[2]ワークシート!$C$2:$BW$498,13,0)),"")</f>
        <v/>
      </c>
      <c r="AC209" s="131"/>
      <c r="AD209" s="131" t="str">
        <f>+IFERROR(VLOOKUP(#REF!&amp;"-"&amp;ROW()-108,[2]ワークシート!$C$2:$BW$498,30,0),"")</f>
        <v/>
      </c>
      <c r="AE209" s="131"/>
      <c r="AF209" s="130" t="str">
        <f t="shared" si="5"/>
        <v/>
      </c>
      <c r="AG209" s="130"/>
      <c r="AH209" s="131" t="str">
        <f>+IFERROR(IF(VLOOKUP(#REF!&amp;"-"&amp;ROW()-108,[2]ワークシート!$C$2:$BW$498,31,0)="","",VLOOKUP(#REF!&amp;"-"&amp;ROW()-108,[2]ワークシート!$C$2:$BW$498,31,0)),"")</f>
        <v/>
      </c>
      <c r="AI209" s="131"/>
      <c r="AJ209" s="41"/>
      <c r="AK209" s="41"/>
      <c r="AL209" s="41"/>
      <c r="AM209" s="41"/>
      <c r="AN209" s="41"/>
      <c r="AO209" s="41"/>
      <c r="AP209" s="41"/>
      <c r="AQ209" s="41"/>
      <c r="AR209" s="41"/>
      <c r="AS209" s="41"/>
      <c r="AT209" s="41"/>
      <c r="AU209" s="41"/>
      <c r="AV209" s="41"/>
      <c r="AW209" s="41"/>
      <c r="AX209" s="41"/>
      <c r="AY209" s="41"/>
      <c r="AZ209" s="41"/>
      <c r="BA209" s="41"/>
      <c r="BB209" s="41"/>
      <c r="BC209" s="41"/>
      <c r="BD209" s="41"/>
    </row>
    <row r="210" spans="1:56" ht="35.1" hidden="1" customHeight="1">
      <c r="A210" s="41"/>
      <c r="B210" s="132" t="str">
        <f>+IFERROR(VLOOKUP(#REF!&amp;"-"&amp;ROW()-108,[2]ワークシート!$C$2:$BW$498,9,0),"")</f>
        <v/>
      </c>
      <c r="C210" s="133"/>
      <c r="D210" s="134" t="str">
        <f>+IFERROR(IF(VLOOKUP(#REF!&amp;"-"&amp;ROW()-108,[2]ワークシート!$C$2:$BW$498,10,0) = "","",VLOOKUP(#REF!&amp;"-"&amp;ROW()-108,[2]ワークシート!$C$2:$BW$498,10,0)),"")</f>
        <v/>
      </c>
      <c r="E210" s="133"/>
      <c r="F210" s="132" t="str">
        <f>+IFERROR(VLOOKUP(#REF!&amp;"-"&amp;ROW()-108,[2]ワークシート!$C$2:$BW$498,11,0),"")</f>
        <v/>
      </c>
      <c r="G210" s="133"/>
      <c r="H210" s="72" t="str">
        <f>+IFERROR(VLOOKUP(#REF!&amp;"-"&amp;ROW()-108,[2]ワークシート!$C$2:$BW$498,12,0),"")</f>
        <v/>
      </c>
      <c r="I21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10" s="136"/>
      <c r="K210" s="132" t="str">
        <f>+IFERROR(VLOOKUP(#REF!&amp;"-"&amp;ROW()-108,[2]ワークシート!$C$2:$BW$498,19,0),"")</f>
        <v/>
      </c>
      <c r="L210" s="134"/>
      <c r="M210" s="133"/>
      <c r="N210" s="137" t="str">
        <f>+IFERROR(VLOOKUP(#REF!&amp;"-"&amp;ROW()-108,[2]ワークシート!$C$2:$BW$498,24,0),"")</f>
        <v/>
      </c>
      <c r="O210" s="138"/>
      <c r="P210" s="129" t="str">
        <f>+IFERROR(VLOOKUP(#REF!&amp;"-"&amp;ROW()-108,[2]ワークシート!$C$2:$BW$498,25,0),"")</f>
        <v/>
      </c>
      <c r="Q210" s="129"/>
      <c r="R210" s="139" t="str">
        <f>+IFERROR(VLOOKUP(#REF!&amp;"-"&amp;ROW()-108,[2]ワークシート!$C$2:$BW$498,55,0),"")</f>
        <v/>
      </c>
      <c r="S210" s="139"/>
      <c r="T210" s="139"/>
      <c r="U210" s="129" t="str">
        <f>+IFERROR(VLOOKUP(#REF!&amp;"-"&amp;ROW()-108,[2]ワークシート!$C$2:$BW$498,60,0),"")</f>
        <v/>
      </c>
      <c r="V210" s="129"/>
      <c r="W210" s="129" t="str">
        <f>+IFERROR(VLOOKUP(#REF!&amp;"-"&amp;ROW()-108,[2]ワークシート!$C$2:$BW$498,61,0),"")</f>
        <v/>
      </c>
      <c r="X210" s="129"/>
      <c r="Y210" s="129"/>
      <c r="Z210" s="130" t="str">
        <f t="shared" si="4"/>
        <v/>
      </c>
      <c r="AA210" s="130"/>
      <c r="AB210" s="131" t="str">
        <f>+IFERROR(IF(VLOOKUP(#REF!&amp;"-"&amp;ROW()-108,[2]ワークシート!$C$2:$BW$498,13,0)="","",VLOOKUP(#REF!&amp;"-"&amp;ROW()-108,[2]ワークシート!$C$2:$BW$498,13,0)),"")</f>
        <v/>
      </c>
      <c r="AC210" s="131"/>
      <c r="AD210" s="131" t="str">
        <f>+IFERROR(VLOOKUP(#REF!&amp;"-"&amp;ROW()-108,[2]ワークシート!$C$2:$BW$498,30,0),"")</f>
        <v/>
      </c>
      <c r="AE210" s="131"/>
      <c r="AF210" s="130" t="str">
        <f t="shared" si="5"/>
        <v/>
      </c>
      <c r="AG210" s="130"/>
      <c r="AH210" s="131" t="str">
        <f>+IFERROR(IF(VLOOKUP(#REF!&amp;"-"&amp;ROW()-108,[2]ワークシート!$C$2:$BW$498,31,0)="","",VLOOKUP(#REF!&amp;"-"&amp;ROW()-108,[2]ワークシート!$C$2:$BW$498,31,0)),"")</f>
        <v/>
      </c>
      <c r="AI210" s="131"/>
      <c r="AJ210" s="41"/>
      <c r="AK210" s="41"/>
      <c r="AL210" s="41"/>
      <c r="AM210" s="41"/>
      <c r="AN210" s="41"/>
      <c r="AO210" s="41"/>
      <c r="AP210" s="41"/>
      <c r="AQ210" s="41"/>
      <c r="AR210" s="41"/>
      <c r="AS210" s="41"/>
      <c r="AT210" s="41"/>
      <c r="AU210" s="41"/>
      <c r="AV210" s="41"/>
      <c r="AW210" s="41"/>
      <c r="AX210" s="41"/>
      <c r="AY210" s="41"/>
      <c r="AZ210" s="41"/>
      <c r="BA210" s="41"/>
      <c r="BB210" s="41"/>
      <c r="BC210" s="41"/>
      <c r="BD210" s="41"/>
    </row>
    <row r="211" spans="1:56" ht="35.1" hidden="1" customHeight="1">
      <c r="A211" s="41"/>
      <c r="B211" s="132" t="str">
        <f>+IFERROR(VLOOKUP(#REF!&amp;"-"&amp;ROW()-108,[2]ワークシート!$C$2:$BW$498,9,0),"")</f>
        <v/>
      </c>
      <c r="C211" s="133"/>
      <c r="D211" s="134" t="str">
        <f>+IFERROR(IF(VLOOKUP(#REF!&amp;"-"&amp;ROW()-108,[2]ワークシート!$C$2:$BW$498,10,0) = "","",VLOOKUP(#REF!&amp;"-"&amp;ROW()-108,[2]ワークシート!$C$2:$BW$498,10,0)),"")</f>
        <v/>
      </c>
      <c r="E211" s="133"/>
      <c r="F211" s="132" t="str">
        <f>+IFERROR(VLOOKUP(#REF!&amp;"-"&amp;ROW()-108,[2]ワークシート!$C$2:$BW$498,11,0),"")</f>
        <v/>
      </c>
      <c r="G211" s="133"/>
      <c r="H211" s="72" t="str">
        <f>+IFERROR(VLOOKUP(#REF!&amp;"-"&amp;ROW()-108,[2]ワークシート!$C$2:$BW$498,12,0),"")</f>
        <v/>
      </c>
      <c r="I21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11" s="136"/>
      <c r="K211" s="132" t="str">
        <f>+IFERROR(VLOOKUP(#REF!&amp;"-"&amp;ROW()-108,[2]ワークシート!$C$2:$BW$498,19,0),"")</f>
        <v/>
      </c>
      <c r="L211" s="134"/>
      <c r="M211" s="133"/>
      <c r="N211" s="137" t="str">
        <f>+IFERROR(VLOOKUP(#REF!&amp;"-"&amp;ROW()-108,[2]ワークシート!$C$2:$BW$498,24,0),"")</f>
        <v/>
      </c>
      <c r="O211" s="138"/>
      <c r="P211" s="129" t="str">
        <f>+IFERROR(VLOOKUP(#REF!&amp;"-"&amp;ROW()-108,[2]ワークシート!$C$2:$BW$498,25,0),"")</f>
        <v/>
      </c>
      <c r="Q211" s="129"/>
      <c r="R211" s="139" t="str">
        <f>+IFERROR(VLOOKUP(#REF!&amp;"-"&amp;ROW()-108,[2]ワークシート!$C$2:$BW$498,55,0),"")</f>
        <v/>
      </c>
      <c r="S211" s="139"/>
      <c r="T211" s="139"/>
      <c r="U211" s="129" t="str">
        <f>+IFERROR(VLOOKUP(#REF!&amp;"-"&amp;ROW()-108,[2]ワークシート!$C$2:$BW$498,60,0),"")</f>
        <v/>
      </c>
      <c r="V211" s="129"/>
      <c r="W211" s="129" t="str">
        <f>+IFERROR(VLOOKUP(#REF!&amp;"-"&amp;ROW()-108,[2]ワークシート!$C$2:$BW$498,61,0),"")</f>
        <v/>
      </c>
      <c r="X211" s="129"/>
      <c r="Y211" s="129"/>
      <c r="Z211" s="130" t="str">
        <f t="shared" si="4"/>
        <v/>
      </c>
      <c r="AA211" s="130"/>
      <c r="AB211" s="131" t="str">
        <f>+IFERROR(IF(VLOOKUP(#REF!&amp;"-"&amp;ROW()-108,[2]ワークシート!$C$2:$BW$498,13,0)="","",VLOOKUP(#REF!&amp;"-"&amp;ROW()-108,[2]ワークシート!$C$2:$BW$498,13,0)),"")</f>
        <v/>
      </c>
      <c r="AC211" s="131"/>
      <c r="AD211" s="131" t="str">
        <f>+IFERROR(VLOOKUP(#REF!&amp;"-"&amp;ROW()-108,[2]ワークシート!$C$2:$BW$498,30,0),"")</f>
        <v/>
      </c>
      <c r="AE211" s="131"/>
      <c r="AF211" s="130" t="str">
        <f t="shared" si="5"/>
        <v/>
      </c>
      <c r="AG211" s="130"/>
      <c r="AH211" s="131" t="str">
        <f>+IFERROR(IF(VLOOKUP(#REF!&amp;"-"&amp;ROW()-108,[2]ワークシート!$C$2:$BW$498,31,0)="","",VLOOKUP(#REF!&amp;"-"&amp;ROW()-108,[2]ワークシート!$C$2:$BW$498,31,0)),"")</f>
        <v/>
      </c>
      <c r="AI211" s="131"/>
      <c r="AJ211" s="41"/>
      <c r="AK211" s="41"/>
      <c r="AL211" s="41"/>
      <c r="AM211" s="41"/>
      <c r="AN211" s="41"/>
      <c r="AO211" s="41"/>
      <c r="AP211" s="41"/>
      <c r="AQ211" s="41"/>
      <c r="AR211" s="41"/>
      <c r="AS211" s="41"/>
      <c r="AT211" s="41"/>
      <c r="AU211" s="41"/>
      <c r="AV211" s="41"/>
      <c r="AW211" s="41"/>
      <c r="AX211" s="41"/>
      <c r="AY211" s="41"/>
      <c r="AZ211" s="41"/>
      <c r="BA211" s="41"/>
      <c r="BB211" s="41"/>
      <c r="BC211" s="41"/>
      <c r="BD211" s="41"/>
    </row>
    <row r="212" spans="1:56" ht="35.1" hidden="1" customHeight="1">
      <c r="A212" s="41"/>
      <c r="B212" s="132" t="str">
        <f>+IFERROR(VLOOKUP(#REF!&amp;"-"&amp;ROW()-108,[2]ワークシート!$C$2:$BW$498,9,0),"")</f>
        <v/>
      </c>
      <c r="C212" s="133"/>
      <c r="D212" s="134" t="str">
        <f>+IFERROR(IF(VLOOKUP(#REF!&amp;"-"&amp;ROW()-108,[2]ワークシート!$C$2:$BW$498,10,0) = "","",VLOOKUP(#REF!&amp;"-"&amp;ROW()-108,[2]ワークシート!$C$2:$BW$498,10,0)),"")</f>
        <v/>
      </c>
      <c r="E212" s="133"/>
      <c r="F212" s="132" t="str">
        <f>+IFERROR(VLOOKUP(#REF!&amp;"-"&amp;ROW()-108,[2]ワークシート!$C$2:$BW$498,11,0),"")</f>
        <v/>
      </c>
      <c r="G212" s="133"/>
      <c r="H212" s="72" t="str">
        <f>+IFERROR(VLOOKUP(#REF!&amp;"-"&amp;ROW()-108,[2]ワークシート!$C$2:$BW$498,12,0),"")</f>
        <v/>
      </c>
      <c r="I21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12" s="136"/>
      <c r="K212" s="132" t="str">
        <f>+IFERROR(VLOOKUP(#REF!&amp;"-"&amp;ROW()-108,[2]ワークシート!$C$2:$BW$498,19,0),"")</f>
        <v/>
      </c>
      <c r="L212" s="134"/>
      <c r="M212" s="133"/>
      <c r="N212" s="137" t="str">
        <f>+IFERROR(VLOOKUP(#REF!&amp;"-"&amp;ROW()-108,[2]ワークシート!$C$2:$BW$498,24,0),"")</f>
        <v/>
      </c>
      <c r="O212" s="138"/>
      <c r="P212" s="129" t="str">
        <f>+IFERROR(VLOOKUP(#REF!&amp;"-"&amp;ROW()-108,[2]ワークシート!$C$2:$BW$498,25,0),"")</f>
        <v/>
      </c>
      <c r="Q212" s="129"/>
      <c r="R212" s="139" t="str">
        <f>+IFERROR(VLOOKUP(#REF!&amp;"-"&amp;ROW()-108,[2]ワークシート!$C$2:$BW$498,55,0),"")</f>
        <v/>
      </c>
      <c r="S212" s="139"/>
      <c r="T212" s="139"/>
      <c r="U212" s="129" t="str">
        <f>+IFERROR(VLOOKUP(#REF!&amp;"-"&amp;ROW()-108,[2]ワークシート!$C$2:$BW$498,60,0),"")</f>
        <v/>
      </c>
      <c r="V212" s="129"/>
      <c r="W212" s="129" t="str">
        <f>+IFERROR(VLOOKUP(#REF!&amp;"-"&amp;ROW()-108,[2]ワークシート!$C$2:$BW$498,61,0),"")</f>
        <v/>
      </c>
      <c r="X212" s="129"/>
      <c r="Y212" s="129"/>
      <c r="Z212" s="130" t="str">
        <f t="shared" si="4"/>
        <v/>
      </c>
      <c r="AA212" s="130"/>
      <c r="AB212" s="131" t="str">
        <f>+IFERROR(IF(VLOOKUP(#REF!&amp;"-"&amp;ROW()-108,[2]ワークシート!$C$2:$BW$498,13,0)="","",VLOOKUP(#REF!&amp;"-"&amp;ROW()-108,[2]ワークシート!$C$2:$BW$498,13,0)),"")</f>
        <v/>
      </c>
      <c r="AC212" s="131"/>
      <c r="AD212" s="131" t="str">
        <f>+IFERROR(VLOOKUP(#REF!&amp;"-"&amp;ROW()-108,[2]ワークシート!$C$2:$BW$498,30,0),"")</f>
        <v/>
      </c>
      <c r="AE212" s="131"/>
      <c r="AF212" s="130" t="str">
        <f t="shared" si="5"/>
        <v/>
      </c>
      <c r="AG212" s="130"/>
      <c r="AH212" s="131" t="str">
        <f>+IFERROR(IF(VLOOKUP(#REF!&amp;"-"&amp;ROW()-108,[2]ワークシート!$C$2:$BW$498,31,0)="","",VLOOKUP(#REF!&amp;"-"&amp;ROW()-108,[2]ワークシート!$C$2:$BW$498,31,0)),"")</f>
        <v/>
      </c>
      <c r="AI212" s="131"/>
      <c r="AJ212" s="41"/>
      <c r="AK212" s="41"/>
      <c r="AL212" s="41"/>
      <c r="AM212" s="41"/>
      <c r="AN212" s="41"/>
      <c r="AO212" s="41"/>
      <c r="AP212" s="41"/>
      <c r="AQ212" s="41"/>
      <c r="AR212" s="41"/>
      <c r="AS212" s="41"/>
      <c r="AT212" s="41"/>
      <c r="AU212" s="41"/>
      <c r="AV212" s="41"/>
      <c r="AW212" s="41"/>
      <c r="AX212" s="41"/>
      <c r="AY212" s="41"/>
      <c r="AZ212" s="41"/>
      <c r="BA212" s="41"/>
      <c r="BB212" s="41"/>
      <c r="BC212" s="41"/>
      <c r="BD212" s="41"/>
    </row>
    <row r="213" spans="1:56" ht="35.1" hidden="1" customHeight="1">
      <c r="A213" s="41"/>
      <c r="B213" s="132" t="str">
        <f>+IFERROR(VLOOKUP(#REF!&amp;"-"&amp;ROW()-108,[2]ワークシート!$C$2:$BW$498,9,0),"")</f>
        <v/>
      </c>
      <c r="C213" s="133"/>
      <c r="D213" s="134" t="str">
        <f>+IFERROR(IF(VLOOKUP(#REF!&amp;"-"&amp;ROW()-108,[2]ワークシート!$C$2:$BW$498,10,0) = "","",VLOOKUP(#REF!&amp;"-"&amp;ROW()-108,[2]ワークシート!$C$2:$BW$498,10,0)),"")</f>
        <v/>
      </c>
      <c r="E213" s="133"/>
      <c r="F213" s="132" t="str">
        <f>+IFERROR(VLOOKUP(#REF!&amp;"-"&amp;ROW()-108,[2]ワークシート!$C$2:$BW$498,11,0),"")</f>
        <v/>
      </c>
      <c r="G213" s="133"/>
      <c r="H213" s="72" t="str">
        <f>+IFERROR(VLOOKUP(#REF!&amp;"-"&amp;ROW()-108,[2]ワークシート!$C$2:$BW$498,12,0),"")</f>
        <v/>
      </c>
      <c r="I21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13" s="136"/>
      <c r="K213" s="132" t="str">
        <f>+IFERROR(VLOOKUP(#REF!&amp;"-"&amp;ROW()-108,[2]ワークシート!$C$2:$BW$498,19,0),"")</f>
        <v/>
      </c>
      <c r="L213" s="134"/>
      <c r="M213" s="133"/>
      <c r="N213" s="137" t="str">
        <f>+IFERROR(VLOOKUP(#REF!&amp;"-"&amp;ROW()-108,[2]ワークシート!$C$2:$BW$498,24,0),"")</f>
        <v/>
      </c>
      <c r="O213" s="138"/>
      <c r="P213" s="129" t="str">
        <f>+IFERROR(VLOOKUP(#REF!&amp;"-"&amp;ROW()-108,[2]ワークシート!$C$2:$BW$498,25,0),"")</f>
        <v/>
      </c>
      <c r="Q213" s="129"/>
      <c r="R213" s="139" t="str">
        <f>+IFERROR(VLOOKUP(#REF!&amp;"-"&amp;ROW()-108,[2]ワークシート!$C$2:$BW$498,55,0),"")</f>
        <v/>
      </c>
      <c r="S213" s="139"/>
      <c r="T213" s="139"/>
      <c r="U213" s="129" t="str">
        <f>+IFERROR(VLOOKUP(#REF!&amp;"-"&amp;ROW()-108,[2]ワークシート!$C$2:$BW$498,60,0),"")</f>
        <v/>
      </c>
      <c r="V213" s="129"/>
      <c r="W213" s="129" t="str">
        <f>+IFERROR(VLOOKUP(#REF!&amp;"-"&amp;ROW()-108,[2]ワークシート!$C$2:$BW$498,61,0),"")</f>
        <v/>
      </c>
      <c r="X213" s="129"/>
      <c r="Y213" s="129"/>
      <c r="Z213" s="130" t="str">
        <f t="shared" si="4"/>
        <v/>
      </c>
      <c r="AA213" s="130"/>
      <c r="AB213" s="131" t="str">
        <f>+IFERROR(IF(VLOOKUP(#REF!&amp;"-"&amp;ROW()-108,[2]ワークシート!$C$2:$BW$498,13,0)="","",VLOOKUP(#REF!&amp;"-"&amp;ROW()-108,[2]ワークシート!$C$2:$BW$498,13,0)),"")</f>
        <v/>
      </c>
      <c r="AC213" s="131"/>
      <c r="AD213" s="131" t="str">
        <f>+IFERROR(VLOOKUP(#REF!&amp;"-"&amp;ROW()-108,[2]ワークシート!$C$2:$BW$498,30,0),"")</f>
        <v/>
      </c>
      <c r="AE213" s="131"/>
      <c r="AF213" s="130" t="str">
        <f t="shared" si="5"/>
        <v/>
      </c>
      <c r="AG213" s="130"/>
      <c r="AH213" s="131" t="str">
        <f>+IFERROR(IF(VLOOKUP(#REF!&amp;"-"&amp;ROW()-108,[2]ワークシート!$C$2:$BW$498,31,0)="","",VLOOKUP(#REF!&amp;"-"&amp;ROW()-108,[2]ワークシート!$C$2:$BW$498,31,0)),"")</f>
        <v/>
      </c>
      <c r="AI213" s="131"/>
      <c r="AJ213" s="41"/>
      <c r="AK213" s="41"/>
      <c r="AL213" s="41"/>
      <c r="AM213" s="41"/>
      <c r="AN213" s="41"/>
      <c r="AO213" s="41"/>
      <c r="AP213" s="41"/>
      <c r="AQ213" s="41"/>
      <c r="AR213" s="41"/>
      <c r="AS213" s="41"/>
      <c r="AT213" s="41"/>
      <c r="AU213" s="41"/>
      <c r="AV213" s="41"/>
      <c r="AW213" s="41"/>
      <c r="AX213" s="41"/>
      <c r="AY213" s="41"/>
      <c r="AZ213" s="41"/>
      <c r="BA213" s="41"/>
      <c r="BB213" s="41"/>
      <c r="BC213" s="41"/>
      <c r="BD213" s="41"/>
    </row>
    <row r="214" spans="1:56" ht="35.1" hidden="1" customHeight="1">
      <c r="A214" s="41"/>
      <c r="B214" s="132" t="str">
        <f>+IFERROR(VLOOKUP(#REF!&amp;"-"&amp;ROW()-108,[2]ワークシート!$C$2:$BW$498,9,0),"")</f>
        <v/>
      </c>
      <c r="C214" s="133"/>
      <c r="D214" s="134" t="str">
        <f>+IFERROR(IF(VLOOKUP(#REF!&amp;"-"&amp;ROW()-108,[2]ワークシート!$C$2:$BW$498,10,0) = "","",VLOOKUP(#REF!&amp;"-"&amp;ROW()-108,[2]ワークシート!$C$2:$BW$498,10,0)),"")</f>
        <v/>
      </c>
      <c r="E214" s="133"/>
      <c r="F214" s="132" t="str">
        <f>+IFERROR(VLOOKUP(#REF!&amp;"-"&amp;ROW()-108,[2]ワークシート!$C$2:$BW$498,11,0),"")</f>
        <v/>
      </c>
      <c r="G214" s="133"/>
      <c r="H214" s="72" t="str">
        <f>+IFERROR(VLOOKUP(#REF!&amp;"-"&amp;ROW()-108,[2]ワークシート!$C$2:$BW$498,12,0),"")</f>
        <v/>
      </c>
      <c r="I21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14" s="136"/>
      <c r="K214" s="132" t="str">
        <f>+IFERROR(VLOOKUP(#REF!&amp;"-"&amp;ROW()-108,[2]ワークシート!$C$2:$BW$498,19,0),"")</f>
        <v/>
      </c>
      <c r="L214" s="134"/>
      <c r="M214" s="133"/>
      <c r="N214" s="137" t="str">
        <f>+IFERROR(VLOOKUP(#REF!&amp;"-"&amp;ROW()-108,[2]ワークシート!$C$2:$BW$498,24,0),"")</f>
        <v/>
      </c>
      <c r="O214" s="138"/>
      <c r="P214" s="129" t="str">
        <f>+IFERROR(VLOOKUP(#REF!&amp;"-"&amp;ROW()-108,[2]ワークシート!$C$2:$BW$498,25,0),"")</f>
        <v/>
      </c>
      <c r="Q214" s="129"/>
      <c r="R214" s="139" t="str">
        <f>+IFERROR(VLOOKUP(#REF!&amp;"-"&amp;ROW()-108,[2]ワークシート!$C$2:$BW$498,55,0),"")</f>
        <v/>
      </c>
      <c r="S214" s="139"/>
      <c r="T214" s="139"/>
      <c r="U214" s="129" t="str">
        <f>+IFERROR(VLOOKUP(#REF!&amp;"-"&amp;ROW()-108,[2]ワークシート!$C$2:$BW$498,60,0),"")</f>
        <v/>
      </c>
      <c r="V214" s="129"/>
      <c r="W214" s="129" t="str">
        <f>+IFERROR(VLOOKUP(#REF!&amp;"-"&amp;ROW()-108,[2]ワークシート!$C$2:$BW$498,61,0),"")</f>
        <v/>
      </c>
      <c r="X214" s="129"/>
      <c r="Y214" s="129"/>
      <c r="Z214" s="130" t="str">
        <f t="shared" si="4"/>
        <v/>
      </c>
      <c r="AA214" s="130"/>
      <c r="AB214" s="131" t="str">
        <f>+IFERROR(IF(VLOOKUP(#REF!&amp;"-"&amp;ROW()-108,[2]ワークシート!$C$2:$BW$498,13,0)="","",VLOOKUP(#REF!&amp;"-"&amp;ROW()-108,[2]ワークシート!$C$2:$BW$498,13,0)),"")</f>
        <v/>
      </c>
      <c r="AC214" s="131"/>
      <c r="AD214" s="131" t="str">
        <f>+IFERROR(VLOOKUP(#REF!&amp;"-"&amp;ROW()-108,[2]ワークシート!$C$2:$BW$498,30,0),"")</f>
        <v/>
      </c>
      <c r="AE214" s="131"/>
      <c r="AF214" s="130" t="str">
        <f t="shared" si="5"/>
        <v/>
      </c>
      <c r="AG214" s="130"/>
      <c r="AH214" s="131" t="str">
        <f>+IFERROR(IF(VLOOKUP(#REF!&amp;"-"&amp;ROW()-108,[2]ワークシート!$C$2:$BW$498,31,0)="","",VLOOKUP(#REF!&amp;"-"&amp;ROW()-108,[2]ワークシート!$C$2:$BW$498,31,0)),"")</f>
        <v/>
      </c>
      <c r="AI214" s="131"/>
      <c r="AJ214" s="41"/>
      <c r="AK214" s="41"/>
      <c r="AL214" s="41"/>
      <c r="AM214" s="41"/>
      <c r="AN214" s="41"/>
      <c r="AO214" s="41"/>
      <c r="AP214" s="41"/>
      <c r="AQ214" s="41"/>
      <c r="AR214" s="41"/>
      <c r="AS214" s="41"/>
      <c r="AT214" s="41"/>
      <c r="AU214" s="41"/>
      <c r="AV214" s="41"/>
      <c r="AW214" s="41"/>
      <c r="AX214" s="41"/>
      <c r="AY214" s="41"/>
      <c r="AZ214" s="41"/>
      <c r="BA214" s="41"/>
      <c r="BB214" s="41"/>
      <c r="BC214" s="41"/>
      <c r="BD214" s="41"/>
    </row>
    <row r="215" spans="1:56" ht="35.1" hidden="1" customHeight="1">
      <c r="A215" s="41"/>
      <c r="B215" s="132" t="str">
        <f>+IFERROR(VLOOKUP(#REF!&amp;"-"&amp;ROW()-108,[2]ワークシート!$C$2:$BW$498,9,0),"")</f>
        <v/>
      </c>
      <c r="C215" s="133"/>
      <c r="D215" s="134" t="str">
        <f>+IFERROR(IF(VLOOKUP(#REF!&amp;"-"&amp;ROW()-108,[2]ワークシート!$C$2:$BW$498,10,0) = "","",VLOOKUP(#REF!&amp;"-"&amp;ROW()-108,[2]ワークシート!$C$2:$BW$498,10,0)),"")</f>
        <v/>
      </c>
      <c r="E215" s="133"/>
      <c r="F215" s="132" t="str">
        <f>+IFERROR(VLOOKUP(#REF!&amp;"-"&amp;ROW()-108,[2]ワークシート!$C$2:$BW$498,11,0),"")</f>
        <v/>
      </c>
      <c r="G215" s="133"/>
      <c r="H215" s="72" t="str">
        <f>+IFERROR(VLOOKUP(#REF!&amp;"-"&amp;ROW()-108,[2]ワークシート!$C$2:$BW$498,12,0),"")</f>
        <v/>
      </c>
      <c r="I21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15" s="136"/>
      <c r="K215" s="132" t="str">
        <f>+IFERROR(VLOOKUP(#REF!&amp;"-"&amp;ROW()-108,[2]ワークシート!$C$2:$BW$498,19,0),"")</f>
        <v/>
      </c>
      <c r="L215" s="134"/>
      <c r="M215" s="133"/>
      <c r="N215" s="137" t="str">
        <f>+IFERROR(VLOOKUP(#REF!&amp;"-"&amp;ROW()-108,[2]ワークシート!$C$2:$BW$498,24,0),"")</f>
        <v/>
      </c>
      <c r="O215" s="138"/>
      <c r="P215" s="129" t="str">
        <f>+IFERROR(VLOOKUP(#REF!&amp;"-"&amp;ROW()-108,[2]ワークシート!$C$2:$BW$498,25,0),"")</f>
        <v/>
      </c>
      <c r="Q215" s="129"/>
      <c r="R215" s="139" t="str">
        <f>+IFERROR(VLOOKUP(#REF!&amp;"-"&amp;ROW()-108,[2]ワークシート!$C$2:$BW$498,55,0),"")</f>
        <v/>
      </c>
      <c r="S215" s="139"/>
      <c r="T215" s="139"/>
      <c r="U215" s="129" t="str">
        <f>+IFERROR(VLOOKUP(#REF!&amp;"-"&amp;ROW()-108,[2]ワークシート!$C$2:$BW$498,60,0),"")</f>
        <v/>
      </c>
      <c r="V215" s="129"/>
      <c r="W215" s="129" t="str">
        <f>+IFERROR(VLOOKUP(#REF!&amp;"-"&amp;ROW()-108,[2]ワークシート!$C$2:$BW$498,61,0),"")</f>
        <v/>
      </c>
      <c r="X215" s="129"/>
      <c r="Y215" s="129"/>
      <c r="Z215" s="130" t="str">
        <f t="shared" si="4"/>
        <v/>
      </c>
      <c r="AA215" s="130"/>
      <c r="AB215" s="131" t="str">
        <f>+IFERROR(IF(VLOOKUP(#REF!&amp;"-"&amp;ROW()-108,[2]ワークシート!$C$2:$BW$498,13,0)="","",VLOOKUP(#REF!&amp;"-"&amp;ROW()-108,[2]ワークシート!$C$2:$BW$498,13,0)),"")</f>
        <v/>
      </c>
      <c r="AC215" s="131"/>
      <c r="AD215" s="131" t="str">
        <f>+IFERROR(VLOOKUP(#REF!&amp;"-"&amp;ROW()-108,[2]ワークシート!$C$2:$BW$498,30,0),"")</f>
        <v/>
      </c>
      <c r="AE215" s="131"/>
      <c r="AF215" s="130" t="str">
        <f t="shared" si="5"/>
        <v/>
      </c>
      <c r="AG215" s="130"/>
      <c r="AH215" s="131" t="str">
        <f>+IFERROR(IF(VLOOKUP(#REF!&amp;"-"&amp;ROW()-108,[2]ワークシート!$C$2:$BW$498,31,0)="","",VLOOKUP(#REF!&amp;"-"&amp;ROW()-108,[2]ワークシート!$C$2:$BW$498,31,0)),"")</f>
        <v/>
      </c>
      <c r="AI215" s="131"/>
      <c r="AJ215" s="41"/>
      <c r="AK215" s="41"/>
      <c r="AL215" s="41"/>
      <c r="AM215" s="41"/>
      <c r="AN215" s="41"/>
      <c r="AO215" s="41"/>
      <c r="AP215" s="41"/>
      <c r="AQ215" s="41"/>
      <c r="AR215" s="41"/>
      <c r="AS215" s="41"/>
      <c r="AT215" s="41"/>
      <c r="AU215" s="41"/>
      <c r="AV215" s="41"/>
      <c r="AW215" s="41"/>
      <c r="AX215" s="41"/>
      <c r="AY215" s="41"/>
      <c r="AZ215" s="41"/>
      <c r="BA215" s="41"/>
      <c r="BB215" s="41"/>
      <c r="BC215" s="41"/>
      <c r="BD215" s="41"/>
    </row>
    <row r="216" spans="1:56" ht="35.1" hidden="1" customHeight="1">
      <c r="A216" s="41"/>
      <c r="B216" s="132" t="str">
        <f>+IFERROR(VLOOKUP(#REF!&amp;"-"&amp;ROW()-108,[2]ワークシート!$C$2:$BW$498,9,0),"")</f>
        <v/>
      </c>
      <c r="C216" s="133"/>
      <c r="D216" s="134" t="str">
        <f>+IFERROR(IF(VLOOKUP(#REF!&amp;"-"&amp;ROW()-108,[2]ワークシート!$C$2:$BW$498,10,0) = "","",VLOOKUP(#REF!&amp;"-"&amp;ROW()-108,[2]ワークシート!$C$2:$BW$498,10,0)),"")</f>
        <v/>
      </c>
      <c r="E216" s="133"/>
      <c r="F216" s="132" t="str">
        <f>+IFERROR(VLOOKUP(#REF!&amp;"-"&amp;ROW()-108,[2]ワークシート!$C$2:$BW$498,11,0),"")</f>
        <v/>
      </c>
      <c r="G216" s="133"/>
      <c r="H216" s="72" t="str">
        <f>+IFERROR(VLOOKUP(#REF!&amp;"-"&amp;ROW()-108,[2]ワークシート!$C$2:$BW$498,12,0),"")</f>
        <v/>
      </c>
      <c r="I21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16" s="136"/>
      <c r="K216" s="132" t="str">
        <f>+IFERROR(VLOOKUP(#REF!&amp;"-"&amp;ROW()-108,[2]ワークシート!$C$2:$BW$498,19,0),"")</f>
        <v/>
      </c>
      <c r="L216" s="134"/>
      <c r="M216" s="133"/>
      <c r="N216" s="137" t="str">
        <f>+IFERROR(VLOOKUP(#REF!&amp;"-"&amp;ROW()-108,[2]ワークシート!$C$2:$BW$498,24,0),"")</f>
        <v/>
      </c>
      <c r="O216" s="138"/>
      <c r="P216" s="129" t="str">
        <f>+IFERROR(VLOOKUP(#REF!&amp;"-"&amp;ROW()-108,[2]ワークシート!$C$2:$BW$498,25,0),"")</f>
        <v/>
      </c>
      <c r="Q216" s="129"/>
      <c r="R216" s="139" t="str">
        <f>+IFERROR(VLOOKUP(#REF!&amp;"-"&amp;ROW()-108,[2]ワークシート!$C$2:$BW$498,55,0),"")</f>
        <v/>
      </c>
      <c r="S216" s="139"/>
      <c r="T216" s="139"/>
      <c r="U216" s="129" t="str">
        <f>+IFERROR(VLOOKUP(#REF!&amp;"-"&amp;ROW()-108,[2]ワークシート!$C$2:$BW$498,60,0),"")</f>
        <v/>
      </c>
      <c r="V216" s="129"/>
      <c r="W216" s="129" t="str">
        <f>+IFERROR(VLOOKUP(#REF!&amp;"-"&amp;ROW()-108,[2]ワークシート!$C$2:$BW$498,61,0),"")</f>
        <v/>
      </c>
      <c r="X216" s="129"/>
      <c r="Y216" s="129"/>
      <c r="Z216" s="130" t="str">
        <f t="shared" si="4"/>
        <v/>
      </c>
      <c r="AA216" s="130"/>
      <c r="AB216" s="131" t="str">
        <f>+IFERROR(IF(VLOOKUP(#REF!&amp;"-"&amp;ROW()-108,[2]ワークシート!$C$2:$BW$498,13,0)="","",VLOOKUP(#REF!&amp;"-"&amp;ROW()-108,[2]ワークシート!$C$2:$BW$498,13,0)),"")</f>
        <v/>
      </c>
      <c r="AC216" s="131"/>
      <c r="AD216" s="131" t="str">
        <f>+IFERROR(VLOOKUP(#REF!&amp;"-"&amp;ROW()-108,[2]ワークシート!$C$2:$BW$498,30,0),"")</f>
        <v/>
      </c>
      <c r="AE216" s="131"/>
      <c r="AF216" s="130" t="str">
        <f t="shared" si="5"/>
        <v/>
      </c>
      <c r="AG216" s="130"/>
      <c r="AH216" s="131" t="str">
        <f>+IFERROR(IF(VLOOKUP(#REF!&amp;"-"&amp;ROW()-108,[2]ワークシート!$C$2:$BW$498,31,0)="","",VLOOKUP(#REF!&amp;"-"&amp;ROW()-108,[2]ワークシート!$C$2:$BW$498,31,0)),"")</f>
        <v/>
      </c>
      <c r="AI216" s="131"/>
      <c r="AJ216" s="41"/>
      <c r="AK216" s="41"/>
      <c r="AL216" s="41"/>
      <c r="AM216" s="41"/>
      <c r="AN216" s="41"/>
      <c r="AO216" s="41"/>
      <c r="AP216" s="41"/>
      <c r="AQ216" s="41"/>
      <c r="AR216" s="41"/>
      <c r="AS216" s="41"/>
      <c r="AT216" s="41"/>
      <c r="AU216" s="41"/>
      <c r="AV216" s="41"/>
      <c r="AW216" s="41"/>
      <c r="AX216" s="41"/>
      <c r="AY216" s="41"/>
      <c r="AZ216" s="41"/>
      <c r="BA216" s="41"/>
      <c r="BB216" s="41"/>
      <c r="BC216" s="41"/>
      <c r="BD216" s="41"/>
    </row>
    <row r="217" spans="1:56" ht="35.1" hidden="1" customHeight="1">
      <c r="A217" s="41"/>
      <c r="B217" s="132" t="str">
        <f>+IFERROR(VLOOKUP(#REF!&amp;"-"&amp;ROW()-108,[2]ワークシート!$C$2:$BW$498,9,0),"")</f>
        <v/>
      </c>
      <c r="C217" s="133"/>
      <c r="D217" s="134" t="str">
        <f>+IFERROR(IF(VLOOKUP(#REF!&amp;"-"&amp;ROW()-108,[2]ワークシート!$C$2:$BW$498,10,0) = "","",VLOOKUP(#REF!&amp;"-"&amp;ROW()-108,[2]ワークシート!$C$2:$BW$498,10,0)),"")</f>
        <v/>
      </c>
      <c r="E217" s="133"/>
      <c r="F217" s="132" t="str">
        <f>+IFERROR(VLOOKUP(#REF!&amp;"-"&amp;ROW()-108,[2]ワークシート!$C$2:$BW$498,11,0),"")</f>
        <v/>
      </c>
      <c r="G217" s="133"/>
      <c r="H217" s="72" t="str">
        <f>+IFERROR(VLOOKUP(#REF!&amp;"-"&amp;ROW()-108,[2]ワークシート!$C$2:$BW$498,12,0),"")</f>
        <v/>
      </c>
      <c r="I21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17" s="136"/>
      <c r="K217" s="132" t="str">
        <f>+IFERROR(VLOOKUP(#REF!&amp;"-"&amp;ROW()-108,[2]ワークシート!$C$2:$BW$498,19,0),"")</f>
        <v/>
      </c>
      <c r="L217" s="134"/>
      <c r="M217" s="133"/>
      <c r="N217" s="137" t="str">
        <f>+IFERROR(VLOOKUP(#REF!&amp;"-"&amp;ROW()-108,[2]ワークシート!$C$2:$BW$498,24,0),"")</f>
        <v/>
      </c>
      <c r="O217" s="138"/>
      <c r="P217" s="129" t="str">
        <f>+IFERROR(VLOOKUP(#REF!&amp;"-"&amp;ROW()-108,[2]ワークシート!$C$2:$BW$498,25,0),"")</f>
        <v/>
      </c>
      <c r="Q217" s="129"/>
      <c r="R217" s="139" t="str">
        <f>+IFERROR(VLOOKUP(#REF!&amp;"-"&amp;ROW()-108,[2]ワークシート!$C$2:$BW$498,55,0),"")</f>
        <v/>
      </c>
      <c r="S217" s="139"/>
      <c r="T217" s="139"/>
      <c r="U217" s="129" t="str">
        <f>+IFERROR(VLOOKUP(#REF!&amp;"-"&amp;ROW()-108,[2]ワークシート!$C$2:$BW$498,60,0),"")</f>
        <v/>
      </c>
      <c r="V217" s="129"/>
      <c r="W217" s="129" t="str">
        <f>+IFERROR(VLOOKUP(#REF!&amp;"-"&amp;ROW()-108,[2]ワークシート!$C$2:$BW$498,61,0),"")</f>
        <v/>
      </c>
      <c r="X217" s="129"/>
      <c r="Y217" s="129"/>
      <c r="Z217" s="130" t="str">
        <f t="shared" si="4"/>
        <v/>
      </c>
      <c r="AA217" s="130"/>
      <c r="AB217" s="131" t="str">
        <f>+IFERROR(IF(VLOOKUP(#REF!&amp;"-"&amp;ROW()-108,[2]ワークシート!$C$2:$BW$498,13,0)="","",VLOOKUP(#REF!&amp;"-"&amp;ROW()-108,[2]ワークシート!$C$2:$BW$498,13,0)),"")</f>
        <v/>
      </c>
      <c r="AC217" s="131"/>
      <c r="AD217" s="131" t="str">
        <f>+IFERROR(VLOOKUP(#REF!&amp;"-"&amp;ROW()-108,[2]ワークシート!$C$2:$BW$498,30,0),"")</f>
        <v/>
      </c>
      <c r="AE217" s="131"/>
      <c r="AF217" s="130" t="str">
        <f t="shared" si="5"/>
        <v/>
      </c>
      <c r="AG217" s="130"/>
      <c r="AH217" s="131" t="str">
        <f>+IFERROR(IF(VLOOKUP(#REF!&amp;"-"&amp;ROW()-108,[2]ワークシート!$C$2:$BW$498,31,0)="","",VLOOKUP(#REF!&amp;"-"&amp;ROW()-108,[2]ワークシート!$C$2:$BW$498,31,0)),"")</f>
        <v/>
      </c>
      <c r="AI217" s="131"/>
      <c r="AJ217" s="41"/>
      <c r="AK217" s="41"/>
      <c r="AL217" s="41"/>
      <c r="AM217" s="41"/>
      <c r="AN217" s="41"/>
      <c r="AO217" s="41"/>
      <c r="AP217" s="41"/>
      <c r="AQ217" s="41"/>
      <c r="AR217" s="41"/>
      <c r="AS217" s="41"/>
      <c r="AT217" s="41"/>
      <c r="AU217" s="41"/>
      <c r="AV217" s="41"/>
      <c r="AW217" s="41"/>
      <c r="AX217" s="41"/>
      <c r="AY217" s="41"/>
      <c r="AZ217" s="41"/>
      <c r="BA217" s="41"/>
      <c r="BB217" s="41"/>
      <c r="BC217" s="41"/>
      <c r="BD217" s="41"/>
    </row>
    <row r="218" spans="1:56" ht="35.1" hidden="1" customHeight="1">
      <c r="A218" s="41"/>
      <c r="B218" s="132" t="str">
        <f>+IFERROR(VLOOKUP(#REF!&amp;"-"&amp;ROW()-108,[2]ワークシート!$C$2:$BW$498,9,0),"")</f>
        <v/>
      </c>
      <c r="C218" s="133"/>
      <c r="D218" s="134" t="str">
        <f>+IFERROR(IF(VLOOKUP(#REF!&amp;"-"&amp;ROW()-108,[2]ワークシート!$C$2:$BW$498,10,0) = "","",VLOOKUP(#REF!&amp;"-"&amp;ROW()-108,[2]ワークシート!$C$2:$BW$498,10,0)),"")</f>
        <v/>
      </c>
      <c r="E218" s="133"/>
      <c r="F218" s="132" t="str">
        <f>+IFERROR(VLOOKUP(#REF!&amp;"-"&amp;ROW()-108,[2]ワークシート!$C$2:$BW$498,11,0),"")</f>
        <v/>
      </c>
      <c r="G218" s="133"/>
      <c r="H218" s="72" t="str">
        <f>+IFERROR(VLOOKUP(#REF!&amp;"-"&amp;ROW()-108,[2]ワークシート!$C$2:$BW$498,12,0),"")</f>
        <v/>
      </c>
      <c r="I21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18" s="136"/>
      <c r="K218" s="132" t="str">
        <f>+IFERROR(VLOOKUP(#REF!&amp;"-"&amp;ROW()-108,[2]ワークシート!$C$2:$BW$498,19,0),"")</f>
        <v/>
      </c>
      <c r="L218" s="134"/>
      <c r="M218" s="133"/>
      <c r="N218" s="137" t="str">
        <f>+IFERROR(VLOOKUP(#REF!&amp;"-"&amp;ROW()-108,[2]ワークシート!$C$2:$BW$498,24,0),"")</f>
        <v/>
      </c>
      <c r="O218" s="138"/>
      <c r="P218" s="129" t="str">
        <f>+IFERROR(VLOOKUP(#REF!&amp;"-"&amp;ROW()-108,[2]ワークシート!$C$2:$BW$498,25,0),"")</f>
        <v/>
      </c>
      <c r="Q218" s="129"/>
      <c r="R218" s="139" t="str">
        <f>+IFERROR(VLOOKUP(#REF!&amp;"-"&amp;ROW()-108,[2]ワークシート!$C$2:$BW$498,55,0),"")</f>
        <v/>
      </c>
      <c r="S218" s="139"/>
      <c r="T218" s="139"/>
      <c r="U218" s="129" t="str">
        <f>+IFERROR(VLOOKUP(#REF!&amp;"-"&amp;ROW()-108,[2]ワークシート!$C$2:$BW$498,60,0),"")</f>
        <v/>
      </c>
      <c r="V218" s="129"/>
      <c r="W218" s="129" t="str">
        <f>+IFERROR(VLOOKUP(#REF!&amp;"-"&amp;ROW()-108,[2]ワークシート!$C$2:$BW$498,61,0),"")</f>
        <v/>
      </c>
      <c r="X218" s="129"/>
      <c r="Y218" s="129"/>
      <c r="Z218" s="130" t="str">
        <f t="shared" si="4"/>
        <v/>
      </c>
      <c r="AA218" s="130"/>
      <c r="AB218" s="131" t="str">
        <f>+IFERROR(IF(VLOOKUP(#REF!&amp;"-"&amp;ROW()-108,[2]ワークシート!$C$2:$BW$498,13,0)="","",VLOOKUP(#REF!&amp;"-"&amp;ROW()-108,[2]ワークシート!$C$2:$BW$498,13,0)),"")</f>
        <v/>
      </c>
      <c r="AC218" s="131"/>
      <c r="AD218" s="131" t="str">
        <f>+IFERROR(VLOOKUP(#REF!&amp;"-"&amp;ROW()-108,[2]ワークシート!$C$2:$BW$498,30,0),"")</f>
        <v/>
      </c>
      <c r="AE218" s="131"/>
      <c r="AF218" s="130" t="str">
        <f t="shared" si="5"/>
        <v/>
      </c>
      <c r="AG218" s="130"/>
      <c r="AH218" s="131" t="str">
        <f>+IFERROR(IF(VLOOKUP(#REF!&amp;"-"&amp;ROW()-108,[2]ワークシート!$C$2:$BW$498,31,0)="","",VLOOKUP(#REF!&amp;"-"&amp;ROW()-108,[2]ワークシート!$C$2:$BW$498,31,0)),"")</f>
        <v/>
      </c>
      <c r="AI218" s="131"/>
      <c r="AJ218" s="41"/>
      <c r="AK218" s="41"/>
      <c r="AL218" s="41"/>
      <c r="AM218" s="41"/>
      <c r="AN218" s="41"/>
      <c r="AO218" s="41"/>
      <c r="AP218" s="41"/>
      <c r="AQ218" s="41"/>
      <c r="AR218" s="41"/>
      <c r="AS218" s="41"/>
      <c r="AT218" s="41"/>
      <c r="AU218" s="41"/>
      <c r="AV218" s="41"/>
      <c r="AW218" s="41"/>
      <c r="AX218" s="41"/>
      <c r="AY218" s="41"/>
      <c r="AZ218" s="41"/>
      <c r="BA218" s="41"/>
      <c r="BB218" s="41"/>
      <c r="BC218" s="41"/>
      <c r="BD218" s="41"/>
    </row>
    <row r="219" spans="1:56" ht="35.1" hidden="1" customHeight="1">
      <c r="A219" s="41"/>
      <c r="B219" s="132" t="str">
        <f>+IFERROR(VLOOKUP(#REF!&amp;"-"&amp;ROW()-108,[2]ワークシート!$C$2:$BW$498,9,0),"")</f>
        <v/>
      </c>
      <c r="C219" s="133"/>
      <c r="D219" s="134" t="str">
        <f>+IFERROR(IF(VLOOKUP(#REF!&amp;"-"&amp;ROW()-108,[2]ワークシート!$C$2:$BW$498,10,0) = "","",VLOOKUP(#REF!&amp;"-"&amp;ROW()-108,[2]ワークシート!$C$2:$BW$498,10,0)),"")</f>
        <v/>
      </c>
      <c r="E219" s="133"/>
      <c r="F219" s="132" t="str">
        <f>+IFERROR(VLOOKUP(#REF!&amp;"-"&amp;ROW()-108,[2]ワークシート!$C$2:$BW$498,11,0),"")</f>
        <v/>
      </c>
      <c r="G219" s="133"/>
      <c r="H219" s="72" t="str">
        <f>+IFERROR(VLOOKUP(#REF!&amp;"-"&amp;ROW()-108,[2]ワークシート!$C$2:$BW$498,12,0),"")</f>
        <v/>
      </c>
      <c r="I21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19" s="136"/>
      <c r="K219" s="132" t="str">
        <f>+IFERROR(VLOOKUP(#REF!&amp;"-"&amp;ROW()-108,[2]ワークシート!$C$2:$BW$498,19,0),"")</f>
        <v/>
      </c>
      <c r="L219" s="134"/>
      <c r="M219" s="133"/>
      <c r="N219" s="137" t="str">
        <f>+IFERROR(VLOOKUP(#REF!&amp;"-"&amp;ROW()-108,[2]ワークシート!$C$2:$BW$498,24,0),"")</f>
        <v/>
      </c>
      <c r="O219" s="138"/>
      <c r="P219" s="129" t="str">
        <f>+IFERROR(VLOOKUP(#REF!&amp;"-"&amp;ROW()-108,[2]ワークシート!$C$2:$BW$498,25,0),"")</f>
        <v/>
      </c>
      <c r="Q219" s="129"/>
      <c r="R219" s="139" t="str">
        <f>+IFERROR(VLOOKUP(#REF!&amp;"-"&amp;ROW()-108,[2]ワークシート!$C$2:$BW$498,55,0),"")</f>
        <v/>
      </c>
      <c r="S219" s="139"/>
      <c r="T219" s="139"/>
      <c r="U219" s="129" t="str">
        <f>+IFERROR(VLOOKUP(#REF!&amp;"-"&amp;ROW()-108,[2]ワークシート!$C$2:$BW$498,60,0),"")</f>
        <v/>
      </c>
      <c r="V219" s="129"/>
      <c r="W219" s="129" t="str">
        <f>+IFERROR(VLOOKUP(#REF!&amp;"-"&amp;ROW()-108,[2]ワークシート!$C$2:$BW$498,61,0),"")</f>
        <v/>
      </c>
      <c r="X219" s="129"/>
      <c r="Y219" s="129"/>
      <c r="Z219" s="130" t="str">
        <f t="shared" si="4"/>
        <v/>
      </c>
      <c r="AA219" s="130"/>
      <c r="AB219" s="131" t="str">
        <f>+IFERROR(IF(VLOOKUP(#REF!&amp;"-"&amp;ROW()-108,[2]ワークシート!$C$2:$BW$498,13,0)="","",VLOOKUP(#REF!&amp;"-"&amp;ROW()-108,[2]ワークシート!$C$2:$BW$498,13,0)),"")</f>
        <v/>
      </c>
      <c r="AC219" s="131"/>
      <c r="AD219" s="131" t="str">
        <f>+IFERROR(VLOOKUP(#REF!&amp;"-"&amp;ROW()-108,[2]ワークシート!$C$2:$BW$498,30,0),"")</f>
        <v/>
      </c>
      <c r="AE219" s="131"/>
      <c r="AF219" s="130" t="str">
        <f t="shared" si="5"/>
        <v/>
      </c>
      <c r="AG219" s="130"/>
      <c r="AH219" s="131" t="str">
        <f>+IFERROR(IF(VLOOKUP(#REF!&amp;"-"&amp;ROW()-108,[2]ワークシート!$C$2:$BW$498,31,0)="","",VLOOKUP(#REF!&amp;"-"&amp;ROW()-108,[2]ワークシート!$C$2:$BW$498,31,0)),"")</f>
        <v/>
      </c>
      <c r="AI219" s="131"/>
      <c r="AJ219" s="41"/>
      <c r="AK219" s="41"/>
      <c r="AL219" s="41"/>
      <c r="AM219" s="41"/>
      <c r="AN219" s="41"/>
      <c r="AO219" s="41"/>
      <c r="AP219" s="41"/>
      <c r="AQ219" s="41"/>
      <c r="AR219" s="41"/>
      <c r="AS219" s="41"/>
      <c r="AT219" s="41"/>
      <c r="AU219" s="41"/>
      <c r="AV219" s="41"/>
      <c r="AW219" s="41"/>
      <c r="AX219" s="41"/>
      <c r="AY219" s="41"/>
      <c r="AZ219" s="41"/>
      <c r="BA219" s="41"/>
      <c r="BB219" s="41"/>
      <c r="BC219" s="41"/>
      <c r="BD219" s="41"/>
    </row>
    <row r="220" spans="1:56" ht="35.1" hidden="1" customHeight="1">
      <c r="A220" s="41"/>
      <c r="B220" s="132" t="str">
        <f>+IFERROR(VLOOKUP(#REF!&amp;"-"&amp;ROW()-108,[2]ワークシート!$C$2:$BW$498,9,0),"")</f>
        <v/>
      </c>
      <c r="C220" s="133"/>
      <c r="D220" s="134" t="str">
        <f>+IFERROR(IF(VLOOKUP(#REF!&amp;"-"&amp;ROW()-108,[2]ワークシート!$C$2:$BW$498,10,0) = "","",VLOOKUP(#REF!&amp;"-"&amp;ROW()-108,[2]ワークシート!$C$2:$BW$498,10,0)),"")</f>
        <v/>
      </c>
      <c r="E220" s="133"/>
      <c r="F220" s="132" t="str">
        <f>+IFERROR(VLOOKUP(#REF!&amp;"-"&amp;ROW()-108,[2]ワークシート!$C$2:$BW$498,11,0),"")</f>
        <v/>
      </c>
      <c r="G220" s="133"/>
      <c r="H220" s="72" t="str">
        <f>+IFERROR(VLOOKUP(#REF!&amp;"-"&amp;ROW()-108,[2]ワークシート!$C$2:$BW$498,12,0),"")</f>
        <v/>
      </c>
      <c r="I22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20" s="136"/>
      <c r="K220" s="132" t="str">
        <f>+IFERROR(VLOOKUP(#REF!&amp;"-"&amp;ROW()-108,[2]ワークシート!$C$2:$BW$498,19,0),"")</f>
        <v/>
      </c>
      <c r="L220" s="134"/>
      <c r="M220" s="133"/>
      <c r="N220" s="137" t="str">
        <f>+IFERROR(VLOOKUP(#REF!&amp;"-"&amp;ROW()-108,[2]ワークシート!$C$2:$BW$498,24,0),"")</f>
        <v/>
      </c>
      <c r="O220" s="138"/>
      <c r="P220" s="129" t="str">
        <f>+IFERROR(VLOOKUP(#REF!&amp;"-"&amp;ROW()-108,[2]ワークシート!$C$2:$BW$498,25,0),"")</f>
        <v/>
      </c>
      <c r="Q220" s="129"/>
      <c r="R220" s="139" t="str">
        <f>+IFERROR(VLOOKUP(#REF!&amp;"-"&amp;ROW()-108,[2]ワークシート!$C$2:$BW$498,55,0),"")</f>
        <v/>
      </c>
      <c r="S220" s="139"/>
      <c r="T220" s="139"/>
      <c r="U220" s="129" t="str">
        <f>+IFERROR(VLOOKUP(#REF!&amp;"-"&amp;ROW()-108,[2]ワークシート!$C$2:$BW$498,60,0),"")</f>
        <v/>
      </c>
      <c r="V220" s="129"/>
      <c r="W220" s="129" t="str">
        <f>+IFERROR(VLOOKUP(#REF!&amp;"-"&amp;ROW()-108,[2]ワークシート!$C$2:$BW$498,61,0),"")</f>
        <v/>
      </c>
      <c r="X220" s="129"/>
      <c r="Y220" s="129"/>
      <c r="Z220" s="130" t="str">
        <f t="shared" si="4"/>
        <v/>
      </c>
      <c r="AA220" s="130"/>
      <c r="AB220" s="131" t="str">
        <f>+IFERROR(IF(VLOOKUP(#REF!&amp;"-"&amp;ROW()-108,[2]ワークシート!$C$2:$BW$498,13,0)="","",VLOOKUP(#REF!&amp;"-"&amp;ROW()-108,[2]ワークシート!$C$2:$BW$498,13,0)),"")</f>
        <v/>
      </c>
      <c r="AC220" s="131"/>
      <c r="AD220" s="131" t="str">
        <f>+IFERROR(VLOOKUP(#REF!&amp;"-"&amp;ROW()-108,[2]ワークシート!$C$2:$BW$498,30,0),"")</f>
        <v/>
      </c>
      <c r="AE220" s="131"/>
      <c r="AF220" s="130" t="str">
        <f t="shared" si="5"/>
        <v/>
      </c>
      <c r="AG220" s="130"/>
      <c r="AH220" s="131" t="str">
        <f>+IFERROR(IF(VLOOKUP(#REF!&amp;"-"&amp;ROW()-108,[2]ワークシート!$C$2:$BW$498,31,0)="","",VLOOKUP(#REF!&amp;"-"&amp;ROW()-108,[2]ワークシート!$C$2:$BW$498,31,0)),"")</f>
        <v/>
      </c>
      <c r="AI220" s="131"/>
      <c r="AJ220" s="41"/>
      <c r="AK220" s="41"/>
      <c r="AL220" s="41"/>
      <c r="AM220" s="41"/>
      <c r="AN220" s="41"/>
      <c r="AO220" s="41"/>
      <c r="AP220" s="41"/>
      <c r="AQ220" s="41"/>
      <c r="AR220" s="41"/>
      <c r="AS220" s="41"/>
      <c r="AT220" s="41"/>
      <c r="AU220" s="41"/>
      <c r="AV220" s="41"/>
      <c r="AW220" s="41"/>
      <c r="AX220" s="41"/>
      <c r="AY220" s="41"/>
      <c r="AZ220" s="41"/>
      <c r="BA220" s="41"/>
      <c r="BB220" s="41"/>
      <c r="BC220" s="41"/>
      <c r="BD220" s="41"/>
    </row>
    <row r="221" spans="1:56" ht="35.1" hidden="1" customHeight="1">
      <c r="A221" s="41"/>
      <c r="B221" s="132" t="str">
        <f>+IFERROR(VLOOKUP(#REF!&amp;"-"&amp;ROW()-108,[2]ワークシート!$C$2:$BW$498,9,0),"")</f>
        <v/>
      </c>
      <c r="C221" s="133"/>
      <c r="D221" s="134" t="str">
        <f>+IFERROR(IF(VLOOKUP(#REF!&amp;"-"&amp;ROW()-108,[2]ワークシート!$C$2:$BW$498,10,0) = "","",VLOOKUP(#REF!&amp;"-"&amp;ROW()-108,[2]ワークシート!$C$2:$BW$498,10,0)),"")</f>
        <v/>
      </c>
      <c r="E221" s="133"/>
      <c r="F221" s="132" t="str">
        <f>+IFERROR(VLOOKUP(#REF!&amp;"-"&amp;ROW()-108,[2]ワークシート!$C$2:$BW$498,11,0),"")</f>
        <v/>
      </c>
      <c r="G221" s="133"/>
      <c r="H221" s="72" t="str">
        <f>+IFERROR(VLOOKUP(#REF!&amp;"-"&amp;ROW()-108,[2]ワークシート!$C$2:$BW$498,12,0),"")</f>
        <v/>
      </c>
      <c r="I22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21" s="136"/>
      <c r="K221" s="132" t="str">
        <f>+IFERROR(VLOOKUP(#REF!&amp;"-"&amp;ROW()-108,[2]ワークシート!$C$2:$BW$498,19,0),"")</f>
        <v/>
      </c>
      <c r="L221" s="134"/>
      <c r="M221" s="133"/>
      <c r="N221" s="137" t="str">
        <f>+IFERROR(VLOOKUP(#REF!&amp;"-"&amp;ROW()-108,[2]ワークシート!$C$2:$BW$498,24,0),"")</f>
        <v/>
      </c>
      <c r="O221" s="138"/>
      <c r="P221" s="129" t="str">
        <f>+IFERROR(VLOOKUP(#REF!&amp;"-"&amp;ROW()-108,[2]ワークシート!$C$2:$BW$498,25,0),"")</f>
        <v/>
      </c>
      <c r="Q221" s="129"/>
      <c r="R221" s="139" t="str">
        <f>+IFERROR(VLOOKUP(#REF!&amp;"-"&amp;ROW()-108,[2]ワークシート!$C$2:$BW$498,55,0),"")</f>
        <v/>
      </c>
      <c r="S221" s="139"/>
      <c r="T221" s="139"/>
      <c r="U221" s="129" t="str">
        <f>+IFERROR(VLOOKUP(#REF!&amp;"-"&amp;ROW()-108,[2]ワークシート!$C$2:$BW$498,60,0),"")</f>
        <v/>
      </c>
      <c r="V221" s="129"/>
      <c r="W221" s="129" t="str">
        <f>+IFERROR(VLOOKUP(#REF!&amp;"-"&amp;ROW()-108,[2]ワークシート!$C$2:$BW$498,61,0),"")</f>
        <v/>
      </c>
      <c r="X221" s="129"/>
      <c r="Y221" s="129"/>
      <c r="Z221" s="130" t="str">
        <f t="shared" si="4"/>
        <v/>
      </c>
      <c r="AA221" s="130"/>
      <c r="AB221" s="131" t="str">
        <f>+IFERROR(IF(VLOOKUP(#REF!&amp;"-"&amp;ROW()-108,[2]ワークシート!$C$2:$BW$498,13,0)="","",VLOOKUP(#REF!&amp;"-"&amp;ROW()-108,[2]ワークシート!$C$2:$BW$498,13,0)),"")</f>
        <v/>
      </c>
      <c r="AC221" s="131"/>
      <c r="AD221" s="131" t="str">
        <f>+IFERROR(VLOOKUP(#REF!&amp;"-"&amp;ROW()-108,[2]ワークシート!$C$2:$BW$498,30,0),"")</f>
        <v/>
      </c>
      <c r="AE221" s="131"/>
      <c r="AF221" s="130" t="str">
        <f t="shared" si="5"/>
        <v/>
      </c>
      <c r="AG221" s="130"/>
      <c r="AH221" s="131" t="str">
        <f>+IFERROR(IF(VLOOKUP(#REF!&amp;"-"&amp;ROW()-108,[2]ワークシート!$C$2:$BW$498,31,0)="","",VLOOKUP(#REF!&amp;"-"&amp;ROW()-108,[2]ワークシート!$C$2:$BW$498,31,0)),"")</f>
        <v/>
      </c>
      <c r="AI221" s="131"/>
      <c r="AJ221" s="41"/>
      <c r="AK221" s="41"/>
      <c r="AL221" s="41"/>
      <c r="AM221" s="41"/>
      <c r="AN221" s="41"/>
      <c r="AO221" s="41"/>
      <c r="AP221" s="41"/>
      <c r="AQ221" s="41"/>
      <c r="AR221" s="41"/>
      <c r="AS221" s="41"/>
      <c r="AT221" s="41"/>
      <c r="AU221" s="41"/>
      <c r="AV221" s="41"/>
      <c r="AW221" s="41"/>
      <c r="AX221" s="41"/>
      <c r="AY221" s="41"/>
      <c r="AZ221" s="41"/>
      <c r="BA221" s="41"/>
      <c r="BB221" s="41"/>
      <c r="BC221" s="41"/>
      <c r="BD221" s="41"/>
    </row>
    <row r="222" spans="1:56" ht="35.1" hidden="1" customHeight="1">
      <c r="A222" s="41"/>
      <c r="B222" s="132" t="str">
        <f>+IFERROR(VLOOKUP(#REF!&amp;"-"&amp;ROW()-108,[2]ワークシート!$C$2:$BW$498,9,0),"")</f>
        <v/>
      </c>
      <c r="C222" s="133"/>
      <c r="D222" s="134" t="str">
        <f>+IFERROR(IF(VLOOKUP(#REF!&amp;"-"&amp;ROW()-108,[2]ワークシート!$C$2:$BW$498,10,0) = "","",VLOOKUP(#REF!&amp;"-"&amp;ROW()-108,[2]ワークシート!$C$2:$BW$498,10,0)),"")</f>
        <v/>
      </c>
      <c r="E222" s="133"/>
      <c r="F222" s="132" t="str">
        <f>+IFERROR(VLOOKUP(#REF!&amp;"-"&amp;ROW()-108,[2]ワークシート!$C$2:$BW$498,11,0),"")</f>
        <v/>
      </c>
      <c r="G222" s="133"/>
      <c r="H222" s="72" t="str">
        <f>+IFERROR(VLOOKUP(#REF!&amp;"-"&amp;ROW()-108,[2]ワークシート!$C$2:$BW$498,12,0),"")</f>
        <v/>
      </c>
      <c r="I22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22" s="136"/>
      <c r="K222" s="132" t="str">
        <f>+IFERROR(VLOOKUP(#REF!&amp;"-"&amp;ROW()-108,[2]ワークシート!$C$2:$BW$498,19,0),"")</f>
        <v/>
      </c>
      <c r="L222" s="134"/>
      <c r="M222" s="133"/>
      <c r="N222" s="137" t="str">
        <f>+IFERROR(VLOOKUP(#REF!&amp;"-"&amp;ROW()-108,[2]ワークシート!$C$2:$BW$498,24,0),"")</f>
        <v/>
      </c>
      <c r="O222" s="138"/>
      <c r="P222" s="129" t="str">
        <f>+IFERROR(VLOOKUP(#REF!&amp;"-"&amp;ROW()-108,[2]ワークシート!$C$2:$BW$498,25,0),"")</f>
        <v/>
      </c>
      <c r="Q222" s="129"/>
      <c r="R222" s="139" t="str">
        <f>+IFERROR(VLOOKUP(#REF!&amp;"-"&amp;ROW()-108,[2]ワークシート!$C$2:$BW$498,55,0),"")</f>
        <v/>
      </c>
      <c r="S222" s="139"/>
      <c r="T222" s="139"/>
      <c r="U222" s="129" t="str">
        <f>+IFERROR(VLOOKUP(#REF!&amp;"-"&amp;ROW()-108,[2]ワークシート!$C$2:$BW$498,60,0),"")</f>
        <v/>
      </c>
      <c r="V222" s="129"/>
      <c r="W222" s="129" t="str">
        <f>+IFERROR(VLOOKUP(#REF!&amp;"-"&amp;ROW()-108,[2]ワークシート!$C$2:$BW$498,61,0),"")</f>
        <v/>
      </c>
      <c r="X222" s="129"/>
      <c r="Y222" s="129"/>
      <c r="Z222" s="130" t="str">
        <f t="shared" si="4"/>
        <v/>
      </c>
      <c r="AA222" s="130"/>
      <c r="AB222" s="131" t="str">
        <f>+IFERROR(IF(VLOOKUP(#REF!&amp;"-"&amp;ROW()-108,[2]ワークシート!$C$2:$BW$498,13,0)="","",VLOOKUP(#REF!&amp;"-"&amp;ROW()-108,[2]ワークシート!$C$2:$BW$498,13,0)),"")</f>
        <v/>
      </c>
      <c r="AC222" s="131"/>
      <c r="AD222" s="131" t="str">
        <f>+IFERROR(VLOOKUP(#REF!&amp;"-"&amp;ROW()-108,[2]ワークシート!$C$2:$BW$498,30,0),"")</f>
        <v/>
      </c>
      <c r="AE222" s="131"/>
      <c r="AF222" s="130" t="str">
        <f t="shared" si="5"/>
        <v/>
      </c>
      <c r="AG222" s="130"/>
      <c r="AH222" s="131" t="str">
        <f>+IFERROR(IF(VLOOKUP(#REF!&amp;"-"&amp;ROW()-108,[2]ワークシート!$C$2:$BW$498,31,0)="","",VLOOKUP(#REF!&amp;"-"&amp;ROW()-108,[2]ワークシート!$C$2:$BW$498,31,0)),"")</f>
        <v/>
      </c>
      <c r="AI222" s="131"/>
      <c r="AJ222" s="41"/>
      <c r="AK222" s="41"/>
      <c r="AL222" s="41"/>
      <c r="AM222" s="41"/>
      <c r="AN222" s="41"/>
      <c r="AO222" s="41"/>
      <c r="AP222" s="41"/>
      <c r="AQ222" s="41"/>
      <c r="AR222" s="41"/>
      <c r="AS222" s="41"/>
      <c r="AT222" s="41"/>
      <c r="AU222" s="41"/>
      <c r="AV222" s="41"/>
      <c r="AW222" s="41"/>
      <c r="AX222" s="41"/>
      <c r="AY222" s="41"/>
      <c r="AZ222" s="41"/>
      <c r="BA222" s="41"/>
      <c r="BB222" s="41"/>
      <c r="BC222" s="41"/>
      <c r="BD222" s="41"/>
    </row>
    <row r="223" spans="1:56" ht="35.1" hidden="1" customHeight="1">
      <c r="A223" s="41"/>
      <c r="B223" s="132" t="str">
        <f>+IFERROR(VLOOKUP(#REF!&amp;"-"&amp;ROW()-108,[2]ワークシート!$C$2:$BW$498,9,0),"")</f>
        <v/>
      </c>
      <c r="C223" s="133"/>
      <c r="D223" s="134" t="str">
        <f>+IFERROR(IF(VLOOKUP(#REF!&amp;"-"&amp;ROW()-108,[2]ワークシート!$C$2:$BW$498,10,0) = "","",VLOOKUP(#REF!&amp;"-"&amp;ROW()-108,[2]ワークシート!$C$2:$BW$498,10,0)),"")</f>
        <v/>
      </c>
      <c r="E223" s="133"/>
      <c r="F223" s="132" t="str">
        <f>+IFERROR(VLOOKUP(#REF!&amp;"-"&amp;ROW()-108,[2]ワークシート!$C$2:$BW$498,11,0),"")</f>
        <v/>
      </c>
      <c r="G223" s="133"/>
      <c r="H223" s="72" t="str">
        <f>+IFERROR(VLOOKUP(#REF!&amp;"-"&amp;ROW()-108,[2]ワークシート!$C$2:$BW$498,12,0),"")</f>
        <v/>
      </c>
      <c r="I22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23" s="136"/>
      <c r="K223" s="132" t="str">
        <f>+IFERROR(VLOOKUP(#REF!&amp;"-"&amp;ROW()-108,[2]ワークシート!$C$2:$BW$498,19,0),"")</f>
        <v/>
      </c>
      <c r="L223" s="134"/>
      <c r="M223" s="133"/>
      <c r="N223" s="137" t="str">
        <f>+IFERROR(VLOOKUP(#REF!&amp;"-"&amp;ROW()-108,[2]ワークシート!$C$2:$BW$498,24,0),"")</f>
        <v/>
      </c>
      <c r="O223" s="138"/>
      <c r="P223" s="129" t="str">
        <f>+IFERROR(VLOOKUP(#REF!&amp;"-"&amp;ROW()-108,[2]ワークシート!$C$2:$BW$498,25,0),"")</f>
        <v/>
      </c>
      <c r="Q223" s="129"/>
      <c r="R223" s="139" t="str">
        <f>+IFERROR(VLOOKUP(#REF!&amp;"-"&amp;ROW()-108,[2]ワークシート!$C$2:$BW$498,55,0),"")</f>
        <v/>
      </c>
      <c r="S223" s="139"/>
      <c r="T223" s="139"/>
      <c r="U223" s="129" t="str">
        <f>+IFERROR(VLOOKUP(#REF!&amp;"-"&amp;ROW()-108,[2]ワークシート!$C$2:$BW$498,60,0),"")</f>
        <v/>
      </c>
      <c r="V223" s="129"/>
      <c r="W223" s="129" t="str">
        <f>+IFERROR(VLOOKUP(#REF!&amp;"-"&amp;ROW()-108,[2]ワークシート!$C$2:$BW$498,61,0),"")</f>
        <v/>
      </c>
      <c r="X223" s="129"/>
      <c r="Y223" s="129"/>
      <c r="Z223" s="130" t="str">
        <f t="shared" si="4"/>
        <v/>
      </c>
      <c r="AA223" s="130"/>
      <c r="AB223" s="131" t="str">
        <f>+IFERROR(IF(VLOOKUP(#REF!&amp;"-"&amp;ROW()-108,[2]ワークシート!$C$2:$BW$498,13,0)="","",VLOOKUP(#REF!&amp;"-"&amp;ROW()-108,[2]ワークシート!$C$2:$BW$498,13,0)),"")</f>
        <v/>
      </c>
      <c r="AC223" s="131"/>
      <c r="AD223" s="131" t="str">
        <f>+IFERROR(VLOOKUP(#REF!&amp;"-"&amp;ROW()-108,[2]ワークシート!$C$2:$BW$498,30,0),"")</f>
        <v/>
      </c>
      <c r="AE223" s="131"/>
      <c r="AF223" s="130" t="str">
        <f t="shared" si="5"/>
        <v/>
      </c>
      <c r="AG223" s="130"/>
      <c r="AH223" s="131" t="str">
        <f>+IFERROR(IF(VLOOKUP(#REF!&amp;"-"&amp;ROW()-108,[2]ワークシート!$C$2:$BW$498,31,0)="","",VLOOKUP(#REF!&amp;"-"&amp;ROW()-108,[2]ワークシート!$C$2:$BW$498,31,0)),"")</f>
        <v/>
      </c>
      <c r="AI223" s="131"/>
      <c r="AJ223" s="41"/>
      <c r="AK223" s="41"/>
      <c r="AL223" s="41"/>
      <c r="AM223" s="41"/>
      <c r="AN223" s="41"/>
      <c r="AO223" s="41"/>
      <c r="AP223" s="41"/>
      <c r="AQ223" s="41"/>
      <c r="AR223" s="41"/>
      <c r="AS223" s="41"/>
      <c r="AT223" s="41"/>
      <c r="AU223" s="41"/>
      <c r="AV223" s="41"/>
      <c r="AW223" s="41"/>
      <c r="AX223" s="41"/>
      <c r="AY223" s="41"/>
      <c r="AZ223" s="41"/>
      <c r="BA223" s="41"/>
      <c r="BB223" s="41"/>
      <c r="BC223" s="41"/>
      <c r="BD223" s="41"/>
    </row>
    <row r="224" spans="1:56" ht="35.1" hidden="1" customHeight="1">
      <c r="A224" s="41"/>
      <c r="B224" s="132" t="str">
        <f>+IFERROR(VLOOKUP(#REF!&amp;"-"&amp;ROW()-108,[2]ワークシート!$C$2:$BW$498,9,0),"")</f>
        <v/>
      </c>
      <c r="C224" s="133"/>
      <c r="D224" s="134" t="str">
        <f>+IFERROR(IF(VLOOKUP(#REF!&amp;"-"&amp;ROW()-108,[2]ワークシート!$C$2:$BW$498,10,0) = "","",VLOOKUP(#REF!&amp;"-"&amp;ROW()-108,[2]ワークシート!$C$2:$BW$498,10,0)),"")</f>
        <v/>
      </c>
      <c r="E224" s="133"/>
      <c r="F224" s="132" t="str">
        <f>+IFERROR(VLOOKUP(#REF!&amp;"-"&amp;ROW()-108,[2]ワークシート!$C$2:$BW$498,11,0),"")</f>
        <v/>
      </c>
      <c r="G224" s="133"/>
      <c r="H224" s="72" t="str">
        <f>+IFERROR(VLOOKUP(#REF!&amp;"-"&amp;ROW()-108,[2]ワークシート!$C$2:$BW$498,12,0),"")</f>
        <v/>
      </c>
      <c r="I22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24" s="136"/>
      <c r="K224" s="132" t="str">
        <f>+IFERROR(VLOOKUP(#REF!&amp;"-"&amp;ROW()-108,[2]ワークシート!$C$2:$BW$498,19,0),"")</f>
        <v/>
      </c>
      <c r="L224" s="134"/>
      <c r="M224" s="133"/>
      <c r="N224" s="137" t="str">
        <f>+IFERROR(VLOOKUP(#REF!&amp;"-"&amp;ROW()-108,[2]ワークシート!$C$2:$BW$498,24,0),"")</f>
        <v/>
      </c>
      <c r="O224" s="138"/>
      <c r="P224" s="129" t="str">
        <f>+IFERROR(VLOOKUP(#REF!&amp;"-"&amp;ROW()-108,[2]ワークシート!$C$2:$BW$498,25,0),"")</f>
        <v/>
      </c>
      <c r="Q224" s="129"/>
      <c r="R224" s="139" t="str">
        <f>+IFERROR(VLOOKUP(#REF!&amp;"-"&amp;ROW()-108,[2]ワークシート!$C$2:$BW$498,55,0),"")</f>
        <v/>
      </c>
      <c r="S224" s="139"/>
      <c r="T224" s="139"/>
      <c r="U224" s="129" t="str">
        <f>+IFERROR(VLOOKUP(#REF!&amp;"-"&amp;ROW()-108,[2]ワークシート!$C$2:$BW$498,60,0),"")</f>
        <v/>
      </c>
      <c r="V224" s="129"/>
      <c r="W224" s="129" t="str">
        <f>+IFERROR(VLOOKUP(#REF!&amp;"-"&amp;ROW()-108,[2]ワークシート!$C$2:$BW$498,61,0),"")</f>
        <v/>
      </c>
      <c r="X224" s="129"/>
      <c r="Y224" s="129"/>
      <c r="Z224" s="130" t="str">
        <f t="shared" si="4"/>
        <v/>
      </c>
      <c r="AA224" s="130"/>
      <c r="AB224" s="131" t="str">
        <f>+IFERROR(IF(VLOOKUP(#REF!&amp;"-"&amp;ROW()-108,[2]ワークシート!$C$2:$BW$498,13,0)="","",VLOOKUP(#REF!&amp;"-"&amp;ROW()-108,[2]ワークシート!$C$2:$BW$498,13,0)),"")</f>
        <v/>
      </c>
      <c r="AC224" s="131"/>
      <c r="AD224" s="131" t="str">
        <f>+IFERROR(VLOOKUP(#REF!&amp;"-"&amp;ROW()-108,[2]ワークシート!$C$2:$BW$498,30,0),"")</f>
        <v/>
      </c>
      <c r="AE224" s="131"/>
      <c r="AF224" s="130" t="str">
        <f t="shared" si="5"/>
        <v/>
      </c>
      <c r="AG224" s="130"/>
      <c r="AH224" s="131" t="str">
        <f>+IFERROR(IF(VLOOKUP(#REF!&amp;"-"&amp;ROW()-108,[2]ワークシート!$C$2:$BW$498,31,0)="","",VLOOKUP(#REF!&amp;"-"&amp;ROW()-108,[2]ワークシート!$C$2:$BW$498,31,0)),"")</f>
        <v/>
      </c>
      <c r="AI224" s="131"/>
      <c r="AJ224" s="41"/>
      <c r="AK224" s="41"/>
      <c r="AL224" s="41"/>
      <c r="AM224" s="41"/>
      <c r="AN224" s="41"/>
      <c r="AO224" s="41"/>
      <c r="AP224" s="41"/>
      <c r="AQ224" s="41"/>
      <c r="AR224" s="41"/>
      <c r="AS224" s="41"/>
      <c r="AT224" s="41"/>
      <c r="AU224" s="41"/>
      <c r="AV224" s="41"/>
      <c r="AW224" s="41"/>
      <c r="AX224" s="41"/>
      <c r="AY224" s="41"/>
      <c r="AZ224" s="41"/>
      <c r="BA224" s="41"/>
      <c r="BB224" s="41"/>
      <c r="BC224" s="41"/>
      <c r="BD224" s="41"/>
    </row>
    <row r="225" spans="1:56" ht="35.1" hidden="1" customHeight="1">
      <c r="A225" s="41"/>
      <c r="B225" s="132" t="str">
        <f>+IFERROR(VLOOKUP(#REF!&amp;"-"&amp;ROW()-108,[2]ワークシート!$C$2:$BW$498,9,0),"")</f>
        <v/>
      </c>
      <c r="C225" s="133"/>
      <c r="D225" s="134" t="str">
        <f>+IFERROR(IF(VLOOKUP(#REF!&amp;"-"&amp;ROW()-108,[2]ワークシート!$C$2:$BW$498,10,0) = "","",VLOOKUP(#REF!&amp;"-"&amp;ROW()-108,[2]ワークシート!$C$2:$BW$498,10,0)),"")</f>
        <v/>
      </c>
      <c r="E225" s="133"/>
      <c r="F225" s="132" t="str">
        <f>+IFERROR(VLOOKUP(#REF!&amp;"-"&amp;ROW()-108,[2]ワークシート!$C$2:$BW$498,11,0),"")</f>
        <v/>
      </c>
      <c r="G225" s="133"/>
      <c r="H225" s="72" t="str">
        <f>+IFERROR(VLOOKUP(#REF!&amp;"-"&amp;ROW()-108,[2]ワークシート!$C$2:$BW$498,12,0),"")</f>
        <v/>
      </c>
      <c r="I22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25" s="136"/>
      <c r="K225" s="132" t="str">
        <f>+IFERROR(VLOOKUP(#REF!&amp;"-"&amp;ROW()-108,[2]ワークシート!$C$2:$BW$498,19,0),"")</f>
        <v/>
      </c>
      <c r="L225" s="134"/>
      <c r="M225" s="133"/>
      <c r="N225" s="137" t="str">
        <f>+IFERROR(VLOOKUP(#REF!&amp;"-"&amp;ROW()-108,[2]ワークシート!$C$2:$BW$498,24,0),"")</f>
        <v/>
      </c>
      <c r="O225" s="138"/>
      <c r="P225" s="129" t="str">
        <f>+IFERROR(VLOOKUP(#REF!&amp;"-"&amp;ROW()-108,[2]ワークシート!$C$2:$BW$498,25,0),"")</f>
        <v/>
      </c>
      <c r="Q225" s="129"/>
      <c r="R225" s="139" t="str">
        <f>+IFERROR(VLOOKUP(#REF!&amp;"-"&amp;ROW()-108,[2]ワークシート!$C$2:$BW$498,55,0),"")</f>
        <v/>
      </c>
      <c r="S225" s="139"/>
      <c r="T225" s="139"/>
      <c r="U225" s="129" t="str">
        <f>+IFERROR(VLOOKUP(#REF!&amp;"-"&amp;ROW()-108,[2]ワークシート!$C$2:$BW$498,60,0),"")</f>
        <v/>
      </c>
      <c r="V225" s="129"/>
      <c r="W225" s="129" t="str">
        <f>+IFERROR(VLOOKUP(#REF!&amp;"-"&amp;ROW()-108,[2]ワークシート!$C$2:$BW$498,61,0),"")</f>
        <v/>
      </c>
      <c r="X225" s="129"/>
      <c r="Y225" s="129"/>
      <c r="Z225" s="130" t="str">
        <f t="shared" si="4"/>
        <v/>
      </c>
      <c r="AA225" s="130"/>
      <c r="AB225" s="131" t="str">
        <f>+IFERROR(IF(VLOOKUP(#REF!&amp;"-"&amp;ROW()-108,[2]ワークシート!$C$2:$BW$498,13,0)="","",VLOOKUP(#REF!&amp;"-"&amp;ROW()-108,[2]ワークシート!$C$2:$BW$498,13,0)),"")</f>
        <v/>
      </c>
      <c r="AC225" s="131"/>
      <c r="AD225" s="131" t="str">
        <f>+IFERROR(VLOOKUP(#REF!&amp;"-"&amp;ROW()-108,[2]ワークシート!$C$2:$BW$498,30,0),"")</f>
        <v/>
      </c>
      <c r="AE225" s="131"/>
      <c r="AF225" s="130" t="str">
        <f t="shared" si="5"/>
        <v/>
      </c>
      <c r="AG225" s="130"/>
      <c r="AH225" s="131" t="str">
        <f>+IFERROR(IF(VLOOKUP(#REF!&amp;"-"&amp;ROW()-108,[2]ワークシート!$C$2:$BW$498,31,0)="","",VLOOKUP(#REF!&amp;"-"&amp;ROW()-108,[2]ワークシート!$C$2:$BW$498,31,0)),"")</f>
        <v/>
      </c>
      <c r="AI225" s="131"/>
      <c r="AJ225" s="41"/>
      <c r="AK225" s="41"/>
      <c r="AL225" s="41"/>
      <c r="AM225" s="41"/>
      <c r="AN225" s="41"/>
      <c r="AO225" s="41"/>
      <c r="AP225" s="41"/>
      <c r="AQ225" s="41"/>
      <c r="AR225" s="41"/>
      <c r="AS225" s="41"/>
      <c r="AT225" s="41"/>
      <c r="AU225" s="41"/>
      <c r="AV225" s="41"/>
      <c r="AW225" s="41"/>
      <c r="AX225" s="41"/>
      <c r="AY225" s="41"/>
      <c r="AZ225" s="41"/>
      <c r="BA225" s="41"/>
      <c r="BB225" s="41"/>
      <c r="BC225" s="41"/>
      <c r="BD225" s="41"/>
    </row>
    <row r="226" spans="1:56" ht="35.1" hidden="1" customHeight="1">
      <c r="A226" s="41"/>
      <c r="B226" s="132" t="str">
        <f>+IFERROR(VLOOKUP(#REF!&amp;"-"&amp;ROW()-108,[2]ワークシート!$C$2:$BW$498,9,0),"")</f>
        <v/>
      </c>
      <c r="C226" s="133"/>
      <c r="D226" s="134" t="str">
        <f>+IFERROR(IF(VLOOKUP(#REF!&amp;"-"&amp;ROW()-108,[2]ワークシート!$C$2:$BW$498,10,0) = "","",VLOOKUP(#REF!&amp;"-"&amp;ROW()-108,[2]ワークシート!$C$2:$BW$498,10,0)),"")</f>
        <v/>
      </c>
      <c r="E226" s="133"/>
      <c r="F226" s="132" t="str">
        <f>+IFERROR(VLOOKUP(#REF!&amp;"-"&amp;ROW()-108,[2]ワークシート!$C$2:$BW$498,11,0),"")</f>
        <v/>
      </c>
      <c r="G226" s="133"/>
      <c r="H226" s="72" t="str">
        <f>+IFERROR(VLOOKUP(#REF!&amp;"-"&amp;ROW()-108,[2]ワークシート!$C$2:$BW$498,12,0),"")</f>
        <v/>
      </c>
      <c r="I22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26" s="136"/>
      <c r="K226" s="132" t="str">
        <f>+IFERROR(VLOOKUP(#REF!&amp;"-"&amp;ROW()-108,[2]ワークシート!$C$2:$BW$498,19,0),"")</f>
        <v/>
      </c>
      <c r="L226" s="134"/>
      <c r="M226" s="133"/>
      <c r="N226" s="137" t="str">
        <f>+IFERROR(VLOOKUP(#REF!&amp;"-"&amp;ROW()-108,[2]ワークシート!$C$2:$BW$498,24,0),"")</f>
        <v/>
      </c>
      <c r="O226" s="138"/>
      <c r="P226" s="129" t="str">
        <f>+IFERROR(VLOOKUP(#REF!&amp;"-"&amp;ROW()-108,[2]ワークシート!$C$2:$BW$498,25,0),"")</f>
        <v/>
      </c>
      <c r="Q226" s="129"/>
      <c r="R226" s="139" t="str">
        <f>+IFERROR(VLOOKUP(#REF!&amp;"-"&amp;ROW()-108,[2]ワークシート!$C$2:$BW$498,55,0),"")</f>
        <v/>
      </c>
      <c r="S226" s="139"/>
      <c r="T226" s="139"/>
      <c r="U226" s="129" t="str">
        <f>+IFERROR(VLOOKUP(#REF!&amp;"-"&amp;ROW()-108,[2]ワークシート!$C$2:$BW$498,60,0),"")</f>
        <v/>
      </c>
      <c r="V226" s="129"/>
      <c r="W226" s="129" t="str">
        <f>+IFERROR(VLOOKUP(#REF!&amp;"-"&amp;ROW()-108,[2]ワークシート!$C$2:$BW$498,61,0),"")</f>
        <v/>
      </c>
      <c r="X226" s="129"/>
      <c r="Y226" s="129"/>
      <c r="Z226" s="130" t="str">
        <f t="shared" si="4"/>
        <v/>
      </c>
      <c r="AA226" s="130"/>
      <c r="AB226" s="131" t="str">
        <f>+IFERROR(IF(VLOOKUP(#REF!&amp;"-"&amp;ROW()-108,[2]ワークシート!$C$2:$BW$498,13,0)="","",VLOOKUP(#REF!&amp;"-"&amp;ROW()-108,[2]ワークシート!$C$2:$BW$498,13,0)),"")</f>
        <v/>
      </c>
      <c r="AC226" s="131"/>
      <c r="AD226" s="131" t="str">
        <f>+IFERROR(VLOOKUP(#REF!&amp;"-"&amp;ROW()-108,[2]ワークシート!$C$2:$BW$498,30,0),"")</f>
        <v/>
      </c>
      <c r="AE226" s="131"/>
      <c r="AF226" s="130" t="str">
        <f t="shared" si="5"/>
        <v/>
      </c>
      <c r="AG226" s="130"/>
      <c r="AH226" s="131" t="str">
        <f>+IFERROR(IF(VLOOKUP(#REF!&amp;"-"&amp;ROW()-108,[2]ワークシート!$C$2:$BW$498,31,0)="","",VLOOKUP(#REF!&amp;"-"&amp;ROW()-108,[2]ワークシート!$C$2:$BW$498,31,0)),"")</f>
        <v/>
      </c>
      <c r="AI226" s="131"/>
      <c r="AJ226" s="41"/>
      <c r="AK226" s="41"/>
      <c r="AL226" s="41"/>
      <c r="AM226" s="41"/>
      <c r="AN226" s="41"/>
      <c r="AO226" s="41"/>
      <c r="AP226" s="41"/>
      <c r="AQ226" s="41"/>
      <c r="AR226" s="41"/>
      <c r="AS226" s="41"/>
      <c r="AT226" s="41"/>
      <c r="AU226" s="41"/>
      <c r="AV226" s="41"/>
      <c r="AW226" s="41"/>
      <c r="AX226" s="41"/>
      <c r="AY226" s="41"/>
      <c r="AZ226" s="41"/>
      <c r="BA226" s="41"/>
      <c r="BB226" s="41"/>
      <c r="BC226" s="41"/>
      <c r="BD226" s="41"/>
    </row>
    <row r="227" spans="1:56" ht="35.1" hidden="1" customHeight="1">
      <c r="A227" s="41"/>
      <c r="B227" s="132" t="str">
        <f>+IFERROR(VLOOKUP(#REF!&amp;"-"&amp;ROW()-108,[2]ワークシート!$C$2:$BW$498,9,0),"")</f>
        <v/>
      </c>
      <c r="C227" s="133"/>
      <c r="D227" s="134" t="str">
        <f>+IFERROR(IF(VLOOKUP(#REF!&amp;"-"&amp;ROW()-108,[2]ワークシート!$C$2:$BW$498,10,0) = "","",VLOOKUP(#REF!&amp;"-"&amp;ROW()-108,[2]ワークシート!$C$2:$BW$498,10,0)),"")</f>
        <v/>
      </c>
      <c r="E227" s="133"/>
      <c r="F227" s="132" t="str">
        <f>+IFERROR(VLOOKUP(#REF!&amp;"-"&amp;ROW()-108,[2]ワークシート!$C$2:$BW$498,11,0),"")</f>
        <v/>
      </c>
      <c r="G227" s="133"/>
      <c r="H227" s="72" t="str">
        <f>+IFERROR(VLOOKUP(#REF!&amp;"-"&amp;ROW()-108,[2]ワークシート!$C$2:$BW$498,12,0),"")</f>
        <v/>
      </c>
      <c r="I22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27" s="136"/>
      <c r="K227" s="132" t="str">
        <f>+IFERROR(VLOOKUP(#REF!&amp;"-"&amp;ROW()-108,[2]ワークシート!$C$2:$BW$498,19,0),"")</f>
        <v/>
      </c>
      <c r="L227" s="134"/>
      <c r="M227" s="133"/>
      <c r="N227" s="137" t="str">
        <f>+IFERROR(VLOOKUP(#REF!&amp;"-"&amp;ROW()-108,[2]ワークシート!$C$2:$BW$498,24,0),"")</f>
        <v/>
      </c>
      <c r="O227" s="138"/>
      <c r="P227" s="129" t="str">
        <f>+IFERROR(VLOOKUP(#REF!&amp;"-"&amp;ROW()-108,[2]ワークシート!$C$2:$BW$498,25,0),"")</f>
        <v/>
      </c>
      <c r="Q227" s="129"/>
      <c r="R227" s="139" t="str">
        <f>+IFERROR(VLOOKUP(#REF!&amp;"-"&amp;ROW()-108,[2]ワークシート!$C$2:$BW$498,55,0),"")</f>
        <v/>
      </c>
      <c r="S227" s="139"/>
      <c r="T227" s="139"/>
      <c r="U227" s="129" t="str">
        <f>+IFERROR(VLOOKUP(#REF!&amp;"-"&amp;ROW()-108,[2]ワークシート!$C$2:$BW$498,60,0),"")</f>
        <v/>
      </c>
      <c r="V227" s="129"/>
      <c r="W227" s="129" t="str">
        <f>+IFERROR(VLOOKUP(#REF!&amp;"-"&amp;ROW()-108,[2]ワークシート!$C$2:$BW$498,61,0),"")</f>
        <v/>
      </c>
      <c r="X227" s="129"/>
      <c r="Y227" s="129"/>
      <c r="Z227" s="130" t="str">
        <f t="shared" si="4"/>
        <v/>
      </c>
      <c r="AA227" s="130"/>
      <c r="AB227" s="131" t="str">
        <f>+IFERROR(IF(VLOOKUP(#REF!&amp;"-"&amp;ROW()-108,[2]ワークシート!$C$2:$BW$498,13,0)="","",VLOOKUP(#REF!&amp;"-"&amp;ROW()-108,[2]ワークシート!$C$2:$BW$498,13,0)),"")</f>
        <v/>
      </c>
      <c r="AC227" s="131"/>
      <c r="AD227" s="131" t="str">
        <f>+IFERROR(VLOOKUP(#REF!&amp;"-"&amp;ROW()-108,[2]ワークシート!$C$2:$BW$498,30,0),"")</f>
        <v/>
      </c>
      <c r="AE227" s="131"/>
      <c r="AF227" s="130" t="str">
        <f t="shared" si="5"/>
        <v/>
      </c>
      <c r="AG227" s="130"/>
      <c r="AH227" s="131" t="str">
        <f>+IFERROR(IF(VLOOKUP(#REF!&amp;"-"&amp;ROW()-108,[2]ワークシート!$C$2:$BW$498,31,0)="","",VLOOKUP(#REF!&amp;"-"&amp;ROW()-108,[2]ワークシート!$C$2:$BW$498,31,0)),"")</f>
        <v/>
      </c>
      <c r="AI227" s="131"/>
      <c r="AJ227" s="41"/>
      <c r="AK227" s="41"/>
      <c r="AL227" s="41"/>
      <c r="AM227" s="41"/>
      <c r="AN227" s="41"/>
      <c r="AO227" s="41"/>
      <c r="AP227" s="41"/>
      <c r="AQ227" s="41"/>
      <c r="AR227" s="41"/>
      <c r="AS227" s="41"/>
      <c r="AT227" s="41"/>
      <c r="AU227" s="41"/>
      <c r="AV227" s="41"/>
      <c r="AW227" s="41"/>
      <c r="AX227" s="41"/>
      <c r="AY227" s="41"/>
      <c r="AZ227" s="41"/>
      <c r="BA227" s="41"/>
      <c r="BB227" s="41"/>
      <c r="BC227" s="41"/>
      <c r="BD227" s="41"/>
    </row>
    <row r="228" spans="1:56" ht="35.1" hidden="1" customHeight="1">
      <c r="A228" s="41"/>
      <c r="B228" s="132" t="str">
        <f>+IFERROR(VLOOKUP(#REF!&amp;"-"&amp;ROW()-108,[2]ワークシート!$C$2:$BW$498,9,0),"")</f>
        <v/>
      </c>
      <c r="C228" s="133"/>
      <c r="D228" s="134" t="str">
        <f>+IFERROR(IF(VLOOKUP(#REF!&amp;"-"&amp;ROW()-108,[2]ワークシート!$C$2:$BW$498,10,0) = "","",VLOOKUP(#REF!&amp;"-"&amp;ROW()-108,[2]ワークシート!$C$2:$BW$498,10,0)),"")</f>
        <v/>
      </c>
      <c r="E228" s="133"/>
      <c r="F228" s="132" t="str">
        <f>+IFERROR(VLOOKUP(#REF!&amp;"-"&amp;ROW()-108,[2]ワークシート!$C$2:$BW$498,11,0),"")</f>
        <v/>
      </c>
      <c r="G228" s="133"/>
      <c r="H228" s="72" t="str">
        <f>+IFERROR(VLOOKUP(#REF!&amp;"-"&amp;ROW()-108,[2]ワークシート!$C$2:$BW$498,12,0),"")</f>
        <v/>
      </c>
      <c r="I22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28" s="136"/>
      <c r="K228" s="132" t="str">
        <f>+IFERROR(VLOOKUP(#REF!&amp;"-"&amp;ROW()-108,[2]ワークシート!$C$2:$BW$498,19,0),"")</f>
        <v/>
      </c>
      <c r="L228" s="134"/>
      <c r="M228" s="133"/>
      <c r="N228" s="137" t="str">
        <f>+IFERROR(VLOOKUP(#REF!&amp;"-"&amp;ROW()-108,[2]ワークシート!$C$2:$BW$498,24,0),"")</f>
        <v/>
      </c>
      <c r="O228" s="138"/>
      <c r="P228" s="129" t="str">
        <f>+IFERROR(VLOOKUP(#REF!&amp;"-"&amp;ROW()-108,[2]ワークシート!$C$2:$BW$498,25,0),"")</f>
        <v/>
      </c>
      <c r="Q228" s="129"/>
      <c r="R228" s="139" t="str">
        <f>+IFERROR(VLOOKUP(#REF!&amp;"-"&amp;ROW()-108,[2]ワークシート!$C$2:$BW$498,55,0),"")</f>
        <v/>
      </c>
      <c r="S228" s="139"/>
      <c r="T228" s="139"/>
      <c r="U228" s="129" t="str">
        <f>+IFERROR(VLOOKUP(#REF!&amp;"-"&amp;ROW()-108,[2]ワークシート!$C$2:$BW$498,60,0),"")</f>
        <v/>
      </c>
      <c r="V228" s="129"/>
      <c r="W228" s="129" t="str">
        <f>+IFERROR(VLOOKUP(#REF!&amp;"-"&amp;ROW()-108,[2]ワークシート!$C$2:$BW$498,61,0),"")</f>
        <v/>
      </c>
      <c r="X228" s="129"/>
      <c r="Y228" s="129"/>
      <c r="Z228" s="130" t="str">
        <f t="shared" si="4"/>
        <v/>
      </c>
      <c r="AA228" s="130"/>
      <c r="AB228" s="131" t="str">
        <f>+IFERROR(IF(VLOOKUP(#REF!&amp;"-"&amp;ROW()-108,[2]ワークシート!$C$2:$BW$498,13,0)="","",VLOOKUP(#REF!&amp;"-"&amp;ROW()-108,[2]ワークシート!$C$2:$BW$498,13,0)),"")</f>
        <v/>
      </c>
      <c r="AC228" s="131"/>
      <c r="AD228" s="131" t="str">
        <f>+IFERROR(VLOOKUP(#REF!&amp;"-"&amp;ROW()-108,[2]ワークシート!$C$2:$BW$498,30,0),"")</f>
        <v/>
      </c>
      <c r="AE228" s="131"/>
      <c r="AF228" s="130" t="str">
        <f t="shared" si="5"/>
        <v/>
      </c>
      <c r="AG228" s="130"/>
      <c r="AH228" s="131" t="str">
        <f>+IFERROR(IF(VLOOKUP(#REF!&amp;"-"&amp;ROW()-108,[2]ワークシート!$C$2:$BW$498,31,0)="","",VLOOKUP(#REF!&amp;"-"&amp;ROW()-108,[2]ワークシート!$C$2:$BW$498,31,0)),"")</f>
        <v/>
      </c>
      <c r="AI228" s="131"/>
      <c r="AJ228" s="41"/>
      <c r="AK228" s="41"/>
      <c r="AL228" s="41"/>
      <c r="AM228" s="41"/>
      <c r="AN228" s="41"/>
      <c r="AO228" s="41"/>
      <c r="AP228" s="41"/>
      <c r="AQ228" s="41"/>
      <c r="AR228" s="41"/>
      <c r="AS228" s="41"/>
      <c r="AT228" s="41"/>
      <c r="AU228" s="41"/>
      <c r="AV228" s="41"/>
      <c r="AW228" s="41"/>
      <c r="AX228" s="41"/>
      <c r="AY228" s="41"/>
      <c r="AZ228" s="41"/>
      <c r="BA228" s="41"/>
      <c r="BB228" s="41"/>
      <c r="BC228" s="41"/>
      <c r="BD228" s="41"/>
    </row>
    <row r="229" spans="1:56" ht="35.1" hidden="1" customHeight="1">
      <c r="A229" s="41"/>
      <c r="B229" s="132" t="str">
        <f>+IFERROR(VLOOKUP(#REF!&amp;"-"&amp;ROW()-108,[2]ワークシート!$C$2:$BW$498,9,0),"")</f>
        <v/>
      </c>
      <c r="C229" s="133"/>
      <c r="D229" s="134" t="str">
        <f>+IFERROR(IF(VLOOKUP(#REF!&amp;"-"&amp;ROW()-108,[2]ワークシート!$C$2:$BW$498,10,0) = "","",VLOOKUP(#REF!&amp;"-"&amp;ROW()-108,[2]ワークシート!$C$2:$BW$498,10,0)),"")</f>
        <v/>
      </c>
      <c r="E229" s="133"/>
      <c r="F229" s="132" t="str">
        <f>+IFERROR(VLOOKUP(#REF!&amp;"-"&amp;ROW()-108,[2]ワークシート!$C$2:$BW$498,11,0),"")</f>
        <v/>
      </c>
      <c r="G229" s="133"/>
      <c r="H229" s="72" t="str">
        <f>+IFERROR(VLOOKUP(#REF!&amp;"-"&amp;ROW()-108,[2]ワークシート!$C$2:$BW$498,12,0),"")</f>
        <v/>
      </c>
      <c r="I22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29" s="136"/>
      <c r="K229" s="132" t="str">
        <f>+IFERROR(VLOOKUP(#REF!&amp;"-"&amp;ROW()-108,[2]ワークシート!$C$2:$BW$498,19,0),"")</f>
        <v/>
      </c>
      <c r="L229" s="134"/>
      <c r="M229" s="133"/>
      <c r="N229" s="137" t="str">
        <f>+IFERROR(VLOOKUP(#REF!&amp;"-"&amp;ROW()-108,[2]ワークシート!$C$2:$BW$498,24,0),"")</f>
        <v/>
      </c>
      <c r="O229" s="138"/>
      <c r="P229" s="129" t="str">
        <f>+IFERROR(VLOOKUP(#REF!&amp;"-"&amp;ROW()-108,[2]ワークシート!$C$2:$BW$498,25,0),"")</f>
        <v/>
      </c>
      <c r="Q229" s="129"/>
      <c r="R229" s="139" t="str">
        <f>+IFERROR(VLOOKUP(#REF!&amp;"-"&amp;ROW()-108,[2]ワークシート!$C$2:$BW$498,55,0),"")</f>
        <v/>
      </c>
      <c r="S229" s="139"/>
      <c r="T229" s="139"/>
      <c r="U229" s="129" t="str">
        <f>+IFERROR(VLOOKUP(#REF!&amp;"-"&amp;ROW()-108,[2]ワークシート!$C$2:$BW$498,60,0),"")</f>
        <v/>
      </c>
      <c r="V229" s="129"/>
      <c r="W229" s="129" t="str">
        <f>+IFERROR(VLOOKUP(#REF!&amp;"-"&amp;ROW()-108,[2]ワークシート!$C$2:$BW$498,61,0),"")</f>
        <v/>
      </c>
      <c r="X229" s="129"/>
      <c r="Y229" s="129"/>
      <c r="Z229" s="130" t="str">
        <f t="shared" si="4"/>
        <v/>
      </c>
      <c r="AA229" s="130"/>
      <c r="AB229" s="131" t="str">
        <f>+IFERROR(IF(VLOOKUP(#REF!&amp;"-"&amp;ROW()-108,[2]ワークシート!$C$2:$BW$498,13,0)="","",VLOOKUP(#REF!&amp;"-"&amp;ROW()-108,[2]ワークシート!$C$2:$BW$498,13,0)),"")</f>
        <v/>
      </c>
      <c r="AC229" s="131"/>
      <c r="AD229" s="131" t="str">
        <f>+IFERROR(VLOOKUP(#REF!&amp;"-"&amp;ROW()-108,[2]ワークシート!$C$2:$BW$498,30,0),"")</f>
        <v/>
      </c>
      <c r="AE229" s="131"/>
      <c r="AF229" s="130" t="str">
        <f t="shared" si="5"/>
        <v/>
      </c>
      <c r="AG229" s="130"/>
      <c r="AH229" s="131" t="str">
        <f>+IFERROR(IF(VLOOKUP(#REF!&amp;"-"&amp;ROW()-108,[2]ワークシート!$C$2:$BW$498,31,0)="","",VLOOKUP(#REF!&amp;"-"&amp;ROW()-108,[2]ワークシート!$C$2:$BW$498,31,0)),"")</f>
        <v/>
      </c>
      <c r="AI229" s="131"/>
      <c r="AJ229" s="41"/>
      <c r="AK229" s="41"/>
      <c r="AL229" s="41"/>
      <c r="AM229" s="41"/>
      <c r="AN229" s="41"/>
      <c r="AO229" s="41"/>
      <c r="AP229" s="41"/>
      <c r="AQ229" s="41"/>
      <c r="AR229" s="41"/>
      <c r="AS229" s="41"/>
      <c r="AT229" s="41"/>
      <c r="AU229" s="41"/>
      <c r="AV229" s="41"/>
      <c r="AW229" s="41"/>
      <c r="AX229" s="41"/>
      <c r="AY229" s="41"/>
      <c r="AZ229" s="41"/>
      <c r="BA229" s="41"/>
      <c r="BB229" s="41"/>
      <c r="BC229" s="41"/>
      <c r="BD229" s="41"/>
    </row>
    <row r="230" spans="1:56" ht="35.1" hidden="1" customHeight="1">
      <c r="A230" s="41"/>
      <c r="B230" s="132" t="str">
        <f>+IFERROR(VLOOKUP(#REF!&amp;"-"&amp;ROW()-108,[2]ワークシート!$C$2:$BW$498,9,0),"")</f>
        <v/>
      </c>
      <c r="C230" s="133"/>
      <c r="D230" s="134" t="str">
        <f>+IFERROR(IF(VLOOKUP(#REF!&amp;"-"&amp;ROW()-108,[2]ワークシート!$C$2:$BW$498,10,0) = "","",VLOOKUP(#REF!&amp;"-"&amp;ROW()-108,[2]ワークシート!$C$2:$BW$498,10,0)),"")</f>
        <v/>
      </c>
      <c r="E230" s="133"/>
      <c r="F230" s="132" t="str">
        <f>+IFERROR(VLOOKUP(#REF!&amp;"-"&amp;ROW()-108,[2]ワークシート!$C$2:$BW$498,11,0),"")</f>
        <v/>
      </c>
      <c r="G230" s="133"/>
      <c r="H230" s="72" t="str">
        <f>+IFERROR(VLOOKUP(#REF!&amp;"-"&amp;ROW()-108,[2]ワークシート!$C$2:$BW$498,12,0),"")</f>
        <v/>
      </c>
      <c r="I23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30" s="136"/>
      <c r="K230" s="132" t="str">
        <f>+IFERROR(VLOOKUP(#REF!&amp;"-"&amp;ROW()-108,[2]ワークシート!$C$2:$BW$498,19,0),"")</f>
        <v/>
      </c>
      <c r="L230" s="134"/>
      <c r="M230" s="133"/>
      <c r="N230" s="137" t="str">
        <f>+IFERROR(VLOOKUP(#REF!&amp;"-"&amp;ROW()-108,[2]ワークシート!$C$2:$BW$498,24,0),"")</f>
        <v/>
      </c>
      <c r="O230" s="138"/>
      <c r="P230" s="129" t="str">
        <f>+IFERROR(VLOOKUP(#REF!&amp;"-"&amp;ROW()-108,[2]ワークシート!$C$2:$BW$498,25,0),"")</f>
        <v/>
      </c>
      <c r="Q230" s="129"/>
      <c r="R230" s="139" t="str">
        <f>+IFERROR(VLOOKUP(#REF!&amp;"-"&amp;ROW()-108,[2]ワークシート!$C$2:$BW$498,55,0),"")</f>
        <v/>
      </c>
      <c r="S230" s="139"/>
      <c r="T230" s="139"/>
      <c r="U230" s="129" t="str">
        <f>+IFERROR(VLOOKUP(#REF!&amp;"-"&amp;ROW()-108,[2]ワークシート!$C$2:$BW$498,60,0),"")</f>
        <v/>
      </c>
      <c r="V230" s="129"/>
      <c r="W230" s="129" t="str">
        <f>+IFERROR(VLOOKUP(#REF!&amp;"-"&amp;ROW()-108,[2]ワークシート!$C$2:$BW$498,61,0),"")</f>
        <v/>
      </c>
      <c r="X230" s="129"/>
      <c r="Y230" s="129"/>
      <c r="Z230" s="130" t="str">
        <f t="shared" si="4"/>
        <v/>
      </c>
      <c r="AA230" s="130"/>
      <c r="AB230" s="131" t="str">
        <f>+IFERROR(IF(VLOOKUP(#REF!&amp;"-"&amp;ROW()-108,[2]ワークシート!$C$2:$BW$498,13,0)="","",VLOOKUP(#REF!&amp;"-"&amp;ROW()-108,[2]ワークシート!$C$2:$BW$498,13,0)),"")</f>
        <v/>
      </c>
      <c r="AC230" s="131"/>
      <c r="AD230" s="131" t="str">
        <f>+IFERROR(VLOOKUP(#REF!&amp;"-"&amp;ROW()-108,[2]ワークシート!$C$2:$BW$498,30,0),"")</f>
        <v/>
      </c>
      <c r="AE230" s="131"/>
      <c r="AF230" s="130" t="str">
        <f t="shared" si="5"/>
        <v/>
      </c>
      <c r="AG230" s="130"/>
      <c r="AH230" s="131" t="str">
        <f>+IFERROR(IF(VLOOKUP(#REF!&amp;"-"&amp;ROW()-108,[2]ワークシート!$C$2:$BW$498,31,0)="","",VLOOKUP(#REF!&amp;"-"&amp;ROW()-108,[2]ワークシート!$C$2:$BW$498,31,0)),"")</f>
        <v/>
      </c>
      <c r="AI230" s="131"/>
      <c r="AJ230" s="41"/>
      <c r="AK230" s="41"/>
      <c r="AL230" s="41"/>
      <c r="AM230" s="41"/>
      <c r="AN230" s="41"/>
      <c r="AO230" s="41"/>
      <c r="AP230" s="41"/>
      <c r="AQ230" s="41"/>
      <c r="AR230" s="41"/>
      <c r="AS230" s="41"/>
      <c r="AT230" s="41"/>
      <c r="AU230" s="41"/>
      <c r="AV230" s="41"/>
      <c r="AW230" s="41"/>
      <c r="AX230" s="41"/>
      <c r="AY230" s="41"/>
      <c r="AZ230" s="41"/>
      <c r="BA230" s="41"/>
      <c r="BB230" s="41"/>
      <c r="BC230" s="41"/>
      <c r="BD230" s="41"/>
    </row>
    <row r="231" spans="1:56" ht="35.1" hidden="1" customHeight="1">
      <c r="A231" s="41"/>
      <c r="B231" s="132" t="str">
        <f>+IFERROR(VLOOKUP(#REF!&amp;"-"&amp;ROW()-108,[2]ワークシート!$C$2:$BW$498,9,0),"")</f>
        <v/>
      </c>
      <c r="C231" s="133"/>
      <c r="D231" s="134" t="str">
        <f>+IFERROR(IF(VLOOKUP(#REF!&amp;"-"&amp;ROW()-108,[2]ワークシート!$C$2:$BW$498,10,0) = "","",VLOOKUP(#REF!&amp;"-"&amp;ROW()-108,[2]ワークシート!$C$2:$BW$498,10,0)),"")</f>
        <v/>
      </c>
      <c r="E231" s="133"/>
      <c r="F231" s="132" t="str">
        <f>+IFERROR(VLOOKUP(#REF!&amp;"-"&amp;ROW()-108,[2]ワークシート!$C$2:$BW$498,11,0),"")</f>
        <v/>
      </c>
      <c r="G231" s="133"/>
      <c r="H231" s="72" t="str">
        <f>+IFERROR(VLOOKUP(#REF!&amp;"-"&amp;ROW()-108,[2]ワークシート!$C$2:$BW$498,12,0),"")</f>
        <v/>
      </c>
      <c r="I23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31" s="136"/>
      <c r="K231" s="132" t="str">
        <f>+IFERROR(VLOOKUP(#REF!&amp;"-"&amp;ROW()-108,[2]ワークシート!$C$2:$BW$498,19,0),"")</f>
        <v/>
      </c>
      <c r="L231" s="134"/>
      <c r="M231" s="133"/>
      <c r="N231" s="137" t="str">
        <f>+IFERROR(VLOOKUP(#REF!&amp;"-"&amp;ROW()-108,[2]ワークシート!$C$2:$BW$498,24,0),"")</f>
        <v/>
      </c>
      <c r="O231" s="138"/>
      <c r="P231" s="129" t="str">
        <f>+IFERROR(VLOOKUP(#REF!&amp;"-"&amp;ROW()-108,[2]ワークシート!$C$2:$BW$498,25,0),"")</f>
        <v/>
      </c>
      <c r="Q231" s="129"/>
      <c r="R231" s="139" t="str">
        <f>+IFERROR(VLOOKUP(#REF!&amp;"-"&amp;ROW()-108,[2]ワークシート!$C$2:$BW$498,55,0),"")</f>
        <v/>
      </c>
      <c r="S231" s="139"/>
      <c r="T231" s="139"/>
      <c r="U231" s="129" t="str">
        <f>+IFERROR(VLOOKUP(#REF!&amp;"-"&amp;ROW()-108,[2]ワークシート!$C$2:$BW$498,60,0),"")</f>
        <v/>
      </c>
      <c r="V231" s="129"/>
      <c r="W231" s="129" t="str">
        <f>+IFERROR(VLOOKUP(#REF!&amp;"-"&amp;ROW()-108,[2]ワークシート!$C$2:$BW$498,61,0),"")</f>
        <v/>
      </c>
      <c r="X231" s="129"/>
      <c r="Y231" s="129"/>
      <c r="Z231" s="130" t="str">
        <f t="shared" si="4"/>
        <v/>
      </c>
      <c r="AA231" s="130"/>
      <c r="AB231" s="131" t="str">
        <f>+IFERROR(IF(VLOOKUP(#REF!&amp;"-"&amp;ROW()-108,[2]ワークシート!$C$2:$BW$498,13,0)="","",VLOOKUP(#REF!&amp;"-"&amp;ROW()-108,[2]ワークシート!$C$2:$BW$498,13,0)),"")</f>
        <v/>
      </c>
      <c r="AC231" s="131"/>
      <c r="AD231" s="131" t="str">
        <f>+IFERROR(VLOOKUP(#REF!&amp;"-"&amp;ROW()-108,[2]ワークシート!$C$2:$BW$498,30,0),"")</f>
        <v/>
      </c>
      <c r="AE231" s="131"/>
      <c r="AF231" s="130" t="str">
        <f t="shared" si="5"/>
        <v/>
      </c>
      <c r="AG231" s="130"/>
      <c r="AH231" s="131" t="str">
        <f>+IFERROR(IF(VLOOKUP(#REF!&amp;"-"&amp;ROW()-108,[2]ワークシート!$C$2:$BW$498,31,0)="","",VLOOKUP(#REF!&amp;"-"&amp;ROW()-108,[2]ワークシート!$C$2:$BW$498,31,0)),"")</f>
        <v/>
      </c>
      <c r="AI231" s="131"/>
      <c r="AJ231" s="41"/>
      <c r="AK231" s="41"/>
      <c r="AL231" s="41"/>
      <c r="AM231" s="41"/>
      <c r="AN231" s="41"/>
      <c r="AO231" s="41"/>
      <c r="AP231" s="41"/>
      <c r="AQ231" s="41"/>
      <c r="AR231" s="41"/>
      <c r="AS231" s="41"/>
      <c r="AT231" s="41"/>
      <c r="AU231" s="41"/>
      <c r="AV231" s="41"/>
      <c r="AW231" s="41"/>
      <c r="AX231" s="41"/>
      <c r="AY231" s="41"/>
      <c r="AZ231" s="41"/>
      <c r="BA231" s="41"/>
      <c r="BB231" s="41"/>
      <c r="BC231" s="41"/>
      <c r="BD231" s="41"/>
    </row>
    <row r="232" spans="1:56" ht="35.1" hidden="1" customHeight="1">
      <c r="A232" s="41"/>
      <c r="B232" s="132" t="str">
        <f>+IFERROR(VLOOKUP(#REF!&amp;"-"&amp;ROW()-108,[2]ワークシート!$C$2:$BW$498,9,0),"")</f>
        <v/>
      </c>
      <c r="C232" s="133"/>
      <c r="D232" s="134" t="str">
        <f>+IFERROR(IF(VLOOKUP(#REF!&amp;"-"&amp;ROW()-108,[2]ワークシート!$C$2:$BW$498,10,0) = "","",VLOOKUP(#REF!&amp;"-"&amp;ROW()-108,[2]ワークシート!$C$2:$BW$498,10,0)),"")</f>
        <v/>
      </c>
      <c r="E232" s="133"/>
      <c r="F232" s="132" t="str">
        <f>+IFERROR(VLOOKUP(#REF!&amp;"-"&amp;ROW()-108,[2]ワークシート!$C$2:$BW$498,11,0),"")</f>
        <v/>
      </c>
      <c r="G232" s="133"/>
      <c r="H232" s="72" t="str">
        <f>+IFERROR(VLOOKUP(#REF!&amp;"-"&amp;ROW()-108,[2]ワークシート!$C$2:$BW$498,12,0),"")</f>
        <v/>
      </c>
      <c r="I23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32" s="136"/>
      <c r="K232" s="132" t="str">
        <f>+IFERROR(VLOOKUP(#REF!&amp;"-"&amp;ROW()-108,[2]ワークシート!$C$2:$BW$498,19,0),"")</f>
        <v/>
      </c>
      <c r="L232" s="134"/>
      <c r="M232" s="133"/>
      <c r="N232" s="137" t="str">
        <f>+IFERROR(VLOOKUP(#REF!&amp;"-"&amp;ROW()-108,[2]ワークシート!$C$2:$BW$498,24,0),"")</f>
        <v/>
      </c>
      <c r="O232" s="138"/>
      <c r="P232" s="129" t="str">
        <f>+IFERROR(VLOOKUP(#REF!&amp;"-"&amp;ROW()-108,[2]ワークシート!$C$2:$BW$498,25,0),"")</f>
        <v/>
      </c>
      <c r="Q232" s="129"/>
      <c r="R232" s="139" t="str">
        <f>+IFERROR(VLOOKUP(#REF!&amp;"-"&amp;ROW()-108,[2]ワークシート!$C$2:$BW$498,55,0),"")</f>
        <v/>
      </c>
      <c r="S232" s="139"/>
      <c r="T232" s="139"/>
      <c r="U232" s="129" t="str">
        <f>+IFERROR(VLOOKUP(#REF!&amp;"-"&amp;ROW()-108,[2]ワークシート!$C$2:$BW$498,60,0),"")</f>
        <v/>
      </c>
      <c r="V232" s="129"/>
      <c r="W232" s="129" t="str">
        <f>+IFERROR(VLOOKUP(#REF!&amp;"-"&amp;ROW()-108,[2]ワークシート!$C$2:$BW$498,61,0),"")</f>
        <v/>
      </c>
      <c r="X232" s="129"/>
      <c r="Y232" s="129"/>
      <c r="Z232" s="130" t="str">
        <f t="shared" si="4"/>
        <v/>
      </c>
      <c r="AA232" s="130"/>
      <c r="AB232" s="131" t="str">
        <f>+IFERROR(IF(VLOOKUP(#REF!&amp;"-"&amp;ROW()-108,[2]ワークシート!$C$2:$BW$498,13,0)="","",VLOOKUP(#REF!&amp;"-"&amp;ROW()-108,[2]ワークシート!$C$2:$BW$498,13,0)),"")</f>
        <v/>
      </c>
      <c r="AC232" s="131"/>
      <c r="AD232" s="131" t="str">
        <f>+IFERROR(VLOOKUP(#REF!&amp;"-"&amp;ROW()-108,[2]ワークシート!$C$2:$BW$498,30,0),"")</f>
        <v/>
      </c>
      <c r="AE232" s="131"/>
      <c r="AF232" s="130" t="str">
        <f t="shared" si="5"/>
        <v/>
      </c>
      <c r="AG232" s="130"/>
      <c r="AH232" s="131" t="str">
        <f>+IFERROR(IF(VLOOKUP(#REF!&amp;"-"&amp;ROW()-108,[2]ワークシート!$C$2:$BW$498,31,0)="","",VLOOKUP(#REF!&amp;"-"&amp;ROW()-108,[2]ワークシート!$C$2:$BW$498,31,0)),"")</f>
        <v/>
      </c>
      <c r="AI232" s="131"/>
      <c r="AJ232" s="41"/>
      <c r="AK232" s="41"/>
      <c r="AL232" s="41"/>
      <c r="AM232" s="41"/>
      <c r="AN232" s="41"/>
      <c r="AO232" s="41"/>
      <c r="AP232" s="41"/>
      <c r="AQ232" s="41"/>
      <c r="AR232" s="41"/>
      <c r="AS232" s="41"/>
      <c r="AT232" s="41"/>
      <c r="AU232" s="41"/>
      <c r="AV232" s="41"/>
      <c r="AW232" s="41"/>
      <c r="AX232" s="41"/>
      <c r="AY232" s="41"/>
      <c r="AZ232" s="41"/>
      <c r="BA232" s="41"/>
      <c r="BB232" s="41"/>
      <c r="BC232" s="41"/>
      <c r="BD232" s="41"/>
    </row>
    <row r="233" spans="1:56" ht="35.1" hidden="1" customHeight="1">
      <c r="A233" s="41"/>
      <c r="B233" s="132" t="str">
        <f>+IFERROR(VLOOKUP(#REF!&amp;"-"&amp;ROW()-108,[2]ワークシート!$C$2:$BW$498,9,0),"")</f>
        <v/>
      </c>
      <c r="C233" s="133"/>
      <c r="D233" s="134" t="str">
        <f>+IFERROR(IF(VLOOKUP(#REF!&amp;"-"&amp;ROW()-108,[2]ワークシート!$C$2:$BW$498,10,0) = "","",VLOOKUP(#REF!&amp;"-"&amp;ROW()-108,[2]ワークシート!$C$2:$BW$498,10,0)),"")</f>
        <v/>
      </c>
      <c r="E233" s="133"/>
      <c r="F233" s="132" t="str">
        <f>+IFERROR(VLOOKUP(#REF!&amp;"-"&amp;ROW()-108,[2]ワークシート!$C$2:$BW$498,11,0),"")</f>
        <v/>
      </c>
      <c r="G233" s="133"/>
      <c r="H233" s="72" t="str">
        <f>+IFERROR(VLOOKUP(#REF!&amp;"-"&amp;ROW()-108,[2]ワークシート!$C$2:$BW$498,12,0),"")</f>
        <v/>
      </c>
      <c r="I23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33" s="136"/>
      <c r="K233" s="132" t="str">
        <f>+IFERROR(VLOOKUP(#REF!&amp;"-"&amp;ROW()-108,[2]ワークシート!$C$2:$BW$498,19,0),"")</f>
        <v/>
      </c>
      <c r="L233" s="134"/>
      <c r="M233" s="133"/>
      <c r="N233" s="137" t="str">
        <f>+IFERROR(VLOOKUP(#REF!&amp;"-"&amp;ROW()-108,[2]ワークシート!$C$2:$BW$498,24,0),"")</f>
        <v/>
      </c>
      <c r="O233" s="138"/>
      <c r="P233" s="129" t="str">
        <f>+IFERROR(VLOOKUP(#REF!&amp;"-"&amp;ROW()-108,[2]ワークシート!$C$2:$BW$498,25,0),"")</f>
        <v/>
      </c>
      <c r="Q233" s="129"/>
      <c r="R233" s="139" t="str">
        <f>+IFERROR(VLOOKUP(#REF!&amp;"-"&amp;ROW()-108,[2]ワークシート!$C$2:$BW$498,55,0),"")</f>
        <v/>
      </c>
      <c r="S233" s="139"/>
      <c r="T233" s="139"/>
      <c r="U233" s="129" t="str">
        <f>+IFERROR(VLOOKUP(#REF!&amp;"-"&amp;ROW()-108,[2]ワークシート!$C$2:$BW$498,60,0),"")</f>
        <v/>
      </c>
      <c r="V233" s="129"/>
      <c r="W233" s="129" t="str">
        <f>+IFERROR(VLOOKUP(#REF!&amp;"-"&amp;ROW()-108,[2]ワークシート!$C$2:$BW$498,61,0),"")</f>
        <v/>
      </c>
      <c r="X233" s="129"/>
      <c r="Y233" s="129"/>
      <c r="Z233" s="130" t="str">
        <f t="shared" si="4"/>
        <v/>
      </c>
      <c r="AA233" s="130"/>
      <c r="AB233" s="131" t="str">
        <f>+IFERROR(IF(VLOOKUP(#REF!&amp;"-"&amp;ROW()-108,[2]ワークシート!$C$2:$BW$498,13,0)="","",VLOOKUP(#REF!&amp;"-"&amp;ROW()-108,[2]ワークシート!$C$2:$BW$498,13,0)),"")</f>
        <v/>
      </c>
      <c r="AC233" s="131"/>
      <c r="AD233" s="131" t="str">
        <f>+IFERROR(VLOOKUP(#REF!&amp;"-"&amp;ROW()-108,[2]ワークシート!$C$2:$BW$498,30,0),"")</f>
        <v/>
      </c>
      <c r="AE233" s="131"/>
      <c r="AF233" s="130" t="str">
        <f t="shared" si="5"/>
        <v/>
      </c>
      <c r="AG233" s="130"/>
      <c r="AH233" s="131" t="str">
        <f>+IFERROR(IF(VLOOKUP(#REF!&amp;"-"&amp;ROW()-108,[2]ワークシート!$C$2:$BW$498,31,0)="","",VLOOKUP(#REF!&amp;"-"&amp;ROW()-108,[2]ワークシート!$C$2:$BW$498,31,0)),"")</f>
        <v/>
      </c>
      <c r="AI233" s="131"/>
      <c r="AJ233" s="41"/>
      <c r="AK233" s="41"/>
      <c r="AL233" s="41"/>
      <c r="AM233" s="41"/>
      <c r="AN233" s="41"/>
      <c r="AO233" s="41"/>
      <c r="AP233" s="41"/>
      <c r="AQ233" s="41"/>
      <c r="AR233" s="41"/>
      <c r="AS233" s="41"/>
      <c r="AT233" s="41"/>
      <c r="AU233" s="41"/>
      <c r="AV233" s="41"/>
      <c r="AW233" s="41"/>
      <c r="AX233" s="41"/>
      <c r="AY233" s="41"/>
      <c r="AZ233" s="41"/>
      <c r="BA233" s="41"/>
      <c r="BB233" s="41"/>
      <c r="BC233" s="41"/>
      <c r="BD233" s="41"/>
    </row>
    <row r="234" spans="1:56" ht="35.1" hidden="1" customHeight="1">
      <c r="A234" s="41"/>
      <c r="B234" s="132" t="str">
        <f>+IFERROR(VLOOKUP(#REF!&amp;"-"&amp;ROW()-108,[2]ワークシート!$C$2:$BW$498,9,0),"")</f>
        <v/>
      </c>
      <c r="C234" s="133"/>
      <c r="D234" s="134" t="str">
        <f>+IFERROR(IF(VLOOKUP(#REF!&amp;"-"&amp;ROW()-108,[2]ワークシート!$C$2:$BW$498,10,0) = "","",VLOOKUP(#REF!&amp;"-"&amp;ROW()-108,[2]ワークシート!$C$2:$BW$498,10,0)),"")</f>
        <v/>
      </c>
      <c r="E234" s="133"/>
      <c r="F234" s="132" t="str">
        <f>+IFERROR(VLOOKUP(#REF!&amp;"-"&amp;ROW()-108,[2]ワークシート!$C$2:$BW$498,11,0),"")</f>
        <v/>
      </c>
      <c r="G234" s="133"/>
      <c r="H234" s="72" t="str">
        <f>+IFERROR(VLOOKUP(#REF!&amp;"-"&amp;ROW()-108,[2]ワークシート!$C$2:$BW$498,12,0),"")</f>
        <v/>
      </c>
      <c r="I23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34" s="136"/>
      <c r="K234" s="132" t="str">
        <f>+IFERROR(VLOOKUP(#REF!&amp;"-"&amp;ROW()-108,[2]ワークシート!$C$2:$BW$498,19,0),"")</f>
        <v/>
      </c>
      <c r="L234" s="134"/>
      <c r="M234" s="133"/>
      <c r="N234" s="137" t="str">
        <f>+IFERROR(VLOOKUP(#REF!&amp;"-"&amp;ROW()-108,[2]ワークシート!$C$2:$BW$498,24,0),"")</f>
        <v/>
      </c>
      <c r="O234" s="138"/>
      <c r="P234" s="129" t="str">
        <f>+IFERROR(VLOOKUP(#REF!&amp;"-"&amp;ROW()-108,[2]ワークシート!$C$2:$BW$498,25,0),"")</f>
        <v/>
      </c>
      <c r="Q234" s="129"/>
      <c r="R234" s="139" t="str">
        <f>+IFERROR(VLOOKUP(#REF!&amp;"-"&amp;ROW()-108,[2]ワークシート!$C$2:$BW$498,55,0),"")</f>
        <v/>
      </c>
      <c r="S234" s="139"/>
      <c r="T234" s="139"/>
      <c r="U234" s="129" t="str">
        <f>+IFERROR(VLOOKUP(#REF!&amp;"-"&amp;ROW()-108,[2]ワークシート!$C$2:$BW$498,60,0),"")</f>
        <v/>
      </c>
      <c r="V234" s="129"/>
      <c r="W234" s="129" t="str">
        <f>+IFERROR(VLOOKUP(#REF!&amp;"-"&amp;ROW()-108,[2]ワークシート!$C$2:$BW$498,61,0),"")</f>
        <v/>
      </c>
      <c r="X234" s="129"/>
      <c r="Y234" s="129"/>
      <c r="Z234" s="130" t="str">
        <f t="shared" si="4"/>
        <v/>
      </c>
      <c r="AA234" s="130"/>
      <c r="AB234" s="131" t="str">
        <f>+IFERROR(IF(VLOOKUP(#REF!&amp;"-"&amp;ROW()-108,[2]ワークシート!$C$2:$BW$498,13,0)="","",VLOOKUP(#REF!&amp;"-"&amp;ROW()-108,[2]ワークシート!$C$2:$BW$498,13,0)),"")</f>
        <v/>
      </c>
      <c r="AC234" s="131"/>
      <c r="AD234" s="131" t="str">
        <f>+IFERROR(VLOOKUP(#REF!&amp;"-"&amp;ROW()-108,[2]ワークシート!$C$2:$BW$498,30,0),"")</f>
        <v/>
      </c>
      <c r="AE234" s="131"/>
      <c r="AF234" s="130" t="str">
        <f t="shared" si="5"/>
        <v/>
      </c>
      <c r="AG234" s="130"/>
      <c r="AH234" s="131" t="str">
        <f>+IFERROR(IF(VLOOKUP(#REF!&amp;"-"&amp;ROW()-108,[2]ワークシート!$C$2:$BW$498,31,0)="","",VLOOKUP(#REF!&amp;"-"&amp;ROW()-108,[2]ワークシート!$C$2:$BW$498,31,0)),"")</f>
        <v/>
      </c>
      <c r="AI234" s="131"/>
      <c r="AJ234" s="41"/>
      <c r="AK234" s="41"/>
      <c r="AL234" s="41"/>
      <c r="AM234" s="41"/>
      <c r="AN234" s="41"/>
      <c r="AO234" s="41"/>
      <c r="AP234" s="41"/>
      <c r="AQ234" s="41"/>
      <c r="AR234" s="41"/>
      <c r="AS234" s="41"/>
      <c r="AT234" s="41"/>
      <c r="AU234" s="41"/>
      <c r="AV234" s="41"/>
      <c r="AW234" s="41"/>
      <c r="AX234" s="41"/>
      <c r="AY234" s="41"/>
      <c r="AZ234" s="41"/>
      <c r="BA234" s="41"/>
      <c r="BB234" s="41"/>
      <c r="BC234" s="41"/>
      <c r="BD234" s="41"/>
    </row>
    <row r="235" spans="1:56" ht="35.1" hidden="1" customHeight="1">
      <c r="A235" s="41"/>
      <c r="B235" s="132" t="str">
        <f>+IFERROR(VLOOKUP(#REF!&amp;"-"&amp;ROW()-108,[2]ワークシート!$C$2:$BW$498,9,0),"")</f>
        <v/>
      </c>
      <c r="C235" s="133"/>
      <c r="D235" s="134" t="str">
        <f>+IFERROR(IF(VLOOKUP(#REF!&amp;"-"&amp;ROW()-108,[2]ワークシート!$C$2:$BW$498,10,0) = "","",VLOOKUP(#REF!&amp;"-"&amp;ROW()-108,[2]ワークシート!$C$2:$BW$498,10,0)),"")</f>
        <v/>
      </c>
      <c r="E235" s="133"/>
      <c r="F235" s="132" t="str">
        <f>+IFERROR(VLOOKUP(#REF!&amp;"-"&amp;ROW()-108,[2]ワークシート!$C$2:$BW$498,11,0),"")</f>
        <v/>
      </c>
      <c r="G235" s="133"/>
      <c r="H235" s="72" t="str">
        <f>+IFERROR(VLOOKUP(#REF!&amp;"-"&amp;ROW()-108,[2]ワークシート!$C$2:$BW$498,12,0),"")</f>
        <v/>
      </c>
      <c r="I23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35" s="136"/>
      <c r="K235" s="132" t="str">
        <f>+IFERROR(VLOOKUP(#REF!&amp;"-"&amp;ROW()-108,[2]ワークシート!$C$2:$BW$498,19,0),"")</f>
        <v/>
      </c>
      <c r="L235" s="134"/>
      <c r="M235" s="133"/>
      <c r="N235" s="137" t="str">
        <f>+IFERROR(VLOOKUP(#REF!&amp;"-"&amp;ROW()-108,[2]ワークシート!$C$2:$BW$498,24,0),"")</f>
        <v/>
      </c>
      <c r="O235" s="138"/>
      <c r="P235" s="129" t="str">
        <f>+IFERROR(VLOOKUP(#REF!&amp;"-"&amp;ROW()-108,[2]ワークシート!$C$2:$BW$498,25,0),"")</f>
        <v/>
      </c>
      <c r="Q235" s="129"/>
      <c r="R235" s="139" t="str">
        <f>+IFERROR(VLOOKUP(#REF!&amp;"-"&amp;ROW()-108,[2]ワークシート!$C$2:$BW$498,55,0),"")</f>
        <v/>
      </c>
      <c r="S235" s="139"/>
      <c r="T235" s="139"/>
      <c r="U235" s="129" t="str">
        <f>+IFERROR(VLOOKUP(#REF!&amp;"-"&amp;ROW()-108,[2]ワークシート!$C$2:$BW$498,60,0),"")</f>
        <v/>
      </c>
      <c r="V235" s="129"/>
      <c r="W235" s="129" t="str">
        <f>+IFERROR(VLOOKUP(#REF!&amp;"-"&amp;ROW()-108,[2]ワークシート!$C$2:$BW$498,61,0),"")</f>
        <v/>
      </c>
      <c r="X235" s="129"/>
      <c r="Y235" s="129"/>
      <c r="Z235" s="130" t="str">
        <f t="shared" si="4"/>
        <v/>
      </c>
      <c r="AA235" s="130"/>
      <c r="AB235" s="131" t="str">
        <f>+IFERROR(IF(VLOOKUP(#REF!&amp;"-"&amp;ROW()-108,[2]ワークシート!$C$2:$BW$498,13,0)="","",VLOOKUP(#REF!&amp;"-"&amp;ROW()-108,[2]ワークシート!$C$2:$BW$498,13,0)),"")</f>
        <v/>
      </c>
      <c r="AC235" s="131"/>
      <c r="AD235" s="131" t="str">
        <f>+IFERROR(VLOOKUP(#REF!&amp;"-"&amp;ROW()-108,[2]ワークシート!$C$2:$BW$498,30,0),"")</f>
        <v/>
      </c>
      <c r="AE235" s="131"/>
      <c r="AF235" s="130" t="str">
        <f t="shared" si="5"/>
        <v/>
      </c>
      <c r="AG235" s="130"/>
      <c r="AH235" s="131" t="str">
        <f>+IFERROR(IF(VLOOKUP(#REF!&amp;"-"&amp;ROW()-108,[2]ワークシート!$C$2:$BW$498,31,0)="","",VLOOKUP(#REF!&amp;"-"&amp;ROW()-108,[2]ワークシート!$C$2:$BW$498,31,0)),"")</f>
        <v/>
      </c>
      <c r="AI235" s="131"/>
      <c r="AJ235" s="41"/>
      <c r="AK235" s="41"/>
      <c r="AL235" s="41"/>
      <c r="AM235" s="41"/>
      <c r="AN235" s="41"/>
      <c r="AO235" s="41"/>
      <c r="AP235" s="41"/>
      <c r="AQ235" s="41"/>
      <c r="AR235" s="41"/>
      <c r="AS235" s="41"/>
      <c r="AT235" s="41"/>
      <c r="AU235" s="41"/>
      <c r="AV235" s="41"/>
      <c r="AW235" s="41"/>
      <c r="AX235" s="41"/>
      <c r="AY235" s="41"/>
      <c r="AZ235" s="41"/>
      <c r="BA235" s="41"/>
      <c r="BB235" s="41"/>
      <c r="BC235" s="41"/>
      <c r="BD235" s="41"/>
    </row>
    <row r="236" spans="1:56" ht="35.1" hidden="1" customHeight="1">
      <c r="A236" s="41"/>
      <c r="B236" s="132" t="str">
        <f>+IFERROR(VLOOKUP(#REF!&amp;"-"&amp;ROW()-108,[2]ワークシート!$C$2:$BW$498,9,0),"")</f>
        <v/>
      </c>
      <c r="C236" s="133"/>
      <c r="D236" s="134" t="str">
        <f>+IFERROR(IF(VLOOKUP(#REF!&amp;"-"&amp;ROW()-108,[2]ワークシート!$C$2:$BW$498,10,0) = "","",VLOOKUP(#REF!&amp;"-"&amp;ROW()-108,[2]ワークシート!$C$2:$BW$498,10,0)),"")</f>
        <v/>
      </c>
      <c r="E236" s="133"/>
      <c r="F236" s="132" t="str">
        <f>+IFERROR(VLOOKUP(#REF!&amp;"-"&amp;ROW()-108,[2]ワークシート!$C$2:$BW$498,11,0),"")</f>
        <v/>
      </c>
      <c r="G236" s="133"/>
      <c r="H236" s="72" t="str">
        <f>+IFERROR(VLOOKUP(#REF!&amp;"-"&amp;ROW()-108,[2]ワークシート!$C$2:$BW$498,12,0),"")</f>
        <v/>
      </c>
      <c r="I23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36" s="136"/>
      <c r="K236" s="132" t="str">
        <f>+IFERROR(VLOOKUP(#REF!&amp;"-"&amp;ROW()-108,[2]ワークシート!$C$2:$BW$498,19,0),"")</f>
        <v/>
      </c>
      <c r="L236" s="134"/>
      <c r="M236" s="133"/>
      <c r="N236" s="137" t="str">
        <f>+IFERROR(VLOOKUP(#REF!&amp;"-"&amp;ROW()-108,[2]ワークシート!$C$2:$BW$498,24,0),"")</f>
        <v/>
      </c>
      <c r="O236" s="138"/>
      <c r="P236" s="129" t="str">
        <f>+IFERROR(VLOOKUP(#REF!&amp;"-"&amp;ROW()-108,[2]ワークシート!$C$2:$BW$498,25,0),"")</f>
        <v/>
      </c>
      <c r="Q236" s="129"/>
      <c r="R236" s="139" t="str">
        <f>+IFERROR(VLOOKUP(#REF!&amp;"-"&amp;ROW()-108,[2]ワークシート!$C$2:$BW$498,55,0),"")</f>
        <v/>
      </c>
      <c r="S236" s="139"/>
      <c r="T236" s="139"/>
      <c r="U236" s="129" t="str">
        <f>+IFERROR(VLOOKUP(#REF!&amp;"-"&amp;ROW()-108,[2]ワークシート!$C$2:$BW$498,60,0),"")</f>
        <v/>
      </c>
      <c r="V236" s="129"/>
      <c r="W236" s="129" t="str">
        <f>+IFERROR(VLOOKUP(#REF!&amp;"-"&amp;ROW()-108,[2]ワークシート!$C$2:$BW$498,61,0),"")</f>
        <v/>
      </c>
      <c r="X236" s="129"/>
      <c r="Y236" s="129"/>
      <c r="Z236" s="130" t="str">
        <f t="shared" si="4"/>
        <v/>
      </c>
      <c r="AA236" s="130"/>
      <c r="AB236" s="131" t="str">
        <f>+IFERROR(IF(VLOOKUP(#REF!&amp;"-"&amp;ROW()-108,[2]ワークシート!$C$2:$BW$498,13,0)="","",VLOOKUP(#REF!&amp;"-"&amp;ROW()-108,[2]ワークシート!$C$2:$BW$498,13,0)),"")</f>
        <v/>
      </c>
      <c r="AC236" s="131"/>
      <c r="AD236" s="131" t="str">
        <f>+IFERROR(VLOOKUP(#REF!&amp;"-"&amp;ROW()-108,[2]ワークシート!$C$2:$BW$498,30,0),"")</f>
        <v/>
      </c>
      <c r="AE236" s="131"/>
      <c r="AF236" s="130" t="str">
        <f t="shared" si="5"/>
        <v/>
      </c>
      <c r="AG236" s="130"/>
      <c r="AH236" s="131" t="str">
        <f>+IFERROR(IF(VLOOKUP(#REF!&amp;"-"&amp;ROW()-108,[2]ワークシート!$C$2:$BW$498,31,0)="","",VLOOKUP(#REF!&amp;"-"&amp;ROW()-108,[2]ワークシート!$C$2:$BW$498,31,0)),"")</f>
        <v/>
      </c>
      <c r="AI236" s="131"/>
      <c r="AJ236" s="41"/>
      <c r="AK236" s="41"/>
      <c r="AL236" s="41"/>
      <c r="AM236" s="41"/>
      <c r="AN236" s="41"/>
      <c r="AO236" s="41"/>
      <c r="AP236" s="41"/>
      <c r="AQ236" s="41"/>
      <c r="AR236" s="41"/>
      <c r="AS236" s="41"/>
      <c r="AT236" s="41"/>
      <c r="AU236" s="41"/>
      <c r="AV236" s="41"/>
      <c r="AW236" s="41"/>
      <c r="AX236" s="41"/>
      <c r="AY236" s="41"/>
      <c r="AZ236" s="41"/>
      <c r="BA236" s="41"/>
      <c r="BB236" s="41"/>
      <c r="BC236" s="41"/>
      <c r="BD236" s="41"/>
    </row>
    <row r="237" spans="1:56" ht="35.1" hidden="1" customHeight="1">
      <c r="A237" s="41"/>
      <c r="B237" s="132" t="str">
        <f>+IFERROR(VLOOKUP(#REF!&amp;"-"&amp;ROW()-108,[2]ワークシート!$C$2:$BW$498,9,0),"")</f>
        <v/>
      </c>
      <c r="C237" s="133"/>
      <c r="D237" s="134" t="str">
        <f>+IFERROR(IF(VLOOKUP(#REF!&amp;"-"&amp;ROW()-108,[2]ワークシート!$C$2:$BW$498,10,0) = "","",VLOOKUP(#REF!&amp;"-"&amp;ROW()-108,[2]ワークシート!$C$2:$BW$498,10,0)),"")</f>
        <v/>
      </c>
      <c r="E237" s="133"/>
      <c r="F237" s="132" t="str">
        <f>+IFERROR(VLOOKUP(#REF!&amp;"-"&amp;ROW()-108,[2]ワークシート!$C$2:$BW$498,11,0),"")</f>
        <v/>
      </c>
      <c r="G237" s="133"/>
      <c r="H237" s="72" t="str">
        <f>+IFERROR(VLOOKUP(#REF!&amp;"-"&amp;ROW()-108,[2]ワークシート!$C$2:$BW$498,12,0),"")</f>
        <v/>
      </c>
      <c r="I23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37" s="136"/>
      <c r="K237" s="132" t="str">
        <f>+IFERROR(VLOOKUP(#REF!&amp;"-"&amp;ROW()-108,[2]ワークシート!$C$2:$BW$498,19,0),"")</f>
        <v/>
      </c>
      <c r="L237" s="134"/>
      <c r="M237" s="133"/>
      <c r="N237" s="137" t="str">
        <f>+IFERROR(VLOOKUP(#REF!&amp;"-"&amp;ROW()-108,[2]ワークシート!$C$2:$BW$498,24,0),"")</f>
        <v/>
      </c>
      <c r="O237" s="138"/>
      <c r="P237" s="129" t="str">
        <f>+IFERROR(VLOOKUP(#REF!&amp;"-"&amp;ROW()-108,[2]ワークシート!$C$2:$BW$498,25,0),"")</f>
        <v/>
      </c>
      <c r="Q237" s="129"/>
      <c r="R237" s="139" t="str">
        <f>+IFERROR(VLOOKUP(#REF!&amp;"-"&amp;ROW()-108,[2]ワークシート!$C$2:$BW$498,55,0),"")</f>
        <v/>
      </c>
      <c r="S237" s="139"/>
      <c r="T237" s="139"/>
      <c r="U237" s="129" t="str">
        <f>+IFERROR(VLOOKUP(#REF!&amp;"-"&amp;ROW()-108,[2]ワークシート!$C$2:$BW$498,60,0),"")</f>
        <v/>
      </c>
      <c r="V237" s="129"/>
      <c r="W237" s="129" t="str">
        <f>+IFERROR(VLOOKUP(#REF!&amp;"-"&amp;ROW()-108,[2]ワークシート!$C$2:$BW$498,61,0),"")</f>
        <v/>
      </c>
      <c r="X237" s="129"/>
      <c r="Y237" s="129"/>
      <c r="Z237" s="130" t="str">
        <f t="shared" si="4"/>
        <v/>
      </c>
      <c r="AA237" s="130"/>
      <c r="AB237" s="131" t="str">
        <f>+IFERROR(IF(VLOOKUP(#REF!&amp;"-"&amp;ROW()-108,[2]ワークシート!$C$2:$BW$498,13,0)="","",VLOOKUP(#REF!&amp;"-"&amp;ROW()-108,[2]ワークシート!$C$2:$BW$498,13,0)),"")</f>
        <v/>
      </c>
      <c r="AC237" s="131"/>
      <c r="AD237" s="131" t="str">
        <f>+IFERROR(VLOOKUP(#REF!&amp;"-"&amp;ROW()-108,[2]ワークシート!$C$2:$BW$498,30,0),"")</f>
        <v/>
      </c>
      <c r="AE237" s="131"/>
      <c r="AF237" s="130" t="str">
        <f t="shared" si="5"/>
        <v/>
      </c>
      <c r="AG237" s="130"/>
      <c r="AH237" s="131" t="str">
        <f>+IFERROR(IF(VLOOKUP(#REF!&amp;"-"&amp;ROW()-108,[2]ワークシート!$C$2:$BW$498,31,0)="","",VLOOKUP(#REF!&amp;"-"&amp;ROW()-108,[2]ワークシート!$C$2:$BW$498,31,0)),"")</f>
        <v/>
      </c>
      <c r="AI237" s="131"/>
      <c r="AJ237" s="41"/>
      <c r="AK237" s="41"/>
      <c r="AL237" s="41"/>
      <c r="AM237" s="41"/>
      <c r="AN237" s="41"/>
      <c r="AO237" s="41"/>
      <c r="AP237" s="41"/>
      <c r="AQ237" s="41"/>
      <c r="AR237" s="41"/>
      <c r="AS237" s="41"/>
      <c r="AT237" s="41"/>
      <c r="AU237" s="41"/>
      <c r="AV237" s="41"/>
      <c r="AW237" s="41"/>
      <c r="AX237" s="41"/>
      <c r="AY237" s="41"/>
      <c r="AZ237" s="41"/>
      <c r="BA237" s="41"/>
      <c r="BB237" s="41"/>
      <c r="BC237" s="41"/>
      <c r="BD237" s="41"/>
    </row>
    <row r="238" spans="1:56" ht="35.1" hidden="1" customHeight="1">
      <c r="A238" s="41"/>
      <c r="B238" s="132" t="str">
        <f>+IFERROR(VLOOKUP(#REF!&amp;"-"&amp;ROW()-108,[2]ワークシート!$C$2:$BW$498,9,0),"")</f>
        <v/>
      </c>
      <c r="C238" s="133"/>
      <c r="D238" s="134" t="str">
        <f>+IFERROR(IF(VLOOKUP(#REF!&amp;"-"&amp;ROW()-108,[2]ワークシート!$C$2:$BW$498,10,0) = "","",VLOOKUP(#REF!&amp;"-"&amp;ROW()-108,[2]ワークシート!$C$2:$BW$498,10,0)),"")</f>
        <v/>
      </c>
      <c r="E238" s="133"/>
      <c r="F238" s="132" t="str">
        <f>+IFERROR(VLOOKUP(#REF!&amp;"-"&amp;ROW()-108,[2]ワークシート!$C$2:$BW$498,11,0),"")</f>
        <v/>
      </c>
      <c r="G238" s="133"/>
      <c r="H238" s="72" t="str">
        <f>+IFERROR(VLOOKUP(#REF!&amp;"-"&amp;ROW()-108,[2]ワークシート!$C$2:$BW$498,12,0),"")</f>
        <v/>
      </c>
      <c r="I23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38" s="136"/>
      <c r="K238" s="132" t="str">
        <f>+IFERROR(VLOOKUP(#REF!&amp;"-"&amp;ROW()-108,[2]ワークシート!$C$2:$BW$498,19,0),"")</f>
        <v/>
      </c>
      <c r="L238" s="134"/>
      <c r="M238" s="133"/>
      <c r="N238" s="137" t="str">
        <f>+IFERROR(VLOOKUP(#REF!&amp;"-"&amp;ROW()-108,[2]ワークシート!$C$2:$BW$498,24,0),"")</f>
        <v/>
      </c>
      <c r="O238" s="138"/>
      <c r="P238" s="129" t="str">
        <f>+IFERROR(VLOOKUP(#REF!&amp;"-"&amp;ROW()-108,[2]ワークシート!$C$2:$BW$498,25,0),"")</f>
        <v/>
      </c>
      <c r="Q238" s="129"/>
      <c r="R238" s="139" t="str">
        <f>+IFERROR(VLOOKUP(#REF!&amp;"-"&amp;ROW()-108,[2]ワークシート!$C$2:$BW$498,55,0),"")</f>
        <v/>
      </c>
      <c r="S238" s="139"/>
      <c r="T238" s="139"/>
      <c r="U238" s="129" t="str">
        <f>+IFERROR(VLOOKUP(#REF!&amp;"-"&amp;ROW()-108,[2]ワークシート!$C$2:$BW$498,60,0),"")</f>
        <v/>
      </c>
      <c r="V238" s="129"/>
      <c r="W238" s="129" t="str">
        <f>+IFERROR(VLOOKUP(#REF!&amp;"-"&amp;ROW()-108,[2]ワークシート!$C$2:$BW$498,61,0),"")</f>
        <v/>
      </c>
      <c r="X238" s="129"/>
      <c r="Y238" s="129"/>
      <c r="Z238" s="130" t="str">
        <f t="shared" si="4"/>
        <v/>
      </c>
      <c r="AA238" s="130"/>
      <c r="AB238" s="131" t="str">
        <f>+IFERROR(IF(VLOOKUP(#REF!&amp;"-"&amp;ROW()-108,[2]ワークシート!$C$2:$BW$498,13,0)="","",VLOOKUP(#REF!&amp;"-"&amp;ROW()-108,[2]ワークシート!$C$2:$BW$498,13,0)),"")</f>
        <v/>
      </c>
      <c r="AC238" s="131"/>
      <c r="AD238" s="131" t="str">
        <f>+IFERROR(VLOOKUP(#REF!&amp;"-"&amp;ROW()-108,[2]ワークシート!$C$2:$BW$498,30,0),"")</f>
        <v/>
      </c>
      <c r="AE238" s="131"/>
      <c r="AF238" s="130" t="str">
        <f t="shared" si="5"/>
        <v/>
      </c>
      <c r="AG238" s="130"/>
      <c r="AH238" s="131" t="str">
        <f>+IFERROR(IF(VLOOKUP(#REF!&amp;"-"&amp;ROW()-108,[2]ワークシート!$C$2:$BW$498,31,0)="","",VLOOKUP(#REF!&amp;"-"&amp;ROW()-108,[2]ワークシート!$C$2:$BW$498,31,0)),"")</f>
        <v/>
      </c>
      <c r="AI238" s="131"/>
      <c r="AJ238" s="41"/>
      <c r="AK238" s="41"/>
      <c r="AL238" s="41"/>
      <c r="AM238" s="41"/>
      <c r="AN238" s="41"/>
      <c r="AO238" s="41"/>
      <c r="AP238" s="41"/>
      <c r="AQ238" s="41"/>
      <c r="AR238" s="41"/>
      <c r="AS238" s="41"/>
      <c r="AT238" s="41"/>
      <c r="AU238" s="41"/>
      <c r="AV238" s="41"/>
      <c r="AW238" s="41"/>
      <c r="AX238" s="41"/>
      <c r="AY238" s="41"/>
      <c r="AZ238" s="41"/>
      <c r="BA238" s="41"/>
      <c r="BB238" s="41"/>
      <c r="BC238" s="41"/>
      <c r="BD238" s="41"/>
    </row>
    <row r="239" spans="1:56" ht="35.1" hidden="1" customHeight="1">
      <c r="A239" s="41"/>
      <c r="B239" s="132" t="str">
        <f>+IFERROR(VLOOKUP(#REF!&amp;"-"&amp;ROW()-108,[2]ワークシート!$C$2:$BW$498,9,0),"")</f>
        <v/>
      </c>
      <c r="C239" s="133"/>
      <c r="D239" s="134" t="str">
        <f>+IFERROR(IF(VLOOKUP(#REF!&amp;"-"&amp;ROW()-108,[2]ワークシート!$C$2:$BW$498,10,0) = "","",VLOOKUP(#REF!&amp;"-"&amp;ROW()-108,[2]ワークシート!$C$2:$BW$498,10,0)),"")</f>
        <v/>
      </c>
      <c r="E239" s="133"/>
      <c r="F239" s="132" t="str">
        <f>+IFERROR(VLOOKUP(#REF!&amp;"-"&amp;ROW()-108,[2]ワークシート!$C$2:$BW$498,11,0),"")</f>
        <v/>
      </c>
      <c r="G239" s="133"/>
      <c r="H239" s="72" t="str">
        <f>+IFERROR(VLOOKUP(#REF!&amp;"-"&amp;ROW()-108,[2]ワークシート!$C$2:$BW$498,12,0),"")</f>
        <v/>
      </c>
      <c r="I23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39" s="136"/>
      <c r="K239" s="132" t="str">
        <f>+IFERROR(VLOOKUP(#REF!&amp;"-"&amp;ROW()-108,[2]ワークシート!$C$2:$BW$498,19,0),"")</f>
        <v/>
      </c>
      <c r="L239" s="134"/>
      <c r="M239" s="133"/>
      <c r="N239" s="137" t="str">
        <f>+IFERROR(VLOOKUP(#REF!&amp;"-"&amp;ROW()-108,[2]ワークシート!$C$2:$BW$498,24,0),"")</f>
        <v/>
      </c>
      <c r="O239" s="138"/>
      <c r="P239" s="129" t="str">
        <f>+IFERROR(VLOOKUP(#REF!&amp;"-"&amp;ROW()-108,[2]ワークシート!$C$2:$BW$498,25,0),"")</f>
        <v/>
      </c>
      <c r="Q239" s="129"/>
      <c r="R239" s="139" t="str">
        <f>+IFERROR(VLOOKUP(#REF!&amp;"-"&amp;ROW()-108,[2]ワークシート!$C$2:$BW$498,55,0),"")</f>
        <v/>
      </c>
      <c r="S239" s="139"/>
      <c r="T239" s="139"/>
      <c r="U239" s="129" t="str">
        <f>+IFERROR(VLOOKUP(#REF!&amp;"-"&amp;ROW()-108,[2]ワークシート!$C$2:$BW$498,60,0),"")</f>
        <v/>
      </c>
      <c r="V239" s="129"/>
      <c r="W239" s="129" t="str">
        <f>+IFERROR(VLOOKUP(#REF!&amp;"-"&amp;ROW()-108,[2]ワークシート!$C$2:$BW$498,61,0),"")</f>
        <v/>
      </c>
      <c r="X239" s="129"/>
      <c r="Y239" s="129"/>
      <c r="Z239" s="130" t="str">
        <f t="shared" si="4"/>
        <v/>
      </c>
      <c r="AA239" s="130"/>
      <c r="AB239" s="131" t="str">
        <f>+IFERROR(IF(VLOOKUP(#REF!&amp;"-"&amp;ROW()-108,[2]ワークシート!$C$2:$BW$498,13,0)="","",VLOOKUP(#REF!&amp;"-"&amp;ROW()-108,[2]ワークシート!$C$2:$BW$498,13,0)),"")</f>
        <v/>
      </c>
      <c r="AC239" s="131"/>
      <c r="AD239" s="131" t="str">
        <f>+IFERROR(VLOOKUP(#REF!&amp;"-"&amp;ROW()-108,[2]ワークシート!$C$2:$BW$498,30,0),"")</f>
        <v/>
      </c>
      <c r="AE239" s="131"/>
      <c r="AF239" s="130" t="str">
        <f t="shared" si="5"/>
        <v/>
      </c>
      <c r="AG239" s="130"/>
      <c r="AH239" s="131" t="str">
        <f>+IFERROR(IF(VLOOKUP(#REF!&amp;"-"&amp;ROW()-108,[2]ワークシート!$C$2:$BW$498,31,0)="","",VLOOKUP(#REF!&amp;"-"&amp;ROW()-108,[2]ワークシート!$C$2:$BW$498,31,0)),"")</f>
        <v/>
      </c>
      <c r="AI239" s="131"/>
      <c r="AJ239" s="41"/>
      <c r="AK239" s="41"/>
      <c r="AL239" s="41"/>
      <c r="AM239" s="41"/>
      <c r="AN239" s="41"/>
      <c r="AO239" s="41"/>
      <c r="AP239" s="41"/>
      <c r="AQ239" s="41"/>
      <c r="AR239" s="41"/>
      <c r="AS239" s="41"/>
      <c r="AT239" s="41"/>
      <c r="AU239" s="41"/>
      <c r="AV239" s="41"/>
      <c r="AW239" s="41"/>
      <c r="AX239" s="41"/>
      <c r="AY239" s="41"/>
      <c r="AZ239" s="41"/>
      <c r="BA239" s="41"/>
      <c r="BB239" s="41"/>
      <c r="BC239" s="41"/>
      <c r="BD239" s="41"/>
    </row>
    <row r="240" spans="1:56" ht="35.1" hidden="1" customHeight="1">
      <c r="A240" s="41"/>
      <c r="B240" s="132" t="str">
        <f>+IFERROR(VLOOKUP(#REF!&amp;"-"&amp;ROW()-108,[2]ワークシート!$C$2:$BW$498,9,0),"")</f>
        <v/>
      </c>
      <c r="C240" s="133"/>
      <c r="D240" s="134" t="str">
        <f>+IFERROR(IF(VLOOKUP(#REF!&amp;"-"&amp;ROW()-108,[2]ワークシート!$C$2:$BW$498,10,0) = "","",VLOOKUP(#REF!&amp;"-"&amp;ROW()-108,[2]ワークシート!$C$2:$BW$498,10,0)),"")</f>
        <v/>
      </c>
      <c r="E240" s="133"/>
      <c r="F240" s="132" t="str">
        <f>+IFERROR(VLOOKUP(#REF!&amp;"-"&amp;ROW()-108,[2]ワークシート!$C$2:$BW$498,11,0),"")</f>
        <v/>
      </c>
      <c r="G240" s="133"/>
      <c r="H240" s="72" t="str">
        <f>+IFERROR(VLOOKUP(#REF!&amp;"-"&amp;ROW()-108,[2]ワークシート!$C$2:$BW$498,12,0),"")</f>
        <v/>
      </c>
      <c r="I24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40" s="136"/>
      <c r="K240" s="132" t="str">
        <f>+IFERROR(VLOOKUP(#REF!&amp;"-"&amp;ROW()-108,[2]ワークシート!$C$2:$BW$498,19,0),"")</f>
        <v/>
      </c>
      <c r="L240" s="134"/>
      <c r="M240" s="133"/>
      <c r="N240" s="137" t="str">
        <f>+IFERROR(VLOOKUP(#REF!&amp;"-"&amp;ROW()-108,[2]ワークシート!$C$2:$BW$498,24,0),"")</f>
        <v/>
      </c>
      <c r="O240" s="138"/>
      <c r="P240" s="129" t="str">
        <f>+IFERROR(VLOOKUP(#REF!&amp;"-"&amp;ROW()-108,[2]ワークシート!$C$2:$BW$498,25,0),"")</f>
        <v/>
      </c>
      <c r="Q240" s="129"/>
      <c r="R240" s="139" t="str">
        <f>+IFERROR(VLOOKUP(#REF!&amp;"-"&amp;ROW()-108,[2]ワークシート!$C$2:$BW$498,55,0),"")</f>
        <v/>
      </c>
      <c r="S240" s="139"/>
      <c r="T240" s="139"/>
      <c r="U240" s="129" t="str">
        <f>+IFERROR(VLOOKUP(#REF!&amp;"-"&amp;ROW()-108,[2]ワークシート!$C$2:$BW$498,60,0),"")</f>
        <v/>
      </c>
      <c r="V240" s="129"/>
      <c r="W240" s="129" t="str">
        <f>+IFERROR(VLOOKUP(#REF!&amp;"-"&amp;ROW()-108,[2]ワークシート!$C$2:$BW$498,61,0),"")</f>
        <v/>
      </c>
      <c r="X240" s="129"/>
      <c r="Y240" s="129"/>
      <c r="Z240" s="130" t="str">
        <f t="shared" si="4"/>
        <v/>
      </c>
      <c r="AA240" s="130"/>
      <c r="AB240" s="131" t="str">
        <f>+IFERROR(IF(VLOOKUP(#REF!&amp;"-"&amp;ROW()-108,[2]ワークシート!$C$2:$BW$498,13,0)="","",VLOOKUP(#REF!&amp;"-"&amp;ROW()-108,[2]ワークシート!$C$2:$BW$498,13,0)),"")</f>
        <v/>
      </c>
      <c r="AC240" s="131"/>
      <c r="AD240" s="131" t="str">
        <f>+IFERROR(VLOOKUP(#REF!&amp;"-"&amp;ROW()-108,[2]ワークシート!$C$2:$BW$498,30,0),"")</f>
        <v/>
      </c>
      <c r="AE240" s="131"/>
      <c r="AF240" s="130" t="str">
        <f t="shared" si="5"/>
        <v/>
      </c>
      <c r="AG240" s="130"/>
      <c r="AH240" s="131" t="str">
        <f>+IFERROR(IF(VLOOKUP(#REF!&amp;"-"&amp;ROW()-108,[2]ワークシート!$C$2:$BW$498,31,0)="","",VLOOKUP(#REF!&amp;"-"&amp;ROW()-108,[2]ワークシート!$C$2:$BW$498,31,0)),"")</f>
        <v/>
      </c>
      <c r="AI240" s="131"/>
      <c r="AJ240" s="41"/>
      <c r="AK240" s="41"/>
      <c r="AL240" s="41"/>
      <c r="AM240" s="41"/>
      <c r="AN240" s="41"/>
      <c r="AO240" s="41"/>
      <c r="AP240" s="41"/>
      <c r="AQ240" s="41"/>
      <c r="AR240" s="41"/>
      <c r="AS240" s="41"/>
      <c r="AT240" s="41"/>
      <c r="AU240" s="41"/>
      <c r="AV240" s="41"/>
      <c r="AW240" s="41"/>
      <c r="AX240" s="41"/>
      <c r="AY240" s="41"/>
      <c r="AZ240" s="41"/>
      <c r="BA240" s="41"/>
      <c r="BB240" s="41"/>
      <c r="BC240" s="41"/>
      <c r="BD240" s="41"/>
    </row>
    <row r="241" spans="1:56" ht="35.1" hidden="1" customHeight="1">
      <c r="A241" s="41"/>
      <c r="B241" s="132" t="str">
        <f>+IFERROR(VLOOKUP(#REF!&amp;"-"&amp;ROW()-108,[2]ワークシート!$C$2:$BW$498,9,0),"")</f>
        <v/>
      </c>
      <c r="C241" s="133"/>
      <c r="D241" s="134" t="str">
        <f>+IFERROR(IF(VLOOKUP(#REF!&amp;"-"&amp;ROW()-108,[2]ワークシート!$C$2:$BW$498,10,0) = "","",VLOOKUP(#REF!&amp;"-"&amp;ROW()-108,[2]ワークシート!$C$2:$BW$498,10,0)),"")</f>
        <v/>
      </c>
      <c r="E241" s="133"/>
      <c r="F241" s="132" t="str">
        <f>+IFERROR(VLOOKUP(#REF!&amp;"-"&amp;ROW()-108,[2]ワークシート!$C$2:$BW$498,11,0),"")</f>
        <v/>
      </c>
      <c r="G241" s="133"/>
      <c r="H241" s="72" t="str">
        <f>+IFERROR(VLOOKUP(#REF!&amp;"-"&amp;ROW()-108,[2]ワークシート!$C$2:$BW$498,12,0),"")</f>
        <v/>
      </c>
      <c r="I24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41" s="136"/>
      <c r="K241" s="132" t="str">
        <f>+IFERROR(VLOOKUP(#REF!&amp;"-"&amp;ROW()-108,[2]ワークシート!$C$2:$BW$498,19,0),"")</f>
        <v/>
      </c>
      <c r="L241" s="134"/>
      <c r="M241" s="133"/>
      <c r="N241" s="137" t="str">
        <f>+IFERROR(VLOOKUP(#REF!&amp;"-"&amp;ROW()-108,[2]ワークシート!$C$2:$BW$498,24,0),"")</f>
        <v/>
      </c>
      <c r="O241" s="138"/>
      <c r="P241" s="129" t="str">
        <f>+IFERROR(VLOOKUP(#REF!&amp;"-"&amp;ROW()-108,[2]ワークシート!$C$2:$BW$498,25,0),"")</f>
        <v/>
      </c>
      <c r="Q241" s="129"/>
      <c r="R241" s="139" t="str">
        <f>+IFERROR(VLOOKUP(#REF!&amp;"-"&amp;ROW()-108,[2]ワークシート!$C$2:$BW$498,55,0),"")</f>
        <v/>
      </c>
      <c r="S241" s="139"/>
      <c r="T241" s="139"/>
      <c r="U241" s="129" t="str">
        <f>+IFERROR(VLOOKUP(#REF!&amp;"-"&amp;ROW()-108,[2]ワークシート!$C$2:$BW$498,60,0),"")</f>
        <v/>
      </c>
      <c r="V241" s="129"/>
      <c r="W241" s="129" t="str">
        <f>+IFERROR(VLOOKUP(#REF!&amp;"-"&amp;ROW()-108,[2]ワークシート!$C$2:$BW$498,61,0),"")</f>
        <v/>
      </c>
      <c r="X241" s="129"/>
      <c r="Y241" s="129"/>
      <c r="Z241" s="130" t="str">
        <f t="shared" si="4"/>
        <v/>
      </c>
      <c r="AA241" s="130"/>
      <c r="AB241" s="131" t="str">
        <f>+IFERROR(IF(VLOOKUP(#REF!&amp;"-"&amp;ROW()-108,[2]ワークシート!$C$2:$BW$498,13,0)="","",VLOOKUP(#REF!&amp;"-"&amp;ROW()-108,[2]ワークシート!$C$2:$BW$498,13,0)),"")</f>
        <v/>
      </c>
      <c r="AC241" s="131"/>
      <c r="AD241" s="131" t="str">
        <f>+IFERROR(VLOOKUP(#REF!&amp;"-"&amp;ROW()-108,[2]ワークシート!$C$2:$BW$498,30,0),"")</f>
        <v/>
      </c>
      <c r="AE241" s="131"/>
      <c r="AF241" s="130" t="str">
        <f t="shared" si="5"/>
        <v/>
      </c>
      <c r="AG241" s="130"/>
      <c r="AH241" s="131" t="str">
        <f>+IFERROR(IF(VLOOKUP(#REF!&amp;"-"&amp;ROW()-108,[2]ワークシート!$C$2:$BW$498,31,0)="","",VLOOKUP(#REF!&amp;"-"&amp;ROW()-108,[2]ワークシート!$C$2:$BW$498,31,0)),"")</f>
        <v/>
      </c>
      <c r="AI241" s="131"/>
      <c r="AJ241" s="41"/>
      <c r="AK241" s="41"/>
      <c r="AL241" s="41"/>
      <c r="AM241" s="41"/>
      <c r="AN241" s="41"/>
      <c r="AO241" s="41"/>
      <c r="AP241" s="41"/>
      <c r="AQ241" s="41"/>
      <c r="AR241" s="41"/>
      <c r="AS241" s="41"/>
      <c r="AT241" s="41"/>
      <c r="AU241" s="41"/>
      <c r="AV241" s="41"/>
      <c r="AW241" s="41"/>
      <c r="AX241" s="41"/>
      <c r="AY241" s="41"/>
      <c r="AZ241" s="41"/>
      <c r="BA241" s="41"/>
      <c r="BB241" s="41"/>
      <c r="BC241" s="41"/>
      <c r="BD241" s="41"/>
    </row>
    <row r="242" spans="1:56" ht="35.1" hidden="1" customHeight="1">
      <c r="A242" s="41"/>
      <c r="B242" s="132" t="str">
        <f>+IFERROR(VLOOKUP(#REF!&amp;"-"&amp;ROW()-108,[2]ワークシート!$C$2:$BW$498,9,0),"")</f>
        <v/>
      </c>
      <c r="C242" s="133"/>
      <c r="D242" s="134" t="str">
        <f>+IFERROR(IF(VLOOKUP(#REF!&amp;"-"&amp;ROW()-108,[2]ワークシート!$C$2:$BW$498,10,0) = "","",VLOOKUP(#REF!&amp;"-"&amp;ROW()-108,[2]ワークシート!$C$2:$BW$498,10,0)),"")</f>
        <v/>
      </c>
      <c r="E242" s="133"/>
      <c r="F242" s="132" t="str">
        <f>+IFERROR(VLOOKUP(#REF!&amp;"-"&amp;ROW()-108,[2]ワークシート!$C$2:$BW$498,11,0),"")</f>
        <v/>
      </c>
      <c r="G242" s="133"/>
      <c r="H242" s="72" t="str">
        <f>+IFERROR(VLOOKUP(#REF!&amp;"-"&amp;ROW()-108,[2]ワークシート!$C$2:$BW$498,12,0),"")</f>
        <v/>
      </c>
      <c r="I24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42" s="136"/>
      <c r="K242" s="132" t="str">
        <f>+IFERROR(VLOOKUP(#REF!&amp;"-"&amp;ROW()-108,[2]ワークシート!$C$2:$BW$498,19,0),"")</f>
        <v/>
      </c>
      <c r="L242" s="134"/>
      <c r="M242" s="133"/>
      <c r="N242" s="137" t="str">
        <f>+IFERROR(VLOOKUP(#REF!&amp;"-"&amp;ROW()-108,[2]ワークシート!$C$2:$BW$498,24,0),"")</f>
        <v/>
      </c>
      <c r="O242" s="138"/>
      <c r="P242" s="129" t="str">
        <f>+IFERROR(VLOOKUP(#REF!&amp;"-"&amp;ROW()-108,[2]ワークシート!$C$2:$BW$498,25,0),"")</f>
        <v/>
      </c>
      <c r="Q242" s="129"/>
      <c r="R242" s="139" t="str">
        <f>+IFERROR(VLOOKUP(#REF!&amp;"-"&amp;ROW()-108,[2]ワークシート!$C$2:$BW$498,55,0),"")</f>
        <v/>
      </c>
      <c r="S242" s="139"/>
      <c r="T242" s="139"/>
      <c r="U242" s="129" t="str">
        <f>+IFERROR(VLOOKUP(#REF!&amp;"-"&amp;ROW()-108,[2]ワークシート!$C$2:$BW$498,60,0),"")</f>
        <v/>
      </c>
      <c r="V242" s="129"/>
      <c r="W242" s="129" t="str">
        <f>+IFERROR(VLOOKUP(#REF!&amp;"-"&amp;ROW()-108,[2]ワークシート!$C$2:$BW$498,61,0),"")</f>
        <v/>
      </c>
      <c r="X242" s="129"/>
      <c r="Y242" s="129"/>
      <c r="Z242" s="130" t="str">
        <f t="shared" si="4"/>
        <v/>
      </c>
      <c r="AA242" s="130"/>
      <c r="AB242" s="131" t="str">
        <f>+IFERROR(IF(VLOOKUP(#REF!&amp;"-"&amp;ROW()-108,[2]ワークシート!$C$2:$BW$498,13,0)="","",VLOOKUP(#REF!&amp;"-"&amp;ROW()-108,[2]ワークシート!$C$2:$BW$498,13,0)),"")</f>
        <v/>
      </c>
      <c r="AC242" s="131"/>
      <c r="AD242" s="131" t="str">
        <f>+IFERROR(VLOOKUP(#REF!&amp;"-"&amp;ROW()-108,[2]ワークシート!$C$2:$BW$498,30,0),"")</f>
        <v/>
      </c>
      <c r="AE242" s="131"/>
      <c r="AF242" s="130" t="str">
        <f t="shared" si="5"/>
        <v/>
      </c>
      <c r="AG242" s="130"/>
      <c r="AH242" s="131" t="str">
        <f>+IFERROR(IF(VLOOKUP(#REF!&amp;"-"&amp;ROW()-108,[2]ワークシート!$C$2:$BW$498,31,0)="","",VLOOKUP(#REF!&amp;"-"&amp;ROW()-108,[2]ワークシート!$C$2:$BW$498,31,0)),"")</f>
        <v/>
      </c>
      <c r="AI242" s="131"/>
      <c r="AJ242" s="41"/>
      <c r="AK242" s="41"/>
      <c r="AL242" s="41"/>
      <c r="AM242" s="41"/>
      <c r="AN242" s="41"/>
      <c r="AO242" s="41"/>
      <c r="AP242" s="41"/>
      <c r="AQ242" s="41"/>
      <c r="AR242" s="41"/>
      <c r="AS242" s="41"/>
      <c r="AT242" s="41"/>
      <c r="AU242" s="41"/>
      <c r="AV242" s="41"/>
      <c r="AW242" s="41"/>
      <c r="AX242" s="41"/>
      <c r="AY242" s="41"/>
      <c r="AZ242" s="41"/>
      <c r="BA242" s="41"/>
      <c r="BB242" s="41"/>
      <c r="BC242" s="41"/>
      <c r="BD242" s="41"/>
    </row>
    <row r="243" spans="1:56" ht="35.1" hidden="1" customHeight="1">
      <c r="A243" s="41"/>
      <c r="B243" s="132" t="str">
        <f>+IFERROR(VLOOKUP(#REF!&amp;"-"&amp;ROW()-108,[2]ワークシート!$C$2:$BW$498,9,0),"")</f>
        <v/>
      </c>
      <c r="C243" s="133"/>
      <c r="D243" s="134" t="str">
        <f>+IFERROR(IF(VLOOKUP(#REF!&amp;"-"&amp;ROW()-108,[2]ワークシート!$C$2:$BW$498,10,0) = "","",VLOOKUP(#REF!&amp;"-"&amp;ROW()-108,[2]ワークシート!$C$2:$BW$498,10,0)),"")</f>
        <v/>
      </c>
      <c r="E243" s="133"/>
      <c r="F243" s="132" t="str">
        <f>+IFERROR(VLOOKUP(#REF!&amp;"-"&amp;ROW()-108,[2]ワークシート!$C$2:$BW$498,11,0),"")</f>
        <v/>
      </c>
      <c r="G243" s="133"/>
      <c r="H243" s="72" t="str">
        <f>+IFERROR(VLOOKUP(#REF!&amp;"-"&amp;ROW()-108,[2]ワークシート!$C$2:$BW$498,12,0),"")</f>
        <v/>
      </c>
      <c r="I24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43" s="136"/>
      <c r="K243" s="132" t="str">
        <f>+IFERROR(VLOOKUP(#REF!&amp;"-"&amp;ROW()-108,[2]ワークシート!$C$2:$BW$498,19,0),"")</f>
        <v/>
      </c>
      <c r="L243" s="134"/>
      <c r="M243" s="133"/>
      <c r="N243" s="137" t="str">
        <f>+IFERROR(VLOOKUP(#REF!&amp;"-"&amp;ROW()-108,[2]ワークシート!$C$2:$BW$498,24,0),"")</f>
        <v/>
      </c>
      <c r="O243" s="138"/>
      <c r="P243" s="129" t="str">
        <f>+IFERROR(VLOOKUP(#REF!&amp;"-"&amp;ROW()-108,[2]ワークシート!$C$2:$BW$498,25,0),"")</f>
        <v/>
      </c>
      <c r="Q243" s="129"/>
      <c r="R243" s="139" t="str">
        <f>+IFERROR(VLOOKUP(#REF!&amp;"-"&amp;ROW()-108,[2]ワークシート!$C$2:$BW$498,55,0),"")</f>
        <v/>
      </c>
      <c r="S243" s="139"/>
      <c r="T243" s="139"/>
      <c r="U243" s="129" t="str">
        <f>+IFERROR(VLOOKUP(#REF!&amp;"-"&amp;ROW()-108,[2]ワークシート!$C$2:$BW$498,60,0),"")</f>
        <v/>
      </c>
      <c r="V243" s="129"/>
      <c r="W243" s="129" t="str">
        <f>+IFERROR(VLOOKUP(#REF!&amp;"-"&amp;ROW()-108,[2]ワークシート!$C$2:$BW$498,61,0),"")</f>
        <v/>
      </c>
      <c r="X243" s="129"/>
      <c r="Y243" s="129"/>
      <c r="Z243" s="130" t="str">
        <f t="shared" si="4"/>
        <v/>
      </c>
      <c r="AA243" s="130"/>
      <c r="AB243" s="131" t="str">
        <f>+IFERROR(IF(VLOOKUP(#REF!&amp;"-"&amp;ROW()-108,[2]ワークシート!$C$2:$BW$498,13,0)="","",VLOOKUP(#REF!&amp;"-"&amp;ROW()-108,[2]ワークシート!$C$2:$BW$498,13,0)),"")</f>
        <v/>
      </c>
      <c r="AC243" s="131"/>
      <c r="AD243" s="131" t="str">
        <f>+IFERROR(VLOOKUP(#REF!&amp;"-"&amp;ROW()-108,[2]ワークシート!$C$2:$BW$498,30,0),"")</f>
        <v/>
      </c>
      <c r="AE243" s="131"/>
      <c r="AF243" s="130" t="str">
        <f t="shared" si="5"/>
        <v/>
      </c>
      <c r="AG243" s="130"/>
      <c r="AH243" s="131" t="str">
        <f>+IFERROR(IF(VLOOKUP(#REF!&amp;"-"&amp;ROW()-108,[2]ワークシート!$C$2:$BW$498,31,0)="","",VLOOKUP(#REF!&amp;"-"&amp;ROW()-108,[2]ワークシート!$C$2:$BW$498,31,0)),"")</f>
        <v/>
      </c>
      <c r="AI243" s="131"/>
      <c r="AJ243" s="41"/>
      <c r="AK243" s="41"/>
      <c r="AL243" s="41"/>
      <c r="AM243" s="41"/>
      <c r="AN243" s="41"/>
      <c r="AO243" s="41"/>
      <c r="AP243" s="41"/>
      <c r="AQ243" s="41"/>
      <c r="AR243" s="41"/>
      <c r="AS243" s="41"/>
      <c r="AT243" s="41"/>
      <c r="AU243" s="41"/>
      <c r="AV243" s="41"/>
      <c r="AW243" s="41"/>
      <c r="AX243" s="41"/>
      <c r="AY243" s="41"/>
      <c r="AZ243" s="41"/>
      <c r="BA243" s="41"/>
      <c r="BB243" s="41"/>
      <c r="BC243" s="41"/>
      <c r="BD243" s="41"/>
    </row>
    <row r="244" spans="1:56" ht="35.1" hidden="1" customHeight="1">
      <c r="A244" s="41"/>
      <c r="B244" s="132" t="str">
        <f>+IFERROR(VLOOKUP(#REF!&amp;"-"&amp;ROW()-108,[2]ワークシート!$C$2:$BW$498,9,0),"")</f>
        <v/>
      </c>
      <c r="C244" s="133"/>
      <c r="D244" s="134" t="str">
        <f>+IFERROR(IF(VLOOKUP(#REF!&amp;"-"&amp;ROW()-108,[2]ワークシート!$C$2:$BW$498,10,0) = "","",VLOOKUP(#REF!&amp;"-"&amp;ROW()-108,[2]ワークシート!$C$2:$BW$498,10,0)),"")</f>
        <v/>
      </c>
      <c r="E244" s="133"/>
      <c r="F244" s="132" t="str">
        <f>+IFERROR(VLOOKUP(#REF!&amp;"-"&amp;ROW()-108,[2]ワークシート!$C$2:$BW$498,11,0),"")</f>
        <v/>
      </c>
      <c r="G244" s="133"/>
      <c r="H244" s="72" t="str">
        <f>+IFERROR(VLOOKUP(#REF!&amp;"-"&amp;ROW()-108,[2]ワークシート!$C$2:$BW$498,12,0),"")</f>
        <v/>
      </c>
      <c r="I24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44" s="136"/>
      <c r="K244" s="132" t="str">
        <f>+IFERROR(VLOOKUP(#REF!&amp;"-"&amp;ROW()-108,[2]ワークシート!$C$2:$BW$498,19,0),"")</f>
        <v/>
      </c>
      <c r="L244" s="134"/>
      <c r="M244" s="133"/>
      <c r="N244" s="137" t="str">
        <f>+IFERROR(VLOOKUP(#REF!&amp;"-"&amp;ROW()-108,[2]ワークシート!$C$2:$BW$498,24,0),"")</f>
        <v/>
      </c>
      <c r="O244" s="138"/>
      <c r="P244" s="129" t="str">
        <f>+IFERROR(VLOOKUP(#REF!&amp;"-"&amp;ROW()-108,[2]ワークシート!$C$2:$BW$498,25,0),"")</f>
        <v/>
      </c>
      <c r="Q244" s="129"/>
      <c r="R244" s="139" t="str">
        <f>+IFERROR(VLOOKUP(#REF!&amp;"-"&amp;ROW()-108,[2]ワークシート!$C$2:$BW$498,55,0),"")</f>
        <v/>
      </c>
      <c r="S244" s="139"/>
      <c r="T244" s="139"/>
      <c r="U244" s="129" t="str">
        <f>+IFERROR(VLOOKUP(#REF!&amp;"-"&amp;ROW()-108,[2]ワークシート!$C$2:$BW$498,60,0),"")</f>
        <v/>
      </c>
      <c r="V244" s="129"/>
      <c r="W244" s="129" t="str">
        <f>+IFERROR(VLOOKUP(#REF!&amp;"-"&amp;ROW()-108,[2]ワークシート!$C$2:$BW$498,61,0),"")</f>
        <v/>
      </c>
      <c r="X244" s="129"/>
      <c r="Y244" s="129"/>
      <c r="Z244" s="130" t="str">
        <f t="shared" si="4"/>
        <v/>
      </c>
      <c r="AA244" s="130"/>
      <c r="AB244" s="131" t="str">
        <f>+IFERROR(IF(VLOOKUP(#REF!&amp;"-"&amp;ROW()-108,[2]ワークシート!$C$2:$BW$498,13,0)="","",VLOOKUP(#REF!&amp;"-"&amp;ROW()-108,[2]ワークシート!$C$2:$BW$498,13,0)),"")</f>
        <v/>
      </c>
      <c r="AC244" s="131"/>
      <c r="AD244" s="131" t="str">
        <f>+IFERROR(VLOOKUP(#REF!&amp;"-"&amp;ROW()-108,[2]ワークシート!$C$2:$BW$498,30,0),"")</f>
        <v/>
      </c>
      <c r="AE244" s="131"/>
      <c r="AF244" s="130" t="str">
        <f t="shared" si="5"/>
        <v/>
      </c>
      <c r="AG244" s="130"/>
      <c r="AH244" s="131" t="str">
        <f>+IFERROR(IF(VLOOKUP(#REF!&amp;"-"&amp;ROW()-108,[2]ワークシート!$C$2:$BW$498,31,0)="","",VLOOKUP(#REF!&amp;"-"&amp;ROW()-108,[2]ワークシート!$C$2:$BW$498,31,0)),"")</f>
        <v/>
      </c>
      <c r="AI244" s="131"/>
      <c r="AJ244" s="41"/>
      <c r="AK244" s="41"/>
      <c r="AL244" s="41"/>
      <c r="AM244" s="41"/>
      <c r="AN244" s="41"/>
      <c r="AO244" s="41"/>
      <c r="AP244" s="41"/>
      <c r="AQ244" s="41"/>
      <c r="AR244" s="41"/>
      <c r="AS244" s="41"/>
      <c r="AT244" s="41"/>
      <c r="AU244" s="41"/>
      <c r="AV244" s="41"/>
      <c r="AW244" s="41"/>
      <c r="AX244" s="41"/>
      <c r="AY244" s="41"/>
      <c r="AZ244" s="41"/>
      <c r="BA244" s="41"/>
      <c r="BB244" s="41"/>
      <c r="BC244" s="41"/>
      <c r="BD244" s="41"/>
    </row>
    <row r="245" spans="1:56" ht="35.1" hidden="1" customHeight="1">
      <c r="A245" s="41"/>
      <c r="B245" s="132" t="str">
        <f>+IFERROR(VLOOKUP(#REF!&amp;"-"&amp;ROW()-108,[2]ワークシート!$C$2:$BW$498,9,0),"")</f>
        <v/>
      </c>
      <c r="C245" s="133"/>
      <c r="D245" s="134" t="str">
        <f>+IFERROR(IF(VLOOKUP(#REF!&amp;"-"&amp;ROW()-108,[2]ワークシート!$C$2:$BW$498,10,0) = "","",VLOOKUP(#REF!&amp;"-"&amp;ROW()-108,[2]ワークシート!$C$2:$BW$498,10,0)),"")</f>
        <v/>
      </c>
      <c r="E245" s="133"/>
      <c r="F245" s="132" t="str">
        <f>+IFERROR(VLOOKUP(#REF!&amp;"-"&amp;ROW()-108,[2]ワークシート!$C$2:$BW$498,11,0),"")</f>
        <v/>
      </c>
      <c r="G245" s="133"/>
      <c r="H245" s="72" t="str">
        <f>+IFERROR(VLOOKUP(#REF!&amp;"-"&amp;ROW()-108,[2]ワークシート!$C$2:$BW$498,12,0),"")</f>
        <v/>
      </c>
      <c r="I24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45" s="136"/>
      <c r="K245" s="132" t="str">
        <f>+IFERROR(VLOOKUP(#REF!&amp;"-"&amp;ROW()-108,[2]ワークシート!$C$2:$BW$498,19,0),"")</f>
        <v/>
      </c>
      <c r="L245" s="134"/>
      <c r="M245" s="133"/>
      <c r="N245" s="137" t="str">
        <f>+IFERROR(VLOOKUP(#REF!&amp;"-"&amp;ROW()-108,[2]ワークシート!$C$2:$BW$498,24,0),"")</f>
        <v/>
      </c>
      <c r="O245" s="138"/>
      <c r="P245" s="129" t="str">
        <f>+IFERROR(VLOOKUP(#REF!&amp;"-"&amp;ROW()-108,[2]ワークシート!$C$2:$BW$498,25,0),"")</f>
        <v/>
      </c>
      <c r="Q245" s="129"/>
      <c r="R245" s="139" t="str">
        <f>+IFERROR(VLOOKUP(#REF!&amp;"-"&amp;ROW()-108,[2]ワークシート!$C$2:$BW$498,55,0),"")</f>
        <v/>
      </c>
      <c r="S245" s="139"/>
      <c r="T245" s="139"/>
      <c r="U245" s="129" t="str">
        <f>+IFERROR(VLOOKUP(#REF!&amp;"-"&amp;ROW()-108,[2]ワークシート!$C$2:$BW$498,60,0),"")</f>
        <v/>
      </c>
      <c r="V245" s="129"/>
      <c r="W245" s="129" t="str">
        <f>+IFERROR(VLOOKUP(#REF!&amp;"-"&amp;ROW()-108,[2]ワークシート!$C$2:$BW$498,61,0),"")</f>
        <v/>
      </c>
      <c r="X245" s="129"/>
      <c r="Y245" s="129"/>
      <c r="Z245" s="130" t="str">
        <f t="shared" si="4"/>
        <v/>
      </c>
      <c r="AA245" s="130"/>
      <c r="AB245" s="131" t="str">
        <f>+IFERROR(IF(VLOOKUP(#REF!&amp;"-"&amp;ROW()-108,[2]ワークシート!$C$2:$BW$498,13,0)="","",VLOOKUP(#REF!&amp;"-"&amp;ROW()-108,[2]ワークシート!$C$2:$BW$498,13,0)),"")</f>
        <v/>
      </c>
      <c r="AC245" s="131"/>
      <c r="AD245" s="131" t="str">
        <f>+IFERROR(VLOOKUP(#REF!&amp;"-"&amp;ROW()-108,[2]ワークシート!$C$2:$BW$498,30,0),"")</f>
        <v/>
      </c>
      <c r="AE245" s="131"/>
      <c r="AF245" s="130" t="str">
        <f t="shared" si="5"/>
        <v/>
      </c>
      <c r="AG245" s="130"/>
      <c r="AH245" s="131" t="str">
        <f>+IFERROR(IF(VLOOKUP(#REF!&amp;"-"&amp;ROW()-108,[2]ワークシート!$C$2:$BW$498,31,0)="","",VLOOKUP(#REF!&amp;"-"&amp;ROW()-108,[2]ワークシート!$C$2:$BW$498,31,0)),"")</f>
        <v/>
      </c>
      <c r="AI245" s="131"/>
      <c r="AJ245" s="41"/>
      <c r="AK245" s="41"/>
      <c r="AL245" s="41"/>
      <c r="AM245" s="41"/>
      <c r="AN245" s="41"/>
      <c r="AO245" s="41"/>
      <c r="AP245" s="41"/>
      <c r="AQ245" s="41"/>
      <c r="AR245" s="41"/>
      <c r="AS245" s="41"/>
      <c r="AT245" s="41"/>
      <c r="AU245" s="41"/>
      <c r="AV245" s="41"/>
      <c r="AW245" s="41"/>
      <c r="AX245" s="41"/>
      <c r="AY245" s="41"/>
      <c r="AZ245" s="41"/>
      <c r="BA245" s="41"/>
      <c r="BB245" s="41"/>
      <c r="BC245" s="41"/>
      <c r="BD245" s="41"/>
    </row>
    <row r="246" spans="1:56" ht="35.1" hidden="1" customHeight="1">
      <c r="A246" s="41"/>
      <c r="B246" s="132" t="str">
        <f>+IFERROR(VLOOKUP(#REF!&amp;"-"&amp;ROW()-108,[2]ワークシート!$C$2:$BW$498,9,0),"")</f>
        <v/>
      </c>
      <c r="C246" s="133"/>
      <c r="D246" s="134" t="str">
        <f>+IFERROR(IF(VLOOKUP(#REF!&amp;"-"&amp;ROW()-108,[2]ワークシート!$C$2:$BW$498,10,0) = "","",VLOOKUP(#REF!&amp;"-"&amp;ROW()-108,[2]ワークシート!$C$2:$BW$498,10,0)),"")</f>
        <v/>
      </c>
      <c r="E246" s="133"/>
      <c r="F246" s="132" t="str">
        <f>+IFERROR(VLOOKUP(#REF!&amp;"-"&amp;ROW()-108,[2]ワークシート!$C$2:$BW$498,11,0),"")</f>
        <v/>
      </c>
      <c r="G246" s="133"/>
      <c r="H246" s="72" t="str">
        <f>+IFERROR(VLOOKUP(#REF!&amp;"-"&amp;ROW()-108,[2]ワークシート!$C$2:$BW$498,12,0),"")</f>
        <v/>
      </c>
      <c r="I24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46" s="136"/>
      <c r="K246" s="132" t="str">
        <f>+IFERROR(VLOOKUP(#REF!&amp;"-"&amp;ROW()-108,[2]ワークシート!$C$2:$BW$498,19,0),"")</f>
        <v/>
      </c>
      <c r="L246" s="134"/>
      <c r="M246" s="133"/>
      <c r="N246" s="137" t="str">
        <f>+IFERROR(VLOOKUP(#REF!&amp;"-"&amp;ROW()-108,[2]ワークシート!$C$2:$BW$498,24,0),"")</f>
        <v/>
      </c>
      <c r="O246" s="138"/>
      <c r="P246" s="129" t="str">
        <f>+IFERROR(VLOOKUP(#REF!&amp;"-"&amp;ROW()-108,[2]ワークシート!$C$2:$BW$498,25,0),"")</f>
        <v/>
      </c>
      <c r="Q246" s="129"/>
      <c r="R246" s="139" t="str">
        <f>+IFERROR(VLOOKUP(#REF!&amp;"-"&amp;ROW()-108,[2]ワークシート!$C$2:$BW$498,55,0),"")</f>
        <v/>
      </c>
      <c r="S246" s="139"/>
      <c r="T246" s="139"/>
      <c r="U246" s="129" t="str">
        <f>+IFERROR(VLOOKUP(#REF!&amp;"-"&amp;ROW()-108,[2]ワークシート!$C$2:$BW$498,60,0),"")</f>
        <v/>
      </c>
      <c r="V246" s="129"/>
      <c r="W246" s="129" t="str">
        <f>+IFERROR(VLOOKUP(#REF!&amp;"-"&amp;ROW()-108,[2]ワークシート!$C$2:$BW$498,61,0),"")</f>
        <v/>
      </c>
      <c r="X246" s="129"/>
      <c r="Y246" s="129"/>
      <c r="Z246" s="130" t="str">
        <f t="shared" si="4"/>
        <v/>
      </c>
      <c r="AA246" s="130"/>
      <c r="AB246" s="131" t="str">
        <f>+IFERROR(IF(VLOOKUP(#REF!&amp;"-"&amp;ROW()-108,[2]ワークシート!$C$2:$BW$498,13,0)="","",VLOOKUP(#REF!&amp;"-"&amp;ROW()-108,[2]ワークシート!$C$2:$BW$498,13,0)),"")</f>
        <v/>
      </c>
      <c r="AC246" s="131"/>
      <c r="AD246" s="131" t="str">
        <f>+IFERROR(VLOOKUP(#REF!&amp;"-"&amp;ROW()-108,[2]ワークシート!$C$2:$BW$498,30,0),"")</f>
        <v/>
      </c>
      <c r="AE246" s="131"/>
      <c r="AF246" s="130" t="str">
        <f t="shared" si="5"/>
        <v/>
      </c>
      <c r="AG246" s="130"/>
      <c r="AH246" s="131" t="str">
        <f>+IFERROR(IF(VLOOKUP(#REF!&amp;"-"&amp;ROW()-108,[2]ワークシート!$C$2:$BW$498,31,0)="","",VLOOKUP(#REF!&amp;"-"&amp;ROW()-108,[2]ワークシート!$C$2:$BW$498,31,0)),"")</f>
        <v/>
      </c>
      <c r="AI246" s="131"/>
      <c r="AJ246" s="41"/>
      <c r="AK246" s="41"/>
      <c r="AL246" s="41"/>
      <c r="AM246" s="41"/>
      <c r="AN246" s="41"/>
      <c r="AO246" s="41"/>
      <c r="AP246" s="41"/>
      <c r="AQ246" s="41"/>
      <c r="AR246" s="41"/>
      <c r="AS246" s="41"/>
      <c r="AT246" s="41"/>
      <c r="AU246" s="41"/>
      <c r="AV246" s="41"/>
      <c r="AW246" s="41"/>
      <c r="AX246" s="41"/>
      <c r="AY246" s="41"/>
      <c r="AZ246" s="41"/>
      <c r="BA246" s="41"/>
      <c r="BB246" s="41"/>
      <c r="BC246" s="41"/>
      <c r="BD246" s="41"/>
    </row>
    <row r="247" spans="1:56" ht="35.1" hidden="1" customHeight="1">
      <c r="A247" s="41"/>
      <c r="B247" s="132" t="str">
        <f>+IFERROR(VLOOKUP(#REF!&amp;"-"&amp;ROW()-108,[2]ワークシート!$C$2:$BW$498,9,0),"")</f>
        <v/>
      </c>
      <c r="C247" s="133"/>
      <c r="D247" s="134" t="str">
        <f>+IFERROR(IF(VLOOKUP(#REF!&amp;"-"&amp;ROW()-108,[2]ワークシート!$C$2:$BW$498,10,0) = "","",VLOOKUP(#REF!&amp;"-"&amp;ROW()-108,[2]ワークシート!$C$2:$BW$498,10,0)),"")</f>
        <v/>
      </c>
      <c r="E247" s="133"/>
      <c r="F247" s="132" t="str">
        <f>+IFERROR(VLOOKUP(#REF!&amp;"-"&amp;ROW()-108,[2]ワークシート!$C$2:$BW$498,11,0),"")</f>
        <v/>
      </c>
      <c r="G247" s="133"/>
      <c r="H247" s="72" t="str">
        <f>+IFERROR(VLOOKUP(#REF!&amp;"-"&amp;ROW()-108,[2]ワークシート!$C$2:$BW$498,12,0),"")</f>
        <v/>
      </c>
      <c r="I24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47" s="136"/>
      <c r="K247" s="132" t="str">
        <f>+IFERROR(VLOOKUP(#REF!&amp;"-"&amp;ROW()-108,[2]ワークシート!$C$2:$BW$498,19,0),"")</f>
        <v/>
      </c>
      <c r="L247" s="134"/>
      <c r="M247" s="133"/>
      <c r="N247" s="137" t="str">
        <f>+IFERROR(VLOOKUP(#REF!&amp;"-"&amp;ROW()-108,[2]ワークシート!$C$2:$BW$498,24,0),"")</f>
        <v/>
      </c>
      <c r="O247" s="138"/>
      <c r="P247" s="129" t="str">
        <f>+IFERROR(VLOOKUP(#REF!&amp;"-"&amp;ROW()-108,[2]ワークシート!$C$2:$BW$498,25,0),"")</f>
        <v/>
      </c>
      <c r="Q247" s="129"/>
      <c r="R247" s="139" t="str">
        <f>+IFERROR(VLOOKUP(#REF!&amp;"-"&amp;ROW()-108,[2]ワークシート!$C$2:$BW$498,55,0),"")</f>
        <v/>
      </c>
      <c r="S247" s="139"/>
      <c r="T247" s="139"/>
      <c r="U247" s="129" t="str">
        <f>+IFERROR(VLOOKUP(#REF!&amp;"-"&amp;ROW()-108,[2]ワークシート!$C$2:$BW$498,60,0),"")</f>
        <v/>
      </c>
      <c r="V247" s="129"/>
      <c r="W247" s="129" t="str">
        <f>+IFERROR(VLOOKUP(#REF!&amp;"-"&amp;ROW()-108,[2]ワークシート!$C$2:$BW$498,61,0),"")</f>
        <v/>
      </c>
      <c r="X247" s="129"/>
      <c r="Y247" s="129"/>
      <c r="Z247" s="130" t="str">
        <f t="shared" si="4"/>
        <v/>
      </c>
      <c r="AA247" s="130"/>
      <c r="AB247" s="131" t="str">
        <f>+IFERROR(IF(VLOOKUP(#REF!&amp;"-"&amp;ROW()-108,[2]ワークシート!$C$2:$BW$498,13,0)="","",VLOOKUP(#REF!&amp;"-"&amp;ROW()-108,[2]ワークシート!$C$2:$BW$498,13,0)),"")</f>
        <v/>
      </c>
      <c r="AC247" s="131"/>
      <c r="AD247" s="131" t="str">
        <f>+IFERROR(VLOOKUP(#REF!&amp;"-"&amp;ROW()-108,[2]ワークシート!$C$2:$BW$498,30,0),"")</f>
        <v/>
      </c>
      <c r="AE247" s="131"/>
      <c r="AF247" s="130" t="str">
        <f t="shared" si="5"/>
        <v/>
      </c>
      <c r="AG247" s="130"/>
      <c r="AH247" s="131" t="str">
        <f>+IFERROR(IF(VLOOKUP(#REF!&amp;"-"&amp;ROW()-108,[2]ワークシート!$C$2:$BW$498,31,0)="","",VLOOKUP(#REF!&amp;"-"&amp;ROW()-108,[2]ワークシート!$C$2:$BW$498,31,0)),"")</f>
        <v/>
      </c>
      <c r="AI247" s="131"/>
      <c r="AJ247" s="41"/>
      <c r="AK247" s="41"/>
      <c r="AL247" s="41"/>
      <c r="AM247" s="41"/>
      <c r="AN247" s="41"/>
      <c r="AO247" s="41"/>
      <c r="AP247" s="41"/>
      <c r="AQ247" s="41"/>
      <c r="AR247" s="41"/>
      <c r="AS247" s="41"/>
      <c r="AT247" s="41"/>
      <c r="AU247" s="41"/>
      <c r="AV247" s="41"/>
      <c r="AW247" s="41"/>
      <c r="AX247" s="41"/>
      <c r="AY247" s="41"/>
      <c r="AZ247" s="41"/>
      <c r="BA247" s="41"/>
      <c r="BB247" s="41"/>
      <c r="BC247" s="41"/>
      <c r="BD247" s="41"/>
    </row>
    <row r="248" spans="1:56" ht="35.1" hidden="1" customHeight="1">
      <c r="A248" s="41"/>
      <c r="B248" s="132" t="str">
        <f>+IFERROR(VLOOKUP(#REF!&amp;"-"&amp;ROW()-108,[2]ワークシート!$C$2:$BW$498,9,0),"")</f>
        <v/>
      </c>
      <c r="C248" s="133"/>
      <c r="D248" s="134" t="str">
        <f>+IFERROR(IF(VLOOKUP(#REF!&amp;"-"&amp;ROW()-108,[2]ワークシート!$C$2:$BW$498,10,0) = "","",VLOOKUP(#REF!&amp;"-"&amp;ROW()-108,[2]ワークシート!$C$2:$BW$498,10,0)),"")</f>
        <v/>
      </c>
      <c r="E248" s="133"/>
      <c r="F248" s="132" t="str">
        <f>+IFERROR(VLOOKUP(#REF!&amp;"-"&amp;ROW()-108,[2]ワークシート!$C$2:$BW$498,11,0),"")</f>
        <v/>
      </c>
      <c r="G248" s="133"/>
      <c r="H248" s="72" t="str">
        <f>+IFERROR(VLOOKUP(#REF!&amp;"-"&amp;ROW()-108,[2]ワークシート!$C$2:$BW$498,12,0),"")</f>
        <v/>
      </c>
      <c r="I24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48" s="136"/>
      <c r="K248" s="132" t="str">
        <f>+IFERROR(VLOOKUP(#REF!&amp;"-"&amp;ROW()-108,[2]ワークシート!$C$2:$BW$498,19,0),"")</f>
        <v/>
      </c>
      <c r="L248" s="134"/>
      <c r="M248" s="133"/>
      <c r="N248" s="137" t="str">
        <f>+IFERROR(VLOOKUP(#REF!&amp;"-"&amp;ROW()-108,[2]ワークシート!$C$2:$BW$498,24,0),"")</f>
        <v/>
      </c>
      <c r="O248" s="138"/>
      <c r="P248" s="129" t="str">
        <f>+IFERROR(VLOOKUP(#REF!&amp;"-"&amp;ROW()-108,[2]ワークシート!$C$2:$BW$498,25,0),"")</f>
        <v/>
      </c>
      <c r="Q248" s="129"/>
      <c r="R248" s="139" t="str">
        <f>+IFERROR(VLOOKUP(#REF!&amp;"-"&amp;ROW()-108,[2]ワークシート!$C$2:$BW$498,55,0),"")</f>
        <v/>
      </c>
      <c r="S248" s="139"/>
      <c r="T248" s="139"/>
      <c r="U248" s="129" t="str">
        <f>+IFERROR(VLOOKUP(#REF!&amp;"-"&amp;ROW()-108,[2]ワークシート!$C$2:$BW$498,60,0),"")</f>
        <v/>
      </c>
      <c r="V248" s="129"/>
      <c r="W248" s="129" t="str">
        <f>+IFERROR(VLOOKUP(#REF!&amp;"-"&amp;ROW()-108,[2]ワークシート!$C$2:$BW$498,61,0),"")</f>
        <v/>
      </c>
      <c r="X248" s="129"/>
      <c r="Y248" s="129"/>
      <c r="Z248" s="130" t="str">
        <f t="shared" si="4"/>
        <v/>
      </c>
      <c r="AA248" s="130"/>
      <c r="AB248" s="131" t="str">
        <f>+IFERROR(IF(VLOOKUP(#REF!&amp;"-"&amp;ROW()-108,[2]ワークシート!$C$2:$BW$498,13,0)="","",VLOOKUP(#REF!&amp;"-"&amp;ROW()-108,[2]ワークシート!$C$2:$BW$498,13,0)),"")</f>
        <v/>
      </c>
      <c r="AC248" s="131"/>
      <c r="AD248" s="131" t="str">
        <f>+IFERROR(VLOOKUP(#REF!&amp;"-"&amp;ROW()-108,[2]ワークシート!$C$2:$BW$498,30,0),"")</f>
        <v/>
      </c>
      <c r="AE248" s="131"/>
      <c r="AF248" s="130" t="str">
        <f t="shared" si="5"/>
        <v/>
      </c>
      <c r="AG248" s="130"/>
      <c r="AH248" s="131" t="str">
        <f>+IFERROR(IF(VLOOKUP(#REF!&amp;"-"&amp;ROW()-108,[2]ワークシート!$C$2:$BW$498,31,0)="","",VLOOKUP(#REF!&amp;"-"&amp;ROW()-108,[2]ワークシート!$C$2:$BW$498,31,0)),"")</f>
        <v/>
      </c>
      <c r="AI248" s="131"/>
      <c r="AJ248" s="41"/>
      <c r="AK248" s="41"/>
      <c r="AL248" s="41"/>
      <c r="AM248" s="41"/>
      <c r="AN248" s="41"/>
      <c r="AO248" s="41"/>
      <c r="AP248" s="41"/>
      <c r="AQ248" s="41"/>
      <c r="AR248" s="41"/>
      <c r="AS248" s="41"/>
      <c r="AT248" s="41"/>
      <c r="AU248" s="41"/>
      <c r="AV248" s="41"/>
      <c r="AW248" s="41"/>
      <c r="AX248" s="41"/>
      <c r="AY248" s="41"/>
      <c r="AZ248" s="41"/>
      <c r="BA248" s="41"/>
      <c r="BB248" s="41"/>
      <c r="BC248" s="41"/>
      <c r="BD248" s="41"/>
    </row>
    <row r="249" spans="1:56" ht="35.1" hidden="1" customHeight="1">
      <c r="A249" s="41"/>
      <c r="B249" s="132" t="str">
        <f>+IFERROR(VLOOKUP(#REF!&amp;"-"&amp;ROW()-108,[2]ワークシート!$C$2:$BW$498,9,0),"")</f>
        <v/>
      </c>
      <c r="C249" s="133"/>
      <c r="D249" s="134" t="str">
        <f>+IFERROR(IF(VLOOKUP(#REF!&amp;"-"&amp;ROW()-108,[2]ワークシート!$C$2:$BW$498,10,0) = "","",VLOOKUP(#REF!&amp;"-"&amp;ROW()-108,[2]ワークシート!$C$2:$BW$498,10,0)),"")</f>
        <v/>
      </c>
      <c r="E249" s="133"/>
      <c r="F249" s="132" t="str">
        <f>+IFERROR(VLOOKUP(#REF!&amp;"-"&amp;ROW()-108,[2]ワークシート!$C$2:$BW$498,11,0),"")</f>
        <v/>
      </c>
      <c r="G249" s="133"/>
      <c r="H249" s="72" t="str">
        <f>+IFERROR(VLOOKUP(#REF!&amp;"-"&amp;ROW()-108,[2]ワークシート!$C$2:$BW$498,12,0),"")</f>
        <v/>
      </c>
      <c r="I24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49" s="136"/>
      <c r="K249" s="132" t="str">
        <f>+IFERROR(VLOOKUP(#REF!&amp;"-"&amp;ROW()-108,[2]ワークシート!$C$2:$BW$498,19,0),"")</f>
        <v/>
      </c>
      <c r="L249" s="134"/>
      <c r="M249" s="133"/>
      <c r="N249" s="137" t="str">
        <f>+IFERROR(VLOOKUP(#REF!&amp;"-"&amp;ROW()-108,[2]ワークシート!$C$2:$BW$498,24,0),"")</f>
        <v/>
      </c>
      <c r="O249" s="138"/>
      <c r="P249" s="129" t="str">
        <f>+IFERROR(VLOOKUP(#REF!&amp;"-"&amp;ROW()-108,[2]ワークシート!$C$2:$BW$498,25,0),"")</f>
        <v/>
      </c>
      <c r="Q249" s="129"/>
      <c r="R249" s="139" t="str">
        <f>+IFERROR(VLOOKUP(#REF!&amp;"-"&amp;ROW()-108,[2]ワークシート!$C$2:$BW$498,55,0),"")</f>
        <v/>
      </c>
      <c r="S249" s="139"/>
      <c r="T249" s="139"/>
      <c r="U249" s="129" t="str">
        <f>+IFERROR(VLOOKUP(#REF!&amp;"-"&amp;ROW()-108,[2]ワークシート!$C$2:$BW$498,60,0),"")</f>
        <v/>
      </c>
      <c r="V249" s="129"/>
      <c r="W249" s="129" t="str">
        <f>+IFERROR(VLOOKUP(#REF!&amp;"-"&amp;ROW()-108,[2]ワークシート!$C$2:$BW$498,61,0),"")</f>
        <v/>
      </c>
      <c r="X249" s="129"/>
      <c r="Y249" s="129"/>
      <c r="Z249" s="130" t="str">
        <f t="shared" si="4"/>
        <v/>
      </c>
      <c r="AA249" s="130"/>
      <c r="AB249" s="131" t="str">
        <f>+IFERROR(IF(VLOOKUP(#REF!&amp;"-"&amp;ROW()-108,[2]ワークシート!$C$2:$BW$498,13,0)="","",VLOOKUP(#REF!&amp;"-"&amp;ROW()-108,[2]ワークシート!$C$2:$BW$498,13,0)),"")</f>
        <v/>
      </c>
      <c r="AC249" s="131"/>
      <c r="AD249" s="131" t="str">
        <f>+IFERROR(VLOOKUP(#REF!&amp;"-"&amp;ROW()-108,[2]ワークシート!$C$2:$BW$498,30,0),"")</f>
        <v/>
      </c>
      <c r="AE249" s="131"/>
      <c r="AF249" s="130" t="str">
        <f t="shared" si="5"/>
        <v/>
      </c>
      <c r="AG249" s="130"/>
      <c r="AH249" s="131" t="str">
        <f>+IFERROR(IF(VLOOKUP(#REF!&amp;"-"&amp;ROW()-108,[2]ワークシート!$C$2:$BW$498,31,0)="","",VLOOKUP(#REF!&amp;"-"&amp;ROW()-108,[2]ワークシート!$C$2:$BW$498,31,0)),"")</f>
        <v/>
      </c>
      <c r="AI249" s="131"/>
      <c r="AJ249" s="41"/>
      <c r="AK249" s="41"/>
      <c r="AL249" s="41"/>
      <c r="AM249" s="41"/>
      <c r="AN249" s="41"/>
      <c r="AO249" s="41"/>
      <c r="AP249" s="41"/>
      <c r="AQ249" s="41"/>
      <c r="AR249" s="41"/>
      <c r="AS249" s="41"/>
      <c r="AT249" s="41"/>
      <c r="AU249" s="41"/>
      <c r="AV249" s="41"/>
      <c r="AW249" s="41"/>
      <c r="AX249" s="41"/>
      <c r="AY249" s="41"/>
      <c r="AZ249" s="41"/>
      <c r="BA249" s="41"/>
      <c r="BB249" s="41"/>
      <c r="BC249" s="41"/>
      <c r="BD249" s="41"/>
    </row>
    <row r="250" spans="1:56" ht="35.1" hidden="1" customHeight="1">
      <c r="A250" s="41"/>
      <c r="B250" s="132" t="str">
        <f>+IFERROR(VLOOKUP(#REF!&amp;"-"&amp;ROW()-108,[2]ワークシート!$C$2:$BW$498,9,0),"")</f>
        <v/>
      </c>
      <c r="C250" s="133"/>
      <c r="D250" s="134" t="str">
        <f>+IFERROR(IF(VLOOKUP(#REF!&amp;"-"&amp;ROW()-108,[2]ワークシート!$C$2:$BW$498,10,0) = "","",VLOOKUP(#REF!&amp;"-"&amp;ROW()-108,[2]ワークシート!$C$2:$BW$498,10,0)),"")</f>
        <v/>
      </c>
      <c r="E250" s="133"/>
      <c r="F250" s="132" t="str">
        <f>+IFERROR(VLOOKUP(#REF!&amp;"-"&amp;ROW()-108,[2]ワークシート!$C$2:$BW$498,11,0),"")</f>
        <v/>
      </c>
      <c r="G250" s="133"/>
      <c r="H250" s="72" t="str">
        <f>+IFERROR(VLOOKUP(#REF!&amp;"-"&amp;ROW()-108,[2]ワークシート!$C$2:$BW$498,12,0),"")</f>
        <v/>
      </c>
      <c r="I25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50" s="136"/>
      <c r="K250" s="132" t="str">
        <f>+IFERROR(VLOOKUP(#REF!&amp;"-"&amp;ROW()-108,[2]ワークシート!$C$2:$BW$498,19,0),"")</f>
        <v/>
      </c>
      <c r="L250" s="134"/>
      <c r="M250" s="133"/>
      <c r="N250" s="137" t="str">
        <f>+IFERROR(VLOOKUP(#REF!&amp;"-"&amp;ROW()-108,[2]ワークシート!$C$2:$BW$498,24,0),"")</f>
        <v/>
      </c>
      <c r="O250" s="138"/>
      <c r="P250" s="129" t="str">
        <f>+IFERROR(VLOOKUP(#REF!&amp;"-"&amp;ROW()-108,[2]ワークシート!$C$2:$BW$498,25,0),"")</f>
        <v/>
      </c>
      <c r="Q250" s="129"/>
      <c r="R250" s="139" t="str">
        <f>+IFERROR(VLOOKUP(#REF!&amp;"-"&amp;ROW()-108,[2]ワークシート!$C$2:$BW$498,55,0),"")</f>
        <v/>
      </c>
      <c r="S250" s="139"/>
      <c r="T250" s="139"/>
      <c r="U250" s="129" t="str">
        <f>+IFERROR(VLOOKUP(#REF!&amp;"-"&amp;ROW()-108,[2]ワークシート!$C$2:$BW$498,60,0),"")</f>
        <v/>
      </c>
      <c r="V250" s="129"/>
      <c r="W250" s="129" t="str">
        <f>+IFERROR(VLOOKUP(#REF!&amp;"-"&amp;ROW()-108,[2]ワークシート!$C$2:$BW$498,61,0),"")</f>
        <v/>
      </c>
      <c r="X250" s="129"/>
      <c r="Y250" s="129"/>
      <c r="Z250" s="130" t="str">
        <f t="shared" si="4"/>
        <v/>
      </c>
      <c r="AA250" s="130"/>
      <c r="AB250" s="131" t="str">
        <f>+IFERROR(IF(VLOOKUP(#REF!&amp;"-"&amp;ROW()-108,[2]ワークシート!$C$2:$BW$498,13,0)="","",VLOOKUP(#REF!&amp;"-"&amp;ROW()-108,[2]ワークシート!$C$2:$BW$498,13,0)),"")</f>
        <v/>
      </c>
      <c r="AC250" s="131"/>
      <c r="AD250" s="131" t="str">
        <f>+IFERROR(VLOOKUP(#REF!&amp;"-"&amp;ROW()-108,[2]ワークシート!$C$2:$BW$498,30,0),"")</f>
        <v/>
      </c>
      <c r="AE250" s="131"/>
      <c r="AF250" s="130" t="str">
        <f t="shared" si="5"/>
        <v/>
      </c>
      <c r="AG250" s="130"/>
      <c r="AH250" s="131" t="str">
        <f>+IFERROR(IF(VLOOKUP(#REF!&amp;"-"&amp;ROW()-108,[2]ワークシート!$C$2:$BW$498,31,0)="","",VLOOKUP(#REF!&amp;"-"&amp;ROW()-108,[2]ワークシート!$C$2:$BW$498,31,0)),"")</f>
        <v/>
      </c>
      <c r="AI250" s="131"/>
      <c r="AJ250" s="41"/>
      <c r="AK250" s="41"/>
      <c r="AL250" s="41"/>
      <c r="AM250" s="41"/>
      <c r="AN250" s="41"/>
      <c r="AO250" s="41"/>
      <c r="AP250" s="41"/>
      <c r="AQ250" s="41"/>
      <c r="AR250" s="41"/>
      <c r="AS250" s="41"/>
      <c r="AT250" s="41"/>
      <c r="AU250" s="41"/>
      <c r="AV250" s="41"/>
      <c r="AW250" s="41"/>
      <c r="AX250" s="41"/>
      <c r="AY250" s="41"/>
      <c r="AZ250" s="41"/>
      <c r="BA250" s="41"/>
      <c r="BB250" s="41"/>
      <c r="BC250" s="41"/>
      <c r="BD250" s="41"/>
    </row>
    <row r="251" spans="1:56" ht="35.1" hidden="1" customHeight="1">
      <c r="A251" s="41"/>
      <c r="B251" s="132" t="str">
        <f>+IFERROR(VLOOKUP(#REF!&amp;"-"&amp;ROW()-108,[2]ワークシート!$C$2:$BW$498,9,0),"")</f>
        <v/>
      </c>
      <c r="C251" s="133"/>
      <c r="D251" s="134" t="str">
        <f>+IFERROR(IF(VLOOKUP(#REF!&amp;"-"&amp;ROW()-108,[2]ワークシート!$C$2:$BW$498,10,0) = "","",VLOOKUP(#REF!&amp;"-"&amp;ROW()-108,[2]ワークシート!$C$2:$BW$498,10,0)),"")</f>
        <v/>
      </c>
      <c r="E251" s="133"/>
      <c r="F251" s="132" t="str">
        <f>+IFERROR(VLOOKUP(#REF!&amp;"-"&amp;ROW()-108,[2]ワークシート!$C$2:$BW$498,11,0),"")</f>
        <v/>
      </c>
      <c r="G251" s="133"/>
      <c r="H251" s="72" t="str">
        <f>+IFERROR(VLOOKUP(#REF!&amp;"-"&amp;ROW()-108,[2]ワークシート!$C$2:$BW$498,12,0),"")</f>
        <v/>
      </c>
      <c r="I25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51" s="136"/>
      <c r="K251" s="132" t="str">
        <f>+IFERROR(VLOOKUP(#REF!&amp;"-"&amp;ROW()-108,[2]ワークシート!$C$2:$BW$498,19,0),"")</f>
        <v/>
      </c>
      <c r="L251" s="134"/>
      <c r="M251" s="133"/>
      <c r="N251" s="137" t="str">
        <f>+IFERROR(VLOOKUP(#REF!&amp;"-"&amp;ROW()-108,[2]ワークシート!$C$2:$BW$498,24,0),"")</f>
        <v/>
      </c>
      <c r="O251" s="138"/>
      <c r="P251" s="129" t="str">
        <f>+IFERROR(VLOOKUP(#REF!&amp;"-"&amp;ROW()-108,[2]ワークシート!$C$2:$BW$498,25,0),"")</f>
        <v/>
      </c>
      <c r="Q251" s="129"/>
      <c r="R251" s="139" t="str">
        <f>+IFERROR(VLOOKUP(#REF!&amp;"-"&amp;ROW()-108,[2]ワークシート!$C$2:$BW$498,55,0),"")</f>
        <v/>
      </c>
      <c r="S251" s="139"/>
      <c r="T251" s="139"/>
      <c r="U251" s="129" t="str">
        <f>+IFERROR(VLOOKUP(#REF!&amp;"-"&amp;ROW()-108,[2]ワークシート!$C$2:$BW$498,60,0),"")</f>
        <v/>
      </c>
      <c r="V251" s="129"/>
      <c r="W251" s="129" t="str">
        <f>+IFERROR(VLOOKUP(#REF!&amp;"-"&amp;ROW()-108,[2]ワークシート!$C$2:$BW$498,61,0),"")</f>
        <v/>
      </c>
      <c r="X251" s="129"/>
      <c r="Y251" s="129"/>
      <c r="Z251" s="130" t="str">
        <f t="shared" si="4"/>
        <v/>
      </c>
      <c r="AA251" s="130"/>
      <c r="AB251" s="131" t="str">
        <f>+IFERROR(IF(VLOOKUP(#REF!&amp;"-"&amp;ROW()-108,[2]ワークシート!$C$2:$BW$498,13,0)="","",VLOOKUP(#REF!&amp;"-"&amp;ROW()-108,[2]ワークシート!$C$2:$BW$498,13,0)),"")</f>
        <v/>
      </c>
      <c r="AC251" s="131"/>
      <c r="AD251" s="131" t="str">
        <f>+IFERROR(VLOOKUP(#REF!&amp;"-"&amp;ROW()-108,[2]ワークシート!$C$2:$BW$498,30,0),"")</f>
        <v/>
      </c>
      <c r="AE251" s="131"/>
      <c r="AF251" s="130" t="str">
        <f t="shared" si="5"/>
        <v/>
      </c>
      <c r="AG251" s="130"/>
      <c r="AH251" s="131" t="str">
        <f>+IFERROR(IF(VLOOKUP(#REF!&amp;"-"&amp;ROW()-108,[2]ワークシート!$C$2:$BW$498,31,0)="","",VLOOKUP(#REF!&amp;"-"&amp;ROW()-108,[2]ワークシート!$C$2:$BW$498,31,0)),"")</f>
        <v/>
      </c>
      <c r="AI251" s="131"/>
      <c r="AJ251" s="41"/>
      <c r="AK251" s="41"/>
      <c r="AL251" s="41"/>
      <c r="AM251" s="41"/>
      <c r="AN251" s="41"/>
      <c r="AO251" s="41"/>
      <c r="AP251" s="41"/>
      <c r="AQ251" s="41"/>
      <c r="AR251" s="41"/>
      <c r="AS251" s="41"/>
      <c r="AT251" s="41"/>
      <c r="AU251" s="41"/>
      <c r="AV251" s="41"/>
      <c r="AW251" s="41"/>
      <c r="AX251" s="41"/>
      <c r="AY251" s="41"/>
      <c r="AZ251" s="41"/>
      <c r="BA251" s="41"/>
      <c r="BB251" s="41"/>
      <c r="BC251" s="41"/>
      <c r="BD251" s="41"/>
    </row>
    <row r="252" spans="1:56" ht="35.1" hidden="1" customHeight="1">
      <c r="A252" s="41"/>
      <c r="B252" s="132" t="str">
        <f>+IFERROR(VLOOKUP(#REF!&amp;"-"&amp;ROW()-108,[2]ワークシート!$C$2:$BW$498,9,0),"")</f>
        <v/>
      </c>
      <c r="C252" s="133"/>
      <c r="D252" s="134" t="str">
        <f>+IFERROR(IF(VLOOKUP(#REF!&amp;"-"&amp;ROW()-108,[2]ワークシート!$C$2:$BW$498,10,0) = "","",VLOOKUP(#REF!&amp;"-"&amp;ROW()-108,[2]ワークシート!$C$2:$BW$498,10,0)),"")</f>
        <v/>
      </c>
      <c r="E252" s="133"/>
      <c r="F252" s="132" t="str">
        <f>+IFERROR(VLOOKUP(#REF!&amp;"-"&amp;ROW()-108,[2]ワークシート!$C$2:$BW$498,11,0),"")</f>
        <v/>
      </c>
      <c r="G252" s="133"/>
      <c r="H252" s="72" t="str">
        <f>+IFERROR(VLOOKUP(#REF!&amp;"-"&amp;ROW()-108,[2]ワークシート!$C$2:$BW$498,12,0),"")</f>
        <v/>
      </c>
      <c r="I25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52" s="136"/>
      <c r="K252" s="132" t="str">
        <f>+IFERROR(VLOOKUP(#REF!&amp;"-"&amp;ROW()-108,[2]ワークシート!$C$2:$BW$498,19,0),"")</f>
        <v/>
      </c>
      <c r="L252" s="134"/>
      <c r="M252" s="133"/>
      <c r="N252" s="137" t="str">
        <f>+IFERROR(VLOOKUP(#REF!&amp;"-"&amp;ROW()-108,[2]ワークシート!$C$2:$BW$498,24,0),"")</f>
        <v/>
      </c>
      <c r="O252" s="138"/>
      <c r="P252" s="129" t="str">
        <f>+IFERROR(VLOOKUP(#REF!&amp;"-"&amp;ROW()-108,[2]ワークシート!$C$2:$BW$498,25,0),"")</f>
        <v/>
      </c>
      <c r="Q252" s="129"/>
      <c r="R252" s="139" t="str">
        <f>+IFERROR(VLOOKUP(#REF!&amp;"-"&amp;ROW()-108,[2]ワークシート!$C$2:$BW$498,55,0),"")</f>
        <v/>
      </c>
      <c r="S252" s="139"/>
      <c r="T252" s="139"/>
      <c r="U252" s="129" t="str">
        <f>+IFERROR(VLOOKUP(#REF!&amp;"-"&amp;ROW()-108,[2]ワークシート!$C$2:$BW$498,60,0),"")</f>
        <v/>
      </c>
      <c r="V252" s="129"/>
      <c r="W252" s="129" t="str">
        <f>+IFERROR(VLOOKUP(#REF!&amp;"-"&amp;ROW()-108,[2]ワークシート!$C$2:$BW$498,61,0),"")</f>
        <v/>
      </c>
      <c r="X252" s="129"/>
      <c r="Y252" s="129"/>
      <c r="Z252" s="130" t="str">
        <f t="shared" si="4"/>
        <v/>
      </c>
      <c r="AA252" s="130"/>
      <c r="AB252" s="131" t="str">
        <f>+IFERROR(IF(VLOOKUP(#REF!&amp;"-"&amp;ROW()-108,[2]ワークシート!$C$2:$BW$498,13,0)="","",VLOOKUP(#REF!&amp;"-"&amp;ROW()-108,[2]ワークシート!$C$2:$BW$498,13,0)),"")</f>
        <v/>
      </c>
      <c r="AC252" s="131"/>
      <c r="AD252" s="131" t="str">
        <f>+IFERROR(VLOOKUP(#REF!&amp;"-"&amp;ROW()-108,[2]ワークシート!$C$2:$BW$498,30,0),"")</f>
        <v/>
      </c>
      <c r="AE252" s="131"/>
      <c r="AF252" s="130" t="str">
        <f t="shared" si="5"/>
        <v/>
      </c>
      <c r="AG252" s="130"/>
      <c r="AH252" s="131" t="str">
        <f>+IFERROR(IF(VLOOKUP(#REF!&amp;"-"&amp;ROW()-108,[2]ワークシート!$C$2:$BW$498,31,0)="","",VLOOKUP(#REF!&amp;"-"&amp;ROW()-108,[2]ワークシート!$C$2:$BW$498,31,0)),"")</f>
        <v/>
      </c>
      <c r="AI252" s="131"/>
      <c r="AJ252" s="41"/>
      <c r="AK252" s="41"/>
      <c r="AL252" s="41"/>
      <c r="AM252" s="41"/>
      <c r="AN252" s="41"/>
      <c r="AO252" s="41"/>
      <c r="AP252" s="41"/>
      <c r="AQ252" s="41"/>
      <c r="AR252" s="41"/>
      <c r="AS252" s="41"/>
      <c r="AT252" s="41"/>
      <c r="AU252" s="41"/>
      <c r="AV252" s="41"/>
      <c r="AW252" s="41"/>
      <c r="AX252" s="41"/>
      <c r="AY252" s="41"/>
      <c r="AZ252" s="41"/>
      <c r="BA252" s="41"/>
      <c r="BB252" s="41"/>
      <c r="BC252" s="41"/>
      <c r="BD252" s="41"/>
    </row>
    <row r="253" spans="1:56" ht="35.1" hidden="1" customHeight="1">
      <c r="A253" s="41"/>
      <c r="B253" s="132" t="str">
        <f>+IFERROR(VLOOKUP(#REF!&amp;"-"&amp;ROW()-108,[2]ワークシート!$C$2:$BW$498,9,0),"")</f>
        <v/>
      </c>
      <c r="C253" s="133"/>
      <c r="D253" s="134" t="str">
        <f>+IFERROR(IF(VLOOKUP(#REF!&amp;"-"&amp;ROW()-108,[2]ワークシート!$C$2:$BW$498,10,0) = "","",VLOOKUP(#REF!&amp;"-"&amp;ROW()-108,[2]ワークシート!$C$2:$BW$498,10,0)),"")</f>
        <v/>
      </c>
      <c r="E253" s="133"/>
      <c r="F253" s="132" t="str">
        <f>+IFERROR(VLOOKUP(#REF!&amp;"-"&amp;ROW()-108,[2]ワークシート!$C$2:$BW$498,11,0),"")</f>
        <v/>
      </c>
      <c r="G253" s="133"/>
      <c r="H253" s="72" t="str">
        <f>+IFERROR(VLOOKUP(#REF!&amp;"-"&amp;ROW()-108,[2]ワークシート!$C$2:$BW$498,12,0),"")</f>
        <v/>
      </c>
      <c r="I25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53" s="136"/>
      <c r="K253" s="132" t="str">
        <f>+IFERROR(VLOOKUP(#REF!&amp;"-"&amp;ROW()-108,[2]ワークシート!$C$2:$BW$498,19,0),"")</f>
        <v/>
      </c>
      <c r="L253" s="134"/>
      <c r="M253" s="133"/>
      <c r="N253" s="137" t="str">
        <f>+IFERROR(VLOOKUP(#REF!&amp;"-"&amp;ROW()-108,[2]ワークシート!$C$2:$BW$498,24,0),"")</f>
        <v/>
      </c>
      <c r="O253" s="138"/>
      <c r="P253" s="129" t="str">
        <f>+IFERROR(VLOOKUP(#REF!&amp;"-"&amp;ROW()-108,[2]ワークシート!$C$2:$BW$498,25,0),"")</f>
        <v/>
      </c>
      <c r="Q253" s="129"/>
      <c r="R253" s="139" t="str">
        <f>+IFERROR(VLOOKUP(#REF!&amp;"-"&amp;ROW()-108,[2]ワークシート!$C$2:$BW$498,55,0),"")</f>
        <v/>
      </c>
      <c r="S253" s="139"/>
      <c r="T253" s="139"/>
      <c r="U253" s="129" t="str">
        <f>+IFERROR(VLOOKUP(#REF!&amp;"-"&amp;ROW()-108,[2]ワークシート!$C$2:$BW$498,60,0),"")</f>
        <v/>
      </c>
      <c r="V253" s="129"/>
      <c r="W253" s="129" t="str">
        <f>+IFERROR(VLOOKUP(#REF!&amp;"-"&amp;ROW()-108,[2]ワークシート!$C$2:$BW$498,61,0),"")</f>
        <v/>
      </c>
      <c r="X253" s="129"/>
      <c r="Y253" s="129"/>
      <c r="Z253" s="130" t="str">
        <f t="shared" si="4"/>
        <v/>
      </c>
      <c r="AA253" s="130"/>
      <c r="AB253" s="131" t="str">
        <f>+IFERROR(IF(VLOOKUP(#REF!&amp;"-"&amp;ROW()-108,[2]ワークシート!$C$2:$BW$498,13,0)="","",VLOOKUP(#REF!&amp;"-"&amp;ROW()-108,[2]ワークシート!$C$2:$BW$498,13,0)),"")</f>
        <v/>
      </c>
      <c r="AC253" s="131"/>
      <c r="AD253" s="131" t="str">
        <f>+IFERROR(VLOOKUP(#REF!&amp;"-"&amp;ROW()-108,[2]ワークシート!$C$2:$BW$498,30,0),"")</f>
        <v/>
      </c>
      <c r="AE253" s="131"/>
      <c r="AF253" s="130" t="str">
        <f t="shared" si="5"/>
        <v/>
      </c>
      <c r="AG253" s="130"/>
      <c r="AH253" s="131" t="str">
        <f>+IFERROR(IF(VLOOKUP(#REF!&amp;"-"&amp;ROW()-108,[2]ワークシート!$C$2:$BW$498,31,0)="","",VLOOKUP(#REF!&amp;"-"&amp;ROW()-108,[2]ワークシート!$C$2:$BW$498,31,0)),"")</f>
        <v/>
      </c>
      <c r="AI253" s="131"/>
      <c r="AJ253" s="41"/>
      <c r="AK253" s="41"/>
      <c r="AL253" s="41"/>
      <c r="AM253" s="41"/>
      <c r="AN253" s="41"/>
      <c r="AO253" s="41"/>
      <c r="AP253" s="41"/>
      <c r="AQ253" s="41"/>
      <c r="AR253" s="41"/>
      <c r="AS253" s="41"/>
      <c r="AT253" s="41"/>
      <c r="AU253" s="41"/>
      <c r="AV253" s="41"/>
      <c r="AW253" s="41"/>
      <c r="AX253" s="41"/>
      <c r="AY253" s="41"/>
      <c r="AZ253" s="41"/>
      <c r="BA253" s="41"/>
      <c r="BB253" s="41"/>
      <c r="BC253" s="41"/>
      <c r="BD253" s="41"/>
    </row>
    <row r="254" spans="1:56" ht="35.1" hidden="1" customHeight="1">
      <c r="A254" s="41"/>
      <c r="B254" s="132" t="str">
        <f>+IFERROR(VLOOKUP(#REF!&amp;"-"&amp;ROW()-108,[2]ワークシート!$C$2:$BW$498,9,0),"")</f>
        <v/>
      </c>
      <c r="C254" s="133"/>
      <c r="D254" s="134" t="str">
        <f>+IFERROR(IF(VLOOKUP(#REF!&amp;"-"&amp;ROW()-108,[2]ワークシート!$C$2:$BW$498,10,0) = "","",VLOOKUP(#REF!&amp;"-"&amp;ROW()-108,[2]ワークシート!$C$2:$BW$498,10,0)),"")</f>
        <v/>
      </c>
      <c r="E254" s="133"/>
      <c r="F254" s="132" t="str">
        <f>+IFERROR(VLOOKUP(#REF!&amp;"-"&amp;ROW()-108,[2]ワークシート!$C$2:$BW$498,11,0),"")</f>
        <v/>
      </c>
      <c r="G254" s="133"/>
      <c r="H254" s="72" t="str">
        <f>+IFERROR(VLOOKUP(#REF!&amp;"-"&amp;ROW()-108,[2]ワークシート!$C$2:$BW$498,12,0),"")</f>
        <v/>
      </c>
      <c r="I25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54" s="136"/>
      <c r="K254" s="132" t="str">
        <f>+IFERROR(VLOOKUP(#REF!&amp;"-"&amp;ROW()-108,[2]ワークシート!$C$2:$BW$498,19,0),"")</f>
        <v/>
      </c>
      <c r="L254" s="134"/>
      <c r="M254" s="133"/>
      <c r="N254" s="137" t="str">
        <f>+IFERROR(VLOOKUP(#REF!&amp;"-"&amp;ROW()-108,[2]ワークシート!$C$2:$BW$498,24,0),"")</f>
        <v/>
      </c>
      <c r="O254" s="138"/>
      <c r="P254" s="129" t="str">
        <f>+IFERROR(VLOOKUP(#REF!&amp;"-"&amp;ROW()-108,[2]ワークシート!$C$2:$BW$498,25,0),"")</f>
        <v/>
      </c>
      <c r="Q254" s="129"/>
      <c r="R254" s="139" t="str">
        <f>+IFERROR(VLOOKUP(#REF!&amp;"-"&amp;ROW()-108,[2]ワークシート!$C$2:$BW$498,55,0),"")</f>
        <v/>
      </c>
      <c r="S254" s="139"/>
      <c r="T254" s="139"/>
      <c r="U254" s="129" t="str">
        <f>+IFERROR(VLOOKUP(#REF!&amp;"-"&amp;ROW()-108,[2]ワークシート!$C$2:$BW$498,60,0),"")</f>
        <v/>
      </c>
      <c r="V254" s="129"/>
      <c r="W254" s="129" t="str">
        <f>+IFERROR(VLOOKUP(#REF!&amp;"-"&amp;ROW()-108,[2]ワークシート!$C$2:$BW$498,61,0),"")</f>
        <v/>
      </c>
      <c r="X254" s="129"/>
      <c r="Y254" s="129"/>
      <c r="Z254" s="130" t="str">
        <f t="shared" si="4"/>
        <v/>
      </c>
      <c r="AA254" s="130"/>
      <c r="AB254" s="131" t="str">
        <f>+IFERROR(IF(VLOOKUP(#REF!&amp;"-"&amp;ROW()-108,[2]ワークシート!$C$2:$BW$498,13,0)="","",VLOOKUP(#REF!&amp;"-"&amp;ROW()-108,[2]ワークシート!$C$2:$BW$498,13,0)),"")</f>
        <v/>
      </c>
      <c r="AC254" s="131"/>
      <c r="AD254" s="131" t="str">
        <f>+IFERROR(VLOOKUP(#REF!&amp;"-"&amp;ROW()-108,[2]ワークシート!$C$2:$BW$498,30,0),"")</f>
        <v/>
      </c>
      <c r="AE254" s="131"/>
      <c r="AF254" s="130" t="str">
        <f t="shared" si="5"/>
        <v/>
      </c>
      <c r="AG254" s="130"/>
      <c r="AH254" s="131" t="str">
        <f>+IFERROR(IF(VLOOKUP(#REF!&amp;"-"&amp;ROW()-108,[2]ワークシート!$C$2:$BW$498,31,0)="","",VLOOKUP(#REF!&amp;"-"&amp;ROW()-108,[2]ワークシート!$C$2:$BW$498,31,0)),"")</f>
        <v/>
      </c>
      <c r="AI254" s="131"/>
      <c r="AJ254" s="41"/>
      <c r="AK254" s="41"/>
      <c r="AL254" s="41"/>
      <c r="AM254" s="41"/>
      <c r="AN254" s="41"/>
      <c r="AO254" s="41"/>
      <c r="AP254" s="41"/>
      <c r="AQ254" s="41"/>
      <c r="AR254" s="41"/>
      <c r="AS254" s="41"/>
      <c r="AT254" s="41"/>
      <c r="AU254" s="41"/>
      <c r="AV254" s="41"/>
      <c r="AW254" s="41"/>
      <c r="AX254" s="41"/>
      <c r="AY254" s="41"/>
      <c r="AZ254" s="41"/>
      <c r="BA254" s="41"/>
      <c r="BB254" s="41"/>
      <c r="BC254" s="41"/>
      <c r="BD254" s="41"/>
    </row>
    <row r="255" spans="1:56" ht="35.1" hidden="1" customHeight="1">
      <c r="A255" s="41"/>
      <c r="B255" s="132" t="str">
        <f>+IFERROR(VLOOKUP(#REF!&amp;"-"&amp;ROW()-108,[2]ワークシート!$C$2:$BW$498,9,0),"")</f>
        <v/>
      </c>
      <c r="C255" s="133"/>
      <c r="D255" s="134" t="str">
        <f>+IFERROR(IF(VLOOKUP(#REF!&amp;"-"&amp;ROW()-108,[2]ワークシート!$C$2:$BW$498,10,0) = "","",VLOOKUP(#REF!&amp;"-"&amp;ROW()-108,[2]ワークシート!$C$2:$BW$498,10,0)),"")</f>
        <v/>
      </c>
      <c r="E255" s="133"/>
      <c r="F255" s="132" t="str">
        <f>+IFERROR(VLOOKUP(#REF!&amp;"-"&amp;ROW()-108,[2]ワークシート!$C$2:$BW$498,11,0),"")</f>
        <v/>
      </c>
      <c r="G255" s="133"/>
      <c r="H255" s="72" t="str">
        <f>+IFERROR(VLOOKUP(#REF!&amp;"-"&amp;ROW()-108,[2]ワークシート!$C$2:$BW$498,12,0),"")</f>
        <v/>
      </c>
      <c r="I25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55" s="136"/>
      <c r="K255" s="132" t="str">
        <f>+IFERROR(VLOOKUP(#REF!&amp;"-"&amp;ROW()-108,[2]ワークシート!$C$2:$BW$498,19,0),"")</f>
        <v/>
      </c>
      <c r="L255" s="134"/>
      <c r="M255" s="133"/>
      <c r="N255" s="137" t="str">
        <f>+IFERROR(VLOOKUP(#REF!&amp;"-"&amp;ROW()-108,[2]ワークシート!$C$2:$BW$498,24,0),"")</f>
        <v/>
      </c>
      <c r="O255" s="138"/>
      <c r="P255" s="129" t="str">
        <f>+IFERROR(VLOOKUP(#REF!&amp;"-"&amp;ROW()-108,[2]ワークシート!$C$2:$BW$498,25,0),"")</f>
        <v/>
      </c>
      <c r="Q255" s="129"/>
      <c r="R255" s="139" t="str">
        <f>+IFERROR(VLOOKUP(#REF!&amp;"-"&amp;ROW()-108,[2]ワークシート!$C$2:$BW$498,55,0),"")</f>
        <v/>
      </c>
      <c r="S255" s="139"/>
      <c r="T255" s="139"/>
      <c r="U255" s="129" t="str">
        <f>+IFERROR(VLOOKUP(#REF!&amp;"-"&amp;ROW()-108,[2]ワークシート!$C$2:$BW$498,60,0),"")</f>
        <v/>
      </c>
      <c r="V255" s="129"/>
      <c r="W255" s="129" t="str">
        <f>+IFERROR(VLOOKUP(#REF!&amp;"-"&amp;ROW()-108,[2]ワークシート!$C$2:$BW$498,61,0),"")</f>
        <v/>
      </c>
      <c r="X255" s="129"/>
      <c r="Y255" s="129"/>
      <c r="Z255" s="130" t="str">
        <f t="shared" si="4"/>
        <v/>
      </c>
      <c r="AA255" s="130"/>
      <c r="AB255" s="131" t="str">
        <f>+IFERROR(IF(VLOOKUP(#REF!&amp;"-"&amp;ROW()-108,[2]ワークシート!$C$2:$BW$498,13,0)="","",VLOOKUP(#REF!&amp;"-"&amp;ROW()-108,[2]ワークシート!$C$2:$BW$498,13,0)),"")</f>
        <v/>
      </c>
      <c r="AC255" s="131"/>
      <c r="AD255" s="131" t="str">
        <f>+IFERROR(VLOOKUP(#REF!&amp;"-"&amp;ROW()-108,[2]ワークシート!$C$2:$BW$498,30,0),"")</f>
        <v/>
      </c>
      <c r="AE255" s="131"/>
      <c r="AF255" s="130" t="str">
        <f t="shared" si="5"/>
        <v/>
      </c>
      <c r="AG255" s="130"/>
      <c r="AH255" s="131" t="str">
        <f>+IFERROR(IF(VLOOKUP(#REF!&amp;"-"&amp;ROW()-108,[2]ワークシート!$C$2:$BW$498,31,0)="","",VLOOKUP(#REF!&amp;"-"&amp;ROW()-108,[2]ワークシート!$C$2:$BW$498,31,0)),"")</f>
        <v/>
      </c>
      <c r="AI255" s="131"/>
      <c r="AJ255" s="41"/>
      <c r="AK255" s="41"/>
      <c r="AL255" s="41"/>
      <c r="AM255" s="41"/>
      <c r="AN255" s="41"/>
      <c r="AO255" s="41"/>
      <c r="AP255" s="41"/>
      <c r="AQ255" s="41"/>
      <c r="AR255" s="41"/>
      <c r="AS255" s="41"/>
      <c r="AT255" s="41"/>
      <c r="AU255" s="41"/>
      <c r="AV255" s="41"/>
      <c r="AW255" s="41"/>
      <c r="AX255" s="41"/>
      <c r="AY255" s="41"/>
      <c r="AZ255" s="41"/>
      <c r="BA255" s="41"/>
      <c r="BB255" s="41"/>
      <c r="BC255" s="41"/>
      <c r="BD255" s="41"/>
    </row>
    <row r="256" spans="1:56" ht="35.1" hidden="1" customHeight="1">
      <c r="A256" s="41"/>
      <c r="B256" s="132" t="str">
        <f>+IFERROR(VLOOKUP(#REF!&amp;"-"&amp;ROW()-108,[2]ワークシート!$C$2:$BW$498,9,0),"")</f>
        <v/>
      </c>
      <c r="C256" s="133"/>
      <c r="D256" s="134" t="str">
        <f>+IFERROR(IF(VLOOKUP(#REF!&amp;"-"&amp;ROW()-108,[2]ワークシート!$C$2:$BW$498,10,0) = "","",VLOOKUP(#REF!&amp;"-"&amp;ROW()-108,[2]ワークシート!$C$2:$BW$498,10,0)),"")</f>
        <v/>
      </c>
      <c r="E256" s="133"/>
      <c r="F256" s="132" t="str">
        <f>+IFERROR(VLOOKUP(#REF!&amp;"-"&amp;ROW()-108,[2]ワークシート!$C$2:$BW$498,11,0),"")</f>
        <v/>
      </c>
      <c r="G256" s="133"/>
      <c r="H256" s="72" t="str">
        <f>+IFERROR(VLOOKUP(#REF!&amp;"-"&amp;ROW()-108,[2]ワークシート!$C$2:$BW$498,12,0),"")</f>
        <v/>
      </c>
      <c r="I25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56" s="136"/>
      <c r="K256" s="132" t="str">
        <f>+IFERROR(VLOOKUP(#REF!&amp;"-"&amp;ROW()-108,[2]ワークシート!$C$2:$BW$498,19,0),"")</f>
        <v/>
      </c>
      <c r="L256" s="134"/>
      <c r="M256" s="133"/>
      <c r="N256" s="137" t="str">
        <f>+IFERROR(VLOOKUP(#REF!&amp;"-"&amp;ROW()-108,[2]ワークシート!$C$2:$BW$498,24,0),"")</f>
        <v/>
      </c>
      <c r="O256" s="138"/>
      <c r="P256" s="129" t="str">
        <f>+IFERROR(VLOOKUP(#REF!&amp;"-"&amp;ROW()-108,[2]ワークシート!$C$2:$BW$498,25,0),"")</f>
        <v/>
      </c>
      <c r="Q256" s="129"/>
      <c r="R256" s="139" t="str">
        <f>+IFERROR(VLOOKUP(#REF!&amp;"-"&amp;ROW()-108,[2]ワークシート!$C$2:$BW$498,55,0),"")</f>
        <v/>
      </c>
      <c r="S256" s="139"/>
      <c r="T256" s="139"/>
      <c r="U256" s="129" t="str">
        <f>+IFERROR(VLOOKUP(#REF!&amp;"-"&amp;ROW()-108,[2]ワークシート!$C$2:$BW$498,60,0),"")</f>
        <v/>
      </c>
      <c r="V256" s="129"/>
      <c r="W256" s="129" t="str">
        <f>+IFERROR(VLOOKUP(#REF!&amp;"-"&amp;ROW()-108,[2]ワークシート!$C$2:$BW$498,61,0),"")</f>
        <v/>
      </c>
      <c r="X256" s="129"/>
      <c r="Y256" s="129"/>
      <c r="Z256" s="130" t="str">
        <f t="shared" si="4"/>
        <v/>
      </c>
      <c r="AA256" s="130"/>
      <c r="AB256" s="131" t="str">
        <f>+IFERROR(IF(VLOOKUP(#REF!&amp;"-"&amp;ROW()-108,[2]ワークシート!$C$2:$BW$498,13,0)="","",VLOOKUP(#REF!&amp;"-"&amp;ROW()-108,[2]ワークシート!$C$2:$BW$498,13,0)),"")</f>
        <v/>
      </c>
      <c r="AC256" s="131"/>
      <c r="AD256" s="131" t="str">
        <f>+IFERROR(VLOOKUP(#REF!&amp;"-"&amp;ROW()-108,[2]ワークシート!$C$2:$BW$498,30,0),"")</f>
        <v/>
      </c>
      <c r="AE256" s="131"/>
      <c r="AF256" s="130" t="str">
        <f t="shared" si="5"/>
        <v/>
      </c>
      <c r="AG256" s="130"/>
      <c r="AH256" s="131" t="str">
        <f>+IFERROR(IF(VLOOKUP(#REF!&amp;"-"&amp;ROW()-108,[2]ワークシート!$C$2:$BW$498,31,0)="","",VLOOKUP(#REF!&amp;"-"&amp;ROW()-108,[2]ワークシート!$C$2:$BW$498,31,0)),"")</f>
        <v/>
      </c>
      <c r="AI256" s="131"/>
      <c r="AJ256" s="41"/>
      <c r="AK256" s="41"/>
      <c r="AL256" s="41"/>
      <c r="AM256" s="41"/>
      <c r="AN256" s="41"/>
      <c r="AO256" s="41"/>
      <c r="AP256" s="41"/>
      <c r="AQ256" s="41"/>
      <c r="AR256" s="41"/>
      <c r="AS256" s="41"/>
      <c r="AT256" s="41"/>
      <c r="AU256" s="41"/>
      <c r="AV256" s="41"/>
      <c r="AW256" s="41"/>
      <c r="AX256" s="41"/>
      <c r="AY256" s="41"/>
      <c r="AZ256" s="41"/>
      <c r="BA256" s="41"/>
      <c r="BB256" s="41"/>
      <c r="BC256" s="41"/>
      <c r="BD256" s="41"/>
    </row>
    <row r="257" spans="1:56" ht="35.1" hidden="1" customHeight="1">
      <c r="A257" s="41"/>
      <c r="B257" s="132" t="str">
        <f>+IFERROR(VLOOKUP(#REF!&amp;"-"&amp;ROW()-108,[2]ワークシート!$C$2:$BW$498,9,0),"")</f>
        <v/>
      </c>
      <c r="C257" s="133"/>
      <c r="D257" s="134" t="str">
        <f>+IFERROR(IF(VLOOKUP(#REF!&amp;"-"&amp;ROW()-108,[2]ワークシート!$C$2:$BW$498,10,0) = "","",VLOOKUP(#REF!&amp;"-"&amp;ROW()-108,[2]ワークシート!$C$2:$BW$498,10,0)),"")</f>
        <v/>
      </c>
      <c r="E257" s="133"/>
      <c r="F257" s="132" t="str">
        <f>+IFERROR(VLOOKUP(#REF!&amp;"-"&amp;ROW()-108,[2]ワークシート!$C$2:$BW$498,11,0),"")</f>
        <v/>
      </c>
      <c r="G257" s="133"/>
      <c r="H257" s="72" t="str">
        <f>+IFERROR(VLOOKUP(#REF!&amp;"-"&amp;ROW()-108,[2]ワークシート!$C$2:$BW$498,12,0),"")</f>
        <v/>
      </c>
      <c r="I25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57" s="136"/>
      <c r="K257" s="132" t="str">
        <f>+IFERROR(VLOOKUP(#REF!&amp;"-"&amp;ROW()-108,[2]ワークシート!$C$2:$BW$498,19,0),"")</f>
        <v/>
      </c>
      <c r="L257" s="134"/>
      <c r="M257" s="133"/>
      <c r="N257" s="137" t="str">
        <f>+IFERROR(VLOOKUP(#REF!&amp;"-"&amp;ROW()-108,[2]ワークシート!$C$2:$BW$498,24,0),"")</f>
        <v/>
      </c>
      <c r="O257" s="138"/>
      <c r="P257" s="129" t="str">
        <f>+IFERROR(VLOOKUP(#REF!&amp;"-"&amp;ROW()-108,[2]ワークシート!$C$2:$BW$498,25,0),"")</f>
        <v/>
      </c>
      <c r="Q257" s="129"/>
      <c r="R257" s="139" t="str">
        <f>+IFERROR(VLOOKUP(#REF!&amp;"-"&amp;ROW()-108,[2]ワークシート!$C$2:$BW$498,55,0),"")</f>
        <v/>
      </c>
      <c r="S257" s="139"/>
      <c r="T257" s="139"/>
      <c r="U257" s="129" t="str">
        <f>+IFERROR(VLOOKUP(#REF!&amp;"-"&amp;ROW()-108,[2]ワークシート!$C$2:$BW$498,60,0),"")</f>
        <v/>
      </c>
      <c r="V257" s="129"/>
      <c r="W257" s="129" t="str">
        <f>+IFERROR(VLOOKUP(#REF!&amp;"-"&amp;ROW()-108,[2]ワークシート!$C$2:$BW$498,61,0),"")</f>
        <v/>
      </c>
      <c r="X257" s="129"/>
      <c r="Y257" s="129"/>
      <c r="Z257" s="130" t="str">
        <f t="shared" si="4"/>
        <v/>
      </c>
      <c r="AA257" s="130"/>
      <c r="AB257" s="131" t="str">
        <f>+IFERROR(IF(VLOOKUP(#REF!&amp;"-"&amp;ROW()-108,[2]ワークシート!$C$2:$BW$498,13,0)="","",VLOOKUP(#REF!&amp;"-"&amp;ROW()-108,[2]ワークシート!$C$2:$BW$498,13,0)),"")</f>
        <v/>
      </c>
      <c r="AC257" s="131"/>
      <c r="AD257" s="131" t="str">
        <f>+IFERROR(VLOOKUP(#REF!&amp;"-"&amp;ROW()-108,[2]ワークシート!$C$2:$BW$498,30,0),"")</f>
        <v/>
      </c>
      <c r="AE257" s="131"/>
      <c r="AF257" s="130" t="str">
        <f t="shared" si="5"/>
        <v/>
      </c>
      <c r="AG257" s="130"/>
      <c r="AH257" s="131" t="str">
        <f>+IFERROR(IF(VLOOKUP(#REF!&amp;"-"&amp;ROW()-108,[2]ワークシート!$C$2:$BW$498,31,0)="","",VLOOKUP(#REF!&amp;"-"&amp;ROW()-108,[2]ワークシート!$C$2:$BW$498,31,0)),"")</f>
        <v/>
      </c>
      <c r="AI257" s="131"/>
      <c r="AJ257" s="41"/>
      <c r="AK257" s="41"/>
      <c r="AL257" s="41"/>
      <c r="AM257" s="41"/>
      <c r="AN257" s="41"/>
      <c r="AO257" s="41"/>
      <c r="AP257" s="41"/>
      <c r="AQ257" s="41"/>
      <c r="AR257" s="41"/>
      <c r="AS257" s="41"/>
      <c r="AT257" s="41"/>
      <c r="AU257" s="41"/>
      <c r="AV257" s="41"/>
      <c r="AW257" s="41"/>
      <c r="AX257" s="41"/>
      <c r="AY257" s="41"/>
      <c r="AZ257" s="41"/>
      <c r="BA257" s="41"/>
      <c r="BB257" s="41"/>
      <c r="BC257" s="41"/>
      <c r="BD257" s="41"/>
    </row>
    <row r="258" spans="1:56" ht="35.1" hidden="1" customHeight="1">
      <c r="A258" s="41"/>
      <c r="B258" s="132" t="str">
        <f>+IFERROR(VLOOKUP(#REF!&amp;"-"&amp;ROW()-108,[2]ワークシート!$C$2:$BW$498,9,0),"")</f>
        <v/>
      </c>
      <c r="C258" s="133"/>
      <c r="D258" s="134" t="str">
        <f>+IFERROR(IF(VLOOKUP(#REF!&amp;"-"&amp;ROW()-108,[2]ワークシート!$C$2:$BW$498,10,0) = "","",VLOOKUP(#REF!&amp;"-"&amp;ROW()-108,[2]ワークシート!$C$2:$BW$498,10,0)),"")</f>
        <v/>
      </c>
      <c r="E258" s="133"/>
      <c r="F258" s="132" t="str">
        <f>+IFERROR(VLOOKUP(#REF!&amp;"-"&amp;ROW()-108,[2]ワークシート!$C$2:$BW$498,11,0),"")</f>
        <v/>
      </c>
      <c r="G258" s="133"/>
      <c r="H258" s="72" t="str">
        <f>+IFERROR(VLOOKUP(#REF!&amp;"-"&amp;ROW()-108,[2]ワークシート!$C$2:$BW$498,12,0),"")</f>
        <v/>
      </c>
      <c r="I25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58" s="136"/>
      <c r="K258" s="132" t="str">
        <f>+IFERROR(VLOOKUP(#REF!&amp;"-"&amp;ROW()-108,[2]ワークシート!$C$2:$BW$498,19,0),"")</f>
        <v/>
      </c>
      <c r="L258" s="134"/>
      <c r="M258" s="133"/>
      <c r="N258" s="137" t="str">
        <f>+IFERROR(VLOOKUP(#REF!&amp;"-"&amp;ROW()-108,[2]ワークシート!$C$2:$BW$498,24,0),"")</f>
        <v/>
      </c>
      <c r="O258" s="138"/>
      <c r="P258" s="129" t="str">
        <f>+IFERROR(VLOOKUP(#REF!&amp;"-"&amp;ROW()-108,[2]ワークシート!$C$2:$BW$498,25,0),"")</f>
        <v/>
      </c>
      <c r="Q258" s="129"/>
      <c r="R258" s="139" t="str">
        <f>+IFERROR(VLOOKUP(#REF!&amp;"-"&amp;ROW()-108,[2]ワークシート!$C$2:$BW$498,55,0),"")</f>
        <v/>
      </c>
      <c r="S258" s="139"/>
      <c r="T258" s="139"/>
      <c r="U258" s="129" t="str">
        <f>+IFERROR(VLOOKUP(#REF!&amp;"-"&amp;ROW()-108,[2]ワークシート!$C$2:$BW$498,60,0),"")</f>
        <v/>
      </c>
      <c r="V258" s="129"/>
      <c r="W258" s="129" t="str">
        <f>+IFERROR(VLOOKUP(#REF!&amp;"-"&amp;ROW()-108,[2]ワークシート!$C$2:$BW$498,61,0),"")</f>
        <v/>
      </c>
      <c r="X258" s="129"/>
      <c r="Y258" s="129"/>
      <c r="Z258" s="130" t="str">
        <f t="shared" si="4"/>
        <v/>
      </c>
      <c r="AA258" s="130"/>
      <c r="AB258" s="131" t="str">
        <f>+IFERROR(IF(VLOOKUP(#REF!&amp;"-"&amp;ROW()-108,[2]ワークシート!$C$2:$BW$498,13,0)="","",VLOOKUP(#REF!&amp;"-"&amp;ROW()-108,[2]ワークシート!$C$2:$BW$498,13,0)),"")</f>
        <v/>
      </c>
      <c r="AC258" s="131"/>
      <c r="AD258" s="131" t="str">
        <f>+IFERROR(VLOOKUP(#REF!&amp;"-"&amp;ROW()-108,[2]ワークシート!$C$2:$BW$498,30,0),"")</f>
        <v/>
      </c>
      <c r="AE258" s="131"/>
      <c r="AF258" s="130" t="str">
        <f t="shared" si="5"/>
        <v/>
      </c>
      <c r="AG258" s="130"/>
      <c r="AH258" s="131" t="str">
        <f>+IFERROR(IF(VLOOKUP(#REF!&amp;"-"&amp;ROW()-108,[2]ワークシート!$C$2:$BW$498,31,0)="","",VLOOKUP(#REF!&amp;"-"&amp;ROW()-108,[2]ワークシート!$C$2:$BW$498,31,0)),"")</f>
        <v/>
      </c>
      <c r="AI258" s="131"/>
      <c r="AJ258" s="41"/>
      <c r="AK258" s="41"/>
      <c r="AL258" s="41"/>
      <c r="AM258" s="41"/>
      <c r="AN258" s="41"/>
      <c r="AO258" s="41"/>
      <c r="AP258" s="41"/>
      <c r="AQ258" s="41"/>
      <c r="AR258" s="41"/>
      <c r="AS258" s="41"/>
      <c r="AT258" s="41"/>
      <c r="AU258" s="41"/>
      <c r="AV258" s="41"/>
      <c r="AW258" s="41"/>
      <c r="AX258" s="41"/>
      <c r="AY258" s="41"/>
      <c r="AZ258" s="41"/>
      <c r="BA258" s="41"/>
      <c r="BB258" s="41"/>
      <c r="BC258" s="41"/>
      <c r="BD258" s="41"/>
    </row>
    <row r="259" spans="1:56" ht="35.1" hidden="1" customHeight="1">
      <c r="A259" s="41"/>
      <c r="B259" s="132" t="str">
        <f>+IFERROR(VLOOKUP(#REF!&amp;"-"&amp;ROW()-108,[2]ワークシート!$C$2:$BW$498,9,0),"")</f>
        <v/>
      </c>
      <c r="C259" s="133"/>
      <c r="D259" s="134" t="str">
        <f>+IFERROR(IF(VLOOKUP(#REF!&amp;"-"&amp;ROW()-108,[2]ワークシート!$C$2:$BW$498,10,0) = "","",VLOOKUP(#REF!&amp;"-"&amp;ROW()-108,[2]ワークシート!$C$2:$BW$498,10,0)),"")</f>
        <v/>
      </c>
      <c r="E259" s="133"/>
      <c r="F259" s="132" t="str">
        <f>+IFERROR(VLOOKUP(#REF!&amp;"-"&amp;ROW()-108,[2]ワークシート!$C$2:$BW$498,11,0),"")</f>
        <v/>
      </c>
      <c r="G259" s="133"/>
      <c r="H259" s="72" t="str">
        <f>+IFERROR(VLOOKUP(#REF!&amp;"-"&amp;ROW()-108,[2]ワークシート!$C$2:$BW$498,12,0),"")</f>
        <v/>
      </c>
      <c r="I25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59" s="136"/>
      <c r="K259" s="132" t="str">
        <f>+IFERROR(VLOOKUP(#REF!&amp;"-"&amp;ROW()-108,[2]ワークシート!$C$2:$BW$498,19,0),"")</f>
        <v/>
      </c>
      <c r="L259" s="134"/>
      <c r="M259" s="133"/>
      <c r="N259" s="137" t="str">
        <f>+IFERROR(VLOOKUP(#REF!&amp;"-"&amp;ROW()-108,[2]ワークシート!$C$2:$BW$498,24,0),"")</f>
        <v/>
      </c>
      <c r="O259" s="138"/>
      <c r="P259" s="129" t="str">
        <f>+IFERROR(VLOOKUP(#REF!&amp;"-"&amp;ROW()-108,[2]ワークシート!$C$2:$BW$498,25,0),"")</f>
        <v/>
      </c>
      <c r="Q259" s="129"/>
      <c r="R259" s="139" t="str">
        <f>+IFERROR(VLOOKUP(#REF!&amp;"-"&amp;ROW()-108,[2]ワークシート!$C$2:$BW$498,55,0),"")</f>
        <v/>
      </c>
      <c r="S259" s="139"/>
      <c r="T259" s="139"/>
      <c r="U259" s="129" t="str">
        <f>+IFERROR(VLOOKUP(#REF!&amp;"-"&amp;ROW()-108,[2]ワークシート!$C$2:$BW$498,60,0),"")</f>
        <v/>
      </c>
      <c r="V259" s="129"/>
      <c r="W259" s="129" t="str">
        <f>+IFERROR(VLOOKUP(#REF!&amp;"-"&amp;ROW()-108,[2]ワークシート!$C$2:$BW$498,61,0),"")</f>
        <v/>
      </c>
      <c r="X259" s="129"/>
      <c r="Y259" s="129"/>
      <c r="Z259" s="130" t="str">
        <f t="shared" si="4"/>
        <v/>
      </c>
      <c r="AA259" s="130"/>
      <c r="AB259" s="131" t="str">
        <f>+IFERROR(IF(VLOOKUP(#REF!&amp;"-"&amp;ROW()-108,[2]ワークシート!$C$2:$BW$498,13,0)="","",VLOOKUP(#REF!&amp;"-"&amp;ROW()-108,[2]ワークシート!$C$2:$BW$498,13,0)),"")</f>
        <v/>
      </c>
      <c r="AC259" s="131"/>
      <c r="AD259" s="131" t="str">
        <f>+IFERROR(VLOOKUP(#REF!&amp;"-"&amp;ROW()-108,[2]ワークシート!$C$2:$BW$498,30,0),"")</f>
        <v/>
      </c>
      <c r="AE259" s="131"/>
      <c r="AF259" s="130" t="str">
        <f t="shared" si="5"/>
        <v/>
      </c>
      <c r="AG259" s="130"/>
      <c r="AH259" s="131" t="str">
        <f>+IFERROR(IF(VLOOKUP(#REF!&amp;"-"&amp;ROW()-108,[2]ワークシート!$C$2:$BW$498,31,0)="","",VLOOKUP(#REF!&amp;"-"&amp;ROW()-108,[2]ワークシート!$C$2:$BW$498,31,0)),"")</f>
        <v/>
      </c>
      <c r="AI259" s="131"/>
      <c r="AJ259" s="41"/>
      <c r="AK259" s="41"/>
      <c r="AL259" s="41"/>
      <c r="AM259" s="41"/>
      <c r="AN259" s="41"/>
      <c r="AO259" s="41"/>
      <c r="AP259" s="41"/>
      <c r="AQ259" s="41"/>
      <c r="AR259" s="41"/>
      <c r="AS259" s="41"/>
      <c r="AT259" s="41"/>
      <c r="AU259" s="41"/>
      <c r="AV259" s="41"/>
      <c r="AW259" s="41"/>
      <c r="AX259" s="41"/>
      <c r="AY259" s="41"/>
      <c r="AZ259" s="41"/>
      <c r="BA259" s="41"/>
      <c r="BB259" s="41"/>
      <c r="BC259" s="41"/>
      <c r="BD259" s="41"/>
    </row>
    <row r="260" spans="1:56" ht="35.1" hidden="1" customHeight="1">
      <c r="A260" s="41"/>
      <c r="B260" s="132" t="str">
        <f>+IFERROR(VLOOKUP(#REF!&amp;"-"&amp;ROW()-108,[2]ワークシート!$C$2:$BW$498,9,0),"")</f>
        <v/>
      </c>
      <c r="C260" s="133"/>
      <c r="D260" s="134" t="str">
        <f>+IFERROR(IF(VLOOKUP(#REF!&amp;"-"&amp;ROW()-108,[2]ワークシート!$C$2:$BW$498,10,0) = "","",VLOOKUP(#REF!&amp;"-"&amp;ROW()-108,[2]ワークシート!$C$2:$BW$498,10,0)),"")</f>
        <v/>
      </c>
      <c r="E260" s="133"/>
      <c r="F260" s="132" t="str">
        <f>+IFERROR(VLOOKUP(#REF!&amp;"-"&amp;ROW()-108,[2]ワークシート!$C$2:$BW$498,11,0),"")</f>
        <v/>
      </c>
      <c r="G260" s="133"/>
      <c r="H260" s="72" t="str">
        <f>+IFERROR(VLOOKUP(#REF!&amp;"-"&amp;ROW()-108,[2]ワークシート!$C$2:$BW$498,12,0),"")</f>
        <v/>
      </c>
      <c r="I26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60" s="136"/>
      <c r="K260" s="132" t="str">
        <f>+IFERROR(VLOOKUP(#REF!&amp;"-"&amp;ROW()-108,[2]ワークシート!$C$2:$BW$498,19,0),"")</f>
        <v/>
      </c>
      <c r="L260" s="134"/>
      <c r="M260" s="133"/>
      <c r="N260" s="137" t="str">
        <f>+IFERROR(VLOOKUP(#REF!&amp;"-"&amp;ROW()-108,[2]ワークシート!$C$2:$BW$498,24,0),"")</f>
        <v/>
      </c>
      <c r="O260" s="138"/>
      <c r="P260" s="129" t="str">
        <f>+IFERROR(VLOOKUP(#REF!&amp;"-"&amp;ROW()-108,[2]ワークシート!$C$2:$BW$498,25,0),"")</f>
        <v/>
      </c>
      <c r="Q260" s="129"/>
      <c r="R260" s="139" t="str">
        <f>+IFERROR(VLOOKUP(#REF!&amp;"-"&amp;ROW()-108,[2]ワークシート!$C$2:$BW$498,55,0),"")</f>
        <v/>
      </c>
      <c r="S260" s="139"/>
      <c r="T260" s="139"/>
      <c r="U260" s="129" t="str">
        <f>+IFERROR(VLOOKUP(#REF!&amp;"-"&amp;ROW()-108,[2]ワークシート!$C$2:$BW$498,60,0),"")</f>
        <v/>
      </c>
      <c r="V260" s="129"/>
      <c r="W260" s="129" t="str">
        <f>+IFERROR(VLOOKUP(#REF!&amp;"-"&amp;ROW()-108,[2]ワークシート!$C$2:$BW$498,61,0),"")</f>
        <v/>
      </c>
      <c r="X260" s="129"/>
      <c r="Y260" s="129"/>
      <c r="Z260" s="130" t="str">
        <f t="shared" si="4"/>
        <v/>
      </c>
      <c r="AA260" s="130"/>
      <c r="AB260" s="131" t="str">
        <f>+IFERROR(IF(VLOOKUP(#REF!&amp;"-"&amp;ROW()-108,[2]ワークシート!$C$2:$BW$498,13,0)="","",VLOOKUP(#REF!&amp;"-"&amp;ROW()-108,[2]ワークシート!$C$2:$BW$498,13,0)),"")</f>
        <v/>
      </c>
      <c r="AC260" s="131"/>
      <c r="AD260" s="131" t="str">
        <f>+IFERROR(VLOOKUP(#REF!&amp;"-"&amp;ROW()-108,[2]ワークシート!$C$2:$BW$498,30,0),"")</f>
        <v/>
      </c>
      <c r="AE260" s="131"/>
      <c r="AF260" s="130" t="str">
        <f t="shared" si="5"/>
        <v/>
      </c>
      <c r="AG260" s="130"/>
      <c r="AH260" s="131" t="str">
        <f>+IFERROR(IF(VLOOKUP(#REF!&amp;"-"&amp;ROW()-108,[2]ワークシート!$C$2:$BW$498,31,0)="","",VLOOKUP(#REF!&amp;"-"&amp;ROW()-108,[2]ワークシート!$C$2:$BW$498,31,0)),"")</f>
        <v/>
      </c>
      <c r="AI260" s="131"/>
      <c r="AJ260" s="41"/>
      <c r="AK260" s="41"/>
      <c r="AL260" s="41"/>
      <c r="AM260" s="41"/>
      <c r="AN260" s="41"/>
      <c r="AO260" s="41"/>
      <c r="AP260" s="41"/>
      <c r="AQ260" s="41"/>
      <c r="AR260" s="41"/>
      <c r="AS260" s="41"/>
      <c r="AT260" s="41"/>
      <c r="AU260" s="41"/>
      <c r="AV260" s="41"/>
      <c r="AW260" s="41"/>
      <c r="AX260" s="41"/>
      <c r="AY260" s="41"/>
      <c r="AZ260" s="41"/>
      <c r="BA260" s="41"/>
      <c r="BB260" s="41"/>
      <c r="BC260" s="41"/>
      <c r="BD260" s="41"/>
    </row>
    <row r="261" spans="1:56" ht="35.1" hidden="1" customHeight="1">
      <c r="A261" s="41"/>
      <c r="B261" s="132" t="str">
        <f>+IFERROR(VLOOKUP(#REF!&amp;"-"&amp;ROW()-108,[2]ワークシート!$C$2:$BW$498,9,0),"")</f>
        <v/>
      </c>
      <c r="C261" s="133"/>
      <c r="D261" s="134" t="str">
        <f>+IFERROR(IF(VLOOKUP(#REF!&amp;"-"&amp;ROW()-108,[2]ワークシート!$C$2:$BW$498,10,0) = "","",VLOOKUP(#REF!&amp;"-"&amp;ROW()-108,[2]ワークシート!$C$2:$BW$498,10,0)),"")</f>
        <v/>
      </c>
      <c r="E261" s="133"/>
      <c r="F261" s="132" t="str">
        <f>+IFERROR(VLOOKUP(#REF!&amp;"-"&amp;ROW()-108,[2]ワークシート!$C$2:$BW$498,11,0),"")</f>
        <v/>
      </c>
      <c r="G261" s="133"/>
      <c r="H261" s="72" t="str">
        <f>+IFERROR(VLOOKUP(#REF!&amp;"-"&amp;ROW()-108,[2]ワークシート!$C$2:$BW$498,12,0),"")</f>
        <v/>
      </c>
      <c r="I26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61" s="136"/>
      <c r="K261" s="132" t="str">
        <f>+IFERROR(VLOOKUP(#REF!&amp;"-"&amp;ROW()-108,[2]ワークシート!$C$2:$BW$498,19,0),"")</f>
        <v/>
      </c>
      <c r="L261" s="134"/>
      <c r="M261" s="133"/>
      <c r="N261" s="137" t="str">
        <f>+IFERROR(VLOOKUP(#REF!&amp;"-"&amp;ROW()-108,[2]ワークシート!$C$2:$BW$498,24,0),"")</f>
        <v/>
      </c>
      <c r="O261" s="138"/>
      <c r="P261" s="129" t="str">
        <f>+IFERROR(VLOOKUP(#REF!&amp;"-"&amp;ROW()-108,[2]ワークシート!$C$2:$BW$498,25,0),"")</f>
        <v/>
      </c>
      <c r="Q261" s="129"/>
      <c r="R261" s="139" t="str">
        <f>+IFERROR(VLOOKUP(#REF!&amp;"-"&amp;ROW()-108,[2]ワークシート!$C$2:$BW$498,55,0),"")</f>
        <v/>
      </c>
      <c r="S261" s="139"/>
      <c r="T261" s="139"/>
      <c r="U261" s="129" t="str">
        <f>+IFERROR(VLOOKUP(#REF!&amp;"-"&amp;ROW()-108,[2]ワークシート!$C$2:$BW$498,60,0),"")</f>
        <v/>
      </c>
      <c r="V261" s="129"/>
      <c r="W261" s="129" t="str">
        <f>+IFERROR(VLOOKUP(#REF!&amp;"-"&amp;ROW()-108,[2]ワークシート!$C$2:$BW$498,61,0),"")</f>
        <v/>
      </c>
      <c r="X261" s="129"/>
      <c r="Y261" s="129"/>
      <c r="Z261" s="130" t="str">
        <f t="shared" si="4"/>
        <v/>
      </c>
      <c r="AA261" s="130"/>
      <c r="AB261" s="131" t="str">
        <f>+IFERROR(IF(VLOOKUP(#REF!&amp;"-"&amp;ROW()-108,[2]ワークシート!$C$2:$BW$498,13,0)="","",VLOOKUP(#REF!&amp;"-"&amp;ROW()-108,[2]ワークシート!$C$2:$BW$498,13,0)),"")</f>
        <v/>
      </c>
      <c r="AC261" s="131"/>
      <c r="AD261" s="131" t="str">
        <f>+IFERROR(VLOOKUP(#REF!&amp;"-"&amp;ROW()-108,[2]ワークシート!$C$2:$BW$498,30,0),"")</f>
        <v/>
      </c>
      <c r="AE261" s="131"/>
      <c r="AF261" s="130" t="str">
        <f t="shared" si="5"/>
        <v/>
      </c>
      <c r="AG261" s="130"/>
      <c r="AH261" s="131" t="str">
        <f>+IFERROR(IF(VLOOKUP(#REF!&amp;"-"&amp;ROW()-108,[2]ワークシート!$C$2:$BW$498,31,0)="","",VLOOKUP(#REF!&amp;"-"&amp;ROW()-108,[2]ワークシート!$C$2:$BW$498,31,0)),"")</f>
        <v/>
      </c>
      <c r="AI261" s="131"/>
      <c r="AJ261" s="41"/>
      <c r="AK261" s="41"/>
      <c r="AL261" s="41"/>
      <c r="AM261" s="41"/>
      <c r="AN261" s="41"/>
      <c r="AO261" s="41"/>
      <c r="AP261" s="41"/>
      <c r="AQ261" s="41"/>
      <c r="AR261" s="41"/>
      <c r="AS261" s="41"/>
      <c r="AT261" s="41"/>
      <c r="AU261" s="41"/>
      <c r="AV261" s="41"/>
      <c r="AW261" s="41"/>
      <c r="AX261" s="41"/>
      <c r="AY261" s="41"/>
      <c r="AZ261" s="41"/>
      <c r="BA261" s="41"/>
      <c r="BB261" s="41"/>
      <c r="BC261" s="41"/>
      <c r="BD261" s="41"/>
    </row>
    <row r="262" spans="1:56" ht="35.1" hidden="1" customHeight="1">
      <c r="A262" s="41"/>
      <c r="B262" s="132" t="str">
        <f>+IFERROR(VLOOKUP(#REF!&amp;"-"&amp;ROW()-108,[2]ワークシート!$C$2:$BW$498,9,0),"")</f>
        <v/>
      </c>
      <c r="C262" s="133"/>
      <c r="D262" s="134" t="str">
        <f>+IFERROR(IF(VLOOKUP(#REF!&amp;"-"&amp;ROW()-108,[2]ワークシート!$C$2:$BW$498,10,0) = "","",VLOOKUP(#REF!&amp;"-"&amp;ROW()-108,[2]ワークシート!$C$2:$BW$498,10,0)),"")</f>
        <v/>
      </c>
      <c r="E262" s="133"/>
      <c r="F262" s="132" t="str">
        <f>+IFERROR(VLOOKUP(#REF!&amp;"-"&amp;ROW()-108,[2]ワークシート!$C$2:$BW$498,11,0),"")</f>
        <v/>
      </c>
      <c r="G262" s="133"/>
      <c r="H262" s="72" t="str">
        <f>+IFERROR(VLOOKUP(#REF!&amp;"-"&amp;ROW()-108,[2]ワークシート!$C$2:$BW$498,12,0),"")</f>
        <v/>
      </c>
      <c r="I26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62" s="136"/>
      <c r="K262" s="132" t="str">
        <f>+IFERROR(VLOOKUP(#REF!&amp;"-"&amp;ROW()-108,[2]ワークシート!$C$2:$BW$498,19,0),"")</f>
        <v/>
      </c>
      <c r="L262" s="134"/>
      <c r="M262" s="133"/>
      <c r="N262" s="137" t="str">
        <f>+IFERROR(VLOOKUP(#REF!&amp;"-"&amp;ROW()-108,[2]ワークシート!$C$2:$BW$498,24,0),"")</f>
        <v/>
      </c>
      <c r="O262" s="138"/>
      <c r="P262" s="129" t="str">
        <f>+IFERROR(VLOOKUP(#REF!&amp;"-"&amp;ROW()-108,[2]ワークシート!$C$2:$BW$498,25,0),"")</f>
        <v/>
      </c>
      <c r="Q262" s="129"/>
      <c r="R262" s="139" t="str">
        <f>+IFERROR(VLOOKUP(#REF!&amp;"-"&amp;ROW()-108,[2]ワークシート!$C$2:$BW$498,55,0),"")</f>
        <v/>
      </c>
      <c r="S262" s="139"/>
      <c r="T262" s="139"/>
      <c r="U262" s="129" t="str">
        <f>+IFERROR(VLOOKUP(#REF!&amp;"-"&amp;ROW()-108,[2]ワークシート!$C$2:$BW$498,60,0),"")</f>
        <v/>
      </c>
      <c r="V262" s="129"/>
      <c r="W262" s="129" t="str">
        <f>+IFERROR(VLOOKUP(#REF!&amp;"-"&amp;ROW()-108,[2]ワークシート!$C$2:$BW$498,61,0),"")</f>
        <v/>
      </c>
      <c r="X262" s="129"/>
      <c r="Y262" s="129"/>
      <c r="Z262" s="130" t="str">
        <f t="shared" si="4"/>
        <v/>
      </c>
      <c r="AA262" s="130"/>
      <c r="AB262" s="131" t="str">
        <f>+IFERROR(IF(VLOOKUP(#REF!&amp;"-"&amp;ROW()-108,[2]ワークシート!$C$2:$BW$498,13,0)="","",VLOOKUP(#REF!&amp;"-"&amp;ROW()-108,[2]ワークシート!$C$2:$BW$498,13,0)),"")</f>
        <v/>
      </c>
      <c r="AC262" s="131"/>
      <c r="AD262" s="131" t="str">
        <f>+IFERROR(VLOOKUP(#REF!&amp;"-"&amp;ROW()-108,[2]ワークシート!$C$2:$BW$498,30,0),"")</f>
        <v/>
      </c>
      <c r="AE262" s="131"/>
      <c r="AF262" s="130" t="str">
        <f t="shared" si="5"/>
        <v/>
      </c>
      <c r="AG262" s="130"/>
      <c r="AH262" s="131" t="str">
        <f>+IFERROR(IF(VLOOKUP(#REF!&amp;"-"&amp;ROW()-108,[2]ワークシート!$C$2:$BW$498,31,0)="","",VLOOKUP(#REF!&amp;"-"&amp;ROW()-108,[2]ワークシート!$C$2:$BW$498,31,0)),"")</f>
        <v/>
      </c>
      <c r="AI262" s="131"/>
      <c r="AJ262" s="41"/>
      <c r="AK262" s="41"/>
      <c r="AL262" s="41"/>
      <c r="AM262" s="41"/>
      <c r="AN262" s="41"/>
      <c r="AO262" s="41"/>
      <c r="AP262" s="41"/>
      <c r="AQ262" s="41"/>
      <c r="AR262" s="41"/>
      <c r="AS262" s="41"/>
      <c r="AT262" s="41"/>
      <c r="AU262" s="41"/>
      <c r="AV262" s="41"/>
      <c r="AW262" s="41"/>
      <c r="AX262" s="41"/>
      <c r="AY262" s="41"/>
      <c r="AZ262" s="41"/>
      <c r="BA262" s="41"/>
      <c r="BB262" s="41"/>
      <c r="BC262" s="41"/>
      <c r="BD262" s="41"/>
    </row>
    <row r="263" spans="1:56" ht="35.1" hidden="1" customHeight="1">
      <c r="A263" s="41"/>
      <c r="B263" s="132" t="str">
        <f>+IFERROR(VLOOKUP(#REF!&amp;"-"&amp;ROW()-108,[2]ワークシート!$C$2:$BW$498,9,0),"")</f>
        <v/>
      </c>
      <c r="C263" s="133"/>
      <c r="D263" s="134" t="str">
        <f>+IFERROR(IF(VLOOKUP(#REF!&amp;"-"&amp;ROW()-108,[2]ワークシート!$C$2:$BW$498,10,0) = "","",VLOOKUP(#REF!&amp;"-"&amp;ROW()-108,[2]ワークシート!$C$2:$BW$498,10,0)),"")</f>
        <v/>
      </c>
      <c r="E263" s="133"/>
      <c r="F263" s="132" t="str">
        <f>+IFERROR(VLOOKUP(#REF!&amp;"-"&amp;ROW()-108,[2]ワークシート!$C$2:$BW$498,11,0),"")</f>
        <v/>
      </c>
      <c r="G263" s="133"/>
      <c r="H263" s="72" t="str">
        <f>+IFERROR(VLOOKUP(#REF!&amp;"-"&amp;ROW()-108,[2]ワークシート!$C$2:$BW$498,12,0),"")</f>
        <v/>
      </c>
      <c r="I26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63" s="136"/>
      <c r="K263" s="132" t="str">
        <f>+IFERROR(VLOOKUP(#REF!&amp;"-"&amp;ROW()-108,[2]ワークシート!$C$2:$BW$498,19,0),"")</f>
        <v/>
      </c>
      <c r="L263" s="134"/>
      <c r="M263" s="133"/>
      <c r="N263" s="137" t="str">
        <f>+IFERROR(VLOOKUP(#REF!&amp;"-"&amp;ROW()-108,[2]ワークシート!$C$2:$BW$498,24,0),"")</f>
        <v/>
      </c>
      <c r="O263" s="138"/>
      <c r="P263" s="129" t="str">
        <f>+IFERROR(VLOOKUP(#REF!&amp;"-"&amp;ROW()-108,[2]ワークシート!$C$2:$BW$498,25,0),"")</f>
        <v/>
      </c>
      <c r="Q263" s="129"/>
      <c r="R263" s="139" t="str">
        <f>+IFERROR(VLOOKUP(#REF!&amp;"-"&amp;ROW()-108,[2]ワークシート!$C$2:$BW$498,55,0),"")</f>
        <v/>
      </c>
      <c r="S263" s="139"/>
      <c r="T263" s="139"/>
      <c r="U263" s="129" t="str">
        <f>+IFERROR(VLOOKUP(#REF!&amp;"-"&amp;ROW()-108,[2]ワークシート!$C$2:$BW$498,60,0),"")</f>
        <v/>
      </c>
      <c r="V263" s="129"/>
      <c r="W263" s="129" t="str">
        <f>+IFERROR(VLOOKUP(#REF!&amp;"-"&amp;ROW()-108,[2]ワークシート!$C$2:$BW$498,61,0),"")</f>
        <v/>
      </c>
      <c r="X263" s="129"/>
      <c r="Y263" s="129"/>
      <c r="Z263" s="130" t="str">
        <f t="shared" si="4"/>
        <v/>
      </c>
      <c r="AA263" s="130"/>
      <c r="AB263" s="131" t="str">
        <f>+IFERROR(IF(VLOOKUP(#REF!&amp;"-"&amp;ROW()-108,[2]ワークシート!$C$2:$BW$498,13,0)="","",VLOOKUP(#REF!&amp;"-"&amp;ROW()-108,[2]ワークシート!$C$2:$BW$498,13,0)),"")</f>
        <v/>
      </c>
      <c r="AC263" s="131"/>
      <c r="AD263" s="131" t="str">
        <f>+IFERROR(VLOOKUP(#REF!&amp;"-"&amp;ROW()-108,[2]ワークシート!$C$2:$BW$498,30,0),"")</f>
        <v/>
      </c>
      <c r="AE263" s="131"/>
      <c r="AF263" s="130" t="str">
        <f t="shared" si="5"/>
        <v/>
      </c>
      <c r="AG263" s="130"/>
      <c r="AH263" s="131" t="str">
        <f>+IFERROR(IF(VLOOKUP(#REF!&amp;"-"&amp;ROW()-108,[2]ワークシート!$C$2:$BW$498,31,0)="","",VLOOKUP(#REF!&amp;"-"&amp;ROW()-108,[2]ワークシート!$C$2:$BW$498,31,0)),"")</f>
        <v/>
      </c>
      <c r="AI263" s="131"/>
      <c r="AJ263" s="41"/>
      <c r="AK263" s="41"/>
      <c r="AL263" s="41"/>
      <c r="AM263" s="41"/>
      <c r="AN263" s="41"/>
      <c r="AO263" s="41"/>
      <c r="AP263" s="41"/>
      <c r="AQ263" s="41"/>
      <c r="AR263" s="41"/>
      <c r="AS263" s="41"/>
      <c r="AT263" s="41"/>
      <c r="AU263" s="41"/>
      <c r="AV263" s="41"/>
      <c r="AW263" s="41"/>
      <c r="AX263" s="41"/>
      <c r="AY263" s="41"/>
      <c r="AZ263" s="41"/>
      <c r="BA263" s="41"/>
      <c r="BB263" s="41"/>
      <c r="BC263" s="41"/>
      <c r="BD263" s="41"/>
    </row>
    <row r="264" spans="1:56" ht="35.1" hidden="1" customHeight="1">
      <c r="A264" s="41"/>
      <c r="B264" s="132" t="str">
        <f>+IFERROR(VLOOKUP(#REF!&amp;"-"&amp;ROW()-108,[2]ワークシート!$C$2:$BW$498,9,0),"")</f>
        <v/>
      </c>
      <c r="C264" s="133"/>
      <c r="D264" s="134" t="str">
        <f>+IFERROR(IF(VLOOKUP(#REF!&amp;"-"&amp;ROW()-108,[2]ワークシート!$C$2:$BW$498,10,0) = "","",VLOOKUP(#REF!&amp;"-"&amp;ROW()-108,[2]ワークシート!$C$2:$BW$498,10,0)),"")</f>
        <v/>
      </c>
      <c r="E264" s="133"/>
      <c r="F264" s="132" t="str">
        <f>+IFERROR(VLOOKUP(#REF!&amp;"-"&amp;ROW()-108,[2]ワークシート!$C$2:$BW$498,11,0),"")</f>
        <v/>
      </c>
      <c r="G264" s="133"/>
      <c r="H264" s="72" t="str">
        <f>+IFERROR(VLOOKUP(#REF!&amp;"-"&amp;ROW()-108,[2]ワークシート!$C$2:$BW$498,12,0),"")</f>
        <v/>
      </c>
      <c r="I26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64" s="136"/>
      <c r="K264" s="132" t="str">
        <f>+IFERROR(VLOOKUP(#REF!&amp;"-"&amp;ROW()-108,[2]ワークシート!$C$2:$BW$498,19,0),"")</f>
        <v/>
      </c>
      <c r="L264" s="134"/>
      <c r="M264" s="133"/>
      <c r="N264" s="137" t="str">
        <f>+IFERROR(VLOOKUP(#REF!&amp;"-"&amp;ROW()-108,[2]ワークシート!$C$2:$BW$498,24,0),"")</f>
        <v/>
      </c>
      <c r="O264" s="138"/>
      <c r="P264" s="129" t="str">
        <f>+IFERROR(VLOOKUP(#REF!&amp;"-"&amp;ROW()-108,[2]ワークシート!$C$2:$BW$498,25,0),"")</f>
        <v/>
      </c>
      <c r="Q264" s="129"/>
      <c r="R264" s="139" t="str">
        <f>+IFERROR(VLOOKUP(#REF!&amp;"-"&amp;ROW()-108,[2]ワークシート!$C$2:$BW$498,55,0),"")</f>
        <v/>
      </c>
      <c r="S264" s="139"/>
      <c r="T264" s="139"/>
      <c r="U264" s="129" t="str">
        <f>+IFERROR(VLOOKUP(#REF!&amp;"-"&amp;ROW()-108,[2]ワークシート!$C$2:$BW$498,60,0),"")</f>
        <v/>
      </c>
      <c r="V264" s="129"/>
      <c r="W264" s="129" t="str">
        <f>+IFERROR(VLOOKUP(#REF!&amp;"-"&amp;ROW()-108,[2]ワークシート!$C$2:$BW$498,61,0),"")</f>
        <v/>
      </c>
      <c r="X264" s="129"/>
      <c r="Y264" s="129"/>
      <c r="Z264" s="130" t="str">
        <f t="shared" si="4"/>
        <v/>
      </c>
      <c r="AA264" s="130"/>
      <c r="AB264" s="131" t="str">
        <f>+IFERROR(IF(VLOOKUP(#REF!&amp;"-"&amp;ROW()-108,[2]ワークシート!$C$2:$BW$498,13,0)="","",VLOOKUP(#REF!&amp;"-"&amp;ROW()-108,[2]ワークシート!$C$2:$BW$498,13,0)),"")</f>
        <v/>
      </c>
      <c r="AC264" s="131"/>
      <c r="AD264" s="131" t="str">
        <f>+IFERROR(VLOOKUP(#REF!&amp;"-"&amp;ROW()-108,[2]ワークシート!$C$2:$BW$498,30,0),"")</f>
        <v/>
      </c>
      <c r="AE264" s="131"/>
      <c r="AF264" s="130" t="str">
        <f t="shared" si="5"/>
        <v/>
      </c>
      <c r="AG264" s="130"/>
      <c r="AH264" s="131" t="str">
        <f>+IFERROR(IF(VLOOKUP(#REF!&amp;"-"&amp;ROW()-108,[2]ワークシート!$C$2:$BW$498,31,0)="","",VLOOKUP(#REF!&amp;"-"&amp;ROW()-108,[2]ワークシート!$C$2:$BW$498,31,0)),"")</f>
        <v/>
      </c>
      <c r="AI264" s="131"/>
      <c r="AJ264" s="41"/>
      <c r="AK264" s="41"/>
      <c r="AL264" s="41"/>
      <c r="AM264" s="41"/>
      <c r="AN264" s="41"/>
      <c r="AO264" s="41"/>
      <c r="AP264" s="41"/>
      <c r="AQ264" s="41"/>
      <c r="AR264" s="41"/>
      <c r="AS264" s="41"/>
      <c r="AT264" s="41"/>
      <c r="AU264" s="41"/>
      <c r="AV264" s="41"/>
      <c r="AW264" s="41"/>
      <c r="AX264" s="41"/>
      <c r="AY264" s="41"/>
      <c r="AZ264" s="41"/>
      <c r="BA264" s="41"/>
      <c r="BB264" s="41"/>
      <c r="BC264" s="41"/>
      <c r="BD264" s="41"/>
    </row>
    <row r="265" spans="1:56" ht="35.1" hidden="1" customHeight="1">
      <c r="A265" s="41"/>
      <c r="B265" s="132" t="str">
        <f>+IFERROR(VLOOKUP(#REF!&amp;"-"&amp;ROW()-108,[2]ワークシート!$C$2:$BW$498,9,0),"")</f>
        <v/>
      </c>
      <c r="C265" s="133"/>
      <c r="D265" s="134" t="str">
        <f>+IFERROR(IF(VLOOKUP(#REF!&amp;"-"&amp;ROW()-108,[2]ワークシート!$C$2:$BW$498,10,0) = "","",VLOOKUP(#REF!&amp;"-"&amp;ROW()-108,[2]ワークシート!$C$2:$BW$498,10,0)),"")</f>
        <v/>
      </c>
      <c r="E265" s="133"/>
      <c r="F265" s="132" t="str">
        <f>+IFERROR(VLOOKUP(#REF!&amp;"-"&amp;ROW()-108,[2]ワークシート!$C$2:$BW$498,11,0),"")</f>
        <v/>
      </c>
      <c r="G265" s="133"/>
      <c r="H265" s="72" t="str">
        <f>+IFERROR(VLOOKUP(#REF!&amp;"-"&amp;ROW()-108,[2]ワークシート!$C$2:$BW$498,12,0),"")</f>
        <v/>
      </c>
      <c r="I26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65" s="136"/>
      <c r="K265" s="132" t="str">
        <f>+IFERROR(VLOOKUP(#REF!&amp;"-"&amp;ROW()-108,[2]ワークシート!$C$2:$BW$498,19,0),"")</f>
        <v/>
      </c>
      <c r="L265" s="134"/>
      <c r="M265" s="133"/>
      <c r="N265" s="137" t="str">
        <f>+IFERROR(VLOOKUP(#REF!&amp;"-"&amp;ROW()-108,[2]ワークシート!$C$2:$BW$498,24,0),"")</f>
        <v/>
      </c>
      <c r="O265" s="138"/>
      <c r="P265" s="129" t="str">
        <f>+IFERROR(VLOOKUP(#REF!&amp;"-"&amp;ROW()-108,[2]ワークシート!$C$2:$BW$498,25,0),"")</f>
        <v/>
      </c>
      <c r="Q265" s="129"/>
      <c r="R265" s="139" t="str">
        <f>+IFERROR(VLOOKUP(#REF!&amp;"-"&amp;ROW()-108,[2]ワークシート!$C$2:$BW$498,55,0),"")</f>
        <v/>
      </c>
      <c r="S265" s="139"/>
      <c r="T265" s="139"/>
      <c r="U265" s="129" t="str">
        <f>+IFERROR(VLOOKUP(#REF!&amp;"-"&amp;ROW()-108,[2]ワークシート!$C$2:$BW$498,60,0),"")</f>
        <v/>
      </c>
      <c r="V265" s="129"/>
      <c r="W265" s="129" t="str">
        <f>+IFERROR(VLOOKUP(#REF!&amp;"-"&amp;ROW()-108,[2]ワークシート!$C$2:$BW$498,61,0),"")</f>
        <v/>
      </c>
      <c r="X265" s="129"/>
      <c r="Y265" s="129"/>
      <c r="Z265" s="130" t="str">
        <f t="shared" si="4"/>
        <v/>
      </c>
      <c r="AA265" s="130"/>
      <c r="AB265" s="131" t="str">
        <f>+IFERROR(IF(VLOOKUP(#REF!&amp;"-"&amp;ROW()-108,[2]ワークシート!$C$2:$BW$498,13,0)="","",VLOOKUP(#REF!&amp;"-"&amp;ROW()-108,[2]ワークシート!$C$2:$BW$498,13,0)),"")</f>
        <v/>
      </c>
      <c r="AC265" s="131"/>
      <c r="AD265" s="131" t="str">
        <f>+IFERROR(VLOOKUP(#REF!&amp;"-"&amp;ROW()-108,[2]ワークシート!$C$2:$BW$498,30,0),"")</f>
        <v/>
      </c>
      <c r="AE265" s="131"/>
      <c r="AF265" s="130" t="str">
        <f t="shared" si="5"/>
        <v/>
      </c>
      <c r="AG265" s="130"/>
      <c r="AH265" s="131" t="str">
        <f>+IFERROR(IF(VLOOKUP(#REF!&amp;"-"&amp;ROW()-108,[2]ワークシート!$C$2:$BW$498,31,0)="","",VLOOKUP(#REF!&amp;"-"&amp;ROW()-108,[2]ワークシート!$C$2:$BW$498,31,0)),"")</f>
        <v/>
      </c>
      <c r="AI265" s="131"/>
      <c r="AJ265" s="41"/>
      <c r="AK265" s="41"/>
      <c r="AL265" s="41"/>
      <c r="AM265" s="41"/>
      <c r="AN265" s="41"/>
      <c r="AO265" s="41"/>
      <c r="AP265" s="41"/>
      <c r="AQ265" s="41"/>
      <c r="AR265" s="41"/>
      <c r="AS265" s="41"/>
      <c r="AT265" s="41"/>
      <c r="AU265" s="41"/>
      <c r="AV265" s="41"/>
      <c r="AW265" s="41"/>
      <c r="AX265" s="41"/>
      <c r="AY265" s="41"/>
      <c r="AZ265" s="41"/>
      <c r="BA265" s="41"/>
      <c r="BB265" s="41"/>
      <c r="BC265" s="41"/>
      <c r="BD265" s="41"/>
    </row>
    <row r="266" spans="1:56" ht="35.1" hidden="1" customHeight="1">
      <c r="A266" s="41"/>
      <c r="B266" s="132" t="str">
        <f>+IFERROR(VLOOKUP(#REF!&amp;"-"&amp;ROW()-108,[2]ワークシート!$C$2:$BW$498,9,0),"")</f>
        <v/>
      </c>
      <c r="C266" s="133"/>
      <c r="D266" s="134" t="str">
        <f>+IFERROR(IF(VLOOKUP(#REF!&amp;"-"&amp;ROW()-108,[2]ワークシート!$C$2:$BW$498,10,0) = "","",VLOOKUP(#REF!&amp;"-"&amp;ROW()-108,[2]ワークシート!$C$2:$BW$498,10,0)),"")</f>
        <v/>
      </c>
      <c r="E266" s="133"/>
      <c r="F266" s="132" t="str">
        <f>+IFERROR(VLOOKUP(#REF!&amp;"-"&amp;ROW()-108,[2]ワークシート!$C$2:$BW$498,11,0),"")</f>
        <v/>
      </c>
      <c r="G266" s="133"/>
      <c r="H266" s="72" t="str">
        <f>+IFERROR(VLOOKUP(#REF!&amp;"-"&amp;ROW()-108,[2]ワークシート!$C$2:$BW$498,12,0),"")</f>
        <v/>
      </c>
      <c r="I26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66" s="136"/>
      <c r="K266" s="132" t="str">
        <f>+IFERROR(VLOOKUP(#REF!&amp;"-"&amp;ROW()-108,[2]ワークシート!$C$2:$BW$498,19,0),"")</f>
        <v/>
      </c>
      <c r="L266" s="134"/>
      <c r="M266" s="133"/>
      <c r="N266" s="137" t="str">
        <f>+IFERROR(VLOOKUP(#REF!&amp;"-"&amp;ROW()-108,[2]ワークシート!$C$2:$BW$498,24,0),"")</f>
        <v/>
      </c>
      <c r="O266" s="138"/>
      <c r="P266" s="129" t="str">
        <f>+IFERROR(VLOOKUP(#REF!&amp;"-"&amp;ROW()-108,[2]ワークシート!$C$2:$BW$498,25,0),"")</f>
        <v/>
      </c>
      <c r="Q266" s="129"/>
      <c r="R266" s="139" t="str">
        <f>+IFERROR(VLOOKUP(#REF!&amp;"-"&amp;ROW()-108,[2]ワークシート!$C$2:$BW$498,55,0),"")</f>
        <v/>
      </c>
      <c r="S266" s="139"/>
      <c r="T266" s="139"/>
      <c r="U266" s="129" t="str">
        <f>+IFERROR(VLOOKUP(#REF!&amp;"-"&amp;ROW()-108,[2]ワークシート!$C$2:$BW$498,60,0),"")</f>
        <v/>
      </c>
      <c r="V266" s="129"/>
      <c r="W266" s="129" t="str">
        <f>+IFERROR(VLOOKUP(#REF!&amp;"-"&amp;ROW()-108,[2]ワークシート!$C$2:$BW$498,61,0),"")</f>
        <v/>
      </c>
      <c r="X266" s="129"/>
      <c r="Y266" s="129"/>
      <c r="Z266" s="130" t="str">
        <f t="shared" si="4"/>
        <v/>
      </c>
      <c r="AA266" s="130"/>
      <c r="AB266" s="131" t="str">
        <f>+IFERROR(IF(VLOOKUP(#REF!&amp;"-"&amp;ROW()-108,[2]ワークシート!$C$2:$BW$498,13,0)="","",VLOOKUP(#REF!&amp;"-"&amp;ROW()-108,[2]ワークシート!$C$2:$BW$498,13,0)),"")</f>
        <v/>
      </c>
      <c r="AC266" s="131"/>
      <c r="AD266" s="131" t="str">
        <f>+IFERROR(VLOOKUP(#REF!&amp;"-"&amp;ROW()-108,[2]ワークシート!$C$2:$BW$498,30,0),"")</f>
        <v/>
      </c>
      <c r="AE266" s="131"/>
      <c r="AF266" s="130" t="str">
        <f t="shared" si="5"/>
        <v/>
      </c>
      <c r="AG266" s="130"/>
      <c r="AH266" s="131" t="str">
        <f>+IFERROR(IF(VLOOKUP(#REF!&amp;"-"&amp;ROW()-108,[2]ワークシート!$C$2:$BW$498,31,0)="","",VLOOKUP(#REF!&amp;"-"&amp;ROW()-108,[2]ワークシート!$C$2:$BW$498,31,0)),"")</f>
        <v/>
      </c>
      <c r="AI266" s="131"/>
      <c r="AJ266" s="41"/>
      <c r="AK266" s="41"/>
      <c r="AL266" s="41"/>
      <c r="AM266" s="41"/>
      <c r="AN266" s="41"/>
      <c r="AO266" s="41"/>
      <c r="AP266" s="41"/>
      <c r="AQ266" s="41"/>
      <c r="AR266" s="41"/>
      <c r="AS266" s="41"/>
      <c r="AT266" s="41"/>
      <c r="AU266" s="41"/>
      <c r="AV266" s="41"/>
      <c r="AW266" s="41"/>
      <c r="AX266" s="41"/>
      <c r="AY266" s="41"/>
      <c r="AZ266" s="41"/>
      <c r="BA266" s="41"/>
      <c r="BB266" s="41"/>
      <c r="BC266" s="41"/>
      <c r="BD266" s="41"/>
    </row>
    <row r="267" spans="1:56" ht="35.1" hidden="1" customHeight="1">
      <c r="A267" s="41"/>
      <c r="B267" s="132" t="str">
        <f>+IFERROR(VLOOKUP(#REF!&amp;"-"&amp;ROW()-108,[2]ワークシート!$C$2:$BW$498,9,0),"")</f>
        <v/>
      </c>
      <c r="C267" s="133"/>
      <c r="D267" s="134" t="str">
        <f>+IFERROR(IF(VLOOKUP(#REF!&amp;"-"&amp;ROW()-108,[2]ワークシート!$C$2:$BW$498,10,0) = "","",VLOOKUP(#REF!&amp;"-"&amp;ROW()-108,[2]ワークシート!$C$2:$BW$498,10,0)),"")</f>
        <v/>
      </c>
      <c r="E267" s="133"/>
      <c r="F267" s="132" t="str">
        <f>+IFERROR(VLOOKUP(#REF!&amp;"-"&amp;ROW()-108,[2]ワークシート!$C$2:$BW$498,11,0),"")</f>
        <v/>
      </c>
      <c r="G267" s="133"/>
      <c r="H267" s="72" t="str">
        <f>+IFERROR(VLOOKUP(#REF!&amp;"-"&amp;ROW()-108,[2]ワークシート!$C$2:$BW$498,12,0),"")</f>
        <v/>
      </c>
      <c r="I26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67" s="136"/>
      <c r="K267" s="132" t="str">
        <f>+IFERROR(VLOOKUP(#REF!&amp;"-"&amp;ROW()-108,[2]ワークシート!$C$2:$BW$498,19,0),"")</f>
        <v/>
      </c>
      <c r="L267" s="134"/>
      <c r="M267" s="133"/>
      <c r="N267" s="137" t="str">
        <f>+IFERROR(VLOOKUP(#REF!&amp;"-"&amp;ROW()-108,[2]ワークシート!$C$2:$BW$498,24,0),"")</f>
        <v/>
      </c>
      <c r="O267" s="138"/>
      <c r="P267" s="129" t="str">
        <f>+IFERROR(VLOOKUP(#REF!&amp;"-"&amp;ROW()-108,[2]ワークシート!$C$2:$BW$498,25,0),"")</f>
        <v/>
      </c>
      <c r="Q267" s="129"/>
      <c r="R267" s="139" t="str">
        <f>+IFERROR(VLOOKUP(#REF!&amp;"-"&amp;ROW()-108,[2]ワークシート!$C$2:$BW$498,55,0),"")</f>
        <v/>
      </c>
      <c r="S267" s="139"/>
      <c r="T267" s="139"/>
      <c r="U267" s="129" t="str">
        <f>+IFERROR(VLOOKUP(#REF!&amp;"-"&amp;ROW()-108,[2]ワークシート!$C$2:$BW$498,60,0),"")</f>
        <v/>
      </c>
      <c r="V267" s="129"/>
      <c r="W267" s="129" t="str">
        <f>+IFERROR(VLOOKUP(#REF!&amp;"-"&amp;ROW()-108,[2]ワークシート!$C$2:$BW$498,61,0),"")</f>
        <v/>
      </c>
      <c r="X267" s="129"/>
      <c r="Y267" s="129"/>
      <c r="Z267" s="130" t="str">
        <f t="shared" si="4"/>
        <v/>
      </c>
      <c r="AA267" s="130"/>
      <c r="AB267" s="131" t="str">
        <f>+IFERROR(IF(VLOOKUP(#REF!&amp;"-"&amp;ROW()-108,[2]ワークシート!$C$2:$BW$498,13,0)="","",VLOOKUP(#REF!&amp;"-"&amp;ROW()-108,[2]ワークシート!$C$2:$BW$498,13,0)),"")</f>
        <v/>
      </c>
      <c r="AC267" s="131"/>
      <c r="AD267" s="131" t="str">
        <f>+IFERROR(VLOOKUP(#REF!&amp;"-"&amp;ROW()-108,[2]ワークシート!$C$2:$BW$498,30,0),"")</f>
        <v/>
      </c>
      <c r="AE267" s="131"/>
      <c r="AF267" s="130" t="str">
        <f t="shared" si="5"/>
        <v/>
      </c>
      <c r="AG267" s="130"/>
      <c r="AH267" s="131" t="str">
        <f>+IFERROR(IF(VLOOKUP(#REF!&amp;"-"&amp;ROW()-108,[2]ワークシート!$C$2:$BW$498,31,0)="","",VLOOKUP(#REF!&amp;"-"&amp;ROW()-108,[2]ワークシート!$C$2:$BW$498,31,0)),"")</f>
        <v/>
      </c>
      <c r="AI267" s="131"/>
      <c r="AJ267" s="41"/>
      <c r="AK267" s="41"/>
      <c r="AL267" s="41"/>
      <c r="AM267" s="41"/>
      <c r="AN267" s="41"/>
      <c r="AO267" s="41"/>
      <c r="AP267" s="41"/>
      <c r="AQ267" s="41"/>
      <c r="AR267" s="41"/>
      <c r="AS267" s="41"/>
      <c r="AT267" s="41"/>
      <c r="AU267" s="41"/>
      <c r="AV267" s="41"/>
      <c r="AW267" s="41"/>
      <c r="AX267" s="41"/>
      <c r="AY267" s="41"/>
      <c r="AZ267" s="41"/>
      <c r="BA267" s="41"/>
      <c r="BB267" s="41"/>
      <c r="BC267" s="41"/>
      <c r="BD267" s="41"/>
    </row>
    <row r="268" spans="1:56" ht="35.1" hidden="1" customHeight="1">
      <c r="A268" s="41"/>
      <c r="B268" s="132" t="str">
        <f>+IFERROR(VLOOKUP(#REF!&amp;"-"&amp;ROW()-108,[2]ワークシート!$C$2:$BW$498,9,0),"")</f>
        <v/>
      </c>
      <c r="C268" s="133"/>
      <c r="D268" s="134" t="str">
        <f>+IFERROR(IF(VLOOKUP(#REF!&amp;"-"&amp;ROW()-108,[2]ワークシート!$C$2:$BW$498,10,0) = "","",VLOOKUP(#REF!&amp;"-"&amp;ROW()-108,[2]ワークシート!$C$2:$BW$498,10,0)),"")</f>
        <v/>
      </c>
      <c r="E268" s="133"/>
      <c r="F268" s="132" t="str">
        <f>+IFERROR(VLOOKUP(#REF!&amp;"-"&amp;ROW()-108,[2]ワークシート!$C$2:$BW$498,11,0),"")</f>
        <v/>
      </c>
      <c r="G268" s="133"/>
      <c r="H268" s="72" t="str">
        <f>+IFERROR(VLOOKUP(#REF!&amp;"-"&amp;ROW()-108,[2]ワークシート!$C$2:$BW$498,12,0),"")</f>
        <v/>
      </c>
      <c r="I26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68" s="136"/>
      <c r="K268" s="132" t="str">
        <f>+IFERROR(VLOOKUP(#REF!&amp;"-"&amp;ROW()-108,[2]ワークシート!$C$2:$BW$498,19,0),"")</f>
        <v/>
      </c>
      <c r="L268" s="134"/>
      <c r="M268" s="133"/>
      <c r="N268" s="137" t="str">
        <f>+IFERROR(VLOOKUP(#REF!&amp;"-"&amp;ROW()-108,[2]ワークシート!$C$2:$BW$498,24,0),"")</f>
        <v/>
      </c>
      <c r="O268" s="138"/>
      <c r="P268" s="129" t="str">
        <f>+IFERROR(VLOOKUP(#REF!&amp;"-"&amp;ROW()-108,[2]ワークシート!$C$2:$BW$498,25,0),"")</f>
        <v/>
      </c>
      <c r="Q268" s="129"/>
      <c r="R268" s="139" t="str">
        <f>+IFERROR(VLOOKUP(#REF!&amp;"-"&amp;ROW()-108,[2]ワークシート!$C$2:$BW$498,55,0),"")</f>
        <v/>
      </c>
      <c r="S268" s="139"/>
      <c r="T268" s="139"/>
      <c r="U268" s="129" t="str">
        <f>+IFERROR(VLOOKUP(#REF!&amp;"-"&amp;ROW()-108,[2]ワークシート!$C$2:$BW$498,60,0),"")</f>
        <v/>
      </c>
      <c r="V268" s="129"/>
      <c r="W268" s="129" t="str">
        <f>+IFERROR(VLOOKUP(#REF!&amp;"-"&amp;ROW()-108,[2]ワークシート!$C$2:$BW$498,61,0),"")</f>
        <v/>
      </c>
      <c r="X268" s="129"/>
      <c r="Y268" s="129"/>
      <c r="Z268" s="130" t="str">
        <f t="shared" si="4"/>
        <v/>
      </c>
      <c r="AA268" s="130"/>
      <c r="AB268" s="131" t="str">
        <f>+IFERROR(IF(VLOOKUP(#REF!&amp;"-"&amp;ROW()-108,[2]ワークシート!$C$2:$BW$498,13,0)="","",VLOOKUP(#REF!&amp;"-"&amp;ROW()-108,[2]ワークシート!$C$2:$BW$498,13,0)),"")</f>
        <v/>
      </c>
      <c r="AC268" s="131"/>
      <c r="AD268" s="131" t="str">
        <f>+IFERROR(VLOOKUP(#REF!&amp;"-"&amp;ROW()-108,[2]ワークシート!$C$2:$BW$498,30,0),"")</f>
        <v/>
      </c>
      <c r="AE268" s="131"/>
      <c r="AF268" s="130" t="str">
        <f t="shared" si="5"/>
        <v/>
      </c>
      <c r="AG268" s="130"/>
      <c r="AH268" s="131" t="str">
        <f>+IFERROR(IF(VLOOKUP(#REF!&amp;"-"&amp;ROW()-108,[2]ワークシート!$C$2:$BW$498,31,0)="","",VLOOKUP(#REF!&amp;"-"&amp;ROW()-108,[2]ワークシート!$C$2:$BW$498,31,0)),"")</f>
        <v/>
      </c>
      <c r="AI268" s="131"/>
      <c r="AJ268" s="41"/>
      <c r="AK268" s="41"/>
      <c r="AL268" s="41"/>
      <c r="AM268" s="41"/>
      <c r="AN268" s="41"/>
      <c r="AO268" s="41"/>
      <c r="AP268" s="41"/>
      <c r="AQ268" s="41"/>
      <c r="AR268" s="41"/>
      <c r="AS268" s="41"/>
      <c r="AT268" s="41"/>
      <c r="AU268" s="41"/>
      <c r="AV268" s="41"/>
      <c r="AW268" s="41"/>
      <c r="AX268" s="41"/>
      <c r="AY268" s="41"/>
      <c r="AZ268" s="41"/>
      <c r="BA268" s="41"/>
      <c r="BB268" s="41"/>
      <c r="BC268" s="41"/>
      <c r="BD268" s="41"/>
    </row>
    <row r="269" spans="1:56" ht="35.1" hidden="1" customHeight="1">
      <c r="A269" s="41"/>
      <c r="B269" s="132" t="str">
        <f>+IFERROR(VLOOKUP(#REF!&amp;"-"&amp;ROW()-108,[2]ワークシート!$C$2:$BW$498,9,0),"")</f>
        <v/>
      </c>
      <c r="C269" s="133"/>
      <c r="D269" s="134" t="str">
        <f>+IFERROR(IF(VLOOKUP(#REF!&amp;"-"&amp;ROW()-108,[2]ワークシート!$C$2:$BW$498,10,0) = "","",VLOOKUP(#REF!&amp;"-"&amp;ROW()-108,[2]ワークシート!$C$2:$BW$498,10,0)),"")</f>
        <v/>
      </c>
      <c r="E269" s="133"/>
      <c r="F269" s="132" t="str">
        <f>+IFERROR(VLOOKUP(#REF!&amp;"-"&amp;ROW()-108,[2]ワークシート!$C$2:$BW$498,11,0),"")</f>
        <v/>
      </c>
      <c r="G269" s="133"/>
      <c r="H269" s="72" t="str">
        <f>+IFERROR(VLOOKUP(#REF!&amp;"-"&amp;ROW()-108,[2]ワークシート!$C$2:$BW$498,12,0),"")</f>
        <v/>
      </c>
      <c r="I26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69" s="136"/>
      <c r="K269" s="132" t="str">
        <f>+IFERROR(VLOOKUP(#REF!&amp;"-"&amp;ROW()-108,[2]ワークシート!$C$2:$BW$498,19,0),"")</f>
        <v/>
      </c>
      <c r="L269" s="134"/>
      <c r="M269" s="133"/>
      <c r="N269" s="137" t="str">
        <f>+IFERROR(VLOOKUP(#REF!&amp;"-"&amp;ROW()-108,[2]ワークシート!$C$2:$BW$498,24,0),"")</f>
        <v/>
      </c>
      <c r="O269" s="138"/>
      <c r="P269" s="129" t="str">
        <f>+IFERROR(VLOOKUP(#REF!&amp;"-"&amp;ROW()-108,[2]ワークシート!$C$2:$BW$498,25,0),"")</f>
        <v/>
      </c>
      <c r="Q269" s="129"/>
      <c r="R269" s="139" t="str">
        <f>+IFERROR(VLOOKUP(#REF!&amp;"-"&amp;ROW()-108,[2]ワークシート!$C$2:$BW$498,55,0),"")</f>
        <v/>
      </c>
      <c r="S269" s="139"/>
      <c r="T269" s="139"/>
      <c r="U269" s="129" t="str">
        <f>+IFERROR(VLOOKUP(#REF!&amp;"-"&amp;ROW()-108,[2]ワークシート!$C$2:$BW$498,60,0),"")</f>
        <v/>
      </c>
      <c r="V269" s="129"/>
      <c r="W269" s="129" t="str">
        <f>+IFERROR(VLOOKUP(#REF!&amp;"-"&amp;ROW()-108,[2]ワークシート!$C$2:$BW$498,61,0),"")</f>
        <v/>
      </c>
      <c r="X269" s="129"/>
      <c r="Y269" s="129"/>
      <c r="Z269" s="130" t="str">
        <f t="shared" si="4"/>
        <v/>
      </c>
      <c r="AA269" s="130"/>
      <c r="AB269" s="131" t="str">
        <f>+IFERROR(IF(VLOOKUP(#REF!&amp;"-"&amp;ROW()-108,[2]ワークシート!$C$2:$BW$498,13,0)="","",VLOOKUP(#REF!&amp;"-"&amp;ROW()-108,[2]ワークシート!$C$2:$BW$498,13,0)),"")</f>
        <v/>
      </c>
      <c r="AC269" s="131"/>
      <c r="AD269" s="131" t="str">
        <f>+IFERROR(VLOOKUP(#REF!&amp;"-"&amp;ROW()-108,[2]ワークシート!$C$2:$BW$498,30,0),"")</f>
        <v/>
      </c>
      <c r="AE269" s="131"/>
      <c r="AF269" s="130" t="str">
        <f t="shared" si="5"/>
        <v/>
      </c>
      <c r="AG269" s="130"/>
      <c r="AH269" s="131" t="str">
        <f>+IFERROR(IF(VLOOKUP(#REF!&amp;"-"&amp;ROW()-108,[2]ワークシート!$C$2:$BW$498,31,0)="","",VLOOKUP(#REF!&amp;"-"&amp;ROW()-108,[2]ワークシート!$C$2:$BW$498,31,0)),"")</f>
        <v/>
      </c>
      <c r="AI269" s="131"/>
      <c r="AJ269" s="41"/>
      <c r="AK269" s="41"/>
      <c r="AL269" s="41"/>
      <c r="AM269" s="41"/>
      <c r="AN269" s="41"/>
      <c r="AO269" s="41"/>
      <c r="AP269" s="41"/>
      <c r="AQ269" s="41"/>
      <c r="AR269" s="41"/>
      <c r="AS269" s="41"/>
      <c r="AT269" s="41"/>
      <c r="AU269" s="41"/>
      <c r="AV269" s="41"/>
      <c r="AW269" s="41"/>
      <c r="AX269" s="41"/>
      <c r="AY269" s="41"/>
      <c r="AZ269" s="41"/>
      <c r="BA269" s="41"/>
      <c r="BB269" s="41"/>
      <c r="BC269" s="41"/>
      <c r="BD269" s="41"/>
    </row>
    <row r="270" spans="1:56" ht="35.1" hidden="1" customHeight="1">
      <c r="A270" s="41"/>
      <c r="B270" s="132" t="str">
        <f>+IFERROR(VLOOKUP(#REF!&amp;"-"&amp;ROW()-108,[2]ワークシート!$C$2:$BW$498,9,0),"")</f>
        <v/>
      </c>
      <c r="C270" s="133"/>
      <c r="D270" s="134" t="str">
        <f>+IFERROR(IF(VLOOKUP(#REF!&amp;"-"&amp;ROW()-108,[2]ワークシート!$C$2:$BW$498,10,0) = "","",VLOOKUP(#REF!&amp;"-"&amp;ROW()-108,[2]ワークシート!$C$2:$BW$498,10,0)),"")</f>
        <v/>
      </c>
      <c r="E270" s="133"/>
      <c r="F270" s="132" t="str">
        <f>+IFERROR(VLOOKUP(#REF!&amp;"-"&amp;ROW()-108,[2]ワークシート!$C$2:$BW$498,11,0),"")</f>
        <v/>
      </c>
      <c r="G270" s="133"/>
      <c r="H270" s="72" t="str">
        <f>+IFERROR(VLOOKUP(#REF!&amp;"-"&amp;ROW()-108,[2]ワークシート!$C$2:$BW$498,12,0),"")</f>
        <v/>
      </c>
      <c r="I27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70" s="136"/>
      <c r="K270" s="132" t="str">
        <f>+IFERROR(VLOOKUP(#REF!&amp;"-"&amp;ROW()-108,[2]ワークシート!$C$2:$BW$498,19,0),"")</f>
        <v/>
      </c>
      <c r="L270" s="134"/>
      <c r="M270" s="133"/>
      <c r="N270" s="137" t="str">
        <f>+IFERROR(VLOOKUP(#REF!&amp;"-"&amp;ROW()-108,[2]ワークシート!$C$2:$BW$498,24,0),"")</f>
        <v/>
      </c>
      <c r="O270" s="138"/>
      <c r="P270" s="129" t="str">
        <f>+IFERROR(VLOOKUP(#REF!&amp;"-"&amp;ROW()-108,[2]ワークシート!$C$2:$BW$498,25,0),"")</f>
        <v/>
      </c>
      <c r="Q270" s="129"/>
      <c r="R270" s="139" t="str">
        <f>+IFERROR(VLOOKUP(#REF!&amp;"-"&amp;ROW()-108,[2]ワークシート!$C$2:$BW$498,55,0),"")</f>
        <v/>
      </c>
      <c r="S270" s="139"/>
      <c r="T270" s="139"/>
      <c r="U270" s="129" t="str">
        <f>+IFERROR(VLOOKUP(#REF!&amp;"-"&amp;ROW()-108,[2]ワークシート!$C$2:$BW$498,60,0),"")</f>
        <v/>
      </c>
      <c r="V270" s="129"/>
      <c r="W270" s="129" t="str">
        <f>+IFERROR(VLOOKUP(#REF!&amp;"-"&amp;ROW()-108,[2]ワークシート!$C$2:$BW$498,61,0),"")</f>
        <v/>
      </c>
      <c r="X270" s="129"/>
      <c r="Y270" s="129"/>
      <c r="Z270" s="130" t="str">
        <f t="shared" si="4"/>
        <v/>
      </c>
      <c r="AA270" s="130"/>
      <c r="AB270" s="131" t="str">
        <f>+IFERROR(IF(VLOOKUP(#REF!&amp;"-"&amp;ROW()-108,[2]ワークシート!$C$2:$BW$498,13,0)="","",VLOOKUP(#REF!&amp;"-"&amp;ROW()-108,[2]ワークシート!$C$2:$BW$498,13,0)),"")</f>
        <v/>
      </c>
      <c r="AC270" s="131"/>
      <c r="AD270" s="131" t="str">
        <f>+IFERROR(VLOOKUP(#REF!&amp;"-"&amp;ROW()-108,[2]ワークシート!$C$2:$BW$498,30,0),"")</f>
        <v/>
      </c>
      <c r="AE270" s="131"/>
      <c r="AF270" s="130" t="str">
        <f t="shared" si="5"/>
        <v/>
      </c>
      <c r="AG270" s="130"/>
      <c r="AH270" s="131" t="str">
        <f>+IFERROR(IF(VLOOKUP(#REF!&amp;"-"&amp;ROW()-108,[2]ワークシート!$C$2:$BW$498,31,0)="","",VLOOKUP(#REF!&amp;"-"&amp;ROW()-108,[2]ワークシート!$C$2:$BW$498,31,0)),"")</f>
        <v/>
      </c>
      <c r="AI270" s="131"/>
      <c r="AJ270" s="41"/>
      <c r="AK270" s="41"/>
      <c r="AL270" s="41"/>
      <c r="AM270" s="41"/>
      <c r="AN270" s="41"/>
      <c r="AO270" s="41"/>
      <c r="AP270" s="41"/>
      <c r="AQ270" s="41"/>
      <c r="AR270" s="41"/>
      <c r="AS270" s="41"/>
      <c r="AT270" s="41"/>
      <c r="AU270" s="41"/>
      <c r="AV270" s="41"/>
      <c r="AW270" s="41"/>
      <c r="AX270" s="41"/>
      <c r="AY270" s="41"/>
      <c r="AZ270" s="41"/>
      <c r="BA270" s="41"/>
      <c r="BB270" s="41"/>
      <c r="BC270" s="41"/>
      <c r="BD270" s="41"/>
    </row>
    <row r="271" spans="1:56" ht="35.1" hidden="1" customHeight="1">
      <c r="A271" s="41"/>
      <c r="B271" s="132" t="str">
        <f>+IFERROR(VLOOKUP(#REF!&amp;"-"&amp;ROW()-108,[2]ワークシート!$C$2:$BW$498,9,0),"")</f>
        <v/>
      </c>
      <c r="C271" s="133"/>
      <c r="D271" s="134" t="str">
        <f>+IFERROR(IF(VLOOKUP(#REF!&amp;"-"&amp;ROW()-108,[2]ワークシート!$C$2:$BW$498,10,0) = "","",VLOOKUP(#REF!&amp;"-"&amp;ROW()-108,[2]ワークシート!$C$2:$BW$498,10,0)),"")</f>
        <v/>
      </c>
      <c r="E271" s="133"/>
      <c r="F271" s="132" t="str">
        <f>+IFERROR(VLOOKUP(#REF!&amp;"-"&amp;ROW()-108,[2]ワークシート!$C$2:$BW$498,11,0),"")</f>
        <v/>
      </c>
      <c r="G271" s="133"/>
      <c r="H271" s="72" t="str">
        <f>+IFERROR(VLOOKUP(#REF!&amp;"-"&amp;ROW()-108,[2]ワークシート!$C$2:$BW$498,12,0),"")</f>
        <v/>
      </c>
      <c r="I27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71" s="136"/>
      <c r="K271" s="132" t="str">
        <f>+IFERROR(VLOOKUP(#REF!&amp;"-"&amp;ROW()-108,[2]ワークシート!$C$2:$BW$498,19,0),"")</f>
        <v/>
      </c>
      <c r="L271" s="134"/>
      <c r="M271" s="133"/>
      <c r="N271" s="137" t="str">
        <f>+IFERROR(VLOOKUP(#REF!&amp;"-"&amp;ROW()-108,[2]ワークシート!$C$2:$BW$498,24,0),"")</f>
        <v/>
      </c>
      <c r="O271" s="138"/>
      <c r="P271" s="129" t="str">
        <f>+IFERROR(VLOOKUP(#REF!&amp;"-"&amp;ROW()-108,[2]ワークシート!$C$2:$BW$498,25,0),"")</f>
        <v/>
      </c>
      <c r="Q271" s="129"/>
      <c r="R271" s="139" t="str">
        <f>+IFERROR(VLOOKUP(#REF!&amp;"-"&amp;ROW()-108,[2]ワークシート!$C$2:$BW$498,55,0),"")</f>
        <v/>
      </c>
      <c r="S271" s="139"/>
      <c r="T271" s="139"/>
      <c r="U271" s="129" t="str">
        <f>+IFERROR(VLOOKUP(#REF!&amp;"-"&amp;ROW()-108,[2]ワークシート!$C$2:$BW$498,60,0),"")</f>
        <v/>
      </c>
      <c r="V271" s="129"/>
      <c r="W271" s="129" t="str">
        <f>+IFERROR(VLOOKUP(#REF!&amp;"-"&amp;ROW()-108,[2]ワークシート!$C$2:$BW$498,61,0),"")</f>
        <v/>
      </c>
      <c r="X271" s="129"/>
      <c r="Y271" s="129"/>
      <c r="Z271" s="130" t="str">
        <f t="shared" ref="Z271:Z334" si="6">IF(AD271="","",IF(AD271=0,"使用貸借権","賃借権"))</f>
        <v/>
      </c>
      <c r="AA271" s="130"/>
      <c r="AB271" s="131" t="str">
        <f>+IFERROR(IF(VLOOKUP(#REF!&amp;"-"&amp;ROW()-108,[2]ワークシート!$C$2:$BW$498,13,0)="","",VLOOKUP(#REF!&amp;"-"&amp;ROW()-108,[2]ワークシート!$C$2:$BW$498,13,0)),"")</f>
        <v/>
      </c>
      <c r="AC271" s="131"/>
      <c r="AD271" s="131" t="str">
        <f>+IFERROR(VLOOKUP(#REF!&amp;"-"&amp;ROW()-108,[2]ワークシート!$C$2:$BW$498,30,0),"")</f>
        <v/>
      </c>
      <c r="AE271" s="131"/>
      <c r="AF271" s="130" t="str">
        <f t="shared" ref="AF271:AF334" si="7">IF(Z271="","",IF(Z271="使用貸借権","-","口座振込　１２月"))</f>
        <v/>
      </c>
      <c r="AG271" s="130"/>
      <c r="AH271" s="131" t="str">
        <f>+IFERROR(IF(VLOOKUP(#REF!&amp;"-"&amp;ROW()-108,[2]ワークシート!$C$2:$BW$498,31,0)="","",VLOOKUP(#REF!&amp;"-"&amp;ROW()-108,[2]ワークシート!$C$2:$BW$498,31,0)),"")</f>
        <v/>
      </c>
      <c r="AI271" s="131"/>
      <c r="AJ271" s="41"/>
      <c r="AK271" s="41"/>
      <c r="AL271" s="41"/>
      <c r="AM271" s="41"/>
      <c r="AN271" s="41"/>
      <c r="AO271" s="41"/>
      <c r="AP271" s="41"/>
      <c r="AQ271" s="41"/>
      <c r="AR271" s="41"/>
      <c r="AS271" s="41"/>
      <c r="AT271" s="41"/>
      <c r="AU271" s="41"/>
      <c r="AV271" s="41"/>
      <c r="AW271" s="41"/>
      <c r="AX271" s="41"/>
      <c r="AY271" s="41"/>
      <c r="AZ271" s="41"/>
      <c r="BA271" s="41"/>
      <c r="BB271" s="41"/>
      <c r="BC271" s="41"/>
      <c r="BD271" s="41"/>
    </row>
    <row r="272" spans="1:56" ht="35.1" hidden="1" customHeight="1">
      <c r="A272" s="41"/>
      <c r="B272" s="132" t="str">
        <f>+IFERROR(VLOOKUP(#REF!&amp;"-"&amp;ROW()-108,[2]ワークシート!$C$2:$BW$498,9,0),"")</f>
        <v/>
      </c>
      <c r="C272" s="133"/>
      <c r="D272" s="134" t="str">
        <f>+IFERROR(IF(VLOOKUP(#REF!&amp;"-"&amp;ROW()-108,[2]ワークシート!$C$2:$BW$498,10,0) = "","",VLOOKUP(#REF!&amp;"-"&amp;ROW()-108,[2]ワークシート!$C$2:$BW$498,10,0)),"")</f>
        <v/>
      </c>
      <c r="E272" s="133"/>
      <c r="F272" s="132" t="str">
        <f>+IFERROR(VLOOKUP(#REF!&amp;"-"&amp;ROW()-108,[2]ワークシート!$C$2:$BW$498,11,0),"")</f>
        <v/>
      </c>
      <c r="G272" s="133"/>
      <c r="H272" s="72" t="str">
        <f>+IFERROR(VLOOKUP(#REF!&amp;"-"&amp;ROW()-108,[2]ワークシート!$C$2:$BW$498,12,0),"")</f>
        <v/>
      </c>
      <c r="I27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72" s="136"/>
      <c r="K272" s="132" t="str">
        <f>+IFERROR(VLOOKUP(#REF!&amp;"-"&amp;ROW()-108,[2]ワークシート!$C$2:$BW$498,19,0),"")</f>
        <v/>
      </c>
      <c r="L272" s="134"/>
      <c r="M272" s="133"/>
      <c r="N272" s="137" t="str">
        <f>+IFERROR(VLOOKUP(#REF!&amp;"-"&amp;ROW()-108,[2]ワークシート!$C$2:$BW$498,24,0),"")</f>
        <v/>
      </c>
      <c r="O272" s="138"/>
      <c r="P272" s="129" t="str">
        <f>+IFERROR(VLOOKUP(#REF!&amp;"-"&amp;ROW()-108,[2]ワークシート!$C$2:$BW$498,25,0),"")</f>
        <v/>
      </c>
      <c r="Q272" s="129"/>
      <c r="R272" s="139" t="str">
        <f>+IFERROR(VLOOKUP(#REF!&amp;"-"&amp;ROW()-108,[2]ワークシート!$C$2:$BW$498,55,0),"")</f>
        <v/>
      </c>
      <c r="S272" s="139"/>
      <c r="T272" s="139"/>
      <c r="U272" s="129" t="str">
        <f>+IFERROR(VLOOKUP(#REF!&amp;"-"&amp;ROW()-108,[2]ワークシート!$C$2:$BW$498,60,0),"")</f>
        <v/>
      </c>
      <c r="V272" s="129"/>
      <c r="W272" s="129" t="str">
        <f>+IFERROR(VLOOKUP(#REF!&amp;"-"&amp;ROW()-108,[2]ワークシート!$C$2:$BW$498,61,0),"")</f>
        <v/>
      </c>
      <c r="X272" s="129"/>
      <c r="Y272" s="129"/>
      <c r="Z272" s="130" t="str">
        <f t="shared" si="6"/>
        <v/>
      </c>
      <c r="AA272" s="130"/>
      <c r="AB272" s="131" t="str">
        <f>+IFERROR(IF(VLOOKUP(#REF!&amp;"-"&amp;ROW()-108,[2]ワークシート!$C$2:$BW$498,13,0)="","",VLOOKUP(#REF!&amp;"-"&amp;ROW()-108,[2]ワークシート!$C$2:$BW$498,13,0)),"")</f>
        <v/>
      </c>
      <c r="AC272" s="131"/>
      <c r="AD272" s="131" t="str">
        <f>+IFERROR(VLOOKUP(#REF!&amp;"-"&amp;ROW()-108,[2]ワークシート!$C$2:$BW$498,30,0),"")</f>
        <v/>
      </c>
      <c r="AE272" s="131"/>
      <c r="AF272" s="130" t="str">
        <f t="shared" si="7"/>
        <v/>
      </c>
      <c r="AG272" s="130"/>
      <c r="AH272" s="131" t="str">
        <f>+IFERROR(IF(VLOOKUP(#REF!&amp;"-"&amp;ROW()-108,[2]ワークシート!$C$2:$BW$498,31,0)="","",VLOOKUP(#REF!&amp;"-"&amp;ROW()-108,[2]ワークシート!$C$2:$BW$498,31,0)),"")</f>
        <v/>
      </c>
      <c r="AI272" s="131"/>
      <c r="AJ272" s="41"/>
      <c r="AK272" s="41"/>
      <c r="AL272" s="41"/>
      <c r="AM272" s="41"/>
      <c r="AN272" s="41"/>
      <c r="AO272" s="41"/>
      <c r="AP272" s="41"/>
      <c r="AQ272" s="41"/>
      <c r="AR272" s="41"/>
      <c r="AS272" s="41"/>
      <c r="AT272" s="41"/>
      <c r="AU272" s="41"/>
      <c r="AV272" s="41"/>
      <c r="AW272" s="41"/>
      <c r="AX272" s="41"/>
      <c r="AY272" s="41"/>
      <c r="AZ272" s="41"/>
      <c r="BA272" s="41"/>
      <c r="BB272" s="41"/>
      <c r="BC272" s="41"/>
      <c r="BD272" s="41"/>
    </row>
    <row r="273" spans="1:56" ht="35.1" hidden="1" customHeight="1">
      <c r="A273" s="41"/>
      <c r="B273" s="132" t="str">
        <f>+IFERROR(VLOOKUP(#REF!&amp;"-"&amp;ROW()-108,[2]ワークシート!$C$2:$BW$498,9,0),"")</f>
        <v/>
      </c>
      <c r="C273" s="133"/>
      <c r="D273" s="134" t="str">
        <f>+IFERROR(IF(VLOOKUP(#REF!&amp;"-"&amp;ROW()-108,[2]ワークシート!$C$2:$BW$498,10,0) = "","",VLOOKUP(#REF!&amp;"-"&amp;ROW()-108,[2]ワークシート!$C$2:$BW$498,10,0)),"")</f>
        <v/>
      </c>
      <c r="E273" s="133"/>
      <c r="F273" s="132" t="str">
        <f>+IFERROR(VLOOKUP(#REF!&amp;"-"&amp;ROW()-108,[2]ワークシート!$C$2:$BW$498,11,0),"")</f>
        <v/>
      </c>
      <c r="G273" s="133"/>
      <c r="H273" s="72" t="str">
        <f>+IFERROR(VLOOKUP(#REF!&amp;"-"&amp;ROW()-108,[2]ワークシート!$C$2:$BW$498,12,0),"")</f>
        <v/>
      </c>
      <c r="I27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73" s="136"/>
      <c r="K273" s="132" t="str">
        <f>+IFERROR(VLOOKUP(#REF!&amp;"-"&amp;ROW()-108,[2]ワークシート!$C$2:$BW$498,19,0),"")</f>
        <v/>
      </c>
      <c r="L273" s="134"/>
      <c r="M273" s="133"/>
      <c r="N273" s="137" t="str">
        <f>+IFERROR(VLOOKUP(#REF!&amp;"-"&amp;ROW()-108,[2]ワークシート!$C$2:$BW$498,24,0),"")</f>
        <v/>
      </c>
      <c r="O273" s="138"/>
      <c r="P273" s="129" t="str">
        <f>+IFERROR(VLOOKUP(#REF!&amp;"-"&amp;ROW()-108,[2]ワークシート!$C$2:$BW$498,25,0),"")</f>
        <v/>
      </c>
      <c r="Q273" s="129"/>
      <c r="R273" s="139" t="str">
        <f>+IFERROR(VLOOKUP(#REF!&amp;"-"&amp;ROW()-108,[2]ワークシート!$C$2:$BW$498,55,0),"")</f>
        <v/>
      </c>
      <c r="S273" s="139"/>
      <c r="T273" s="139"/>
      <c r="U273" s="129" t="str">
        <f>+IFERROR(VLOOKUP(#REF!&amp;"-"&amp;ROW()-108,[2]ワークシート!$C$2:$BW$498,60,0),"")</f>
        <v/>
      </c>
      <c r="V273" s="129"/>
      <c r="W273" s="129" t="str">
        <f>+IFERROR(VLOOKUP(#REF!&amp;"-"&amp;ROW()-108,[2]ワークシート!$C$2:$BW$498,61,0),"")</f>
        <v/>
      </c>
      <c r="X273" s="129"/>
      <c r="Y273" s="129"/>
      <c r="Z273" s="130" t="str">
        <f t="shared" si="6"/>
        <v/>
      </c>
      <c r="AA273" s="130"/>
      <c r="AB273" s="131" t="str">
        <f>+IFERROR(IF(VLOOKUP(#REF!&amp;"-"&amp;ROW()-108,[2]ワークシート!$C$2:$BW$498,13,0)="","",VLOOKUP(#REF!&amp;"-"&amp;ROW()-108,[2]ワークシート!$C$2:$BW$498,13,0)),"")</f>
        <v/>
      </c>
      <c r="AC273" s="131"/>
      <c r="AD273" s="131" t="str">
        <f>+IFERROR(VLOOKUP(#REF!&amp;"-"&amp;ROW()-108,[2]ワークシート!$C$2:$BW$498,30,0),"")</f>
        <v/>
      </c>
      <c r="AE273" s="131"/>
      <c r="AF273" s="130" t="str">
        <f t="shared" si="7"/>
        <v/>
      </c>
      <c r="AG273" s="130"/>
      <c r="AH273" s="131" t="str">
        <f>+IFERROR(IF(VLOOKUP(#REF!&amp;"-"&amp;ROW()-108,[2]ワークシート!$C$2:$BW$498,31,0)="","",VLOOKUP(#REF!&amp;"-"&amp;ROW()-108,[2]ワークシート!$C$2:$BW$498,31,0)),"")</f>
        <v/>
      </c>
      <c r="AI273" s="131"/>
      <c r="AJ273" s="41"/>
      <c r="AK273" s="41"/>
      <c r="AL273" s="41"/>
      <c r="AM273" s="41"/>
      <c r="AN273" s="41"/>
      <c r="AO273" s="41"/>
      <c r="AP273" s="41"/>
      <c r="AQ273" s="41"/>
      <c r="AR273" s="41"/>
      <c r="AS273" s="41"/>
      <c r="AT273" s="41"/>
      <c r="AU273" s="41"/>
      <c r="AV273" s="41"/>
      <c r="AW273" s="41"/>
      <c r="AX273" s="41"/>
      <c r="AY273" s="41"/>
      <c r="AZ273" s="41"/>
      <c r="BA273" s="41"/>
      <c r="BB273" s="41"/>
      <c r="BC273" s="41"/>
      <c r="BD273" s="41"/>
    </row>
    <row r="274" spans="1:56" ht="35.1" hidden="1" customHeight="1">
      <c r="A274" s="41"/>
      <c r="B274" s="132" t="str">
        <f>+IFERROR(VLOOKUP(#REF!&amp;"-"&amp;ROW()-108,[2]ワークシート!$C$2:$BW$498,9,0),"")</f>
        <v/>
      </c>
      <c r="C274" s="133"/>
      <c r="D274" s="134" t="str">
        <f>+IFERROR(IF(VLOOKUP(#REF!&amp;"-"&amp;ROW()-108,[2]ワークシート!$C$2:$BW$498,10,0) = "","",VLOOKUP(#REF!&amp;"-"&amp;ROW()-108,[2]ワークシート!$C$2:$BW$498,10,0)),"")</f>
        <v/>
      </c>
      <c r="E274" s="133"/>
      <c r="F274" s="132" t="str">
        <f>+IFERROR(VLOOKUP(#REF!&amp;"-"&amp;ROW()-108,[2]ワークシート!$C$2:$BW$498,11,0),"")</f>
        <v/>
      </c>
      <c r="G274" s="133"/>
      <c r="H274" s="72" t="str">
        <f>+IFERROR(VLOOKUP(#REF!&amp;"-"&amp;ROW()-108,[2]ワークシート!$C$2:$BW$498,12,0),"")</f>
        <v/>
      </c>
      <c r="I27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74" s="136"/>
      <c r="K274" s="132" t="str">
        <f>+IFERROR(VLOOKUP(#REF!&amp;"-"&amp;ROW()-108,[2]ワークシート!$C$2:$BW$498,19,0),"")</f>
        <v/>
      </c>
      <c r="L274" s="134"/>
      <c r="M274" s="133"/>
      <c r="N274" s="137" t="str">
        <f>+IFERROR(VLOOKUP(#REF!&amp;"-"&amp;ROW()-108,[2]ワークシート!$C$2:$BW$498,24,0),"")</f>
        <v/>
      </c>
      <c r="O274" s="138"/>
      <c r="P274" s="129" t="str">
        <f>+IFERROR(VLOOKUP(#REF!&amp;"-"&amp;ROW()-108,[2]ワークシート!$C$2:$BW$498,25,0),"")</f>
        <v/>
      </c>
      <c r="Q274" s="129"/>
      <c r="R274" s="139" t="str">
        <f>+IFERROR(VLOOKUP(#REF!&amp;"-"&amp;ROW()-108,[2]ワークシート!$C$2:$BW$498,55,0),"")</f>
        <v/>
      </c>
      <c r="S274" s="139"/>
      <c r="T274" s="139"/>
      <c r="U274" s="129" t="str">
        <f>+IFERROR(VLOOKUP(#REF!&amp;"-"&amp;ROW()-108,[2]ワークシート!$C$2:$BW$498,60,0),"")</f>
        <v/>
      </c>
      <c r="V274" s="129"/>
      <c r="W274" s="129" t="str">
        <f>+IFERROR(VLOOKUP(#REF!&amp;"-"&amp;ROW()-108,[2]ワークシート!$C$2:$BW$498,61,0),"")</f>
        <v/>
      </c>
      <c r="X274" s="129"/>
      <c r="Y274" s="129"/>
      <c r="Z274" s="130" t="str">
        <f t="shared" si="6"/>
        <v/>
      </c>
      <c r="AA274" s="130"/>
      <c r="AB274" s="131" t="str">
        <f>+IFERROR(IF(VLOOKUP(#REF!&amp;"-"&amp;ROW()-108,[2]ワークシート!$C$2:$BW$498,13,0)="","",VLOOKUP(#REF!&amp;"-"&amp;ROW()-108,[2]ワークシート!$C$2:$BW$498,13,0)),"")</f>
        <v/>
      </c>
      <c r="AC274" s="131"/>
      <c r="AD274" s="131" t="str">
        <f>+IFERROR(VLOOKUP(#REF!&amp;"-"&amp;ROW()-108,[2]ワークシート!$C$2:$BW$498,30,0),"")</f>
        <v/>
      </c>
      <c r="AE274" s="131"/>
      <c r="AF274" s="130" t="str">
        <f t="shared" si="7"/>
        <v/>
      </c>
      <c r="AG274" s="130"/>
      <c r="AH274" s="131" t="str">
        <f>+IFERROR(IF(VLOOKUP(#REF!&amp;"-"&amp;ROW()-108,[2]ワークシート!$C$2:$BW$498,31,0)="","",VLOOKUP(#REF!&amp;"-"&amp;ROW()-108,[2]ワークシート!$C$2:$BW$498,31,0)),"")</f>
        <v/>
      </c>
      <c r="AI274" s="131"/>
      <c r="AJ274" s="41"/>
      <c r="AK274" s="41"/>
      <c r="AL274" s="41"/>
      <c r="AM274" s="41"/>
      <c r="AN274" s="41"/>
      <c r="AO274" s="41"/>
      <c r="AP274" s="41"/>
      <c r="AQ274" s="41"/>
      <c r="AR274" s="41"/>
      <c r="AS274" s="41"/>
      <c r="AT274" s="41"/>
      <c r="AU274" s="41"/>
      <c r="AV274" s="41"/>
      <c r="AW274" s="41"/>
      <c r="AX274" s="41"/>
      <c r="AY274" s="41"/>
      <c r="AZ274" s="41"/>
      <c r="BA274" s="41"/>
      <c r="BB274" s="41"/>
      <c r="BC274" s="41"/>
      <c r="BD274" s="41"/>
    </row>
    <row r="275" spans="1:56" ht="35.1" hidden="1" customHeight="1">
      <c r="A275" s="41"/>
      <c r="B275" s="132" t="str">
        <f>+IFERROR(VLOOKUP(#REF!&amp;"-"&amp;ROW()-108,[2]ワークシート!$C$2:$BW$498,9,0),"")</f>
        <v/>
      </c>
      <c r="C275" s="133"/>
      <c r="D275" s="134" t="str">
        <f>+IFERROR(IF(VLOOKUP(#REF!&amp;"-"&amp;ROW()-108,[2]ワークシート!$C$2:$BW$498,10,0) = "","",VLOOKUP(#REF!&amp;"-"&amp;ROW()-108,[2]ワークシート!$C$2:$BW$498,10,0)),"")</f>
        <v/>
      </c>
      <c r="E275" s="133"/>
      <c r="F275" s="132" t="str">
        <f>+IFERROR(VLOOKUP(#REF!&amp;"-"&amp;ROW()-108,[2]ワークシート!$C$2:$BW$498,11,0),"")</f>
        <v/>
      </c>
      <c r="G275" s="133"/>
      <c r="H275" s="72" t="str">
        <f>+IFERROR(VLOOKUP(#REF!&amp;"-"&amp;ROW()-108,[2]ワークシート!$C$2:$BW$498,12,0),"")</f>
        <v/>
      </c>
      <c r="I27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75" s="136"/>
      <c r="K275" s="132" t="str">
        <f>+IFERROR(VLOOKUP(#REF!&amp;"-"&amp;ROW()-108,[2]ワークシート!$C$2:$BW$498,19,0),"")</f>
        <v/>
      </c>
      <c r="L275" s="134"/>
      <c r="M275" s="133"/>
      <c r="N275" s="137" t="str">
        <f>+IFERROR(VLOOKUP(#REF!&amp;"-"&amp;ROW()-108,[2]ワークシート!$C$2:$BW$498,24,0),"")</f>
        <v/>
      </c>
      <c r="O275" s="138"/>
      <c r="P275" s="129" t="str">
        <f>+IFERROR(VLOOKUP(#REF!&amp;"-"&amp;ROW()-108,[2]ワークシート!$C$2:$BW$498,25,0),"")</f>
        <v/>
      </c>
      <c r="Q275" s="129"/>
      <c r="R275" s="139" t="str">
        <f>+IFERROR(VLOOKUP(#REF!&amp;"-"&amp;ROW()-108,[2]ワークシート!$C$2:$BW$498,55,0),"")</f>
        <v/>
      </c>
      <c r="S275" s="139"/>
      <c r="T275" s="139"/>
      <c r="U275" s="129" t="str">
        <f>+IFERROR(VLOOKUP(#REF!&amp;"-"&amp;ROW()-108,[2]ワークシート!$C$2:$BW$498,60,0),"")</f>
        <v/>
      </c>
      <c r="V275" s="129"/>
      <c r="W275" s="129" t="str">
        <f>+IFERROR(VLOOKUP(#REF!&amp;"-"&amp;ROW()-108,[2]ワークシート!$C$2:$BW$498,61,0),"")</f>
        <v/>
      </c>
      <c r="X275" s="129"/>
      <c r="Y275" s="129"/>
      <c r="Z275" s="130" t="str">
        <f t="shared" si="6"/>
        <v/>
      </c>
      <c r="AA275" s="130"/>
      <c r="AB275" s="131" t="str">
        <f>+IFERROR(IF(VLOOKUP(#REF!&amp;"-"&amp;ROW()-108,[2]ワークシート!$C$2:$BW$498,13,0)="","",VLOOKUP(#REF!&amp;"-"&amp;ROW()-108,[2]ワークシート!$C$2:$BW$498,13,0)),"")</f>
        <v/>
      </c>
      <c r="AC275" s="131"/>
      <c r="AD275" s="131" t="str">
        <f>+IFERROR(VLOOKUP(#REF!&amp;"-"&amp;ROW()-108,[2]ワークシート!$C$2:$BW$498,30,0),"")</f>
        <v/>
      </c>
      <c r="AE275" s="131"/>
      <c r="AF275" s="130" t="str">
        <f t="shared" si="7"/>
        <v/>
      </c>
      <c r="AG275" s="130"/>
      <c r="AH275" s="131" t="str">
        <f>+IFERROR(IF(VLOOKUP(#REF!&amp;"-"&amp;ROW()-108,[2]ワークシート!$C$2:$BW$498,31,0)="","",VLOOKUP(#REF!&amp;"-"&amp;ROW()-108,[2]ワークシート!$C$2:$BW$498,31,0)),"")</f>
        <v/>
      </c>
      <c r="AI275" s="131"/>
      <c r="AJ275" s="41"/>
      <c r="AK275" s="41"/>
      <c r="AL275" s="41"/>
      <c r="AM275" s="41"/>
      <c r="AN275" s="41"/>
      <c r="AO275" s="41"/>
      <c r="AP275" s="41"/>
      <c r="AQ275" s="41"/>
      <c r="AR275" s="41"/>
      <c r="AS275" s="41"/>
      <c r="AT275" s="41"/>
      <c r="AU275" s="41"/>
      <c r="AV275" s="41"/>
      <c r="AW275" s="41"/>
      <c r="AX275" s="41"/>
      <c r="AY275" s="41"/>
      <c r="AZ275" s="41"/>
      <c r="BA275" s="41"/>
      <c r="BB275" s="41"/>
      <c r="BC275" s="41"/>
      <c r="BD275" s="41"/>
    </row>
    <row r="276" spans="1:56" ht="35.1" hidden="1" customHeight="1">
      <c r="A276" s="41"/>
      <c r="B276" s="132" t="str">
        <f>+IFERROR(VLOOKUP(#REF!&amp;"-"&amp;ROW()-108,[2]ワークシート!$C$2:$BW$498,9,0),"")</f>
        <v/>
      </c>
      <c r="C276" s="133"/>
      <c r="D276" s="134" t="str">
        <f>+IFERROR(IF(VLOOKUP(#REF!&amp;"-"&amp;ROW()-108,[2]ワークシート!$C$2:$BW$498,10,0) = "","",VLOOKUP(#REF!&amp;"-"&amp;ROW()-108,[2]ワークシート!$C$2:$BW$498,10,0)),"")</f>
        <v/>
      </c>
      <c r="E276" s="133"/>
      <c r="F276" s="132" t="str">
        <f>+IFERROR(VLOOKUP(#REF!&amp;"-"&amp;ROW()-108,[2]ワークシート!$C$2:$BW$498,11,0),"")</f>
        <v/>
      </c>
      <c r="G276" s="133"/>
      <c r="H276" s="72" t="str">
        <f>+IFERROR(VLOOKUP(#REF!&amp;"-"&amp;ROW()-108,[2]ワークシート!$C$2:$BW$498,12,0),"")</f>
        <v/>
      </c>
      <c r="I27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76" s="136"/>
      <c r="K276" s="132" t="str">
        <f>+IFERROR(VLOOKUP(#REF!&amp;"-"&amp;ROW()-108,[2]ワークシート!$C$2:$BW$498,19,0),"")</f>
        <v/>
      </c>
      <c r="L276" s="134"/>
      <c r="M276" s="133"/>
      <c r="N276" s="137" t="str">
        <f>+IFERROR(VLOOKUP(#REF!&amp;"-"&amp;ROW()-108,[2]ワークシート!$C$2:$BW$498,24,0),"")</f>
        <v/>
      </c>
      <c r="O276" s="138"/>
      <c r="P276" s="129" t="str">
        <f>+IFERROR(VLOOKUP(#REF!&amp;"-"&amp;ROW()-108,[2]ワークシート!$C$2:$BW$498,25,0),"")</f>
        <v/>
      </c>
      <c r="Q276" s="129"/>
      <c r="R276" s="139" t="str">
        <f>+IFERROR(VLOOKUP(#REF!&amp;"-"&amp;ROW()-108,[2]ワークシート!$C$2:$BW$498,55,0),"")</f>
        <v/>
      </c>
      <c r="S276" s="139"/>
      <c r="T276" s="139"/>
      <c r="U276" s="129" t="str">
        <f>+IFERROR(VLOOKUP(#REF!&amp;"-"&amp;ROW()-108,[2]ワークシート!$C$2:$BW$498,60,0),"")</f>
        <v/>
      </c>
      <c r="V276" s="129"/>
      <c r="W276" s="129" t="str">
        <f>+IFERROR(VLOOKUP(#REF!&amp;"-"&amp;ROW()-108,[2]ワークシート!$C$2:$BW$498,61,0),"")</f>
        <v/>
      </c>
      <c r="X276" s="129"/>
      <c r="Y276" s="129"/>
      <c r="Z276" s="130" t="str">
        <f t="shared" si="6"/>
        <v/>
      </c>
      <c r="AA276" s="130"/>
      <c r="AB276" s="131" t="str">
        <f>+IFERROR(IF(VLOOKUP(#REF!&amp;"-"&amp;ROW()-108,[2]ワークシート!$C$2:$BW$498,13,0)="","",VLOOKUP(#REF!&amp;"-"&amp;ROW()-108,[2]ワークシート!$C$2:$BW$498,13,0)),"")</f>
        <v/>
      </c>
      <c r="AC276" s="131"/>
      <c r="AD276" s="131" t="str">
        <f>+IFERROR(VLOOKUP(#REF!&amp;"-"&amp;ROW()-108,[2]ワークシート!$C$2:$BW$498,30,0),"")</f>
        <v/>
      </c>
      <c r="AE276" s="131"/>
      <c r="AF276" s="130" t="str">
        <f t="shared" si="7"/>
        <v/>
      </c>
      <c r="AG276" s="130"/>
      <c r="AH276" s="131" t="str">
        <f>+IFERROR(IF(VLOOKUP(#REF!&amp;"-"&amp;ROW()-108,[2]ワークシート!$C$2:$BW$498,31,0)="","",VLOOKUP(#REF!&amp;"-"&amp;ROW()-108,[2]ワークシート!$C$2:$BW$498,31,0)),"")</f>
        <v/>
      </c>
      <c r="AI276" s="131"/>
      <c r="AJ276" s="41"/>
      <c r="AK276" s="41"/>
      <c r="AL276" s="41"/>
      <c r="AM276" s="41"/>
      <c r="AN276" s="41"/>
      <c r="AO276" s="41"/>
      <c r="AP276" s="41"/>
      <c r="AQ276" s="41"/>
      <c r="AR276" s="41"/>
      <c r="AS276" s="41"/>
      <c r="AT276" s="41"/>
      <c r="AU276" s="41"/>
      <c r="AV276" s="41"/>
      <c r="AW276" s="41"/>
      <c r="AX276" s="41"/>
      <c r="AY276" s="41"/>
      <c r="AZ276" s="41"/>
      <c r="BA276" s="41"/>
      <c r="BB276" s="41"/>
      <c r="BC276" s="41"/>
      <c r="BD276" s="41"/>
    </row>
    <row r="277" spans="1:56" ht="35.1" hidden="1" customHeight="1">
      <c r="A277" s="41"/>
      <c r="B277" s="132" t="str">
        <f>+IFERROR(VLOOKUP(#REF!&amp;"-"&amp;ROW()-108,[2]ワークシート!$C$2:$BW$498,9,0),"")</f>
        <v/>
      </c>
      <c r="C277" s="133"/>
      <c r="D277" s="134" t="str">
        <f>+IFERROR(IF(VLOOKUP(#REF!&amp;"-"&amp;ROW()-108,[2]ワークシート!$C$2:$BW$498,10,0) = "","",VLOOKUP(#REF!&amp;"-"&amp;ROW()-108,[2]ワークシート!$C$2:$BW$498,10,0)),"")</f>
        <v/>
      </c>
      <c r="E277" s="133"/>
      <c r="F277" s="132" t="str">
        <f>+IFERROR(VLOOKUP(#REF!&amp;"-"&amp;ROW()-108,[2]ワークシート!$C$2:$BW$498,11,0),"")</f>
        <v/>
      </c>
      <c r="G277" s="133"/>
      <c r="H277" s="72" t="str">
        <f>+IFERROR(VLOOKUP(#REF!&amp;"-"&amp;ROW()-108,[2]ワークシート!$C$2:$BW$498,12,0),"")</f>
        <v/>
      </c>
      <c r="I27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77" s="136"/>
      <c r="K277" s="132" t="str">
        <f>+IFERROR(VLOOKUP(#REF!&amp;"-"&amp;ROW()-108,[2]ワークシート!$C$2:$BW$498,19,0),"")</f>
        <v/>
      </c>
      <c r="L277" s="134"/>
      <c r="M277" s="133"/>
      <c r="N277" s="137" t="str">
        <f>+IFERROR(VLOOKUP(#REF!&amp;"-"&amp;ROW()-108,[2]ワークシート!$C$2:$BW$498,24,0),"")</f>
        <v/>
      </c>
      <c r="O277" s="138"/>
      <c r="P277" s="129" t="str">
        <f>+IFERROR(VLOOKUP(#REF!&amp;"-"&amp;ROW()-108,[2]ワークシート!$C$2:$BW$498,25,0),"")</f>
        <v/>
      </c>
      <c r="Q277" s="129"/>
      <c r="R277" s="139" t="str">
        <f>+IFERROR(VLOOKUP(#REF!&amp;"-"&amp;ROW()-108,[2]ワークシート!$C$2:$BW$498,55,0),"")</f>
        <v/>
      </c>
      <c r="S277" s="139"/>
      <c r="T277" s="139"/>
      <c r="U277" s="129" t="str">
        <f>+IFERROR(VLOOKUP(#REF!&amp;"-"&amp;ROW()-108,[2]ワークシート!$C$2:$BW$498,60,0),"")</f>
        <v/>
      </c>
      <c r="V277" s="129"/>
      <c r="W277" s="129" t="str">
        <f>+IFERROR(VLOOKUP(#REF!&amp;"-"&amp;ROW()-108,[2]ワークシート!$C$2:$BW$498,61,0),"")</f>
        <v/>
      </c>
      <c r="X277" s="129"/>
      <c r="Y277" s="129"/>
      <c r="Z277" s="130" t="str">
        <f t="shared" si="6"/>
        <v/>
      </c>
      <c r="AA277" s="130"/>
      <c r="AB277" s="131" t="str">
        <f>+IFERROR(IF(VLOOKUP(#REF!&amp;"-"&amp;ROW()-108,[2]ワークシート!$C$2:$BW$498,13,0)="","",VLOOKUP(#REF!&amp;"-"&amp;ROW()-108,[2]ワークシート!$C$2:$BW$498,13,0)),"")</f>
        <v/>
      </c>
      <c r="AC277" s="131"/>
      <c r="AD277" s="131" t="str">
        <f>+IFERROR(VLOOKUP(#REF!&amp;"-"&amp;ROW()-108,[2]ワークシート!$C$2:$BW$498,30,0),"")</f>
        <v/>
      </c>
      <c r="AE277" s="131"/>
      <c r="AF277" s="130" t="str">
        <f t="shared" si="7"/>
        <v/>
      </c>
      <c r="AG277" s="130"/>
      <c r="AH277" s="131" t="str">
        <f>+IFERROR(IF(VLOOKUP(#REF!&amp;"-"&amp;ROW()-108,[2]ワークシート!$C$2:$BW$498,31,0)="","",VLOOKUP(#REF!&amp;"-"&amp;ROW()-108,[2]ワークシート!$C$2:$BW$498,31,0)),"")</f>
        <v/>
      </c>
      <c r="AI277" s="131"/>
      <c r="AJ277" s="41"/>
      <c r="AK277" s="41"/>
      <c r="AL277" s="41"/>
      <c r="AM277" s="41"/>
      <c r="AN277" s="41"/>
      <c r="AO277" s="41"/>
      <c r="AP277" s="41"/>
      <c r="AQ277" s="41"/>
      <c r="AR277" s="41"/>
      <c r="AS277" s="41"/>
      <c r="AT277" s="41"/>
      <c r="AU277" s="41"/>
      <c r="AV277" s="41"/>
      <c r="AW277" s="41"/>
      <c r="AX277" s="41"/>
      <c r="AY277" s="41"/>
      <c r="AZ277" s="41"/>
      <c r="BA277" s="41"/>
      <c r="BB277" s="41"/>
      <c r="BC277" s="41"/>
      <c r="BD277" s="41"/>
    </row>
    <row r="278" spans="1:56" ht="35.1" hidden="1" customHeight="1">
      <c r="A278" s="41"/>
      <c r="B278" s="132" t="str">
        <f>+IFERROR(VLOOKUP(#REF!&amp;"-"&amp;ROW()-108,[2]ワークシート!$C$2:$BW$498,9,0),"")</f>
        <v/>
      </c>
      <c r="C278" s="133"/>
      <c r="D278" s="134" t="str">
        <f>+IFERROR(IF(VLOOKUP(#REF!&amp;"-"&amp;ROW()-108,[2]ワークシート!$C$2:$BW$498,10,0) = "","",VLOOKUP(#REF!&amp;"-"&amp;ROW()-108,[2]ワークシート!$C$2:$BW$498,10,0)),"")</f>
        <v/>
      </c>
      <c r="E278" s="133"/>
      <c r="F278" s="132" t="str">
        <f>+IFERROR(VLOOKUP(#REF!&amp;"-"&amp;ROW()-108,[2]ワークシート!$C$2:$BW$498,11,0),"")</f>
        <v/>
      </c>
      <c r="G278" s="133"/>
      <c r="H278" s="72" t="str">
        <f>+IFERROR(VLOOKUP(#REF!&amp;"-"&amp;ROW()-108,[2]ワークシート!$C$2:$BW$498,12,0),"")</f>
        <v/>
      </c>
      <c r="I27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78" s="136"/>
      <c r="K278" s="132" t="str">
        <f>+IFERROR(VLOOKUP(#REF!&amp;"-"&amp;ROW()-108,[2]ワークシート!$C$2:$BW$498,19,0),"")</f>
        <v/>
      </c>
      <c r="L278" s="134"/>
      <c r="M278" s="133"/>
      <c r="N278" s="137" t="str">
        <f>+IFERROR(VLOOKUP(#REF!&amp;"-"&amp;ROW()-108,[2]ワークシート!$C$2:$BW$498,24,0),"")</f>
        <v/>
      </c>
      <c r="O278" s="138"/>
      <c r="P278" s="129" t="str">
        <f>+IFERROR(VLOOKUP(#REF!&amp;"-"&amp;ROW()-108,[2]ワークシート!$C$2:$BW$498,25,0),"")</f>
        <v/>
      </c>
      <c r="Q278" s="129"/>
      <c r="R278" s="139" t="str">
        <f>+IFERROR(VLOOKUP(#REF!&amp;"-"&amp;ROW()-108,[2]ワークシート!$C$2:$BW$498,55,0),"")</f>
        <v/>
      </c>
      <c r="S278" s="139"/>
      <c r="T278" s="139"/>
      <c r="U278" s="129" t="str">
        <f>+IFERROR(VLOOKUP(#REF!&amp;"-"&amp;ROW()-108,[2]ワークシート!$C$2:$BW$498,60,0),"")</f>
        <v/>
      </c>
      <c r="V278" s="129"/>
      <c r="W278" s="129" t="str">
        <f>+IFERROR(VLOOKUP(#REF!&amp;"-"&amp;ROW()-108,[2]ワークシート!$C$2:$BW$498,61,0),"")</f>
        <v/>
      </c>
      <c r="X278" s="129"/>
      <c r="Y278" s="129"/>
      <c r="Z278" s="130" t="str">
        <f t="shared" si="6"/>
        <v/>
      </c>
      <c r="AA278" s="130"/>
      <c r="AB278" s="131" t="str">
        <f>+IFERROR(IF(VLOOKUP(#REF!&amp;"-"&amp;ROW()-108,[2]ワークシート!$C$2:$BW$498,13,0)="","",VLOOKUP(#REF!&amp;"-"&amp;ROW()-108,[2]ワークシート!$C$2:$BW$498,13,0)),"")</f>
        <v/>
      </c>
      <c r="AC278" s="131"/>
      <c r="AD278" s="131" t="str">
        <f>+IFERROR(VLOOKUP(#REF!&amp;"-"&amp;ROW()-108,[2]ワークシート!$C$2:$BW$498,30,0),"")</f>
        <v/>
      </c>
      <c r="AE278" s="131"/>
      <c r="AF278" s="130" t="str">
        <f t="shared" si="7"/>
        <v/>
      </c>
      <c r="AG278" s="130"/>
      <c r="AH278" s="131" t="str">
        <f>+IFERROR(IF(VLOOKUP(#REF!&amp;"-"&amp;ROW()-108,[2]ワークシート!$C$2:$BW$498,31,0)="","",VLOOKUP(#REF!&amp;"-"&amp;ROW()-108,[2]ワークシート!$C$2:$BW$498,31,0)),"")</f>
        <v/>
      </c>
      <c r="AI278" s="131"/>
      <c r="AJ278" s="41"/>
      <c r="AK278" s="41"/>
      <c r="AL278" s="41"/>
      <c r="AM278" s="41"/>
      <c r="AN278" s="41"/>
      <c r="AO278" s="41"/>
      <c r="AP278" s="41"/>
      <c r="AQ278" s="41"/>
      <c r="AR278" s="41"/>
      <c r="AS278" s="41"/>
      <c r="AT278" s="41"/>
      <c r="AU278" s="41"/>
      <c r="AV278" s="41"/>
      <c r="AW278" s="41"/>
      <c r="AX278" s="41"/>
      <c r="AY278" s="41"/>
      <c r="AZ278" s="41"/>
      <c r="BA278" s="41"/>
      <c r="BB278" s="41"/>
      <c r="BC278" s="41"/>
      <c r="BD278" s="41"/>
    </row>
    <row r="279" spans="1:56" ht="35.1" hidden="1" customHeight="1">
      <c r="A279" s="41"/>
      <c r="B279" s="132" t="str">
        <f>+IFERROR(VLOOKUP(#REF!&amp;"-"&amp;ROW()-108,[2]ワークシート!$C$2:$BW$498,9,0),"")</f>
        <v/>
      </c>
      <c r="C279" s="133"/>
      <c r="D279" s="134" t="str">
        <f>+IFERROR(IF(VLOOKUP(#REF!&amp;"-"&amp;ROW()-108,[2]ワークシート!$C$2:$BW$498,10,0) = "","",VLOOKUP(#REF!&amp;"-"&amp;ROW()-108,[2]ワークシート!$C$2:$BW$498,10,0)),"")</f>
        <v/>
      </c>
      <c r="E279" s="133"/>
      <c r="F279" s="132" t="str">
        <f>+IFERROR(VLOOKUP(#REF!&amp;"-"&amp;ROW()-108,[2]ワークシート!$C$2:$BW$498,11,0),"")</f>
        <v/>
      </c>
      <c r="G279" s="133"/>
      <c r="H279" s="72" t="str">
        <f>+IFERROR(VLOOKUP(#REF!&amp;"-"&amp;ROW()-108,[2]ワークシート!$C$2:$BW$498,12,0),"")</f>
        <v/>
      </c>
      <c r="I27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79" s="136"/>
      <c r="K279" s="132" t="str">
        <f>+IFERROR(VLOOKUP(#REF!&amp;"-"&amp;ROW()-108,[2]ワークシート!$C$2:$BW$498,19,0),"")</f>
        <v/>
      </c>
      <c r="L279" s="134"/>
      <c r="M279" s="133"/>
      <c r="N279" s="137" t="str">
        <f>+IFERROR(VLOOKUP(#REF!&amp;"-"&amp;ROW()-108,[2]ワークシート!$C$2:$BW$498,24,0),"")</f>
        <v/>
      </c>
      <c r="O279" s="138"/>
      <c r="P279" s="129" t="str">
        <f>+IFERROR(VLOOKUP(#REF!&amp;"-"&amp;ROW()-108,[2]ワークシート!$C$2:$BW$498,25,0),"")</f>
        <v/>
      </c>
      <c r="Q279" s="129"/>
      <c r="R279" s="139" t="str">
        <f>+IFERROR(VLOOKUP(#REF!&amp;"-"&amp;ROW()-108,[2]ワークシート!$C$2:$BW$498,55,0),"")</f>
        <v/>
      </c>
      <c r="S279" s="139"/>
      <c r="T279" s="139"/>
      <c r="U279" s="129" t="str">
        <f>+IFERROR(VLOOKUP(#REF!&amp;"-"&amp;ROW()-108,[2]ワークシート!$C$2:$BW$498,60,0),"")</f>
        <v/>
      </c>
      <c r="V279" s="129"/>
      <c r="W279" s="129" t="str">
        <f>+IFERROR(VLOOKUP(#REF!&amp;"-"&amp;ROW()-108,[2]ワークシート!$C$2:$BW$498,61,0),"")</f>
        <v/>
      </c>
      <c r="X279" s="129"/>
      <c r="Y279" s="129"/>
      <c r="Z279" s="130" t="str">
        <f t="shared" si="6"/>
        <v/>
      </c>
      <c r="AA279" s="130"/>
      <c r="AB279" s="131" t="str">
        <f>+IFERROR(IF(VLOOKUP(#REF!&amp;"-"&amp;ROW()-108,[2]ワークシート!$C$2:$BW$498,13,0)="","",VLOOKUP(#REF!&amp;"-"&amp;ROW()-108,[2]ワークシート!$C$2:$BW$498,13,0)),"")</f>
        <v/>
      </c>
      <c r="AC279" s="131"/>
      <c r="AD279" s="131" t="str">
        <f>+IFERROR(VLOOKUP(#REF!&amp;"-"&amp;ROW()-108,[2]ワークシート!$C$2:$BW$498,30,0),"")</f>
        <v/>
      </c>
      <c r="AE279" s="131"/>
      <c r="AF279" s="130" t="str">
        <f t="shared" si="7"/>
        <v/>
      </c>
      <c r="AG279" s="130"/>
      <c r="AH279" s="131" t="str">
        <f>+IFERROR(IF(VLOOKUP(#REF!&amp;"-"&amp;ROW()-108,[2]ワークシート!$C$2:$BW$498,31,0)="","",VLOOKUP(#REF!&amp;"-"&amp;ROW()-108,[2]ワークシート!$C$2:$BW$498,31,0)),"")</f>
        <v/>
      </c>
      <c r="AI279" s="131"/>
      <c r="AJ279" s="41"/>
      <c r="AK279" s="41"/>
      <c r="AL279" s="41"/>
      <c r="AM279" s="41"/>
      <c r="AN279" s="41"/>
      <c r="AO279" s="41"/>
      <c r="AP279" s="41"/>
      <c r="AQ279" s="41"/>
      <c r="AR279" s="41"/>
      <c r="AS279" s="41"/>
      <c r="AT279" s="41"/>
      <c r="AU279" s="41"/>
      <c r="AV279" s="41"/>
      <c r="AW279" s="41"/>
      <c r="AX279" s="41"/>
      <c r="AY279" s="41"/>
      <c r="AZ279" s="41"/>
      <c r="BA279" s="41"/>
      <c r="BB279" s="41"/>
      <c r="BC279" s="41"/>
      <c r="BD279" s="41"/>
    </row>
    <row r="280" spans="1:56" ht="35.1" hidden="1" customHeight="1">
      <c r="A280" s="41"/>
      <c r="B280" s="132" t="str">
        <f>+IFERROR(VLOOKUP(#REF!&amp;"-"&amp;ROW()-108,[2]ワークシート!$C$2:$BW$498,9,0),"")</f>
        <v/>
      </c>
      <c r="C280" s="133"/>
      <c r="D280" s="134" t="str">
        <f>+IFERROR(IF(VLOOKUP(#REF!&amp;"-"&amp;ROW()-108,[2]ワークシート!$C$2:$BW$498,10,0) = "","",VLOOKUP(#REF!&amp;"-"&amp;ROW()-108,[2]ワークシート!$C$2:$BW$498,10,0)),"")</f>
        <v/>
      </c>
      <c r="E280" s="133"/>
      <c r="F280" s="132" t="str">
        <f>+IFERROR(VLOOKUP(#REF!&amp;"-"&amp;ROW()-108,[2]ワークシート!$C$2:$BW$498,11,0),"")</f>
        <v/>
      </c>
      <c r="G280" s="133"/>
      <c r="H280" s="72" t="str">
        <f>+IFERROR(VLOOKUP(#REF!&amp;"-"&amp;ROW()-108,[2]ワークシート!$C$2:$BW$498,12,0),"")</f>
        <v/>
      </c>
      <c r="I28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80" s="136"/>
      <c r="K280" s="132" t="str">
        <f>+IFERROR(VLOOKUP(#REF!&amp;"-"&amp;ROW()-108,[2]ワークシート!$C$2:$BW$498,19,0),"")</f>
        <v/>
      </c>
      <c r="L280" s="134"/>
      <c r="M280" s="133"/>
      <c r="N280" s="137" t="str">
        <f>+IFERROR(VLOOKUP(#REF!&amp;"-"&amp;ROW()-108,[2]ワークシート!$C$2:$BW$498,24,0),"")</f>
        <v/>
      </c>
      <c r="O280" s="138"/>
      <c r="P280" s="129" t="str">
        <f>+IFERROR(VLOOKUP(#REF!&amp;"-"&amp;ROW()-108,[2]ワークシート!$C$2:$BW$498,25,0),"")</f>
        <v/>
      </c>
      <c r="Q280" s="129"/>
      <c r="R280" s="139" t="str">
        <f>+IFERROR(VLOOKUP(#REF!&amp;"-"&amp;ROW()-108,[2]ワークシート!$C$2:$BW$498,55,0),"")</f>
        <v/>
      </c>
      <c r="S280" s="139"/>
      <c r="T280" s="139"/>
      <c r="U280" s="129" t="str">
        <f>+IFERROR(VLOOKUP(#REF!&amp;"-"&amp;ROW()-108,[2]ワークシート!$C$2:$BW$498,60,0),"")</f>
        <v/>
      </c>
      <c r="V280" s="129"/>
      <c r="W280" s="129" t="str">
        <f>+IFERROR(VLOOKUP(#REF!&amp;"-"&amp;ROW()-108,[2]ワークシート!$C$2:$BW$498,61,0),"")</f>
        <v/>
      </c>
      <c r="X280" s="129"/>
      <c r="Y280" s="129"/>
      <c r="Z280" s="130" t="str">
        <f t="shared" si="6"/>
        <v/>
      </c>
      <c r="AA280" s="130"/>
      <c r="AB280" s="131" t="str">
        <f>+IFERROR(IF(VLOOKUP(#REF!&amp;"-"&amp;ROW()-108,[2]ワークシート!$C$2:$BW$498,13,0)="","",VLOOKUP(#REF!&amp;"-"&amp;ROW()-108,[2]ワークシート!$C$2:$BW$498,13,0)),"")</f>
        <v/>
      </c>
      <c r="AC280" s="131"/>
      <c r="AD280" s="131" t="str">
        <f>+IFERROR(VLOOKUP(#REF!&amp;"-"&amp;ROW()-108,[2]ワークシート!$C$2:$BW$498,30,0),"")</f>
        <v/>
      </c>
      <c r="AE280" s="131"/>
      <c r="AF280" s="130" t="str">
        <f t="shared" si="7"/>
        <v/>
      </c>
      <c r="AG280" s="130"/>
      <c r="AH280" s="131" t="str">
        <f>+IFERROR(IF(VLOOKUP(#REF!&amp;"-"&amp;ROW()-108,[2]ワークシート!$C$2:$BW$498,31,0)="","",VLOOKUP(#REF!&amp;"-"&amp;ROW()-108,[2]ワークシート!$C$2:$BW$498,31,0)),"")</f>
        <v/>
      </c>
      <c r="AI280" s="131"/>
      <c r="AJ280" s="41"/>
      <c r="AK280" s="41"/>
      <c r="AL280" s="41"/>
      <c r="AM280" s="41"/>
      <c r="AN280" s="41"/>
      <c r="AO280" s="41"/>
      <c r="AP280" s="41"/>
      <c r="AQ280" s="41"/>
      <c r="AR280" s="41"/>
      <c r="AS280" s="41"/>
      <c r="AT280" s="41"/>
      <c r="AU280" s="41"/>
      <c r="AV280" s="41"/>
      <c r="AW280" s="41"/>
      <c r="AX280" s="41"/>
      <c r="AY280" s="41"/>
      <c r="AZ280" s="41"/>
      <c r="BA280" s="41"/>
      <c r="BB280" s="41"/>
      <c r="BC280" s="41"/>
      <c r="BD280" s="41"/>
    </row>
    <row r="281" spans="1:56" ht="35.1" hidden="1" customHeight="1">
      <c r="A281" s="41"/>
      <c r="B281" s="132" t="str">
        <f>+IFERROR(VLOOKUP(#REF!&amp;"-"&amp;ROW()-108,[2]ワークシート!$C$2:$BW$498,9,0),"")</f>
        <v/>
      </c>
      <c r="C281" s="133"/>
      <c r="D281" s="134" t="str">
        <f>+IFERROR(IF(VLOOKUP(#REF!&amp;"-"&amp;ROW()-108,[2]ワークシート!$C$2:$BW$498,10,0) = "","",VLOOKUP(#REF!&amp;"-"&amp;ROW()-108,[2]ワークシート!$C$2:$BW$498,10,0)),"")</f>
        <v/>
      </c>
      <c r="E281" s="133"/>
      <c r="F281" s="132" t="str">
        <f>+IFERROR(VLOOKUP(#REF!&amp;"-"&amp;ROW()-108,[2]ワークシート!$C$2:$BW$498,11,0),"")</f>
        <v/>
      </c>
      <c r="G281" s="133"/>
      <c r="H281" s="72" t="str">
        <f>+IFERROR(VLOOKUP(#REF!&amp;"-"&amp;ROW()-108,[2]ワークシート!$C$2:$BW$498,12,0),"")</f>
        <v/>
      </c>
      <c r="I28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81" s="136"/>
      <c r="K281" s="132" t="str">
        <f>+IFERROR(VLOOKUP(#REF!&amp;"-"&amp;ROW()-108,[2]ワークシート!$C$2:$BW$498,19,0),"")</f>
        <v/>
      </c>
      <c r="L281" s="134"/>
      <c r="M281" s="133"/>
      <c r="N281" s="137" t="str">
        <f>+IFERROR(VLOOKUP(#REF!&amp;"-"&amp;ROW()-108,[2]ワークシート!$C$2:$BW$498,24,0),"")</f>
        <v/>
      </c>
      <c r="O281" s="138"/>
      <c r="P281" s="129" t="str">
        <f>+IFERROR(VLOOKUP(#REF!&amp;"-"&amp;ROW()-108,[2]ワークシート!$C$2:$BW$498,25,0),"")</f>
        <v/>
      </c>
      <c r="Q281" s="129"/>
      <c r="R281" s="139" t="str">
        <f>+IFERROR(VLOOKUP(#REF!&amp;"-"&amp;ROW()-108,[2]ワークシート!$C$2:$BW$498,55,0),"")</f>
        <v/>
      </c>
      <c r="S281" s="139"/>
      <c r="T281" s="139"/>
      <c r="U281" s="129" t="str">
        <f>+IFERROR(VLOOKUP(#REF!&amp;"-"&amp;ROW()-108,[2]ワークシート!$C$2:$BW$498,60,0),"")</f>
        <v/>
      </c>
      <c r="V281" s="129"/>
      <c r="W281" s="129" t="str">
        <f>+IFERROR(VLOOKUP(#REF!&amp;"-"&amp;ROW()-108,[2]ワークシート!$C$2:$BW$498,61,0),"")</f>
        <v/>
      </c>
      <c r="X281" s="129"/>
      <c r="Y281" s="129"/>
      <c r="Z281" s="130" t="str">
        <f t="shared" si="6"/>
        <v/>
      </c>
      <c r="AA281" s="130"/>
      <c r="AB281" s="131" t="str">
        <f>+IFERROR(IF(VLOOKUP(#REF!&amp;"-"&amp;ROW()-108,[2]ワークシート!$C$2:$BW$498,13,0)="","",VLOOKUP(#REF!&amp;"-"&amp;ROW()-108,[2]ワークシート!$C$2:$BW$498,13,0)),"")</f>
        <v/>
      </c>
      <c r="AC281" s="131"/>
      <c r="AD281" s="131" t="str">
        <f>+IFERROR(VLOOKUP(#REF!&amp;"-"&amp;ROW()-108,[2]ワークシート!$C$2:$BW$498,30,0),"")</f>
        <v/>
      </c>
      <c r="AE281" s="131"/>
      <c r="AF281" s="130" t="str">
        <f t="shared" si="7"/>
        <v/>
      </c>
      <c r="AG281" s="130"/>
      <c r="AH281" s="131" t="str">
        <f>+IFERROR(IF(VLOOKUP(#REF!&amp;"-"&amp;ROW()-108,[2]ワークシート!$C$2:$BW$498,31,0)="","",VLOOKUP(#REF!&amp;"-"&amp;ROW()-108,[2]ワークシート!$C$2:$BW$498,31,0)),"")</f>
        <v/>
      </c>
      <c r="AI281" s="131"/>
      <c r="AJ281" s="41"/>
      <c r="AK281" s="41"/>
      <c r="AL281" s="41"/>
      <c r="AM281" s="41"/>
      <c r="AN281" s="41"/>
      <c r="AO281" s="41"/>
      <c r="AP281" s="41"/>
      <c r="AQ281" s="41"/>
      <c r="AR281" s="41"/>
      <c r="AS281" s="41"/>
      <c r="AT281" s="41"/>
      <c r="AU281" s="41"/>
      <c r="AV281" s="41"/>
      <c r="AW281" s="41"/>
      <c r="AX281" s="41"/>
      <c r="AY281" s="41"/>
      <c r="AZ281" s="41"/>
      <c r="BA281" s="41"/>
      <c r="BB281" s="41"/>
      <c r="BC281" s="41"/>
      <c r="BD281" s="41"/>
    </row>
    <row r="282" spans="1:56" ht="35.1" hidden="1" customHeight="1">
      <c r="A282" s="41"/>
      <c r="B282" s="132" t="str">
        <f>+IFERROR(VLOOKUP(#REF!&amp;"-"&amp;ROW()-108,[2]ワークシート!$C$2:$BW$498,9,0),"")</f>
        <v/>
      </c>
      <c r="C282" s="133"/>
      <c r="D282" s="134" t="str">
        <f>+IFERROR(IF(VLOOKUP(#REF!&amp;"-"&amp;ROW()-108,[2]ワークシート!$C$2:$BW$498,10,0) = "","",VLOOKUP(#REF!&amp;"-"&amp;ROW()-108,[2]ワークシート!$C$2:$BW$498,10,0)),"")</f>
        <v/>
      </c>
      <c r="E282" s="133"/>
      <c r="F282" s="132" t="str">
        <f>+IFERROR(VLOOKUP(#REF!&amp;"-"&amp;ROW()-108,[2]ワークシート!$C$2:$BW$498,11,0),"")</f>
        <v/>
      </c>
      <c r="G282" s="133"/>
      <c r="H282" s="72" t="str">
        <f>+IFERROR(VLOOKUP(#REF!&amp;"-"&amp;ROW()-108,[2]ワークシート!$C$2:$BW$498,12,0),"")</f>
        <v/>
      </c>
      <c r="I28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82" s="136"/>
      <c r="K282" s="132" t="str">
        <f>+IFERROR(VLOOKUP(#REF!&amp;"-"&amp;ROW()-108,[2]ワークシート!$C$2:$BW$498,19,0),"")</f>
        <v/>
      </c>
      <c r="L282" s="134"/>
      <c r="M282" s="133"/>
      <c r="N282" s="137" t="str">
        <f>+IFERROR(VLOOKUP(#REF!&amp;"-"&amp;ROW()-108,[2]ワークシート!$C$2:$BW$498,24,0),"")</f>
        <v/>
      </c>
      <c r="O282" s="138"/>
      <c r="P282" s="129" t="str">
        <f>+IFERROR(VLOOKUP(#REF!&amp;"-"&amp;ROW()-108,[2]ワークシート!$C$2:$BW$498,25,0),"")</f>
        <v/>
      </c>
      <c r="Q282" s="129"/>
      <c r="R282" s="139" t="str">
        <f>+IFERROR(VLOOKUP(#REF!&amp;"-"&amp;ROW()-108,[2]ワークシート!$C$2:$BW$498,55,0),"")</f>
        <v/>
      </c>
      <c r="S282" s="139"/>
      <c r="T282" s="139"/>
      <c r="U282" s="129" t="str">
        <f>+IFERROR(VLOOKUP(#REF!&amp;"-"&amp;ROW()-108,[2]ワークシート!$C$2:$BW$498,60,0),"")</f>
        <v/>
      </c>
      <c r="V282" s="129"/>
      <c r="W282" s="129" t="str">
        <f>+IFERROR(VLOOKUP(#REF!&amp;"-"&amp;ROW()-108,[2]ワークシート!$C$2:$BW$498,61,0),"")</f>
        <v/>
      </c>
      <c r="X282" s="129"/>
      <c r="Y282" s="129"/>
      <c r="Z282" s="130" t="str">
        <f t="shared" si="6"/>
        <v/>
      </c>
      <c r="AA282" s="130"/>
      <c r="AB282" s="131" t="str">
        <f>+IFERROR(IF(VLOOKUP(#REF!&amp;"-"&amp;ROW()-108,[2]ワークシート!$C$2:$BW$498,13,0)="","",VLOOKUP(#REF!&amp;"-"&amp;ROW()-108,[2]ワークシート!$C$2:$BW$498,13,0)),"")</f>
        <v/>
      </c>
      <c r="AC282" s="131"/>
      <c r="AD282" s="131" t="str">
        <f>+IFERROR(VLOOKUP(#REF!&amp;"-"&amp;ROW()-108,[2]ワークシート!$C$2:$BW$498,30,0),"")</f>
        <v/>
      </c>
      <c r="AE282" s="131"/>
      <c r="AF282" s="130" t="str">
        <f t="shared" si="7"/>
        <v/>
      </c>
      <c r="AG282" s="130"/>
      <c r="AH282" s="131" t="str">
        <f>+IFERROR(IF(VLOOKUP(#REF!&amp;"-"&amp;ROW()-108,[2]ワークシート!$C$2:$BW$498,31,0)="","",VLOOKUP(#REF!&amp;"-"&amp;ROW()-108,[2]ワークシート!$C$2:$BW$498,31,0)),"")</f>
        <v/>
      </c>
      <c r="AI282" s="131"/>
      <c r="AJ282" s="41"/>
      <c r="AK282" s="41"/>
      <c r="AL282" s="41"/>
      <c r="AM282" s="41"/>
      <c r="AN282" s="41"/>
      <c r="AO282" s="41"/>
      <c r="AP282" s="41"/>
      <c r="AQ282" s="41"/>
      <c r="AR282" s="41"/>
      <c r="AS282" s="41"/>
      <c r="AT282" s="41"/>
      <c r="AU282" s="41"/>
      <c r="AV282" s="41"/>
      <c r="AW282" s="41"/>
      <c r="AX282" s="41"/>
      <c r="AY282" s="41"/>
      <c r="AZ282" s="41"/>
      <c r="BA282" s="41"/>
      <c r="BB282" s="41"/>
      <c r="BC282" s="41"/>
      <c r="BD282" s="41"/>
    </row>
    <row r="283" spans="1:56" ht="35.1" hidden="1" customHeight="1">
      <c r="A283" s="41"/>
      <c r="B283" s="132" t="str">
        <f>+IFERROR(VLOOKUP(#REF!&amp;"-"&amp;ROW()-108,[2]ワークシート!$C$2:$BW$498,9,0),"")</f>
        <v/>
      </c>
      <c r="C283" s="133"/>
      <c r="D283" s="134" t="str">
        <f>+IFERROR(IF(VLOOKUP(#REF!&amp;"-"&amp;ROW()-108,[2]ワークシート!$C$2:$BW$498,10,0) = "","",VLOOKUP(#REF!&amp;"-"&amp;ROW()-108,[2]ワークシート!$C$2:$BW$498,10,0)),"")</f>
        <v/>
      </c>
      <c r="E283" s="133"/>
      <c r="F283" s="132" t="str">
        <f>+IFERROR(VLOOKUP(#REF!&amp;"-"&amp;ROW()-108,[2]ワークシート!$C$2:$BW$498,11,0),"")</f>
        <v/>
      </c>
      <c r="G283" s="133"/>
      <c r="H283" s="72" t="str">
        <f>+IFERROR(VLOOKUP(#REF!&amp;"-"&amp;ROW()-108,[2]ワークシート!$C$2:$BW$498,12,0),"")</f>
        <v/>
      </c>
      <c r="I28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83" s="136"/>
      <c r="K283" s="132" t="str">
        <f>+IFERROR(VLOOKUP(#REF!&amp;"-"&amp;ROW()-108,[2]ワークシート!$C$2:$BW$498,19,0),"")</f>
        <v/>
      </c>
      <c r="L283" s="134"/>
      <c r="M283" s="133"/>
      <c r="N283" s="137" t="str">
        <f>+IFERROR(VLOOKUP(#REF!&amp;"-"&amp;ROW()-108,[2]ワークシート!$C$2:$BW$498,24,0),"")</f>
        <v/>
      </c>
      <c r="O283" s="138"/>
      <c r="P283" s="129" t="str">
        <f>+IFERROR(VLOOKUP(#REF!&amp;"-"&amp;ROW()-108,[2]ワークシート!$C$2:$BW$498,25,0),"")</f>
        <v/>
      </c>
      <c r="Q283" s="129"/>
      <c r="R283" s="139" t="str">
        <f>+IFERROR(VLOOKUP(#REF!&amp;"-"&amp;ROW()-108,[2]ワークシート!$C$2:$BW$498,55,0),"")</f>
        <v/>
      </c>
      <c r="S283" s="139"/>
      <c r="T283" s="139"/>
      <c r="U283" s="129" t="str">
        <f>+IFERROR(VLOOKUP(#REF!&amp;"-"&amp;ROW()-108,[2]ワークシート!$C$2:$BW$498,60,0),"")</f>
        <v/>
      </c>
      <c r="V283" s="129"/>
      <c r="W283" s="129" t="str">
        <f>+IFERROR(VLOOKUP(#REF!&amp;"-"&amp;ROW()-108,[2]ワークシート!$C$2:$BW$498,61,0),"")</f>
        <v/>
      </c>
      <c r="X283" s="129"/>
      <c r="Y283" s="129"/>
      <c r="Z283" s="130" t="str">
        <f t="shared" si="6"/>
        <v/>
      </c>
      <c r="AA283" s="130"/>
      <c r="AB283" s="131" t="str">
        <f>+IFERROR(IF(VLOOKUP(#REF!&amp;"-"&amp;ROW()-108,[2]ワークシート!$C$2:$BW$498,13,0)="","",VLOOKUP(#REF!&amp;"-"&amp;ROW()-108,[2]ワークシート!$C$2:$BW$498,13,0)),"")</f>
        <v/>
      </c>
      <c r="AC283" s="131"/>
      <c r="AD283" s="131" t="str">
        <f>+IFERROR(VLOOKUP(#REF!&amp;"-"&amp;ROW()-108,[2]ワークシート!$C$2:$BW$498,30,0),"")</f>
        <v/>
      </c>
      <c r="AE283" s="131"/>
      <c r="AF283" s="130" t="str">
        <f t="shared" si="7"/>
        <v/>
      </c>
      <c r="AG283" s="130"/>
      <c r="AH283" s="131" t="str">
        <f>+IFERROR(IF(VLOOKUP(#REF!&amp;"-"&amp;ROW()-108,[2]ワークシート!$C$2:$BW$498,31,0)="","",VLOOKUP(#REF!&amp;"-"&amp;ROW()-108,[2]ワークシート!$C$2:$BW$498,31,0)),"")</f>
        <v/>
      </c>
      <c r="AI283" s="131"/>
      <c r="AJ283" s="41"/>
      <c r="AK283" s="41"/>
      <c r="AL283" s="41"/>
      <c r="AM283" s="41"/>
      <c r="AN283" s="41"/>
      <c r="AO283" s="41"/>
      <c r="AP283" s="41"/>
      <c r="AQ283" s="41"/>
      <c r="AR283" s="41"/>
      <c r="AS283" s="41"/>
      <c r="AT283" s="41"/>
      <c r="AU283" s="41"/>
      <c r="AV283" s="41"/>
      <c r="AW283" s="41"/>
      <c r="AX283" s="41"/>
      <c r="AY283" s="41"/>
      <c r="AZ283" s="41"/>
      <c r="BA283" s="41"/>
      <c r="BB283" s="41"/>
      <c r="BC283" s="41"/>
      <c r="BD283" s="41"/>
    </row>
    <row r="284" spans="1:56" ht="35.1" hidden="1" customHeight="1">
      <c r="A284" s="41"/>
      <c r="B284" s="132" t="str">
        <f>+IFERROR(VLOOKUP(#REF!&amp;"-"&amp;ROW()-108,[2]ワークシート!$C$2:$BW$498,9,0),"")</f>
        <v/>
      </c>
      <c r="C284" s="133"/>
      <c r="D284" s="134" t="str">
        <f>+IFERROR(IF(VLOOKUP(#REF!&amp;"-"&amp;ROW()-108,[2]ワークシート!$C$2:$BW$498,10,0) = "","",VLOOKUP(#REF!&amp;"-"&amp;ROW()-108,[2]ワークシート!$C$2:$BW$498,10,0)),"")</f>
        <v/>
      </c>
      <c r="E284" s="133"/>
      <c r="F284" s="132" t="str">
        <f>+IFERROR(VLOOKUP(#REF!&amp;"-"&amp;ROW()-108,[2]ワークシート!$C$2:$BW$498,11,0),"")</f>
        <v/>
      </c>
      <c r="G284" s="133"/>
      <c r="H284" s="72" t="str">
        <f>+IFERROR(VLOOKUP(#REF!&amp;"-"&amp;ROW()-108,[2]ワークシート!$C$2:$BW$498,12,0),"")</f>
        <v/>
      </c>
      <c r="I28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84" s="136"/>
      <c r="K284" s="132" t="str">
        <f>+IFERROR(VLOOKUP(#REF!&amp;"-"&amp;ROW()-108,[2]ワークシート!$C$2:$BW$498,19,0),"")</f>
        <v/>
      </c>
      <c r="L284" s="134"/>
      <c r="M284" s="133"/>
      <c r="N284" s="137" t="str">
        <f>+IFERROR(VLOOKUP(#REF!&amp;"-"&amp;ROW()-108,[2]ワークシート!$C$2:$BW$498,24,0),"")</f>
        <v/>
      </c>
      <c r="O284" s="138"/>
      <c r="P284" s="129" t="str">
        <f>+IFERROR(VLOOKUP(#REF!&amp;"-"&amp;ROW()-108,[2]ワークシート!$C$2:$BW$498,25,0),"")</f>
        <v/>
      </c>
      <c r="Q284" s="129"/>
      <c r="R284" s="139" t="str">
        <f>+IFERROR(VLOOKUP(#REF!&amp;"-"&amp;ROW()-108,[2]ワークシート!$C$2:$BW$498,55,0),"")</f>
        <v/>
      </c>
      <c r="S284" s="139"/>
      <c r="T284" s="139"/>
      <c r="U284" s="129" t="str">
        <f>+IFERROR(VLOOKUP(#REF!&amp;"-"&amp;ROW()-108,[2]ワークシート!$C$2:$BW$498,60,0),"")</f>
        <v/>
      </c>
      <c r="V284" s="129"/>
      <c r="W284" s="129" t="str">
        <f>+IFERROR(VLOOKUP(#REF!&amp;"-"&amp;ROW()-108,[2]ワークシート!$C$2:$BW$498,61,0),"")</f>
        <v/>
      </c>
      <c r="X284" s="129"/>
      <c r="Y284" s="129"/>
      <c r="Z284" s="130" t="str">
        <f t="shared" si="6"/>
        <v/>
      </c>
      <c r="AA284" s="130"/>
      <c r="AB284" s="131" t="str">
        <f>+IFERROR(IF(VLOOKUP(#REF!&amp;"-"&amp;ROW()-108,[2]ワークシート!$C$2:$BW$498,13,0)="","",VLOOKUP(#REF!&amp;"-"&amp;ROW()-108,[2]ワークシート!$C$2:$BW$498,13,0)),"")</f>
        <v/>
      </c>
      <c r="AC284" s="131"/>
      <c r="AD284" s="131" t="str">
        <f>+IFERROR(VLOOKUP(#REF!&amp;"-"&amp;ROW()-108,[2]ワークシート!$C$2:$BW$498,30,0),"")</f>
        <v/>
      </c>
      <c r="AE284" s="131"/>
      <c r="AF284" s="130" t="str">
        <f t="shared" si="7"/>
        <v/>
      </c>
      <c r="AG284" s="130"/>
      <c r="AH284" s="131" t="str">
        <f>+IFERROR(IF(VLOOKUP(#REF!&amp;"-"&amp;ROW()-108,[2]ワークシート!$C$2:$BW$498,31,0)="","",VLOOKUP(#REF!&amp;"-"&amp;ROW()-108,[2]ワークシート!$C$2:$BW$498,31,0)),"")</f>
        <v/>
      </c>
      <c r="AI284" s="131"/>
      <c r="AJ284" s="41"/>
      <c r="AK284" s="41"/>
      <c r="AL284" s="41"/>
      <c r="AM284" s="41"/>
      <c r="AN284" s="41"/>
      <c r="AO284" s="41"/>
      <c r="AP284" s="41"/>
      <c r="AQ284" s="41"/>
      <c r="AR284" s="41"/>
      <c r="AS284" s="41"/>
      <c r="AT284" s="41"/>
      <c r="AU284" s="41"/>
      <c r="AV284" s="41"/>
      <c r="AW284" s="41"/>
      <c r="AX284" s="41"/>
      <c r="AY284" s="41"/>
      <c r="AZ284" s="41"/>
      <c r="BA284" s="41"/>
      <c r="BB284" s="41"/>
      <c r="BC284" s="41"/>
      <c r="BD284" s="41"/>
    </row>
    <row r="285" spans="1:56" ht="35.1" hidden="1" customHeight="1">
      <c r="A285" s="41"/>
      <c r="B285" s="132" t="str">
        <f>+IFERROR(VLOOKUP(#REF!&amp;"-"&amp;ROW()-108,[2]ワークシート!$C$2:$BW$498,9,0),"")</f>
        <v/>
      </c>
      <c r="C285" s="133"/>
      <c r="D285" s="134" t="str">
        <f>+IFERROR(IF(VLOOKUP(#REF!&amp;"-"&amp;ROW()-108,[2]ワークシート!$C$2:$BW$498,10,0) = "","",VLOOKUP(#REF!&amp;"-"&amp;ROW()-108,[2]ワークシート!$C$2:$BW$498,10,0)),"")</f>
        <v/>
      </c>
      <c r="E285" s="133"/>
      <c r="F285" s="132" t="str">
        <f>+IFERROR(VLOOKUP(#REF!&amp;"-"&amp;ROW()-108,[2]ワークシート!$C$2:$BW$498,11,0),"")</f>
        <v/>
      </c>
      <c r="G285" s="133"/>
      <c r="H285" s="72" t="str">
        <f>+IFERROR(VLOOKUP(#REF!&amp;"-"&amp;ROW()-108,[2]ワークシート!$C$2:$BW$498,12,0),"")</f>
        <v/>
      </c>
      <c r="I28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85" s="136"/>
      <c r="K285" s="132" t="str">
        <f>+IFERROR(VLOOKUP(#REF!&amp;"-"&amp;ROW()-108,[2]ワークシート!$C$2:$BW$498,19,0),"")</f>
        <v/>
      </c>
      <c r="L285" s="134"/>
      <c r="M285" s="133"/>
      <c r="N285" s="137" t="str">
        <f>+IFERROR(VLOOKUP(#REF!&amp;"-"&amp;ROW()-108,[2]ワークシート!$C$2:$BW$498,24,0),"")</f>
        <v/>
      </c>
      <c r="O285" s="138"/>
      <c r="P285" s="129" t="str">
        <f>+IFERROR(VLOOKUP(#REF!&amp;"-"&amp;ROW()-108,[2]ワークシート!$C$2:$BW$498,25,0),"")</f>
        <v/>
      </c>
      <c r="Q285" s="129"/>
      <c r="R285" s="139" t="str">
        <f>+IFERROR(VLOOKUP(#REF!&amp;"-"&amp;ROW()-108,[2]ワークシート!$C$2:$BW$498,55,0),"")</f>
        <v/>
      </c>
      <c r="S285" s="139"/>
      <c r="T285" s="139"/>
      <c r="U285" s="129" t="str">
        <f>+IFERROR(VLOOKUP(#REF!&amp;"-"&amp;ROW()-108,[2]ワークシート!$C$2:$BW$498,60,0),"")</f>
        <v/>
      </c>
      <c r="V285" s="129"/>
      <c r="W285" s="129" t="str">
        <f>+IFERROR(VLOOKUP(#REF!&amp;"-"&amp;ROW()-108,[2]ワークシート!$C$2:$BW$498,61,0),"")</f>
        <v/>
      </c>
      <c r="X285" s="129"/>
      <c r="Y285" s="129"/>
      <c r="Z285" s="130" t="str">
        <f t="shared" si="6"/>
        <v/>
      </c>
      <c r="AA285" s="130"/>
      <c r="AB285" s="131" t="str">
        <f>+IFERROR(IF(VLOOKUP(#REF!&amp;"-"&amp;ROW()-108,[2]ワークシート!$C$2:$BW$498,13,0)="","",VLOOKUP(#REF!&amp;"-"&amp;ROW()-108,[2]ワークシート!$C$2:$BW$498,13,0)),"")</f>
        <v/>
      </c>
      <c r="AC285" s="131"/>
      <c r="AD285" s="131" t="str">
        <f>+IFERROR(VLOOKUP(#REF!&amp;"-"&amp;ROW()-108,[2]ワークシート!$C$2:$BW$498,30,0),"")</f>
        <v/>
      </c>
      <c r="AE285" s="131"/>
      <c r="AF285" s="130" t="str">
        <f t="shared" si="7"/>
        <v/>
      </c>
      <c r="AG285" s="130"/>
      <c r="AH285" s="131" t="str">
        <f>+IFERROR(IF(VLOOKUP(#REF!&amp;"-"&amp;ROW()-108,[2]ワークシート!$C$2:$BW$498,31,0)="","",VLOOKUP(#REF!&amp;"-"&amp;ROW()-108,[2]ワークシート!$C$2:$BW$498,31,0)),"")</f>
        <v/>
      </c>
      <c r="AI285" s="131"/>
      <c r="AJ285" s="41"/>
      <c r="AK285" s="41"/>
      <c r="AL285" s="41"/>
      <c r="AM285" s="41"/>
      <c r="AN285" s="41"/>
      <c r="AO285" s="41"/>
      <c r="AP285" s="41"/>
      <c r="AQ285" s="41"/>
      <c r="AR285" s="41"/>
      <c r="AS285" s="41"/>
      <c r="AT285" s="41"/>
      <c r="AU285" s="41"/>
      <c r="AV285" s="41"/>
      <c r="AW285" s="41"/>
      <c r="AX285" s="41"/>
      <c r="AY285" s="41"/>
      <c r="AZ285" s="41"/>
      <c r="BA285" s="41"/>
      <c r="BB285" s="41"/>
      <c r="BC285" s="41"/>
      <c r="BD285" s="41"/>
    </row>
    <row r="286" spans="1:56" ht="35.1" hidden="1" customHeight="1">
      <c r="A286" s="41"/>
      <c r="B286" s="132" t="str">
        <f>+IFERROR(VLOOKUP(#REF!&amp;"-"&amp;ROW()-108,[2]ワークシート!$C$2:$BW$498,9,0),"")</f>
        <v/>
      </c>
      <c r="C286" s="133"/>
      <c r="D286" s="134" t="str">
        <f>+IFERROR(IF(VLOOKUP(#REF!&amp;"-"&amp;ROW()-108,[2]ワークシート!$C$2:$BW$498,10,0) = "","",VLOOKUP(#REF!&amp;"-"&amp;ROW()-108,[2]ワークシート!$C$2:$BW$498,10,0)),"")</f>
        <v/>
      </c>
      <c r="E286" s="133"/>
      <c r="F286" s="132" t="str">
        <f>+IFERROR(VLOOKUP(#REF!&amp;"-"&amp;ROW()-108,[2]ワークシート!$C$2:$BW$498,11,0),"")</f>
        <v/>
      </c>
      <c r="G286" s="133"/>
      <c r="H286" s="72" t="str">
        <f>+IFERROR(VLOOKUP(#REF!&amp;"-"&amp;ROW()-108,[2]ワークシート!$C$2:$BW$498,12,0),"")</f>
        <v/>
      </c>
      <c r="I28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86" s="136"/>
      <c r="K286" s="132" t="str">
        <f>+IFERROR(VLOOKUP(#REF!&amp;"-"&amp;ROW()-108,[2]ワークシート!$C$2:$BW$498,19,0),"")</f>
        <v/>
      </c>
      <c r="L286" s="134"/>
      <c r="M286" s="133"/>
      <c r="N286" s="137" t="str">
        <f>+IFERROR(VLOOKUP(#REF!&amp;"-"&amp;ROW()-108,[2]ワークシート!$C$2:$BW$498,24,0),"")</f>
        <v/>
      </c>
      <c r="O286" s="138"/>
      <c r="P286" s="129" t="str">
        <f>+IFERROR(VLOOKUP(#REF!&amp;"-"&amp;ROW()-108,[2]ワークシート!$C$2:$BW$498,25,0),"")</f>
        <v/>
      </c>
      <c r="Q286" s="129"/>
      <c r="R286" s="139" t="str">
        <f>+IFERROR(VLOOKUP(#REF!&amp;"-"&amp;ROW()-108,[2]ワークシート!$C$2:$BW$498,55,0),"")</f>
        <v/>
      </c>
      <c r="S286" s="139"/>
      <c r="T286" s="139"/>
      <c r="U286" s="129" t="str">
        <f>+IFERROR(VLOOKUP(#REF!&amp;"-"&amp;ROW()-108,[2]ワークシート!$C$2:$BW$498,60,0),"")</f>
        <v/>
      </c>
      <c r="V286" s="129"/>
      <c r="W286" s="129" t="str">
        <f>+IFERROR(VLOOKUP(#REF!&amp;"-"&amp;ROW()-108,[2]ワークシート!$C$2:$BW$498,61,0),"")</f>
        <v/>
      </c>
      <c r="X286" s="129"/>
      <c r="Y286" s="129"/>
      <c r="Z286" s="130" t="str">
        <f t="shared" si="6"/>
        <v/>
      </c>
      <c r="AA286" s="130"/>
      <c r="AB286" s="131" t="str">
        <f>+IFERROR(IF(VLOOKUP(#REF!&amp;"-"&amp;ROW()-108,[2]ワークシート!$C$2:$BW$498,13,0)="","",VLOOKUP(#REF!&amp;"-"&amp;ROW()-108,[2]ワークシート!$C$2:$BW$498,13,0)),"")</f>
        <v/>
      </c>
      <c r="AC286" s="131"/>
      <c r="AD286" s="131" t="str">
        <f>+IFERROR(VLOOKUP(#REF!&amp;"-"&amp;ROW()-108,[2]ワークシート!$C$2:$BW$498,30,0),"")</f>
        <v/>
      </c>
      <c r="AE286" s="131"/>
      <c r="AF286" s="130" t="str">
        <f t="shared" si="7"/>
        <v/>
      </c>
      <c r="AG286" s="130"/>
      <c r="AH286" s="131" t="str">
        <f>+IFERROR(IF(VLOOKUP(#REF!&amp;"-"&amp;ROW()-108,[2]ワークシート!$C$2:$BW$498,31,0)="","",VLOOKUP(#REF!&amp;"-"&amp;ROW()-108,[2]ワークシート!$C$2:$BW$498,31,0)),"")</f>
        <v/>
      </c>
      <c r="AI286" s="131"/>
      <c r="AJ286" s="41"/>
      <c r="AK286" s="41"/>
      <c r="AL286" s="41"/>
      <c r="AM286" s="41"/>
      <c r="AN286" s="41"/>
      <c r="AO286" s="41"/>
      <c r="AP286" s="41"/>
      <c r="AQ286" s="41"/>
      <c r="AR286" s="41"/>
      <c r="AS286" s="41"/>
      <c r="AT286" s="41"/>
      <c r="AU286" s="41"/>
      <c r="AV286" s="41"/>
      <c r="AW286" s="41"/>
      <c r="AX286" s="41"/>
      <c r="AY286" s="41"/>
      <c r="AZ286" s="41"/>
      <c r="BA286" s="41"/>
      <c r="BB286" s="41"/>
      <c r="BC286" s="41"/>
      <c r="BD286" s="41"/>
    </row>
    <row r="287" spans="1:56" ht="35.1" hidden="1" customHeight="1">
      <c r="A287" s="41"/>
      <c r="B287" s="132" t="str">
        <f>+IFERROR(VLOOKUP(#REF!&amp;"-"&amp;ROW()-108,[2]ワークシート!$C$2:$BW$498,9,0),"")</f>
        <v/>
      </c>
      <c r="C287" s="133"/>
      <c r="D287" s="134" t="str">
        <f>+IFERROR(IF(VLOOKUP(#REF!&amp;"-"&amp;ROW()-108,[2]ワークシート!$C$2:$BW$498,10,0) = "","",VLOOKUP(#REF!&amp;"-"&amp;ROW()-108,[2]ワークシート!$C$2:$BW$498,10,0)),"")</f>
        <v/>
      </c>
      <c r="E287" s="133"/>
      <c r="F287" s="132" t="str">
        <f>+IFERROR(VLOOKUP(#REF!&amp;"-"&amp;ROW()-108,[2]ワークシート!$C$2:$BW$498,11,0),"")</f>
        <v/>
      </c>
      <c r="G287" s="133"/>
      <c r="H287" s="72" t="str">
        <f>+IFERROR(VLOOKUP(#REF!&amp;"-"&amp;ROW()-108,[2]ワークシート!$C$2:$BW$498,12,0),"")</f>
        <v/>
      </c>
      <c r="I28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87" s="136"/>
      <c r="K287" s="132" t="str">
        <f>+IFERROR(VLOOKUP(#REF!&amp;"-"&amp;ROW()-108,[2]ワークシート!$C$2:$BW$498,19,0),"")</f>
        <v/>
      </c>
      <c r="L287" s="134"/>
      <c r="M287" s="133"/>
      <c r="N287" s="137" t="str">
        <f>+IFERROR(VLOOKUP(#REF!&amp;"-"&amp;ROW()-108,[2]ワークシート!$C$2:$BW$498,24,0),"")</f>
        <v/>
      </c>
      <c r="O287" s="138"/>
      <c r="P287" s="129" t="str">
        <f>+IFERROR(VLOOKUP(#REF!&amp;"-"&amp;ROW()-108,[2]ワークシート!$C$2:$BW$498,25,0),"")</f>
        <v/>
      </c>
      <c r="Q287" s="129"/>
      <c r="R287" s="139" t="str">
        <f>+IFERROR(VLOOKUP(#REF!&amp;"-"&amp;ROW()-108,[2]ワークシート!$C$2:$BW$498,55,0),"")</f>
        <v/>
      </c>
      <c r="S287" s="139"/>
      <c r="T287" s="139"/>
      <c r="U287" s="129" t="str">
        <f>+IFERROR(VLOOKUP(#REF!&amp;"-"&amp;ROW()-108,[2]ワークシート!$C$2:$BW$498,60,0),"")</f>
        <v/>
      </c>
      <c r="V287" s="129"/>
      <c r="W287" s="129" t="str">
        <f>+IFERROR(VLOOKUP(#REF!&amp;"-"&amp;ROW()-108,[2]ワークシート!$C$2:$BW$498,61,0),"")</f>
        <v/>
      </c>
      <c r="X287" s="129"/>
      <c r="Y287" s="129"/>
      <c r="Z287" s="130" t="str">
        <f t="shared" si="6"/>
        <v/>
      </c>
      <c r="AA287" s="130"/>
      <c r="AB287" s="131" t="str">
        <f>+IFERROR(IF(VLOOKUP(#REF!&amp;"-"&amp;ROW()-108,[2]ワークシート!$C$2:$BW$498,13,0)="","",VLOOKUP(#REF!&amp;"-"&amp;ROW()-108,[2]ワークシート!$C$2:$BW$498,13,0)),"")</f>
        <v/>
      </c>
      <c r="AC287" s="131"/>
      <c r="AD287" s="131" t="str">
        <f>+IFERROR(VLOOKUP(#REF!&amp;"-"&amp;ROW()-108,[2]ワークシート!$C$2:$BW$498,30,0),"")</f>
        <v/>
      </c>
      <c r="AE287" s="131"/>
      <c r="AF287" s="130" t="str">
        <f t="shared" si="7"/>
        <v/>
      </c>
      <c r="AG287" s="130"/>
      <c r="AH287" s="131" t="str">
        <f>+IFERROR(IF(VLOOKUP(#REF!&amp;"-"&amp;ROW()-108,[2]ワークシート!$C$2:$BW$498,31,0)="","",VLOOKUP(#REF!&amp;"-"&amp;ROW()-108,[2]ワークシート!$C$2:$BW$498,31,0)),"")</f>
        <v/>
      </c>
      <c r="AI287" s="131"/>
      <c r="AJ287" s="41"/>
      <c r="AK287" s="41"/>
      <c r="AL287" s="41"/>
      <c r="AM287" s="41"/>
      <c r="AN287" s="41"/>
      <c r="AO287" s="41"/>
      <c r="AP287" s="41"/>
      <c r="AQ287" s="41"/>
      <c r="AR287" s="41"/>
      <c r="AS287" s="41"/>
      <c r="AT287" s="41"/>
      <c r="AU287" s="41"/>
      <c r="AV287" s="41"/>
      <c r="AW287" s="41"/>
      <c r="AX287" s="41"/>
      <c r="AY287" s="41"/>
      <c r="AZ287" s="41"/>
      <c r="BA287" s="41"/>
      <c r="BB287" s="41"/>
      <c r="BC287" s="41"/>
      <c r="BD287" s="41"/>
    </row>
    <row r="288" spans="1:56" ht="35.1" hidden="1" customHeight="1">
      <c r="A288" s="41"/>
      <c r="B288" s="132" t="str">
        <f>+IFERROR(VLOOKUP(#REF!&amp;"-"&amp;ROW()-108,[2]ワークシート!$C$2:$BW$498,9,0),"")</f>
        <v/>
      </c>
      <c r="C288" s="133"/>
      <c r="D288" s="134" t="str">
        <f>+IFERROR(IF(VLOOKUP(#REF!&amp;"-"&amp;ROW()-108,[2]ワークシート!$C$2:$BW$498,10,0) = "","",VLOOKUP(#REF!&amp;"-"&amp;ROW()-108,[2]ワークシート!$C$2:$BW$498,10,0)),"")</f>
        <v/>
      </c>
      <c r="E288" s="133"/>
      <c r="F288" s="132" t="str">
        <f>+IFERROR(VLOOKUP(#REF!&amp;"-"&amp;ROW()-108,[2]ワークシート!$C$2:$BW$498,11,0),"")</f>
        <v/>
      </c>
      <c r="G288" s="133"/>
      <c r="H288" s="72" t="str">
        <f>+IFERROR(VLOOKUP(#REF!&amp;"-"&amp;ROW()-108,[2]ワークシート!$C$2:$BW$498,12,0),"")</f>
        <v/>
      </c>
      <c r="I28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88" s="136"/>
      <c r="K288" s="132" t="str">
        <f>+IFERROR(VLOOKUP(#REF!&amp;"-"&amp;ROW()-108,[2]ワークシート!$C$2:$BW$498,19,0),"")</f>
        <v/>
      </c>
      <c r="L288" s="134"/>
      <c r="M288" s="133"/>
      <c r="N288" s="137" t="str">
        <f>+IFERROR(VLOOKUP(#REF!&amp;"-"&amp;ROW()-108,[2]ワークシート!$C$2:$BW$498,24,0),"")</f>
        <v/>
      </c>
      <c r="O288" s="138"/>
      <c r="P288" s="129" t="str">
        <f>+IFERROR(VLOOKUP(#REF!&amp;"-"&amp;ROW()-108,[2]ワークシート!$C$2:$BW$498,25,0),"")</f>
        <v/>
      </c>
      <c r="Q288" s="129"/>
      <c r="R288" s="139" t="str">
        <f>+IFERROR(VLOOKUP(#REF!&amp;"-"&amp;ROW()-108,[2]ワークシート!$C$2:$BW$498,55,0),"")</f>
        <v/>
      </c>
      <c r="S288" s="139"/>
      <c r="T288" s="139"/>
      <c r="U288" s="129" t="str">
        <f>+IFERROR(VLOOKUP(#REF!&amp;"-"&amp;ROW()-108,[2]ワークシート!$C$2:$BW$498,60,0),"")</f>
        <v/>
      </c>
      <c r="V288" s="129"/>
      <c r="W288" s="129" t="str">
        <f>+IFERROR(VLOOKUP(#REF!&amp;"-"&amp;ROW()-108,[2]ワークシート!$C$2:$BW$498,61,0),"")</f>
        <v/>
      </c>
      <c r="X288" s="129"/>
      <c r="Y288" s="129"/>
      <c r="Z288" s="130" t="str">
        <f t="shared" si="6"/>
        <v/>
      </c>
      <c r="AA288" s="130"/>
      <c r="AB288" s="131" t="str">
        <f>+IFERROR(IF(VLOOKUP(#REF!&amp;"-"&amp;ROW()-108,[2]ワークシート!$C$2:$BW$498,13,0)="","",VLOOKUP(#REF!&amp;"-"&amp;ROW()-108,[2]ワークシート!$C$2:$BW$498,13,0)),"")</f>
        <v/>
      </c>
      <c r="AC288" s="131"/>
      <c r="AD288" s="131" t="str">
        <f>+IFERROR(VLOOKUP(#REF!&amp;"-"&amp;ROW()-108,[2]ワークシート!$C$2:$BW$498,30,0),"")</f>
        <v/>
      </c>
      <c r="AE288" s="131"/>
      <c r="AF288" s="130" t="str">
        <f t="shared" si="7"/>
        <v/>
      </c>
      <c r="AG288" s="130"/>
      <c r="AH288" s="131" t="str">
        <f>+IFERROR(IF(VLOOKUP(#REF!&amp;"-"&amp;ROW()-108,[2]ワークシート!$C$2:$BW$498,31,0)="","",VLOOKUP(#REF!&amp;"-"&amp;ROW()-108,[2]ワークシート!$C$2:$BW$498,31,0)),"")</f>
        <v/>
      </c>
      <c r="AI288" s="131"/>
      <c r="AJ288" s="41"/>
      <c r="AK288" s="41"/>
      <c r="AL288" s="41"/>
      <c r="AM288" s="41"/>
      <c r="AN288" s="41"/>
      <c r="AO288" s="41"/>
      <c r="AP288" s="41"/>
      <c r="AQ288" s="41"/>
      <c r="AR288" s="41"/>
      <c r="AS288" s="41"/>
      <c r="AT288" s="41"/>
      <c r="AU288" s="41"/>
      <c r="AV288" s="41"/>
      <c r="AW288" s="41"/>
      <c r="AX288" s="41"/>
      <c r="AY288" s="41"/>
      <c r="AZ288" s="41"/>
      <c r="BA288" s="41"/>
      <c r="BB288" s="41"/>
      <c r="BC288" s="41"/>
      <c r="BD288" s="41"/>
    </row>
    <row r="289" spans="1:56" ht="35.1" hidden="1" customHeight="1">
      <c r="A289" s="41"/>
      <c r="B289" s="132" t="str">
        <f>+IFERROR(VLOOKUP(#REF!&amp;"-"&amp;ROW()-108,[2]ワークシート!$C$2:$BW$498,9,0),"")</f>
        <v/>
      </c>
      <c r="C289" s="133"/>
      <c r="D289" s="134" t="str">
        <f>+IFERROR(IF(VLOOKUP(#REF!&amp;"-"&amp;ROW()-108,[2]ワークシート!$C$2:$BW$498,10,0) = "","",VLOOKUP(#REF!&amp;"-"&amp;ROW()-108,[2]ワークシート!$C$2:$BW$498,10,0)),"")</f>
        <v/>
      </c>
      <c r="E289" s="133"/>
      <c r="F289" s="132" t="str">
        <f>+IFERROR(VLOOKUP(#REF!&amp;"-"&amp;ROW()-108,[2]ワークシート!$C$2:$BW$498,11,0),"")</f>
        <v/>
      </c>
      <c r="G289" s="133"/>
      <c r="H289" s="72" t="str">
        <f>+IFERROR(VLOOKUP(#REF!&amp;"-"&amp;ROW()-108,[2]ワークシート!$C$2:$BW$498,12,0),"")</f>
        <v/>
      </c>
      <c r="I28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89" s="136"/>
      <c r="K289" s="132" t="str">
        <f>+IFERROR(VLOOKUP(#REF!&amp;"-"&amp;ROW()-108,[2]ワークシート!$C$2:$BW$498,19,0),"")</f>
        <v/>
      </c>
      <c r="L289" s="134"/>
      <c r="M289" s="133"/>
      <c r="N289" s="137" t="str">
        <f>+IFERROR(VLOOKUP(#REF!&amp;"-"&amp;ROW()-108,[2]ワークシート!$C$2:$BW$498,24,0),"")</f>
        <v/>
      </c>
      <c r="O289" s="138"/>
      <c r="P289" s="129" t="str">
        <f>+IFERROR(VLOOKUP(#REF!&amp;"-"&amp;ROW()-108,[2]ワークシート!$C$2:$BW$498,25,0),"")</f>
        <v/>
      </c>
      <c r="Q289" s="129"/>
      <c r="R289" s="139" t="str">
        <f>+IFERROR(VLOOKUP(#REF!&amp;"-"&amp;ROW()-108,[2]ワークシート!$C$2:$BW$498,55,0),"")</f>
        <v/>
      </c>
      <c r="S289" s="139"/>
      <c r="T289" s="139"/>
      <c r="U289" s="129" t="str">
        <f>+IFERROR(VLOOKUP(#REF!&amp;"-"&amp;ROW()-108,[2]ワークシート!$C$2:$BW$498,60,0),"")</f>
        <v/>
      </c>
      <c r="V289" s="129"/>
      <c r="W289" s="129" t="str">
        <f>+IFERROR(VLOOKUP(#REF!&amp;"-"&amp;ROW()-108,[2]ワークシート!$C$2:$BW$498,61,0),"")</f>
        <v/>
      </c>
      <c r="X289" s="129"/>
      <c r="Y289" s="129"/>
      <c r="Z289" s="130" t="str">
        <f t="shared" si="6"/>
        <v/>
      </c>
      <c r="AA289" s="130"/>
      <c r="AB289" s="131" t="str">
        <f>+IFERROR(IF(VLOOKUP(#REF!&amp;"-"&amp;ROW()-108,[2]ワークシート!$C$2:$BW$498,13,0)="","",VLOOKUP(#REF!&amp;"-"&amp;ROW()-108,[2]ワークシート!$C$2:$BW$498,13,0)),"")</f>
        <v/>
      </c>
      <c r="AC289" s="131"/>
      <c r="AD289" s="131" t="str">
        <f>+IFERROR(VLOOKUP(#REF!&amp;"-"&amp;ROW()-108,[2]ワークシート!$C$2:$BW$498,30,0),"")</f>
        <v/>
      </c>
      <c r="AE289" s="131"/>
      <c r="AF289" s="130" t="str">
        <f t="shared" si="7"/>
        <v/>
      </c>
      <c r="AG289" s="130"/>
      <c r="AH289" s="131" t="str">
        <f>+IFERROR(IF(VLOOKUP(#REF!&amp;"-"&amp;ROW()-108,[2]ワークシート!$C$2:$BW$498,31,0)="","",VLOOKUP(#REF!&amp;"-"&amp;ROW()-108,[2]ワークシート!$C$2:$BW$498,31,0)),"")</f>
        <v/>
      </c>
      <c r="AI289" s="131"/>
      <c r="AJ289" s="41"/>
      <c r="AK289" s="41"/>
      <c r="AL289" s="41"/>
      <c r="AM289" s="41"/>
      <c r="AN289" s="41"/>
      <c r="AO289" s="41"/>
      <c r="AP289" s="41"/>
      <c r="AQ289" s="41"/>
      <c r="AR289" s="41"/>
      <c r="AS289" s="41"/>
      <c r="AT289" s="41"/>
      <c r="AU289" s="41"/>
      <c r="AV289" s="41"/>
      <c r="AW289" s="41"/>
      <c r="AX289" s="41"/>
      <c r="AY289" s="41"/>
      <c r="AZ289" s="41"/>
      <c r="BA289" s="41"/>
      <c r="BB289" s="41"/>
      <c r="BC289" s="41"/>
      <c r="BD289" s="41"/>
    </row>
    <row r="290" spans="1:56" ht="35.1" hidden="1" customHeight="1">
      <c r="A290" s="41"/>
      <c r="B290" s="132" t="str">
        <f>+IFERROR(VLOOKUP(#REF!&amp;"-"&amp;ROW()-108,[2]ワークシート!$C$2:$BW$498,9,0),"")</f>
        <v/>
      </c>
      <c r="C290" s="133"/>
      <c r="D290" s="134" t="str">
        <f>+IFERROR(IF(VLOOKUP(#REF!&amp;"-"&amp;ROW()-108,[2]ワークシート!$C$2:$BW$498,10,0) = "","",VLOOKUP(#REF!&amp;"-"&amp;ROW()-108,[2]ワークシート!$C$2:$BW$498,10,0)),"")</f>
        <v/>
      </c>
      <c r="E290" s="133"/>
      <c r="F290" s="132" t="str">
        <f>+IFERROR(VLOOKUP(#REF!&amp;"-"&amp;ROW()-108,[2]ワークシート!$C$2:$BW$498,11,0),"")</f>
        <v/>
      </c>
      <c r="G290" s="133"/>
      <c r="H290" s="72" t="str">
        <f>+IFERROR(VLOOKUP(#REF!&amp;"-"&amp;ROW()-108,[2]ワークシート!$C$2:$BW$498,12,0),"")</f>
        <v/>
      </c>
      <c r="I29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90" s="136"/>
      <c r="K290" s="132" t="str">
        <f>+IFERROR(VLOOKUP(#REF!&amp;"-"&amp;ROW()-108,[2]ワークシート!$C$2:$BW$498,19,0),"")</f>
        <v/>
      </c>
      <c r="L290" s="134"/>
      <c r="M290" s="133"/>
      <c r="N290" s="137" t="str">
        <f>+IFERROR(VLOOKUP(#REF!&amp;"-"&amp;ROW()-108,[2]ワークシート!$C$2:$BW$498,24,0),"")</f>
        <v/>
      </c>
      <c r="O290" s="138"/>
      <c r="P290" s="129" t="str">
        <f>+IFERROR(VLOOKUP(#REF!&amp;"-"&amp;ROW()-108,[2]ワークシート!$C$2:$BW$498,25,0),"")</f>
        <v/>
      </c>
      <c r="Q290" s="129"/>
      <c r="R290" s="139" t="str">
        <f>+IFERROR(VLOOKUP(#REF!&amp;"-"&amp;ROW()-108,[2]ワークシート!$C$2:$BW$498,55,0),"")</f>
        <v/>
      </c>
      <c r="S290" s="139"/>
      <c r="T290" s="139"/>
      <c r="U290" s="129" t="str">
        <f>+IFERROR(VLOOKUP(#REF!&amp;"-"&amp;ROW()-108,[2]ワークシート!$C$2:$BW$498,60,0),"")</f>
        <v/>
      </c>
      <c r="V290" s="129"/>
      <c r="W290" s="129" t="str">
        <f>+IFERROR(VLOOKUP(#REF!&amp;"-"&amp;ROW()-108,[2]ワークシート!$C$2:$BW$498,61,0),"")</f>
        <v/>
      </c>
      <c r="X290" s="129"/>
      <c r="Y290" s="129"/>
      <c r="Z290" s="130" t="str">
        <f t="shared" si="6"/>
        <v/>
      </c>
      <c r="AA290" s="130"/>
      <c r="AB290" s="131" t="str">
        <f>+IFERROR(IF(VLOOKUP(#REF!&amp;"-"&amp;ROW()-108,[2]ワークシート!$C$2:$BW$498,13,0)="","",VLOOKUP(#REF!&amp;"-"&amp;ROW()-108,[2]ワークシート!$C$2:$BW$498,13,0)),"")</f>
        <v/>
      </c>
      <c r="AC290" s="131"/>
      <c r="AD290" s="131" t="str">
        <f>+IFERROR(VLOOKUP(#REF!&amp;"-"&amp;ROW()-108,[2]ワークシート!$C$2:$BW$498,30,0),"")</f>
        <v/>
      </c>
      <c r="AE290" s="131"/>
      <c r="AF290" s="130" t="str">
        <f t="shared" si="7"/>
        <v/>
      </c>
      <c r="AG290" s="130"/>
      <c r="AH290" s="131" t="str">
        <f>+IFERROR(IF(VLOOKUP(#REF!&amp;"-"&amp;ROW()-108,[2]ワークシート!$C$2:$BW$498,31,0)="","",VLOOKUP(#REF!&amp;"-"&amp;ROW()-108,[2]ワークシート!$C$2:$BW$498,31,0)),"")</f>
        <v/>
      </c>
      <c r="AI290" s="131"/>
      <c r="AJ290" s="41"/>
      <c r="AK290" s="41"/>
      <c r="AL290" s="41"/>
      <c r="AM290" s="41"/>
      <c r="AN290" s="41"/>
      <c r="AO290" s="41"/>
      <c r="AP290" s="41"/>
      <c r="AQ290" s="41"/>
      <c r="AR290" s="41"/>
      <c r="AS290" s="41"/>
      <c r="AT290" s="41"/>
      <c r="AU290" s="41"/>
      <c r="AV290" s="41"/>
      <c r="AW290" s="41"/>
      <c r="AX290" s="41"/>
      <c r="AY290" s="41"/>
      <c r="AZ290" s="41"/>
      <c r="BA290" s="41"/>
      <c r="BB290" s="41"/>
      <c r="BC290" s="41"/>
      <c r="BD290" s="41"/>
    </row>
    <row r="291" spans="1:56" ht="35.1" hidden="1" customHeight="1">
      <c r="A291" s="41"/>
      <c r="B291" s="132" t="str">
        <f>+IFERROR(VLOOKUP(#REF!&amp;"-"&amp;ROW()-108,[2]ワークシート!$C$2:$BW$498,9,0),"")</f>
        <v/>
      </c>
      <c r="C291" s="133"/>
      <c r="D291" s="134" t="str">
        <f>+IFERROR(IF(VLOOKUP(#REF!&amp;"-"&amp;ROW()-108,[2]ワークシート!$C$2:$BW$498,10,0) = "","",VLOOKUP(#REF!&amp;"-"&amp;ROW()-108,[2]ワークシート!$C$2:$BW$498,10,0)),"")</f>
        <v/>
      </c>
      <c r="E291" s="133"/>
      <c r="F291" s="132" t="str">
        <f>+IFERROR(VLOOKUP(#REF!&amp;"-"&amp;ROW()-108,[2]ワークシート!$C$2:$BW$498,11,0),"")</f>
        <v/>
      </c>
      <c r="G291" s="133"/>
      <c r="H291" s="72" t="str">
        <f>+IFERROR(VLOOKUP(#REF!&amp;"-"&amp;ROW()-108,[2]ワークシート!$C$2:$BW$498,12,0),"")</f>
        <v/>
      </c>
      <c r="I29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91" s="136"/>
      <c r="K291" s="132" t="str">
        <f>+IFERROR(VLOOKUP(#REF!&amp;"-"&amp;ROW()-108,[2]ワークシート!$C$2:$BW$498,19,0),"")</f>
        <v/>
      </c>
      <c r="L291" s="134"/>
      <c r="M291" s="133"/>
      <c r="N291" s="137" t="str">
        <f>+IFERROR(VLOOKUP(#REF!&amp;"-"&amp;ROW()-108,[2]ワークシート!$C$2:$BW$498,24,0),"")</f>
        <v/>
      </c>
      <c r="O291" s="138"/>
      <c r="P291" s="129" t="str">
        <f>+IFERROR(VLOOKUP(#REF!&amp;"-"&amp;ROW()-108,[2]ワークシート!$C$2:$BW$498,25,0),"")</f>
        <v/>
      </c>
      <c r="Q291" s="129"/>
      <c r="R291" s="139" t="str">
        <f>+IFERROR(VLOOKUP(#REF!&amp;"-"&amp;ROW()-108,[2]ワークシート!$C$2:$BW$498,55,0),"")</f>
        <v/>
      </c>
      <c r="S291" s="139"/>
      <c r="T291" s="139"/>
      <c r="U291" s="129" t="str">
        <f>+IFERROR(VLOOKUP(#REF!&amp;"-"&amp;ROW()-108,[2]ワークシート!$C$2:$BW$498,60,0),"")</f>
        <v/>
      </c>
      <c r="V291" s="129"/>
      <c r="W291" s="129" t="str">
        <f>+IFERROR(VLOOKUP(#REF!&amp;"-"&amp;ROW()-108,[2]ワークシート!$C$2:$BW$498,61,0),"")</f>
        <v/>
      </c>
      <c r="X291" s="129"/>
      <c r="Y291" s="129"/>
      <c r="Z291" s="130" t="str">
        <f t="shared" si="6"/>
        <v/>
      </c>
      <c r="AA291" s="130"/>
      <c r="AB291" s="131" t="str">
        <f>+IFERROR(IF(VLOOKUP(#REF!&amp;"-"&amp;ROW()-108,[2]ワークシート!$C$2:$BW$498,13,0)="","",VLOOKUP(#REF!&amp;"-"&amp;ROW()-108,[2]ワークシート!$C$2:$BW$498,13,0)),"")</f>
        <v/>
      </c>
      <c r="AC291" s="131"/>
      <c r="AD291" s="131" t="str">
        <f>+IFERROR(VLOOKUP(#REF!&amp;"-"&amp;ROW()-108,[2]ワークシート!$C$2:$BW$498,30,0),"")</f>
        <v/>
      </c>
      <c r="AE291" s="131"/>
      <c r="AF291" s="130" t="str">
        <f t="shared" si="7"/>
        <v/>
      </c>
      <c r="AG291" s="130"/>
      <c r="AH291" s="131" t="str">
        <f>+IFERROR(IF(VLOOKUP(#REF!&amp;"-"&amp;ROW()-108,[2]ワークシート!$C$2:$BW$498,31,0)="","",VLOOKUP(#REF!&amp;"-"&amp;ROW()-108,[2]ワークシート!$C$2:$BW$498,31,0)),"")</f>
        <v/>
      </c>
      <c r="AI291" s="131"/>
      <c r="AJ291" s="41"/>
      <c r="AK291" s="41"/>
      <c r="AL291" s="41"/>
      <c r="AM291" s="41"/>
      <c r="AN291" s="41"/>
      <c r="AO291" s="41"/>
      <c r="AP291" s="41"/>
      <c r="AQ291" s="41"/>
      <c r="AR291" s="41"/>
      <c r="AS291" s="41"/>
      <c r="AT291" s="41"/>
      <c r="AU291" s="41"/>
      <c r="AV291" s="41"/>
      <c r="AW291" s="41"/>
      <c r="AX291" s="41"/>
      <c r="AY291" s="41"/>
      <c r="AZ291" s="41"/>
      <c r="BA291" s="41"/>
      <c r="BB291" s="41"/>
      <c r="BC291" s="41"/>
      <c r="BD291" s="41"/>
    </row>
    <row r="292" spans="1:56" ht="35.1" hidden="1" customHeight="1">
      <c r="A292" s="41"/>
      <c r="B292" s="132" t="str">
        <f>+IFERROR(VLOOKUP(#REF!&amp;"-"&amp;ROW()-108,[2]ワークシート!$C$2:$BW$498,9,0),"")</f>
        <v/>
      </c>
      <c r="C292" s="133"/>
      <c r="D292" s="134" t="str">
        <f>+IFERROR(IF(VLOOKUP(#REF!&amp;"-"&amp;ROW()-108,[2]ワークシート!$C$2:$BW$498,10,0) = "","",VLOOKUP(#REF!&amp;"-"&amp;ROW()-108,[2]ワークシート!$C$2:$BW$498,10,0)),"")</f>
        <v/>
      </c>
      <c r="E292" s="133"/>
      <c r="F292" s="132" t="str">
        <f>+IFERROR(VLOOKUP(#REF!&amp;"-"&amp;ROW()-108,[2]ワークシート!$C$2:$BW$498,11,0),"")</f>
        <v/>
      </c>
      <c r="G292" s="133"/>
      <c r="H292" s="72" t="str">
        <f>+IFERROR(VLOOKUP(#REF!&amp;"-"&amp;ROW()-108,[2]ワークシート!$C$2:$BW$498,12,0),"")</f>
        <v/>
      </c>
      <c r="I29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92" s="136"/>
      <c r="K292" s="132" t="str">
        <f>+IFERROR(VLOOKUP(#REF!&amp;"-"&amp;ROW()-108,[2]ワークシート!$C$2:$BW$498,19,0),"")</f>
        <v/>
      </c>
      <c r="L292" s="134"/>
      <c r="M292" s="133"/>
      <c r="N292" s="137" t="str">
        <f>+IFERROR(VLOOKUP(#REF!&amp;"-"&amp;ROW()-108,[2]ワークシート!$C$2:$BW$498,24,0),"")</f>
        <v/>
      </c>
      <c r="O292" s="138"/>
      <c r="P292" s="129" t="str">
        <f>+IFERROR(VLOOKUP(#REF!&amp;"-"&amp;ROW()-108,[2]ワークシート!$C$2:$BW$498,25,0),"")</f>
        <v/>
      </c>
      <c r="Q292" s="129"/>
      <c r="R292" s="139" t="str">
        <f>+IFERROR(VLOOKUP(#REF!&amp;"-"&amp;ROW()-108,[2]ワークシート!$C$2:$BW$498,55,0),"")</f>
        <v/>
      </c>
      <c r="S292" s="139"/>
      <c r="T292" s="139"/>
      <c r="U292" s="129" t="str">
        <f>+IFERROR(VLOOKUP(#REF!&amp;"-"&amp;ROW()-108,[2]ワークシート!$C$2:$BW$498,60,0),"")</f>
        <v/>
      </c>
      <c r="V292" s="129"/>
      <c r="W292" s="129" t="str">
        <f>+IFERROR(VLOOKUP(#REF!&amp;"-"&amp;ROW()-108,[2]ワークシート!$C$2:$BW$498,61,0),"")</f>
        <v/>
      </c>
      <c r="X292" s="129"/>
      <c r="Y292" s="129"/>
      <c r="Z292" s="130" t="str">
        <f t="shared" si="6"/>
        <v/>
      </c>
      <c r="AA292" s="130"/>
      <c r="AB292" s="131" t="str">
        <f>+IFERROR(IF(VLOOKUP(#REF!&amp;"-"&amp;ROW()-108,[2]ワークシート!$C$2:$BW$498,13,0)="","",VLOOKUP(#REF!&amp;"-"&amp;ROW()-108,[2]ワークシート!$C$2:$BW$498,13,0)),"")</f>
        <v/>
      </c>
      <c r="AC292" s="131"/>
      <c r="AD292" s="131" t="str">
        <f>+IFERROR(VLOOKUP(#REF!&amp;"-"&amp;ROW()-108,[2]ワークシート!$C$2:$BW$498,30,0),"")</f>
        <v/>
      </c>
      <c r="AE292" s="131"/>
      <c r="AF292" s="130" t="str">
        <f t="shared" si="7"/>
        <v/>
      </c>
      <c r="AG292" s="130"/>
      <c r="AH292" s="131" t="str">
        <f>+IFERROR(IF(VLOOKUP(#REF!&amp;"-"&amp;ROW()-108,[2]ワークシート!$C$2:$BW$498,31,0)="","",VLOOKUP(#REF!&amp;"-"&amp;ROW()-108,[2]ワークシート!$C$2:$BW$498,31,0)),"")</f>
        <v/>
      </c>
      <c r="AI292" s="131"/>
      <c r="AJ292" s="41"/>
      <c r="AK292" s="41"/>
      <c r="AL292" s="41"/>
      <c r="AM292" s="41"/>
      <c r="AN292" s="41"/>
      <c r="AO292" s="41"/>
      <c r="AP292" s="41"/>
      <c r="AQ292" s="41"/>
      <c r="AR292" s="41"/>
      <c r="AS292" s="41"/>
      <c r="AT292" s="41"/>
      <c r="AU292" s="41"/>
      <c r="AV292" s="41"/>
      <c r="AW292" s="41"/>
      <c r="AX292" s="41"/>
      <c r="AY292" s="41"/>
      <c r="AZ292" s="41"/>
      <c r="BA292" s="41"/>
      <c r="BB292" s="41"/>
      <c r="BC292" s="41"/>
      <c r="BD292" s="41"/>
    </row>
    <row r="293" spans="1:56" ht="35.1" hidden="1" customHeight="1">
      <c r="A293" s="41"/>
      <c r="B293" s="132" t="str">
        <f>+IFERROR(VLOOKUP(#REF!&amp;"-"&amp;ROW()-108,[2]ワークシート!$C$2:$BW$498,9,0),"")</f>
        <v/>
      </c>
      <c r="C293" s="133"/>
      <c r="D293" s="134" t="str">
        <f>+IFERROR(IF(VLOOKUP(#REF!&amp;"-"&amp;ROW()-108,[2]ワークシート!$C$2:$BW$498,10,0) = "","",VLOOKUP(#REF!&amp;"-"&amp;ROW()-108,[2]ワークシート!$C$2:$BW$498,10,0)),"")</f>
        <v/>
      </c>
      <c r="E293" s="133"/>
      <c r="F293" s="132" t="str">
        <f>+IFERROR(VLOOKUP(#REF!&amp;"-"&amp;ROW()-108,[2]ワークシート!$C$2:$BW$498,11,0),"")</f>
        <v/>
      </c>
      <c r="G293" s="133"/>
      <c r="H293" s="72" t="str">
        <f>+IFERROR(VLOOKUP(#REF!&amp;"-"&amp;ROW()-108,[2]ワークシート!$C$2:$BW$498,12,0),"")</f>
        <v/>
      </c>
      <c r="I29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93" s="136"/>
      <c r="K293" s="132" t="str">
        <f>+IFERROR(VLOOKUP(#REF!&amp;"-"&amp;ROW()-108,[2]ワークシート!$C$2:$BW$498,19,0),"")</f>
        <v/>
      </c>
      <c r="L293" s="134"/>
      <c r="M293" s="133"/>
      <c r="N293" s="137" t="str">
        <f>+IFERROR(VLOOKUP(#REF!&amp;"-"&amp;ROW()-108,[2]ワークシート!$C$2:$BW$498,24,0),"")</f>
        <v/>
      </c>
      <c r="O293" s="138"/>
      <c r="P293" s="129" t="str">
        <f>+IFERROR(VLOOKUP(#REF!&amp;"-"&amp;ROW()-108,[2]ワークシート!$C$2:$BW$498,25,0),"")</f>
        <v/>
      </c>
      <c r="Q293" s="129"/>
      <c r="R293" s="139" t="str">
        <f>+IFERROR(VLOOKUP(#REF!&amp;"-"&amp;ROW()-108,[2]ワークシート!$C$2:$BW$498,55,0),"")</f>
        <v/>
      </c>
      <c r="S293" s="139"/>
      <c r="T293" s="139"/>
      <c r="U293" s="129" t="str">
        <f>+IFERROR(VLOOKUP(#REF!&amp;"-"&amp;ROW()-108,[2]ワークシート!$C$2:$BW$498,60,0),"")</f>
        <v/>
      </c>
      <c r="V293" s="129"/>
      <c r="W293" s="129" t="str">
        <f>+IFERROR(VLOOKUP(#REF!&amp;"-"&amp;ROW()-108,[2]ワークシート!$C$2:$BW$498,61,0),"")</f>
        <v/>
      </c>
      <c r="X293" s="129"/>
      <c r="Y293" s="129"/>
      <c r="Z293" s="130" t="str">
        <f t="shared" si="6"/>
        <v/>
      </c>
      <c r="AA293" s="130"/>
      <c r="AB293" s="131" t="str">
        <f>+IFERROR(IF(VLOOKUP(#REF!&amp;"-"&amp;ROW()-108,[2]ワークシート!$C$2:$BW$498,13,0)="","",VLOOKUP(#REF!&amp;"-"&amp;ROW()-108,[2]ワークシート!$C$2:$BW$498,13,0)),"")</f>
        <v/>
      </c>
      <c r="AC293" s="131"/>
      <c r="AD293" s="131" t="str">
        <f>+IFERROR(VLOOKUP(#REF!&amp;"-"&amp;ROW()-108,[2]ワークシート!$C$2:$BW$498,30,0),"")</f>
        <v/>
      </c>
      <c r="AE293" s="131"/>
      <c r="AF293" s="130" t="str">
        <f t="shared" si="7"/>
        <v/>
      </c>
      <c r="AG293" s="130"/>
      <c r="AH293" s="131" t="str">
        <f>+IFERROR(IF(VLOOKUP(#REF!&amp;"-"&amp;ROW()-108,[2]ワークシート!$C$2:$BW$498,31,0)="","",VLOOKUP(#REF!&amp;"-"&amp;ROW()-108,[2]ワークシート!$C$2:$BW$498,31,0)),"")</f>
        <v/>
      </c>
      <c r="AI293" s="131"/>
      <c r="AJ293" s="41"/>
      <c r="AK293" s="41"/>
      <c r="AL293" s="41"/>
      <c r="AM293" s="41"/>
      <c r="AN293" s="41"/>
      <c r="AO293" s="41"/>
      <c r="AP293" s="41"/>
      <c r="AQ293" s="41"/>
      <c r="AR293" s="41"/>
      <c r="AS293" s="41"/>
      <c r="AT293" s="41"/>
      <c r="AU293" s="41"/>
      <c r="AV293" s="41"/>
      <c r="AW293" s="41"/>
      <c r="AX293" s="41"/>
      <c r="AY293" s="41"/>
      <c r="AZ293" s="41"/>
      <c r="BA293" s="41"/>
      <c r="BB293" s="41"/>
      <c r="BC293" s="41"/>
      <c r="BD293" s="41"/>
    </row>
    <row r="294" spans="1:56" ht="35.1" hidden="1" customHeight="1">
      <c r="A294" s="41"/>
      <c r="B294" s="132" t="str">
        <f>+IFERROR(VLOOKUP(#REF!&amp;"-"&amp;ROW()-108,[2]ワークシート!$C$2:$BW$498,9,0),"")</f>
        <v/>
      </c>
      <c r="C294" s="133"/>
      <c r="D294" s="134" t="str">
        <f>+IFERROR(IF(VLOOKUP(#REF!&amp;"-"&amp;ROW()-108,[2]ワークシート!$C$2:$BW$498,10,0) = "","",VLOOKUP(#REF!&amp;"-"&amp;ROW()-108,[2]ワークシート!$C$2:$BW$498,10,0)),"")</f>
        <v/>
      </c>
      <c r="E294" s="133"/>
      <c r="F294" s="132" t="str">
        <f>+IFERROR(VLOOKUP(#REF!&amp;"-"&amp;ROW()-108,[2]ワークシート!$C$2:$BW$498,11,0),"")</f>
        <v/>
      </c>
      <c r="G294" s="133"/>
      <c r="H294" s="72" t="str">
        <f>+IFERROR(VLOOKUP(#REF!&amp;"-"&amp;ROW()-108,[2]ワークシート!$C$2:$BW$498,12,0),"")</f>
        <v/>
      </c>
      <c r="I29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94" s="136"/>
      <c r="K294" s="132" t="str">
        <f>+IFERROR(VLOOKUP(#REF!&amp;"-"&amp;ROW()-108,[2]ワークシート!$C$2:$BW$498,19,0),"")</f>
        <v/>
      </c>
      <c r="L294" s="134"/>
      <c r="M294" s="133"/>
      <c r="N294" s="137" t="str">
        <f>+IFERROR(VLOOKUP(#REF!&amp;"-"&amp;ROW()-108,[2]ワークシート!$C$2:$BW$498,24,0),"")</f>
        <v/>
      </c>
      <c r="O294" s="138"/>
      <c r="P294" s="129" t="str">
        <f>+IFERROR(VLOOKUP(#REF!&amp;"-"&amp;ROW()-108,[2]ワークシート!$C$2:$BW$498,25,0),"")</f>
        <v/>
      </c>
      <c r="Q294" s="129"/>
      <c r="R294" s="139" t="str">
        <f>+IFERROR(VLOOKUP(#REF!&amp;"-"&amp;ROW()-108,[2]ワークシート!$C$2:$BW$498,55,0),"")</f>
        <v/>
      </c>
      <c r="S294" s="139"/>
      <c r="T294" s="139"/>
      <c r="U294" s="129" t="str">
        <f>+IFERROR(VLOOKUP(#REF!&amp;"-"&amp;ROW()-108,[2]ワークシート!$C$2:$BW$498,60,0),"")</f>
        <v/>
      </c>
      <c r="V294" s="129"/>
      <c r="W294" s="129" t="str">
        <f>+IFERROR(VLOOKUP(#REF!&amp;"-"&amp;ROW()-108,[2]ワークシート!$C$2:$BW$498,61,0),"")</f>
        <v/>
      </c>
      <c r="X294" s="129"/>
      <c r="Y294" s="129"/>
      <c r="Z294" s="130" t="str">
        <f t="shared" si="6"/>
        <v/>
      </c>
      <c r="AA294" s="130"/>
      <c r="AB294" s="131" t="str">
        <f>+IFERROR(IF(VLOOKUP(#REF!&amp;"-"&amp;ROW()-108,[2]ワークシート!$C$2:$BW$498,13,0)="","",VLOOKUP(#REF!&amp;"-"&amp;ROW()-108,[2]ワークシート!$C$2:$BW$498,13,0)),"")</f>
        <v/>
      </c>
      <c r="AC294" s="131"/>
      <c r="AD294" s="131" t="str">
        <f>+IFERROR(VLOOKUP(#REF!&amp;"-"&amp;ROW()-108,[2]ワークシート!$C$2:$BW$498,30,0),"")</f>
        <v/>
      </c>
      <c r="AE294" s="131"/>
      <c r="AF294" s="130" t="str">
        <f t="shared" si="7"/>
        <v/>
      </c>
      <c r="AG294" s="130"/>
      <c r="AH294" s="131" t="str">
        <f>+IFERROR(IF(VLOOKUP(#REF!&amp;"-"&amp;ROW()-108,[2]ワークシート!$C$2:$BW$498,31,0)="","",VLOOKUP(#REF!&amp;"-"&amp;ROW()-108,[2]ワークシート!$C$2:$BW$498,31,0)),"")</f>
        <v/>
      </c>
      <c r="AI294" s="131"/>
      <c r="AJ294" s="41"/>
      <c r="AK294" s="41"/>
      <c r="AL294" s="41"/>
      <c r="AM294" s="41"/>
      <c r="AN294" s="41"/>
      <c r="AO294" s="41"/>
      <c r="AP294" s="41"/>
      <c r="AQ294" s="41"/>
      <c r="AR294" s="41"/>
      <c r="AS294" s="41"/>
      <c r="AT294" s="41"/>
      <c r="AU294" s="41"/>
      <c r="AV294" s="41"/>
      <c r="AW294" s="41"/>
      <c r="AX294" s="41"/>
      <c r="AY294" s="41"/>
      <c r="AZ294" s="41"/>
      <c r="BA294" s="41"/>
      <c r="BB294" s="41"/>
      <c r="BC294" s="41"/>
      <c r="BD294" s="41"/>
    </row>
    <row r="295" spans="1:56" ht="35.1" hidden="1" customHeight="1">
      <c r="A295" s="41"/>
      <c r="B295" s="132" t="str">
        <f>+IFERROR(VLOOKUP(#REF!&amp;"-"&amp;ROW()-108,[2]ワークシート!$C$2:$BW$498,9,0),"")</f>
        <v/>
      </c>
      <c r="C295" s="133"/>
      <c r="D295" s="134" t="str">
        <f>+IFERROR(IF(VLOOKUP(#REF!&amp;"-"&amp;ROW()-108,[2]ワークシート!$C$2:$BW$498,10,0) = "","",VLOOKUP(#REF!&amp;"-"&amp;ROW()-108,[2]ワークシート!$C$2:$BW$498,10,0)),"")</f>
        <v/>
      </c>
      <c r="E295" s="133"/>
      <c r="F295" s="132" t="str">
        <f>+IFERROR(VLOOKUP(#REF!&amp;"-"&amp;ROW()-108,[2]ワークシート!$C$2:$BW$498,11,0),"")</f>
        <v/>
      </c>
      <c r="G295" s="133"/>
      <c r="H295" s="72" t="str">
        <f>+IFERROR(VLOOKUP(#REF!&amp;"-"&amp;ROW()-108,[2]ワークシート!$C$2:$BW$498,12,0),"")</f>
        <v/>
      </c>
      <c r="I29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95" s="136"/>
      <c r="K295" s="132" t="str">
        <f>+IFERROR(VLOOKUP(#REF!&amp;"-"&amp;ROW()-108,[2]ワークシート!$C$2:$BW$498,19,0),"")</f>
        <v/>
      </c>
      <c r="L295" s="134"/>
      <c r="M295" s="133"/>
      <c r="N295" s="137" t="str">
        <f>+IFERROR(VLOOKUP(#REF!&amp;"-"&amp;ROW()-108,[2]ワークシート!$C$2:$BW$498,24,0),"")</f>
        <v/>
      </c>
      <c r="O295" s="138"/>
      <c r="P295" s="129" t="str">
        <f>+IFERROR(VLOOKUP(#REF!&amp;"-"&amp;ROW()-108,[2]ワークシート!$C$2:$BW$498,25,0),"")</f>
        <v/>
      </c>
      <c r="Q295" s="129"/>
      <c r="R295" s="139" t="str">
        <f>+IFERROR(VLOOKUP(#REF!&amp;"-"&amp;ROW()-108,[2]ワークシート!$C$2:$BW$498,55,0),"")</f>
        <v/>
      </c>
      <c r="S295" s="139"/>
      <c r="T295" s="139"/>
      <c r="U295" s="129" t="str">
        <f>+IFERROR(VLOOKUP(#REF!&amp;"-"&amp;ROW()-108,[2]ワークシート!$C$2:$BW$498,60,0),"")</f>
        <v/>
      </c>
      <c r="V295" s="129"/>
      <c r="W295" s="129" t="str">
        <f>+IFERROR(VLOOKUP(#REF!&amp;"-"&amp;ROW()-108,[2]ワークシート!$C$2:$BW$498,61,0),"")</f>
        <v/>
      </c>
      <c r="X295" s="129"/>
      <c r="Y295" s="129"/>
      <c r="Z295" s="130" t="str">
        <f t="shared" si="6"/>
        <v/>
      </c>
      <c r="AA295" s="130"/>
      <c r="AB295" s="131" t="str">
        <f>+IFERROR(IF(VLOOKUP(#REF!&amp;"-"&amp;ROW()-108,[2]ワークシート!$C$2:$BW$498,13,0)="","",VLOOKUP(#REF!&amp;"-"&amp;ROW()-108,[2]ワークシート!$C$2:$BW$498,13,0)),"")</f>
        <v/>
      </c>
      <c r="AC295" s="131"/>
      <c r="AD295" s="131" t="str">
        <f>+IFERROR(VLOOKUP(#REF!&amp;"-"&amp;ROW()-108,[2]ワークシート!$C$2:$BW$498,30,0),"")</f>
        <v/>
      </c>
      <c r="AE295" s="131"/>
      <c r="AF295" s="130" t="str">
        <f t="shared" si="7"/>
        <v/>
      </c>
      <c r="AG295" s="130"/>
      <c r="AH295" s="131" t="str">
        <f>+IFERROR(IF(VLOOKUP(#REF!&amp;"-"&amp;ROW()-108,[2]ワークシート!$C$2:$BW$498,31,0)="","",VLOOKUP(#REF!&amp;"-"&amp;ROW()-108,[2]ワークシート!$C$2:$BW$498,31,0)),"")</f>
        <v/>
      </c>
      <c r="AI295" s="131"/>
      <c r="AJ295" s="41"/>
      <c r="AK295" s="41"/>
      <c r="AL295" s="41"/>
      <c r="AM295" s="41"/>
      <c r="AN295" s="41"/>
      <c r="AO295" s="41"/>
      <c r="AP295" s="41"/>
      <c r="AQ295" s="41"/>
      <c r="AR295" s="41"/>
      <c r="AS295" s="41"/>
      <c r="AT295" s="41"/>
      <c r="AU295" s="41"/>
      <c r="AV295" s="41"/>
      <c r="AW295" s="41"/>
      <c r="AX295" s="41"/>
      <c r="AY295" s="41"/>
      <c r="AZ295" s="41"/>
      <c r="BA295" s="41"/>
      <c r="BB295" s="41"/>
      <c r="BC295" s="41"/>
      <c r="BD295" s="41"/>
    </row>
    <row r="296" spans="1:56" ht="35.1" hidden="1" customHeight="1">
      <c r="A296" s="41"/>
      <c r="B296" s="132" t="str">
        <f>+IFERROR(VLOOKUP(#REF!&amp;"-"&amp;ROW()-108,[2]ワークシート!$C$2:$BW$498,9,0),"")</f>
        <v/>
      </c>
      <c r="C296" s="133"/>
      <c r="D296" s="134" t="str">
        <f>+IFERROR(IF(VLOOKUP(#REF!&amp;"-"&amp;ROW()-108,[2]ワークシート!$C$2:$BW$498,10,0) = "","",VLOOKUP(#REF!&amp;"-"&amp;ROW()-108,[2]ワークシート!$C$2:$BW$498,10,0)),"")</f>
        <v/>
      </c>
      <c r="E296" s="133"/>
      <c r="F296" s="132" t="str">
        <f>+IFERROR(VLOOKUP(#REF!&amp;"-"&amp;ROW()-108,[2]ワークシート!$C$2:$BW$498,11,0),"")</f>
        <v/>
      </c>
      <c r="G296" s="133"/>
      <c r="H296" s="72" t="str">
        <f>+IFERROR(VLOOKUP(#REF!&amp;"-"&amp;ROW()-108,[2]ワークシート!$C$2:$BW$498,12,0),"")</f>
        <v/>
      </c>
      <c r="I29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96" s="136"/>
      <c r="K296" s="132" t="str">
        <f>+IFERROR(VLOOKUP(#REF!&amp;"-"&amp;ROW()-108,[2]ワークシート!$C$2:$BW$498,19,0),"")</f>
        <v/>
      </c>
      <c r="L296" s="134"/>
      <c r="M296" s="133"/>
      <c r="N296" s="137" t="str">
        <f>+IFERROR(VLOOKUP(#REF!&amp;"-"&amp;ROW()-108,[2]ワークシート!$C$2:$BW$498,24,0),"")</f>
        <v/>
      </c>
      <c r="O296" s="138"/>
      <c r="P296" s="129" t="str">
        <f>+IFERROR(VLOOKUP(#REF!&amp;"-"&amp;ROW()-108,[2]ワークシート!$C$2:$BW$498,25,0),"")</f>
        <v/>
      </c>
      <c r="Q296" s="129"/>
      <c r="R296" s="139" t="str">
        <f>+IFERROR(VLOOKUP(#REF!&amp;"-"&amp;ROW()-108,[2]ワークシート!$C$2:$BW$498,55,0),"")</f>
        <v/>
      </c>
      <c r="S296" s="139"/>
      <c r="T296" s="139"/>
      <c r="U296" s="129" t="str">
        <f>+IFERROR(VLOOKUP(#REF!&amp;"-"&amp;ROW()-108,[2]ワークシート!$C$2:$BW$498,60,0),"")</f>
        <v/>
      </c>
      <c r="V296" s="129"/>
      <c r="W296" s="129" t="str">
        <f>+IFERROR(VLOOKUP(#REF!&amp;"-"&amp;ROW()-108,[2]ワークシート!$C$2:$BW$498,61,0),"")</f>
        <v/>
      </c>
      <c r="X296" s="129"/>
      <c r="Y296" s="129"/>
      <c r="Z296" s="130" t="str">
        <f t="shared" si="6"/>
        <v/>
      </c>
      <c r="AA296" s="130"/>
      <c r="AB296" s="131" t="str">
        <f>+IFERROR(IF(VLOOKUP(#REF!&amp;"-"&amp;ROW()-108,[2]ワークシート!$C$2:$BW$498,13,0)="","",VLOOKUP(#REF!&amp;"-"&amp;ROW()-108,[2]ワークシート!$C$2:$BW$498,13,0)),"")</f>
        <v/>
      </c>
      <c r="AC296" s="131"/>
      <c r="AD296" s="131" t="str">
        <f>+IFERROR(VLOOKUP(#REF!&amp;"-"&amp;ROW()-108,[2]ワークシート!$C$2:$BW$498,30,0),"")</f>
        <v/>
      </c>
      <c r="AE296" s="131"/>
      <c r="AF296" s="130" t="str">
        <f t="shared" si="7"/>
        <v/>
      </c>
      <c r="AG296" s="130"/>
      <c r="AH296" s="131" t="str">
        <f>+IFERROR(IF(VLOOKUP(#REF!&amp;"-"&amp;ROW()-108,[2]ワークシート!$C$2:$BW$498,31,0)="","",VLOOKUP(#REF!&amp;"-"&amp;ROW()-108,[2]ワークシート!$C$2:$BW$498,31,0)),"")</f>
        <v/>
      </c>
      <c r="AI296" s="131"/>
      <c r="AJ296" s="41"/>
      <c r="AK296" s="41"/>
      <c r="AL296" s="41"/>
      <c r="AM296" s="41"/>
      <c r="AN296" s="41"/>
      <c r="AO296" s="41"/>
      <c r="AP296" s="41"/>
      <c r="AQ296" s="41"/>
      <c r="AR296" s="41"/>
      <c r="AS296" s="41"/>
      <c r="AT296" s="41"/>
      <c r="AU296" s="41"/>
      <c r="AV296" s="41"/>
      <c r="AW296" s="41"/>
      <c r="AX296" s="41"/>
      <c r="AY296" s="41"/>
      <c r="AZ296" s="41"/>
      <c r="BA296" s="41"/>
      <c r="BB296" s="41"/>
      <c r="BC296" s="41"/>
      <c r="BD296" s="41"/>
    </row>
    <row r="297" spans="1:56" ht="35.1" hidden="1" customHeight="1">
      <c r="A297" s="41"/>
      <c r="B297" s="132" t="str">
        <f>+IFERROR(VLOOKUP(#REF!&amp;"-"&amp;ROW()-108,[2]ワークシート!$C$2:$BW$498,9,0),"")</f>
        <v/>
      </c>
      <c r="C297" s="133"/>
      <c r="D297" s="134" t="str">
        <f>+IFERROR(IF(VLOOKUP(#REF!&amp;"-"&amp;ROW()-108,[2]ワークシート!$C$2:$BW$498,10,0) = "","",VLOOKUP(#REF!&amp;"-"&amp;ROW()-108,[2]ワークシート!$C$2:$BW$498,10,0)),"")</f>
        <v/>
      </c>
      <c r="E297" s="133"/>
      <c r="F297" s="132" t="str">
        <f>+IFERROR(VLOOKUP(#REF!&amp;"-"&amp;ROW()-108,[2]ワークシート!$C$2:$BW$498,11,0),"")</f>
        <v/>
      </c>
      <c r="G297" s="133"/>
      <c r="H297" s="72" t="str">
        <f>+IFERROR(VLOOKUP(#REF!&amp;"-"&amp;ROW()-108,[2]ワークシート!$C$2:$BW$498,12,0),"")</f>
        <v/>
      </c>
      <c r="I29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97" s="136"/>
      <c r="K297" s="132" t="str">
        <f>+IFERROR(VLOOKUP(#REF!&amp;"-"&amp;ROW()-108,[2]ワークシート!$C$2:$BW$498,19,0),"")</f>
        <v/>
      </c>
      <c r="L297" s="134"/>
      <c r="M297" s="133"/>
      <c r="N297" s="137" t="str">
        <f>+IFERROR(VLOOKUP(#REF!&amp;"-"&amp;ROW()-108,[2]ワークシート!$C$2:$BW$498,24,0),"")</f>
        <v/>
      </c>
      <c r="O297" s="138"/>
      <c r="P297" s="129" t="str">
        <f>+IFERROR(VLOOKUP(#REF!&amp;"-"&amp;ROW()-108,[2]ワークシート!$C$2:$BW$498,25,0),"")</f>
        <v/>
      </c>
      <c r="Q297" s="129"/>
      <c r="R297" s="139" t="str">
        <f>+IFERROR(VLOOKUP(#REF!&amp;"-"&amp;ROW()-108,[2]ワークシート!$C$2:$BW$498,55,0),"")</f>
        <v/>
      </c>
      <c r="S297" s="139"/>
      <c r="T297" s="139"/>
      <c r="U297" s="129" t="str">
        <f>+IFERROR(VLOOKUP(#REF!&amp;"-"&amp;ROW()-108,[2]ワークシート!$C$2:$BW$498,60,0),"")</f>
        <v/>
      </c>
      <c r="V297" s="129"/>
      <c r="W297" s="129" t="str">
        <f>+IFERROR(VLOOKUP(#REF!&amp;"-"&amp;ROW()-108,[2]ワークシート!$C$2:$BW$498,61,0),"")</f>
        <v/>
      </c>
      <c r="X297" s="129"/>
      <c r="Y297" s="129"/>
      <c r="Z297" s="130" t="str">
        <f t="shared" si="6"/>
        <v/>
      </c>
      <c r="AA297" s="130"/>
      <c r="AB297" s="131" t="str">
        <f>+IFERROR(IF(VLOOKUP(#REF!&amp;"-"&amp;ROW()-108,[2]ワークシート!$C$2:$BW$498,13,0)="","",VLOOKUP(#REF!&amp;"-"&amp;ROW()-108,[2]ワークシート!$C$2:$BW$498,13,0)),"")</f>
        <v/>
      </c>
      <c r="AC297" s="131"/>
      <c r="AD297" s="131" t="str">
        <f>+IFERROR(VLOOKUP(#REF!&amp;"-"&amp;ROW()-108,[2]ワークシート!$C$2:$BW$498,30,0),"")</f>
        <v/>
      </c>
      <c r="AE297" s="131"/>
      <c r="AF297" s="130" t="str">
        <f t="shared" si="7"/>
        <v/>
      </c>
      <c r="AG297" s="130"/>
      <c r="AH297" s="131" t="str">
        <f>+IFERROR(IF(VLOOKUP(#REF!&amp;"-"&amp;ROW()-108,[2]ワークシート!$C$2:$BW$498,31,0)="","",VLOOKUP(#REF!&amp;"-"&amp;ROW()-108,[2]ワークシート!$C$2:$BW$498,31,0)),"")</f>
        <v/>
      </c>
      <c r="AI297" s="131"/>
      <c r="AJ297" s="41"/>
      <c r="AK297" s="41"/>
      <c r="AL297" s="41"/>
      <c r="AM297" s="41"/>
      <c r="AN297" s="41"/>
      <c r="AO297" s="41"/>
      <c r="AP297" s="41"/>
      <c r="AQ297" s="41"/>
      <c r="AR297" s="41"/>
      <c r="AS297" s="41"/>
      <c r="AT297" s="41"/>
      <c r="AU297" s="41"/>
      <c r="AV297" s="41"/>
      <c r="AW297" s="41"/>
      <c r="AX297" s="41"/>
      <c r="AY297" s="41"/>
      <c r="AZ297" s="41"/>
      <c r="BA297" s="41"/>
      <c r="BB297" s="41"/>
      <c r="BC297" s="41"/>
      <c r="BD297" s="41"/>
    </row>
    <row r="298" spans="1:56" ht="35.1" hidden="1" customHeight="1">
      <c r="A298" s="41"/>
      <c r="B298" s="132" t="str">
        <f>+IFERROR(VLOOKUP(#REF!&amp;"-"&amp;ROW()-108,[2]ワークシート!$C$2:$BW$498,9,0),"")</f>
        <v/>
      </c>
      <c r="C298" s="133"/>
      <c r="D298" s="134" t="str">
        <f>+IFERROR(IF(VLOOKUP(#REF!&amp;"-"&amp;ROW()-108,[2]ワークシート!$C$2:$BW$498,10,0) = "","",VLOOKUP(#REF!&amp;"-"&amp;ROW()-108,[2]ワークシート!$C$2:$BW$498,10,0)),"")</f>
        <v/>
      </c>
      <c r="E298" s="133"/>
      <c r="F298" s="132" t="str">
        <f>+IFERROR(VLOOKUP(#REF!&amp;"-"&amp;ROW()-108,[2]ワークシート!$C$2:$BW$498,11,0),"")</f>
        <v/>
      </c>
      <c r="G298" s="133"/>
      <c r="H298" s="72" t="str">
        <f>+IFERROR(VLOOKUP(#REF!&amp;"-"&amp;ROW()-108,[2]ワークシート!$C$2:$BW$498,12,0),"")</f>
        <v/>
      </c>
      <c r="I29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98" s="136"/>
      <c r="K298" s="132" t="str">
        <f>+IFERROR(VLOOKUP(#REF!&amp;"-"&amp;ROW()-108,[2]ワークシート!$C$2:$BW$498,19,0),"")</f>
        <v/>
      </c>
      <c r="L298" s="134"/>
      <c r="M298" s="133"/>
      <c r="N298" s="137" t="str">
        <f>+IFERROR(VLOOKUP(#REF!&amp;"-"&amp;ROW()-108,[2]ワークシート!$C$2:$BW$498,24,0),"")</f>
        <v/>
      </c>
      <c r="O298" s="138"/>
      <c r="P298" s="129" t="str">
        <f>+IFERROR(VLOOKUP(#REF!&amp;"-"&amp;ROW()-108,[2]ワークシート!$C$2:$BW$498,25,0),"")</f>
        <v/>
      </c>
      <c r="Q298" s="129"/>
      <c r="R298" s="139" t="str">
        <f>+IFERROR(VLOOKUP(#REF!&amp;"-"&amp;ROW()-108,[2]ワークシート!$C$2:$BW$498,55,0),"")</f>
        <v/>
      </c>
      <c r="S298" s="139"/>
      <c r="T298" s="139"/>
      <c r="U298" s="129" t="str">
        <f>+IFERROR(VLOOKUP(#REF!&amp;"-"&amp;ROW()-108,[2]ワークシート!$C$2:$BW$498,60,0),"")</f>
        <v/>
      </c>
      <c r="V298" s="129"/>
      <c r="W298" s="129" t="str">
        <f>+IFERROR(VLOOKUP(#REF!&amp;"-"&amp;ROW()-108,[2]ワークシート!$C$2:$BW$498,61,0),"")</f>
        <v/>
      </c>
      <c r="X298" s="129"/>
      <c r="Y298" s="129"/>
      <c r="Z298" s="130" t="str">
        <f t="shared" si="6"/>
        <v/>
      </c>
      <c r="AA298" s="130"/>
      <c r="AB298" s="131" t="str">
        <f>+IFERROR(IF(VLOOKUP(#REF!&amp;"-"&amp;ROW()-108,[2]ワークシート!$C$2:$BW$498,13,0)="","",VLOOKUP(#REF!&amp;"-"&amp;ROW()-108,[2]ワークシート!$C$2:$BW$498,13,0)),"")</f>
        <v/>
      </c>
      <c r="AC298" s="131"/>
      <c r="AD298" s="131" t="str">
        <f>+IFERROR(VLOOKUP(#REF!&amp;"-"&amp;ROW()-108,[2]ワークシート!$C$2:$BW$498,30,0),"")</f>
        <v/>
      </c>
      <c r="AE298" s="131"/>
      <c r="AF298" s="130" t="str">
        <f t="shared" si="7"/>
        <v/>
      </c>
      <c r="AG298" s="130"/>
      <c r="AH298" s="131" t="str">
        <f>+IFERROR(IF(VLOOKUP(#REF!&amp;"-"&amp;ROW()-108,[2]ワークシート!$C$2:$BW$498,31,0)="","",VLOOKUP(#REF!&amp;"-"&amp;ROW()-108,[2]ワークシート!$C$2:$BW$498,31,0)),"")</f>
        <v/>
      </c>
      <c r="AI298" s="131"/>
      <c r="AJ298" s="41"/>
      <c r="AK298" s="41"/>
      <c r="AL298" s="41"/>
      <c r="AM298" s="41"/>
      <c r="AN298" s="41"/>
      <c r="AO298" s="41"/>
      <c r="AP298" s="41"/>
      <c r="AQ298" s="41"/>
      <c r="AR298" s="41"/>
      <c r="AS298" s="41"/>
      <c r="AT298" s="41"/>
      <c r="AU298" s="41"/>
      <c r="AV298" s="41"/>
      <c r="AW298" s="41"/>
      <c r="AX298" s="41"/>
      <c r="AY298" s="41"/>
      <c r="AZ298" s="41"/>
      <c r="BA298" s="41"/>
      <c r="BB298" s="41"/>
      <c r="BC298" s="41"/>
      <c r="BD298" s="41"/>
    </row>
    <row r="299" spans="1:56" ht="35.1" hidden="1" customHeight="1">
      <c r="A299" s="41"/>
      <c r="B299" s="132" t="str">
        <f>+IFERROR(VLOOKUP(#REF!&amp;"-"&amp;ROW()-108,[2]ワークシート!$C$2:$BW$498,9,0),"")</f>
        <v/>
      </c>
      <c r="C299" s="133"/>
      <c r="D299" s="134" t="str">
        <f>+IFERROR(IF(VLOOKUP(#REF!&amp;"-"&amp;ROW()-108,[2]ワークシート!$C$2:$BW$498,10,0) = "","",VLOOKUP(#REF!&amp;"-"&amp;ROW()-108,[2]ワークシート!$C$2:$BW$498,10,0)),"")</f>
        <v/>
      </c>
      <c r="E299" s="133"/>
      <c r="F299" s="132" t="str">
        <f>+IFERROR(VLOOKUP(#REF!&amp;"-"&amp;ROW()-108,[2]ワークシート!$C$2:$BW$498,11,0),"")</f>
        <v/>
      </c>
      <c r="G299" s="133"/>
      <c r="H299" s="72" t="str">
        <f>+IFERROR(VLOOKUP(#REF!&amp;"-"&amp;ROW()-108,[2]ワークシート!$C$2:$BW$498,12,0),"")</f>
        <v/>
      </c>
      <c r="I29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299" s="136"/>
      <c r="K299" s="132" t="str">
        <f>+IFERROR(VLOOKUP(#REF!&amp;"-"&amp;ROW()-108,[2]ワークシート!$C$2:$BW$498,19,0),"")</f>
        <v/>
      </c>
      <c r="L299" s="134"/>
      <c r="M299" s="133"/>
      <c r="N299" s="137" t="str">
        <f>+IFERROR(VLOOKUP(#REF!&amp;"-"&amp;ROW()-108,[2]ワークシート!$C$2:$BW$498,24,0),"")</f>
        <v/>
      </c>
      <c r="O299" s="138"/>
      <c r="P299" s="129" t="str">
        <f>+IFERROR(VLOOKUP(#REF!&amp;"-"&amp;ROW()-108,[2]ワークシート!$C$2:$BW$498,25,0),"")</f>
        <v/>
      </c>
      <c r="Q299" s="129"/>
      <c r="R299" s="139" t="str">
        <f>+IFERROR(VLOOKUP(#REF!&amp;"-"&amp;ROW()-108,[2]ワークシート!$C$2:$BW$498,55,0),"")</f>
        <v/>
      </c>
      <c r="S299" s="139"/>
      <c r="T299" s="139"/>
      <c r="U299" s="129" t="str">
        <f>+IFERROR(VLOOKUP(#REF!&amp;"-"&amp;ROW()-108,[2]ワークシート!$C$2:$BW$498,60,0),"")</f>
        <v/>
      </c>
      <c r="V299" s="129"/>
      <c r="W299" s="129" t="str">
        <f>+IFERROR(VLOOKUP(#REF!&amp;"-"&amp;ROW()-108,[2]ワークシート!$C$2:$BW$498,61,0),"")</f>
        <v/>
      </c>
      <c r="X299" s="129"/>
      <c r="Y299" s="129"/>
      <c r="Z299" s="130" t="str">
        <f t="shared" si="6"/>
        <v/>
      </c>
      <c r="AA299" s="130"/>
      <c r="AB299" s="131" t="str">
        <f>+IFERROR(IF(VLOOKUP(#REF!&amp;"-"&amp;ROW()-108,[2]ワークシート!$C$2:$BW$498,13,0)="","",VLOOKUP(#REF!&amp;"-"&amp;ROW()-108,[2]ワークシート!$C$2:$BW$498,13,0)),"")</f>
        <v/>
      </c>
      <c r="AC299" s="131"/>
      <c r="AD299" s="131" t="str">
        <f>+IFERROR(VLOOKUP(#REF!&amp;"-"&amp;ROW()-108,[2]ワークシート!$C$2:$BW$498,30,0),"")</f>
        <v/>
      </c>
      <c r="AE299" s="131"/>
      <c r="AF299" s="130" t="str">
        <f t="shared" si="7"/>
        <v/>
      </c>
      <c r="AG299" s="130"/>
      <c r="AH299" s="131" t="str">
        <f>+IFERROR(IF(VLOOKUP(#REF!&amp;"-"&amp;ROW()-108,[2]ワークシート!$C$2:$BW$498,31,0)="","",VLOOKUP(#REF!&amp;"-"&amp;ROW()-108,[2]ワークシート!$C$2:$BW$498,31,0)),"")</f>
        <v/>
      </c>
      <c r="AI299" s="131"/>
      <c r="AJ299" s="41"/>
      <c r="AK299" s="41"/>
      <c r="AL299" s="41"/>
      <c r="AM299" s="41"/>
      <c r="AN299" s="41"/>
      <c r="AO299" s="41"/>
      <c r="AP299" s="41"/>
      <c r="AQ299" s="41"/>
      <c r="AR299" s="41"/>
      <c r="AS299" s="41"/>
      <c r="AT299" s="41"/>
      <c r="AU299" s="41"/>
      <c r="AV299" s="41"/>
      <c r="AW299" s="41"/>
      <c r="AX299" s="41"/>
      <c r="AY299" s="41"/>
      <c r="AZ299" s="41"/>
      <c r="BA299" s="41"/>
      <c r="BB299" s="41"/>
      <c r="BC299" s="41"/>
      <c r="BD299" s="41"/>
    </row>
    <row r="300" spans="1:56" ht="35.1" hidden="1" customHeight="1">
      <c r="A300" s="41"/>
      <c r="B300" s="132" t="str">
        <f>+IFERROR(VLOOKUP(#REF!&amp;"-"&amp;ROW()-108,[2]ワークシート!$C$2:$BW$498,9,0),"")</f>
        <v/>
      </c>
      <c r="C300" s="133"/>
      <c r="D300" s="134" t="str">
        <f>+IFERROR(IF(VLOOKUP(#REF!&amp;"-"&amp;ROW()-108,[2]ワークシート!$C$2:$BW$498,10,0) = "","",VLOOKUP(#REF!&amp;"-"&amp;ROW()-108,[2]ワークシート!$C$2:$BW$498,10,0)),"")</f>
        <v/>
      </c>
      <c r="E300" s="133"/>
      <c r="F300" s="132" t="str">
        <f>+IFERROR(VLOOKUP(#REF!&amp;"-"&amp;ROW()-108,[2]ワークシート!$C$2:$BW$498,11,0),"")</f>
        <v/>
      </c>
      <c r="G300" s="133"/>
      <c r="H300" s="72" t="str">
        <f>+IFERROR(VLOOKUP(#REF!&amp;"-"&amp;ROW()-108,[2]ワークシート!$C$2:$BW$498,12,0),"")</f>
        <v/>
      </c>
      <c r="I30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00" s="136"/>
      <c r="K300" s="132" t="str">
        <f>+IFERROR(VLOOKUP(#REF!&amp;"-"&amp;ROW()-108,[2]ワークシート!$C$2:$BW$498,19,0),"")</f>
        <v/>
      </c>
      <c r="L300" s="134"/>
      <c r="M300" s="133"/>
      <c r="N300" s="137" t="str">
        <f>+IFERROR(VLOOKUP(#REF!&amp;"-"&amp;ROW()-108,[2]ワークシート!$C$2:$BW$498,24,0),"")</f>
        <v/>
      </c>
      <c r="O300" s="138"/>
      <c r="P300" s="129" t="str">
        <f>+IFERROR(VLOOKUP(#REF!&amp;"-"&amp;ROW()-108,[2]ワークシート!$C$2:$BW$498,25,0),"")</f>
        <v/>
      </c>
      <c r="Q300" s="129"/>
      <c r="R300" s="139" t="str">
        <f>+IFERROR(VLOOKUP(#REF!&amp;"-"&amp;ROW()-108,[2]ワークシート!$C$2:$BW$498,55,0),"")</f>
        <v/>
      </c>
      <c r="S300" s="139"/>
      <c r="T300" s="139"/>
      <c r="U300" s="129" t="str">
        <f>+IFERROR(VLOOKUP(#REF!&amp;"-"&amp;ROW()-108,[2]ワークシート!$C$2:$BW$498,60,0),"")</f>
        <v/>
      </c>
      <c r="V300" s="129"/>
      <c r="W300" s="129" t="str">
        <f>+IFERROR(VLOOKUP(#REF!&amp;"-"&amp;ROW()-108,[2]ワークシート!$C$2:$BW$498,61,0),"")</f>
        <v/>
      </c>
      <c r="X300" s="129"/>
      <c r="Y300" s="129"/>
      <c r="Z300" s="130" t="str">
        <f t="shared" si="6"/>
        <v/>
      </c>
      <c r="AA300" s="130"/>
      <c r="AB300" s="131" t="str">
        <f>+IFERROR(IF(VLOOKUP(#REF!&amp;"-"&amp;ROW()-108,[2]ワークシート!$C$2:$BW$498,13,0)="","",VLOOKUP(#REF!&amp;"-"&amp;ROW()-108,[2]ワークシート!$C$2:$BW$498,13,0)),"")</f>
        <v/>
      </c>
      <c r="AC300" s="131"/>
      <c r="AD300" s="131" t="str">
        <f>+IFERROR(VLOOKUP(#REF!&amp;"-"&amp;ROW()-108,[2]ワークシート!$C$2:$BW$498,30,0),"")</f>
        <v/>
      </c>
      <c r="AE300" s="131"/>
      <c r="AF300" s="130" t="str">
        <f t="shared" si="7"/>
        <v/>
      </c>
      <c r="AG300" s="130"/>
      <c r="AH300" s="131" t="str">
        <f>+IFERROR(IF(VLOOKUP(#REF!&amp;"-"&amp;ROW()-108,[2]ワークシート!$C$2:$BW$498,31,0)="","",VLOOKUP(#REF!&amp;"-"&amp;ROW()-108,[2]ワークシート!$C$2:$BW$498,31,0)),"")</f>
        <v/>
      </c>
      <c r="AI300" s="131"/>
      <c r="AJ300" s="41"/>
      <c r="AK300" s="41"/>
      <c r="AL300" s="41"/>
      <c r="AM300" s="41"/>
      <c r="AN300" s="41"/>
      <c r="AO300" s="41"/>
      <c r="AP300" s="41"/>
      <c r="AQ300" s="41"/>
      <c r="AR300" s="41"/>
      <c r="AS300" s="41"/>
      <c r="AT300" s="41"/>
      <c r="AU300" s="41"/>
      <c r="AV300" s="41"/>
      <c r="AW300" s="41"/>
      <c r="AX300" s="41"/>
      <c r="AY300" s="41"/>
      <c r="AZ300" s="41"/>
      <c r="BA300" s="41"/>
      <c r="BB300" s="41"/>
      <c r="BC300" s="41"/>
      <c r="BD300" s="41"/>
    </row>
    <row r="301" spans="1:56" ht="35.1" hidden="1" customHeight="1">
      <c r="A301" s="41"/>
      <c r="B301" s="132" t="str">
        <f>+IFERROR(VLOOKUP(#REF!&amp;"-"&amp;ROW()-108,[2]ワークシート!$C$2:$BW$498,9,0),"")</f>
        <v/>
      </c>
      <c r="C301" s="133"/>
      <c r="D301" s="134" t="str">
        <f>+IFERROR(IF(VLOOKUP(#REF!&amp;"-"&amp;ROW()-108,[2]ワークシート!$C$2:$BW$498,10,0) = "","",VLOOKUP(#REF!&amp;"-"&amp;ROW()-108,[2]ワークシート!$C$2:$BW$498,10,0)),"")</f>
        <v/>
      </c>
      <c r="E301" s="133"/>
      <c r="F301" s="132" t="str">
        <f>+IFERROR(VLOOKUP(#REF!&amp;"-"&amp;ROW()-108,[2]ワークシート!$C$2:$BW$498,11,0),"")</f>
        <v/>
      </c>
      <c r="G301" s="133"/>
      <c r="H301" s="72" t="str">
        <f>+IFERROR(VLOOKUP(#REF!&amp;"-"&amp;ROW()-108,[2]ワークシート!$C$2:$BW$498,12,0),"")</f>
        <v/>
      </c>
      <c r="I30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01" s="136"/>
      <c r="K301" s="132" t="str">
        <f>+IFERROR(VLOOKUP(#REF!&amp;"-"&amp;ROW()-108,[2]ワークシート!$C$2:$BW$498,19,0),"")</f>
        <v/>
      </c>
      <c r="L301" s="134"/>
      <c r="M301" s="133"/>
      <c r="N301" s="137" t="str">
        <f>+IFERROR(VLOOKUP(#REF!&amp;"-"&amp;ROW()-108,[2]ワークシート!$C$2:$BW$498,24,0),"")</f>
        <v/>
      </c>
      <c r="O301" s="138"/>
      <c r="P301" s="129" t="str">
        <f>+IFERROR(VLOOKUP(#REF!&amp;"-"&amp;ROW()-108,[2]ワークシート!$C$2:$BW$498,25,0),"")</f>
        <v/>
      </c>
      <c r="Q301" s="129"/>
      <c r="R301" s="139" t="str">
        <f>+IFERROR(VLOOKUP(#REF!&amp;"-"&amp;ROW()-108,[2]ワークシート!$C$2:$BW$498,55,0),"")</f>
        <v/>
      </c>
      <c r="S301" s="139"/>
      <c r="T301" s="139"/>
      <c r="U301" s="129" t="str">
        <f>+IFERROR(VLOOKUP(#REF!&amp;"-"&amp;ROW()-108,[2]ワークシート!$C$2:$BW$498,60,0),"")</f>
        <v/>
      </c>
      <c r="V301" s="129"/>
      <c r="W301" s="129" t="str">
        <f>+IFERROR(VLOOKUP(#REF!&amp;"-"&amp;ROW()-108,[2]ワークシート!$C$2:$BW$498,61,0),"")</f>
        <v/>
      </c>
      <c r="X301" s="129"/>
      <c r="Y301" s="129"/>
      <c r="Z301" s="130" t="str">
        <f t="shared" si="6"/>
        <v/>
      </c>
      <c r="AA301" s="130"/>
      <c r="AB301" s="131" t="str">
        <f>+IFERROR(IF(VLOOKUP(#REF!&amp;"-"&amp;ROW()-108,[2]ワークシート!$C$2:$BW$498,13,0)="","",VLOOKUP(#REF!&amp;"-"&amp;ROW()-108,[2]ワークシート!$C$2:$BW$498,13,0)),"")</f>
        <v/>
      </c>
      <c r="AC301" s="131"/>
      <c r="AD301" s="131" t="str">
        <f>+IFERROR(VLOOKUP(#REF!&amp;"-"&amp;ROW()-108,[2]ワークシート!$C$2:$BW$498,30,0),"")</f>
        <v/>
      </c>
      <c r="AE301" s="131"/>
      <c r="AF301" s="130" t="str">
        <f t="shared" si="7"/>
        <v/>
      </c>
      <c r="AG301" s="130"/>
      <c r="AH301" s="131" t="str">
        <f>+IFERROR(IF(VLOOKUP(#REF!&amp;"-"&amp;ROW()-108,[2]ワークシート!$C$2:$BW$498,31,0)="","",VLOOKUP(#REF!&amp;"-"&amp;ROW()-108,[2]ワークシート!$C$2:$BW$498,31,0)),"")</f>
        <v/>
      </c>
      <c r="AI301" s="131"/>
      <c r="AJ301" s="41"/>
      <c r="AK301" s="41"/>
      <c r="AL301" s="41"/>
      <c r="AM301" s="41"/>
      <c r="AN301" s="41"/>
      <c r="AO301" s="41"/>
      <c r="AP301" s="41"/>
      <c r="AQ301" s="41"/>
      <c r="AR301" s="41"/>
      <c r="AS301" s="41"/>
      <c r="AT301" s="41"/>
      <c r="AU301" s="41"/>
      <c r="AV301" s="41"/>
      <c r="AW301" s="41"/>
      <c r="AX301" s="41"/>
      <c r="AY301" s="41"/>
      <c r="AZ301" s="41"/>
      <c r="BA301" s="41"/>
      <c r="BB301" s="41"/>
      <c r="BC301" s="41"/>
      <c r="BD301" s="41"/>
    </row>
    <row r="302" spans="1:56" ht="35.1" hidden="1" customHeight="1">
      <c r="A302" s="41"/>
      <c r="B302" s="132" t="str">
        <f>+IFERROR(VLOOKUP(#REF!&amp;"-"&amp;ROW()-108,[2]ワークシート!$C$2:$BW$498,9,0),"")</f>
        <v/>
      </c>
      <c r="C302" s="133"/>
      <c r="D302" s="134" t="str">
        <f>+IFERROR(IF(VLOOKUP(#REF!&amp;"-"&amp;ROW()-108,[2]ワークシート!$C$2:$BW$498,10,0) = "","",VLOOKUP(#REF!&amp;"-"&amp;ROW()-108,[2]ワークシート!$C$2:$BW$498,10,0)),"")</f>
        <v/>
      </c>
      <c r="E302" s="133"/>
      <c r="F302" s="132" t="str">
        <f>+IFERROR(VLOOKUP(#REF!&amp;"-"&amp;ROW()-108,[2]ワークシート!$C$2:$BW$498,11,0),"")</f>
        <v/>
      </c>
      <c r="G302" s="133"/>
      <c r="H302" s="72" t="str">
        <f>+IFERROR(VLOOKUP(#REF!&amp;"-"&amp;ROW()-108,[2]ワークシート!$C$2:$BW$498,12,0),"")</f>
        <v/>
      </c>
      <c r="I30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02" s="136"/>
      <c r="K302" s="132" t="str">
        <f>+IFERROR(VLOOKUP(#REF!&amp;"-"&amp;ROW()-108,[2]ワークシート!$C$2:$BW$498,19,0),"")</f>
        <v/>
      </c>
      <c r="L302" s="134"/>
      <c r="M302" s="133"/>
      <c r="N302" s="137" t="str">
        <f>+IFERROR(VLOOKUP(#REF!&amp;"-"&amp;ROW()-108,[2]ワークシート!$C$2:$BW$498,24,0),"")</f>
        <v/>
      </c>
      <c r="O302" s="138"/>
      <c r="P302" s="129" t="str">
        <f>+IFERROR(VLOOKUP(#REF!&amp;"-"&amp;ROW()-108,[2]ワークシート!$C$2:$BW$498,25,0),"")</f>
        <v/>
      </c>
      <c r="Q302" s="129"/>
      <c r="R302" s="139" t="str">
        <f>+IFERROR(VLOOKUP(#REF!&amp;"-"&amp;ROW()-108,[2]ワークシート!$C$2:$BW$498,55,0),"")</f>
        <v/>
      </c>
      <c r="S302" s="139"/>
      <c r="T302" s="139"/>
      <c r="U302" s="129" t="str">
        <f>+IFERROR(VLOOKUP(#REF!&amp;"-"&amp;ROW()-108,[2]ワークシート!$C$2:$BW$498,60,0),"")</f>
        <v/>
      </c>
      <c r="V302" s="129"/>
      <c r="W302" s="129" t="str">
        <f>+IFERROR(VLOOKUP(#REF!&amp;"-"&amp;ROW()-108,[2]ワークシート!$C$2:$BW$498,61,0),"")</f>
        <v/>
      </c>
      <c r="X302" s="129"/>
      <c r="Y302" s="129"/>
      <c r="Z302" s="130" t="str">
        <f t="shared" si="6"/>
        <v/>
      </c>
      <c r="AA302" s="130"/>
      <c r="AB302" s="131" t="str">
        <f>+IFERROR(IF(VLOOKUP(#REF!&amp;"-"&amp;ROW()-108,[2]ワークシート!$C$2:$BW$498,13,0)="","",VLOOKUP(#REF!&amp;"-"&amp;ROW()-108,[2]ワークシート!$C$2:$BW$498,13,0)),"")</f>
        <v/>
      </c>
      <c r="AC302" s="131"/>
      <c r="AD302" s="131" t="str">
        <f>+IFERROR(VLOOKUP(#REF!&amp;"-"&amp;ROW()-108,[2]ワークシート!$C$2:$BW$498,30,0),"")</f>
        <v/>
      </c>
      <c r="AE302" s="131"/>
      <c r="AF302" s="130" t="str">
        <f t="shared" si="7"/>
        <v/>
      </c>
      <c r="AG302" s="130"/>
      <c r="AH302" s="131" t="str">
        <f>+IFERROR(IF(VLOOKUP(#REF!&amp;"-"&amp;ROW()-108,[2]ワークシート!$C$2:$BW$498,31,0)="","",VLOOKUP(#REF!&amp;"-"&amp;ROW()-108,[2]ワークシート!$C$2:$BW$498,31,0)),"")</f>
        <v/>
      </c>
      <c r="AI302" s="131"/>
      <c r="AJ302" s="41"/>
      <c r="AK302" s="41"/>
      <c r="AL302" s="41"/>
      <c r="AM302" s="41"/>
      <c r="AN302" s="41"/>
      <c r="AO302" s="41"/>
      <c r="AP302" s="41"/>
      <c r="AQ302" s="41"/>
      <c r="AR302" s="41"/>
      <c r="AS302" s="41"/>
      <c r="AT302" s="41"/>
      <c r="AU302" s="41"/>
      <c r="AV302" s="41"/>
      <c r="AW302" s="41"/>
      <c r="AX302" s="41"/>
      <c r="AY302" s="41"/>
      <c r="AZ302" s="41"/>
      <c r="BA302" s="41"/>
      <c r="BB302" s="41"/>
      <c r="BC302" s="41"/>
      <c r="BD302" s="41"/>
    </row>
    <row r="303" spans="1:56" ht="35.1" hidden="1" customHeight="1">
      <c r="A303" s="41"/>
      <c r="B303" s="132" t="str">
        <f>+IFERROR(VLOOKUP(#REF!&amp;"-"&amp;ROW()-108,[2]ワークシート!$C$2:$BW$498,9,0),"")</f>
        <v/>
      </c>
      <c r="C303" s="133"/>
      <c r="D303" s="134" t="str">
        <f>+IFERROR(IF(VLOOKUP(#REF!&amp;"-"&amp;ROW()-108,[2]ワークシート!$C$2:$BW$498,10,0) = "","",VLOOKUP(#REF!&amp;"-"&amp;ROW()-108,[2]ワークシート!$C$2:$BW$498,10,0)),"")</f>
        <v/>
      </c>
      <c r="E303" s="133"/>
      <c r="F303" s="132" t="str">
        <f>+IFERROR(VLOOKUP(#REF!&amp;"-"&amp;ROW()-108,[2]ワークシート!$C$2:$BW$498,11,0),"")</f>
        <v/>
      </c>
      <c r="G303" s="133"/>
      <c r="H303" s="72" t="str">
        <f>+IFERROR(VLOOKUP(#REF!&amp;"-"&amp;ROW()-108,[2]ワークシート!$C$2:$BW$498,12,0),"")</f>
        <v/>
      </c>
      <c r="I30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03" s="136"/>
      <c r="K303" s="132" t="str">
        <f>+IFERROR(VLOOKUP(#REF!&amp;"-"&amp;ROW()-108,[2]ワークシート!$C$2:$BW$498,19,0),"")</f>
        <v/>
      </c>
      <c r="L303" s="134"/>
      <c r="M303" s="133"/>
      <c r="N303" s="137" t="str">
        <f>+IFERROR(VLOOKUP(#REF!&amp;"-"&amp;ROW()-108,[2]ワークシート!$C$2:$BW$498,24,0),"")</f>
        <v/>
      </c>
      <c r="O303" s="138"/>
      <c r="P303" s="129" t="str">
        <f>+IFERROR(VLOOKUP(#REF!&amp;"-"&amp;ROW()-108,[2]ワークシート!$C$2:$BW$498,25,0),"")</f>
        <v/>
      </c>
      <c r="Q303" s="129"/>
      <c r="R303" s="139" t="str">
        <f>+IFERROR(VLOOKUP(#REF!&amp;"-"&amp;ROW()-108,[2]ワークシート!$C$2:$BW$498,55,0),"")</f>
        <v/>
      </c>
      <c r="S303" s="139"/>
      <c r="T303" s="139"/>
      <c r="U303" s="129" t="str">
        <f>+IFERROR(VLOOKUP(#REF!&amp;"-"&amp;ROW()-108,[2]ワークシート!$C$2:$BW$498,60,0),"")</f>
        <v/>
      </c>
      <c r="V303" s="129"/>
      <c r="W303" s="129" t="str">
        <f>+IFERROR(VLOOKUP(#REF!&amp;"-"&amp;ROW()-108,[2]ワークシート!$C$2:$BW$498,61,0),"")</f>
        <v/>
      </c>
      <c r="X303" s="129"/>
      <c r="Y303" s="129"/>
      <c r="Z303" s="130" t="str">
        <f t="shared" si="6"/>
        <v/>
      </c>
      <c r="AA303" s="130"/>
      <c r="AB303" s="131" t="str">
        <f>+IFERROR(IF(VLOOKUP(#REF!&amp;"-"&amp;ROW()-108,[2]ワークシート!$C$2:$BW$498,13,0)="","",VLOOKUP(#REF!&amp;"-"&amp;ROW()-108,[2]ワークシート!$C$2:$BW$498,13,0)),"")</f>
        <v/>
      </c>
      <c r="AC303" s="131"/>
      <c r="AD303" s="131" t="str">
        <f>+IFERROR(VLOOKUP(#REF!&amp;"-"&amp;ROW()-108,[2]ワークシート!$C$2:$BW$498,30,0),"")</f>
        <v/>
      </c>
      <c r="AE303" s="131"/>
      <c r="AF303" s="130" t="str">
        <f t="shared" si="7"/>
        <v/>
      </c>
      <c r="AG303" s="130"/>
      <c r="AH303" s="131" t="str">
        <f>+IFERROR(IF(VLOOKUP(#REF!&amp;"-"&amp;ROW()-108,[2]ワークシート!$C$2:$BW$498,31,0)="","",VLOOKUP(#REF!&amp;"-"&amp;ROW()-108,[2]ワークシート!$C$2:$BW$498,31,0)),"")</f>
        <v/>
      </c>
      <c r="AI303" s="131"/>
      <c r="AJ303" s="41"/>
      <c r="AK303" s="41"/>
      <c r="AL303" s="41"/>
      <c r="AM303" s="41"/>
      <c r="AN303" s="41"/>
      <c r="AO303" s="41"/>
      <c r="AP303" s="41"/>
      <c r="AQ303" s="41"/>
      <c r="AR303" s="41"/>
      <c r="AS303" s="41"/>
      <c r="AT303" s="41"/>
      <c r="AU303" s="41"/>
      <c r="AV303" s="41"/>
      <c r="AW303" s="41"/>
      <c r="AX303" s="41"/>
      <c r="AY303" s="41"/>
      <c r="AZ303" s="41"/>
      <c r="BA303" s="41"/>
      <c r="BB303" s="41"/>
      <c r="BC303" s="41"/>
      <c r="BD303" s="41"/>
    </row>
    <row r="304" spans="1:56" ht="35.1" hidden="1" customHeight="1">
      <c r="A304" s="41"/>
      <c r="B304" s="132" t="str">
        <f>+IFERROR(VLOOKUP(#REF!&amp;"-"&amp;ROW()-108,[2]ワークシート!$C$2:$BW$498,9,0),"")</f>
        <v/>
      </c>
      <c r="C304" s="133"/>
      <c r="D304" s="134" t="str">
        <f>+IFERROR(IF(VLOOKUP(#REF!&amp;"-"&amp;ROW()-108,[2]ワークシート!$C$2:$BW$498,10,0) = "","",VLOOKUP(#REF!&amp;"-"&amp;ROW()-108,[2]ワークシート!$C$2:$BW$498,10,0)),"")</f>
        <v/>
      </c>
      <c r="E304" s="133"/>
      <c r="F304" s="132" t="str">
        <f>+IFERROR(VLOOKUP(#REF!&amp;"-"&amp;ROW()-108,[2]ワークシート!$C$2:$BW$498,11,0),"")</f>
        <v/>
      </c>
      <c r="G304" s="133"/>
      <c r="H304" s="72" t="str">
        <f>+IFERROR(VLOOKUP(#REF!&amp;"-"&amp;ROW()-108,[2]ワークシート!$C$2:$BW$498,12,0),"")</f>
        <v/>
      </c>
      <c r="I30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04" s="136"/>
      <c r="K304" s="132" t="str">
        <f>+IFERROR(VLOOKUP(#REF!&amp;"-"&amp;ROW()-108,[2]ワークシート!$C$2:$BW$498,19,0),"")</f>
        <v/>
      </c>
      <c r="L304" s="134"/>
      <c r="M304" s="133"/>
      <c r="N304" s="137" t="str">
        <f>+IFERROR(VLOOKUP(#REF!&amp;"-"&amp;ROW()-108,[2]ワークシート!$C$2:$BW$498,24,0),"")</f>
        <v/>
      </c>
      <c r="O304" s="138"/>
      <c r="P304" s="129" t="str">
        <f>+IFERROR(VLOOKUP(#REF!&amp;"-"&amp;ROW()-108,[2]ワークシート!$C$2:$BW$498,25,0),"")</f>
        <v/>
      </c>
      <c r="Q304" s="129"/>
      <c r="R304" s="139" t="str">
        <f>+IFERROR(VLOOKUP(#REF!&amp;"-"&amp;ROW()-108,[2]ワークシート!$C$2:$BW$498,55,0),"")</f>
        <v/>
      </c>
      <c r="S304" s="139"/>
      <c r="T304" s="139"/>
      <c r="U304" s="129" t="str">
        <f>+IFERROR(VLOOKUP(#REF!&amp;"-"&amp;ROW()-108,[2]ワークシート!$C$2:$BW$498,60,0),"")</f>
        <v/>
      </c>
      <c r="V304" s="129"/>
      <c r="W304" s="129" t="str">
        <f>+IFERROR(VLOOKUP(#REF!&amp;"-"&amp;ROW()-108,[2]ワークシート!$C$2:$BW$498,61,0),"")</f>
        <v/>
      </c>
      <c r="X304" s="129"/>
      <c r="Y304" s="129"/>
      <c r="Z304" s="130" t="str">
        <f t="shared" si="6"/>
        <v/>
      </c>
      <c r="AA304" s="130"/>
      <c r="AB304" s="131" t="str">
        <f>+IFERROR(IF(VLOOKUP(#REF!&amp;"-"&amp;ROW()-108,[2]ワークシート!$C$2:$BW$498,13,0)="","",VLOOKUP(#REF!&amp;"-"&amp;ROW()-108,[2]ワークシート!$C$2:$BW$498,13,0)),"")</f>
        <v/>
      </c>
      <c r="AC304" s="131"/>
      <c r="AD304" s="131" t="str">
        <f>+IFERROR(VLOOKUP(#REF!&amp;"-"&amp;ROW()-108,[2]ワークシート!$C$2:$BW$498,30,0),"")</f>
        <v/>
      </c>
      <c r="AE304" s="131"/>
      <c r="AF304" s="130" t="str">
        <f t="shared" si="7"/>
        <v/>
      </c>
      <c r="AG304" s="130"/>
      <c r="AH304" s="131" t="str">
        <f>+IFERROR(IF(VLOOKUP(#REF!&amp;"-"&amp;ROW()-108,[2]ワークシート!$C$2:$BW$498,31,0)="","",VLOOKUP(#REF!&amp;"-"&amp;ROW()-108,[2]ワークシート!$C$2:$BW$498,31,0)),"")</f>
        <v/>
      </c>
      <c r="AI304" s="131"/>
      <c r="AJ304" s="41"/>
      <c r="AK304" s="41"/>
      <c r="AL304" s="41"/>
      <c r="AM304" s="41"/>
      <c r="AN304" s="41"/>
      <c r="AO304" s="41"/>
      <c r="AP304" s="41"/>
      <c r="AQ304" s="41"/>
      <c r="AR304" s="41"/>
      <c r="AS304" s="41"/>
      <c r="AT304" s="41"/>
      <c r="AU304" s="41"/>
      <c r="AV304" s="41"/>
      <c r="AW304" s="41"/>
      <c r="AX304" s="41"/>
      <c r="AY304" s="41"/>
      <c r="AZ304" s="41"/>
      <c r="BA304" s="41"/>
      <c r="BB304" s="41"/>
      <c r="BC304" s="41"/>
      <c r="BD304" s="41"/>
    </row>
    <row r="305" spans="1:56" ht="35.1" hidden="1" customHeight="1">
      <c r="A305" s="41"/>
      <c r="B305" s="132" t="str">
        <f>+IFERROR(VLOOKUP(#REF!&amp;"-"&amp;ROW()-108,[2]ワークシート!$C$2:$BW$498,9,0),"")</f>
        <v/>
      </c>
      <c r="C305" s="133"/>
      <c r="D305" s="134" t="str">
        <f>+IFERROR(IF(VLOOKUP(#REF!&amp;"-"&amp;ROW()-108,[2]ワークシート!$C$2:$BW$498,10,0) = "","",VLOOKUP(#REF!&amp;"-"&amp;ROW()-108,[2]ワークシート!$C$2:$BW$498,10,0)),"")</f>
        <v/>
      </c>
      <c r="E305" s="133"/>
      <c r="F305" s="132" t="str">
        <f>+IFERROR(VLOOKUP(#REF!&amp;"-"&amp;ROW()-108,[2]ワークシート!$C$2:$BW$498,11,0),"")</f>
        <v/>
      </c>
      <c r="G305" s="133"/>
      <c r="H305" s="72" t="str">
        <f>+IFERROR(VLOOKUP(#REF!&amp;"-"&amp;ROW()-108,[2]ワークシート!$C$2:$BW$498,12,0),"")</f>
        <v/>
      </c>
      <c r="I30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05" s="136"/>
      <c r="K305" s="132" t="str">
        <f>+IFERROR(VLOOKUP(#REF!&amp;"-"&amp;ROW()-108,[2]ワークシート!$C$2:$BW$498,19,0),"")</f>
        <v/>
      </c>
      <c r="L305" s="134"/>
      <c r="M305" s="133"/>
      <c r="N305" s="137" t="str">
        <f>+IFERROR(VLOOKUP(#REF!&amp;"-"&amp;ROW()-108,[2]ワークシート!$C$2:$BW$498,24,0),"")</f>
        <v/>
      </c>
      <c r="O305" s="138"/>
      <c r="P305" s="129" t="str">
        <f>+IFERROR(VLOOKUP(#REF!&amp;"-"&amp;ROW()-108,[2]ワークシート!$C$2:$BW$498,25,0),"")</f>
        <v/>
      </c>
      <c r="Q305" s="129"/>
      <c r="R305" s="139" t="str">
        <f>+IFERROR(VLOOKUP(#REF!&amp;"-"&amp;ROW()-108,[2]ワークシート!$C$2:$BW$498,55,0),"")</f>
        <v/>
      </c>
      <c r="S305" s="139"/>
      <c r="T305" s="139"/>
      <c r="U305" s="129" t="str">
        <f>+IFERROR(VLOOKUP(#REF!&amp;"-"&amp;ROW()-108,[2]ワークシート!$C$2:$BW$498,60,0),"")</f>
        <v/>
      </c>
      <c r="V305" s="129"/>
      <c r="W305" s="129" t="str">
        <f>+IFERROR(VLOOKUP(#REF!&amp;"-"&amp;ROW()-108,[2]ワークシート!$C$2:$BW$498,61,0),"")</f>
        <v/>
      </c>
      <c r="X305" s="129"/>
      <c r="Y305" s="129"/>
      <c r="Z305" s="130" t="str">
        <f t="shared" si="6"/>
        <v/>
      </c>
      <c r="AA305" s="130"/>
      <c r="AB305" s="131" t="str">
        <f>+IFERROR(IF(VLOOKUP(#REF!&amp;"-"&amp;ROW()-108,[2]ワークシート!$C$2:$BW$498,13,0)="","",VLOOKUP(#REF!&amp;"-"&amp;ROW()-108,[2]ワークシート!$C$2:$BW$498,13,0)),"")</f>
        <v/>
      </c>
      <c r="AC305" s="131"/>
      <c r="AD305" s="131" t="str">
        <f>+IFERROR(VLOOKUP(#REF!&amp;"-"&amp;ROW()-108,[2]ワークシート!$C$2:$BW$498,30,0),"")</f>
        <v/>
      </c>
      <c r="AE305" s="131"/>
      <c r="AF305" s="130" t="str">
        <f t="shared" si="7"/>
        <v/>
      </c>
      <c r="AG305" s="130"/>
      <c r="AH305" s="131" t="str">
        <f>+IFERROR(IF(VLOOKUP(#REF!&amp;"-"&amp;ROW()-108,[2]ワークシート!$C$2:$BW$498,31,0)="","",VLOOKUP(#REF!&amp;"-"&amp;ROW()-108,[2]ワークシート!$C$2:$BW$498,31,0)),"")</f>
        <v/>
      </c>
      <c r="AI305" s="131"/>
      <c r="AJ305" s="41"/>
      <c r="AK305" s="41"/>
      <c r="AL305" s="41"/>
      <c r="AM305" s="41"/>
      <c r="AN305" s="41"/>
      <c r="AO305" s="41"/>
      <c r="AP305" s="41"/>
      <c r="AQ305" s="41"/>
      <c r="AR305" s="41"/>
      <c r="AS305" s="41"/>
      <c r="AT305" s="41"/>
      <c r="AU305" s="41"/>
      <c r="AV305" s="41"/>
      <c r="AW305" s="41"/>
      <c r="AX305" s="41"/>
      <c r="AY305" s="41"/>
      <c r="AZ305" s="41"/>
      <c r="BA305" s="41"/>
      <c r="BB305" s="41"/>
      <c r="BC305" s="41"/>
      <c r="BD305" s="41"/>
    </row>
    <row r="306" spans="1:56" ht="35.1" hidden="1" customHeight="1">
      <c r="A306" s="41"/>
      <c r="B306" s="132" t="str">
        <f>+IFERROR(VLOOKUP(#REF!&amp;"-"&amp;ROW()-108,[2]ワークシート!$C$2:$BW$498,9,0),"")</f>
        <v/>
      </c>
      <c r="C306" s="133"/>
      <c r="D306" s="134" t="str">
        <f>+IFERROR(IF(VLOOKUP(#REF!&amp;"-"&amp;ROW()-108,[2]ワークシート!$C$2:$BW$498,10,0) = "","",VLOOKUP(#REF!&amp;"-"&amp;ROW()-108,[2]ワークシート!$C$2:$BW$498,10,0)),"")</f>
        <v/>
      </c>
      <c r="E306" s="133"/>
      <c r="F306" s="132" t="str">
        <f>+IFERROR(VLOOKUP(#REF!&amp;"-"&amp;ROW()-108,[2]ワークシート!$C$2:$BW$498,11,0),"")</f>
        <v/>
      </c>
      <c r="G306" s="133"/>
      <c r="H306" s="72" t="str">
        <f>+IFERROR(VLOOKUP(#REF!&amp;"-"&amp;ROW()-108,[2]ワークシート!$C$2:$BW$498,12,0),"")</f>
        <v/>
      </c>
      <c r="I30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06" s="136"/>
      <c r="K306" s="132" t="str">
        <f>+IFERROR(VLOOKUP(#REF!&amp;"-"&amp;ROW()-108,[2]ワークシート!$C$2:$BW$498,19,0),"")</f>
        <v/>
      </c>
      <c r="L306" s="134"/>
      <c r="M306" s="133"/>
      <c r="N306" s="137" t="str">
        <f>+IFERROR(VLOOKUP(#REF!&amp;"-"&amp;ROW()-108,[2]ワークシート!$C$2:$BW$498,24,0),"")</f>
        <v/>
      </c>
      <c r="O306" s="138"/>
      <c r="P306" s="129" t="str">
        <f>+IFERROR(VLOOKUP(#REF!&amp;"-"&amp;ROW()-108,[2]ワークシート!$C$2:$BW$498,25,0),"")</f>
        <v/>
      </c>
      <c r="Q306" s="129"/>
      <c r="R306" s="139" t="str">
        <f>+IFERROR(VLOOKUP(#REF!&amp;"-"&amp;ROW()-108,[2]ワークシート!$C$2:$BW$498,55,0),"")</f>
        <v/>
      </c>
      <c r="S306" s="139"/>
      <c r="T306" s="139"/>
      <c r="U306" s="129" t="str">
        <f>+IFERROR(VLOOKUP(#REF!&amp;"-"&amp;ROW()-108,[2]ワークシート!$C$2:$BW$498,60,0),"")</f>
        <v/>
      </c>
      <c r="V306" s="129"/>
      <c r="W306" s="129" t="str">
        <f>+IFERROR(VLOOKUP(#REF!&amp;"-"&amp;ROW()-108,[2]ワークシート!$C$2:$BW$498,61,0),"")</f>
        <v/>
      </c>
      <c r="X306" s="129"/>
      <c r="Y306" s="129"/>
      <c r="Z306" s="130" t="str">
        <f t="shared" si="6"/>
        <v/>
      </c>
      <c r="AA306" s="130"/>
      <c r="AB306" s="131" t="str">
        <f>+IFERROR(IF(VLOOKUP(#REF!&amp;"-"&amp;ROW()-108,[2]ワークシート!$C$2:$BW$498,13,0)="","",VLOOKUP(#REF!&amp;"-"&amp;ROW()-108,[2]ワークシート!$C$2:$BW$498,13,0)),"")</f>
        <v/>
      </c>
      <c r="AC306" s="131"/>
      <c r="AD306" s="131" t="str">
        <f>+IFERROR(VLOOKUP(#REF!&amp;"-"&amp;ROW()-108,[2]ワークシート!$C$2:$BW$498,30,0),"")</f>
        <v/>
      </c>
      <c r="AE306" s="131"/>
      <c r="AF306" s="130" t="str">
        <f t="shared" si="7"/>
        <v/>
      </c>
      <c r="AG306" s="130"/>
      <c r="AH306" s="131" t="str">
        <f>+IFERROR(IF(VLOOKUP(#REF!&amp;"-"&amp;ROW()-108,[2]ワークシート!$C$2:$BW$498,31,0)="","",VLOOKUP(#REF!&amp;"-"&amp;ROW()-108,[2]ワークシート!$C$2:$BW$498,31,0)),"")</f>
        <v/>
      </c>
      <c r="AI306" s="131"/>
      <c r="AJ306" s="41"/>
      <c r="AK306" s="41"/>
      <c r="AL306" s="41"/>
      <c r="AM306" s="41"/>
      <c r="AN306" s="41"/>
      <c r="AO306" s="41"/>
      <c r="AP306" s="41"/>
      <c r="AQ306" s="41"/>
      <c r="AR306" s="41"/>
      <c r="AS306" s="41"/>
      <c r="AT306" s="41"/>
      <c r="AU306" s="41"/>
      <c r="AV306" s="41"/>
      <c r="AW306" s="41"/>
      <c r="AX306" s="41"/>
      <c r="AY306" s="41"/>
      <c r="AZ306" s="41"/>
      <c r="BA306" s="41"/>
      <c r="BB306" s="41"/>
      <c r="BC306" s="41"/>
      <c r="BD306" s="41"/>
    </row>
    <row r="307" spans="1:56" ht="35.1" hidden="1" customHeight="1">
      <c r="A307" s="41"/>
      <c r="B307" s="132" t="str">
        <f>+IFERROR(VLOOKUP(#REF!&amp;"-"&amp;ROW()-108,[2]ワークシート!$C$2:$BW$498,9,0),"")</f>
        <v/>
      </c>
      <c r="C307" s="133"/>
      <c r="D307" s="134" t="str">
        <f>+IFERROR(IF(VLOOKUP(#REF!&amp;"-"&amp;ROW()-108,[2]ワークシート!$C$2:$BW$498,10,0) = "","",VLOOKUP(#REF!&amp;"-"&amp;ROW()-108,[2]ワークシート!$C$2:$BW$498,10,0)),"")</f>
        <v/>
      </c>
      <c r="E307" s="133"/>
      <c r="F307" s="132" t="str">
        <f>+IFERROR(VLOOKUP(#REF!&amp;"-"&amp;ROW()-108,[2]ワークシート!$C$2:$BW$498,11,0),"")</f>
        <v/>
      </c>
      <c r="G307" s="133"/>
      <c r="H307" s="72" t="str">
        <f>+IFERROR(VLOOKUP(#REF!&amp;"-"&amp;ROW()-108,[2]ワークシート!$C$2:$BW$498,12,0),"")</f>
        <v/>
      </c>
      <c r="I30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07" s="136"/>
      <c r="K307" s="132" t="str">
        <f>+IFERROR(VLOOKUP(#REF!&amp;"-"&amp;ROW()-108,[2]ワークシート!$C$2:$BW$498,19,0),"")</f>
        <v/>
      </c>
      <c r="L307" s="134"/>
      <c r="M307" s="133"/>
      <c r="N307" s="137" t="str">
        <f>+IFERROR(VLOOKUP(#REF!&amp;"-"&amp;ROW()-108,[2]ワークシート!$C$2:$BW$498,24,0),"")</f>
        <v/>
      </c>
      <c r="O307" s="138"/>
      <c r="P307" s="129" t="str">
        <f>+IFERROR(VLOOKUP(#REF!&amp;"-"&amp;ROW()-108,[2]ワークシート!$C$2:$BW$498,25,0),"")</f>
        <v/>
      </c>
      <c r="Q307" s="129"/>
      <c r="R307" s="139" t="str">
        <f>+IFERROR(VLOOKUP(#REF!&amp;"-"&amp;ROW()-108,[2]ワークシート!$C$2:$BW$498,55,0),"")</f>
        <v/>
      </c>
      <c r="S307" s="139"/>
      <c r="T307" s="139"/>
      <c r="U307" s="129" t="str">
        <f>+IFERROR(VLOOKUP(#REF!&amp;"-"&amp;ROW()-108,[2]ワークシート!$C$2:$BW$498,60,0),"")</f>
        <v/>
      </c>
      <c r="V307" s="129"/>
      <c r="W307" s="129" t="str">
        <f>+IFERROR(VLOOKUP(#REF!&amp;"-"&amp;ROW()-108,[2]ワークシート!$C$2:$BW$498,61,0),"")</f>
        <v/>
      </c>
      <c r="X307" s="129"/>
      <c r="Y307" s="129"/>
      <c r="Z307" s="130" t="str">
        <f t="shared" si="6"/>
        <v/>
      </c>
      <c r="AA307" s="130"/>
      <c r="AB307" s="131" t="str">
        <f>+IFERROR(IF(VLOOKUP(#REF!&amp;"-"&amp;ROW()-108,[2]ワークシート!$C$2:$BW$498,13,0)="","",VLOOKUP(#REF!&amp;"-"&amp;ROW()-108,[2]ワークシート!$C$2:$BW$498,13,0)),"")</f>
        <v/>
      </c>
      <c r="AC307" s="131"/>
      <c r="AD307" s="131" t="str">
        <f>+IFERROR(VLOOKUP(#REF!&amp;"-"&amp;ROW()-108,[2]ワークシート!$C$2:$BW$498,30,0),"")</f>
        <v/>
      </c>
      <c r="AE307" s="131"/>
      <c r="AF307" s="130" t="str">
        <f t="shared" si="7"/>
        <v/>
      </c>
      <c r="AG307" s="130"/>
      <c r="AH307" s="131" t="str">
        <f>+IFERROR(IF(VLOOKUP(#REF!&amp;"-"&amp;ROW()-108,[2]ワークシート!$C$2:$BW$498,31,0)="","",VLOOKUP(#REF!&amp;"-"&amp;ROW()-108,[2]ワークシート!$C$2:$BW$498,31,0)),"")</f>
        <v/>
      </c>
      <c r="AI307" s="131"/>
      <c r="AJ307" s="41"/>
      <c r="AK307" s="41"/>
      <c r="AL307" s="41"/>
      <c r="AM307" s="41"/>
      <c r="AN307" s="41"/>
      <c r="AO307" s="41"/>
      <c r="AP307" s="41"/>
      <c r="AQ307" s="41"/>
      <c r="AR307" s="41"/>
      <c r="AS307" s="41"/>
      <c r="AT307" s="41"/>
      <c r="AU307" s="41"/>
      <c r="AV307" s="41"/>
      <c r="AW307" s="41"/>
      <c r="AX307" s="41"/>
      <c r="AY307" s="41"/>
      <c r="AZ307" s="41"/>
      <c r="BA307" s="41"/>
      <c r="BB307" s="41"/>
      <c r="BC307" s="41"/>
      <c r="BD307" s="41"/>
    </row>
    <row r="308" spans="1:56" ht="35.1" hidden="1" customHeight="1">
      <c r="A308" s="41"/>
      <c r="B308" s="132" t="str">
        <f>+IFERROR(VLOOKUP(#REF!&amp;"-"&amp;ROW()-108,[2]ワークシート!$C$2:$BW$498,9,0),"")</f>
        <v/>
      </c>
      <c r="C308" s="133"/>
      <c r="D308" s="134" t="str">
        <f>+IFERROR(IF(VLOOKUP(#REF!&amp;"-"&amp;ROW()-108,[2]ワークシート!$C$2:$BW$498,10,0) = "","",VLOOKUP(#REF!&amp;"-"&amp;ROW()-108,[2]ワークシート!$C$2:$BW$498,10,0)),"")</f>
        <v/>
      </c>
      <c r="E308" s="133"/>
      <c r="F308" s="132" t="str">
        <f>+IFERROR(VLOOKUP(#REF!&amp;"-"&amp;ROW()-108,[2]ワークシート!$C$2:$BW$498,11,0),"")</f>
        <v/>
      </c>
      <c r="G308" s="133"/>
      <c r="H308" s="72" t="str">
        <f>+IFERROR(VLOOKUP(#REF!&amp;"-"&amp;ROW()-108,[2]ワークシート!$C$2:$BW$498,12,0),"")</f>
        <v/>
      </c>
      <c r="I30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08" s="136"/>
      <c r="K308" s="132" t="str">
        <f>+IFERROR(VLOOKUP(#REF!&amp;"-"&amp;ROW()-108,[2]ワークシート!$C$2:$BW$498,19,0),"")</f>
        <v/>
      </c>
      <c r="L308" s="134"/>
      <c r="M308" s="133"/>
      <c r="N308" s="137" t="str">
        <f>+IFERROR(VLOOKUP(#REF!&amp;"-"&amp;ROW()-108,[2]ワークシート!$C$2:$BW$498,24,0),"")</f>
        <v/>
      </c>
      <c r="O308" s="138"/>
      <c r="P308" s="129" t="str">
        <f>+IFERROR(VLOOKUP(#REF!&amp;"-"&amp;ROW()-108,[2]ワークシート!$C$2:$BW$498,25,0),"")</f>
        <v/>
      </c>
      <c r="Q308" s="129"/>
      <c r="R308" s="139" t="str">
        <f>+IFERROR(VLOOKUP(#REF!&amp;"-"&amp;ROW()-108,[2]ワークシート!$C$2:$BW$498,55,0),"")</f>
        <v/>
      </c>
      <c r="S308" s="139"/>
      <c r="T308" s="139"/>
      <c r="U308" s="129" t="str">
        <f>+IFERROR(VLOOKUP(#REF!&amp;"-"&amp;ROW()-108,[2]ワークシート!$C$2:$BW$498,60,0),"")</f>
        <v/>
      </c>
      <c r="V308" s="129"/>
      <c r="W308" s="129" t="str">
        <f>+IFERROR(VLOOKUP(#REF!&amp;"-"&amp;ROW()-108,[2]ワークシート!$C$2:$BW$498,61,0),"")</f>
        <v/>
      </c>
      <c r="X308" s="129"/>
      <c r="Y308" s="129"/>
      <c r="Z308" s="130" t="str">
        <f t="shared" si="6"/>
        <v/>
      </c>
      <c r="AA308" s="130"/>
      <c r="AB308" s="131" t="str">
        <f>+IFERROR(IF(VLOOKUP(#REF!&amp;"-"&amp;ROW()-108,[2]ワークシート!$C$2:$BW$498,13,0)="","",VLOOKUP(#REF!&amp;"-"&amp;ROW()-108,[2]ワークシート!$C$2:$BW$498,13,0)),"")</f>
        <v/>
      </c>
      <c r="AC308" s="131"/>
      <c r="AD308" s="131" t="str">
        <f>+IFERROR(VLOOKUP(#REF!&amp;"-"&amp;ROW()-108,[2]ワークシート!$C$2:$BW$498,30,0),"")</f>
        <v/>
      </c>
      <c r="AE308" s="131"/>
      <c r="AF308" s="130" t="str">
        <f t="shared" si="7"/>
        <v/>
      </c>
      <c r="AG308" s="130"/>
      <c r="AH308" s="131" t="str">
        <f>+IFERROR(IF(VLOOKUP(#REF!&amp;"-"&amp;ROW()-108,[2]ワークシート!$C$2:$BW$498,31,0)="","",VLOOKUP(#REF!&amp;"-"&amp;ROW()-108,[2]ワークシート!$C$2:$BW$498,31,0)),"")</f>
        <v/>
      </c>
      <c r="AI308" s="131"/>
      <c r="AJ308" s="41"/>
      <c r="AK308" s="41"/>
      <c r="AL308" s="41"/>
      <c r="AM308" s="41"/>
      <c r="AN308" s="41"/>
      <c r="AO308" s="41"/>
      <c r="AP308" s="41"/>
      <c r="AQ308" s="41"/>
      <c r="AR308" s="41"/>
      <c r="AS308" s="41"/>
      <c r="AT308" s="41"/>
      <c r="AU308" s="41"/>
      <c r="AV308" s="41"/>
      <c r="AW308" s="41"/>
      <c r="AX308" s="41"/>
      <c r="AY308" s="41"/>
      <c r="AZ308" s="41"/>
      <c r="BA308" s="41"/>
      <c r="BB308" s="41"/>
      <c r="BC308" s="41"/>
      <c r="BD308" s="41"/>
    </row>
    <row r="309" spans="1:56" ht="35.1" hidden="1" customHeight="1">
      <c r="A309" s="41"/>
      <c r="B309" s="132" t="str">
        <f>+IFERROR(VLOOKUP(#REF!&amp;"-"&amp;ROW()-108,[2]ワークシート!$C$2:$BW$498,9,0),"")</f>
        <v/>
      </c>
      <c r="C309" s="133"/>
      <c r="D309" s="134" t="str">
        <f>+IFERROR(IF(VLOOKUP(#REF!&amp;"-"&amp;ROW()-108,[2]ワークシート!$C$2:$BW$498,10,0) = "","",VLOOKUP(#REF!&amp;"-"&amp;ROW()-108,[2]ワークシート!$C$2:$BW$498,10,0)),"")</f>
        <v/>
      </c>
      <c r="E309" s="133"/>
      <c r="F309" s="132" t="str">
        <f>+IFERROR(VLOOKUP(#REF!&amp;"-"&amp;ROW()-108,[2]ワークシート!$C$2:$BW$498,11,0),"")</f>
        <v/>
      </c>
      <c r="G309" s="133"/>
      <c r="H309" s="72" t="str">
        <f>+IFERROR(VLOOKUP(#REF!&amp;"-"&amp;ROW()-108,[2]ワークシート!$C$2:$BW$498,12,0),"")</f>
        <v/>
      </c>
      <c r="I30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09" s="136"/>
      <c r="K309" s="132" t="str">
        <f>+IFERROR(VLOOKUP(#REF!&amp;"-"&amp;ROW()-108,[2]ワークシート!$C$2:$BW$498,19,0),"")</f>
        <v/>
      </c>
      <c r="L309" s="134"/>
      <c r="M309" s="133"/>
      <c r="N309" s="137" t="str">
        <f>+IFERROR(VLOOKUP(#REF!&amp;"-"&amp;ROW()-108,[2]ワークシート!$C$2:$BW$498,24,0),"")</f>
        <v/>
      </c>
      <c r="O309" s="138"/>
      <c r="P309" s="129" t="str">
        <f>+IFERROR(VLOOKUP(#REF!&amp;"-"&amp;ROW()-108,[2]ワークシート!$C$2:$BW$498,25,0),"")</f>
        <v/>
      </c>
      <c r="Q309" s="129"/>
      <c r="R309" s="139" t="str">
        <f>+IFERROR(VLOOKUP(#REF!&amp;"-"&amp;ROW()-108,[2]ワークシート!$C$2:$BW$498,55,0),"")</f>
        <v/>
      </c>
      <c r="S309" s="139"/>
      <c r="T309" s="139"/>
      <c r="U309" s="129" t="str">
        <f>+IFERROR(VLOOKUP(#REF!&amp;"-"&amp;ROW()-108,[2]ワークシート!$C$2:$BW$498,60,0),"")</f>
        <v/>
      </c>
      <c r="V309" s="129"/>
      <c r="W309" s="129" t="str">
        <f>+IFERROR(VLOOKUP(#REF!&amp;"-"&amp;ROW()-108,[2]ワークシート!$C$2:$BW$498,61,0),"")</f>
        <v/>
      </c>
      <c r="X309" s="129"/>
      <c r="Y309" s="129"/>
      <c r="Z309" s="130" t="str">
        <f t="shared" si="6"/>
        <v/>
      </c>
      <c r="AA309" s="130"/>
      <c r="AB309" s="131" t="str">
        <f>+IFERROR(IF(VLOOKUP(#REF!&amp;"-"&amp;ROW()-108,[2]ワークシート!$C$2:$BW$498,13,0)="","",VLOOKUP(#REF!&amp;"-"&amp;ROW()-108,[2]ワークシート!$C$2:$BW$498,13,0)),"")</f>
        <v/>
      </c>
      <c r="AC309" s="131"/>
      <c r="AD309" s="131" t="str">
        <f>+IFERROR(VLOOKUP(#REF!&amp;"-"&amp;ROW()-108,[2]ワークシート!$C$2:$BW$498,30,0),"")</f>
        <v/>
      </c>
      <c r="AE309" s="131"/>
      <c r="AF309" s="130" t="str">
        <f t="shared" si="7"/>
        <v/>
      </c>
      <c r="AG309" s="130"/>
      <c r="AH309" s="131" t="str">
        <f>+IFERROR(IF(VLOOKUP(#REF!&amp;"-"&amp;ROW()-108,[2]ワークシート!$C$2:$BW$498,31,0)="","",VLOOKUP(#REF!&amp;"-"&amp;ROW()-108,[2]ワークシート!$C$2:$BW$498,31,0)),"")</f>
        <v/>
      </c>
      <c r="AI309" s="131"/>
      <c r="AJ309" s="41"/>
      <c r="AK309" s="41"/>
      <c r="AL309" s="41"/>
      <c r="AM309" s="41"/>
      <c r="AN309" s="41"/>
      <c r="AO309" s="41"/>
      <c r="AP309" s="41"/>
      <c r="AQ309" s="41"/>
      <c r="AR309" s="41"/>
      <c r="AS309" s="41"/>
      <c r="AT309" s="41"/>
      <c r="AU309" s="41"/>
      <c r="AV309" s="41"/>
      <c r="AW309" s="41"/>
      <c r="AX309" s="41"/>
      <c r="AY309" s="41"/>
      <c r="AZ309" s="41"/>
      <c r="BA309" s="41"/>
      <c r="BB309" s="41"/>
      <c r="BC309" s="41"/>
      <c r="BD309" s="41"/>
    </row>
    <row r="310" spans="1:56" ht="35.1" hidden="1" customHeight="1">
      <c r="A310" s="41"/>
      <c r="B310" s="132" t="str">
        <f>+IFERROR(VLOOKUP(#REF!&amp;"-"&amp;ROW()-108,[2]ワークシート!$C$2:$BW$498,9,0),"")</f>
        <v/>
      </c>
      <c r="C310" s="133"/>
      <c r="D310" s="134" t="str">
        <f>+IFERROR(IF(VLOOKUP(#REF!&amp;"-"&amp;ROW()-108,[2]ワークシート!$C$2:$BW$498,10,0) = "","",VLOOKUP(#REF!&amp;"-"&amp;ROW()-108,[2]ワークシート!$C$2:$BW$498,10,0)),"")</f>
        <v/>
      </c>
      <c r="E310" s="133"/>
      <c r="F310" s="132" t="str">
        <f>+IFERROR(VLOOKUP(#REF!&amp;"-"&amp;ROW()-108,[2]ワークシート!$C$2:$BW$498,11,0),"")</f>
        <v/>
      </c>
      <c r="G310" s="133"/>
      <c r="H310" s="72" t="str">
        <f>+IFERROR(VLOOKUP(#REF!&amp;"-"&amp;ROW()-108,[2]ワークシート!$C$2:$BW$498,12,0),"")</f>
        <v/>
      </c>
      <c r="I31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10" s="136"/>
      <c r="K310" s="132" t="str">
        <f>+IFERROR(VLOOKUP(#REF!&amp;"-"&amp;ROW()-108,[2]ワークシート!$C$2:$BW$498,19,0),"")</f>
        <v/>
      </c>
      <c r="L310" s="134"/>
      <c r="M310" s="133"/>
      <c r="N310" s="137" t="str">
        <f>+IFERROR(VLOOKUP(#REF!&amp;"-"&amp;ROW()-108,[2]ワークシート!$C$2:$BW$498,24,0),"")</f>
        <v/>
      </c>
      <c r="O310" s="138"/>
      <c r="P310" s="129" t="str">
        <f>+IFERROR(VLOOKUP(#REF!&amp;"-"&amp;ROW()-108,[2]ワークシート!$C$2:$BW$498,25,0),"")</f>
        <v/>
      </c>
      <c r="Q310" s="129"/>
      <c r="R310" s="139" t="str">
        <f>+IFERROR(VLOOKUP(#REF!&amp;"-"&amp;ROW()-108,[2]ワークシート!$C$2:$BW$498,55,0),"")</f>
        <v/>
      </c>
      <c r="S310" s="139"/>
      <c r="T310" s="139"/>
      <c r="U310" s="129" t="str">
        <f>+IFERROR(VLOOKUP(#REF!&amp;"-"&amp;ROW()-108,[2]ワークシート!$C$2:$BW$498,60,0),"")</f>
        <v/>
      </c>
      <c r="V310" s="129"/>
      <c r="W310" s="129" t="str">
        <f>+IFERROR(VLOOKUP(#REF!&amp;"-"&amp;ROW()-108,[2]ワークシート!$C$2:$BW$498,61,0),"")</f>
        <v/>
      </c>
      <c r="X310" s="129"/>
      <c r="Y310" s="129"/>
      <c r="Z310" s="130" t="str">
        <f t="shared" si="6"/>
        <v/>
      </c>
      <c r="AA310" s="130"/>
      <c r="AB310" s="131" t="str">
        <f>+IFERROR(IF(VLOOKUP(#REF!&amp;"-"&amp;ROW()-108,[2]ワークシート!$C$2:$BW$498,13,0)="","",VLOOKUP(#REF!&amp;"-"&amp;ROW()-108,[2]ワークシート!$C$2:$BW$498,13,0)),"")</f>
        <v/>
      </c>
      <c r="AC310" s="131"/>
      <c r="AD310" s="131" t="str">
        <f>+IFERROR(VLOOKUP(#REF!&amp;"-"&amp;ROW()-108,[2]ワークシート!$C$2:$BW$498,30,0),"")</f>
        <v/>
      </c>
      <c r="AE310" s="131"/>
      <c r="AF310" s="130" t="str">
        <f t="shared" si="7"/>
        <v/>
      </c>
      <c r="AG310" s="130"/>
      <c r="AH310" s="131" t="str">
        <f>+IFERROR(IF(VLOOKUP(#REF!&amp;"-"&amp;ROW()-108,[2]ワークシート!$C$2:$BW$498,31,0)="","",VLOOKUP(#REF!&amp;"-"&amp;ROW()-108,[2]ワークシート!$C$2:$BW$498,31,0)),"")</f>
        <v/>
      </c>
      <c r="AI310" s="131"/>
      <c r="AJ310" s="41"/>
      <c r="AK310" s="41"/>
      <c r="AL310" s="41"/>
      <c r="AM310" s="41"/>
      <c r="AN310" s="41"/>
      <c r="AO310" s="41"/>
      <c r="AP310" s="41"/>
      <c r="AQ310" s="41"/>
      <c r="AR310" s="41"/>
      <c r="AS310" s="41"/>
      <c r="AT310" s="41"/>
      <c r="AU310" s="41"/>
      <c r="AV310" s="41"/>
      <c r="AW310" s="41"/>
      <c r="AX310" s="41"/>
      <c r="AY310" s="41"/>
      <c r="AZ310" s="41"/>
      <c r="BA310" s="41"/>
      <c r="BB310" s="41"/>
      <c r="BC310" s="41"/>
      <c r="BD310" s="41"/>
    </row>
    <row r="311" spans="1:56" ht="35.1" hidden="1" customHeight="1">
      <c r="A311" s="41"/>
      <c r="B311" s="132" t="str">
        <f>+IFERROR(VLOOKUP(#REF!&amp;"-"&amp;ROW()-108,[2]ワークシート!$C$2:$BW$498,9,0),"")</f>
        <v/>
      </c>
      <c r="C311" s="133"/>
      <c r="D311" s="134" t="str">
        <f>+IFERROR(IF(VLOOKUP(#REF!&amp;"-"&amp;ROW()-108,[2]ワークシート!$C$2:$BW$498,10,0) = "","",VLOOKUP(#REF!&amp;"-"&amp;ROW()-108,[2]ワークシート!$C$2:$BW$498,10,0)),"")</f>
        <v/>
      </c>
      <c r="E311" s="133"/>
      <c r="F311" s="132" t="str">
        <f>+IFERROR(VLOOKUP(#REF!&amp;"-"&amp;ROW()-108,[2]ワークシート!$C$2:$BW$498,11,0),"")</f>
        <v/>
      </c>
      <c r="G311" s="133"/>
      <c r="H311" s="72" t="str">
        <f>+IFERROR(VLOOKUP(#REF!&amp;"-"&amp;ROW()-108,[2]ワークシート!$C$2:$BW$498,12,0),"")</f>
        <v/>
      </c>
      <c r="I31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11" s="136"/>
      <c r="K311" s="132" t="str">
        <f>+IFERROR(VLOOKUP(#REF!&amp;"-"&amp;ROW()-108,[2]ワークシート!$C$2:$BW$498,19,0),"")</f>
        <v/>
      </c>
      <c r="L311" s="134"/>
      <c r="M311" s="133"/>
      <c r="N311" s="137" t="str">
        <f>+IFERROR(VLOOKUP(#REF!&amp;"-"&amp;ROW()-108,[2]ワークシート!$C$2:$BW$498,24,0),"")</f>
        <v/>
      </c>
      <c r="O311" s="138"/>
      <c r="P311" s="129" t="str">
        <f>+IFERROR(VLOOKUP(#REF!&amp;"-"&amp;ROW()-108,[2]ワークシート!$C$2:$BW$498,25,0),"")</f>
        <v/>
      </c>
      <c r="Q311" s="129"/>
      <c r="R311" s="139" t="str">
        <f>+IFERROR(VLOOKUP(#REF!&amp;"-"&amp;ROW()-108,[2]ワークシート!$C$2:$BW$498,55,0),"")</f>
        <v/>
      </c>
      <c r="S311" s="139"/>
      <c r="T311" s="139"/>
      <c r="U311" s="129" t="str">
        <f>+IFERROR(VLOOKUP(#REF!&amp;"-"&amp;ROW()-108,[2]ワークシート!$C$2:$BW$498,60,0),"")</f>
        <v/>
      </c>
      <c r="V311" s="129"/>
      <c r="W311" s="129" t="str">
        <f>+IFERROR(VLOOKUP(#REF!&amp;"-"&amp;ROW()-108,[2]ワークシート!$C$2:$BW$498,61,0),"")</f>
        <v/>
      </c>
      <c r="X311" s="129"/>
      <c r="Y311" s="129"/>
      <c r="Z311" s="130" t="str">
        <f t="shared" si="6"/>
        <v/>
      </c>
      <c r="AA311" s="130"/>
      <c r="AB311" s="131" t="str">
        <f>+IFERROR(IF(VLOOKUP(#REF!&amp;"-"&amp;ROW()-108,[2]ワークシート!$C$2:$BW$498,13,0)="","",VLOOKUP(#REF!&amp;"-"&amp;ROW()-108,[2]ワークシート!$C$2:$BW$498,13,0)),"")</f>
        <v/>
      </c>
      <c r="AC311" s="131"/>
      <c r="AD311" s="131" t="str">
        <f>+IFERROR(VLOOKUP(#REF!&amp;"-"&amp;ROW()-108,[2]ワークシート!$C$2:$BW$498,30,0),"")</f>
        <v/>
      </c>
      <c r="AE311" s="131"/>
      <c r="AF311" s="130" t="str">
        <f t="shared" si="7"/>
        <v/>
      </c>
      <c r="AG311" s="130"/>
      <c r="AH311" s="131" t="str">
        <f>+IFERROR(IF(VLOOKUP(#REF!&amp;"-"&amp;ROW()-108,[2]ワークシート!$C$2:$BW$498,31,0)="","",VLOOKUP(#REF!&amp;"-"&amp;ROW()-108,[2]ワークシート!$C$2:$BW$498,31,0)),"")</f>
        <v/>
      </c>
      <c r="AI311" s="131"/>
      <c r="AJ311" s="41"/>
      <c r="AK311" s="41"/>
      <c r="AL311" s="41"/>
      <c r="AM311" s="41"/>
      <c r="AN311" s="41"/>
      <c r="AO311" s="41"/>
      <c r="AP311" s="41"/>
      <c r="AQ311" s="41"/>
      <c r="AR311" s="41"/>
      <c r="AS311" s="41"/>
      <c r="AT311" s="41"/>
      <c r="AU311" s="41"/>
      <c r="AV311" s="41"/>
      <c r="AW311" s="41"/>
      <c r="AX311" s="41"/>
      <c r="AY311" s="41"/>
      <c r="AZ311" s="41"/>
      <c r="BA311" s="41"/>
      <c r="BB311" s="41"/>
      <c r="BC311" s="41"/>
      <c r="BD311" s="41"/>
    </row>
    <row r="312" spans="1:56" ht="35.1" hidden="1" customHeight="1">
      <c r="A312" s="41"/>
      <c r="B312" s="132" t="str">
        <f>+IFERROR(VLOOKUP(#REF!&amp;"-"&amp;ROW()-108,[2]ワークシート!$C$2:$BW$498,9,0),"")</f>
        <v/>
      </c>
      <c r="C312" s="133"/>
      <c r="D312" s="134" t="str">
        <f>+IFERROR(IF(VLOOKUP(#REF!&amp;"-"&amp;ROW()-108,[2]ワークシート!$C$2:$BW$498,10,0) = "","",VLOOKUP(#REF!&amp;"-"&amp;ROW()-108,[2]ワークシート!$C$2:$BW$498,10,0)),"")</f>
        <v/>
      </c>
      <c r="E312" s="133"/>
      <c r="F312" s="132" t="str">
        <f>+IFERROR(VLOOKUP(#REF!&amp;"-"&amp;ROW()-108,[2]ワークシート!$C$2:$BW$498,11,0),"")</f>
        <v/>
      </c>
      <c r="G312" s="133"/>
      <c r="H312" s="72" t="str">
        <f>+IFERROR(VLOOKUP(#REF!&amp;"-"&amp;ROW()-108,[2]ワークシート!$C$2:$BW$498,12,0),"")</f>
        <v/>
      </c>
      <c r="I31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12" s="136"/>
      <c r="K312" s="132" t="str">
        <f>+IFERROR(VLOOKUP(#REF!&amp;"-"&amp;ROW()-108,[2]ワークシート!$C$2:$BW$498,19,0),"")</f>
        <v/>
      </c>
      <c r="L312" s="134"/>
      <c r="M312" s="133"/>
      <c r="N312" s="137" t="str">
        <f>+IFERROR(VLOOKUP(#REF!&amp;"-"&amp;ROW()-108,[2]ワークシート!$C$2:$BW$498,24,0),"")</f>
        <v/>
      </c>
      <c r="O312" s="138"/>
      <c r="P312" s="129" t="str">
        <f>+IFERROR(VLOOKUP(#REF!&amp;"-"&amp;ROW()-108,[2]ワークシート!$C$2:$BW$498,25,0),"")</f>
        <v/>
      </c>
      <c r="Q312" s="129"/>
      <c r="R312" s="139" t="str">
        <f>+IFERROR(VLOOKUP(#REF!&amp;"-"&amp;ROW()-108,[2]ワークシート!$C$2:$BW$498,55,0),"")</f>
        <v/>
      </c>
      <c r="S312" s="139"/>
      <c r="T312" s="139"/>
      <c r="U312" s="129" t="str">
        <f>+IFERROR(VLOOKUP(#REF!&amp;"-"&amp;ROW()-108,[2]ワークシート!$C$2:$BW$498,60,0),"")</f>
        <v/>
      </c>
      <c r="V312" s="129"/>
      <c r="W312" s="129" t="str">
        <f>+IFERROR(VLOOKUP(#REF!&amp;"-"&amp;ROW()-108,[2]ワークシート!$C$2:$BW$498,61,0),"")</f>
        <v/>
      </c>
      <c r="X312" s="129"/>
      <c r="Y312" s="129"/>
      <c r="Z312" s="130" t="str">
        <f t="shared" si="6"/>
        <v/>
      </c>
      <c r="AA312" s="130"/>
      <c r="AB312" s="131" t="str">
        <f>+IFERROR(IF(VLOOKUP(#REF!&amp;"-"&amp;ROW()-108,[2]ワークシート!$C$2:$BW$498,13,0)="","",VLOOKUP(#REF!&amp;"-"&amp;ROW()-108,[2]ワークシート!$C$2:$BW$498,13,0)),"")</f>
        <v/>
      </c>
      <c r="AC312" s="131"/>
      <c r="AD312" s="131" t="str">
        <f>+IFERROR(VLOOKUP(#REF!&amp;"-"&amp;ROW()-108,[2]ワークシート!$C$2:$BW$498,30,0),"")</f>
        <v/>
      </c>
      <c r="AE312" s="131"/>
      <c r="AF312" s="130" t="str">
        <f t="shared" si="7"/>
        <v/>
      </c>
      <c r="AG312" s="130"/>
      <c r="AH312" s="131" t="str">
        <f>+IFERROR(IF(VLOOKUP(#REF!&amp;"-"&amp;ROW()-108,[2]ワークシート!$C$2:$BW$498,31,0)="","",VLOOKUP(#REF!&amp;"-"&amp;ROW()-108,[2]ワークシート!$C$2:$BW$498,31,0)),"")</f>
        <v/>
      </c>
      <c r="AI312" s="131"/>
      <c r="AJ312" s="41"/>
      <c r="AK312" s="41"/>
      <c r="AL312" s="41"/>
      <c r="AM312" s="41"/>
      <c r="AN312" s="41"/>
      <c r="AO312" s="41"/>
      <c r="AP312" s="41"/>
      <c r="AQ312" s="41"/>
      <c r="AR312" s="41"/>
      <c r="AS312" s="41"/>
      <c r="AT312" s="41"/>
      <c r="AU312" s="41"/>
      <c r="AV312" s="41"/>
      <c r="AW312" s="41"/>
      <c r="AX312" s="41"/>
      <c r="AY312" s="41"/>
      <c r="AZ312" s="41"/>
      <c r="BA312" s="41"/>
      <c r="BB312" s="41"/>
      <c r="BC312" s="41"/>
      <c r="BD312" s="41"/>
    </row>
    <row r="313" spans="1:56" ht="35.1" hidden="1" customHeight="1">
      <c r="A313" s="41"/>
      <c r="B313" s="132" t="str">
        <f>+IFERROR(VLOOKUP(#REF!&amp;"-"&amp;ROW()-108,[2]ワークシート!$C$2:$BW$498,9,0),"")</f>
        <v/>
      </c>
      <c r="C313" s="133"/>
      <c r="D313" s="134" t="str">
        <f>+IFERROR(IF(VLOOKUP(#REF!&amp;"-"&amp;ROW()-108,[2]ワークシート!$C$2:$BW$498,10,0) = "","",VLOOKUP(#REF!&amp;"-"&amp;ROW()-108,[2]ワークシート!$C$2:$BW$498,10,0)),"")</f>
        <v/>
      </c>
      <c r="E313" s="133"/>
      <c r="F313" s="132" t="str">
        <f>+IFERROR(VLOOKUP(#REF!&amp;"-"&amp;ROW()-108,[2]ワークシート!$C$2:$BW$498,11,0),"")</f>
        <v/>
      </c>
      <c r="G313" s="133"/>
      <c r="H313" s="72" t="str">
        <f>+IFERROR(VLOOKUP(#REF!&amp;"-"&amp;ROW()-108,[2]ワークシート!$C$2:$BW$498,12,0),"")</f>
        <v/>
      </c>
      <c r="I31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13" s="136"/>
      <c r="K313" s="132" t="str">
        <f>+IFERROR(VLOOKUP(#REF!&amp;"-"&amp;ROW()-108,[2]ワークシート!$C$2:$BW$498,19,0),"")</f>
        <v/>
      </c>
      <c r="L313" s="134"/>
      <c r="M313" s="133"/>
      <c r="N313" s="137" t="str">
        <f>+IFERROR(VLOOKUP(#REF!&amp;"-"&amp;ROW()-108,[2]ワークシート!$C$2:$BW$498,24,0),"")</f>
        <v/>
      </c>
      <c r="O313" s="138"/>
      <c r="P313" s="129" t="str">
        <f>+IFERROR(VLOOKUP(#REF!&amp;"-"&amp;ROW()-108,[2]ワークシート!$C$2:$BW$498,25,0),"")</f>
        <v/>
      </c>
      <c r="Q313" s="129"/>
      <c r="R313" s="139" t="str">
        <f>+IFERROR(VLOOKUP(#REF!&amp;"-"&amp;ROW()-108,[2]ワークシート!$C$2:$BW$498,55,0),"")</f>
        <v/>
      </c>
      <c r="S313" s="139"/>
      <c r="T313" s="139"/>
      <c r="U313" s="129" t="str">
        <f>+IFERROR(VLOOKUP(#REF!&amp;"-"&amp;ROW()-108,[2]ワークシート!$C$2:$BW$498,60,0),"")</f>
        <v/>
      </c>
      <c r="V313" s="129"/>
      <c r="W313" s="129" t="str">
        <f>+IFERROR(VLOOKUP(#REF!&amp;"-"&amp;ROW()-108,[2]ワークシート!$C$2:$BW$498,61,0),"")</f>
        <v/>
      </c>
      <c r="X313" s="129"/>
      <c r="Y313" s="129"/>
      <c r="Z313" s="130" t="str">
        <f t="shared" si="6"/>
        <v/>
      </c>
      <c r="AA313" s="130"/>
      <c r="AB313" s="131" t="str">
        <f>+IFERROR(IF(VLOOKUP(#REF!&amp;"-"&amp;ROW()-108,[2]ワークシート!$C$2:$BW$498,13,0)="","",VLOOKUP(#REF!&amp;"-"&amp;ROW()-108,[2]ワークシート!$C$2:$BW$498,13,0)),"")</f>
        <v/>
      </c>
      <c r="AC313" s="131"/>
      <c r="AD313" s="131" t="str">
        <f>+IFERROR(VLOOKUP(#REF!&amp;"-"&amp;ROW()-108,[2]ワークシート!$C$2:$BW$498,30,0),"")</f>
        <v/>
      </c>
      <c r="AE313" s="131"/>
      <c r="AF313" s="130" t="str">
        <f t="shared" si="7"/>
        <v/>
      </c>
      <c r="AG313" s="130"/>
      <c r="AH313" s="131" t="str">
        <f>+IFERROR(IF(VLOOKUP(#REF!&amp;"-"&amp;ROW()-108,[2]ワークシート!$C$2:$BW$498,31,0)="","",VLOOKUP(#REF!&amp;"-"&amp;ROW()-108,[2]ワークシート!$C$2:$BW$498,31,0)),"")</f>
        <v/>
      </c>
      <c r="AI313" s="131"/>
      <c r="AJ313" s="41"/>
      <c r="AK313" s="41"/>
      <c r="AL313" s="41"/>
      <c r="AM313" s="41"/>
      <c r="AN313" s="41"/>
      <c r="AO313" s="41"/>
      <c r="AP313" s="41"/>
      <c r="AQ313" s="41"/>
      <c r="AR313" s="41"/>
      <c r="AS313" s="41"/>
      <c r="AT313" s="41"/>
      <c r="AU313" s="41"/>
      <c r="AV313" s="41"/>
      <c r="AW313" s="41"/>
      <c r="AX313" s="41"/>
      <c r="AY313" s="41"/>
      <c r="AZ313" s="41"/>
      <c r="BA313" s="41"/>
      <c r="BB313" s="41"/>
      <c r="BC313" s="41"/>
      <c r="BD313" s="41"/>
    </row>
    <row r="314" spans="1:56" ht="35.1" hidden="1" customHeight="1">
      <c r="A314" s="41"/>
      <c r="B314" s="132" t="str">
        <f>+IFERROR(VLOOKUP(#REF!&amp;"-"&amp;ROW()-108,[2]ワークシート!$C$2:$BW$498,9,0),"")</f>
        <v/>
      </c>
      <c r="C314" s="133"/>
      <c r="D314" s="134" t="str">
        <f>+IFERROR(IF(VLOOKUP(#REF!&amp;"-"&amp;ROW()-108,[2]ワークシート!$C$2:$BW$498,10,0) = "","",VLOOKUP(#REF!&amp;"-"&amp;ROW()-108,[2]ワークシート!$C$2:$BW$498,10,0)),"")</f>
        <v/>
      </c>
      <c r="E314" s="133"/>
      <c r="F314" s="132" t="str">
        <f>+IFERROR(VLOOKUP(#REF!&amp;"-"&amp;ROW()-108,[2]ワークシート!$C$2:$BW$498,11,0),"")</f>
        <v/>
      </c>
      <c r="G314" s="133"/>
      <c r="H314" s="72" t="str">
        <f>+IFERROR(VLOOKUP(#REF!&amp;"-"&amp;ROW()-108,[2]ワークシート!$C$2:$BW$498,12,0),"")</f>
        <v/>
      </c>
      <c r="I31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14" s="136"/>
      <c r="K314" s="132" t="str">
        <f>+IFERROR(VLOOKUP(#REF!&amp;"-"&amp;ROW()-108,[2]ワークシート!$C$2:$BW$498,19,0),"")</f>
        <v/>
      </c>
      <c r="L314" s="134"/>
      <c r="M314" s="133"/>
      <c r="N314" s="137" t="str">
        <f>+IFERROR(VLOOKUP(#REF!&amp;"-"&amp;ROW()-108,[2]ワークシート!$C$2:$BW$498,24,0),"")</f>
        <v/>
      </c>
      <c r="O314" s="138"/>
      <c r="P314" s="129" t="str">
        <f>+IFERROR(VLOOKUP(#REF!&amp;"-"&amp;ROW()-108,[2]ワークシート!$C$2:$BW$498,25,0),"")</f>
        <v/>
      </c>
      <c r="Q314" s="129"/>
      <c r="R314" s="139" t="str">
        <f>+IFERROR(VLOOKUP(#REF!&amp;"-"&amp;ROW()-108,[2]ワークシート!$C$2:$BW$498,55,0),"")</f>
        <v/>
      </c>
      <c r="S314" s="139"/>
      <c r="T314" s="139"/>
      <c r="U314" s="129" t="str">
        <f>+IFERROR(VLOOKUP(#REF!&amp;"-"&amp;ROW()-108,[2]ワークシート!$C$2:$BW$498,60,0),"")</f>
        <v/>
      </c>
      <c r="V314" s="129"/>
      <c r="W314" s="129" t="str">
        <f>+IFERROR(VLOOKUP(#REF!&amp;"-"&amp;ROW()-108,[2]ワークシート!$C$2:$BW$498,61,0),"")</f>
        <v/>
      </c>
      <c r="X314" s="129"/>
      <c r="Y314" s="129"/>
      <c r="Z314" s="130" t="str">
        <f t="shared" si="6"/>
        <v/>
      </c>
      <c r="AA314" s="130"/>
      <c r="AB314" s="131" t="str">
        <f>+IFERROR(IF(VLOOKUP(#REF!&amp;"-"&amp;ROW()-108,[2]ワークシート!$C$2:$BW$498,13,0)="","",VLOOKUP(#REF!&amp;"-"&amp;ROW()-108,[2]ワークシート!$C$2:$BW$498,13,0)),"")</f>
        <v/>
      </c>
      <c r="AC314" s="131"/>
      <c r="AD314" s="131" t="str">
        <f>+IFERROR(VLOOKUP(#REF!&amp;"-"&amp;ROW()-108,[2]ワークシート!$C$2:$BW$498,30,0),"")</f>
        <v/>
      </c>
      <c r="AE314" s="131"/>
      <c r="AF314" s="130" t="str">
        <f t="shared" si="7"/>
        <v/>
      </c>
      <c r="AG314" s="130"/>
      <c r="AH314" s="131" t="str">
        <f>+IFERROR(IF(VLOOKUP(#REF!&amp;"-"&amp;ROW()-108,[2]ワークシート!$C$2:$BW$498,31,0)="","",VLOOKUP(#REF!&amp;"-"&amp;ROW()-108,[2]ワークシート!$C$2:$BW$498,31,0)),"")</f>
        <v/>
      </c>
      <c r="AI314" s="131"/>
      <c r="AJ314" s="41"/>
      <c r="AK314" s="41"/>
      <c r="AL314" s="41"/>
      <c r="AM314" s="41"/>
      <c r="AN314" s="41"/>
      <c r="AO314" s="41"/>
      <c r="AP314" s="41"/>
      <c r="AQ314" s="41"/>
      <c r="AR314" s="41"/>
      <c r="AS314" s="41"/>
      <c r="AT314" s="41"/>
      <c r="AU314" s="41"/>
      <c r="AV314" s="41"/>
      <c r="AW314" s="41"/>
      <c r="AX314" s="41"/>
      <c r="AY314" s="41"/>
      <c r="AZ314" s="41"/>
      <c r="BA314" s="41"/>
      <c r="BB314" s="41"/>
      <c r="BC314" s="41"/>
      <c r="BD314" s="41"/>
    </row>
    <row r="315" spans="1:56" ht="35.1" hidden="1" customHeight="1">
      <c r="A315" s="41"/>
      <c r="B315" s="132" t="str">
        <f>+IFERROR(VLOOKUP(#REF!&amp;"-"&amp;ROW()-108,[2]ワークシート!$C$2:$BW$498,9,0),"")</f>
        <v/>
      </c>
      <c r="C315" s="133"/>
      <c r="D315" s="134" t="str">
        <f>+IFERROR(IF(VLOOKUP(#REF!&amp;"-"&amp;ROW()-108,[2]ワークシート!$C$2:$BW$498,10,0) = "","",VLOOKUP(#REF!&amp;"-"&amp;ROW()-108,[2]ワークシート!$C$2:$BW$498,10,0)),"")</f>
        <v/>
      </c>
      <c r="E315" s="133"/>
      <c r="F315" s="132" t="str">
        <f>+IFERROR(VLOOKUP(#REF!&amp;"-"&amp;ROW()-108,[2]ワークシート!$C$2:$BW$498,11,0),"")</f>
        <v/>
      </c>
      <c r="G315" s="133"/>
      <c r="H315" s="72" t="str">
        <f>+IFERROR(VLOOKUP(#REF!&amp;"-"&amp;ROW()-108,[2]ワークシート!$C$2:$BW$498,12,0),"")</f>
        <v/>
      </c>
      <c r="I31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15" s="136"/>
      <c r="K315" s="132" t="str">
        <f>+IFERROR(VLOOKUP(#REF!&amp;"-"&amp;ROW()-108,[2]ワークシート!$C$2:$BW$498,19,0),"")</f>
        <v/>
      </c>
      <c r="L315" s="134"/>
      <c r="M315" s="133"/>
      <c r="N315" s="137" t="str">
        <f>+IFERROR(VLOOKUP(#REF!&amp;"-"&amp;ROW()-108,[2]ワークシート!$C$2:$BW$498,24,0),"")</f>
        <v/>
      </c>
      <c r="O315" s="138"/>
      <c r="P315" s="129" t="str">
        <f>+IFERROR(VLOOKUP(#REF!&amp;"-"&amp;ROW()-108,[2]ワークシート!$C$2:$BW$498,25,0),"")</f>
        <v/>
      </c>
      <c r="Q315" s="129"/>
      <c r="R315" s="139" t="str">
        <f>+IFERROR(VLOOKUP(#REF!&amp;"-"&amp;ROW()-108,[2]ワークシート!$C$2:$BW$498,55,0),"")</f>
        <v/>
      </c>
      <c r="S315" s="139"/>
      <c r="T315" s="139"/>
      <c r="U315" s="129" t="str">
        <f>+IFERROR(VLOOKUP(#REF!&amp;"-"&amp;ROW()-108,[2]ワークシート!$C$2:$BW$498,60,0),"")</f>
        <v/>
      </c>
      <c r="V315" s="129"/>
      <c r="W315" s="129" t="str">
        <f>+IFERROR(VLOOKUP(#REF!&amp;"-"&amp;ROW()-108,[2]ワークシート!$C$2:$BW$498,61,0),"")</f>
        <v/>
      </c>
      <c r="X315" s="129"/>
      <c r="Y315" s="129"/>
      <c r="Z315" s="130" t="str">
        <f t="shared" si="6"/>
        <v/>
      </c>
      <c r="AA315" s="130"/>
      <c r="AB315" s="131" t="str">
        <f>+IFERROR(IF(VLOOKUP(#REF!&amp;"-"&amp;ROW()-108,[2]ワークシート!$C$2:$BW$498,13,0)="","",VLOOKUP(#REF!&amp;"-"&amp;ROW()-108,[2]ワークシート!$C$2:$BW$498,13,0)),"")</f>
        <v/>
      </c>
      <c r="AC315" s="131"/>
      <c r="AD315" s="131" t="str">
        <f>+IFERROR(VLOOKUP(#REF!&amp;"-"&amp;ROW()-108,[2]ワークシート!$C$2:$BW$498,30,0),"")</f>
        <v/>
      </c>
      <c r="AE315" s="131"/>
      <c r="AF315" s="130" t="str">
        <f t="shared" si="7"/>
        <v/>
      </c>
      <c r="AG315" s="130"/>
      <c r="AH315" s="131" t="str">
        <f>+IFERROR(IF(VLOOKUP(#REF!&amp;"-"&amp;ROW()-108,[2]ワークシート!$C$2:$BW$498,31,0)="","",VLOOKUP(#REF!&amp;"-"&amp;ROW()-108,[2]ワークシート!$C$2:$BW$498,31,0)),"")</f>
        <v/>
      </c>
      <c r="AI315" s="131"/>
      <c r="AJ315" s="41"/>
      <c r="AK315" s="41"/>
      <c r="AL315" s="41"/>
      <c r="AM315" s="41"/>
      <c r="AN315" s="41"/>
      <c r="AO315" s="41"/>
      <c r="AP315" s="41"/>
      <c r="AQ315" s="41"/>
      <c r="AR315" s="41"/>
      <c r="AS315" s="41"/>
      <c r="AT315" s="41"/>
      <c r="AU315" s="41"/>
      <c r="AV315" s="41"/>
      <c r="AW315" s="41"/>
      <c r="AX315" s="41"/>
      <c r="AY315" s="41"/>
      <c r="AZ315" s="41"/>
      <c r="BA315" s="41"/>
      <c r="BB315" s="41"/>
      <c r="BC315" s="41"/>
      <c r="BD315" s="41"/>
    </row>
    <row r="316" spans="1:56" ht="35.1" hidden="1" customHeight="1">
      <c r="A316" s="41"/>
      <c r="B316" s="132" t="str">
        <f>+IFERROR(VLOOKUP(#REF!&amp;"-"&amp;ROW()-108,[2]ワークシート!$C$2:$BW$498,9,0),"")</f>
        <v/>
      </c>
      <c r="C316" s="133"/>
      <c r="D316" s="134" t="str">
        <f>+IFERROR(IF(VLOOKUP(#REF!&amp;"-"&amp;ROW()-108,[2]ワークシート!$C$2:$BW$498,10,0) = "","",VLOOKUP(#REF!&amp;"-"&amp;ROW()-108,[2]ワークシート!$C$2:$BW$498,10,0)),"")</f>
        <v/>
      </c>
      <c r="E316" s="133"/>
      <c r="F316" s="132" t="str">
        <f>+IFERROR(VLOOKUP(#REF!&amp;"-"&amp;ROW()-108,[2]ワークシート!$C$2:$BW$498,11,0),"")</f>
        <v/>
      </c>
      <c r="G316" s="133"/>
      <c r="H316" s="72" t="str">
        <f>+IFERROR(VLOOKUP(#REF!&amp;"-"&amp;ROW()-108,[2]ワークシート!$C$2:$BW$498,12,0),"")</f>
        <v/>
      </c>
      <c r="I31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16" s="136"/>
      <c r="K316" s="132" t="str">
        <f>+IFERROR(VLOOKUP(#REF!&amp;"-"&amp;ROW()-108,[2]ワークシート!$C$2:$BW$498,19,0),"")</f>
        <v/>
      </c>
      <c r="L316" s="134"/>
      <c r="M316" s="133"/>
      <c r="N316" s="137" t="str">
        <f>+IFERROR(VLOOKUP(#REF!&amp;"-"&amp;ROW()-108,[2]ワークシート!$C$2:$BW$498,24,0),"")</f>
        <v/>
      </c>
      <c r="O316" s="138"/>
      <c r="P316" s="129" t="str">
        <f>+IFERROR(VLOOKUP(#REF!&amp;"-"&amp;ROW()-108,[2]ワークシート!$C$2:$BW$498,25,0),"")</f>
        <v/>
      </c>
      <c r="Q316" s="129"/>
      <c r="R316" s="139" t="str">
        <f>+IFERROR(VLOOKUP(#REF!&amp;"-"&amp;ROW()-108,[2]ワークシート!$C$2:$BW$498,55,0),"")</f>
        <v/>
      </c>
      <c r="S316" s="139"/>
      <c r="T316" s="139"/>
      <c r="U316" s="129" t="str">
        <f>+IFERROR(VLOOKUP(#REF!&amp;"-"&amp;ROW()-108,[2]ワークシート!$C$2:$BW$498,60,0),"")</f>
        <v/>
      </c>
      <c r="V316" s="129"/>
      <c r="W316" s="129" t="str">
        <f>+IFERROR(VLOOKUP(#REF!&amp;"-"&amp;ROW()-108,[2]ワークシート!$C$2:$BW$498,61,0),"")</f>
        <v/>
      </c>
      <c r="X316" s="129"/>
      <c r="Y316" s="129"/>
      <c r="Z316" s="130" t="str">
        <f t="shared" si="6"/>
        <v/>
      </c>
      <c r="AA316" s="130"/>
      <c r="AB316" s="131" t="str">
        <f>+IFERROR(IF(VLOOKUP(#REF!&amp;"-"&amp;ROW()-108,[2]ワークシート!$C$2:$BW$498,13,0)="","",VLOOKUP(#REF!&amp;"-"&amp;ROW()-108,[2]ワークシート!$C$2:$BW$498,13,0)),"")</f>
        <v/>
      </c>
      <c r="AC316" s="131"/>
      <c r="AD316" s="131" t="str">
        <f>+IFERROR(VLOOKUP(#REF!&amp;"-"&amp;ROW()-108,[2]ワークシート!$C$2:$BW$498,30,0),"")</f>
        <v/>
      </c>
      <c r="AE316" s="131"/>
      <c r="AF316" s="130" t="str">
        <f t="shared" si="7"/>
        <v/>
      </c>
      <c r="AG316" s="130"/>
      <c r="AH316" s="131" t="str">
        <f>+IFERROR(IF(VLOOKUP(#REF!&amp;"-"&amp;ROW()-108,[2]ワークシート!$C$2:$BW$498,31,0)="","",VLOOKUP(#REF!&amp;"-"&amp;ROW()-108,[2]ワークシート!$C$2:$BW$498,31,0)),"")</f>
        <v/>
      </c>
      <c r="AI316" s="131"/>
      <c r="AJ316" s="41"/>
      <c r="AK316" s="41"/>
      <c r="AL316" s="41"/>
      <c r="AM316" s="41"/>
      <c r="AN316" s="41"/>
      <c r="AO316" s="41"/>
      <c r="AP316" s="41"/>
      <c r="AQ316" s="41"/>
      <c r="AR316" s="41"/>
      <c r="AS316" s="41"/>
      <c r="AT316" s="41"/>
      <c r="AU316" s="41"/>
      <c r="AV316" s="41"/>
      <c r="AW316" s="41"/>
      <c r="AX316" s="41"/>
      <c r="AY316" s="41"/>
      <c r="AZ316" s="41"/>
      <c r="BA316" s="41"/>
      <c r="BB316" s="41"/>
      <c r="BC316" s="41"/>
      <c r="BD316" s="41"/>
    </row>
    <row r="317" spans="1:56" ht="35.1" hidden="1" customHeight="1">
      <c r="A317" s="41"/>
      <c r="B317" s="132" t="str">
        <f>+IFERROR(VLOOKUP(#REF!&amp;"-"&amp;ROW()-108,[2]ワークシート!$C$2:$BW$498,9,0),"")</f>
        <v/>
      </c>
      <c r="C317" s="133"/>
      <c r="D317" s="134" t="str">
        <f>+IFERROR(IF(VLOOKUP(#REF!&amp;"-"&amp;ROW()-108,[2]ワークシート!$C$2:$BW$498,10,0) = "","",VLOOKUP(#REF!&amp;"-"&amp;ROW()-108,[2]ワークシート!$C$2:$BW$498,10,0)),"")</f>
        <v/>
      </c>
      <c r="E317" s="133"/>
      <c r="F317" s="132" t="str">
        <f>+IFERROR(VLOOKUP(#REF!&amp;"-"&amp;ROW()-108,[2]ワークシート!$C$2:$BW$498,11,0),"")</f>
        <v/>
      </c>
      <c r="G317" s="133"/>
      <c r="H317" s="72" t="str">
        <f>+IFERROR(VLOOKUP(#REF!&amp;"-"&amp;ROW()-108,[2]ワークシート!$C$2:$BW$498,12,0),"")</f>
        <v/>
      </c>
      <c r="I31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17" s="136"/>
      <c r="K317" s="132" t="str">
        <f>+IFERROR(VLOOKUP(#REF!&amp;"-"&amp;ROW()-108,[2]ワークシート!$C$2:$BW$498,19,0),"")</f>
        <v/>
      </c>
      <c r="L317" s="134"/>
      <c r="M317" s="133"/>
      <c r="N317" s="137" t="str">
        <f>+IFERROR(VLOOKUP(#REF!&amp;"-"&amp;ROW()-108,[2]ワークシート!$C$2:$BW$498,24,0),"")</f>
        <v/>
      </c>
      <c r="O317" s="138"/>
      <c r="P317" s="129" t="str">
        <f>+IFERROR(VLOOKUP(#REF!&amp;"-"&amp;ROW()-108,[2]ワークシート!$C$2:$BW$498,25,0),"")</f>
        <v/>
      </c>
      <c r="Q317" s="129"/>
      <c r="R317" s="139" t="str">
        <f>+IFERROR(VLOOKUP(#REF!&amp;"-"&amp;ROW()-108,[2]ワークシート!$C$2:$BW$498,55,0),"")</f>
        <v/>
      </c>
      <c r="S317" s="139"/>
      <c r="T317" s="139"/>
      <c r="U317" s="129" t="str">
        <f>+IFERROR(VLOOKUP(#REF!&amp;"-"&amp;ROW()-108,[2]ワークシート!$C$2:$BW$498,60,0),"")</f>
        <v/>
      </c>
      <c r="V317" s="129"/>
      <c r="W317" s="129" t="str">
        <f>+IFERROR(VLOOKUP(#REF!&amp;"-"&amp;ROW()-108,[2]ワークシート!$C$2:$BW$498,61,0),"")</f>
        <v/>
      </c>
      <c r="X317" s="129"/>
      <c r="Y317" s="129"/>
      <c r="Z317" s="130" t="str">
        <f t="shared" si="6"/>
        <v/>
      </c>
      <c r="AA317" s="130"/>
      <c r="AB317" s="131" t="str">
        <f>+IFERROR(IF(VLOOKUP(#REF!&amp;"-"&amp;ROW()-108,[2]ワークシート!$C$2:$BW$498,13,0)="","",VLOOKUP(#REF!&amp;"-"&amp;ROW()-108,[2]ワークシート!$C$2:$BW$498,13,0)),"")</f>
        <v/>
      </c>
      <c r="AC317" s="131"/>
      <c r="AD317" s="131" t="str">
        <f>+IFERROR(VLOOKUP(#REF!&amp;"-"&amp;ROW()-108,[2]ワークシート!$C$2:$BW$498,30,0),"")</f>
        <v/>
      </c>
      <c r="AE317" s="131"/>
      <c r="AF317" s="130" t="str">
        <f t="shared" si="7"/>
        <v/>
      </c>
      <c r="AG317" s="130"/>
      <c r="AH317" s="131" t="str">
        <f>+IFERROR(IF(VLOOKUP(#REF!&amp;"-"&amp;ROW()-108,[2]ワークシート!$C$2:$BW$498,31,0)="","",VLOOKUP(#REF!&amp;"-"&amp;ROW()-108,[2]ワークシート!$C$2:$BW$498,31,0)),"")</f>
        <v/>
      </c>
      <c r="AI317" s="131"/>
      <c r="AJ317" s="41"/>
      <c r="AK317" s="41"/>
      <c r="AL317" s="41"/>
      <c r="AM317" s="41"/>
      <c r="AN317" s="41"/>
      <c r="AO317" s="41"/>
      <c r="AP317" s="41"/>
      <c r="AQ317" s="41"/>
      <c r="AR317" s="41"/>
      <c r="AS317" s="41"/>
      <c r="AT317" s="41"/>
      <c r="AU317" s="41"/>
      <c r="AV317" s="41"/>
      <c r="AW317" s="41"/>
      <c r="AX317" s="41"/>
      <c r="AY317" s="41"/>
      <c r="AZ317" s="41"/>
      <c r="BA317" s="41"/>
      <c r="BB317" s="41"/>
      <c r="BC317" s="41"/>
      <c r="BD317" s="41"/>
    </row>
    <row r="318" spans="1:56" ht="35.1" hidden="1" customHeight="1">
      <c r="A318" s="41"/>
      <c r="B318" s="132" t="str">
        <f>+IFERROR(VLOOKUP(#REF!&amp;"-"&amp;ROW()-108,[2]ワークシート!$C$2:$BW$498,9,0),"")</f>
        <v/>
      </c>
      <c r="C318" s="133"/>
      <c r="D318" s="134" t="str">
        <f>+IFERROR(IF(VLOOKUP(#REF!&amp;"-"&amp;ROW()-108,[2]ワークシート!$C$2:$BW$498,10,0) = "","",VLOOKUP(#REF!&amp;"-"&amp;ROW()-108,[2]ワークシート!$C$2:$BW$498,10,0)),"")</f>
        <v/>
      </c>
      <c r="E318" s="133"/>
      <c r="F318" s="132" t="str">
        <f>+IFERROR(VLOOKUP(#REF!&amp;"-"&amp;ROW()-108,[2]ワークシート!$C$2:$BW$498,11,0),"")</f>
        <v/>
      </c>
      <c r="G318" s="133"/>
      <c r="H318" s="72" t="str">
        <f>+IFERROR(VLOOKUP(#REF!&amp;"-"&amp;ROW()-108,[2]ワークシート!$C$2:$BW$498,12,0),"")</f>
        <v/>
      </c>
      <c r="I31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18" s="136"/>
      <c r="K318" s="132" t="str">
        <f>+IFERROR(VLOOKUP(#REF!&amp;"-"&amp;ROW()-108,[2]ワークシート!$C$2:$BW$498,19,0),"")</f>
        <v/>
      </c>
      <c r="L318" s="134"/>
      <c r="M318" s="133"/>
      <c r="N318" s="137" t="str">
        <f>+IFERROR(VLOOKUP(#REF!&amp;"-"&amp;ROW()-108,[2]ワークシート!$C$2:$BW$498,24,0),"")</f>
        <v/>
      </c>
      <c r="O318" s="138"/>
      <c r="P318" s="129" t="str">
        <f>+IFERROR(VLOOKUP(#REF!&amp;"-"&amp;ROW()-108,[2]ワークシート!$C$2:$BW$498,25,0),"")</f>
        <v/>
      </c>
      <c r="Q318" s="129"/>
      <c r="R318" s="139" t="str">
        <f>+IFERROR(VLOOKUP(#REF!&amp;"-"&amp;ROW()-108,[2]ワークシート!$C$2:$BW$498,55,0),"")</f>
        <v/>
      </c>
      <c r="S318" s="139"/>
      <c r="T318" s="139"/>
      <c r="U318" s="129" t="str">
        <f>+IFERROR(VLOOKUP(#REF!&amp;"-"&amp;ROW()-108,[2]ワークシート!$C$2:$BW$498,60,0),"")</f>
        <v/>
      </c>
      <c r="V318" s="129"/>
      <c r="W318" s="129" t="str">
        <f>+IFERROR(VLOOKUP(#REF!&amp;"-"&amp;ROW()-108,[2]ワークシート!$C$2:$BW$498,61,0),"")</f>
        <v/>
      </c>
      <c r="X318" s="129"/>
      <c r="Y318" s="129"/>
      <c r="Z318" s="130" t="str">
        <f t="shared" si="6"/>
        <v/>
      </c>
      <c r="AA318" s="130"/>
      <c r="AB318" s="131" t="str">
        <f>+IFERROR(IF(VLOOKUP(#REF!&amp;"-"&amp;ROW()-108,[2]ワークシート!$C$2:$BW$498,13,0)="","",VLOOKUP(#REF!&amp;"-"&amp;ROW()-108,[2]ワークシート!$C$2:$BW$498,13,0)),"")</f>
        <v/>
      </c>
      <c r="AC318" s="131"/>
      <c r="AD318" s="131" t="str">
        <f>+IFERROR(VLOOKUP(#REF!&amp;"-"&amp;ROW()-108,[2]ワークシート!$C$2:$BW$498,30,0),"")</f>
        <v/>
      </c>
      <c r="AE318" s="131"/>
      <c r="AF318" s="130" t="str">
        <f t="shared" si="7"/>
        <v/>
      </c>
      <c r="AG318" s="130"/>
      <c r="AH318" s="131" t="str">
        <f>+IFERROR(IF(VLOOKUP(#REF!&amp;"-"&amp;ROW()-108,[2]ワークシート!$C$2:$BW$498,31,0)="","",VLOOKUP(#REF!&amp;"-"&amp;ROW()-108,[2]ワークシート!$C$2:$BW$498,31,0)),"")</f>
        <v/>
      </c>
      <c r="AI318" s="131"/>
      <c r="AJ318" s="41"/>
      <c r="AK318" s="41"/>
      <c r="AL318" s="41"/>
      <c r="AM318" s="41"/>
      <c r="AN318" s="41"/>
      <c r="AO318" s="41"/>
      <c r="AP318" s="41"/>
      <c r="AQ318" s="41"/>
      <c r="AR318" s="41"/>
      <c r="AS318" s="41"/>
      <c r="AT318" s="41"/>
      <c r="AU318" s="41"/>
      <c r="AV318" s="41"/>
      <c r="AW318" s="41"/>
      <c r="AX318" s="41"/>
      <c r="AY318" s="41"/>
      <c r="AZ318" s="41"/>
      <c r="BA318" s="41"/>
      <c r="BB318" s="41"/>
      <c r="BC318" s="41"/>
      <c r="BD318" s="41"/>
    </row>
    <row r="319" spans="1:56" ht="35.1" hidden="1" customHeight="1">
      <c r="A319" s="41"/>
      <c r="B319" s="132" t="str">
        <f>+IFERROR(VLOOKUP(#REF!&amp;"-"&amp;ROW()-108,[2]ワークシート!$C$2:$BW$498,9,0),"")</f>
        <v/>
      </c>
      <c r="C319" s="133"/>
      <c r="D319" s="134" t="str">
        <f>+IFERROR(IF(VLOOKUP(#REF!&amp;"-"&amp;ROW()-108,[2]ワークシート!$C$2:$BW$498,10,0) = "","",VLOOKUP(#REF!&amp;"-"&amp;ROW()-108,[2]ワークシート!$C$2:$BW$498,10,0)),"")</f>
        <v/>
      </c>
      <c r="E319" s="133"/>
      <c r="F319" s="132" t="str">
        <f>+IFERROR(VLOOKUP(#REF!&amp;"-"&amp;ROW()-108,[2]ワークシート!$C$2:$BW$498,11,0),"")</f>
        <v/>
      </c>
      <c r="G319" s="133"/>
      <c r="H319" s="72" t="str">
        <f>+IFERROR(VLOOKUP(#REF!&amp;"-"&amp;ROW()-108,[2]ワークシート!$C$2:$BW$498,12,0),"")</f>
        <v/>
      </c>
      <c r="I31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19" s="136"/>
      <c r="K319" s="132" t="str">
        <f>+IFERROR(VLOOKUP(#REF!&amp;"-"&amp;ROW()-108,[2]ワークシート!$C$2:$BW$498,19,0),"")</f>
        <v/>
      </c>
      <c r="L319" s="134"/>
      <c r="M319" s="133"/>
      <c r="N319" s="137" t="str">
        <f>+IFERROR(VLOOKUP(#REF!&amp;"-"&amp;ROW()-108,[2]ワークシート!$C$2:$BW$498,24,0),"")</f>
        <v/>
      </c>
      <c r="O319" s="138"/>
      <c r="P319" s="129" t="str">
        <f>+IFERROR(VLOOKUP(#REF!&amp;"-"&amp;ROW()-108,[2]ワークシート!$C$2:$BW$498,25,0),"")</f>
        <v/>
      </c>
      <c r="Q319" s="129"/>
      <c r="R319" s="139" t="str">
        <f>+IFERROR(VLOOKUP(#REF!&amp;"-"&amp;ROW()-108,[2]ワークシート!$C$2:$BW$498,55,0),"")</f>
        <v/>
      </c>
      <c r="S319" s="139"/>
      <c r="T319" s="139"/>
      <c r="U319" s="129" t="str">
        <f>+IFERROR(VLOOKUP(#REF!&amp;"-"&amp;ROW()-108,[2]ワークシート!$C$2:$BW$498,60,0),"")</f>
        <v/>
      </c>
      <c r="V319" s="129"/>
      <c r="W319" s="129" t="str">
        <f>+IFERROR(VLOOKUP(#REF!&amp;"-"&amp;ROW()-108,[2]ワークシート!$C$2:$BW$498,61,0),"")</f>
        <v/>
      </c>
      <c r="X319" s="129"/>
      <c r="Y319" s="129"/>
      <c r="Z319" s="130" t="str">
        <f t="shared" si="6"/>
        <v/>
      </c>
      <c r="AA319" s="130"/>
      <c r="AB319" s="131" t="str">
        <f>+IFERROR(IF(VLOOKUP(#REF!&amp;"-"&amp;ROW()-108,[2]ワークシート!$C$2:$BW$498,13,0)="","",VLOOKUP(#REF!&amp;"-"&amp;ROW()-108,[2]ワークシート!$C$2:$BW$498,13,0)),"")</f>
        <v/>
      </c>
      <c r="AC319" s="131"/>
      <c r="AD319" s="131" t="str">
        <f>+IFERROR(VLOOKUP(#REF!&amp;"-"&amp;ROW()-108,[2]ワークシート!$C$2:$BW$498,30,0),"")</f>
        <v/>
      </c>
      <c r="AE319" s="131"/>
      <c r="AF319" s="130" t="str">
        <f t="shared" si="7"/>
        <v/>
      </c>
      <c r="AG319" s="130"/>
      <c r="AH319" s="131" t="str">
        <f>+IFERROR(IF(VLOOKUP(#REF!&amp;"-"&amp;ROW()-108,[2]ワークシート!$C$2:$BW$498,31,0)="","",VLOOKUP(#REF!&amp;"-"&amp;ROW()-108,[2]ワークシート!$C$2:$BW$498,31,0)),"")</f>
        <v/>
      </c>
      <c r="AI319" s="131"/>
      <c r="AJ319" s="41"/>
      <c r="AK319" s="41"/>
      <c r="AL319" s="41"/>
      <c r="AM319" s="41"/>
      <c r="AN319" s="41"/>
      <c r="AO319" s="41"/>
      <c r="AP319" s="41"/>
      <c r="AQ319" s="41"/>
      <c r="AR319" s="41"/>
      <c r="AS319" s="41"/>
      <c r="AT319" s="41"/>
      <c r="AU319" s="41"/>
      <c r="AV319" s="41"/>
      <c r="AW319" s="41"/>
      <c r="AX319" s="41"/>
      <c r="AY319" s="41"/>
      <c r="AZ319" s="41"/>
      <c r="BA319" s="41"/>
      <c r="BB319" s="41"/>
      <c r="BC319" s="41"/>
      <c r="BD319" s="41"/>
    </row>
    <row r="320" spans="1:56" ht="35.1" hidden="1" customHeight="1">
      <c r="A320" s="41"/>
      <c r="B320" s="132" t="str">
        <f>+IFERROR(VLOOKUP(#REF!&amp;"-"&amp;ROW()-108,[2]ワークシート!$C$2:$BW$498,9,0),"")</f>
        <v/>
      </c>
      <c r="C320" s="133"/>
      <c r="D320" s="134" t="str">
        <f>+IFERROR(IF(VLOOKUP(#REF!&amp;"-"&amp;ROW()-108,[2]ワークシート!$C$2:$BW$498,10,0) = "","",VLOOKUP(#REF!&amp;"-"&amp;ROW()-108,[2]ワークシート!$C$2:$BW$498,10,0)),"")</f>
        <v/>
      </c>
      <c r="E320" s="133"/>
      <c r="F320" s="132" t="str">
        <f>+IFERROR(VLOOKUP(#REF!&amp;"-"&amp;ROW()-108,[2]ワークシート!$C$2:$BW$498,11,0),"")</f>
        <v/>
      </c>
      <c r="G320" s="133"/>
      <c r="H320" s="72" t="str">
        <f>+IFERROR(VLOOKUP(#REF!&amp;"-"&amp;ROW()-108,[2]ワークシート!$C$2:$BW$498,12,0),"")</f>
        <v/>
      </c>
      <c r="I32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20" s="136"/>
      <c r="K320" s="132" t="str">
        <f>+IFERROR(VLOOKUP(#REF!&amp;"-"&amp;ROW()-108,[2]ワークシート!$C$2:$BW$498,19,0),"")</f>
        <v/>
      </c>
      <c r="L320" s="134"/>
      <c r="M320" s="133"/>
      <c r="N320" s="137" t="str">
        <f>+IFERROR(VLOOKUP(#REF!&amp;"-"&amp;ROW()-108,[2]ワークシート!$C$2:$BW$498,24,0),"")</f>
        <v/>
      </c>
      <c r="O320" s="138"/>
      <c r="P320" s="129" t="str">
        <f>+IFERROR(VLOOKUP(#REF!&amp;"-"&amp;ROW()-108,[2]ワークシート!$C$2:$BW$498,25,0),"")</f>
        <v/>
      </c>
      <c r="Q320" s="129"/>
      <c r="R320" s="139" t="str">
        <f>+IFERROR(VLOOKUP(#REF!&amp;"-"&amp;ROW()-108,[2]ワークシート!$C$2:$BW$498,55,0),"")</f>
        <v/>
      </c>
      <c r="S320" s="139"/>
      <c r="T320" s="139"/>
      <c r="U320" s="129" t="str">
        <f>+IFERROR(VLOOKUP(#REF!&amp;"-"&amp;ROW()-108,[2]ワークシート!$C$2:$BW$498,60,0),"")</f>
        <v/>
      </c>
      <c r="V320" s="129"/>
      <c r="W320" s="129" t="str">
        <f>+IFERROR(VLOOKUP(#REF!&amp;"-"&amp;ROW()-108,[2]ワークシート!$C$2:$BW$498,61,0),"")</f>
        <v/>
      </c>
      <c r="X320" s="129"/>
      <c r="Y320" s="129"/>
      <c r="Z320" s="130" t="str">
        <f t="shared" si="6"/>
        <v/>
      </c>
      <c r="AA320" s="130"/>
      <c r="AB320" s="131" t="str">
        <f>+IFERROR(IF(VLOOKUP(#REF!&amp;"-"&amp;ROW()-108,[2]ワークシート!$C$2:$BW$498,13,0)="","",VLOOKUP(#REF!&amp;"-"&amp;ROW()-108,[2]ワークシート!$C$2:$BW$498,13,0)),"")</f>
        <v/>
      </c>
      <c r="AC320" s="131"/>
      <c r="AD320" s="131" t="str">
        <f>+IFERROR(VLOOKUP(#REF!&amp;"-"&amp;ROW()-108,[2]ワークシート!$C$2:$BW$498,30,0),"")</f>
        <v/>
      </c>
      <c r="AE320" s="131"/>
      <c r="AF320" s="130" t="str">
        <f t="shared" si="7"/>
        <v/>
      </c>
      <c r="AG320" s="130"/>
      <c r="AH320" s="131" t="str">
        <f>+IFERROR(IF(VLOOKUP(#REF!&amp;"-"&amp;ROW()-108,[2]ワークシート!$C$2:$BW$498,31,0)="","",VLOOKUP(#REF!&amp;"-"&amp;ROW()-108,[2]ワークシート!$C$2:$BW$498,31,0)),"")</f>
        <v/>
      </c>
      <c r="AI320" s="131"/>
      <c r="AJ320" s="41"/>
      <c r="AK320" s="41"/>
      <c r="AL320" s="41"/>
      <c r="AM320" s="41"/>
      <c r="AN320" s="41"/>
      <c r="AO320" s="41"/>
      <c r="AP320" s="41"/>
      <c r="AQ320" s="41"/>
      <c r="AR320" s="41"/>
      <c r="AS320" s="41"/>
      <c r="AT320" s="41"/>
      <c r="AU320" s="41"/>
      <c r="AV320" s="41"/>
      <c r="AW320" s="41"/>
      <c r="AX320" s="41"/>
      <c r="AY320" s="41"/>
      <c r="AZ320" s="41"/>
      <c r="BA320" s="41"/>
      <c r="BB320" s="41"/>
      <c r="BC320" s="41"/>
      <c r="BD320" s="41"/>
    </row>
    <row r="321" spans="1:56" ht="35.1" hidden="1" customHeight="1">
      <c r="A321" s="41"/>
      <c r="B321" s="132" t="str">
        <f>+IFERROR(VLOOKUP(#REF!&amp;"-"&amp;ROW()-108,[2]ワークシート!$C$2:$BW$498,9,0),"")</f>
        <v/>
      </c>
      <c r="C321" s="133"/>
      <c r="D321" s="134" t="str">
        <f>+IFERROR(IF(VLOOKUP(#REF!&amp;"-"&amp;ROW()-108,[2]ワークシート!$C$2:$BW$498,10,0) = "","",VLOOKUP(#REF!&amp;"-"&amp;ROW()-108,[2]ワークシート!$C$2:$BW$498,10,0)),"")</f>
        <v/>
      </c>
      <c r="E321" s="133"/>
      <c r="F321" s="132" t="str">
        <f>+IFERROR(VLOOKUP(#REF!&amp;"-"&amp;ROW()-108,[2]ワークシート!$C$2:$BW$498,11,0),"")</f>
        <v/>
      </c>
      <c r="G321" s="133"/>
      <c r="H321" s="72" t="str">
        <f>+IFERROR(VLOOKUP(#REF!&amp;"-"&amp;ROW()-108,[2]ワークシート!$C$2:$BW$498,12,0),"")</f>
        <v/>
      </c>
      <c r="I32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21" s="136"/>
      <c r="K321" s="132" t="str">
        <f>+IFERROR(VLOOKUP(#REF!&amp;"-"&amp;ROW()-108,[2]ワークシート!$C$2:$BW$498,19,0),"")</f>
        <v/>
      </c>
      <c r="L321" s="134"/>
      <c r="M321" s="133"/>
      <c r="N321" s="137" t="str">
        <f>+IFERROR(VLOOKUP(#REF!&amp;"-"&amp;ROW()-108,[2]ワークシート!$C$2:$BW$498,24,0),"")</f>
        <v/>
      </c>
      <c r="O321" s="138"/>
      <c r="P321" s="129" t="str">
        <f>+IFERROR(VLOOKUP(#REF!&amp;"-"&amp;ROW()-108,[2]ワークシート!$C$2:$BW$498,25,0),"")</f>
        <v/>
      </c>
      <c r="Q321" s="129"/>
      <c r="R321" s="139" t="str">
        <f>+IFERROR(VLOOKUP(#REF!&amp;"-"&amp;ROW()-108,[2]ワークシート!$C$2:$BW$498,55,0),"")</f>
        <v/>
      </c>
      <c r="S321" s="139"/>
      <c r="T321" s="139"/>
      <c r="U321" s="129" t="str">
        <f>+IFERROR(VLOOKUP(#REF!&amp;"-"&amp;ROW()-108,[2]ワークシート!$C$2:$BW$498,60,0),"")</f>
        <v/>
      </c>
      <c r="V321" s="129"/>
      <c r="W321" s="129" t="str">
        <f>+IFERROR(VLOOKUP(#REF!&amp;"-"&amp;ROW()-108,[2]ワークシート!$C$2:$BW$498,61,0),"")</f>
        <v/>
      </c>
      <c r="X321" s="129"/>
      <c r="Y321" s="129"/>
      <c r="Z321" s="130" t="str">
        <f t="shared" si="6"/>
        <v/>
      </c>
      <c r="AA321" s="130"/>
      <c r="AB321" s="131" t="str">
        <f>+IFERROR(IF(VLOOKUP(#REF!&amp;"-"&amp;ROW()-108,[2]ワークシート!$C$2:$BW$498,13,0)="","",VLOOKUP(#REF!&amp;"-"&amp;ROW()-108,[2]ワークシート!$C$2:$BW$498,13,0)),"")</f>
        <v/>
      </c>
      <c r="AC321" s="131"/>
      <c r="AD321" s="131" t="str">
        <f>+IFERROR(VLOOKUP(#REF!&amp;"-"&amp;ROW()-108,[2]ワークシート!$C$2:$BW$498,30,0),"")</f>
        <v/>
      </c>
      <c r="AE321" s="131"/>
      <c r="AF321" s="130" t="str">
        <f t="shared" si="7"/>
        <v/>
      </c>
      <c r="AG321" s="130"/>
      <c r="AH321" s="131" t="str">
        <f>+IFERROR(IF(VLOOKUP(#REF!&amp;"-"&amp;ROW()-108,[2]ワークシート!$C$2:$BW$498,31,0)="","",VLOOKUP(#REF!&amp;"-"&amp;ROW()-108,[2]ワークシート!$C$2:$BW$498,31,0)),"")</f>
        <v/>
      </c>
      <c r="AI321" s="131"/>
      <c r="AJ321" s="41"/>
      <c r="AK321" s="41"/>
      <c r="AL321" s="41"/>
      <c r="AM321" s="41"/>
      <c r="AN321" s="41"/>
      <c r="AO321" s="41"/>
      <c r="AP321" s="41"/>
      <c r="AQ321" s="41"/>
      <c r="AR321" s="41"/>
      <c r="AS321" s="41"/>
      <c r="AT321" s="41"/>
      <c r="AU321" s="41"/>
      <c r="AV321" s="41"/>
      <c r="AW321" s="41"/>
      <c r="AX321" s="41"/>
      <c r="AY321" s="41"/>
      <c r="AZ321" s="41"/>
      <c r="BA321" s="41"/>
      <c r="BB321" s="41"/>
      <c r="BC321" s="41"/>
      <c r="BD321" s="41"/>
    </row>
    <row r="322" spans="1:56" ht="35.1" hidden="1" customHeight="1">
      <c r="A322" s="41"/>
      <c r="B322" s="132" t="str">
        <f>+IFERROR(VLOOKUP(#REF!&amp;"-"&amp;ROW()-108,[2]ワークシート!$C$2:$BW$498,9,0),"")</f>
        <v/>
      </c>
      <c r="C322" s="133"/>
      <c r="D322" s="134" t="str">
        <f>+IFERROR(IF(VLOOKUP(#REF!&amp;"-"&amp;ROW()-108,[2]ワークシート!$C$2:$BW$498,10,0) = "","",VLOOKUP(#REF!&amp;"-"&amp;ROW()-108,[2]ワークシート!$C$2:$BW$498,10,0)),"")</f>
        <v/>
      </c>
      <c r="E322" s="133"/>
      <c r="F322" s="132" t="str">
        <f>+IFERROR(VLOOKUP(#REF!&amp;"-"&amp;ROW()-108,[2]ワークシート!$C$2:$BW$498,11,0),"")</f>
        <v/>
      </c>
      <c r="G322" s="133"/>
      <c r="H322" s="72" t="str">
        <f>+IFERROR(VLOOKUP(#REF!&amp;"-"&amp;ROW()-108,[2]ワークシート!$C$2:$BW$498,12,0),"")</f>
        <v/>
      </c>
      <c r="I32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22" s="136"/>
      <c r="K322" s="132" t="str">
        <f>+IFERROR(VLOOKUP(#REF!&amp;"-"&amp;ROW()-108,[2]ワークシート!$C$2:$BW$498,19,0),"")</f>
        <v/>
      </c>
      <c r="L322" s="134"/>
      <c r="M322" s="133"/>
      <c r="N322" s="137" t="str">
        <f>+IFERROR(VLOOKUP(#REF!&amp;"-"&amp;ROW()-108,[2]ワークシート!$C$2:$BW$498,24,0),"")</f>
        <v/>
      </c>
      <c r="O322" s="138"/>
      <c r="P322" s="129" t="str">
        <f>+IFERROR(VLOOKUP(#REF!&amp;"-"&amp;ROW()-108,[2]ワークシート!$C$2:$BW$498,25,0),"")</f>
        <v/>
      </c>
      <c r="Q322" s="129"/>
      <c r="R322" s="139" t="str">
        <f>+IFERROR(VLOOKUP(#REF!&amp;"-"&amp;ROW()-108,[2]ワークシート!$C$2:$BW$498,55,0),"")</f>
        <v/>
      </c>
      <c r="S322" s="139"/>
      <c r="T322" s="139"/>
      <c r="U322" s="129" t="str">
        <f>+IFERROR(VLOOKUP(#REF!&amp;"-"&amp;ROW()-108,[2]ワークシート!$C$2:$BW$498,60,0),"")</f>
        <v/>
      </c>
      <c r="V322" s="129"/>
      <c r="W322" s="129" t="str">
        <f>+IFERROR(VLOOKUP(#REF!&amp;"-"&amp;ROW()-108,[2]ワークシート!$C$2:$BW$498,61,0),"")</f>
        <v/>
      </c>
      <c r="X322" s="129"/>
      <c r="Y322" s="129"/>
      <c r="Z322" s="130" t="str">
        <f t="shared" si="6"/>
        <v/>
      </c>
      <c r="AA322" s="130"/>
      <c r="AB322" s="131" t="str">
        <f>+IFERROR(IF(VLOOKUP(#REF!&amp;"-"&amp;ROW()-108,[2]ワークシート!$C$2:$BW$498,13,0)="","",VLOOKUP(#REF!&amp;"-"&amp;ROW()-108,[2]ワークシート!$C$2:$BW$498,13,0)),"")</f>
        <v/>
      </c>
      <c r="AC322" s="131"/>
      <c r="AD322" s="131" t="str">
        <f>+IFERROR(VLOOKUP(#REF!&amp;"-"&amp;ROW()-108,[2]ワークシート!$C$2:$BW$498,30,0),"")</f>
        <v/>
      </c>
      <c r="AE322" s="131"/>
      <c r="AF322" s="130" t="str">
        <f t="shared" si="7"/>
        <v/>
      </c>
      <c r="AG322" s="130"/>
      <c r="AH322" s="131" t="str">
        <f>+IFERROR(IF(VLOOKUP(#REF!&amp;"-"&amp;ROW()-108,[2]ワークシート!$C$2:$BW$498,31,0)="","",VLOOKUP(#REF!&amp;"-"&amp;ROW()-108,[2]ワークシート!$C$2:$BW$498,31,0)),"")</f>
        <v/>
      </c>
      <c r="AI322" s="131"/>
      <c r="AJ322" s="41"/>
      <c r="AK322" s="41"/>
      <c r="AL322" s="41"/>
      <c r="AM322" s="41"/>
      <c r="AN322" s="41"/>
      <c r="AO322" s="41"/>
      <c r="AP322" s="41"/>
      <c r="AQ322" s="41"/>
      <c r="AR322" s="41"/>
      <c r="AS322" s="41"/>
      <c r="AT322" s="41"/>
      <c r="AU322" s="41"/>
      <c r="AV322" s="41"/>
      <c r="AW322" s="41"/>
      <c r="AX322" s="41"/>
      <c r="AY322" s="41"/>
      <c r="AZ322" s="41"/>
      <c r="BA322" s="41"/>
      <c r="BB322" s="41"/>
      <c r="BC322" s="41"/>
      <c r="BD322" s="41"/>
    </row>
    <row r="323" spans="1:56" ht="35.1" hidden="1" customHeight="1">
      <c r="A323" s="41"/>
      <c r="B323" s="132" t="str">
        <f>+IFERROR(VLOOKUP(#REF!&amp;"-"&amp;ROW()-108,[2]ワークシート!$C$2:$BW$498,9,0),"")</f>
        <v/>
      </c>
      <c r="C323" s="133"/>
      <c r="D323" s="134" t="str">
        <f>+IFERROR(IF(VLOOKUP(#REF!&amp;"-"&amp;ROW()-108,[2]ワークシート!$C$2:$BW$498,10,0) = "","",VLOOKUP(#REF!&amp;"-"&amp;ROW()-108,[2]ワークシート!$C$2:$BW$498,10,0)),"")</f>
        <v/>
      </c>
      <c r="E323" s="133"/>
      <c r="F323" s="132" t="str">
        <f>+IFERROR(VLOOKUP(#REF!&amp;"-"&amp;ROW()-108,[2]ワークシート!$C$2:$BW$498,11,0),"")</f>
        <v/>
      </c>
      <c r="G323" s="133"/>
      <c r="H323" s="72" t="str">
        <f>+IFERROR(VLOOKUP(#REF!&amp;"-"&amp;ROW()-108,[2]ワークシート!$C$2:$BW$498,12,0),"")</f>
        <v/>
      </c>
      <c r="I32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23" s="136"/>
      <c r="K323" s="132" t="str">
        <f>+IFERROR(VLOOKUP(#REF!&amp;"-"&amp;ROW()-108,[2]ワークシート!$C$2:$BW$498,19,0),"")</f>
        <v/>
      </c>
      <c r="L323" s="134"/>
      <c r="M323" s="133"/>
      <c r="N323" s="137" t="str">
        <f>+IFERROR(VLOOKUP(#REF!&amp;"-"&amp;ROW()-108,[2]ワークシート!$C$2:$BW$498,24,0),"")</f>
        <v/>
      </c>
      <c r="O323" s="138"/>
      <c r="P323" s="129" t="str">
        <f>+IFERROR(VLOOKUP(#REF!&amp;"-"&amp;ROW()-108,[2]ワークシート!$C$2:$BW$498,25,0),"")</f>
        <v/>
      </c>
      <c r="Q323" s="129"/>
      <c r="R323" s="139" t="str">
        <f>+IFERROR(VLOOKUP(#REF!&amp;"-"&amp;ROW()-108,[2]ワークシート!$C$2:$BW$498,55,0),"")</f>
        <v/>
      </c>
      <c r="S323" s="139"/>
      <c r="T323" s="139"/>
      <c r="U323" s="129" t="str">
        <f>+IFERROR(VLOOKUP(#REF!&amp;"-"&amp;ROW()-108,[2]ワークシート!$C$2:$BW$498,60,0),"")</f>
        <v/>
      </c>
      <c r="V323" s="129"/>
      <c r="W323" s="129" t="str">
        <f>+IFERROR(VLOOKUP(#REF!&amp;"-"&amp;ROW()-108,[2]ワークシート!$C$2:$BW$498,61,0),"")</f>
        <v/>
      </c>
      <c r="X323" s="129"/>
      <c r="Y323" s="129"/>
      <c r="Z323" s="130" t="str">
        <f t="shared" si="6"/>
        <v/>
      </c>
      <c r="AA323" s="130"/>
      <c r="AB323" s="131" t="str">
        <f>+IFERROR(IF(VLOOKUP(#REF!&amp;"-"&amp;ROW()-108,[2]ワークシート!$C$2:$BW$498,13,0)="","",VLOOKUP(#REF!&amp;"-"&amp;ROW()-108,[2]ワークシート!$C$2:$BW$498,13,0)),"")</f>
        <v/>
      </c>
      <c r="AC323" s="131"/>
      <c r="AD323" s="131" t="str">
        <f>+IFERROR(VLOOKUP(#REF!&amp;"-"&amp;ROW()-108,[2]ワークシート!$C$2:$BW$498,30,0),"")</f>
        <v/>
      </c>
      <c r="AE323" s="131"/>
      <c r="AF323" s="130" t="str">
        <f t="shared" si="7"/>
        <v/>
      </c>
      <c r="AG323" s="130"/>
      <c r="AH323" s="131" t="str">
        <f>+IFERROR(IF(VLOOKUP(#REF!&amp;"-"&amp;ROW()-108,[2]ワークシート!$C$2:$BW$498,31,0)="","",VLOOKUP(#REF!&amp;"-"&amp;ROW()-108,[2]ワークシート!$C$2:$BW$498,31,0)),"")</f>
        <v/>
      </c>
      <c r="AI323" s="131"/>
      <c r="AJ323" s="41"/>
      <c r="AK323" s="41"/>
      <c r="AL323" s="41"/>
      <c r="AM323" s="41"/>
      <c r="AN323" s="41"/>
      <c r="AO323" s="41"/>
      <c r="AP323" s="41"/>
      <c r="AQ323" s="41"/>
      <c r="AR323" s="41"/>
      <c r="AS323" s="41"/>
      <c r="AT323" s="41"/>
      <c r="AU323" s="41"/>
      <c r="AV323" s="41"/>
      <c r="AW323" s="41"/>
      <c r="AX323" s="41"/>
      <c r="AY323" s="41"/>
      <c r="AZ323" s="41"/>
      <c r="BA323" s="41"/>
      <c r="BB323" s="41"/>
      <c r="BC323" s="41"/>
      <c r="BD323" s="41"/>
    </row>
    <row r="324" spans="1:56" ht="35.1" hidden="1" customHeight="1">
      <c r="A324" s="41"/>
      <c r="B324" s="132" t="str">
        <f>+IFERROR(VLOOKUP(#REF!&amp;"-"&amp;ROW()-108,[2]ワークシート!$C$2:$BW$498,9,0),"")</f>
        <v/>
      </c>
      <c r="C324" s="133"/>
      <c r="D324" s="134" t="str">
        <f>+IFERROR(IF(VLOOKUP(#REF!&amp;"-"&amp;ROW()-108,[2]ワークシート!$C$2:$BW$498,10,0) = "","",VLOOKUP(#REF!&amp;"-"&amp;ROW()-108,[2]ワークシート!$C$2:$BW$498,10,0)),"")</f>
        <v/>
      </c>
      <c r="E324" s="133"/>
      <c r="F324" s="132" t="str">
        <f>+IFERROR(VLOOKUP(#REF!&amp;"-"&amp;ROW()-108,[2]ワークシート!$C$2:$BW$498,11,0),"")</f>
        <v/>
      </c>
      <c r="G324" s="133"/>
      <c r="H324" s="72" t="str">
        <f>+IFERROR(VLOOKUP(#REF!&amp;"-"&amp;ROW()-108,[2]ワークシート!$C$2:$BW$498,12,0),"")</f>
        <v/>
      </c>
      <c r="I32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24" s="136"/>
      <c r="K324" s="132" t="str">
        <f>+IFERROR(VLOOKUP(#REF!&amp;"-"&amp;ROW()-108,[2]ワークシート!$C$2:$BW$498,19,0),"")</f>
        <v/>
      </c>
      <c r="L324" s="134"/>
      <c r="M324" s="133"/>
      <c r="N324" s="137" t="str">
        <f>+IFERROR(VLOOKUP(#REF!&amp;"-"&amp;ROW()-108,[2]ワークシート!$C$2:$BW$498,24,0),"")</f>
        <v/>
      </c>
      <c r="O324" s="138"/>
      <c r="P324" s="129" t="str">
        <f>+IFERROR(VLOOKUP(#REF!&amp;"-"&amp;ROW()-108,[2]ワークシート!$C$2:$BW$498,25,0),"")</f>
        <v/>
      </c>
      <c r="Q324" s="129"/>
      <c r="R324" s="139" t="str">
        <f>+IFERROR(VLOOKUP(#REF!&amp;"-"&amp;ROW()-108,[2]ワークシート!$C$2:$BW$498,55,0),"")</f>
        <v/>
      </c>
      <c r="S324" s="139"/>
      <c r="T324" s="139"/>
      <c r="U324" s="129" t="str">
        <f>+IFERROR(VLOOKUP(#REF!&amp;"-"&amp;ROW()-108,[2]ワークシート!$C$2:$BW$498,60,0),"")</f>
        <v/>
      </c>
      <c r="V324" s="129"/>
      <c r="W324" s="129" t="str">
        <f>+IFERROR(VLOOKUP(#REF!&amp;"-"&amp;ROW()-108,[2]ワークシート!$C$2:$BW$498,61,0),"")</f>
        <v/>
      </c>
      <c r="X324" s="129"/>
      <c r="Y324" s="129"/>
      <c r="Z324" s="130" t="str">
        <f t="shared" si="6"/>
        <v/>
      </c>
      <c r="AA324" s="130"/>
      <c r="AB324" s="131" t="str">
        <f>+IFERROR(IF(VLOOKUP(#REF!&amp;"-"&amp;ROW()-108,[2]ワークシート!$C$2:$BW$498,13,0)="","",VLOOKUP(#REF!&amp;"-"&amp;ROW()-108,[2]ワークシート!$C$2:$BW$498,13,0)),"")</f>
        <v/>
      </c>
      <c r="AC324" s="131"/>
      <c r="AD324" s="131" t="str">
        <f>+IFERROR(VLOOKUP(#REF!&amp;"-"&amp;ROW()-108,[2]ワークシート!$C$2:$BW$498,30,0),"")</f>
        <v/>
      </c>
      <c r="AE324" s="131"/>
      <c r="AF324" s="130" t="str">
        <f t="shared" si="7"/>
        <v/>
      </c>
      <c r="AG324" s="130"/>
      <c r="AH324" s="131" t="str">
        <f>+IFERROR(IF(VLOOKUP(#REF!&amp;"-"&amp;ROW()-108,[2]ワークシート!$C$2:$BW$498,31,0)="","",VLOOKUP(#REF!&amp;"-"&amp;ROW()-108,[2]ワークシート!$C$2:$BW$498,31,0)),"")</f>
        <v/>
      </c>
      <c r="AI324" s="131"/>
      <c r="AJ324" s="41"/>
      <c r="AK324" s="41"/>
      <c r="AL324" s="41"/>
      <c r="AM324" s="41"/>
      <c r="AN324" s="41"/>
      <c r="AO324" s="41"/>
      <c r="AP324" s="41"/>
      <c r="AQ324" s="41"/>
      <c r="AR324" s="41"/>
      <c r="AS324" s="41"/>
      <c r="AT324" s="41"/>
      <c r="AU324" s="41"/>
      <c r="AV324" s="41"/>
      <c r="AW324" s="41"/>
      <c r="AX324" s="41"/>
      <c r="AY324" s="41"/>
      <c r="AZ324" s="41"/>
      <c r="BA324" s="41"/>
      <c r="BB324" s="41"/>
      <c r="BC324" s="41"/>
      <c r="BD324" s="41"/>
    </row>
    <row r="325" spans="1:56" ht="35.1" hidden="1" customHeight="1">
      <c r="A325" s="41"/>
      <c r="B325" s="132" t="str">
        <f>+IFERROR(VLOOKUP(#REF!&amp;"-"&amp;ROW()-108,[2]ワークシート!$C$2:$BW$498,9,0),"")</f>
        <v/>
      </c>
      <c r="C325" s="133"/>
      <c r="D325" s="134" t="str">
        <f>+IFERROR(IF(VLOOKUP(#REF!&amp;"-"&amp;ROW()-108,[2]ワークシート!$C$2:$BW$498,10,0) = "","",VLOOKUP(#REF!&amp;"-"&amp;ROW()-108,[2]ワークシート!$C$2:$BW$498,10,0)),"")</f>
        <v/>
      </c>
      <c r="E325" s="133"/>
      <c r="F325" s="132" t="str">
        <f>+IFERROR(VLOOKUP(#REF!&amp;"-"&amp;ROW()-108,[2]ワークシート!$C$2:$BW$498,11,0),"")</f>
        <v/>
      </c>
      <c r="G325" s="133"/>
      <c r="H325" s="72" t="str">
        <f>+IFERROR(VLOOKUP(#REF!&amp;"-"&amp;ROW()-108,[2]ワークシート!$C$2:$BW$498,12,0),"")</f>
        <v/>
      </c>
      <c r="I32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25" s="136"/>
      <c r="K325" s="132" t="str">
        <f>+IFERROR(VLOOKUP(#REF!&amp;"-"&amp;ROW()-108,[2]ワークシート!$C$2:$BW$498,19,0),"")</f>
        <v/>
      </c>
      <c r="L325" s="134"/>
      <c r="M325" s="133"/>
      <c r="N325" s="137" t="str">
        <f>+IFERROR(VLOOKUP(#REF!&amp;"-"&amp;ROW()-108,[2]ワークシート!$C$2:$BW$498,24,0),"")</f>
        <v/>
      </c>
      <c r="O325" s="138"/>
      <c r="P325" s="129" t="str">
        <f>+IFERROR(VLOOKUP(#REF!&amp;"-"&amp;ROW()-108,[2]ワークシート!$C$2:$BW$498,25,0),"")</f>
        <v/>
      </c>
      <c r="Q325" s="129"/>
      <c r="R325" s="139" t="str">
        <f>+IFERROR(VLOOKUP(#REF!&amp;"-"&amp;ROW()-108,[2]ワークシート!$C$2:$BW$498,55,0),"")</f>
        <v/>
      </c>
      <c r="S325" s="139"/>
      <c r="T325" s="139"/>
      <c r="U325" s="129" t="str">
        <f>+IFERROR(VLOOKUP(#REF!&amp;"-"&amp;ROW()-108,[2]ワークシート!$C$2:$BW$498,60,0),"")</f>
        <v/>
      </c>
      <c r="V325" s="129"/>
      <c r="W325" s="129" t="str">
        <f>+IFERROR(VLOOKUP(#REF!&amp;"-"&amp;ROW()-108,[2]ワークシート!$C$2:$BW$498,61,0),"")</f>
        <v/>
      </c>
      <c r="X325" s="129"/>
      <c r="Y325" s="129"/>
      <c r="Z325" s="130" t="str">
        <f t="shared" si="6"/>
        <v/>
      </c>
      <c r="AA325" s="130"/>
      <c r="AB325" s="131" t="str">
        <f>+IFERROR(IF(VLOOKUP(#REF!&amp;"-"&amp;ROW()-108,[2]ワークシート!$C$2:$BW$498,13,0)="","",VLOOKUP(#REF!&amp;"-"&amp;ROW()-108,[2]ワークシート!$C$2:$BW$498,13,0)),"")</f>
        <v/>
      </c>
      <c r="AC325" s="131"/>
      <c r="AD325" s="131" t="str">
        <f>+IFERROR(VLOOKUP(#REF!&amp;"-"&amp;ROW()-108,[2]ワークシート!$C$2:$BW$498,30,0),"")</f>
        <v/>
      </c>
      <c r="AE325" s="131"/>
      <c r="AF325" s="130" t="str">
        <f t="shared" si="7"/>
        <v/>
      </c>
      <c r="AG325" s="130"/>
      <c r="AH325" s="131" t="str">
        <f>+IFERROR(IF(VLOOKUP(#REF!&amp;"-"&amp;ROW()-108,[2]ワークシート!$C$2:$BW$498,31,0)="","",VLOOKUP(#REF!&amp;"-"&amp;ROW()-108,[2]ワークシート!$C$2:$BW$498,31,0)),"")</f>
        <v/>
      </c>
      <c r="AI325" s="131"/>
      <c r="AJ325" s="41"/>
      <c r="AK325" s="41"/>
      <c r="AL325" s="41"/>
      <c r="AM325" s="41"/>
      <c r="AN325" s="41"/>
      <c r="AO325" s="41"/>
      <c r="AP325" s="41"/>
      <c r="AQ325" s="41"/>
      <c r="AR325" s="41"/>
      <c r="AS325" s="41"/>
      <c r="AT325" s="41"/>
      <c r="AU325" s="41"/>
      <c r="AV325" s="41"/>
      <c r="AW325" s="41"/>
      <c r="AX325" s="41"/>
      <c r="AY325" s="41"/>
      <c r="AZ325" s="41"/>
      <c r="BA325" s="41"/>
      <c r="BB325" s="41"/>
      <c r="BC325" s="41"/>
      <c r="BD325" s="41"/>
    </row>
    <row r="326" spans="1:56" ht="35.1" hidden="1" customHeight="1">
      <c r="A326" s="41"/>
      <c r="B326" s="132" t="str">
        <f>+IFERROR(VLOOKUP(#REF!&amp;"-"&amp;ROW()-108,[2]ワークシート!$C$2:$BW$498,9,0),"")</f>
        <v/>
      </c>
      <c r="C326" s="133"/>
      <c r="D326" s="134" t="str">
        <f>+IFERROR(IF(VLOOKUP(#REF!&amp;"-"&amp;ROW()-108,[2]ワークシート!$C$2:$BW$498,10,0) = "","",VLOOKUP(#REF!&amp;"-"&amp;ROW()-108,[2]ワークシート!$C$2:$BW$498,10,0)),"")</f>
        <v/>
      </c>
      <c r="E326" s="133"/>
      <c r="F326" s="132" t="str">
        <f>+IFERROR(VLOOKUP(#REF!&amp;"-"&amp;ROW()-108,[2]ワークシート!$C$2:$BW$498,11,0),"")</f>
        <v/>
      </c>
      <c r="G326" s="133"/>
      <c r="H326" s="72" t="str">
        <f>+IFERROR(VLOOKUP(#REF!&amp;"-"&amp;ROW()-108,[2]ワークシート!$C$2:$BW$498,12,0),"")</f>
        <v/>
      </c>
      <c r="I32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26" s="136"/>
      <c r="K326" s="132" t="str">
        <f>+IFERROR(VLOOKUP(#REF!&amp;"-"&amp;ROW()-108,[2]ワークシート!$C$2:$BW$498,19,0),"")</f>
        <v/>
      </c>
      <c r="L326" s="134"/>
      <c r="M326" s="133"/>
      <c r="N326" s="137" t="str">
        <f>+IFERROR(VLOOKUP(#REF!&amp;"-"&amp;ROW()-108,[2]ワークシート!$C$2:$BW$498,24,0),"")</f>
        <v/>
      </c>
      <c r="O326" s="138"/>
      <c r="P326" s="129" t="str">
        <f>+IFERROR(VLOOKUP(#REF!&amp;"-"&amp;ROW()-108,[2]ワークシート!$C$2:$BW$498,25,0),"")</f>
        <v/>
      </c>
      <c r="Q326" s="129"/>
      <c r="R326" s="139" t="str">
        <f>+IFERROR(VLOOKUP(#REF!&amp;"-"&amp;ROW()-108,[2]ワークシート!$C$2:$BW$498,55,0),"")</f>
        <v/>
      </c>
      <c r="S326" s="139"/>
      <c r="T326" s="139"/>
      <c r="U326" s="129" t="str">
        <f>+IFERROR(VLOOKUP(#REF!&amp;"-"&amp;ROW()-108,[2]ワークシート!$C$2:$BW$498,60,0),"")</f>
        <v/>
      </c>
      <c r="V326" s="129"/>
      <c r="W326" s="129" t="str">
        <f>+IFERROR(VLOOKUP(#REF!&amp;"-"&amp;ROW()-108,[2]ワークシート!$C$2:$BW$498,61,0),"")</f>
        <v/>
      </c>
      <c r="X326" s="129"/>
      <c r="Y326" s="129"/>
      <c r="Z326" s="130" t="str">
        <f t="shared" si="6"/>
        <v/>
      </c>
      <c r="AA326" s="130"/>
      <c r="AB326" s="131" t="str">
        <f>+IFERROR(IF(VLOOKUP(#REF!&amp;"-"&amp;ROW()-108,[2]ワークシート!$C$2:$BW$498,13,0)="","",VLOOKUP(#REF!&amp;"-"&amp;ROW()-108,[2]ワークシート!$C$2:$BW$498,13,0)),"")</f>
        <v/>
      </c>
      <c r="AC326" s="131"/>
      <c r="AD326" s="131" t="str">
        <f>+IFERROR(VLOOKUP(#REF!&amp;"-"&amp;ROW()-108,[2]ワークシート!$C$2:$BW$498,30,0),"")</f>
        <v/>
      </c>
      <c r="AE326" s="131"/>
      <c r="AF326" s="130" t="str">
        <f t="shared" si="7"/>
        <v/>
      </c>
      <c r="AG326" s="130"/>
      <c r="AH326" s="131" t="str">
        <f>+IFERROR(IF(VLOOKUP(#REF!&amp;"-"&amp;ROW()-108,[2]ワークシート!$C$2:$BW$498,31,0)="","",VLOOKUP(#REF!&amp;"-"&amp;ROW()-108,[2]ワークシート!$C$2:$BW$498,31,0)),"")</f>
        <v/>
      </c>
      <c r="AI326" s="131"/>
      <c r="AJ326" s="41"/>
      <c r="AK326" s="41"/>
      <c r="AL326" s="41"/>
      <c r="AM326" s="41"/>
      <c r="AN326" s="41"/>
      <c r="AO326" s="41"/>
      <c r="AP326" s="41"/>
      <c r="AQ326" s="41"/>
      <c r="AR326" s="41"/>
      <c r="AS326" s="41"/>
      <c r="AT326" s="41"/>
      <c r="AU326" s="41"/>
      <c r="AV326" s="41"/>
      <c r="AW326" s="41"/>
      <c r="AX326" s="41"/>
      <c r="AY326" s="41"/>
      <c r="AZ326" s="41"/>
      <c r="BA326" s="41"/>
      <c r="BB326" s="41"/>
      <c r="BC326" s="41"/>
      <c r="BD326" s="41"/>
    </row>
    <row r="327" spans="1:56" ht="35.1" hidden="1" customHeight="1">
      <c r="A327" s="41"/>
      <c r="B327" s="132" t="str">
        <f>+IFERROR(VLOOKUP(#REF!&amp;"-"&amp;ROW()-108,[2]ワークシート!$C$2:$BW$498,9,0),"")</f>
        <v/>
      </c>
      <c r="C327" s="133"/>
      <c r="D327" s="134" t="str">
        <f>+IFERROR(IF(VLOOKUP(#REF!&amp;"-"&amp;ROW()-108,[2]ワークシート!$C$2:$BW$498,10,0) = "","",VLOOKUP(#REF!&amp;"-"&amp;ROW()-108,[2]ワークシート!$C$2:$BW$498,10,0)),"")</f>
        <v/>
      </c>
      <c r="E327" s="133"/>
      <c r="F327" s="132" t="str">
        <f>+IFERROR(VLOOKUP(#REF!&amp;"-"&amp;ROW()-108,[2]ワークシート!$C$2:$BW$498,11,0),"")</f>
        <v/>
      </c>
      <c r="G327" s="133"/>
      <c r="H327" s="72" t="str">
        <f>+IFERROR(VLOOKUP(#REF!&amp;"-"&amp;ROW()-108,[2]ワークシート!$C$2:$BW$498,12,0),"")</f>
        <v/>
      </c>
      <c r="I32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27" s="136"/>
      <c r="K327" s="132" t="str">
        <f>+IFERROR(VLOOKUP(#REF!&amp;"-"&amp;ROW()-108,[2]ワークシート!$C$2:$BW$498,19,0),"")</f>
        <v/>
      </c>
      <c r="L327" s="134"/>
      <c r="M327" s="133"/>
      <c r="N327" s="137" t="str">
        <f>+IFERROR(VLOOKUP(#REF!&amp;"-"&amp;ROW()-108,[2]ワークシート!$C$2:$BW$498,24,0),"")</f>
        <v/>
      </c>
      <c r="O327" s="138"/>
      <c r="P327" s="129" t="str">
        <f>+IFERROR(VLOOKUP(#REF!&amp;"-"&amp;ROW()-108,[2]ワークシート!$C$2:$BW$498,25,0),"")</f>
        <v/>
      </c>
      <c r="Q327" s="129"/>
      <c r="R327" s="139" t="str">
        <f>+IFERROR(VLOOKUP(#REF!&amp;"-"&amp;ROW()-108,[2]ワークシート!$C$2:$BW$498,55,0),"")</f>
        <v/>
      </c>
      <c r="S327" s="139"/>
      <c r="T327" s="139"/>
      <c r="U327" s="129" t="str">
        <f>+IFERROR(VLOOKUP(#REF!&amp;"-"&amp;ROW()-108,[2]ワークシート!$C$2:$BW$498,60,0),"")</f>
        <v/>
      </c>
      <c r="V327" s="129"/>
      <c r="W327" s="129" t="str">
        <f>+IFERROR(VLOOKUP(#REF!&amp;"-"&amp;ROW()-108,[2]ワークシート!$C$2:$BW$498,61,0),"")</f>
        <v/>
      </c>
      <c r="X327" s="129"/>
      <c r="Y327" s="129"/>
      <c r="Z327" s="130" t="str">
        <f t="shared" si="6"/>
        <v/>
      </c>
      <c r="AA327" s="130"/>
      <c r="AB327" s="131" t="str">
        <f>+IFERROR(IF(VLOOKUP(#REF!&amp;"-"&amp;ROW()-108,[2]ワークシート!$C$2:$BW$498,13,0)="","",VLOOKUP(#REF!&amp;"-"&amp;ROW()-108,[2]ワークシート!$C$2:$BW$498,13,0)),"")</f>
        <v/>
      </c>
      <c r="AC327" s="131"/>
      <c r="AD327" s="131" t="str">
        <f>+IFERROR(VLOOKUP(#REF!&amp;"-"&amp;ROW()-108,[2]ワークシート!$C$2:$BW$498,30,0),"")</f>
        <v/>
      </c>
      <c r="AE327" s="131"/>
      <c r="AF327" s="130" t="str">
        <f t="shared" si="7"/>
        <v/>
      </c>
      <c r="AG327" s="130"/>
      <c r="AH327" s="131" t="str">
        <f>+IFERROR(IF(VLOOKUP(#REF!&amp;"-"&amp;ROW()-108,[2]ワークシート!$C$2:$BW$498,31,0)="","",VLOOKUP(#REF!&amp;"-"&amp;ROW()-108,[2]ワークシート!$C$2:$BW$498,31,0)),"")</f>
        <v/>
      </c>
      <c r="AI327" s="131"/>
      <c r="AJ327" s="41"/>
      <c r="AK327" s="41"/>
      <c r="AL327" s="41"/>
      <c r="AM327" s="41"/>
      <c r="AN327" s="41"/>
      <c r="AO327" s="41"/>
      <c r="AP327" s="41"/>
      <c r="AQ327" s="41"/>
      <c r="AR327" s="41"/>
      <c r="AS327" s="41"/>
      <c r="AT327" s="41"/>
      <c r="AU327" s="41"/>
      <c r="AV327" s="41"/>
      <c r="AW327" s="41"/>
      <c r="AX327" s="41"/>
      <c r="AY327" s="41"/>
      <c r="AZ327" s="41"/>
      <c r="BA327" s="41"/>
      <c r="BB327" s="41"/>
      <c r="BC327" s="41"/>
      <c r="BD327" s="41"/>
    </row>
    <row r="328" spans="1:56" ht="35.1" hidden="1" customHeight="1">
      <c r="A328" s="41"/>
      <c r="B328" s="132" t="str">
        <f>+IFERROR(VLOOKUP(#REF!&amp;"-"&amp;ROW()-108,[2]ワークシート!$C$2:$BW$498,9,0),"")</f>
        <v/>
      </c>
      <c r="C328" s="133"/>
      <c r="D328" s="134" t="str">
        <f>+IFERROR(IF(VLOOKUP(#REF!&amp;"-"&amp;ROW()-108,[2]ワークシート!$C$2:$BW$498,10,0) = "","",VLOOKUP(#REF!&amp;"-"&amp;ROW()-108,[2]ワークシート!$C$2:$BW$498,10,0)),"")</f>
        <v/>
      </c>
      <c r="E328" s="133"/>
      <c r="F328" s="132" t="str">
        <f>+IFERROR(VLOOKUP(#REF!&amp;"-"&amp;ROW()-108,[2]ワークシート!$C$2:$BW$498,11,0),"")</f>
        <v/>
      </c>
      <c r="G328" s="133"/>
      <c r="H328" s="72" t="str">
        <f>+IFERROR(VLOOKUP(#REF!&amp;"-"&amp;ROW()-108,[2]ワークシート!$C$2:$BW$498,12,0),"")</f>
        <v/>
      </c>
      <c r="I32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28" s="136"/>
      <c r="K328" s="132" t="str">
        <f>+IFERROR(VLOOKUP(#REF!&amp;"-"&amp;ROW()-108,[2]ワークシート!$C$2:$BW$498,19,0),"")</f>
        <v/>
      </c>
      <c r="L328" s="134"/>
      <c r="M328" s="133"/>
      <c r="N328" s="137" t="str">
        <f>+IFERROR(VLOOKUP(#REF!&amp;"-"&amp;ROW()-108,[2]ワークシート!$C$2:$BW$498,24,0),"")</f>
        <v/>
      </c>
      <c r="O328" s="138"/>
      <c r="P328" s="129" t="str">
        <f>+IFERROR(VLOOKUP(#REF!&amp;"-"&amp;ROW()-108,[2]ワークシート!$C$2:$BW$498,25,0),"")</f>
        <v/>
      </c>
      <c r="Q328" s="129"/>
      <c r="R328" s="139" t="str">
        <f>+IFERROR(VLOOKUP(#REF!&amp;"-"&amp;ROW()-108,[2]ワークシート!$C$2:$BW$498,55,0),"")</f>
        <v/>
      </c>
      <c r="S328" s="139"/>
      <c r="T328" s="139"/>
      <c r="U328" s="129" t="str">
        <f>+IFERROR(VLOOKUP(#REF!&amp;"-"&amp;ROW()-108,[2]ワークシート!$C$2:$BW$498,60,0),"")</f>
        <v/>
      </c>
      <c r="V328" s="129"/>
      <c r="W328" s="129" t="str">
        <f>+IFERROR(VLOOKUP(#REF!&amp;"-"&amp;ROW()-108,[2]ワークシート!$C$2:$BW$498,61,0),"")</f>
        <v/>
      </c>
      <c r="X328" s="129"/>
      <c r="Y328" s="129"/>
      <c r="Z328" s="130" t="str">
        <f t="shared" si="6"/>
        <v/>
      </c>
      <c r="AA328" s="130"/>
      <c r="AB328" s="131" t="str">
        <f>+IFERROR(IF(VLOOKUP(#REF!&amp;"-"&amp;ROW()-108,[2]ワークシート!$C$2:$BW$498,13,0)="","",VLOOKUP(#REF!&amp;"-"&amp;ROW()-108,[2]ワークシート!$C$2:$BW$498,13,0)),"")</f>
        <v/>
      </c>
      <c r="AC328" s="131"/>
      <c r="AD328" s="131" t="str">
        <f>+IFERROR(VLOOKUP(#REF!&amp;"-"&amp;ROW()-108,[2]ワークシート!$C$2:$BW$498,30,0),"")</f>
        <v/>
      </c>
      <c r="AE328" s="131"/>
      <c r="AF328" s="130" t="str">
        <f t="shared" si="7"/>
        <v/>
      </c>
      <c r="AG328" s="130"/>
      <c r="AH328" s="131" t="str">
        <f>+IFERROR(IF(VLOOKUP(#REF!&amp;"-"&amp;ROW()-108,[2]ワークシート!$C$2:$BW$498,31,0)="","",VLOOKUP(#REF!&amp;"-"&amp;ROW()-108,[2]ワークシート!$C$2:$BW$498,31,0)),"")</f>
        <v/>
      </c>
      <c r="AI328" s="131"/>
      <c r="AJ328" s="41"/>
      <c r="AK328" s="41"/>
      <c r="AL328" s="41"/>
      <c r="AM328" s="41"/>
      <c r="AN328" s="41"/>
      <c r="AO328" s="41"/>
      <c r="AP328" s="41"/>
      <c r="AQ328" s="41"/>
      <c r="AR328" s="41"/>
      <c r="AS328" s="41"/>
      <c r="AT328" s="41"/>
      <c r="AU328" s="41"/>
      <c r="AV328" s="41"/>
      <c r="AW328" s="41"/>
      <c r="AX328" s="41"/>
      <c r="AY328" s="41"/>
      <c r="AZ328" s="41"/>
      <c r="BA328" s="41"/>
      <c r="BB328" s="41"/>
      <c r="BC328" s="41"/>
      <c r="BD328" s="41"/>
    </row>
    <row r="329" spans="1:56" ht="35.1" hidden="1" customHeight="1">
      <c r="A329" s="41"/>
      <c r="B329" s="132" t="str">
        <f>+IFERROR(VLOOKUP(#REF!&amp;"-"&amp;ROW()-108,[2]ワークシート!$C$2:$BW$498,9,0),"")</f>
        <v/>
      </c>
      <c r="C329" s="133"/>
      <c r="D329" s="134" t="str">
        <f>+IFERROR(IF(VLOOKUP(#REF!&amp;"-"&amp;ROW()-108,[2]ワークシート!$C$2:$BW$498,10,0) = "","",VLOOKUP(#REF!&amp;"-"&amp;ROW()-108,[2]ワークシート!$C$2:$BW$498,10,0)),"")</f>
        <v/>
      </c>
      <c r="E329" s="133"/>
      <c r="F329" s="132" t="str">
        <f>+IFERROR(VLOOKUP(#REF!&amp;"-"&amp;ROW()-108,[2]ワークシート!$C$2:$BW$498,11,0),"")</f>
        <v/>
      </c>
      <c r="G329" s="133"/>
      <c r="H329" s="72" t="str">
        <f>+IFERROR(VLOOKUP(#REF!&amp;"-"&amp;ROW()-108,[2]ワークシート!$C$2:$BW$498,12,0),"")</f>
        <v/>
      </c>
      <c r="I32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29" s="136"/>
      <c r="K329" s="132" t="str">
        <f>+IFERROR(VLOOKUP(#REF!&amp;"-"&amp;ROW()-108,[2]ワークシート!$C$2:$BW$498,19,0),"")</f>
        <v/>
      </c>
      <c r="L329" s="134"/>
      <c r="M329" s="133"/>
      <c r="N329" s="137" t="str">
        <f>+IFERROR(VLOOKUP(#REF!&amp;"-"&amp;ROW()-108,[2]ワークシート!$C$2:$BW$498,24,0),"")</f>
        <v/>
      </c>
      <c r="O329" s="138"/>
      <c r="P329" s="129" t="str">
        <f>+IFERROR(VLOOKUP(#REF!&amp;"-"&amp;ROW()-108,[2]ワークシート!$C$2:$BW$498,25,0),"")</f>
        <v/>
      </c>
      <c r="Q329" s="129"/>
      <c r="R329" s="139" t="str">
        <f>+IFERROR(VLOOKUP(#REF!&amp;"-"&amp;ROW()-108,[2]ワークシート!$C$2:$BW$498,55,0),"")</f>
        <v/>
      </c>
      <c r="S329" s="139"/>
      <c r="T329" s="139"/>
      <c r="U329" s="129" t="str">
        <f>+IFERROR(VLOOKUP(#REF!&amp;"-"&amp;ROW()-108,[2]ワークシート!$C$2:$BW$498,60,0),"")</f>
        <v/>
      </c>
      <c r="V329" s="129"/>
      <c r="W329" s="129" t="str">
        <f>+IFERROR(VLOOKUP(#REF!&amp;"-"&amp;ROW()-108,[2]ワークシート!$C$2:$BW$498,61,0),"")</f>
        <v/>
      </c>
      <c r="X329" s="129"/>
      <c r="Y329" s="129"/>
      <c r="Z329" s="130" t="str">
        <f t="shared" si="6"/>
        <v/>
      </c>
      <c r="AA329" s="130"/>
      <c r="AB329" s="131" t="str">
        <f>+IFERROR(IF(VLOOKUP(#REF!&amp;"-"&amp;ROW()-108,[2]ワークシート!$C$2:$BW$498,13,0)="","",VLOOKUP(#REF!&amp;"-"&amp;ROW()-108,[2]ワークシート!$C$2:$BW$498,13,0)),"")</f>
        <v/>
      </c>
      <c r="AC329" s="131"/>
      <c r="AD329" s="131" t="str">
        <f>+IFERROR(VLOOKUP(#REF!&amp;"-"&amp;ROW()-108,[2]ワークシート!$C$2:$BW$498,30,0),"")</f>
        <v/>
      </c>
      <c r="AE329" s="131"/>
      <c r="AF329" s="130" t="str">
        <f t="shared" si="7"/>
        <v/>
      </c>
      <c r="AG329" s="130"/>
      <c r="AH329" s="131" t="str">
        <f>+IFERROR(IF(VLOOKUP(#REF!&amp;"-"&amp;ROW()-108,[2]ワークシート!$C$2:$BW$498,31,0)="","",VLOOKUP(#REF!&amp;"-"&amp;ROW()-108,[2]ワークシート!$C$2:$BW$498,31,0)),"")</f>
        <v/>
      </c>
      <c r="AI329" s="131"/>
      <c r="AJ329" s="41"/>
      <c r="AK329" s="41"/>
      <c r="AL329" s="41"/>
      <c r="AM329" s="41"/>
      <c r="AN329" s="41"/>
      <c r="AO329" s="41"/>
      <c r="AP329" s="41"/>
      <c r="AQ329" s="41"/>
      <c r="AR329" s="41"/>
      <c r="AS329" s="41"/>
      <c r="AT329" s="41"/>
      <c r="AU329" s="41"/>
      <c r="AV329" s="41"/>
      <c r="AW329" s="41"/>
      <c r="AX329" s="41"/>
      <c r="AY329" s="41"/>
      <c r="AZ329" s="41"/>
      <c r="BA329" s="41"/>
      <c r="BB329" s="41"/>
      <c r="BC329" s="41"/>
      <c r="BD329" s="41"/>
    </row>
    <row r="330" spans="1:56" ht="35.1" hidden="1" customHeight="1">
      <c r="A330" s="41"/>
      <c r="B330" s="132" t="str">
        <f>+IFERROR(VLOOKUP(#REF!&amp;"-"&amp;ROW()-108,[2]ワークシート!$C$2:$BW$498,9,0),"")</f>
        <v/>
      </c>
      <c r="C330" s="133"/>
      <c r="D330" s="134" t="str">
        <f>+IFERROR(IF(VLOOKUP(#REF!&amp;"-"&amp;ROW()-108,[2]ワークシート!$C$2:$BW$498,10,0) = "","",VLOOKUP(#REF!&amp;"-"&amp;ROW()-108,[2]ワークシート!$C$2:$BW$498,10,0)),"")</f>
        <v/>
      </c>
      <c r="E330" s="133"/>
      <c r="F330" s="132" t="str">
        <f>+IFERROR(VLOOKUP(#REF!&amp;"-"&amp;ROW()-108,[2]ワークシート!$C$2:$BW$498,11,0),"")</f>
        <v/>
      </c>
      <c r="G330" s="133"/>
      <c r="H330" s="72" t="str">
        <f>+IFERROR(VLOOKUP(#REF!&amp;"-"&amp;ROW()-108,[2]ワークシート!$C$2:$BW$498,12,0),"")</f>
        <v/>
      </c>
      <c r="I33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30" s="136"/>
      <c r="K330" s="132" t="str">
        <f>+IFERROR(VLOOKUP(#REF!&amp;"-"&amp;ROW()-108,[2]ワークシート!$C$2:$BW$498,19,0),"")</f>
        <v/>
      </c>
      <c r="L330" s="134"/>
      <c r="M330" s="133"/>
      <c r="N330" s="137" t="str">
        <f>+IFERROR(VLOOKUP(#REF!&amp;"-"&amp;ROW()-108,[2]ワークシート!$C$2:$BW$498,24,0),"")</f>
        <v/>
      </c>
      <c r="O330" s="138"/>
      <c r="P330" s="129" t="str">
        <f>+IFERROR(VLOOKUP(#REF!&amp;"-"&amp;ROW()-108,[2]ワークシート!$C$2:$BW$498,25,0),"")</f>
        <v/>
      </c>
      <c r="Q330" s="129"/>
      <c r="R330" s="139" t="str">
        <f>+IFERROR(VLOOKUP(#REF!&amp;"-"&amp;ROW()-108,[2]ワークシート!$C$2:$BW$498,55,0),"")</f>
        <v/>
      </c>
      <c r="S330" s="139"/>
      <c r="T330" s="139"/>
      <c r="U330" s="129" t="str">
        <f>+IFERROR(VLOOKUP(#REF!&amp;"-"&amp;ROW()-108,[2]ワークシート!$C$2:$BW$498,60,0),"")</f>
        <v/>
      </c>
      <c r="V330" s="129"/>
      <c r="W330" s="129" t="str">
        <f>+IFERROR(VLOOKUP(#REF!&amp;"-"&amp;ROW()-108,[2]ワークシート!$C$2:$BW$498,61,0),"")</f>
        <v/>
      </c>
      <c r="X330" s="129"/>
      <c r="Y330" s="129"/>
      <c r="Z330" s="130" t="str">
        <f t="shared" si="6"/>
        <v/>
      </c>
      <c r="AA330" s="130"/>
      <c r="AB330" s="131" t="str">
        <f>+IFERROR(IF(VLOOKUP(#REF!&amp;"-"&amp;ROW()-108,[2]ワークシート!$C$2:$BW$498,13,0)="","",VLOOKUP(#REF!&amp;"-"&amp;ROW()-108,[2]ワークシート!$C$2:$BW$498,13,0)),"")</f>
        <v/>
      </c>
      <c r="AC330" s="131"/>
      <c r="AD330" s="131" t="str">
        <f>+IFERROR(VLOOKUP(#REF!&amp;"-"&amp;ROW()-108,[2]ワークシート!$C$2:$BW$498,30,0),"")</f>
        <v/>
      </c>
      <c r="AE330" s="131"/>
      <c r="AF330" s="130" t="str">
        <f t="shared" si="7"/>
        <v/>
      </c>
      <c r="AG330" s="130"/>
      <c r="AH330" s="131" t="str">
        <f>+IFERROR(IF(VLOOKUP(#REF!&amp;"-"&amp;ROW()-108,[2]ワークシート!$C$2:$BW$498,31,0)="","",VLOOKUP(#REF!&amp;"-"&amp;ROW()-108,[2]ワークシート!$C$2:$BW$498,31,0)),"")</f>
        <v/>
      </c>
      <c r="AI330" s="131"/>
      <c r="AJ330" s="41"/>
      <c r="AK330" s="41"/>
      <c r="AL330" s="41"/>
      <c r="AM330" s="41"/>
      <c r="AN330" s="41"/>
      <c r="AO330" s="41"/>
      <c r="AP330" s="41"/>
      <c r="AQ330" s="41"/>
      <c r="AR330" s="41"/>
      <c r="AS330" s="41"/>
      <c r="AT330" s="41"/>
      <c r="AU330" s="41"/>
      <c r="AV330" s="41"/>
      <c r="AW330" s="41"/>
      <c r="AX330" s="41"/>
      <c r="AY330" s="41"/>
      <c r="AZ330" s="41"/>
      <c r="BA330" s="41"/>
      <c r="BB330" s="41"/>
      <c r="BC330" s="41"/>
      <c r="BD330" s="41"/>
    </row>
    <row r="331" spans="1:56" ht="35.1" hidden="1" customHeight="1">
      <c r="A331" s="41"/>
      <c r="B331" s="132" t="str">
        <f>+IFERROR(VLOOKUP(#REF!&amp;"-"&amp;ROW()-108,[2]ワークシート!$C$2:$BW$498,9,0),"")</f>
        <v/>
      </c>
      <c r="C331" s="133"/>
      <c r="D331" s="134" t="str">
        <f>+IFERROR(IF(VLOOKUP(#REF!&amp;"-"&amp;ROW()-108,[2]ワークシート!$C$2:$BW$498,10,0) = "","",VLOOKUP(#REF!&amp;"-"&amp;ROW()-108,[2]ワークシート!$C$2:$BW$498,10,0)),"")</f>
        <v/>
      </c>
      <c r="E331" s="133"/>
      <c r="F331" s="132" t="str">
        <f>+IFERROR(VLOOKUP(#REF!&amp;"-"&amp;ROW()-108,[2]ワークシート!$C$2:$BW$498,11,0),"")</f>
        <v/>
      </c>
      <c r="G331" s="133"/>
      <c r="H331" s="72" t="str">
        <f>+IFERROR(VLOOKUP(#REF!&amp;"-"&amp;ROW()-108,[2]ワークシート!$C$2:$BW$498,12,0),"")</f>
        <v/>
      </c>
      <c r="I33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31" s="136"/>
      <c r="K331" s="132" t="str">
        <f>+IFERROR(VLOOKUP(#REF!&amp;"-"&amp;ROW()-108,[2]ワークシート!$C$2:$BW$498,19,0),"")</f>
        <v/>
      </c>
      <c r="L331" s="134"/>
      <c r="M331" s="133"/>
      <c r="N331" s="137" t="str">
        <f>+IFERROR(VLOOKUP(#REF!&amp;"-"&amp;ROW()-108,[2]ワークシート!$C$2:$BW$498,24,0),"")</f>
        <v/>
      </c>
      <c r="O331" s="138"/>
      <c r="P331" s="129" t="str">
        <f>+IFERROR(VLOOKUP(#REF!&amp;"-"&amp;ROW()-108,[2]ワークシート!$C$2:$BW$498,25,0),"")</f>
        <v/>
      </c>
      <c r="Q331" s="129"/>
      <c r="R331" s="139" t="str">
        <f>+IFERROR(VLOOKUP(#REF!&amp;"-"&amp;ROW()-108,[2]ワークシート!$C$2:$BW$498,55,0),"")</f>
        <v/>
      </c>
      <c r="S331" s="139"/>
      <c r="T331" s="139"/>
      <c r="U331" s="129" t="str">
        <f>+IFERROR(VLOOKUP(#REF!&amp;"-"&amp;ROW()-108,[2]ワークシート!$C$2:$BW$498,60,0),"")</f>
        <v/>
      </c>
      <c r="V331" s="129"/>
      <c r="W331" s="129" t="str">
        <f>+IFERROR(VLOOKUP(#REF!&amp;"-"&amp;ROW()-108,[2]ワークシート!$C$2:$BW$498,61,0),"")</f>
        <v/>
      </c>
      <c r="X331" s="129"/>
      <c r="Y331" s="129"/>
      <c r="Z331" s="130" t="str">
        <f t="shared" si="6"/>
        <v/>
      </c>
      <c r="AA331" s="130"/>
      <c r="AB331" s="131" t="str">
        <f>+IFERROR(IF(VLOOKUP(#REF!&amp;"-"&amp;ROW()-108,[2]ワークシート!$C$2:$BW$498,13,0)="","",VLOOKUP(#REF!&amp;"-"&amp;ROW()-108,[2]ワークシート!$C$2:$BW$498,13,0)),"")</f>
        <v/>
      </c>
      <c r="AC331" s="131"/>
      <c r="AD331" s="131" t="str">
        <f>+IFERROR(VLOOKUP(#REF!&amp;"-"&amp;ROW()-108,[2]ワークシート!$C$2:$BW$498,30,0),"")</f>
        <v/>
      </c>
      <c r="AE331" s="131"/>
      <c r="AF331" s="130" t="str">
        <f t="shared" si="7"/>
        <v/>
      </c>
      <c r="AG331" s="130"/>
      <c r="AH331" s="131" t="str">
        <f>+IFERROR(IF(VLOOKUP(#REF!&amp;"-"&amp;ROW()-108,[2]ワークシート!$C$2:$BW$498,31,0)="","",VLOOKUP(#REF!&amp;"-"&amp;ROW()-108,[2]ワークシート!$C$2:$BW$498,31,0)),"")</f>
        <v/>
      </c>
      <c r="AI331" s="131"/>
      <c r="AJ331" s="41"/>
      <c r="AK331" s="41"/>
      <c r="AL331" s="41"/>
      <c r="AM331" s="41"/>
      <c r="AN331" s="41"/>
      <c r="AO331" s="41"/>
      <c r="AP331" s="41"/>
      <c r="AQ331" s="41"/>
      <c r="AR331" s="41"/>
      <c r="AS331" s="41"/>
      <c r="AT331" s="41"/>
      <c r="AU331" s="41"/>
      <c r="AV331" s="41"/>
      <c r="AW331" s="41"/>
      <c r="AX331" s="41"/>
      <c r="AY331" s="41"/>
      <c r="AZ331" s="41"/>
      <c r="BA331" s="41"/>
      <c r="BB331" s="41"/>
      <c r="BC331" s="41"/>
      <c r="BD331" s="41"/>
    </row>
    <row r="332" spans="1:56" ht="35.1" hidden="1" customHeight="1">
      <c r="A332" s="41"/>
      <c r="B332" s="132" t="str">
        <f>+IFERROR(VLOOKUP(#REF!&amp;"-"&amp;ROW()-108,[2]ワークシート!$C$2:$BW$498,9,0),"")</f>
        <v/>
      </c>
      <c r="C332" s="133"/>
      <c r="D332" s="134" t="str">
        <f>+IFERROR(IF(VLOOKUP(#REF!&amp;"-"&amp;ROW()-108,[2]ワークシート!$C$2:$BW$498,10,0) = "","",VLOOKUP(#REF!&amp;"-"&amp;ROW()-108,[2]ワークシート!$C$2:$BW$498,10,0)),"")</f>
        <v/>
      </c>
      <c r="E332" s="133"/>
      <c r="F332" s="132" t="str">
        <f>+IFERROR(VLOOKUP(#REF!&amp;"-"&amp;ROW()-108,[2]ワークシート!$C$2:$BW$498,11,0),"")</f>
        <v/>
      </c>
      <c r="G332" s="133"/>
      <c r="H332" s="72" t="str">
        <f>+IFERROR(VLOOKUP(#REF!&amp;"-"&amp;ROW()-108,[2]ワークシート!$C$2:$BW$498,12,0),"")</f>
        <v/>
      </c>
      <c r="I33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32" s="136"/>
      <c r="K332" s="132" t="str">
        <f>+IFERROR(VLOOKUP(#REF!&amp;"-"&amp;ROW()-108,[2]ワークシート!$C$2:$BW$498,19,0),"")</f>
        <v/>
      </c>
      <c r="L332" s="134"/>
      <c r="M332" s="133"/>
      <c r="N332" s="137" t="str">
        <f>+IFERROR(VLOOKUP(#REF!&amp;"-"&amp;ROW()-108,[2]ワークシート!$C$2:$BW$498,24,0),"")</f>
        <v/>
      </c>
      <c r="O332" s="138"/>
      <c r="P332" s="129" t="str">
        <f>+IFERROR(VLOOKUP(#REF!&amp;"-"&amp;ROW()-108,[2]ワークシート!$C$2:$BW$498,25,0),"")</f>
        <v/>
      </c>
      <c r="Q332" s="129"/>
      <c r="R332" s="139" t="str">
        <f>+IFERROR(VLOOKUP(#REF!&amp;"-"&amp;ROW()-108,[2]ワークシート!$C$2:$BW$498,55,0),"")</f>
        <v/>
      </c>
      <c r="S332" s="139"/>
      <c r="T332" s="139"/>
      <c r="U332" s="129" t="str">
        <f>+IFERROR(VLOOKUP(#REF!&amp;"-"&amp;ROW()-108,[2]ワークシート!$C$2:$BW$498,60,0),"")</f>
        <v/>
      </c>
      <c r="V332" s="129"/>
      <c r="W332" s="129" t="str">
        <f>+IFERROR(VLOOKUP(#REF!&amp;"-"&amp;ROW()-108,[2]ワークシート!$C$2:$BW$498,61,0),"")</f>
        <v/>
      </c>
      <c r="X332" s="129"/>
      <c r="Y332" s="129"/>
      <c r="Z332" s="130" t="str">
        <f t="shared" si="6"/>
        <v/>
      </c>
      <c r="AA332" s="130"/>
      <c r="AB332" s="131" t="str">
        <f>+IFERROR(IF(VLOOKUP(#REF!&amp;"-"&amp;ROW()-108,[2]ワークシート!$C$2:$BW$498,13,0)="","",VLOOKUP(#REF!&amp;"-"&amp;ROW()-108,[2]ワークシート!$C$2:$BW$498,13,0)),"")</f>
        <v/>
      </c>
      <c r="AC332" s="131"/>
      <c r="AD332" s="131" t="str">
        <f>+IFERROR(VLOOKUP(#REF!&amp;"-"&amp;ROW()-108,[2]ワークシート!$C$2:$BW$498,30,0),"")</f>
        <v/>
      </c>
      <c r="AE332" s="131"/>
      <c r="AF332" s="130" t="str">
        <f t="shared" si="7"/>
        <v/>
      </c>
      <c r="AG332" s="130"/>
      <c r="AH332" s="131" t="str">
        <f>+IFERROR(IF(VLOOKUP(#REF!&amp;"-"&amp;ROW()-108,[2]ワークシート!$C$2:$BW$498,31,0)="","",VLOOKUP(#REF!&amp;"-"&amp;ROW()-108,[2]ワークシート!$C$2:$BW$498,31,0)),"")</f>
        <v/>
      </c>
      <c r="AI332" s="131"/>
      <c r="AJ332" s="41"/>
      <c r="AK332" s="41"/>
      <c r="AL332" s="41"/>
      <c r="AM332" s="41"/>
      <c r="AN332" s="41"/>
      <c r="AO332" s="41"/>
      <c r="AP332" s="41"/>
      <c r="AQ332" s="41"/>
      <c r="AR332" s="41"/>
      <c r="AS332" s="41"/>
      <c r="AT332" s="41"/>
      <c r="AU332" s="41"/>
      <c r="AV332" s="41"/>
      <c r="AW332" s="41"/>
      <c r="AX332" s="41"/>
      <c r="AY332" s="41"/>
      <c r="AZ332" s="41"/>
      <c r="BA332" s="41"/>
      <c r="BB332" s="41"/>
      <c r="BC332" s="41"/>
      <c r="BD332" s="41"/>
    </row>
    <row r="333" spans="1:56" ht="35.1" hidden="1" customHeight="1">
      <c r="A333" s="41"/>
      <c r="B333" s="132" t="str">
        <f>+IFERROR(VLOOKUP(#REF!&amp;"-"&amp;ROW()-108,[2]ワークシート!$C$2:$BW$498,9,0),"")</f>
        <v/>
      </c>
      <c r="C333" s="133"/>
      <c r="D333" s="134" t="str">
        <f>+IFERROR(IF(VLOOKUP(#REF!&amp;"-"&amp;ROW()-108,[2]ワークシート!$C$2:$BW$498,10,0) = "","",VLOOKUP(#REF!&amp;"-"&amp;ROW()-108,[2]ワークシート!$C$2:$BW$498,10,0)),"")</f>
        <v/>
      </c>
      <c r="E333" s="133"/>
      <c r="F333" s="132" t="str">
        <f>+IFERROR(VLOOKUP(#REF!&amp;"-"&amp;ROW()-108,[2]ワークシート!$C$2:$BW$498,11,0),"")</f>
        <v/>
      </c>
      <c r="G333" s="133"/>
      <c r="H333" s="72" t="str">
        <f>+IFERROR(VLOOKUP(#REF!&amp;"-"&amp;ROW()-108,[2]ワークシート!$C$2:$BW$498,12,0),"")</f>
        <v/>
      </c>
      <c r="I33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33" s="136"/>
      <c r="K333" s="132" t="str">
        <f>+IFERROR(VLOOKUP(#REF!&amp;"-"&amp;ROW()-108,[2]ワークシート!$C$2:$BW$498,19,0),"")</f>
        <v/>
      </c>
      <c r="L333" s="134"/>
      <c r="M333" s="133"/>
      <c r="N333" s="137" t="str">
        <f>+IFERROR(VLOOKUP(#REF!&amp;"-"&amp;ROW()-108,[2]ワークシート!$C$2:$BW$498,24,0),"")</f>
        <v/>
      </c>
      <c r="O333" s="138"/>
      <c r="P333" s="129" t="str">
        <f>+IFERROR(VLOOKUP(#REF!&amp;"-"&amp;ROW()-108,[2]ワークシート!$C$2:$BW$498,25,0),"")</f>
        <v/>
      </c>
      <c r="Q333" s="129"/>
      <c r="R333" s="139" t="str">
        <f>+IFERROR(VLOOKUP(#REF!&amp;"-"&amp;ROW()-108,[2]ワークシート!$C$2:$BW$498,55,0),"")</f>
        <v/>
      </c>
      <c r="S333" s="139"/>
      <c r="T333" s="139"/>
      <c r="U333" s="129" t="str">
        <f>+IFERROR(VLOOKUP(#REF!&amp;"-"&amp;ROW()-108,[2]ワークシート!$C$2:$BW$498,60,0),"")</f>
        <v/>
      </c>
      <c r="V333" s="129"/>
      <c r="W333" s="129" t="str">
        <f>+IFERROR(VLOOKUP(#REF!&amp;"-"&amp;ROW()-108,[2]ワークシート!$C$2:$BW$498,61,0),"")</f>
        <v/>
      </c>
      <c r="X333" s="129"/>
      <c r="Y333" s="129"/>
      <c r="Z333" s="130" t="str">
        <f t="shared" si="6"/>
        <v/>
      </c>
      <c r="AA333" s="130"/>
      <c r="AB333" s="131" t="str">
        <f>+IFERROR(IF(VLOOKUP(#REF!&amp;"-"&amp;ROW()-108,[2]ワークシート!$C$2:$BW$498,13,0)="","",VLOOKUP(#REF!&amp;"-"&amp;ROW()-108,[2]ワークシート!$C$2:$BW$498,13,0)),"")</f>
        <v/>
      </c>
      <c r="AC333" s="131"/>
      <c r="AD333" s="131" t="str">
        <f>+IFERROR(VLOOKUP(#REF!&amp;"-"&amp;ROW()-108,[2]ワークシート!$C$2:$BW$498,30,0),"")</f>
        <v/>
      </c>
      <c r="AE333" s="131"/>
      <c r="AF333" s="130" t="str">
        <f t="shared" si="7"/>
        <v/>
      </c>
      <c r="AG333" s="130"/>
      <c r="AH333" s="131" t="str">
        <f>+IFERROR(IF(VLOOKUP(#REF!&amp;"-"&amp;ROW()-108,[2]ワークシート!$C$2:$BW$498,31,0)="","",VLOOKUP(#REF!&amp;"-"&amp;ROW()-108,[2]ワークシート!$C$2:$BW$498,31,0)),"")</f>
        <v/>
      </c>
      <c r="AI333" s="131"/>
      <c r="AJ333" s="41"/>
      <c r="AK333" s="41"/>
      <c r="AL333" s="41"/>
      <c r="AM333" s="41"/>
      <c r="AN333" s="41"/>
      <c r="AO333" s="41"/>
      <c r="AP333" s="41"/>
      <c r="AQ333" s="41"/>
      <c r="AR333" s="41"/>
      <c r="AS333" s="41"/>
      <c r="AT333" s="41"/>
      <c r="AU333" s="41"/>
      <c r="AV333" s="41"/>
      <c r="AW333" s="41"/>
      <c r="AX333" s="41"/>
      <c r="AY333" s="41"/>
      <c r="AZ333" s="41"/>
      <c r="BA333" s="41"/>
      <c r="BB333" s="41"/>
      <c r="BC333" s="41"/>
      <c r="BD333" s="41"/>
    </row>
    <row r="334" spans="1:56" ht="35.1" hidden="1" customHeight="1">
      <c r="A334" s="41"/>
      <c r="B334" s="132" t="str">
        <f>+IFERROR(VLOOKUP(#REF!&amp;"-"&amp;ROW()-108,[2]ワークシート!$C$2:$BW$498,9,0),"")</f>
        <v/>
      </c>
      <c r="C334" s="133"/>
      <c r="D334" s="134" t="str">
        <f>+IFERROR(IF(VLOOKUP(#REF!&amp;"-"&amp;ROW()-108,[2]ワークシート!$C$2:$BW$498,10,0) = "","",VLOOKUP(#REF!&amp;"-"&amp;ROW()-108,[2]ワークシート!$C$2:$BW$498,10,0)),"")</f>
        <v/>
      </c>
      <c r="E334" s="133"/>
      <c r="F334" s="132" t="str">
        <f>+IFERROR(VLOOKUP(#REF!&amp;"-"&amp;ROW()-108,[2]ワークシート!$C$2:$BW$498,11,0),"")</f>
        <v/>
      </c>
      <c r="G334" s="133"/>
      <c r="H334" s="72" t="str">
        <f>+IFERROR(VLOOKUP(#REF!&amp;"-"&amp;ROW()-108,[2]ワークシート!$C$2:$BW$498,12,0),"")</f>
        <v/>
      </c>
      <c r="I33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34" s="136"/>
      <c r="K334" s="132" t="str">
        <f>+IFERROR(VLOOKUP(#REF!&amp;"-"&amp;ROW()-108,[2]ワークシート!$C$2:$BW$498,19,0),"")</f>
        <v/>
      </c>
      <c r="L334" s="134"/>
      <c r="M334" s="133"/>
      <c r="N334" s="137" t="str">
        <f>+IFERROR(VLOOKUP(#REF!&amp;"-"&amp;ROW()-108,[2]ワークシート!$C$2:$BW$498,24,0),"")</f>
        <v/>
      </c>
      <c r="O334" s="138"/>
      <c r="P334" s="129" t="str">
        <f>+IFERROR(VLOOKUP(#REF!&amp;"-"&amp;ROW()-108,[2]ワークシート!$C$2:$BW$498,25,0),"")</f>
        <v/>
      </c>
      <c r="Q334" s="129"/>
      <c r="R334" s="139" t="str">
        <f>+IFERROR(VLOOKUP(#REF!&amp;"-"&amp;ROW()-108,[2]ワークシート!$C$2:$BW$498,55,0),"")</f>
        <v/>
      </c>
      <c r="S334" s="139"/>
      <c r="T334" s="139"/>
      <c r="U334" s="129" t="str">
        <f>+IFERROR(VLOOKUP(#REF!&amp;"-"&amp;ROW()-108,[2]ワークシート!$C$2:$BW$498,60,0),"")</f>
        <v/>
      </c>
      <c r="V334" s="129"/>
      <c r="W334" s="129" t="str">
        <f>+IFERROR(VLOOKUP(#REF!&amp;"-"&amp;ROW()-108,[2]ワークシート!$C$2:$BW$498,61,0),"")</f>
        <v/>
      </c>
      <c r="X334" s="129"/>
      <c r="Y334" s="129"/>
      <c r="Z334" s="130" t="str">
        <f t="shared" si="6"/>
        <v/>
      </c>
      <c r="AA334" s="130"/>
      <c r="AB334" s="131" t="str">
        <f>+IFERROR(IF(VLOOKUP(#REF!&amp;"-"&amp;ROW()-108,[2]ワークシート!$C$2:$BW$498,13,0)="","",VLOOKUP(#REF!&amp;"-"&amp;ROW()-108,[2]ワークシート!$C$2:$BW$498,13,0)),"")</f>
        <v/>
      </c>
      <c r="AC334" s="131"/>
      <c r="AD334" s="131" t="str">
        <f>+IFERROR(VLOOKUP(#REF!&amp;"-"&amp;ROW()-108,[2]ワークシート!$C$2:$BW$498,30,0),"")</f>
        <v/>
      </c>
      <c r="AE334" s="131"/>
      <c r="AF334" s="130" t="str">
        <f t="shared" si="7"/>
        <v/>
      </c>
      <c r="AG334" s="130"/>
      <c r="AH334" s="131" t="str">
        <f>+IFERROR(IF(VLOOKUP(#REF!&amp;"-"&amp;ROW()-108,[2]ワークシート!$C$2:$BW$498,31,0)="","",VLOOKUP(#REF!&amp;"-"&amp;ROW()-108,[2]ワークシート!$C$2:$BW$498,31,0)),"")</f>
        <v/>
      </c>
      <c r="AI334" s="131"/>
      <c r="AJ334" s="41"/>
      <c r="AK334" s="41"/>
      <c r="AL334" s="41"/>
      <c r="AM334" s="41"/>
      <c r="AN334" s="41"/>
      <c r="AO334" s="41"/>
      <c r="AP334" s="41"/>
      <c r="AQ334" s="41"/>
      <c r="AR334" s="41"/>
      <c r="AS334" s="41"/>
      <c r="AT334" s="41"/>
      <c r="AU334" s="41"/>
      <c r="AV334" s="41"/>
      <c r="AW334" s="41"/>
      <c r="AX334" s="41"/>
      <c r="AY334" s="41"/>
      <c r="AZ334" s="41"/>
      <c r="BA334" s="41"/>
      <c r="BB334" s="41"/>
      <c r="BC334" s="41"/>
      <c r="BD334" s="41"/>
    </row>
    <row r="335" spans="1:56" ht="35.1" hidden="1" customHeight="1">
      <c r="A335" s="41"/>
      <c r="B335" s="132" t="str">
        <f>+IFERROR(VLOOKUP(#REF!&amp;"-"&amp;ROW()-108,[2]ワークシート!$C$2:$BW$498,9,0),"")</f>
        <v/>
      </c>
      <c r="C335" s="133"/>
      <c r="D335" s="134" t="str">
        <f>+IFERROR(IF(VLOOKUP(#REF!&amp;"-"&amp;ROW()-108,[2]ワークシート!$C$2:$BW$498,10,0) = "","",VLOOKUP(#REF!&amp;"-"&amp;ROW()-108,[2]ワークシート!$C$2:$BW$498,10,0)),"")</f>
        <v/>
      </c>
      <c r="E335" s="133"/>
      <c r="F335" s="132" t="str">
        <f>+IFERROR(VLOOKUP(#REF!&amp;"-"&amp;ROW()-108,[2]ワークシート!$C$2:$BW$498,11,0),"")</f>
        <v/>
      </c>
      <c r="G335" s="133"/>
      <c r="H335" s="72" t="str">
        <f>+IFERROR(VLOOKUP(#REF!&amp;"-"&amp;ROW()-108,[2]ワークシート!$C$2:$BW$498,12,0),"")</f>
        <v/>
      </c>
      <c r="I33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35" s="136"/>
      <c r="K335" s="132" t="str">
        <f>+IFERROR(VLOOKUP(#REF!&amp;"-"&amp;ROW()-108,[2]ワークシート!$C$2:$BW$498,19,0),"")</f>
        <v/>
      </c>
      <c r="L335" s="134"/>
      <c r="M335" s="133"/>
      <c r="N335" s="137" t="str">
        <f>+IFERROR(VLOOKUP(#REF!&amp;"-"&amp;ROW()-108,[2]ワークシート!$C$2:$BW$498,24,0),"")</f>
        <v/>
      </c>
      <c r="O335" s="138"/>
      <c r="P335" s="129" t="str">
        <f>+IFERROR(VLOOKUP(#REF!&amp;"-"&amp;ROW()-108,[2]ワークシート!$C$2:$BW$498,25,0),"")</f>
        <v/>
      </c>
      <c r="Q335" s="129"/>
      <c r="R335" s="139" t="str">
        <f>+IFERROR(VLOOKUP(#REF!&amp;"-"&amp;ROW()-108,[2]ワークシート!$C$2:$BW$498,55,0),"")</f>
        <v/>
      </c>
      <c r="S335" s="139"/>
      <c r="T335" s="139"/>
      <c r="U335" s="129" t="str">
        <f>+IFERROR(VLOOKUP(#REF!&amp;"-"&amp;ROW()-108,[2]ワークシート!$C$2:$BW$498,60,0),"")</f>
        <v/>
      </c>
      <c r="V335" s="129"/>
      <c r="W335" s="129" t="str">
        <f>+IFERROR(VLOOKUP(#REF!&amp;"-"&amp;ROW()-108,[2]ワークシート!$C$2:$BW$498,61,0),"")</f>
        <v/>
      </c>
      <c r="X335" s="129"/>
      <c r="Y335" s="129"/>
      <c r="Z335" s="130" t="str">
        <f t="shared" ref="Z335:Z377" si="8">IF(AD335="","",IF(AD335=0,"使用貸借権","賃借権"))</f>
        <v/>
      </c>
      <c r="AA335" s="130"/>
      <c r="AB335" s="131" t="str">
        <f>+IFERROR(IF(VLOOKUP(#REF!&amp;"-"&amp;ROW()-108,[2]ワークシート!$C$2:$BW$498,13,0)="","",VLOOKUP(#REF!&amp;"-"&amp;ROW()-108,[2]ワークシート!$C$2:$BW$498,13,0)),"")</f>
        <v/>
      </c>
      <c r="AC335" s="131"/>
      <c r="AD335" s="131" t="str">
        <f>+IFERROR(VLOOKUP(#REF!&amp;"-"&amp;ROW()-108,[2]ワークシート!$C$2:$BW$498,30,0),"")</f>
        <v/>
      </c>
      <c r="AE335" s="131"/>
      <c r="AF335" s="130" t="str">
        <f t="shared" ref="AF335:AF377" si="9">IF(Z335="","",IF(Z335="使用貸借権","-","口座振込　１２月"))</f>
        <v/>
      </c>
      <c r="AG335" s="130"/>
      <c r="AH335" s="131" t="str">
        <f>+IFERROR(IF(VLOOKUP(#REF!&amp;"-"&amp;ROW()-108,[2]ワークシート!$C$2:$BW$498,31,0)="","",VLOOKUP(#REF!&amp;"-"&amp;ROW()-108,[2]ワークシート!$C$2:$BW$498,31,0)),"")</f>
        <v/>
      </c>
      <c r="AI335" s="131"/>
      <c r="AJ335" s="41"/>
      <c r="AK335" s="41"/>
      <c r="AL335" s="41"/>
      <c r="AM335" s="41"/>
      <c r="AN335" s="41"/>
      <c r="AO335" s="41"/>
      <c r="AP335" s="41"/>
      <c r="AQ335" s="41"/>
      <c r="AR335" s="41"/>
      <c r="AS335" s="41"/>
      <c r="AT335" s="41"/>
      <c r="AU335" s="41"/>
      <c r="AV335" s="41"/>
      <c r="AW335" s="41"/>
      <c r="AX335" s="41"/>
      <c r="AY335" s="41"/>
      <c r="AZ335" s="41"/>
      <c r="BA335" s="41"/>
      <c r="BB335" s="41"/>
      <c r="BC335" s="41"/>
      <c r="BD335" s="41"/>
    </row>
    <row r="336" spans="1:56" ht="35.1" hidden="1" customHeight="1">
      <c r="A336" s="41"/>
      <c r="B336" s="132" t="str">
        <f>+IFERROR(VLOOKUP(#REF!&amp;"-"&amp;ROW()-108,[2]ワークシート!$C$2:$BW$498,9,0),"")</f>
        <v/>
      </c>
      <c r="C336" s="133"/>
      <c r="D336" s="134" t="str">
        <f>+IFERROR(IF(VLOOKUP(#REF!&amp;"-"&amp;ROW()-108,[2]ワークシート!$C$2:$BW$498,10,0) = "","",VLOOKUP(#REF!&amp;"-"&amp;ROW()-108,[2]ワークシート!$C$2:$BW$498,10,0)),"")</f>
        <v/>
      </c>
      <c r="E336" s="133"/>
      <c r="F336" s="132" t="str">
        <f>+IFERROR(VLOOKUP(#REF!&amp;"-"&amp;ROW()-108,[2]ワークシート!$C$2:$BW$498,11,0),"")</f>
        <v/>
      </c>
      <c r="G336" s="133"/>
      <c r="H336" s="72" t="str">
        <f>+IFERROR(VLOOKUP(#REF!&amp;"-"&amp;ROW()-108,[2]ワークシート!$C$2:$BW$498,12,0),"")</f>
        <v/>
      </c>
      <c r="I33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36" s="136"/>
      <c r="K336" s="132" t="str">
        <f>+IFERROR(VLOOKUP(#REF!&amp;"-"&amp;ROW()-108,[2]ワークシート!$C$2:$BW$498,19,0),"")</f>
        <v/>
      </c>
      <c r="L336" s="134"/>
      <c r="M336" s="133"/>
      <c r="N336" s="137" t="str">
        <f>+IFERROR(VLOOKUP(#REF!&amp;"-"&amp;ROW()-108,[2]ワークシート!$C$2:$BW$498,24,0),"")</f>
        <v/>
      </c>
      <c r="O336" s="138"/>
      <c r="P336" s="129" t="str">
        <f>+IFERROR(VLOOKUP(#REF!&amp;"-"&amp;ROW()-108,[2]ワークシート!$C$2:$BW$498,25,0),"")</f>
        <v/>
      </c>
      <c r="Q336" s="129"/>
      <c r="R336" s="139" t="str">
        <f>+IFERROR(VLOOKUP(#REF!&amp;"-"&amp;ROW()-108,[2]ワークシート!$C$2:$BW$498,55,0),"")</f>
        <v/>
      </c>
      <c r="S336" s="139"/>
      <c r="T336" s="139"/>
      <c r="U336" s="129" t="str">
        <f>+IFERROR(VLOOKUP(#REF!&amp;"-"&amp;ROW()-108,[2]ワークシート!$C$2:$BW$498,60,0),"")</f>
        <v/>
      </c>
      <c r="V336" s="129"/>
      <c r="W336" s="129" t="str">
        <f>+IFERROR(VLOOKUP(#REF!&amp;"-"&amp;ROW()-108,[2]ワークシート!$C$2:$BW$498,61,0),"")</f>
        <v/>
      </c>
      <c r="X336" s="129"/>
      <c r="Y336" s="129"/>
      <c r="Z336" s="130" t="str">
        <f t="shared" si="8"/>
        <v/>
      </c>
      <c r="AA336" s="130"/>
      <c r="AB336" s="131" t="str">
        <f>+IFERROR(IF(VLOOKUP(#REF!&amp;"-"&amp;ROW()-108,[2]ワークシート!$C$2:$BW$498,13,0)="","",VLOOKUP(#REF!&amp;"-"&amp;ROW()-108,[2]ワークシート!$C$2:$BW$498,13,0)),"")</f>
        <v/>
      </c>
      <c r="AC336" s="131"/>
      <c r="AD336" s="131" t="str">
        <f>+IFERROR(VLOOKUP(#REF!&amp;"-"&amp;ROW()-108,[2]ワークシート!$C$2:$BW$498,30,0),"")</f>
        <v/>
      </c>
      <c r="AE336" s="131"/>
      <c r="AF336" s="130" t="str">
        <f t="shared" si="9"/>
        <v/>
      </c>
      <c r="AG336" s="130"/>
      <c r="AH336" s="131" t="str">
        <f>+IFERROR(IF(VLOOKUP(#REF!&amp;"-"&amp;ROW()-108,[2]ワークシート!$C$2:$BW$498,31,0)="","",VLOOKUP(#REF!&amp;"-"&amp;ROW()-108,[2]ワークシート!$C$2:$BW$498,31,0)),"")</f>
        <v/>
      </c>
      <c r="AI336" s="131"/>
      <c r="AJ336" s="41"/>
      <c r="AK336" s="41"/>
      <c r="AL336" s="41"/>
      <c r="AM336" s="41"/>
      <c r="AN336" s="41"/>
      <c r="AO336" s="41"/>
      <c r="AP336" s="41"/>
      <c r="AQ336" s="41"/>
      <c r="AR336" s="41"/>
      <c r="AS336" s="41"/>
      <c r="AT336" s="41"/>
      <c r="AU336" s="41"/>
      <c r="AV336" s="41"/>
      <c r="AW336" s="41"/>
      <c r="AX336" s="41"/>
      <c r="AY336" s="41"/>
      <c r="AZ336" s="41"/>
      <c r="BA336" s="41"/>
      <c r="BB336" s="41"/>
      <c r="BC336" s="41"/>
      <c r="BD336" s="41"/>
    </row>
    <row r="337" spans="1:56" ht="35.1" hidden="1" customHeight="1">
      <c r="A337" s="41"/>
      <c r="B337" s="132" t="str">
        <f>+IFERROR(VLOOKUP(#REF!&amp;"-"&amp;ROW()-108,[2]ワークシート!$C$2:$BW$498,9,0),"")</f>
        <v/>
      </c>
      <c r="C337" s="133"/>
      <c r="D337" s="134" t="str">
        <f>+IFERROR(IF(VLOOKUP(#REF!&amp;"-"&amp;ROW()-108,[2]ワークシート!$C$2:$BW$498,10,0) = "","",VLOOKUP(#REF!&amp;"-"&amp;ROW()-108,[2]ワークシート!$C$2:$BW$498,10,0)),"")</f>
        <v/>
      </c>
      <c r="E337" s="133"/>
      <c r="F337" s="132" t="str">
        <f>+IFERROR(VLOOKUP(#REF!&amp;"-"&amp;ROW()-108,[2]ワークシート!$C$2:$BW$498,11,0),"")</f>
        <v/>
      </c>
      <c r="G337" s="133"/>
      <c r="H337" s="72" t="str">
        <f>+IFERROR(VLOOKUP(#REF!&amp;"-"&amp;ROW()-108,[2]ワークシート!$C$2:$BW$498,12,0),"")</f>
        <v/>
      </c>
      <c r="I33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37" s="136"/>
      <c r="K337" s="132" t="str">
        <f>+IFERROR(VLOOKUP(#REF!&amp;"-"&amp;ROW()-108,[2]ワークシート!$C$2:$BW$498,19,0),"")</f>
        <v/>
      </c>
      <c r="L337" s="134"/>
      <c r="M337" s="133"/>
      <c r="N337" s="137" t="str">
        <f>+IFERROR(VLOOKUP(#REF!&amp;"-"&amp;ROW()-108,[2]ワークシート!$C$2:$BW$498,24,0),"")</f>
        <v/>
      </c>
      <c r="O337" s="138"/>
      <c r="P337" s="129" t="str">
        <f>+IFERROR(VLOOKUP(#REF!&amp;"-"&amp;ROW()-108,[2]ワークシート!$C$2:$BW$498,25,0),"")</f>
        <v/>
      </c>
      <c r="Q337" s="129"/>
      <c r="R337" s="139" t="str">
        <f>+IFERROR(VLOOKUP(#REF!&amp;"-"&amp;ROW()-108,[2]ワークシート!$C$2:$BW$498,55,0),"")</f>
        <v/>
      </c>
      <c r="S337" s="139"/>
      <c r="T337" s="139"/>
      <c r="U337" s="129" t="str">
        <f>+IFERROR(VLOOKUP(#REF!&amp;"-"&amp;ROW()-108,[2]ワークシート!$C$2:$BW$498,60,0),"")</f>
        <v/>
      </c>
      <c r="V337" s="129"/>
      <c r="W337" s="129" t="str">
        <f>+IFERROR(VLOOKUP(#REF!&amp;"-"&amp;ROW()-108,[2]ワークシート!$C$2:$BW$498,61,0),"")</f>
        <v/>
      </c>
      <c r="X337" s="129"/>
      <c r="Y337" s="129"/>
      <c r="Z337" s="130" t="str">
        <f t="shared" si="8"/>
        <v/>
      </c>
      <c r="AA337" s="130"/>
      <c r="AB337" s="131" t="str">
        <f>+IFERROR(IF(VLOOKUP(#REF!&amp;"-"&amp;ROW()-108,[2]ワークシート!$C$2:$BW$498,13,0)="","",VLOOKUP(#REF!&amp;"-"&amp;ROW()-108,[2]ワークシート!$C$2:$BW$498,13,0)),"")</f>
        <v/>
      </c>
      <c r="AC337" s="131"/>
      <c r="AD337" s="131" t="str">
        <f>+IFERROR(VLOOKUP(#REF!&amp;"-"&amp;ROW()-108,[2]ワークシート!$C$2:$BW$498,30,0),"")</f>
        <v/>
      </c>
      <c r="AE337" s="131"/>
      <c r="AF337" s="130" t="str">
        <f t="shared" si="9"/>
        <v/>
      </c>
      <c r="AG337" s="130"/>
      <c r="AH337" s="131" t="str">
        <f>+IFERROR(IF(VLOOKUP(#REF!&amp;"-"&amp;ROW()-108,[2]ワークシート!$C$2:$BW$498,31,0)="","",VLOOKUP(#REF!&amp;"-"&amp;ROW()-108,[2]ワークシート!$C$2:$BW$498,31,0)),"")</f>
        <v/>
      </c>
      <c r="AI337" s="131"/>
      <c r="AJ337" s="41"/>
      <c r="AK337" s="41"/>
      <c r="AL337" s="41"/>
      <c r="AM337" s="41"/>
      <c r="AN337" s="41"/>
      <c r="AO337" s="41"/>
      <c r="AP337" s="41"/>
      <c r="AQ337" s="41"/>
      <c r="AR337" s="41"/>
      <c r="AS337" s="41"/>
      <c r="AT337" s="41"/>
      <c r="AU337" s="41"/>
      <c r="AV337" s="41"/>
      <c r="AW337" s="41"/>
      <c r="AX337" s="41"/>
      <c r="AY337" s="41"/>
      <c r="AZ337" s="41"/>
      <c r="BA337" s="41"/>
      <c r="BB337" s="41"/>
      <c r="BC337" s="41"/>
      <c r="BD337" s="41"/>
    </row>
    <row r="338" spans="1:56" ht="35.1" hidden="1" customHeight="1">
      <c r="A338" s="41"/>
      <c r="B338" s="132" t="str">
        <f>+IFERROR(VLOOKUP(#REF!&amp;"-"&amp;ROW()-108,[2]ワークシート!$C$2:$BW$498,9,0),"")</f>
        <v/>
      </c>
      <c r="C338" s="133"/>
      <c r="D338" s="134" t="str">
        <f>+IFERROR(IF(VLOOKUP(#REF!&amp;"-"&amp;ROW()-108,[2]ワークシート!$C$2:$BW$498,10,0) = "","",VLOOKUP(#REF!&amp;"-"&amp;ROW()-108,[2]ワークシート!$C$2:$BW$498,10,0)),"")</f>
        <v/>
      </c>
      <c r="E338" s="133"/>
      <c r="F338" s="132" t="str">
        <f>+IFERROR(VLOOKUP(#REF!&amp;"-"&amp;ROW()-108,[2]ワークシート!$C$2:$BW$498,11,0),"")</f>
        <v/>
      </c>
      <c r="G338" s="133"/>
      <c r="H338" s="72" t="str">
        <f>+IFERROR(VLOOKUP(#REF!&amp;"-"&amp;ROW()-108,[2]ワークシート!$C$2:$BW$498,12,0),"")</f>
        <v/>
      </c>
      <c r="I33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38" s="136"/>
      <c r="K338" s="132" t="str">
        <f>+IFERROR(VLOOKUP(#REF!&amp;"-"&amp;ROW()-108,[2]ワークシート!$C$2:$BW$498,19,0),"")</f>
        <v/>
      </c>
      <c r="L338" s="134"/>
      <c r="M338" s="133"/>
      <c r="N338" s="137" t="str">
        <f>+IFERROR(VLOOKUP(#REF!&amp;"-"&amp;ROW()-108,[2]ワークシート!$C$2:$BW$498,24,0),"")</f>
        <v/>
      </c>
      <c r="O338" s="138"/>
      <c r="P338" s="129" t="str">
        <f>+IFERROR(VLOOKUP(#REF!&amp;"-"&amp;ROW()-108,[2]ワークシート!$C$2:$BW$498,25,0),"")</f>
        <v/>
      </c>
      <c r="Q338" s="129"/>
      <c r="R338" s="139" t="str">
        <f>+IFERROR(VLOOKUP(#REF!&amp;"-"&amp;ROW()-108,[2]ワークシート!$C$2:$BW$498,55,0),"")</f>
        <v/>
      </c>
      <c r="S338" s="139"/>
      <c r="T338" s="139"/>
      <c r="U338" s="129" t="str">
        <f>+IFERROR(VLOOKUP(#REF!&amp;"-"&amp;ROW()-108,[2]ワークシート!$C$2:$BW$498,60,0),"")</f>
        <v/>
      </c>
      <c r="V338" s="129"/>
      <c r="W338" s="129" t="str">
        <f>+IFERROR(VLOOKUP(#REF!&amp;"-"&amp;ROW()-108,[2]ワークシート!$C$2:$BW$498,61,0),"")</f>
        <v/>
      </c>
      <c r="X338" s="129"/>
      <c r="Y338" s="129"/>
      <c r="Z338" s="130" t="str">
        <f t="shared" si="8"/>
        <v/>
      </c>
      <c r="AA338" s="130"/>
      <c r="AB338" s="131" t="str">
        <f>+IFERROR(IF(VLOOKUP(#REF!&amp;"-"&amp;ROW()-108,[2]ワークシート!$C$2:$BW$498,13,0)="","",VLOOKUP(#REF!&amp;"-"&amp;ROW()-108,[2]ワークシート!$C$2:$BW$498,13,0)),"")</f>
        <v/>
      </c>
      <c r="AC338" s="131"/>
      <c r="AD338" s="131" t="str">
        <f>+IFERROR(VLOOKUP(#REF!&amp;"-"&amp;ROW()-108,[2]ワークシート!$C$2:$BW$498,30,0),"")</f>
        <v/>
      </c>
      <c r="AE338" s="131"/>
      <c r="AF338" s="130" t="str">
        <f t="shared" si="9"/>
        <v/>
      </c>
      <c r="AG338" s="130"/>
      <c r="AH338" s="131" t="str">
        <f>+IFERROR(IF(VLOOKUP(#REF!&amp;"-"&amp;ROW()-108,[2]ワークシート!$C$2:$BW$498,31,0)="","",VLOOKUP(#REF!&amp;"-"&amp;ROW()-108,[2]ワークシート!$C$2:$BW$498,31,0)),"")</f>
        <v/>
      </c>
      <c r="AI338" s="131"/>
      <c r="AJ338" s="41"/>
      <c r="AK338" s="41"/>
      <c r="AL338" s="41"/>
      <c r="AM338" s="41"/>
      <c r="AN338" s="41"/>
      <c r="AO338" s="41"/>
      <c r="AP338" s="41"/>
      <c r="AQ338" s="41"/>
      <c r="AR338" s="41"/>
      <c r="AS338" s="41"/>
      <c r="AT338" s="41"/>
      <c r="AU338" s="41"/>
      <c r="AV338" s="41"/>
      <c r="AW338" s="41"/>
      <c r="AX338" s="41"/>
      <c r="AY338" s="41"/>
      <c r="AZ338" s="41"/>
      <c r="BA338" s="41"/>
      <c r="BB338" s="41"/>
      <c r="BC338" s="41"/>
      <c r="BD338" s="41"/>
    </row>
    <row r="339" spans="1:56" ht="35.1" hidden="1" customHeight="1">
      <c r="A339" s="41"/>
      <c r="B339" s="132" t="str">
        <f>+IFERROR(VLOOKUP(#REF!&amp;"-"&amp;ROW()-108,[2]ワークシート!$C$2:$BW$498,9,0),"")</f>
        <v/>
      </c>
      <c r="C339" s="133"/>
      <c r="D339" s="134" t="str">
        <f>+IFERROR(IF(VLOOKUP(#REF!&amp;"-"&amp;ROW()-108,[2]ワークシート!$C$2:$BW$498,10,0) = "","",VLOOKUP(#REF!&amp;"-"&amp;ROW()-108,[2]ワークシート!$C$2:$BW$498,10,0)),"")</f>
        <v/>
      </c>
      <c r="E339" s="133"/>
      <c r="F339" s="132" t="str">
        <f>+IFERROR(VLOOKUP(#REF!&amp;"-"&amp;ROW()-108,[2]ワークシート!$C$2:$BW$498,11,0),"")</f>
        <v/>
      </c>
      <c r="G339" s="133"/>
      <c r="H339" s="72" t="str">
        <f>+IFERROR(VLOOKUP(#REF!&amp;"-"&amp;ROW()-108,[2]ワークシート!$C$2:$BW$498,12,0),"")</f>
        <v/>
      </c>
      <c r="I33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39" s="136"/>
      <c r="K339" s="132" t="str">
        <f>+IFERROR(VLOOKUP(#REF!&amp;"-"&amp;ROW()-108,[2]ワークシート!$C$2:$BW$498,19,0),"")</f>
        <v/>
      </c>
      <c r="L339" s="134"/>
      <c r="M339" s="133"/>
      <c r="N339" s="137" t="str">
        <f>+IFERROR(VLOOKUP(#REF!&amp;"-"&amp;ROW()-108,[2]ワークシート!$C$2:$BW$498,24,0),"")</f>
        <v/>
      </c>
      <c r="O339" s="138"/>
      <c r="P339" s="129" t="str">
        <f>+IFERROR(VLOOKUP(#REF!&amp;"-"&amp;ROW()-108,[2]ワークシート!$C$2:$BW$498,25,0),"")</f>
        <v/>
      </c>
      <c r="Q339" s="129"/>
      <c r="R339" s="139" t="str">
        <f>+IFERROR(VLOOKUP(#REF!&amp;"-"&amp;ROW()-108,[2]ワークシート!$C$2:$BW$498,55,0),"")</f>
        <v/>
      </c>
      <c r="S339" s="139"/>
      <c r="T339" s="139"/>
      <c r="U339" s="129" t="str">
        <f>+IFERROR(VLOOKUP(#REF!&amp;"-"&amp;ROW()-108,[2]ワークシート!$C$2:$BW$498,60,0),"")</f>
        <v/>
      </c>
      <c r="V339" s="129"/>
      <c r="W339" s="129" t="str">
        <f>+IFERROR(VLOOKUP(#REF!&amp;"-"&amp;ROW()-108,[2]ワークシート!$C$2:$BW$498,61,0),"")</f>
        <v/>
      </c>
      <c r="X339" s="129"/>
      <c r="Y339" s="129"/>
      <c r="Z339" s="130" t="str">
        <f t="shared" si="8"/>
        <v/>
      </c>
      <c r="AA339" s="130"/>
      <c r="AB339" s="131" t="str">
        <f>+IFERROR(IF(VLOOKUP(#REF!&amp;"-"&amp;ROW()-108,[2]ワークシート!$C$2:$BW$498,13,0)="","",VLOOKUP(#REF!&amp;"-"&amp;ROW()-108,[2]ワークシート!$C$2:$BW$498,13,0)),"")</f>
        <v/>
      </c>
      <c r="AC339" s="131"/>
      <c r="AD339" s="131" t="str">
        <f>+IFERROR(VLOOKUP(#REF!&amp;"-"&amp;ROW()-108,[2]ワークシート!$C$2:$BW$498,30,0),"")</f>
        <v/>
      </c>
      <c r="AE339" s="131"/>
      <c r="AF339" s="130" t="str">
        <f t="shared" si="9"/>
        <v/>
      </c>
      <c r="AG339" s="130"/>
      <c r="AH339" s="131" t="str">
        <f>+IFERROR(IF(VLOOKUP(#REF!&amp;"-"&amp;ROW()-108,[2]ワークシート!$C$2:$BW$498,31,0)="","",VLOOKUP(#REF!&amp;"-"&amp;ROW()-108,[2]ワークシート!$C$2:$BW$498,31,0)),"")</f>
        <v/>
      </c>
      <c r="AI339" s="131"/>
      <c r="AJ339" s="41"/>
      <c r="AK339" s="41"/>
      <c r="AL339" s="41"/>
      <c r="AM339" s="41"/>
      <c r="AN339" s="41"/>
      <c r="AO339" s="41"/>
      <c r="AP339" s="41"/>
      <c r="AQ339" s="41"/>
      <c r="AR339" s="41"/>
      <c r="AS339" s="41"/>
      <c r="AT339" s="41"/>
      <c r="AU339" s="41"/>
      <c r="AV339" s="41"/>
      <c r="AW339" s="41"/>
      <c r="AX339" s="41"/>
      <c r="AY339" s="41"/>
      <c r="AZ339" s="41"/>
      <c r="BA339" s="41"/>
      <c r="BB339" s="41"/>
      <c r="BC339" s="41"/>
      <c r="BD339" s="41"/>
    </row>
    <row r="340" spans="1:56" ht="35.1" hidden="1" customHeight="1">
      <c r="A340" s="41"/>
      <c r="B340" s="132" t="str">
        <f>+IFERROR(VLOOKUP(#REF!&amp;"-"&amp;ROW()-108,[2]ワークシート!$C$2:$BW$498,9,0),"")</f>
        <v/>
      </c>
      <c r="C340" s="133"/>
      <c r="D340" s="134" t="str">
        <f>+IFERROR(IF(VLOOKUP(#REF!&amp;"-"&amp;ROW()-108,[2]ワークシート!$C$2:$BW$498,10,0) = "","",VLOOKUP(#REF!&amp;"-"&amp;ROW()-108,[2]ワークシート!$C$2:$BW$498,10,0)),"")</f>
        <v/>
      </c>
      <c r="E340" s="133"/>
      <c r="F340" s="132" t="str">
        <f>+IFERROR(VLOOKUP(#REF!&amp;"-"&amp;ROW()-108,[2]ワークシート!$C$2:$BW$498,11,0),"")</f>
        <v/>
      </c>
      <c r="G340" s="133"/>
      <c r="H340" s="72" t="str">
        <f>+IFERROR(VLOOKUP(#REF!&amp;"-"&amp;ROW()-108,[2]ワークシート!$C$2:$BW$498,12,0),"")</f>
        <v/>
      </c>
      <c r="I34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40" s="136"/>
      <c r="K340" s="132" t="str">
        <f>+IFERROR(VLOOKUP(#REF!&amp;"-"&amp;ROW()-108,[2]ワークシート!$C$2:$BW$498,19,0),"")</f>
        <v/>
      </c>
      <c r="L340" s="134"/>
      <c r="M340" s="133"/>
      <c r="N340" s="137" t="str">
        <f>+IFERROR(VLOOKUP(#REF!&amp;"-"&amp;ROW()-108,[2]ワークシート!$C$2:$BW$498,24,0),"")</f>
        <v/>
      </c>
      <c r="O340" s="138"/>
      <c r="P340" s="129" t="str">
        <f>+IFERROR(VLOOKUP(#REF!&amp;"-"&amp;ROW()-108,[2]ワークシート!$C$2:$BW$498,25,0),"")</f>
        <v/>
      </c>
      <c r="Q340" s="129"/>
      <c r="R340" s="139" t="str">
        <f>+IFERROR(VLOOKUP(#REF!&amp;"-"&amp;ROW()-108,[2]ワークシート!$C$2:$BW$498,55,0),"")</f>
        <v/>
      </c>
      <c r="S340" s="139"/>
      <c r="T340" s="139"/>
      <c r="U340" s="129" t="str">
        <f>+IFERROR(VLOOKUP(#REF!&amp;"-"&amp;ROW()-108,[2]ワークシート!$C$2:$BW$498,60,0),"")</f>
        <v/>
      </c>
      <c r="V340" s="129"/>
      <c r="W340" s="129" t="str">
        <f>+IFERROR(VLOOKUP(#REF!&amp;"-"&amp;ROW()-108,[2]ワークシート!$C$2:$BW$498,61,0),"")</f>
        <v/>
      </c>
      <c r="X340" s="129"/>
      <c r="Y340" s="129"/>
      <c r="Z340" s="130" t="str">
        <f t="shared" si="8"/>
        <v/>
      </c>
      <c r="AA340" s="130"/>
      <c r="AB340" s="131" t="str">
        <f>+IFERROR(IF(VLOOKUP(#REF!&amp;"-"&amp;ROW()-108,[2]ワークシート!$C$2:$BW$498,13,0)="","",VLOOKUP(#REF!&amp;"-"&amp;ROW()-108,[2]ワークシート!$C$2:$BW$498,13,0)),"")</f>
        <v/>
      </c>
      <c r="AC340" s="131"/>
      <c r="AD340" s="131" t="str">
        <f>+IFERROR(VLOOKUP(#REF!&amp;"-"&amp;ROW()-108,[2]ワークシート!$C$2:$BW$498,30,0),"")</f>
        <v/>
      </c>
      <c r="AE340" s="131"/>
      <c r="AF340" s="130" t="str">
        <f t="shared" si="9"/>
        <v/>
      </c>
      <c r="AG340" s="130"/>
      <c r="AH340" s="131" t="str">
        <f>+IFERROR(IF(VLOOKUP(#REF!&amp;"-"&amp;ROW()-108,[2]ワークシート!$C$2:$BW$498,31,0)="","",VLOOKUP(#REF!&amp;"-"&amp;ROW()-108,[2]ワークシート!$C$2:$BW$498,31,0)),"")</f>
        <v/>
      </c>
      <c r="AI340" s="131"/>
      <c r="AJ340" s="41"/>
      <c r="AK340" s="41"/>
      <c r="AL340" s="41"/>
      <c r="AM340" s="41"/>
      <c r="AN340" s="41"/>
      <c r="AO340" s="41"/>
      <c r="AP340" s="41"/>
      <c r="AQ340" s="41"/>
      <c r="AR340" s="41"/>
      <c r="AS340" s="41"/>
      <c r="AT340" s="41"/>
      <c r="AU340" s="41"/>
      <c r="AV340" s="41"/>
      <c r="AW340" s="41"/>
      <c r="AX340" s="41"/>
      <c r="AY340" s="41"/>
      <c r="AZ340" s="41"/>
      <c r="BA340" s="41"/>
      <c r="BB340" s="41"/>
      <c r="BC340" s="41"/>
      <c r="BD340" s="41"/>
    </row>
    <row r="341" spans="1:56" ht="35.1" hidden="1" customHeight="1">
      <c r="A341" s="41"/>
      <c r="B341" s="132" t="str">
        <f>+IFERROR(VLOOKUP(#REF!&amp;"-"&amp;ROW()-108,[2]ワークシート!$C$2:$BW$498,9,0),"")</f>
        <v/>
      </c>
      <c r="C341" s="133"/>
      <c r="D341" s="134" t="str">
        <f>+IFERROR(IF(VLOOKUP(#REF!&amp;"-"&amp;ROW()-108,[2]ワークシート!$C$2:$BW$498,10,0) = "","",VLOOKUP(#REF!&amp;"-"&amp;ROW()-108,[2]ワークシート!$C$2:$BW$498,10,0)),"")</f>
        <v/>
      </c>
      <c r="E341" s="133"/>
      <c r="F341" s="132" t="str">
        <f>+IFERROR(VLOOKUP(#REF!&amp;"-"&amp;ROW()-108,[2]ワークシート!$C$2:$BW$498,11,0),"")</f>
        <v/>
      </c>
      <c r="G341" s="133"/>
      <c r="H341" s="72" t="str">
        <f>+IFERROR(VLOOKUP(#REF!&amp;"-"&amp;ROW()-108,[2]ワークシート!$C$2:$BW$498,12,0),"")</f>
        <v/>
      </c>
      <c r="I34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41" s="136"/>
      <c r="K341" s="132" t="str">
        <f>+IFERROR(VLOOKUP(#REF!&amp;"-"&amp;ROW()-108,[2]ワークシート!$C$2:$BW$498,19,0),"")</f>
        <v/>
      </c>
      <c r="L341" s="134"/>
      <c r="M341" s="133"/>
      <c r="N341" s="137" t="str">
        <f>+IFERROR(VLOOKUP(#REF!&amp;"-"&amp;ROW()-108,[2]ワークシート!$C$2:$BW$498,24,0),"")</f>
        <v/>
      </c>
      <c r="O341" s="138"/>
      <c r="P341" s="129" t="str">
        <f>+IFERROR(VLOOKUP(#REF!&amp;"-"&amp;ROW()-108,[2]ワークシート!$C$2:$BW$498,25,0),"")</f>
        <v/>
      </c>
      <c r="Q341" s="129"/>
      <c r="R341" s="139" t="str">
        <f>+IFERROR(VLOOKUP(#REF!&amp;"-"&amp;ROW()-108,[2]ワークシート!$C$2:$BW$498,55,0),"")</f>
        <v/>
      </c>
      <c r="S341" s="139"/>
      <c r="T341" s="139"/>
      <c r="U341" s="129" t="str">
        <f>+IFERROR(VLOOKUP(#REF!&amp;"-"&amp;ROW()-108,[2]ワークシート!$C$2:$BW$498,60,0),"")</f>
        <v/>
      </c>
      <c r="V341" s="129"/>
      <c r="W341" s="129" t="str">
        <f>+IFERROR(VLOOKUP(#REF!&amp;"-"&amp;ROW()-108,[2]ワークシート!$C$2:$BW$498,61,0),"")</f>
        <v/>
      </c>
      <c r="X341" s="129"/>
      <c r="Y341" s="129"/>
      <c r="Z341" s="130" t="str">
        <f t="shared" si="8"/>
        <v/>
      </c>
      <c r="AA341" s="130"/>
      <c r="AB341" s="131" t="str">
        <f>+IFERROR(IF(VLOOKUP(#REF!&amp;"-"&amp;ROW()-108,[2]ワークシート!$C$2:$BW$498,13,0)="","",VLOOKUP(#REF!&amp;"-"&amp;ROW()-108,[2]ワークシート!$C$2:$BW$498,13,0)),"")</f>
        <v/>
      </c>
      <c r="AC341" s="131"/>
      <c r="AD341" s="131" t="str">
        <f>+IFERROR(VLOOKUP(#REF!&amp;"-"&amp;ROW()-108,[2]ワークシート!$C$2:$BW$498,30,0),"")</f>
        <v/>
      </c>
      <c r="AE341" s="131"/>
      <c r="AF341" s="130" t="str">
        <f t="shared" si="9"/>
        <v/>
      </c>
      <c r="AG341" s="130"/>
      <c r="AH341" s="131" t="str">
        <f>+IFERROR(IF(VLOOKUP(#REF!&amp;"-"&amp;ROW()-108,[2]ワークシート!$C$2:$BW$498,31,0)="","",VLOOKUP(#REF!&amp;"-"&amp;ROW()-108,[2]ワークシート!$C$2:$BW$498,31,0)),"")</f>
        <v/>
      </c>
      <c r="AI341" s="131"/>
      <c r="AJ341" s="41"/>
      <c r="AK341" s="41"/>
      <c r="AL341" s="41"/>
      <c r="AM341" s="41"/>
      <c r="AN341" s="41"/>
      <c r="AO341" s="41"/>
      <c r="AP341" s="41"/>
      <c r="AQ341" s="41"/>
      <c r="AR341" s="41"/>
      <c r="AS341" s="41"/>
      <c r="AT341" s="41"/>
      <c r="AU341" s="41"/>
      <c r="AV341" s="41"/>
      <c r="AW341" s="41"/>
      <c r="AX341" s="41"/>
      <c r="AY341" s="41"/>
      <c r="AZ341" s="41"/>
      <c r="BA341" s="41"/>
      <c r="BB341" s="41"/>
      <c r="BC341" s="41"/>
      <c r="BD341" s="41"/>
    </row>
    <row r="342" spans="1:56" ht="35.1" hidden="1" customHeight="1">
      <c r="A342" s="41"/>
      <c r="B342" s="132" t="str">
        <f>+IFERROR(VLOOKUP(#REF!&amp;"-"&amp;ROW()-108,[2]ワークシート!$C$2:$BW$498,9,0),"")</f>
        <v/>
      </c>
      <c r="C342" s="133"/>
      <c r="D342" s="134" t="str">
        <f>+IFERROR(IF(VLOOKUP(#REF!&amp;"-"&amp;ROW()-108,[2]ワークシート!$C$2:$BW$498,10,0) = "","",VLOOKUP(#REF!&amp;"-"&amp;ROW()-108,[2]ワークシート!$C$2:$BW$498,10,0)),"")</f>
        <v/>
      </c>
      <c r="E342" s="133"/>
      <c r="F342" s="132" t="str">
        <f>+IFERROR(VLOOKUP(#REF!&amp;"-"&amp;ROW()-108,[2]ワークシート!$C$2:$BW$498,11,0),"")</f>
        <v/>
      </c>
      <c r="G342" s="133"/>
      <c r="H342" s="72" t="str">
        <f>+IFERROR(VLOOKUP(#REF!&amp;"-"&amp;ROW()-108,[2]ワークシート!$C$2:$BW$498,12,0),"")</f>
        <v/>
      </c>
      <c r="I34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42" s="136"/>
      <c r="K342" s="132" t="str">
        <f>+IFERROR(VLOOKUP(#REF!&amp;"-"&amp;ROW()-108,[2]ワークシート!$C$2:$BW$498,19,0),"")</f>
        <v/>
      </c>
      <c r="L342" s="134"/>
      <c r="M342" s="133"/>
      <c r="N342" s="137" t="str">
        <f>+IFERROR(VLOOKUP(#REF!&amp;"-"&amp;ROW()-108,[2]ワークシート!$C$2:$BW$498,24,0),"")</f>
        <v/>
      </c>
      <c r="O342" s="138"/>
      <c r="P342" s="129" t="str">
        <f>+IFERROR(VLOOKUP(#REF!&amp;"-"&amp;ROW()-108,[2]ワークシート!$C$2:$BW$498,25,0),"")</f>
        <v/>
      </c>
      <c r="Q342" s="129"/>
      <c r="R342" s="139" t="str">
        <f>+IFERROR(VLOOKUP(#REF!&amp;"-"&amp;ROW()-108,[2]ワークシート!$C$2:$BW$498,55,0),"")</f>
        <v/>
      </c>
      <c r="S342" s="139"/>
      <c r="T342" s="139"/>
      <c r="U342" s="129" t="str">
        <f>+IFERROR(VLOOKUP(#REF!&amp;"-"&amp;ROW()-108,[2]ワークシート!$C$2:$BW$498,60,0),"")</f>
        <v/>
      </c>
      <c r="V342" s="129"/>
      <c r="W342" s="129" t="str">
        <f>+IFERROR(VLOOKUP(#REF!&amp;"-"&amp;ROW()-108,[2]ワークシート!$C$2:$BW$498,61,0),"")</f>
        <v/>
      </c>
      <c r="X342" s="129"/>
      <c r="Y342" s="129"/>
      <c r="Z342" s="130" t="str">
        <f t="shared" si="8"/>
        <v/>
      </c>
      <c r="AA342" s="130"/>
      <c r="AB342" s="131" t="str">
        <f>+IFERROR(IF(VLOOKUP(#REF!&amp;"-"&amp;ROW()-108,[2]ワークシート!$C$2:$BW$498,13,0)="","",VLOOKUP(#REF!&amp;"-"&amp;ROW()-108,[2]ワークシート!$C$2:$BW$498,13,0)),"")</f>
        <v/>
      </c>
      <c r="AC342" s="131"/>
      <c r="AD342" s="131" t="str">
        <f>+IFERROR(VLOOKUP(#REF!&amp;"-"&amp;ROW()-108,[2]ワークシート!$C$2:$BW$498,30,0),"")</f>
        <v/>
      </c>
      <c r="AE342" s="131"/>
      <c r="AF342" s="130" t="str">
        <f t="shared" si="9"/>
        <v/>
      </c>
      <c r="AG342" s="130"/>
      <c r="AH342" s="131" t="str">
        <f>+IFERROR(IF(VLOOKUP(#REF!&amp;"-"&amp;ROW()-108,[2]ワークシート!$C$2:$BW$498,31,0)="","",VLOOKUP(#REF!&amp;"-"&amp;ROW()-108,[2]ワークシート!$C$2:$BW$498,31,0)),"")</f>
        <v/>
      </c>
      <c r="AI342" s="131"/>
      <c r="AJ342" s="41"/>
      <c r="AK342" s="41"/>
      <c r="AL342" s="41"/>
      <c r="AM342" s="41"/>
      <c r="AN342" s="41"/>
      <c r="AO342" s="41"/>
      <c r="AP342" s="41"/>
      <c r="AQ342" s="41"/>
      <c r="AR342" s="41"/>
      <c r="AS342" s="41"/>
      <c r="AT342" s="41"/>
      <c r="AU342" s="41"/>
      <c r="AV342" s="41"/>
      <c r="AW342" s="41"/>
      <c r="AX342" s="41"/>
      <c r="AY342" s="41"/>
      <c r="AZ342" s="41"/>
      <c r="BA342" s="41"/>
      <c r="BB342" s="41"/>
      <c r="BC342" s="41"/>
      <c r="BD342" s="41"/>
    </row>
    <row r="343" spans="1:56" ht="35.1" hidden="1" customHeight="1">
      <c r="A343" s="41"/>
      <c r="B343" s="132" t="str">
        <f>+IFERROR(VLOOKUP(#REF!&amp;"-"&amp;ROW()-108,[2]ワークシート!$C$2:$BW$498,9,0),"")</f>
        <v/>
      </c>
      <c r="C343" s="133"/>
      <c r="D343" s="134" t="str">
        <f>+IFERROR(IF(VLOOKUP(#REF!&amp;"-"&amp;ROW()-108,[2]ワークシート!$C$2:$BW$498,10,0) = "","",VLOOKUP(#REF!&amp;"-"&amp;ROW()-108,[2]ワークシート!$C$2:$BW$498,10,0)),"")</f>
        <v/>
      </c>
      <c r="E343" s="133"/>
      <c r="F343" s="132" t="str">
        <f>+IFERROR(VLOOKUP(#REF!&amp;"-"&amp;ROW()-108,[2]ワークシート!$C$2:$BW$498,11,0),"")</f>
        <v/>
      </c>
      <c r="G343" s="133"/>
      <c r="H343" s="72" t="str">
        <f>+IFERROR(VLOOKUP(#REF!&amp;"-"&amp;ROW()-108,[2]ワークシート!$C$2:$BW$498,12,0),"")</f>
        <v/>
      </c>
      <c r="I34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43" s="136"/>
      <c r="K343" s="132" t="str">
        <f>+IFERROR(VLOOKUP(#REF!&amp;"-"&amp;ROW()-108,[2]ワークシート!$C$2:$BW$498,19,0),"")</f>
        <v/>
      </c>
      <c r="L343" s="134"/>
      <c r="M343" s="133"/>
      <c r="N343" s="137" t="str">
        <f>+IFERROR(VLOOKUP(#REF!&amp;"-"&amp;ROW()-108,[2]ワークシート!$C$2:$BW$498,24,0),"")</f>
        <v/>
      </c>
      <c r="O343" s="138"/>
      <c r="P343" s="129" t="str">
        <f>+IFERROR(VLOOKUP(#REF!&amp;"-"&amp;ROW()-108,[2]ワークシート!$C$2:$BW$498,25,0),"")</f>
        <v/>
      </c>
      <c r="Q343" s="129"/>
      <c r="R343" s="139" t="str">
        <f>+IFERROR(VLOOKUP(#REF!&amp;"-"&amp;ROW()-108,[2]ワークシート!$C$2:$BW$498,55,0),"")</f>
        <v/>
      </c>
      <c r="S343" s="139"/>
      <c r="T343" s="139"/>
      <c r="U343" s="129" t="str">
        <f>+IFERROR(VLOOKUP(#REF!&amp;"-"&amp;ROW()-108,[2]ワークシート!$C$2:$BW$498,60,0),"")</f>
        <v/>
      </c>
      <c r="V343" s="129"/>
      <c r="W343" s="129" t="str">
        <f>+IFERROR(VLOOKUP(#REF!&amp;"-"&amp;ROW()-108,[2]ワークシート!$C$2:$BW$498,61,0),"")</f>
        <v/>
      </c>
      <c r="X343" s="129"/>
      <c r="Y343" s="129"/>
      <c r="Z343" s="130" t="str">
        <f t="shared" si="8"/>
        <v/>
      </c>
      <c r="AA343" s="130"/>
      <c r="AB343" s="131" t="str">
        <f>+IFERROR(IF(VLOOKUP(#REF!&amp;"-"&amp;ROW()-108,[2]ワークシート!$C$2:$BW$498,13,0)="","",VLOOKUP(#REF!&amp;"-"&amp;ROW()-108,[2]ワークシート!$C$2:$BW$498,13,0)),"")</f>
        <v/>
      </c>
      <c r="AC343" s="131"/>
      <c r="AD343" s="131" t="str">
        <f>+IFERROR(VLOOKUP(#REF!&amp;"-"&amp;ROW()-108,[2]ワークシート!$C$2:$BW$498,30,0),"")</f>
        <v/>
      </c>
      <c r="AE343" s="131"/>
      <c r="AF343" s="130" t="str">
        <f t="shared" si="9"/>
        <v/>
      </c>
      <c r="AG343" s="130"/>
      <c r="AH343" s="131" t="str">
        <f>+IFERROR(IF(VLOOKUP(#REF!&amp;"-"&amp;ROW()-108,[2]ワークシート!$C$2:$BW$498,31,0)="","",VLOOKUP(#REF!&amp;"-"&amp;ROW()-108,[2]ワークシート!$C$2:$BW$498,31,0)),"")</f>
        <v/>
      </c>
      <c r="AI343" s="131"/>
      <c r="AJ343" s="41"/>
      <c r="AK343" s="41"/>
      <c r="AL343" s="41"/>
      <c r="AM343" s="41"/>
      <c r="AN343" s="41"/>
      <c r="AO343" s="41"/>
      <c r="AP343" s="41"/>
      <c r="AQ343" s="41"/>
      <c r="AR343" s="41"/>
      <c r="AS343" s="41"/>
      <c r="AT343" s="41"/>
      <c r="AU343" s="41"/>
      <c r="AV343" s="41"/>
      <c r="AW343" s="41"/>
      <c r="AX343" s="41"/>
      <c r="AY343" s="41"/>
      <c r="AZ343" s="41"/>
      <c r="BA343" s="41"/>
      <c r="BB343" s="41"/>
      <c r="BC343" s="41"/>
      <c r="BD343" s="41"/>
    </row>
    <row r="344" spans="1:56" ht="35.1" hidden="1" customHeight="1">
      <c r="A344" s="41"/>
      <c r="B344" s="132" t="str">
        <f>+IFERROR(VLOOKUP(#REF!&amp;"-"&amp;ROW()-108,[2]ワークシート!$C$2:$BW$498,9,0),"")</f>
        <v/>
      </c>
      <c r="C344" s="133"/>
      <c r="D344" s="134" t="str">
        <f>+IFERROR(IF(VLOOKUP(#REF!&amp;"-"&amp;ROW()-108,[2]ワークシート!$C$2:$BW$498,10,0) = "","",VLOOKUP(#REF!&amp;"-"&amp;ROW()-108,[2]ワークシート!$C$2:$BW$498,10,0)),"")</f>
        <v/>
      </c>
      <c r="E344" s="133"/>
      <c r="F344" s="132" t="str">
        <f>+IFERROR(VLOOKUP(#REF!&amp;"-"&amp;ROW()-108,[2]ワークシート!$C$2:$BW$498,11,0),"")</f>
        <v/>
      </c>
      <c r="G344" s="133"/>
      <c r="H344" s="72" t="str">
        <f>+IFERROR(VLOOKUP(#REF!&amp;"-"&amp;ROW()-108,[2]ワークシート!$C$2:$BW$498,12,0),"")</f>
        <v/>
      </c>
      <c r="I34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44" s="136"/>
      <c r="K344" s="132" t="str">
        <f>+IFERROR(VLOOKUP(#REF!&amp;"-"&amp;ROW()-108,[2]ワークシート!$C$2:$BW$498,19,0),"")</f>
        <v/>
      </c>
      <c r="L344" s="134"/>
      <c r="M344" s="133"/>
      <c r="N344" s="137" t="str">
        <f>+IFERROR(VLOOKUP(#REF!&amp;"-"&amp;ROW()-108,[2]ワークシート!$C$2:$BW$498,24,0),"")</f>
        <v/>
      </c>
      <c r="O344" s="138"/>
      <c r="P344" s="129" t="str">
        <f>+IFERROR(VLOOKUP(#REF!&amp;"-"&amp;ROW()-108,[2]ワークシート!$C$2:$BW$498,25,0),"")</f>
        <v/>
      </c>
      <c r="Q344" s="129"/>
      <c r="R344" s="139" t="str">
        <f>+IFERROR(VLOOKUP(#REF!&amp;"-"&amp;ROW()-108,[2]ワークシート!$C$2:$BW$498,55,0),"")</f>
        <v/>
      </c>
      <c r="S344" s="139"/>
      <c r="T344" s="139"/>
      <c r="U344" s="129" t="str">
        <f>+IFERROR(VLOOKUP(#REF!&amp;"-"&amp;ROW()-108,[2]ワークシート!$C$2:$BW$498,60,0),"")</f>
        <v/>
      </c>
      <c r="V344" s="129"/>
      <c r="W344" s="129" t="str">
        <f>+IFERROR(VLOOKUP(#REF!&amp;"-"&amp;ROW()-108,[2]ワークシート!$C$2:$BW$498,61,0),"")</f>
        <v/>
      </c>
      <c r="X344" s="129"/>
      <c r="Y344" s="129"/>
      <c r="Z344" s="130" t="str">
        <f t="shared" si="8"/>
        <v/>
      </c>
      <c r="AA344" s="130"/>
      <c r="AB344" s="131" t="str">
        <f>+IFERROR(IF(VLOOKUP(#REF!&amp;"-"&amp;ROW()-108,[2]ワークシート!$C$2:$BW$498,13,0)="","",VLOOKUP(#REF!&amp;"-"&amp;ROW()-108,[2]ワークシート!$C$2:$BW$498,13,0)),"")</f>
        <v/>
      </c>
      <c r="AC344" s="131"/>
      <c r="AD344" s="131" t="str">
        <f>+IFERROR(VLOOKUP(#REF!&amp;"-"&amp;ROW()-108,[2]ワークシート!$C$2:$BW$498,30,0),"")</f>
        <v/>
      </c>
      <c r="AE344" s="131"/>
      <c r="AF344" s="130" t="str">
        <f t="shared" si="9"/>
        <v/>
      </c>
      <c r="AG344" s="130"/>
      <c r="AH344" s="131" t="str">
        <f>+IFERROR(IF(VLOOKUP(#REF!&amp;"-"&amp;ROW()-108,[2]ワークシート!$C$2:$BW$498,31,0)="","",VLOOKUP(#REF!&amp;"-"&amp;ROW()-108,[2]ワークシート!$C$2:$BW$498,31,0)),"")</f>
        <v/>
      </c>
      <c r="AI344" s="131"/>
      <c r="AJ344" s="41"/>
      <c r="AK344" s="41"/>
      <c r="AL344" s="41"/>
      <c r="AM344" s="41"/>
      <c r="AN344" s="41"/>
      <c r="AO344" s="41"/>
      <c r="AP344" s="41"/>
      <c r="AQ344" s="41"/>
      <c r="AR344" s="41"/>
      <c r="AS344" s="41"/>
      <c r="AT344" s="41"/>
      <c r="AU344" s="41"/>
      <c r="AV344" s="41"/>
      <c r="AW344" s="41"/>
      <c r="AX344" s="41"/>
      <c r="AY344" s="41"/>
      <c r="AZ344" s="41"/>
      <c r="BA344" s="41"/>
      <c r="BB344" s="41"/>
      <c r="BC344" s="41"/>
      <c r="BD344" s="41"/>
    </row>
    <row r="345" spans="1:56" ht="35.1" hidden="1" customHeight="1">
      <c r="A345" s="41"/>
      <c r="B345" s="132" t="str">
        <f>+IFERROR(VLOOKUP(#REF!&amp;"-"&amp;ROW()-108,[2]ワークシート!$C$2:$BW$498,9,0),"")</f>
        <v/>
      </c>
      <c r="C345" s="133"/>
      <c r="D345" s="134" t="str">
        <f>+IFERROR(IF(VLOOKUP(#REF!&amp;"-"&amp;ROW()-108,[2]ワークシート!$C$2:$BW$498,10,0) = "","",VLOOKUP(#REF!&amp;"-"&amp;ROW()-108,[2]ワークシート!$C$2:$BW$498,10,0)),"")</f>
        <v/>
      </c>
      <c r="E345" s="133"/>
      <c r="F345" s="132" t="str">
        <f>+IFERROR(VLOOKUP(#REF!&amp;"-"&amp;ROW()-108,[2]ワークシート!$C$2:$BW$498,11,0),"")</f>
        <v/>
      </c>
      <c r="G345" s="133"/>
      <c r="H345" s="72" t="str">
        <f>+IFERROR(VLOOKUP(#REF!&amp;"-"&amp;ROW()-108,[2]ワークシート!$C$2:$BW$498,12,0),"")</f>
        <v/>
      </c>
      <c r="I34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45" s="136"/>
      <c r="K345" s="132" t="str">
        <f>+IFERROR(VLOOKUP(#REF!&amp;"-"&amp;ROW()-108,[2]ワークシート!$C$2:$BW$498,19,0),"")</f>
        <v/>
      </c>
      <c r="L345" s="134"/>
      <c r="M345" s="133"/>
      <c r="N345" s="137" t="str">
        <f>+IFERROR(VLOOKUP(#REF!&amp;"-"&amp;ROW()-108,[2]ワークシート!$C$2:$BW$498,24,0),"")</f>
        <v/>
      </c>
      <c r="O345" s="138"/>
      <c r="P345" s="129" t="str">
        <f>+IFERROR(VLOOKUP(#REF!&amp;"-"&amp;ROW()-108,[2]ワークシート!$C$2:$BW$498,25,0),"")</f>
        <v/>
      </c>
      <c r="Q345" s="129"/>
      <c r="R345" s="139" t="str">
        <f>+IFERROR(VLOOKUP(#REF!&amp;"-"&amp;ROW()-108,[2]ワークシート!$C$2:$BW$498,55,0),"")</f>
        <v/>
      </c>
      <c r="S345" s="139"/>
      <c r="T345" s="139"/>
      <c r="U345" s="129" t="str">
        <f>+IFERROR(VLOOKUP(#REF!&amp;"-"&amp;ROW()-108,[2]ワークシート!$C$2:$BW$498,60,0),"")</f>
        <v/>
      </c>
      <c r="V345" s="129"/>
      <c r="W345" s="129" t="str">
        <f>+IFERROR(VLOOKUP(#REF!&amp;"-"&amp;ROW()-108,[2]ワークシート!$C$2:$BW$498,61,0),"")</f>
        <v/>
      </c>
      <c r="X345" s="129"/>
      <c r="Y345" s="129"/>
      <c r="Z345" s="130" t="str">
        <f t="shared" si="8"/>
        <v/>
      </c>
      <c r="AA345" s="130"/>
      <c r="AB345" s="131" t="str">
        <f>+IFERROR(IF(VLOOKUP(#REF!&amp;"-"&amp;ROW()-108,[2]ワークシート!$C$2:$BW$498,13,0)="","",VLOOKUP(#REF!&amp;"-"&amp;ROW()-108,[2]ワークシート!$C$2:$BW$498,13,0)),"")</f>
        <v/>
      </c>
      <c r="AC345" s="131"/>
      <c r="AD345" s="131" t="str">
        <f>+IFERROR(VLOOKUP(#REF!&amp;"-"&amp;ROW()-108,[2]ワークシート!$C$2:$BW$498,30,0),"")</f>
        <v/>
      </c>
      <c r="AE345" s="131"/>
      <c r="AF345" s="130" t="str">
        <f t="shared" si="9"/>
        <v/>
      </c>
      <c r="AG345" s="130"/>
      <c r="AH345" s="131" t="str">
        <f>+IFERROR(IF(VLOOKUP(#REF!&amp;"-"&amp;ROW()-108,[2]ワークシート!$C$2:$BW$498,31,0)="","",VLOOKUP(#REF!&amp;"-"&amp;ROW()-108,[2]ワークシート!$C$2:$BW$498,31,0)),"")</f>
        <v/>
      </c>
      <c r="AI345" s="131"/>
      <c r="AJ345" s="41"/>
      <c r="AK345" s="41"/>
      <c r="AL345" s="41"/>
      <c r="AM345" s="41"/>
      <c r="AN345" s="41"/>
      <c r="AO345" s="41"/>
      <c r="AP345" s="41"/>
      <c r="AQ345" s="41"/>
      <c r="AR345" s="41"/>
      <c r="AS345" s="41"/>
      <c r="AT345" s="41"/>
      <c r="AU345" s="41"/>
      <c r="AV345" s="41"/>
      <c r="AW345" s="41"/>
      <c r="AX345" s="41"/>
      <c r="AY345" s="41"/>
      <c r="AZ345" s="41"/>
      <c r="BA345" s="41"/>
      <c r="BB345" s="41"/>
      <c r="BC345" s="41"/>
      <c r="BD345" s="41"/>
    </row>
    <row r="346" spans="1:56" ht="35.1" hidden="1" customHeight="1">
      <c r="A346" s="41"/>
      <c r="B346" s="132" t="str">
        <f>+IFERROR(VLOOKUP(#REF!&amp;"-"&amp;ROW()-108,[2]ワークシート!$C$2:$BW$498,9,0),"")</f>
        <v/>
      </c>
      <c r="C346" s="133"/>
      <c r="D346" s="134" t="str">
        <f>+IFERROR(IF(VLOOKUP(#REF!&amp;"-"&amp;ROW()-108,[2]ワークシート!$C$2:$BW$498,10,0) = "","",VLOOKUP(#REF!&amp;"-"&amp;ROW()-108,[2]ワークシート!$C$2:$BW$498,10,0)),"")</f>
        <v/>
      </c>
      <c r="E346" s="133"/>
      <c r="F346" s="132" t="str">
        <f>+IFERROR(VLOOKUP(#REF!&amp;"-"&amp;ROW()-108,[2]ワークシート!$C$2:$BW$498,11,0),"")</f>
        <v/>
      </c>
      <c r="G346" s="133"/>
      <c r="H346" s="72" t="str">
        <f>+IFERROR(VLOOKUP(#REF!&amp;"-"&amp;ROW()-108,[2]ワークシート!$C$2:$BW$498,12,0),"")</f>
        <v/>
      </c>
      <c r="I34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46" s="136"/>
      <c r="K346" s="132" t="str">
        <f>+IFERROR(VLOOKUP(#REF!&amp;"-"&amp;ROW()-108,[2]ワークシート!$C$2:$BW$498,19,0),"")</f>
        <v/>
      </c>
      <c r="L346" s="134"/>
      <c r="M346" s="133"/>
      <c r="N346" s="137" t="str">
        <f>+IFERROR(VLOOKUP(#REF!&amp;"-"&amp;ROW()-108,[2]ワークシート!$C$2:$BW$498,24,0),"")</f>
        <v/>
      </c>
      <c r="O346" s="138"/>
      <c r="P346" s="129" t="str">
        <f>+IFERROR(VLOOKUP(#REF!&amp;"-"&amp;ROW()-108,[2]ワークシート!$C$2:$BW$498,25,0),"")</f>
        <v/>
      </c>
      <c r="Q346" s="129"/>
      <c r="R346" s="139" t="str">
        <f>+IFERROR(VLOOKUP(#REF!&amp;"-"&amp;ROW()-108,[2]ワークシート!$C$2:$BW$498,55,0),"")</f>
        <v/>
      </c>
      <c r="S346" s="139"/>
      <c r="T346" s="139"/>
      <c r="U346" s="129" t="str">
        <f>+IFERROR(VLOOKUP(#REF!&amp;"-"&amp;ROW()-108,[2]ワークシート!$C$2:$BW$498,60,0),"")</f>
        <v/>
      </c>
      <c r="V346" s="129"/>
      <c r="W346" s="129" t="str">
        <f>+IFERROR(VLOOKUP(#REF!&amp;"-"&amp;ROW()-108,[2]ワークシート!$C$2:$BW$498,61,0),"")</f>
        <v/>
      </c>
      <c r="X346" s="129"/>
      <c r="Y346" s="129"/>
      <c r="Z346" s="130" t="str">
        <f t="shared" si="8"/>
        <v/>
      </c>
      <c r="AA346" s="130"/>
      <c r="AB346" s="131" t="str">
        <f>+IFERROR(IF(VLOOKUP(#REF!&amp;"-"&amp;ROW()-108,[2]ワークシート!$C$2:$BW$498,13,0)="","",VLOOKUP(#REF!&amp;"-"&amp;ROW()-108,[2]ワークシート!$C$2:$BW$498,13,0)),"")</f>
        <v/>
      </c>
      <c r="AC346" s="131"/>
      <c r="AD346" s="131" t="str">
        <f>+IFERROR(VLOOKUP(#REF!&amp;"-"&amp;ROW()-108,[2]ワークシート!$C$2:$BW$498,30,0),"")</f>
        <v/>
      </c>
      <c r="AE346" s="131"/>
      <c r="AF346" s="130" t="str">
        <f t="shared" si="9"/>
        <v/>
      </c>
      <c r="AG346" s="130"/>
      <c r="AH346" s="131" t="str">
        <f>+IFERROR(IF(VLOOKUP(#REF!&amp;"-"&amp;ROW()-108,[2]ワークシート!$C$2:$BW$498,31,0)="","",VLOOKUP(#REF!&amp;"-"&amp;ROW()-108,[2]ワークシート!$C$2:$BW$498,31,0)),"")</f>
        <v/>
      </c>
      <c r="AI346" s="131"/>
      <c r="AJ346" s="41"/>
      <c r="AK346" s="41"/>
      <c r="AL346" s="41"/>
      <c r="AM346" s="41"/>
      <c r="AN346" s="41"/>
      <c r="AO346" s="41"/>
      <c r="AP346" s="41"/>
      <c r="AQ346" s="41"/>
      <c r="AR346" s="41"/>
      <c r="AS346" s="41"/>
      <c r="AT346" s="41"/>
      <c r="AU346" s="41"/>
      <c r="AV346" s="41"/>
      <c r="AW346" s="41"/>
      <c r="AX346" s="41"/>
      <c r="AY346" s="41"/>
      <c r="AZ346" s="41"/>
      <c r="BA346" s="41"/>
      <c r="BB346" s="41"/>
      <c r="BC346" s="41"/>
      <c r="BD346" s="41"/>
    </row>
    <row r="347" spans="1:56" ht="35.1" hidden="1" customHeight="1">
      <c r="A347" s="41"/>
      <c r="B347" s="132" t="str">
        <f>+IFERROR(VLOOKUP(#REF!&amp;"-"&amp;ROW()-108,[2]ワークシート!$C$2:$BW$498,9,0),"")</f>
        <v/>
      </c>
      <c r="C347" s="133"/>
      <c r="D347" s="134" t="str">
        <f>+IFERROR(IF(VLOOKUP(#REF!&amp;"-"&amp;ROW()-108,[2]ワークシート!$C$2:$BW$498,10,0) = "","",VLOOKUP(#REF!&amp;"-"&amp;ROW()-108,[2]ワークシート!$C$2:$BW$498,10,0)),"")</f>
        <v/>
      </c>
      <c r="E347" s="133"/>
      <c r="F347" s="132" t="str">
        <f>+IFERROR(VLOOKUP(#REF!&amp;"-"&amp;ROW()-108,[2]ワークシート!$C$2:$BW$498,11,0),"")</f>
        <v/>
      </c>
      <c r="G347" s="133"/>
      <c r="H347" s="72" t="str">
        <f>+IFERROR(VLOOKUP(#REF!&amp;"-"&amp;ROW()-108,[2]ワークシート!$C$2:$BW$498,12,0),"")</f>
        <v/>
      </c>
      <c r="I34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47" s="136"/>
      <c r="K347" s="132" t="str">
        <f>+IFERROR(VLOOKUP(#REF!&amp;"-"&amp;ROW()-108,[2]ワークシート!$C$2:$BW$498,19,0),"")</f>
        <v/>
      </c>
      <c r="L347" s="134"/>
      <c r="M347" s="133"/>
      <c r="N347" s="137" t="str">
        <f>+IFERROR(VLOOKUP(#REF!&amp;"-"&amp;ROW()-108,[2]ワークシート!$C$2:$BW$498,24,0),"")</f>
        <v/>
      </c>
      <c r="O347" s="138"/>
      <c r="P347" s="129" t="str">
        <f>+IFERROR(VLOOKUP(#REF!&amp;"-"&amp;ROW()-108,[2]ワークシート!$C$2:$BW$498,25,0),"")</f>
        <v/>
      </c>
      <c r="Q347" s="129"/>
      <c r="R347" s="139" t="str">
        <f>+IFERROR(VLOOKUP(#REF!&amp;"-"&amp;ROW()-108,[2]ワークシート!$C$2:$BW$498,55,0),"")</f>
        <v/>
      </c>
      <c r="S347" s="139"/>
      <c r="T347" s="139"/>
      <c r="U347" s="129" t="str">
        <f>+IFERROR(VLOOKUP(#REF!&amp;"-"&amp;ROW()-108,[2]ワークシート!$C$2:$BW$498,60,0),"")</f>
        <v/>
      </c>
      <c r="V347" s="129"/>
      <c r="W347" s="129" t="str">
        <f>+IFERROR(VLOOKUP(#REF!&amp;"-"&amp;ROW()-108,[2]ワークシート!$C$2:$BW$498,61,0),"")</f>
        <v/>
      </c>
      <c r="X347" s="129"/>
      <c r="Y347" s="129"/>
      <c r="Z347" s="130" t="str">
        <f t="shared" si="8"/>
        <v/>
      </c>
      <c r="AA347" s="130"/>
      <c r="AB347" s="131" t="str">
        <f>+IFERROR(IF(VLOOKUP(#REF!&amp;"-"&amp;ROW()-108,[2]ワークシート!$C$2:$BW$498,13,0)="","",VLOOKUP(#REF!&amp;"-"&amp;ROW()-108,[2]ワークシート!$C$2:$BW$498,13,0)),"")</f>
        <v/>
      </c>
      <c r="AC347" s="131"/>
      <c r="AD347" s="131" t="str">
        <f>+IFERROR(VLOOKUP(#REF!&amp;"-"&amp;ROW()-108,[2]ワークシート!$C$2:$BW$498,30,0),"")</f>
        <v/>
      </c>
      <c r="AE347" s="131"/>
      <c r="AF347" s="130" t="str">
        <f t="shared" si="9"/>
        <v/>
      </c>
      <c r="AG347" s="130"/>
      <c r="AH347" s="131" t="str">
        <f>+IFERROR(IF(VLOOKUP(#REF!&amp;"-"&amp;ROW()-108,[2]ワークシート!$C$2:$BW$498,31,0)="","",VLOOKUP(#REF!&amp;"-"&amp;ROW()-108,[2]ワークシート!$C$2:$BW$498,31,0)),"")</f>
        <v/>
      </c>
      <c r="AI347" s="131"/>
      <c r="AJ347" s="41"/>
      <c r="AK347" s="41"/>
      <c r="AL347" s="41"/>
      <c r="AM347" s="41"/>
      <c r="AN347" s="41"/>
      <c r="AO347" s="41"/>
      <c r="AP347" s="41"/>
      <c r="AQ347" s="41"/>
      <c r="AR347" s="41"/>
      <c r="AS347" s="41"/>
      <c r="AT347" s="41"/>
      <c r="AU347" s="41"/>
      <c r="AV347" s="41"/>
      <c r="AW347" s="41"/>
      <c r="AX347" s="41"/>
      <c r="AY347" s="41"/>
      <c r="AZ347" s="41"/>
      <c r="BA347" s="41"/>
      <c r="BB347" s="41"/>
      <c r="BC347" s="41"/>
      <c r="BD347" s="41"/>
    </row>
    <row r="348" spans="1:56" ht="35.1" hidden="1" customHeight="1">
      <c r="A348" s="41"/>
      <c r="B348" s="132" t="str">
        <f>+IFERROR(VLOOKUP(#REF!&amp;"-"&amp;ROW()-108,[2]ワークシート!$C$2:$BW$498,9,0),"")</f>
        <v/>
      </c>
      <c r="C348" s="133"/>
      <c r="D348" s="134" t="str">
        <f>+IFERROR(IF(VLOOKUP(#REF!&amp;"-"&amp;ROW()-108,[2]ワークシート!$C$2:$BW$498,10,0) = "","",VLOOKUP(#REF!&amp;"-"&amp;ROW()-108,[2]ワークシート!$C$2:$BW$498,10,0)),"")</f>
        <v/>
      </c>
      <c r="E348" s="133"/>
      <c r="F348" s="132" t="str">
        <f>+IFERROR(VLOOKUP(#REF!&amp;"-"&amp;ROW()-108,[2]ワークシート!$C$2:$BW$498,11,0),"")</f>
        <v/>
      </c>
      <c r="G348" s="133"/>
      <c r="H348" s="72" t="str">
        <f>+IFERROR(VLOOKUP(#REF!&amp;"-"&amp;ROW()-108,[2]ワークシート!$C$2:$BW$498,12,0),"")</f>
        <v/>
      </c>
      <c r="I34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48" s="136"/>
      <c r="K348" s="132" t="str">
        <f>+IFERROR(VLOOKUP(#REF!&amp;"-"&amp;ROW()-108,[2]ワークシート!$C$2:$BW$498,19,0),"")</f>
        <v/>
      </c>
      <c r="L348" s="134"/>
      <c r="M348" s="133"/>
      <c r="N348" s="137" t="str">
        <f>+IFERROR(VLOOKUP(#REF!&amp;"-"&amp;ROW()-108,[2]ワークシート!$C$2:$BW$498,24,0),"")</f>
        <v/>
      </c>
      <c r="O348" s="138"/>
      <c r="P348" s="129" t="str">
        <f>+IFERROR(VLOOKUP(#REF!&amp;"-"&amp;ROW()-108,[2]ワークシート!$C$2:$BW$498,25,0),"")</f>
        <v/>
      </c>
      <c r="Q348" s="129"/>
      <c r="R348" s="139" t="str">
        <f>+IFERROR(VLOOKUP(#REF!&amp;"-"&amp;ROW()-108,[2]ワークシート!$C$2:$BW$498,55,0),"")</f>
        <v/>
      </c>
      <c r="S348" s="139"/>
      <c r="T348" s="139"/>
      <c r="U348" s="129" t="str">
        <f>+IFERROR(VLOOKUP(#REF!&amp;"-"&amp;ROW()-108,[2]ワークシート!$C$2:$BW$498,60,0),"")</f>
        <v/>
      </c>
      <c r="V348" s="129"/>
      <c r="W348" s="129" t="str">
        <f>+IFERROR(VLOOKUP(#REF!&amp;"-"&amp;ROW()-108,[2]ワークシート!$C$2:$BW$498,61,0),"")</f>
        <v/>
      </c>
      <c r="X348" s="129"/>
      <c r="Y348" s="129"/>
      <c r="Z348" s="130" t="str">
        <f t="shared" si="8"/>
        <v/>
      </c>
      <c r="AA348" s="130"/>
      <c r="AB348" s="131" t="str">
        <f>+IFERROR(IF(VLOOKUP(#REF!&amp;"-"&amp;ROW()-108,[2]ワークシート!$C$2:$BW$498,13,0)="","",VLOOKUP(#REF!&amp;"-"&amp;ROW()-108,[2]ワークシート!$C$2:$BW$498,13,0)),"")</f>
        <v/>
      </c>
      <c r="AC348" s="131"/>
      <c r="AD348" s="131" t="str">
        <f>+IFERROR(VLOOKUP(#REF!&amp;"-"&amp;ROW()-108,[2]ワークシート!$C$2:$BW$498,30,0),"")</f>
        <v/>
      </c>
      <c r="AE348" s="131"/>
      <c r="AF348" s="130" t="str">
        <f t="shared" si="9"/>
        <v/>
      </c>
      <c r="AG348" s="130"/>
      <c r="AH348" s="131" t="str">
        <f>+IFERROR(IF(VLOOKUP(#REF!&amp;"-"&amp;ROW()-108,[2]ワークシート!$C$2:$BW$498,31,0)="","",VLOOKUP(#REF!&amp;"-"&amp;ROW()-108,[2]ワークシート!$C$2:$BW$498,31,0)),"")</f>
        <v/>
      </c>
      <c r="AI348" s="131"/>
      <c r="AJ348" s="41"/>
      <c r="AK348" s="41"/>
      <c r="AL348" s="41"/>
      <c r="AM348" s="41"/>
      <c r="AN348" s="41"/>
      <c r="AO348" s="41"/>
      <c r="AP348" s="41"/>
      <c r="AQ348" s="41"/>
      <c r="AR348" s="41"/>
      <c r="AS348" s="41"/>
      <c r="AT348" s="41"/>
      <c r="AU348" s="41"/>
      <c r="AV348" s="41"/>
      <c r="AW348" s="41"/>
      <c r="AX348" s="41"/>
      <c r="AY348" s="41"/>
      <c r="AZ348" s="41"/>
      <c r="BA348" s="41"/>
      <c r="BB348" s="41"/>
      <c r="BC348" s="41"/>
      <c r="BD348" s="41"/>
    </row>
    <row r="349" spans="1:56" ht="35.1" hidden="1" customHeight="1">
      <c r="A349" s="41"/>
      <c r="B349" s="132" t="str">
        <f>+IFERROR(VLOOKUP(#REF!&amp;"-"&amp;ROW()-108,[2]ワークシート!$C$2:$BW$498,9,0),"")</f>
        <v/>
      </c>
      <c r="C349" s="133"/>
      <c r="D349" s="134" t="str">
        <f>+IFERROR(IF(VLOOKUP(#REF!&amp;"-"&amp;ROW()-108,[2]ワークシート!$C$2:$BW$498,10,0) = "","",VLOOKUP(#REF!&amp;"-"&amp;ROW()-108,[2]ワークシート!$C$2:$BW$498,10,0)),"")</f>
        <v/>
      </c>
      <c r="E349" s="133"/>
      <c r="F349" s="132" t="str">
        <f>+IFERROR(VLOOKUP(#REF!&amp;"-"&amp;ROW()-108,[2]ワークシート!$C$2:$BW$498,11,0),"")</f>
        <v/>
      </c>
      <c r="G349" s="133"/>
      <c r="H349" s="72" t="str">
        <f>+IFERROR(VLOOKUP(#REF!&amp;"-"&amp;ROW()-108,[2]ワークシート!$C$2:$BW$498,12,0),"")</f>
        <v/>
      </c>
      <c r="I34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49" s="136"/>
      <c r="K349" s="132" t="str">
        <f>+IFERROR(VLOOKUP(#REF!&amp;"-"&amp;ROW()-108,[2]ワークシート!$C$2:$BW$498,19,0),"")</f>
        <v/>
      </c>
      <c r="L349" s="134"/>
      <c r="M349" s="133"/>
      <c r="N349" s="137" t="str">
        <f>+IFERROR(VLOOKUP(#REF!&amp;"-"&amp;ROW()-108,[2]ワークシート!$C$2:$BW$498,24,0),"")</f>
        <v/>
      </c>
      <c r="O349" s="138"/>
      <c r="P349" s="129" t="str">
        <f>+IFERROR(VLOOKUP(#REF!&amp;"-"&amp;ROW()-108,[2]ワークシート!$C$2:$BW$498,25,0),"")</f>
        <v/>
      </c>
      <c r="Q349" s="129"/>
      <c r="R349" s="139" t="str">
        <f>+IFERROR(VLOOKUP(#REF!&amp;"-"&amp;ROW()-108,[2]ワークシート!$C$2:$BW$498,55,0),"")</f>
        <v/>
      </c>
      <c r="S349" s="139"/>
      <c r="T349" s="139"/>
      <c r="U349" s="129" t="str">
        <f>+IFERROR(VLOOKUP(#REF!&amp;"-"&amp;ROW()-108,[2]ワークシート!$C$2:$BW$498,60,0),"")</f>
        <v/>
      </c>
      <c r="V349" s="129"/>
      <c r="W349" s="129" t="str">
        <f>+IFERROR(VLOOKUP(#REF!&amp;"-"&amp;ROW()-108,[2]ワークシート!$C$2:$BW$498,61,0),"")</f>
        <v/>
      </c>
      <c r="X349" s="129"/>
      <c r="Y349" s="129"/>
      <c r="Z349" s="130" t="str">
        <f t="shared" si="8"/>
        <v/>
      </c>
      <c r="AA349" s="130"/>
      <c r="AB349" s="131" t="str">
        <f>+IFERROR(IF(VLOOKUP(#REF!&amp;"-"&amp;ROW()-108,[2]ワークシート!$C$2:$BW$498,13,0)="","",VLOOKUP(#REF!&amp;"-"&amp;ROW()-108,[2]ワークシート!$C$2:$BW$498,13,0)),"")</f>
        <v/>
      </c>
      <c r="AC349" s="131"/>
      <c r="AD349" s="131" t="str">
        <f>+IFERROR(VLOOKUP(#REF!&amp;"-"&amp;ROW()-108,[2]ワークシート!$C$2:$BW$498,30,0),"")</f>
        <v/>
      </c>
      <c r="AE349" s="131"/>
      <c r="AF349" s="130" t="str">
        <f t="shared" si="9"/>
        <v/>
      </c>
      <c r="AG349" s="130"/>
      <c r="AH349" s="131" t="str">
        <f>+IFERROR(IF(VLOOKUP(#REF!&amp;"-"&amp;ROW()-108,[2]ワークシート!$C$2:$BW$498,31,0)="","",VLOOKUP(#REF!&amp;"-"&amp;ROW()-108,[2]ワークシート!$C$2:$BW$498,31,0)),"")</f>
        <v/>
      </c>
      <c r="AI349" s="131"/>
      <c r="AJ349" s="41"/>
      <c r="AK349" s="41"/>
      <c r="AL349" s="41"/>
      <c r="AM349" s="41"/>
      <c r="AN349" s="41"/>
      <c r="AO349" s="41"/>
      <c r="AP349" s="41"/>
      <c r="AQ349" s="41"/>
      <c r="AR349" s="41"/>
      <c r="AS349" s="41"/>
      <c r="AT349" s="41"/>
      <c r="AU349" s="41"/>
      <c r="AV349" s="41"/>
      <c r="AW349" s="41"/>
      <c r="AX349" s="41"/>
      <c r="AY349" s="41"/>
      <c r="AZ349" s="41"/>
      <c r="BA349" s="41"/>
      <c r="BB349" s="41"/>
      <c r="BC349" s="41"/>
      <c r="BD349" s="41"/>
    </row>
    <row r="350" spans="1:56" ht="35.1" hidden="1" customHeight="1">
      <c r="A350" s="41"/>
      <c r="B350" s="132" t="str">
        <f>+IFERROR(VLOOKUP(#REF!&amp;"-"&amp;ROW()-108,[2]ワークシート!$C$2:$BW$498,9,0),"")</f>
        <v/>
      </c>
      <c r="C350" s="133"/>
      <c r="D350" s="134" t="str">
        <f>+IFERROR(IF(VLOOKUP(#REF!&amp;"-"&amp;ROW()-108,[2]ワークシート!$C$2:$BW$498,10,0) = "","",VLOOKUP(#REF!&amp;"-"&amp;ROW()-108,[2]ワークシート!$C$2:$BW$498,10,0)),"")</f>
        <v/>
      </c>
      <c r="E350" s="133"/>
      <c r="F350" s="132" t="str">
        <f>+IFERROR(VLOOKUP(#REF!&amp;"-"&amp;ROW()-108,[2]ワークシート!$C$2:$BW$498,11,0),"")</f>
        <v/>
      </c>
      <c r="G350" s="133"/>
      <c r="H350" s="72" t="str">
        <f>+IFERROR(VLOOKUP(#REF!&amp;"-"&amp;ROW()-108,[2]ワークシート!$C$2:$BW$498,12,0),"")</f>
        <v/>
      </c>
      <c r="I35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50" s="136"/>
      <c r="K350" s="132" t="str">
        <f>+IFERROR(VLOOKUP(#REF!&amp;"-"&amp;ROW()-108,[2]ワークシート!$C$2:$BW$498,19,0),"")</f>
        <v/>
      </c>
      <c r="L350" s="134"/>
      <c r="M350" s="133"/>
      <c r="N350" s="137" t="str">
        <f>+IFERROR(VLOOKUP(#REF!&amp;"-"&amp;ROW()-108,[2]ワークシート!$C$2:$BW$498,24,0),"")</f>
        <v/>
      </c>
      <c r="O350" s="138"/>
      <c r="P350" s="129" t="str">
        <f>+IFERROR(VLOOKUP(#REF!&amp;"-"&amp;ROW()-108,[2]ワークシート!$C$2:$BW$498,25,0),"")</f>
        <v/>
      </c>
      <c r="Q350" s="129"/>
      <c r="R350" s="139" t="str">
        <f>+IFERROR(VLOOKUP(#REF!&amp;"-"&amp;ROW()-108,[2]ワークシート!$C$2:$BW$498,55,0),"")</f>
        <v/>
      </c>
      <c r="S350" s="139"/>
      <c r="T350" s="139"/>
      <c r="U350" s="129" t="str">
        <f>+IFERROR(VLOOKUP(#REF!&amp;"-"&amp;ROW()-108,[2]ワークシート!$C$2:$BW$498,60,0),"")</f>
        <v/>
      </c>
      <c r="V350" s="129"/>
      <c r="W350" s="129" t="str">
        <f>+IFERROR(VLOOKUP(#REF!&amp;"-"&amp;ROW()-108,[2]ワークシート!$C$2:$BW$498,61,0),"")</f>
        <v/>
      </c>
      <c r="X350" s="129"/>
      <c r="Y350" s="129"/>
      <c r="Z350" s="130" t="str">
        <f t="shared" si="8"/>
        <v/>
      </c>
      <c r="AA350" s="130"/>
      <c r="AB350" s="131" t="str">
        <f>+IFERROR(IF(VLOOKUP(#REF!&amp;"-"&amp;ROW()-108,[2]ワークシート!$C$2:$BW$498,13,0)="","",VLOOKUP(#REF!&amp;"-"&amp;ROW()-108,[2]ワークシート!$C$2:$BW$498,13,0)),"")</f>
        <v/>
      </c>
      <c r="AC350" s="131"/>
      <c r="AD350" s="131" t="str">
        <f>+IFERROR(VLOOKUP(#REF!&amp;"-"&amp;ROW()-108,[2]ワークシート!$C$2:$BW$498,30,0),"")</f>
        <v/>
      </c>
      <c r="AE350" s="131"/>
      <c r="AF350" s="130" t="str">
        <f t="shared" si="9"/>
        <v/>
      </c>
      <c r="AG350" s="130"/>
      <c r="AH350" s="131" t="str">
        <f>+IFERROR(IF(VLOOKUP(#REF!&amp;"-"&amp;ROW()-108,[2]ワークシート!$C$2:$BW$498,31,0)="","",VLOOKUP(#REF!&amp;"-"&amp;ROW()-108,[2]ワークシート!$C$2:$BW$498,31,0)),"")</f>
        <v/>
      </c>
      <c r="AI350" s="131"/>
      <c r="AJ350" s="41"/>
      <c r="AK350" s="41"/>
      <c r="AL350" s="41"/>
      <c r="AM350" s="41"/>
      <c r="AN350" s="41"/>
      <c r="AO350" s="41"/>
      <c r="AP350" s="41"/>
      <c r="AQ350" s="41"/>
      <c r="AR350" s="41"/>
      <c r="AS350" s="41"/>
      <c r="AT350" s="41"/>
      <c r="AU350" s="41"/>
      <c r="AV350" s="41"/>
      <c r="AW350" s="41"/>
      <c r="AX350" s="41"/>
      <c r="AY350" s="41"/>
      <c r="AZ350" s="41"/>
      <c r="BA350" s="41"/>
      <c r="BB350" s="41"/>
      <c r="BC350" s="41"/>
      <c r="BD350" s="41"/>
    </row>
    <row r="351" spans="1:56" ht="35.1" hidden="1" customHeight="1">
      <c r="A351" s="41"/>
      <c r="B351" s="132" t="str">
        <f>+IFERROR(VLOOKUP(#REF!&amp;"-"&amp;ROW()-108,[2]ワークシート!$C$2:$BW$498,9,0),"")</f>
        <v/>
      </c>
      <c r="C351" s="133"/>
      <c r="D351" s="134" t="str">
        <f>+IFERROR(IF(VLOOKUP(#REF!&amp;"-"&amp;ROW()-108,[2]ワークシート!$C$2:$BW$498,10,0) = "","",VLOOKUP(#REF!&amp;"-"&amp;ROW()-108,[2]ワークシート!$C$2:$BW$498,10,0)),"")</f>
        <v/>
      </c>
      <c r="E351" s="133"/>
      <c r="F351" s="132" t="str">
        <f>+IFERROR(VLOOKUP(#REF!&amp;"-"&amp;ROW()-108,[2]ワークシート!$C$2:$BW$498,11,0),"")</f>
        <v/>
      </c>
      <c r="G351" s="133"/>
      <c r="H351" s="72" t="str">
        <f>+IFERROR(VLOOKUP(#REF!&amp;"-"&amp;ROW()-108,[2]ワークシート!$C$2:$BW$498,12,0),"")</f>
        <v/>
      </c>
      <c r="I35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51" s="136"/>
      <c r="K351" s="132" t="str">
        <f>+IFERROR(VLOOKUP(#REF!&amp;"-"&amp;ROW()-108,[2]ワークシート!$C$2:$BW$498,19,0),"")</f>
        <v/>
      </c>
      <c r="L351" s="134"/>
      <c r="M351" s="133"/>
      <c r="N351" s="137" t="str">
        <f>+IFERROR(VLOOKUP(#REF!&amp;"-"&amp;ROW()-108,[2]ワークシート!$C$2:$BW$498,24,0),"")</f>
        <v/>
      </c>
      <c r="O351" s="138"/>
      <c r="P351" s="129" t="str">
        <f>+IFERROR(VLOOKUP(#REF!&amp;"-"&amp;ROW()-108,[2]ワークシート!$C$2:$BW$498,25,0),"")</f>
        <v/>
      </c>
      <c r="Q351" s="129"/>
      <c r="R351" s="139" t="str">
        <f>+IFERROR(VLOOKUP(#REF!&amp;"-"&amp;ROW()-108,[2]ワークシート!$C$2:$BW$498,55,0),"")</f>
        <v/>
      </c>
      <c r="S351" s="139"/>
      <c r="T351" s="139"/>
      <c r="U351" s="129" t="str">
        <f>+IFERROR(VLOOKUP(#REF!&amp;"-"&amp;ROW()-108,[2]ワークシート!$C$2:$BW$498,60,0),"")</f>
        <v/>
      </c>
      <c r="V351" s="129"/>
      <c r="W351" s="129" t="str">
        <f>+IFERROR(VLOOKUP(#REF!&amp;"-"&amp;ROW()-108,[2]ワークシート!$C$2:$BW$498,61,0),"")</f>
        <v/>
      </c>
      <c r="X351" s="129"/>
      <c r="Y351" s="129"/>
      <c r="Z351" s="130" t="str">
        <f t="shared" si="8"/>
        <v/>
      </c>
      <c r="AA351" s="130"/>
      <c r="AB351" s="131" t="str">
        <f>+IFERROR(IF(VLOOKUP(#REF!&amp;"-"&amp;ROW()-108,[2]ワークシート!$C$2:$BW$498,13,0)="","",VLOOKUP(#REF!&amp;"-"&amp;ROW()-108,[2]ワークシート!$C$2:$BW$498,13,0)),"")</f>
        <v/>
      </c>
      <c r="AC351" s="131"/>
      <c r="AD351" s="131" t="str">
        <f>+IFERROR(VLOOKUP(#REF!&amp;"-"&amp;ROW()-108,[2]ワークシート!$C$2:$BW$498,30,0),"")</f>
        <v/>
      </c>
      <c r="AE351" s="131"/>
      <c r="AF351" s="130" t="str">
        <f t="shared" si="9"/>
        <v/>
      </c>
      <c r="AG351" s="130"/>
      <c r="AH351" s="131" t="str">
        <f>+IFERROR(IF(VLOOKUP(#REF!&amp;"-"&amp;ROW()-108,[2]ワークシート!$C$2:$BW$498,31,0)="","",VLOOKUP(#REF!&amp;"-"&amp;ROW()-108,[2]ワークシート!$C$2:$BW$498,31,0)),"")</f>
        <v/>
      </c>
      <c r="AI351" s="131"/>
      <c r="AJ351" s="41"/>
      <c r="AK351" s="41"/>
      <c r="AL351" s="41"/>
      <c r="AM351" s="41"/>
      <c r="AN351" s="41"/>
      <c r="AO351" s="41"/>
      <c r="AP351" s="41"/>
      <c r="AQ351" s="41"/>
      <c r="AR351" s="41"/>
      <c r="AS351" s="41"/>
      <c r="AT351" s="41"/>
      <c r="AU351" s="41"/>
      <c r="AV351" s="41"/>
      <c r="AW351" s="41"/>
      <c r="AX351" s="41"/>
      <c r="AY351" s="41"/>
      <c r="AZ351" s="41"/>
      <c r="BA351" s="41"/>
      <c r="BB351" s="41"/>
      <c r="BC351" s="41"/>
      <c r="BD351" s="41"/>
    </row>
    <row r="352" spans="1:56" ht="35.1" hidden="1" customHeight="1">
      <c r="A352" s="41"/>
      <c r="B352" s="132" t="str">
        <f>+IFERROR(VLOOKUP(#REF!&amp;"-"&amp;ROW()-108,[2]ワークシート!$C$2:$BW$498,9,0),"")</f>
        <v/>
      </c>
      <c r="C352" s="133"/>
      <c r="D352" s="134" t="str">
        <f>+IFERROR(IF(VLOOKUP(#REF!&amp;"-"&amp;ROW()-108,[2]ワークシート!$C$2:$BW$498,10,0) = "","",VLOOKUP(#REF!&amp;"-"&amp;ROW()-108,[2]ワークシート!$C$2:$BW$498,10,0)),"")</f>
        <v/>
      </c>
      <c r="E352" s="133"/>
      <c r="F352" s="132" t="str">
        <f>+IFERROR(VLOOKUP(#REF!&amp;"-"&amp;ROW()-108,[2]ワークシート!$C$2:$BW$498,11,0),"")</f>
        <v/>
      </c>
      <c r="G352" s="133"/>
      <c r="H352" s="72" t="str">
        <f>+IFERROR(VLOOKUP(#REF!&amp;"-"&amp;ROW()-108,[2]ワークシート!$C$2:$BW$498,12,0),"")</f>
        <v/>
      </c>
      <c r="I35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52" s="136"/>
      <c r="K352" s="132" t="str">
        <f>+IFERROR(VLOOKUP(#REF!&amp;"-"&amp;ROW()-108,[2]ワークシート!$C$2:$BW$498,19,0),"")</f>
        <v/>
      </c>
      <c r="L352" s="134"/>
      <c r="M352" s="133"/>
      <c r="N352" s="137" t="str">
        <f>+IFERROR(VLOOKUP(#REF!&amp;"-"&amp;ROW()-108,[2]ワークシート!$C$2:$BW$498,24,0),"")</f>
        <v/>
      </c>
      <c r="O352" s="138"/>
      <c r="P352" s="129" t="str">
        <f>+IFERROR(VLOOKUP(#REF!&amp;"-"&amp;ROW()-108,[2]ワークシート!$C$2:$BW$498,25,0),"")</f>
        <v/>
      </c>
      <c r="Q352" s="129"/>
      <c r="R352" s="139" t="str">
        <f>+IFERROR(VLOOKUP(#REF!&amp;"-"&amp;ROW()-108,[2]ワークシート!$C$2:$BW$498,55,0),"")</f>
        <v/>
      </c>
      <c r="S352" s="139"/>
      <c r="T352" s="139"/>
      <c r="U352" s="129" t="str">
        <f>+IFERROR(VLOOKUP(#REF!&amp;"-"&amp;ROW()-108,[2]ワークシート!$C$2:$BW$498,60,0),"")</f>
        <v/>
      </c>
      <c r="V352" s="129"/>
      <c r="W352" s="129" t="str">
        <f>+IFERROR(VLOOKUP(#REF!&amp;"-"&amp;ROW()-108,[2]ワークシート!$C$2:$BW$498,61,0),"")</f>
        <v/>
      </c>
      <c r="X352" s="129"/>
      <c r="Y352" s="129"/>
      <c r="Z352" s="130" t="str">
        <f t="shared" si="8"/>
        <v/>
      </c>
      <c r="AA352" s="130"/>
      <c r="AB352" s="131" t="str">
        <f>+IFERROR(IF(VLOOKUP(#REF!&amp;"-"&amp;ROW()-108,[2]ワークシート!$C$2:$BW$498,13,0)="","",VLOOKUP(#REF!&amp;"-"&amp;ROW()-108,[2]ワークシート!$C$2:$BW$498,13,0)),"")</f>
        <v/>
      </c>
      <c r="AC352" s="131"/>
      <c r="AD352" s="131" t="str">
        <f>+IFERROR(VLOOKUP(#REF!&amp;"-"&amp;ROW()-108,[2]ワークシート!$C$2:$BW$498,30,0),"")</f>
        <v/>
      </c>
      <c r="AE352" s="131"/>
      <c r="AF352" s="130" t="str">
        <f t="shared" si="9"/>
        <v/>
      </c>
      <c r="AG352" s="130"/>
      <c r="AH352" s="131" t="str">
        <f>+IFERROR(IF(VLOOKUP(#REF!&amp;"-"&amp;ROW()-108,[2]ワークシート!$C$2:$BW$498,31,0)="","",VLOOKUP(#REF!&amp;"-"&amp;ROW()-108,[2]ワークシート!$C$2:$BW$498,31,0)),"")</f>
        <v/>
      </c>
      <c r="AI352" s="131"/>
      <c r="AJ352" s="41"/>
      <c r="AK352" s="41"/>
      <c r="AL352" s="41"/>
      <c r="AM352" s="41"/>
      <c r="AN352" s="41"/>
      <c r="AO352" s="41"/>
      <c r="AP352" s="41"/>
      <c r="AQ352" s="41"/>
      <c r="AR352" s="41"/>
      <c r="AS352" s="41"/>
      <c r="AT352" s="41"/>
      <c r="AU352" s="41"/>
      <c r="AV352" s="41"/>
      <c r="AW352" s="41"/>
      <c r="AX352" s="41"/>
      <c r="AY352" s="41"/>
      <c r="AZ352" s="41"/>
      <c r="BA352" s="41"/>
      <c r="BB352" s="41"/>
      <c r="BC352" s="41"/>
      <c r="BD352" s="41"/>
    </row>
    <row r="353" spans="1:56" ht="35.1" hidden="1" customHeight="1">
      <c r="A353" s="41"/>
      <c r="B353" s="132" t="str">
        <f>+IFERROR(VLOOKUP(#REF!&amp;"-"&amp;ROW()-108,[2]ワークシート!$C$2:$BW$498,9,0),"")</f>
        <v/>
      </c>
      <c r="C353" s="133"/>
      <c r="D353" s="134" t="str">
        <f>+IFERROR(IF(VLOOKUP(#REF!&amp;"-"&amp;ROW()-108,[2]ワークシート!$C$2:$BW$498,10,0) = "","",VLOOKUP(#REF!&amp;"-"&amp;ROW()-108,[2]ワークシート!$C$2:$BW$498,10,0)),"")</f>
        <v/>
      </c>
      <c r="E353" s="133"/>
      <c r="F353" s="132" t="str">
        <f>+IFERROR(VLOOKUP(#REF!&amp;"-"&amp;ROW()-108,[2]ワークシート!$C$2:$BW$498,11,0),"")</f>
        <v/>
      </c>
      <c r="G353" s="133"/>
      <c r="H353" s="72" t="str">
        <f>+IFERROR(VLOOKUP(#REF!&amp;"-"&amp;ROW()-108,[2]ワークシート!$C$2:$BW$498,12,0),"")</f>
        <v/>
      </c>
      <c r="I35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53" s="136"/>
      <c r="K353" s="132" t="str">
        <f>+IFERROR(VLOOKUP(#REF!&amp;"-"&amp;ROW()-108,[2]ワークシート!$C$2:$BW$498,19,0),"")</f>
        <v/>
      </c>
      <c r="L353" s="134"/>
      <c r="M353" s="133"/>
      <c r="N353" s="137" t="str">
        <f>+IFERROR(VLOOKUP(#REF!&amp;"-"&amp;ROW()-108,[2]ワークシート!$C$2:$BW$498,24,0),"")</f>
        <v/>
      </c>
      <c r="O353" s="138"/>
      <c r="P353" s="129" t="str">
        <f>+IFERROR(VLOOKUP(#REF!&amp;"-"&amp;ROW()-108,[2]ワークシート!$C$2:$BW$498,25,0),"")</f>
        <v/>
      </c>
      <c r="Q353" s="129"/>
      <c r="R353" s="139" t="str">
        <f>+IFERROR(VLOOKUP(#REF!&amp;"-"&amp;ROW()-108,[2]ワークシート!$C$2:$BW$498,55,0),"")</f>
        <v/>
      </c>
      <c r="S353" s="139"/>
      <c r="T353" s="139"/>
      <c r="U353" s="129" t="str">
        <f>+IFERROR(VLOOKUP(#REF!&amp;"-"&amp;ROW()-108,[2]ワークシート!$C$2:$BW$498,60,0),"")</f>
        <v/>
      </c>
      <c r="V353" s="129"/>
      <c r="W353" s="129" t="str">
        <f>+IFERROR(VLOOKUP(#REF!&amp;"-"&amp;ROW()-108,[2]ワークシート!$C$2:$BW$498,61,0),"")</f>
        <v/>
      </c>
      <c r="X353" s="129"/>
      <c r="Y353" s="129"/>
      <c r="Z353" s="130" t="str">
        <f t="shared" si="8"/>
        <v/>
      </c>
      <c r="AA353" s="130"/>
      <c r="AB353" s="131" t="str">
        <f>+IFERROR(IF(VLOOKUP(#REF!&amp;"-"&amp;ROW()-108,[2]ワークシート!$C$2:$BW$498,13,0)="","",VLOOKUP(#REF!&amp;"-"&amp;ROW()-108,[2]ワークシート!$C$2:$BW$498,13,0)),"")</f>
        <v/>
      </c>
      <c r="AC353" s="131"/>
      <c r="AD353" s="131" t="str">
        <f>+IFERROR(VLOOKUP(#REF!&amp;"-"&amp;ROW()-108,[2]ワークシート!$C$2:$BW$498,30,0),"")</f>
        <v/>
      </c>
      <c r="AE353" s="131"/>
      <c r="AF353" s="130" t="str">
        <f t="shared" si="9"/>
        <v/>
      </c>
      <c r="AG353" s="130"/>
      <c r="AH353" s="131" t="str">
        <f>+IFERROR(IF(VLOOKUP(#REF!&amp;"-"&amp;ROW()-108,[2]ワークシート!$C$2:$BW$498,31,0)="","",VLOOKUP(#REF!&amp;"-"&amp;ROW()-108,[2]ワークシート!$C$2:$BW$498,31,0)),"")</f>
        <v/>
      </c>
      <c r="AI353" s="131"/>
      <c r="AJ353" s="41"/>
      <c r="AK353" s="41"/>
      <c r="AL353" s="41"/>
      <c r="AM353" s="41"/>
      <c r="AN353" s="41"/>
      <c r="AO353" s="41"/>
      <c r="AP353" s="41"/>
      <c r="AQ353" s="41"/>
      <c r="AR353" s="41"/>
      <c r="AS353" s="41"/>
      <c r="AT353" s="41"/>
      <c r="AU353" s="41"/>
      <c r="AV353" s="41"/>
      <c r="AW353" s="41"/>
      <c r="AX353" s="41"/>
      <c r="AY353" s="41"/>
      <c r="AZ353" s="41"/>
      <c r="BA353" s="41"/>
      <c r="BB353" s="41"/>
      <c r="BC353" s="41"/>
      <c r="BD353" s="41"/>
    </row>
    <row r="354" spans="1:56" ht="35.1" hidden="1" customHeight="1">
      <c r="A354" s="41"/>
      <c r="B354" s="132" t="str">
        <f>+IFERROR(VLOOKUP(#REF!&amp;"-"&amp;ROW()-108,[2]ワークシート!$C$2:$BW$498,9,0),"")</f>
        <v/>
      </c>
      <c r="C354" s="133"/>
      <c r="D354" s="134" t="str">
        <f>+IFERROR(IF(VLOOKUP(#REF!&amp;"-"&amp;ROW()-108,[2]ワークシート!$C$2:$BW$498,10,0) = "","",VLOOKUP(#REF!&amp;"-"&amp;ROW()-108,[2]ワークシート!$C$2:$BW$498,10,0)),"")</f>
        <v/>
      </c>
      <c r="E354" s="133"/>
      <c r="F354" s="132" t="str">
        <f>+IFERROR(VLOOKUP(#REF!&amp;"-"&amp;ROW()-108,[2]ワークシート!$C$2:$BW$498,11,0),"")</f>
        <v/>
      </c>
      <c r="G354" s="133"/>
      <c r="H354" s="72" t="str">
        <f>+IFERROR(VLOOKUP(#REF!&amp;"-"&amp;ROW()-108,[2]ワークシート!$C$2:$BW$498,12,0),"")</f>
        <v/>
      </c>
      <c r="I35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54" s="136"/>
      <c r="K354" s="132" t="str">
        <f>+IFERROR(VLOOKUP(#REF!&amp;"-"&amp;ROW()-108,[2]ワークシート!$C$2:$BW$498,19,0),"")</f>
        <v/>
      </c>
      <c r="L354" s="134"/>
      <c r="M354" s="133"/>
      <c r="N354" s="137" t="str">
        <f>+IFERROR(VLOOKUP(#REF!&amp;"-"&amp;ROW()-108,[2]ワークシート!$C$2:$BW$498,24,0),"")</f>
        <v/>
      </c>
      <c r="O354" s="138"/>
      <c r="P354" s="129" t="str">
        <f>+IFERROR(VLOOKUP(#REF!&amp;"-"&amp;ROW()-108,[2]ワークシート!$C$2:$BW$498,25,0),"")</f>
        <v/>
      </c>
      <c r="Q354" s="129"/>
      <c r="R354" s="139" t="str">
        <f>+IFERROR(VLOOKUP(#REF!&amp;"-"&amp;ROW()-108,[2]ワークシート!$C$2:$BW$498,55,0),"")</f>
        <v/>
      </c>
      <c r="S354" s="139"/>
      <c r="T354" s="139"/>
      <c r="U354" s="129" t="str">
        <f>+IFERROR(VLOOKUP(#REF!&amp;"-"&amp;ROW()-108,[2]ワークシート!$C$2:$BW$498,60,0),"")</f>
        <v/>
      </c>
      <c r="V354" s="129"/>
      <c r="W354" s="129" t="str">
        <f>+IFERROR(VLOOKUP(#REF!&amp;"-"&amp;ROW()-108,[2]ワークシート!$C$2:$BW$498,61,0),"")</f>
        <v/>
      </c>
      <c r="X354" s="129"/>
      <c r="Y354" s="129"/>
      <c r="Z354" s="130" t="str">
        <f t="shared" si="8"/>
        <v/>
      </c>
      <c r="AA354" s="130"/>
      <c r="AB354" s="131" t="str">
        <f>+IFERROR(IF(VLOOKUP(#REF!&amp;"-"&amp;ROW()-108,[2]ワークシート!$C$2:$BW$498,13,0)="","",VLOOKUP(#REF!&amp;"-"&amp;ROW()-108,[2]ワークシート!$C$2:$BW$498,13,0)),"")</f>
        <v/>
      </c>
      <c r="AC354" s="131"/>
      <c r="AD354" s="131" t="str">
        <f>+IFERROR(VLOOKUP(#REF!&amp;"-"&amp;ROW()-108,[2]ワークシート!$C$2:$BW$498,30,0),"")</f>
        <v/>
      </c>
      <c r="AE354" s="131"/>
      <c r="AF354" s="130" t="str">
        <f t="shared" si="9"/>
        <v/>
      </c>
      <c r="AG354" s="130"/>
      <c r="AH354" s="131" t="str">
        <f>+IFERROR(IF(VLOOKUP(#REF!&amp;"-"&amp;ROW()-108,[2]ワークシート!$C$2:$BW$498,31,0)="","",VLOOKUP(#REF!&amp;"-"&amp;ROW()-108,[2]ワークシート!$C$2:$BW$498,31,0)),"")</f>
        <v/>
      </c>
      <c r="AI354" s="131"/>
      <c r="AJ354" s="41"/>
      <c r="AK354" s="41"/>
      <c r="AL354" s="41"/>
      <c r="AM354" s="41"/>
      <c r="AN354" s="41"/>
      <c r="AO354" s="41"/>
      <c r="AP354" s="41"/>
      <c r="AQ354" s="41"/>
      <c r="AR354" s="41"/>
      <c r="AS354" s="41"/>
      <c r="AT354" s="41"/>
      <c r="AU354" s="41"/>
      <c r="AV354" s="41"/>
      <c r="AW354" s="41"/>
      <c r="AX354" s="41"/>
      <c r="AY354" s="41"/>
      <c r="AZ354" s="41"/>
      <c r="BA354" s="41"/>
      <c r="BB354" s="41"/>
      <c r="BC354" s="41"/>
      <c r="BD354" s="41"/>
    </row>
    <row r="355" spans="1:56" ht="35.1" hidden="1" customHeight="1">
      <c r="A355" s="41"/>
      <c r="B355" s="132" t="str">
        <f>+IFERROR(VLOOKUP(#REF!&amp;"-"&amp;ROW()-108,[2]ワークシート!$C$2:$BW$498,9,0),"")</f>
        <v/>
      </c>
      <c r="C355" s="133"/>
      <c r="D355" s="134" t="str">
        <f>+IFERROR(IF(VLOOKUP(#REF!&amp;"-"&amp;ROW()-108,[2]ワークシート!$C$2:$BW$498,10,0) = "","",VLOOKUP(#REF!&amp;"-"&amp;ROW()-108,[2]ワークシート!$C$2:$BW$498,10,0)),"")</f>
        <v/>
      </c>
      <c r="E355" s="133"/>
      <c r="F355" s="132" t="str">
        <f>+IFERROR(VLOOKUP(#REF!&amp;"-"&amp;ROW()-108,[2]ワークシート!$C$2:$BW$498,11,0),"")</f>
        <v/>
      </c>
      <c r="G355" s="133"/>
      <c r="H355" s="72" t="str">
        <f>+IFERROR(VLOOKUP(#REF!&amp;"-"&amp;ROW()-108,[2]ワークシート!$C$2:$BW$498,12,0),"")</f>
        <v/>
      </c>
      <c r="I35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55" s="136"/>
      <c r="K355" s="132" t="str">
        <f>+IFERROR(VLOOKUP(#REF!&amp;"-"&amp;ROW()-108,[2]ワークシート!$C$2:$BW$498,19,0),"")</f>
        <v/>
      </c>
      <c r="L355" s="134"/>
      <c r="M355" s="133"/>
      <c r="N355" s="137" t="str">
        <f>+IFERROR(VLOOKUP(#REF!&amp;"-"&amp;ROW()-108,[2]ワークシート!$C$2:$BW$498,24,0),"")</f>
        <v/>
      </c>
      <c r="O355" s="138"/>
      <c r="P355" s="129" t="str">
        <f>+IFERROR(VLOOKUP(#REF!&amp;"-"&amp;ROW()-108,[2]ワークシート!$C$2:$BW$498,25,0),"")</f>
        <v/>
      </c>
      <c r="Q355" s="129"/>
      <c r="R355" s="139" t="str">
        <f>+IFERROR(VLOOKUP(#REF!&amp;"-"&amp;ROW()-108,[2]ワークシート!$C$2:$BW$498,55,0),"")</f>
        <v/>
      </c>
      <c r="S355" s="139"/>
      <c r="T355" s="139"/>
      <c r="U355" s="129" t="str">
        <f>+IFERROR(VLOOKUP(#REF!&amp;"-"&amp;ROW()-108,[2]ワークシート!$C$2:$BW$498,60,0),"")</f>
        <v/>
      </c>
      <c r="V355" s="129"/>
      <c r="W355" s="129" t="str">
        <f>+IFERROR(VLOOKUP(#REF!&amp;"-"&amp;ROW()-108,[2]ワークシート!$C$2:$BW$498,61,0),"")</f>
        <v/>
      </c>
      <c r="X355" s="129"/>
      <c r="Y355" s="129"/>
      <c r="Z355" s="130" t="str">
        <f t="shared" si="8"/>
        <v/>
      </c>
      <c r="AA355" s="130"/>
      <c r="AB355" s="131" t="str">
        <f>+IFERROR(IF(VLOOKUP(#REF!&amp;"-"&amp;ROW()-108,[2]ワークシート!$C$2:$BW$498,13,0)="","",VLOOKUP(#REF!&amp;"-"&amp;ROW()-108,[2]ワークシート!$C$2:$BW$498,13,0)),"")</f>
        <v/>
      </c>
      <c r="AC355" s="131"/>
      <c r="AD355" s="131" t="str">
        <f>+IFERROR(VLOOKUP(#REF!&amp;"-"&amp;ROW()-108,[2]ワークシート!$C$2:$BW$498,30,0),"")</f>
        <v/>
      </c>
      <c r="AE355" s="131"/>
      <c r="AF355" s="130" t="str">
        <f t="shared" si="9"/>
        <v/>
      </c>
      <c r="AG355" s="130"/>
      <c r="AH355" s="131" t="str">
        <f>+IFERROR(IF(VLOOKUP(#REF!&amp;"-"&amp;ROW()-108,[2]ワークシート!$C$2:$BW$498,31,0)="","",VLOOKUP(#REF!&amp;"-"&amp;ROW()-108,[2]ワークシート!$C$2:$BW$498,31,0)),"")</f>
        <v/>
      </c>
      <c r="AI355" s="131"/>
      <c r="AJ355" s="41"/>
      <c r="AK355" s="41"/>
      <c r="AL355" s="41"/>
      <c r="AM355" s="41"/>
      <c r="AN355" s="41"/>
      <c r="AO355" s="41"/>
      <c r="AP355" s="41"/>
      <c r="AQ355" s="41"/>
      <c r="AR355" s="41"/>
      <c r="AS355" s="41"/>
      <c r="AT355" s="41"/>
      <c r="AU355" s="41"/>
      <c r="AV355" s="41"/>
      <c r="AW355" s="41"/>
      <c r="AX355" s="41"/>
      <c r="AY355" s="41"/>
      <c r="AZ355" s="41"/>
      <c r="BA355" s="41"/>
      <c r="BB355" s="41"/>
      <c r="BC355" s="41"/>
      <c r="BD355" s="41"/>
    </row>
    <row r="356" spans="1:56" ht="35.1" hidden="1" customHeight="1">
      <c r="A356" s="41"/>
      <c r="B356" s="132" t="str">
        <f>+IFERROR(VLOOKUP(#REF!&amp;"-"&amp;ROW()-108,[2]ワークシート!$C$2:$BW$498,9,0),"")</f>
        <v/>
      </c>
      <c r="C356" s="133"/>
      <c r="D356" s="134" t="str">
        <f>+IFERROR(IF(VLOOKUP(#REF!&amp;"-"&amp;ROW()-108,[2]ワークシート!$C$2:$BW$498,10,0) = "","",VLOOKUP(#REF!&amp;"-"&amp;ROW()-108,[2]ワークシート!$C$2:$BW$498,10,0)),"")</f>
        <v/>
      </c>
      <c r="E356" s="133"/>
      <c r="F356" s="132" t="str">
        <f>+IFERROR(VLOOKUP(#REF!&amp;"-"&amp;ROW()-108,[2]ワークシート!$C$2:$BW$498,11,0),"")</f>
        <v/>
      </c>
      <c r="G356" s="133"/>
      <c r="H356" s="72" t="str">
        <f>+IFERROR(VLOOKUP(#REF!&amp;"-"&amp;ROW()-108,[2]ワークシート!$C$2:$BW$498,12,0),"")</f>
        <v/>
      </c>
      <c r="I35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56" s="136"/>
      <c r="K356" s="132" t="str">
        <f>+IFERROR(VLOOKUP(#REF!&amp;"-"&amp;ROW()-108,[2]ワークシート!$C$2:$BW$498,19,0),"")</f>
        <v/>
      </c>
      <c r="L356" s="134"/>
      <c r="M356" s="133"/>
      <c r="N356" s="137" t="str">
        <f>+IFERROR(VLOOKUP(#REF!&amp;"-"&amp;ROW()-108,[2]ワークシート!$C$2:$BW$498,24,0),"")</f>
        <v/>
      </c>
      <c r="O356" s="138"/>
      <c r="P356" s="129" t="str">
        <f>+IFERROR(VLOOKUP(#REF!&amp;"-"&amp;ROW()-108,[2]ワークシート!$C$2:$BW$498,25,0),"")</f>
        <v/>
      </c>
      <c r="Q356" s="129"/>
      <c r="R356" s="139" t="str">
        <f>+IFERROR(VLOOKUP(#REF!&amp;"-"&amp;ROW()-108,[2]ワークシート!$C$2:$BW$498,55,0),"")</f>
        <v/>
      </c>
      <c r="S356" s="139"/>
      <c r="T356" s="139"/>
      <c r="U356" s="129" t="str">
        <f>+IFERROR(VLOOKUP(#REF!&amp;"-"&amp;ROW()-108,[2]ワークシート!$C$2:$BW$498,60,0),"")</f>
        <v/>
      </c>
      <c r="V356" s="129"/>
      <c r="W356" s="129" t="str">
        <f>+IFERROR(VLOOKUP(#REF!&amp;"-"&amp;ROW()-108,[2]ワークシート!$C$2:$BW$498,61,0),"")</f>
        <v/>
      </c>
      <c r="X356" s="129"/>
      <c r="Y356" s="129"/>
      <c r="Z356" s="130" t="str">
        <f t="shared" si="8"/>
        <v/>
      </c>
      <c r="AA356" s="130"/>
      <c r="AB356" s="131" t="str">
        <f>+IFERROR(IF(VLOOKUP(#REF!&amp;"-"&amp;ROW()-108,[2]ワークシート!$C$2:$BW$498,13,0)="","",VLOOKUP(#REF!&amp;"-"&amp;ROW()-108,[2]ワークシート!$C$2:$BW$498,13,0)),"")</f>
        <v/>
      </c>
      <c r="AC356" s="131"/>
      <c r="AD356" s="131" t="str">
        <f>+IFERROR(VLOOKUP(#REF!&amp;"-"&amp;ROW()-108,[2]ワークシート!$C$2:$BW$498,30,0),"")</f>
        <v/>
      </c>
      <c r="AE356" s="131"/>
      <c r="AF356" s="130" t="str">
        <f t="shared" si="9"/>
        <v/>
      </c>
      <c r="AG356" s="130"/>
      <c r="AH356" s="131" t="str">
        <f>+IFERROR(IF(VLOOKUP(#REF!&amp;"-"&amp;ROW()-108,[2]ワークシート!$C$2:$BW$498,31,0)="","",VLOOKUP(#REF!&amp;"-"&amp;ROW()-108,[2]ワークシート!$C$2:$BW$498,31,0)),"")</f>
        <v/>
      </c>
      <c r="AI356" s="131"/>
      <c r="AJ356" s="41"/>
      <c r="AK356" s="41"/>
      <c r="AL356" s="41"/>
      <c r="AM356" s="41"/>
      <c r="AN356" s="41"/>
      <c r="AO356" s="41"/>
      <c r="AP356" s="41"/>
      <c r="AQ356" s="41"/>
      <c r="AR356" s="41"/>
      <c r="AS356" s="41"/>
      <c r="AT356" s="41"/>
      <c r="AU356" s="41"/>
      <c r="AV356" s="41"/>
      <c r="AW356" s="41"/>
      <c r="AX356" s="41"/>
      <c r="AY356" s="41"/>
      <c r="AZ356" s="41"/>
      <c r="BA356" s="41"/>
      <c r="BB356" s="41"/>
      <c r="BC356" s="41"/>
      <c r="BD356" s="41"/>
    </row>
    <row r="357" spans="1:56" ht="35.1" hidden="1" customHeight="1">
      <c r="A357" s="41"/>
      <c r="B357" s="132" t="str">
        <f>+IFERROR(VLOOKUP(#REF!&amp;"-"&amp;ROW()-108,[2]ワークシート!$C$2:$BW$498,9,0),"")</f>
        <v/>
      </c>
      <c r="C357" s="133"/>
      <c r="D357" s="134" t="str">
        <f>+IFERROR(IF(VLOOKUP(#REF!&amp;"-"&amp;ROW()-108,[2]ワークシート!$C$2:$BW$498,10,0) = "","",VLOOKUP(#REF!&amp;"-"&amp;ROW()-108,[2]ワークシート!$C$2:$BW$498,10,0)),"")</f>
        <v/>
      </c>
      <c r="E357" s="133"/>
      <c r="F357" s="132" t="str">
        <f>+IFERROR(VLOOKUP(#REF!&amp;"-"&amp;ROW()-108,[2]ワークシート!$C$2:$BW$498,11,0),"")</f>
        <v/>
      </c>
      <c r="G357" s="133"/>
      <c r="H357" s="72" t="str">
        <f>+IFERROR(VLOOKUP(#REF!&amp;"-"&amp;ROW()-108,[2]ワークシート!$C$2:$BW$498,12,0),"")</f>
        <v/>
      </c>
      <c r="I35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57" s="136"/>
      <c r="K357" s="132" t="str">
        <f>+IFERROR(VLOOKUP(#REF!&amp;"-"&amp;ROW()-108,[2]ワークシート!$C$2:$BW$498,19,0),"")</f>
        <v/>
      </c>
      <c r="L357" s="134"/>
      <c r="M357" s="133"/>
      <c r="N357" s="137" t="str">
        <f>+IFERROR(VLOOKUP(#REF!&amp;"-"&amp;ROW()-108,[2]ワークシート!$C$2:$BW$498,24,0),"")</f>
        <v/>
      </c>
      <c r="O357" s="138"/>
      <c r="P357" s="129" t="str">
        <f>+IFERROR(VLOOKUP(#REF!&amp;"-"&amp;ROW()-108,[2]ワークシート!$C$2:$BW$498,25,0),"")</f>
        <v/>
      </c>
      <c r="Q357" s="129"/>
      <c r="R357" s="139" t="str">
        <f>+IFERROR(VLOOKUP(#REF!&amp;"-"&amp;ROW()-108,[2]ワークシート!$C$2:$BW$498,55,0),"")</f>
        <v/>
      </c>
      <c r="S357" s="139"/>
      <c r="T357" s="139"/>
      <c r="U357" s="129" t="str">
        <f>+IFERROR(VLOOKUP(#REF!&amp;"-"&amp;ROW()-108,[2]ワークシート!$C$2:$BW$498,60,0),"")</f>
        <v/>
      </c>
      <c r="V357" s="129"/>
      <c r="W357" s="129" t="str">
        <f>+IFERROR(VLOOKUP(#REF!&amp;"-"&amp;ROW()-108,[2]ワークシート!$C$2:$BW$498,61,0),"")</f>
        <v/>
      </c>
      <c r="X357" s="129"/>
      <c r="Y357" s="129"/>
      <c r="Z357" s="130" t="str">
        <f t="shared" si="8"/>
        <v/>
      </c>
      <c r="AA357" s="130"/>
      <c r="AB357" s="131" t="str">
        <f>+IFERROR(IF(VLOOKUP(#REF!&amp;"-"&amp;ROW()-108,[2]ワークシート!$C$2:$BW$498,13,0)="","",VLOOKUP(#REF!&amp;"-"&amp;ROW()-108,[2]ワークシート!$C$2:$BW$498,13,0)),"")</f>
        <v/>
      </c>
      <c r="AC357" s="131"/>
      <c r="AD357" s="131" t="str">
        <f>+IFERROR(VLOOKUP(#REF!&amp;"-"&amp;ROW()-108,[2]ワークシート!$C$2:$BW$498,30,0),"")</f>
        <v/>
      </c>
      <c r="AE357" s="131"/>
      <c r="AF357" s="130" t="str">
        <f t="shared" si="9"/>
        <v/>
      </c>
      <c r="AG357" s="130"/>
      <c r="AH357" s="131" t="str">
        <f>+IFERROR(IF(VLOOKUP(#REF!&amp;"-"&amp;ROW()-108,[2]ワークシート!$C$2:$BW$498,31,0)="","",VLOOKUP(#REF!&amp;"-"&amp;ROW()-108,[2]ワークシート!$C$2:$BW$498,31,0)),"")</f>
        <v/>
      </c>
      <c r="AI357" s="131"/>
      <c r="AJ357" s="41"/>
      <c r="AK357" s="41"/>
      <c r="AL357" s="41"/>
      <c r="AM357" s="41"/>
      <c r="AN357" s="41"/>
      <c r="AO357" s="41"/>
      <c r="AP357" s="41"/>
      <c r="AQ357" s="41"/>
      <c r="AR357" s="41"/>
      <c r="AS357" s="41"/>
      <c r="AT357" s="41"/>
      <c r="AU357" s="41"/>
      <c r="AV357" s="41"/>
      <c r="AW357" s="41"/>
      <c r="AX357" s="41"/>
      <c r="AY357" s="41"/>
      <c r="AZ357" s="41"/>
      <c r="BA357" s="41"/>
      <c r="BB357" s="41"/>
      <c r="BC357" s="41"/>
      <c r="BD357" s="41"/>
    </row>
    <row r="358" spans="1:56" ht="35.1" hidden="1" customHeight="1">
      <c r="A358" s="41"/>
      <c r="B358" s="132" t="str">
        <f>+IFERROR(VLOOKUP(#REF!&amp;"-"&amp;ROW()-108,[2]ワークシート!$C$2:$BW$498,9,0),"")</f>
        <v/>
      </c>
      <c r="C358" s="133"/>
      <c r="D358" s="134" t="str">
        <f>+IFERROR(IF(VLOOKUP(#REF!&amp;"-"&amp;ROW()-108,[2]ワークシート!$C$2:$BW$498,10,0) = "","",VLOOKUP(#REF!&amp;"-"&amp;ROW()-108,[2]ワークシート!$C$2:$BW$498,10,0)),"")</f>
        <v/>
      </c>
      <c r="E358" s="133"/>
      <c r="F358" s="132" t="str">
        <f>+IFERROR(VLOOKUP(#REF!&amp;"-"&amp;ROW()-108,[2]ワークシート!$C$2:$BW$498,11,0),"")</f>
        <v/>
      </c>
      <c r="G358" s="133"/>
      <c r="H358" s="72" t="str">
        <f>+IFERROR(VLOOKUP(#REF!&amp;"-"&amp;ROW()-108,[2]ワークシート!$C$2:$BW$498,12,0),"")</f>
        <v/>
      </c>
      <c r="I35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58" s="136"/>
      <c r="K358" s="132" t="str">
        <f>+IFERROR(VLOOKUP(#REF!&amp;"-"&amp;ROW()-108,[2]ワークシート!$C$2:$BW$498,19,0),"")</f>
        <v/>
      </c>
      <c r="L358" s="134"/>
      <c r="M358" s="133"/>
      <c r="N358" s="137" t="str">
        <f>+IFERROR(VLOOKUP(#REF!&amp;"-"&amp;ROW()-108,[2]ワークシート!$C$2:$BW$498,24,0),"")</f>
        <v/>
      </c>
      <c r="O358" s="138"/>
      <c r="P358" s="129" t="str">
        <f>+IFERROR(VLOOKUP(#REF!&amp;"-"&amp;ROW()-108,[2]ワークシート!$C$2:$BW$498,25,0),"")</f>
        <v/>
      </c>
      <c r="Q358" s="129"/>
      <c r="R358" s="139" t="str">
        <f>+IFERROR(VLOOKUP(#REF!&amp;"-"&amp;ROW()-108,[2]ワークシート!$C$2:$BW$498,55,0),"")</f>
        <v/>
      </c>
      <c r="S358" s="139"/>
      <c r="T358" s="139"/>
      <c r="U358" s="129" t="str">
        <f>+IFERROR(VLOOKUP(#REF!&amp;"-"&amp;ROW()-108,[2]ワークシート!$C$2:$BW$498,60,0),"")</f>
        <v/>
      </c>
      <c r="V358" s="129"/>
      <c r="W358" s="129" t="str">
        <f>+IFERROR(VLOOKUP(#REF!&amp;"-"&amp;ROW()-108,[2]ワークシート!$C$2:$BW$498,61,0),"")</f>
        <v/>
      </c>
      <c r="X358" s="129"/>
      <c r="Y358" s="129"/>
      <c r="Z358" s="130" t="str">
        <f t="shared" si="8"/>
        <v/>
      </c>
      <c r="AA358" s="130"/>
      <c r="AB358" s="131" t="str">
        <f>+IFERROR(IF(VLOOKUP(#REF!&amp;"-"&amp;ROW()-108,[2]ワークシート!$C$2:$BW$498,13,0)="","",VLOOKUP(#REF!&amp;"-"&amp;ROW()-108,[2]ワークシート!$C$2:$BW$498,13,0)),"")</f>
        <v/>
      </c>
      <c r="AC358" s="131"/>
      <c r="AD358" s="131" t="str">
        <f>+IFERROR(VLOOKUP(#REF!&amp;"-"&amp;ROW()-108,[2]ワークシート!$C$2:$BW$498,30,0),"")</f>
        <v/>
      </c>
      <c r="AE358" s="131"/>
      <c r="AF358" s="130" t="str">
        <f t="shared" si="9"/>
        <v/>
      </c>
      <c r="AG358" s="130"/>
      <c r="AH358" s="131" t="str">
        <f>+IFERROR(IF(VLOOKUP(#REF!&amp;"-"&amp;ROW()-108,[2]ワークシート!$C$2:$BW$498,31,0)="","",VLOOKUP(#REF!&amp;"-"&amp;ROW()-108,[2]ワークシート!$C$2:$BW$498,31,0)),"")</f>
        <v/>
      </c>
      <c r="AI358" s="131"/>
      <c r="AJ358" s="41"/>
      <c r="AK358" s="41"/>
      <c r="AL358" s="41"/>
      <c r="AM358" s="41"/>
      <c r="AN358" s="41"/>
      <c r="AO358" s="41"/>
      <c r="AP358" s="41"/>
      <c r="AQ358" s="41"/>
      <c r="AR358" s="41"/>
      <c r="AS358" s="41"/>
      <c r="AT358" s="41"/>
      <c r="AU358" s="41"/>
      <c r="AV358" s="41"/>
      <c r="AW358" s="41"/>
      <c r="AX358" s="41"/>
      <c r="AY358" s="41"/>
      <c r="AZ358" s="41"/>
      <c r="BA358" s="41"/>
      <c r="BB358" s="41"/>
      <c r="BC358" s="41"/>
      <c r="BD358" s="41"/>
    </row>
    <row r="359" spans="1:56" ht="35.1" hidden="1" customHeight="1">
      <c r="A359" s="41"/>
      <c r="B359" s="132" t="str">
        <f>+IFERROR(VLOOKUP(#REF!&amp;"-"&amp;ROW()-108,[2]ワークシート!$C$2:$BW$498,9,0),"")</f>
        <v/>
      </c>
      <c r="C359" s="133"/>
      <c r="D359" s="134" t="str">
        <f>+IFERROR(IF(VLOOKUP(#REF!&amp;"-"&amp;ROW()-108,[2]ワークシート!$C$2:$BW$498,10,0) = "","",VLOOKUP(#REF!&amp;"-"&amp;ROW()-108,[2]ワークシート!$C$2:$BW$498,10,0)),"")</f>
        <v/>
      </c>
      <c r="E359" s="133"/>
      <c r="F359" s="132" t="str">
        <f>+IFERROR(VLOOKUP(#REF!&amp;"-"&amp;ROW()-108,[2]ワークシート!$C$2:$BW$498,11,0),"")</f>
        <v/>
      </c>
      <c r="G359" s="133"/>
      <c r="H359" s="72" t="str">
        <f>+IFERROR(VLOOKUP(#REF!&amp;"-"&amp;ROW()-108,[2]ワークシート!$C$2:$BW$498,12,0),"")</f>
        <v/>
      </c>
      <c r="I35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59" s="136"/>
      <c r="K359" s="132" t="str">
        <f>+IFERROR(VLOOKUP(#REF!&amp;"-"&amp;ROW()-108,[2]ワークシート!$C$2:$BW$498,19,0),"")</f>
        <v/>
      </c>
      <c r="L359" s="134"/>
      <c r="M359" s="133"/>
      <c r="N359" s="137" t="str">
        <f>+IFERROR(VLOOKUP(#REF!&amp;"-"&amp;ROW()-108,[2]ワークシート!$C$2:$BW$498,24,0),"")</f>
        <v/>
      </c>
      <c r="O359" s="138"/>
      <c r="P359" s="129" t="str">
        <f>+IFERROR(VLOOKUP(#REF!&amp;"-"&amp;ROW()-108,[2]ワークシート!$C$2:$BW$498,25,0),"")</f>
        <v/>
      </c>
      <c r="Q359" s="129"/>
      <c r="R359" s="139" t="str">
        <f>+IFERROR(VLOOKUP(#REF!&amp;"-"&amp;ROW()-108,[2]ワークシート!$C$2:$BW$498,55,0),"")</f>
        <v/>
      </c>
      <c r="S359" s="139"/>
      <c r="T359" s="139"/>
      <c r="U359" s="129" t="str">
        <f>+IFERROR(VLOOKUP(#REF!&amp;"-"&amp;ROW()-108,[2]ワークシート!$C$2:$BW$498,60,0),"")</f>
        <v/>
      </c>
      <c r="V359" s="129"/>
      <c r="W359" s="129" t="str">
        <f>+IFERROR(VLOOKUP(#REF!&amp;"-"&amp;ROW()-108,[2]ワークシート!$C$2:$BW$498,61,0),"")</f>
        <v/>
      </c>
      <c r="X359" s="129"/>
      <c r="Y359" s="129"/>
      <c r="Z359" s="130" t="str">
        <f t="shared" si="8"/>
        <v/>
      </c>
      <c r="AA359" s="130"/>
      <c r="AB359" s="131" t="str">
        <f>+IFERROR(IF(VLOOKUP(#REF!&amp;"-"&amp;ROW()-108,[2]ワークシート!$C$2:$BW$498,13,0)="","",VLOOKUP(#REF!&amp;"-"&amp;ROW()-108,[2]ワークシート!$C$2:$BW$498,13,0)),"")</f>
        <v/>
      </c>
      <c r="AC359" s="131"/>
      <c r="AD359" s="131" t="str">
        <f>+IFERROR(VLOOKUP(#REF!&amp;"-"&amp;ROW()-108,[2]ワークシート!$C$2:$BW$498,30,0),"")</f>
        <v/>
      </c>
      <c r="AE359" s="131"/>
      <c r="AF359" s="130" t="str">
        <f t="shared" si="9"/>
        <v/>
      </c>
      <c r="AG359" s="130"/>
      <c r="AH359" s="131" t="str">
        <f>+IFERROR(IF(VLOOKUP(#REF!&amp;"-"&amp;ROW()-108,[2]ワークシート!$C$2:$BW$498,31,0)="","",VLOOKUP(#REF!&amp;"-"&amp;ROW()-108,[2]ワークシート!$C$2:$BW$498,31,0)),"")</f>
        <v/>
      </c>
      <c r="AI359" s="131"/>
      <c r="AJ359" s="41"/>
      <c r="AK359" s="41"/>
      <c r="AL359" s="41"/>
      <c r="AM359" s="41"/>
      <c r="AN359" s="41"/>
      <c r="AO359" s="41"/>
      <c r="AP359" s="41"/>
      <c r="AQ359" s="41"/>
      <c r="AR359" s="41"/>
      <c r="AS359" s="41"/>
      <c r="AT359" s="41"/>
      <c r="AU359" s="41"/>
      <c r="AV359" s="41"/>
      <c r="AW359" s="41"/>
      <c r="AX359" s="41"/>
      <c r="AY359" s="41"/>
      <c r="AZ359" s="41"/>
      <c r="BA359" s="41"/>
      <c r="BB359" s="41"/>
      <c r="BC359" s="41"/>
      <c r="BD359" s="41"/>
    </row>
    <row r="360" spans="1:56" ht="35.1" hidden="1" customHeight="1">
      <c r="A360" s="41"/>
      <c r="B360" s="132" t="str">
        <f>+IFERROR(VLOOKUP(#REF!&amp;"-"&amp;ROW()-108,[2]ワークシート!$C$2:$BW$498,9,0),"")</f>
        <v/>
      </c>
      <c r="C360" s="133"/>
      <c r="D360" s="134" t="str">
        <f>+IFERROR(IF(VLOOKUP(#REF!&amp;"-"&amp;ROW()-108,[2]ワークシート!$C$2:$BW$498,10,0) = "","",VLOOKUP(#REF!&amp;"-"&amp;ROW()-108,[2]ワークシート!$C$2:$BW$498,10,0)),"")</f>
        <v/>
      </c>
      <c r="E360" s="133"/>
      <c r="F360" s="132" t="str">
        <f>+IFERROR(VLOOKUP(#REF!&amp;"-"&amp;ROW()-108,[2]ワークシート!$C$2:$BW$498,11,0),"")</f>
        <v/>
      </c>
      <c r="G360" s="133"/>
      <c r="H360" s="72" t="str">
        <f>+IFERROR(VLOOKUP(#REF!&amp;"-"&amp;ROW()-108,[2]ワークシート!$C$2:$BW$498,12,0),"")</f>
        <v/>
      </c>
      <c r="I36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60" s="136"/>
      <c r="K360" s="132" t="str">
        <f>+IFERROR(VLOOKUP(#REF!&amp;"-"&amp;ROW()-108,[2]ワークシート!$C$2:$BW$498,19,0),"")</f>
        <v/>
      </c>
      <c r="L360" s="134"/>
      <c r="M360" s="133"/>
      <c r="N360" s="137" t="str">
        <f>+IFERROR(VLOOKUP(#REF!&amp;"-"&amp;ROW()-108,[2]ワークシート!$C$2:$BW$498,24,0),"")</f>
        <v/>
      </c>
      <c r="O360" s="138"/>
      <c r="P360" s="129" t="str">
        <f>+IFERROR(VLOOKUP(#REF!&amp;"-"&amp;ROW()-108,[2]ワークシート!$C$2:$BW$498,25,0),"")</f>
        <v/>
      </c>
      <c r="Q360" s="129"/>
      <c r="R360" s="139" t="str">
        <f>+IFERROR(VLOOKUP(#REF!&amp;"-"&amp;ROW()-108,[2]ワークシート!$C$2:$BW$498,55,0),"")</f>
        <v/>
      </c>
      <c r="S360" s="139"/>
      <c r="T360" s="139"/>
      <c r="U360" s="129" t="str">
        <f>+IFERROR(VLOOKUP(#REF!&amp;"-"&amp;ROW()-108,[2]ワークシート!$C$2:$BW$498,60,0),"")</f>
        <v/>
      </c>
      <c r="V360" s="129"/>
      <c r="W360" s="129" t="str">
        <f>+IFERROR(VLOOKUP(#REF!&amp;"-"&amp;ROW()-108,[2]ワークシート!$C$2:$BW$498,61,0),"")</f>
        <v/>
      </c>
      <c r="X360" s="129"/>
      <c r="Y360" s="129"/>
      <c r="Z360" s="130" t="str">
        <f t="shared" si="8"/>
        <v/>
      </c>
      <c r="AA360" s="130"/>
      <c r="AB360" s="131" t="str">
        <f>+IFERROR(IF(VLOOKUP(#REF!&amp;"-"&amp;ROW()-108,[2]ワークシート!$C$2:$BW$498,13,0)="","",VLOOKUP(#REF!&amp;"-"&amp;ROW()-108,[2]ワークシート!$C$2:$BW$498,13,0)),"")</f>
        <v/>
      </c>
      <c r="AC360" s="131"/>
      <c r="AD360" s="131" t="str">
        <f>+IFERROR(VLOOKUP(#REF!&amp;"-"&amp;ROW()-108,[2]ワークシート!$C$2:$BW$498,30,0),"")</f>
        <v/>
      </c>
      <c r="AE360" s="131"/>
      <c r="AF360" s="130" t="str">
        <f t="shared" si="9"/>
        <v/>
      </c>
      <c r="AG360" s="130"/>
      <c r="AH360" s="131" t="str">
        <f>+IFERROR(IF(VLOOKUP(#REF!&amp;"-"&amp;ROW()-108,[2]ワークシート!$C$2:$BW$498,31,0)="","",VLOOKUP(#REF!&amp;"-"&amp;ROW()-108,[2]ワークシート!$C$2:$BW$498,31,0)),"")</f>
        <v/>
      </c>
      <c r="AI360" s="131"/>
      <c r="AJ360" s="41"/>
      <c r="AK360" s="41"/>
      <c r="AL360" s="41"/>
      <c r="AM360" s="41"/>
      <c r="AN360" s="41"/>
      <c r="AO360" s="41"/>
      <c r="AP360" s="41"/>
      <c r="AQ360" s="41"/>
      <c r="AR360" s="41"/>
      <c r="AS360" s="41"/>
      <c r="AT360" s="41"/>
      <c r="AU360" s="41"/>
      <c r="AV360" s="41"/>
      <c r="AW360" s="41"/>
      <c r="AX360" s="41"/>
      <c r="AY360" s="41"/>
      <c r="AZ360" s="41"/>
      <c r="BA360" s="41"/>
      <c r="BB360" s="41"/>
      <c r="BC360" s="41"/>
      <c r="BD360" s="41"/>
    </row>
    <row r="361" spans="1:56" ht="35.1" hidden="1" customHeight="1">
      <c r="A361" s="41"/>
      <c r="B361" s="132" t="str">
        <f>+IFERROR(VLOOKUP(#REF!&amp;"-"&amp;ROW()-108,[2]ワークシート!$C$2:$BW$498,9,0),"")</f>
        <v/>
      </c>
      <c r="C361" s="133"/>
      <c r="D361" s="134" t="str">
        <f>+IFERROR(IF(VLOOKUP(#REF!&amp;"-"&amp;ROW()-108,[2]ワークシート!$C$2:$BW$498,10,0) = "","",VLOOKUP(#REF!&amp;"-"&amp;ROW()-108,[2]ワークシート!$C$2:$BW$498,10,0)),"")</f>
        <v/>
      </c>
      <c r="E361" s="133"/>
      <c r="F361" s="132" t="str">
        <f>+IFERROR(VLOOKUP(#REF!&amp;"-"&amp;ROW()-108,[2]ワークシート!$C$2:$BW$498,11,0),"")</f>
        <v/>
      </c>
      <c r="G361" s="133"/>
      <c r="H361" s="72" t="str">
        <f>+IFERROR(VLOOKUP(#REF!&amp;"-"&amp;ROW()-108,[2]ワークシート!$C$2:$BW$498,12,0),"")</f>
        <v/>
      </c>
      <c r="I36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61" s="136"/>
      <c r="K361" s="132" t="str">
        <f>+IFERROR(VLOOKUP(#REF!&amp;"-"&amp;ROW()-108,[2]ワークシート!$C$2:$BW$498,19,0),"")</f>
        <v/>
      </c>
      <c r="L361" s="134"/>
      <c r="M361" s="133"/>
      <c r="N361" s="137" t="str">
        <f>+IFERROR(VLOOKUP(#REF!&amp;"-"&amp;ROW()-108,[2]ワークシート!$C$2:$BW$498,24,0),"")</f>
        <v/>
      </c>
      <c r="O361" s="138"/>
      <c r="P361" s="129" t="str">
        <f>+IFERROR(VLOOKUP(#REF!&amp;"-"&amp;ROW()-108,[2]ワークシート!$C$2:$BW$498,25,0),"")</f>
        <v/>
      </c>
      <c r="Q361" s="129"/>
      <c r="R361" s="139" t="str">
        <f>+IFERROR(VLOOKUP(#REF!&amp;"-"&amp;ROW()-108,[2]ワークシート!$C$2:$BW$498,55,0),"")</f>
        <v/>
      </c>
      <c r="S361" s="139"/>
      <c r="T361" s="139"/>
      <c r="U361" s="129" t="str">
        <f>+IFERROR(VLOOKUP(#REF!&amp;"-"&amp;ROW()-108,[2]ワークシート!$C$2:$BW$498,60,0),"")</f>
        <v/>
      </c>
      <c r="V361" s="129"/>
      <c r="W361" s="129" t="str">
        <f>+IFERROR(VLOOKUP(#REF!&amp;"-"&amp;ROW()-108,[2]ワークシート!$C$2:$BW$498,61,0),"")</f>
        <v/>
      </c>
      <c r="X361" s="129"/>
      <c r="Y361" s="129"/>
      <c r="Z361" s="130" t="str">
        <f t="shared" si="8"/>
        <v/>
      </c>
      <c r="AA361" s="130"/>
      <c r="AB361" s="131" t="str">
        <f>+IFERROR(IF(VLOOKUP(#REF!&amp;"-"&amp;ROW()-108,[2]ワークシート!$C$2:$BW$498,13,0)="","",VLOOKUP(#REF!&amp;"-"&amp;ROW()-108,[2]ワークシート!$C$2:$BW$498,13,0)),"")</f>
        <v/>
      </c>
      <c r="AC361" s="131"/>
      <c r="AD361" s="131" t="str">
        <f>+IFERROR(VLOOKUP(#REF!&amp;"-"&amp;ROW()-108,[2]ワークシート!$C$2:$BW$498,30,0),"")</f>
        <v/>
      </c>
      <c r="AE361" s="131"/>
      <c r="AF361" s="130" t="str">
        <f t="shared" si="9"/>
        <v/>
      </c>
      <c r="AG361" s="130"/>
      <c r="AH361" s="131" t="str">
        <f>+IFERROR(IF(VLOOKUP(#REF!&amp;"-"&amp;ROW()-108,[2]ワークシート!$C$2:$BW$498,31,0)="","",VLOOKUP(#REF!&amp;"-"&amp;ROW()-108,[2]ワークシート!$C$2:$BW$498,31,0)),"")</f>
        <v/>
      </c>
      <c r="AI361" s="131"/>
      <c r="AJ361" s="41"/>
      <c r="AK361" s="41"/>
      <c r="AL361" s="41"/>
      <c r="AM361" s="41"/>
      <c r="AN361" s="41"/>
      <c r="AO361" s="41"/>
      <c r="AP361" s="41"/>
      <c r="AQ361" s="41"/>
      <c r="AR361" s="41"/>
      <c r="AS361" s="41"/>
      <c r="AT361" s="41"/>
      <c r="AU361" s="41"/>
      <c r="AV361" s="41"/>
      <c r="AW361" s="41"/>
      <c r="AX361" s="41"/>
      <c r="AY361" s="41"/>
      <c r="AZ361" s="41"/>
      <c r="BA361" s="41"/>
      <c r="BB361" s="41"/>
      <c r="BC361" s="41"/>
      <c r="BD361" s="41"/>
    </row>
    <row r="362" spans="1:56" ht="35.1" hidden="1" customHeight="1">
      <c r="A362" s="41"/>
      <c r="B362" s="132" t="str">
        <f>+IFERROR(VLOOKUP(#REF!&amp;"-"&amp;ROW()-108,[2]ワークシート!$C$2:$BW$498,9,0),"")</f>
        <v/>
      </c>
      <c r="C362" s="133"/>
      <c r="D362" s="134" t="str">
        <f>+IFERROR(IF(VLOOKUP(#REF!&amp;"-"&amp;ROW()-108,[2]ワークシート!$C$2:$BW$498,10,0) = "","",VLOOKUP(#REF!&amp;"-"&amp;ROW()-108,[2]ワークシート!$C$2:$BW$498,10,0)),"")</f>
        <v/>
      </c>
      <c r="E362" s="133"/>
      <c r="F362" s="132" t="str">
        <f>+IFERROR(VLOOKUP(#REF!&amp;"-"&amp;ROW()-108,[2]ワークシート!$C$2:$BW$498,11,0),"")</f>
        <v/>
      </c>
      <c r="G362" s="133"/>
      <c r="H362" s="72" t="str">
        <f>+IFERROR(VLOOKUP(#REF!&amp;"-"&amp;ROW()-108,[2]ワークシート!$C$2:$BW$498,12,0),"")</f>
        <v/>
      </c>
      <c r="I36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62" s="136"/>
      <c r="K362" s="132" t="str">
        <f>+IFERROR(VLOOKUP(#REF!&amp;"-"&amp;ROW()-108,[2]ワークシート!$C$2:$BW$498,19,0),"")</f>
        <v/>
      </c>
      <c r="L362" s="134"/>
      <c r="M362" s="133"/>
      <c r="N362" s="137" t="str">
        <f>+IFERROR(VLOOKUP(#REF!&amp;"-"&amp;ROW()-108,[2]ワークシート!$C$2:$BW$498,24,0),"")</f>
        <v/>
      </c>
      <c r="O362" s="138"/>
      <c r="P362" s="129" t="str">
        <f>+IFERROR(VLOOKUP(#REF!&amp;"-"&amp;ROW()-108,[2]ワークシート!$C$2:$BW$498,25,0),"")</f>
        <v/>
      </c>
      <c r="Q362" s="129"/>
      <c r="R362" s="139" t="str">
        <f>+IFERROR(VLOOKUP(#REF!&amp;"-"&amp;ROW()-108,[2]ワークシート!$C$2:$BW$498,55,0),"")</f>
        <v/>
      </c>
      <c r="S362" s="139"/>
      <c r="T362" s="139"/>
      <c r="U362" s="129" t="str">
        <f>+IFERROR(VLOOKUP(#REF!&amp;"-"&amp;ROW()-108,[2]ワークシート!$C$2:$BW$498,60,0),"")</f>
        <v/>
      </c>
      <c r="V362" s="129"/>
      <c r="W362" s="129" t="str">
        <f>+IFERROR(VLOOKUP(#REF!&amp;"-"&amp;ROW()-108,[2]ワークシート!$C$2:$BW$498,61,0),"")</f>
        <v/>
      </c>
      <c r="X362" s="129"/>
      <c r="Y362" s="129"/>
      <c r="Z362" s="130" t="str">
        <f t="shared" si="8"/>
        <v/>
      </c>
      <c r="AA362" s="130"/>
      <c r="AB362" s="131" t="str">
        <f>+IFERROR(IF(VLOOKUP(#REF!&amp;"-"&amp;ROW()-108,[2]ワークシート!$C$2:$BW$498,13,0)="","",VLOOKUP(#REF!&amp;"-"&amp;ROW()-108,[2]ワークシート!$C$2:$BW$498,13,0)),"")</f>
        <v/>
      </c>
      <c r="AC362" s="131"/>
      <c r="AD362" s="131" t="str">
        <f>+IFERROR(VLOOKUP(#REF!&amp;"-"&amp;ROW()-108,[2]ワークシート!$C$2:$BW$498,30,0),"")</f>
        <v/>
      </c>
      <c r="AE362" s="131"/>
      <c r="AF362" s="130" t="str">
        <f t="shared" si="9"/>
        <v/>
      </c>
      <c r="AG362" s="130"/>
      <c r="AH362" s="131" t="str">
        <f>+IFERROR(IF(VLOOKUP(#REF!&amp;"-"&amp;ROW()-108,[2]ワークシート!$C$2:$BW$498,31,0)="","",VLOOKUP(#REF!&amp;"-"&amp;ROW()-108,[2]ワークシート!$C$2:$BW$498,31,0)),"")</f>
        <v/>
      </c>
      <c r="AI362" s="131"/>
      <c r="AJ362" s="41"/>
      <c r="AK362" s="41"/>
      <c r="AL362" s="41"/>
      <c r="AM362" s="41"/>
      <c r="AN362" s="41"/>
      <c r="AO362" s="41"/>
      <c r="AP362" s="41"/>
      <c r="AQ362" s="41"/>
      <c r="AR362" s="41"/>
      <c r="AS362" s="41"/>
      <c r="AT362" s="41"/>
      <c r="AU362" s="41"/>
      <c r="AV362" s="41"/>
      <c r="AW362" s="41"/>
      <c r="AX362" s="41"/>
      <c r="AY362" s="41"/>
      <c r="AZ362" s="41"/>
      <c r="BA362" s="41"/>
      <c r="BB362" s="41"/>
      <c r="BC362" s="41"/>
      <c r="BD362" s="41"/>
    </row>
    <row r="363" spans="1:56" ht="35.1" hidden="1" customHeight="1">
      <c r="A363" s="41"/>
      <c r="B363" s="132" t="str">
        <f>+IFERROR(VLOOKUP(#REF!&amp;"-"&amp;ROW()-108,[2]ワークシート!$C$2:$BW$498,9,0),"")</f>
        <v/>
      </c>
      <c r="C363" s="133"/>
      <c r="D363" s="134" t="str">
        <f>+IFERROR(IF(VLOOKUP(#REF!&amp;"-"&amp;ROW()-108,[2]ワークシート!$C$2:$BW$498,10,0) = "","",VLOOKUP(#REF!&amp;"-"&amp;ROW()-108,[2]ワークシート!$C$2:$BW$498,10,0)),"")</f>
        <v/>
      </c>
      <c r="E363" s="133"/>
      <c r="F363" s="132" t="str">
        <f>+IFERROR(VLOOKUP(#REF!&amp;"-"&amp;ROW()-108,[2]ワークシート!$C$2:$BW$498,11,0),"")</f>
        <v/>
      </c>
      <c r="G363" s="133"/>
      <c r="H363" s="72" t="str">
        <f>+IFERROR(VLOOKUP(#REF!&amp;"-"&amp;ROW()-108,[2]ワークシート!$C$2:$BW$498,12,0),"")</f>
        <v/>
      </c>
      <c r="I36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63" s="136"/>
      <c r="K363" s="132" t="str">
        <f>+IFERROR(VLOOKUP(#REF!&amp;"-"&amp;ROW()-108,[2]ワークシート!$C$2:$BW$498,19,0),"")</f>
        <v/>
      </c>
      <c r="L363" s="134"/>
      <c r="M363" s="133"/>
      <c r="N363" s="137" t="str">
        <f>+IFERROR(VLOOKUP(#REF!&amp;"-"&amp;ROW()-108,[2]ワークシート!$C$2:$BW$498,24,0),"")</f>
        <v/>
      </c>
      <c r="O363" s="138"/>
      <c r="P363" s="129" t="str">
        <f>+IFERROR(VLOOKUP(#REF!&amp;"-"&amp;ROW()-108,[2]ワークシート!$C$2:$BW$498,25,0),"")</f>
        <v/>
      </c>
      <c r="Q363" s="129"/>
      <c r="R363" s="139" t="str">
        <f>+IFERROR(VLOOKUP(#REF!&amp;"-"&amp;ROW()-108,[2]ワークシート!$C$2:$BW$498,55,0),"")</f>
        <v/>
      </c>
      <c r="S363" s="139"/>
      <c r="T363" s="139"/>
      <c r="U363" s="129" t="str">
        <f>+IFERROR(VLOOKUP(#REF!&amp;"-"&amp;ROW()-108,[2]ワークシート!$C$2:$BW$498,60,0),"")</f>
        <v/>
      </c>
      <c r="V363" s="129"/>
      <c r="W363" s="129" t="str">
        <f>+IFERROR(VLOOKUP(#REF!&amp;"-"&amp;ROW()-108,[2]ワークシート!$C$2:$BW$498,61,0),"")</f>
        <v/>
      </c>
      <c r="X363" s="129"/>
      <c r="Y363" s="129"/>
      <c r="Z363" s="130" t="str">
        <f t="shared" si="8"/>
        <v/>
      </c>
      <c r="AA363" s="130"/>
      <c r="AB363" s="131" t="str">
        <f>+IFERROR(IF(VLOOKUP(#REF!&amp;"-"&amp;ROW()-108,[2]ワークシート!$C$2:$BW$498,13,0)="","",VLOOKUP(#REF!&amp;"-"&amp;ROW()-108,[2]ワークシート!$C$2:$BW$498,13,0)),"")</f>
        <v/>
      </c>
      <c r="AC363" s="131"/>
      <c r="AD363" s="131" t="str">
        <f>+IFERROR(VLOOKUP(#REF!&amp;"-"&amp;ROW()-108,[2]ワークシート!$C$2:$BW$498,30,0),"")</f>
        <v/>
      </c>
      <c r="AE363" s="131"/>
      <c r="AF363" s="130" t="str">
        <f t="shared" si="9"/>
        <v/>
      </c>
      <c r="AG363" s="130"/>
      <c r="AH363" s="131" t="str">
        <f>+IFERROR(IF(VLOOKUP(#REF!&amp;"-"&amp;ROW()-108,[2]ワークシート!$C$2:$BW$498,31,0)="","",VLOOKUP(#REF!&amp;"-"&amp;ROW()-108,[2]ワークシート!$C$2:$BW$498,31,0)),"")</f>
        <v/>
      </c>
      <c r="AI363" s="131"/>
      <c r="AJ363" s="41"/>
      <c r="AK363" s="41"/>
      <c r="AL363" s="41"/>
      <c r="AM363" s="41"/>
      <c r="AN363" s="41"/>
      <c r="AO363" s="41"/>
      <c r="AP363" s="41"/>
      <c r="AQ363" s="41"/>
      <c r="AR363" s="41"/>
      <c r="AS363" s="41"/>
      <c r="AT363" s="41"/>
      <c r="AU363" s="41"/>
      <c r="AV363" s="41"/>
      <c r="AW363" s="41"/>
      <c r="AX363" s="41"/>
      <c r="AY363" s="41"/>
      <c r="AZ363" s="41"/>
      <c r="BA363" s="41"/>
      <c r="BB363" s="41"/>
      <c r="BC363" s="41"/>
      <c r="BD363" s="41"/>
    </row>
    <row r="364" spans="1:56" ht="35.1" hidden="1" customHeight="1">
      <c r="A364" s="41"/>
      <c r="B364" s="132" t="str">
        <f>+IFERROR(VLOOKUP(#REF!&amp;"-"&amp;ROW()-108,[2]ワークシート!$C$2:$BW$498,9,0),"")</f>
        <v/>
      </c>
      <c r="C364" s="133"/>
      <c r="D364" s="134" t="str">
        <f>+IFERROR(IF(VLOOKUP(#REF!&amp;"-"&amp;ROW()-108,[2]ワークシート!$C$2:$BW$498,10,0) = "","",VLOOKUP(#REF!&amp;"-"&amp;ROW()-108,[2]ワークシート!$C$2:$BW$498,10,0)),"")</f>
        <v/>
      </c>
      <c r="E364" s="133"/>
      <c r="F364" s="132" t="str">
        <f>+IFERROR(VLOOKUP(#REF!&amp;"-"&amp;ROW()-108,[2]ワークシート!$C$2:$BW$498,11,0),"")</f>
        <v/>
      </c>
      <c r="G364" s="133"/>
      <c r="H364" s="72" t="str">
        <f>+IFERROR(VLOOKUP(#REF!&amp;"-"&amp;ROW()-108,[2]ワークシート!$C$2:$BW$498,12,0),"")</f>
        <v/>
      </c>
      <c r="I36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64" s="136"/>
      <c r="K364" s="132" t="str">
        <f>+IFERROR(VLOOKUP(#REF!&amp;"-"&amp;ROW()-108,[2]ワークシート!$C$2:$BW$498,19,0),"")</f>
        <v/>
      </c>
      <c r="L364" s="134"/>
      <c r="M364" s="133"/>
      <c r="N364" s="137" t="str">
        <f>+IFERROR(VLOOKUP(#REF!&amp;"-"&amp;ROW()-108,[2]ワークシート!$C$2:$BW$498,24,0),"")</f>
        <v/>
      </c>
      <c r="O364" s="138"/>
      <c r="P364" s="129" t="str">
        <f>+IFERROR(VLOOKUP(#REF!&amp;"-"&amp;ROW()-108,[2]ワークシート!$C$2:$BW$498,25,0),"")</f>
        <v/>
      </c>
      <c r="Q364" s="129"/>
      <c r="R364" s="139" t="str">
        <f>+IFERROR(VLOOKUP(#REF!&amp;"-"&amp;ROW()-108,[2]ワークシート!$C$2:$BW$498,55,0),"")</f>
        <v/>
      </c>
      <c r="S364" s="139"/>
      <c r="T364" s="139"/>
      <c r="U364" s="129" t="str">
        <f>+IFERROR(VLOOKUP(#REF!&amp;"-"&amp;ROW()-108,[2]ワークシート!$C$2:$BW$498,60,0),"")</f>
        <v/>
      </c>
      <c r="V364" s="129"/>
      <c r="W364" s="129" t="str">
        <f>+IFERROR(VLOOKUP(#REF!&amp;"-"&amp;ROW()-108,[2]ワークシート!$C$2:$BW$498,61,0),"")</f>
        <v/>
      </c>
      <c r="X364" s="129"/>
      <c r="Y364" s="129"/>
      <c r="Z364" s="130" t="str">
        <f t="shared" si="8"/>
        <v/>
      </c>
      <c r="AA364" s="130"/>
      <c r="AB364" s="131" t="str">
        <f>+IFERROR(IF(VLOOKUP(#REF!&amp;"-"&amp;ROW()-108,[2]ワークシート!$C$2:$BW$498,13,0)="","",VLOOKUP(#REF!&amp;"-"&amp;ROW()-108,[2]ワークシート!$C$2:$BW$498,13,0)),"")</f>
        <v/>
      </c>
      <c r="AC364" s="131"/>
      <c r="AD364" s="131" t="str">
        <f>+IFERROR(VLOOKUP(#REF!&amp;"-"&amp;ROW()-108,[2]ワークシート!$C$2:$BW$498,30,0),"")</f>
        <v/>
      </c>
      <c r="AE364" s="131"/>
      <c r="AF364" s="130" t="str">
        <f t="shared" si="9"/>
        <v/>
      </c>
      <c r="AG364" s="130"/>
      <c r="AH364" s="131" t="str">
        <f>+IFERROR(IF(VLOOKUP(#REF!&amp;"-"&amp;ROW()-108,[2]ワークシート!$C$2:$BW$498,31,0)="","",VLOOKUP(#REF!&amp;"-"&amp;ROW()-108,[2]ワークシート!$C$2:$BW$498,31,0)),"")</f>
        <v/>
      </c>
      <c r="AI364" s="131"/>
      <c r="AJ364" s="41"/>
      <c r="AK364" s="41"/>
      <c r="AL364" s="41"/>
      <c r="AM364" s="41"/>
      <c r="AN364" s="41"/>
      <c r="AO364" s="41"/>
      <c r="AP364" s="41"/>
      <c r="AQ364" s="41"/>
      <c r="AR364" s="41"/>
      <c r="AS364" s="41"/>
      <c r="AT364" s="41"/>
      <c r="AU364" s="41"/>
      <c r="AV364" s="41"/>
      <c r="AW364" s="41"/>
      <c r="AX364" s="41"/>
      <c r="AY364" s="41"/>
      <c r="AZ364" s="41"/>
      <c r="BA364" s="41"/>
      <c r="BB364" s="41"/>
      <c r="BC364" s="41"/>
      <c r="BD364" s="41"/>
    </row>
    <row r="365" spans="1:56" ht="35.1" hidden="1" customHeight="1">
      <c r="A365" s="41"/>
      <c r="B365" s="132" t="str">
        <f>+IFERROR(VLOOKUP(#REF!&amp;"-"&amp;ROW()-108,[2]ワークシート!$C$2:$BW$498,9,0),"")</f>
        <v/>
      </c>
      <c r="C365" s="133"/>
      <c r="D365" s="134" t="str">
        <f>+IFERROR(IF(VLOOKUP(#REF!&amp;"-"&amp;ROW()-108,[2]ワークシート!$C$2:$BW$498,10,0) = "","",VLOOKUP(#REF!&amp;"-"&amp;ROW()-108,[2]ワークシート!$C$2:$BW$498,10,0)),"")</f>
        <v/>
      </c>
      <c r="E365" s="133"/>
      <c r="F365" s="132" t="str">
        <f>+IFERROR(VLOOKUP(#REF!&amp;"-"&amp;ROW()-108,[2]ワークシート!$C$2:$BW$498,11,0),"")</f>
        <v/>
      </c>
      <c r="G365" s="133"/>
      <c r="H365" s="72" t="str">
        <f>+IFERROR(VLOOKUP(#REF!&amp;"-"&amp;ROW()-108,[2]ワークシート!$C$2:$BW$498,12,0),"")</f>
        <v/>
      </c>
      <c r="I36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65" s="136"/>
      <c r="K365" s="132" t="str">
        <f>+IFERROR(VLOOKUP(#REF!&amp;"-"&amp;ROW()-108,[2]ワークシート!$C$2:$BW$498,19,0),"")</f>
        <v/>
      </c>
      <c r="L365" s="134"/>
      <c r="M365" s="133"/>
      <c r="N365" s="137" t="str">
        <f>+IFERROR(VLOOKUP(#REF!&amp;"-"&amp;ROW()-108,[2]ワークシート!$C$2:$BW$498,24,0),"")</f>
        <v/>
      </c>
      <c r="O365" s="138"/>
      <c r="P365" s="129" t="str">
        <f>+IFERROR(VLOOKUP(#REF!&amp;"-"&amp;ROW()-108,[2]ワークシート!$C$2:$BW$498,25,0),"")</f>
        <v/>
      </c>
      <c r="Q365" s="129"/>
      <c r="R365" s="139" t="str">
        <f>+IFERROR(VLOOKUP(#REF!&amp;"-"&amp;ROW()-108,[2]ワークシート!$C$2:$BW$498,55,0),"")</f>
        <v/>
      </c>
      <c r="S365" s="139"/>
      <c r="T365" s="139"/>
      <c r="U365" s="129" t="str">
        <f>+IFERROR(VLOOKUP(#REF!&amp;"-"&amp;ROW()-108,[2]ワークシート!$C$2:$BW$498,60,0),"")</f>
        <v/>
      </c>
      <c r="V365" s="129"/>
      <c r="W365" s="129" t="str">
        <f>+IFERROR(VLOOKUP(#REF!&amp;"-"&amp;ROW()-108,[2]ワークシート!$C$2:$BW$498,61,0),"")</f>
        <v/>
      </c>
      <c r="X365" s="129"/>
      <c r="Y365" s="129"/>
      <c r="Z365" s="130" t="str">
        <f t="shared" si="8"/>
        <v/>
      </c>
      <c r="AA365" s="130"/>
      <c r="AB365" s="131" t="str">
        <f>+IFERROR(IF(VLOOKUP(#REF!&amp;"-"&amp;ROW()-108,[2]ワークシート!$C$2:$BW$498,13,0)="","",VLOOKUP(#REF!&amp;"-"&amp;ROW()-108,[2]ワークシート!$C$2:$BW$498,13,0)),"")</f>
        <v/>
      </c>
      <c r="AC365" s="131"/>
      <c r="AD365" s="131" t="str">
        <f>+IFERROR(VLOOKUP(#REF!&amp;"-"&amp;ROW()-108,[2]ワークシート!$C$2:$BW$498,30,0),"")</f>
        <v/>
      </c>
      <c r="AE365" s="131"/>
      <c r="AF365" s="130" t="str">
        <f t="shared" si="9"/>
        <v/>
      </c>
      <c r="AG365" s="130"/>
      <c r="AH365" s="131" t="str">
        <f>+IFERROR(IF(VLOOKUP(#REF!&amp;"-"&amp;ROW()-108,[2]ワークシート!$C$2:$BW$498,31,0)="","",VLOOKUP(#REF!&amp;"-"&amp;ROW()-108,[2]ワークシート!$C$2:$BW$498,31,0)),"")</f>
        <v/>
      </c>
      <c r="AI365" s="131"/>
      <c r="AJ365" s="41"/>
      <c r="AK365" s="41"/>
      <c r="AL365" s="41"/>
      <c r="AM365" s="41"/>
      <c r="AN365" s="41"/>
      <c r="AO365" s="41"/>
      <c r="AP365" s="41"/>
      <c r="AQ365" s="41"/>
      <c r="AR365" s="41"/>
      <c r="AS365" s="41"/>
      <c r="AT365" s="41"/>
      <c r="AU365" s="41"/>
      <c r="AV365" s="41"/>
      <c r="AW365" s="41"/>
      <c r="AX365" s="41"/>
      <c r="AY365" s="41"/>
      <c r="AZ365" s="41"/>
      <c r="BA365" s="41"/>
      <c r="BB365" s="41"/>
      <c r="BC365" s="41"/>
      <c r="BD365" s="41"/>
    </row>
    <row r="366" spans="1:56" ht="35.1" hidden="1" customHeight="1">
      <c r="A366" s="41"/>
      <c r="B366" s="132" t="str">
        <f>+IFERROR(VLOOKUP(#REF!&amp;"-"&amp;ROW()-108,[2]ワークシート!$C$2:$BW$498,9,0),"")</f>
        <v/>
      </c>
      <c r="C366" s="133"/>
      <c r="D366" s="134" t="str">
        <f>+IFERROR(IF(VLOOKUP(#REF!&amp;"-"&amp;ROW()-108,[2]ワークシート!$C$2:$BW$498,10,0) = "","",VLOOKUP(#REF!&amp;"-"&amp;ROW()-108,[2]ワークシート!$C$2:$BW$498,10,0)),"")</f>
        <v/>
      </c>
      <c r="E366" s="133"/>
      <c r="F366" s="132" t="str">
        <f>+IFERROR(VLOOKUP(#REF!&amp;"-"&amp;ROW()-108,[2]ワークシート!$C$2:$BW$498,11,0),"")</f>
        <v/>
      </c>
      <c r="G366" s="133"/>
      <c r="H366" s="72" t="str">
        <f>+IFERROR(VLOOKUP(#REF!&amp;"-"&amp;ROW()-108,[2]ワークシート!$C$2:$BW$498,12,0),"")</f>
        <v/>
      </c>
      <c r="I36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66" s="136"/>
      <c r="K366" s="132" t="str">
        <f>+IFERROR(VLOOKUP(#REF!&amp;"-"&amp;ROW()-108,[2]ワークシート!$C$2:$BW$498,19,0),"")</f>
        <v/>
      </c>
      <c r="L366" s="134"/>
      <c r="M366" s="133"/>
      <c r="N366" s="137" t="str">
        <f>+IFERROR(VLOOKUP(#REF!&amp;"-"&amp;ROW()-108,[2]ワークシート!$C$2:$BW$498,24,0),"")</f>
        <v/>
      </c>
      <c r="O366" s="138"/>
      <c r="P366" s="129" t="str">
        <f>+IFERROR(VLOOKUP(#REF!&amp;"-"&amp;ROW()-108,[2]ワークシート!$C$2:$BW$498,25,0),"")</f>
        <v/>
      </c>
      <c r="Q366" s="129"/>
      <c r="R366" s="139" t="str">
        <f>+IFERROR(VLOOKUP(#REF!&amp;"-"&amp;ROW()-108,[2]ワークシート!$C$2:$BW$498,55,0),"")</f>
        <v/>
      </c>
      <c r="S366" s="139"/>
      <c r="T366" s="139"/>
      <c r="U366" s="129" t="str">
        <f>+IFERROR(VLOOKUP(#REF!&amp;"-"&amp;ROW()-108,[2]ワークシート!$C$2:$BW$498,60,0),"")</f>
        <v/>
      </c>
      <c r="V366" s="129"/>
      <c r="W366" s="129" t="str">
        <f>+IFERROR(VLOOKUP(#REF!&amp;"-"&amp;ROW()-108,[2]ワークシート!$C$2:$BW$498,61,0),"")</f>
        <v/>
      </c>
      <c r="X366" s="129"/>
      <c r="Y366" s="129"/>
      <c r="Z366" s="130" t="str">
        <f t="shared" si="8"/>
        <v/>
      </c>
      <c r="AA366" s="130"/>
      <c r="AB366" s="131" t="str">
        <f>+IFERROR(IF(VLOOKUP(#REF!&amp;"-"&amp;ROW()-108,[2]ワークシート!$C$2:$BW$498,13,0)="","",VLOOKUP(#REF!&amp;"-"&amp;ROW()-108,[2]ワークシート!$C$2:$BW$498,13,0)),"")</f>
        <v/>
      </c>
      <c r="AC366" s="131"/>
      <c r="AD366" s="131" t="str">
        <f>+IFERROR(VLOOKUP(#REF!&amp;"-"&amp;ROW()-108,[2]ワークシート!$C$2:$BW$498,30,0),"")</f>
        <v/>
      </c>
      <c r="AE366" s="131"/>
      <c r="AF366" s="130" t="str">
        <f t="shared" si="9"/>
        <v/>
      </c>
      <c r="AG366" s="130"/>
      <c r="AH366" s="131" t="str">
        <f>+IFERROR(IF(VLOOKUP(#REF!&amp;"-"&amp;ROW()-108,[2]ワークシート!$C$2:$BW$498,31,0)="","",VLOOKUP(#REF!&amp;"-"&amp;ROW()-108,[2]ワークシート!$C$2:$BW$498,31,0)),"")</f>
        <v/>
      </c>
      <c r="AI366" s="131"/>
      <c r="AJ366" s="41"/>
      <c r="AK366" s="41"/>
      <c r="AL366" s="41"/>
      <c r="AM366" s="41"/>
      <c r="AN366" s="41"/>
      <c r="AO366" s="41"/>
      <c r="AP366" s="41"/>
      <c r="AQ366" s="41"/>
      <c r="AR366" s="41"/>
      <c r="AS366" s="41"/>
      <c r="AT366" s="41"/>
      <c r="AU366" s="41"/>
      <c r="AV366" s="41"/>
      <c r="AW366" s="41"/>
      <c r="AX366" s="41"/>
      <c r="AY366" s="41"/>
      <c r="AZ366" s="41"/>
      <c r="BA366" s="41"/>
      <c r="BB366" s="41"/>
      <c r="BC366" s="41"/>
      <c r="BD366" s="41"/>
    </row>
    <row r="367" spans="1:56" ht="35.1" hidden="1" customHeight="1">
      <c r="A367" s="41"/>
      <c r="B367" s="132" t="str">
        <f>+IFERROR(VLOOKUP(#REF!&amp;"-"&amp;ROW()-108,[2]ワークシート!$C$2:$BW$498,9,0),"")</f>
        <v/>
      </c>
      <c r="C367" s="133"/>
      <c r="D367" s="134" t="str">
        <f>+IFERROR(IF(VLOOKUP(#REF!&amp;"-"&amp;ROW()-108,[2]ワークシート!$C$2:$BW$498,10,0) = "","",VLOOKUP(#REF!&amp;"-"&amp;ROW()-108,[2]ワークシート!$C$2:$BW$498,10,0)),"")</f>
        <v/>
      </c>
      <c r="E367" s="133"/>
      <c r="F367" s="132" t="str">
        <f>+IFERROR(VLOOKUP(#REF!&amp;"-"&amp;ROW()-108,[2]ワークシート!$C$2:$BW$498,11,0),"")</f>
        <v/>
      </c>
      <c r="G367" s="133"/>
      <c r="H367" s="72" t="str">
        <f>+IFERROR(VLOOKUP(#REF!&amp;"-"&amp;ROW()-108,[2]ワークシート!$C$2:$BW$498,12,0),"")</f>
        <v/>
      </c>
      <c r="I36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67" s="136"/>
      <c r="K367" s="132" t="str">
        <f>+IFERROR(VLOOKUP(#REF!&amp;"-"&amp;ROW()-108,[2]ワークシート!$C$2:$BW$498,19,0),"")</f>
        <v/>
      </c>
      <c r="L367" s="134"/>
      <c r="M367" s="133"/>
      <c r="N367" s="137" t="str">
        <f>+IFERROR(VLOOKUP(#REF!&amp;"-"&amp;ROW()-108,[2]ワークシート!$C$2:$BW$498,24,0),"")</f>
        <v/>
      </c>
      <c r="O367" s="138"/>
      <c r="P367" s="129" t="str">
        <f>+IFERROR(VLOOKUP(#REF!&amp;"-"&amp;ROW()-108,[2]ワークシート!$C$2:$BW$498,25,0),"")</f>
        <v/>
      </c>
      <c r="Q367" s="129"/>
      <c r="R367" s="139" t="str">
        <f>+IFERROR(VLOOKUP(#REF!&amp;"-"&amp;ROW()-108,[2]ワークシート!$C$2:$BW$498,55,0),"")</f>
        <v/>
      </c>
      <c r="S367" s="139"/>
      <c r="T367" s="139"/>
      <c r="U367" s="129" t="str">
        <f>+IFERROR(VLOOKUP(#REF!&amp;"-"&amp;ROW()-108,[2]ワークシート!$C$2:$BW$498,60,0),"")</f>
        <v/>
      </c>
      <c r="V367" s="129"/>
      <c r="W367" s="129" t="str">
        <f>+IFERROR(VLOOKUP(#REF!&amp;"-"&amp;ROW()-108,[2]ワークシート!$C$2:$BW$498,61,0),"")</f>
        <v/>
      </c>
      <c r="X367" s="129"/>
      <c r="Y367" s="129"/>
      <c r="Z367" s="130" t="str">
        <f t="shared" si="8"/>
        <v/>
      </c>
      <c r="AA367" s="130"/>
      <c r="AB367" s="131" t="str">
        <f>+IFERROR(IF(VLOOKUP(#REF!&amp;"-"&amp;ROW()-108,[2]ワークシート!$C$2:$BW$498,13,0)="","",VLOOKUP(#REF!&amp;"-"&amp;ROW()-108,[2]ワークシート!$C$2:$BW$498,13,0)),"")</f>
        <v/>
      </c>
      <c r="AC367" s="131"/>
      <c r="AD367" s="131" t="str">
        <f>+IFERROR(VLOOKUP(#REF!&amp;"-"&amp;ROW()-108,[2]ワークシート!$C$2:$BW$498,30,0),"")</f>
        <v/>
      </c>
      <c r="AE367" s="131"/>
      <c r="AF367" s="130" t="str">
        <f t="shared" si="9"/>
        <v/>
      </c>
      <c r="AG367" s="130"/>
      <c r="AH367" s="131" t="str">
        <f>+IFERROR(IF(VLOOKUP(#REF!&amp;"-"&amp;ROW()-108,[2]ワークシート!$C$2:$BW$498,31,0)="","",VLOOKUP(#REF!&amp;"-"&amp;ROW()-108,[2]ワークシート!$C$2:$BW$498,31,0)),"")</f>
        <v/>
      </c>
      <c r="AI367" s="131"/>
      <c r="AJ367" s="41"/>
      <c r="AK367" s="41"/>
      <c r="AL367" s="41"/>
      <c r="AM367" s="41"/>
      <c r="AN367" s="41"/>
      <c r="AO367" s="41"/>
      <c r="AP367" s="41"/>
      <c r="AQ367" s="41"/>
      <c r="AR367" s="41"/>
      <c r="AS367" s="41"/>
      <c r="AT367" s="41"/>
      <c r="AU367" s="41"/>
      <c r="AV367" s="41"/>
      <c r="AW367" s="41"/>
      <c r="AX367" s="41"/>
      <c r="AY367" s="41"/>
      <c r="AZ367" s="41"/>
      <c r="BA367" s="41"/>
      <c r="BB367" s="41"/>
      <c r="BC367" s="41"/>
      <c r="BD367" s="41"/>
    </row>
    <row r="368" spans="1:56" ht="35.1" hidden="1" customHeight="1">
      <c r="A368" s="41"/>
      <c r="B368" s="132" t="str">
        <f>+IFERROR(VLOOKUP(#REF!&amp;"-"&amp;ROW()-108,[2]ワークシート!$C$2:$BW$498,9,0),"")</f>
        <v/>
      </c>
      <c r="C368" s="133"/>
      <c r="D368" s="134" t="str">
        <f>+IFERROR(IF(VLOOKUP(#REF!&amp;"-"&amp;ROW()-108,[2]ワークシート!$C$2:$BW$498,10,0) = "","",VLOOKUP(#REF!&amp;"-"&amp;ROW()-108,[2]ワークシート!$C$2:$BW$498,10,0)),"")</f>
        <v/>
      </c>
      <c r="E368" s="133"/>
      <c r="F368" s="132" t="str">
        <f>+IFERROR(VLOOKUP(#REF!&amp;"-"&amp;ROW()-108,[2]ワークシート!$C$2:$BW$498,11,0),"")</f>
        <v/>
      </c>
      <c r="G368" s="133"/>
      <c r="H368" s="72" t="str">
        <f>+IFERROR(VLOOKUP(#REF!&amp;"-"&amp;ROW()-108,[2]ワークシート!$C$2:$BW$498,12,0),"")</f>
        <v/>
      </c>
      <c r="I368"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68" s="136"/>
      <c r="K368" s="132" t="str">
        <f>+IFERROR(VLOOKUP(#REF!&amp;"-"&amp;ROW()-108,[2]ワークシート!$C$2:$BW$498,19,0),"")</f>
        <v/>
      </c>
      <c r="L368" s="134"/>
      <c r="M368" s="133"/>
      <c r="N368" s="137" t="str">
        <f>+IFERROR(VLOOKUP(#REF!&amp;"-"&amp;ROW()-108,[2]ワークシート!$C$2:$BW$498,24,0),"")</f>
        <v/>
      </c>
      <c r="O368" s="138"/>
      <c r="P368" s="129" t="str">
        <f>+IFERROR(VLOOKUP(#REF!&amp;"-"&amp;ROW()-108,[2]ワークシート!$C$2:$BW$498,25,0),"")</f>
        <v/>
      </c>
      <c r="Q368" s="129"/>
      <c r="R368" s="139" t="str">
        <f>+IFERROR(VLOOKUP(#REF!&amp;"-"&amp;ROW()-108,[2]ワークシート!$C$2:$BW$498,55,0),"")</f>
        <v/>
      </c>
      <c r="S368" s="139"/>
      <c r="T368" s="139"/>
      <c r="U368" s="129" t="str">
        <f>+IFERROR(VLOOKUP(#REF!&amp;"-"&amp;ROW()-108,[2]ワークシート!$C$2:$BW$498,60,0),"")</f>
        <v/>
      </c>
      <c r="V368" s="129"/>
      <c r="W368" s="129" t="str">
        <f>+IFERROR(VLOOKUP(#REF!&amp;"-"&amp;ROW()-108,[2]ワークシート!$C$2:$BW$498,61,0),"")</f>
        <v/>
      </c>
      <c r="X368" s="129"/>
      <c r="Y368" s="129"/>
      <c r="Z368" s="130" t="str">
        <f t="shared" si="8"/>
        <v/>
      </c>
      <c r="AA368" s="130"/>
      <c r="AB368" s="131" t="str">
        <f>+IFERROR(IF(VLOOKUP(#REF!&amp;"-"&amp;ROW()-108,[2]ワークシート!$C$2:$BW$498,13,0)="","",VLOOKUP(#REF!&amp;"-"&amp;ROW()-108,[2]ワークシート!$C$2:$BW$498,13,0)),"")</f>
        <v/>
      </c>
      <c r="AC368" s="131"/>
      <c r="AD368" s="131" t="str">
        <f>+IFERROR(VLOOKUP(#REF!&amp;"-"&amp;ROW()-108,[2]ワークシート!$C$2:$BW$498,30,0),"")</f>
        <v/>
      </c>
      <c r="AE368" s="131"/>
      <c r="AF368" s="130" t="str">
        <f t="shared" si="9"/>
        <v/>
      </c>
      <c r="AG368" s="130"/>
      <c r="AH368" s="131" t="str">
        <f>+IFERROR(IF(VLOOKUP(#REF!&amp;"-"&amp;ROW()-108,[2]ワークシート!$C$2:$BW$498,31,0)="","",VLOOKUP(#REF!&amp;"-"&amp;ROW()-108,[2]ワークシート!$C$2:$BW$498,31,0)),"")</f>
        <v/>
      </c>
      <c r="AI368" s="131"/>
      <c r="AJ368" s="41"/>
      <c r="AK368" s="41"/>
      <c r="AL368" s="41"/>
      <c r="AM368" s="41"/>
      <c r="AN368" s="41"/>
      <c r="AO368" s="41"/>
      <c r="AP368" s="41"/>
      <c r="AQ368" s="41"/>
      <c r="AR368" s="41"/>
      <c r="AS368" s="41"/>
      <c r="AT368" s="41"/>
      <c r="AU368" s="41"/>
      <c r="AV368" s="41"/>
      <c r="AW368" s="41"/>
      <c r="AX368" s="41"/>
      <c r="AY368" s="41"/>
      <c r="AZ368" s="41"/>
      <c r="BA368" s="41"/>
      <c r="BB368" s="41"/>
      <c r="BC368" s="41"/>
      <c r="BD368" s="41"/>
    </row>
    <row r="369" spans="1:56" ht="35.1" hidden="1" customHeight="1">
      <c r="A369" s="41"/>
      <c r="B369" s="132" t="str">
        <f>+IFERROR(VLOOKUP(#REF!&amp;"-"&amp;ROW()-108,[2]ワークシート!$C$2:$BW$498,9,0),"")</f>
        <v/>
      </c>
      <c r="C369" s="133"/>
      <c r="D369" s="134" t="str">
        <f>+IFERROR(IF(VLOOKUP(#REF!&amp;"-"&amp;ROW()-108,[2]ワークシート!$C$2:$BW$498,10,0) = "","",VLOOKUP(#REF!&amp;"-"&amp;ROW()-108,[2]ワークシート!$C$2:$BW$498,10,0)),"")</f>
        <v/>
      </c>
      <c r="E369" s="133"/>
      <c r="F369" s="132" t="str">
        <f>+IFERROR(VLOOKUP(#REF!&amp;"-"&amp;ROW()-108,[2]ワークシート!$C$2:$BW$498,11,0),"")</f>
        <v/>
      </c>
      <c r="G369" s="133"/>
      <c r="H369" s="72" t="str">
        <f>+IFERROR(VLOOKUP(#REF!&amp;"-"&amp;ROW()-108,[2]ワークシート!$C$2:$BW$498,12,0),"")</f>
        <v/>
      </c>
      <c r="I369"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69" s="136"/>
      <c r="K369" s="132" t="str">
        <f>+IFERROR(VLOOKUP(#REF!&amp;"-"&amp;ROW()-108,[2]ワークシート!$C$2:$BW$498,19,0),"")</f>
        <v/>
      </c>
      <c r="L369" s="134"/>
      <c r="M369" s="133"/>
      <c r="N369" s="137" t="str">
        <f>+IFERROR(VLOOKUP(#REF!&amp;"-"&amp;ROW()-108,[2]ワークシート!$C$2:$BW$498,24,0),"")</f>
        <v/>
      </c>
      <c r="O369" s="138"/>
      <c r="P369" s="129" t="str">
        <f>+IFERROR(VLOOKUP(#REF!&amp;"-"&amp;ROW()-108,[2]ワークシート!$C$2:$BW$498,25,0),"")</f>
        <v/>
      </c>
      <c r="Q369" s="129"/>
      <c r="R369" s="139" t="str">
        <f>+IFERROR(VLOOKUP(#REF!&amp;"-"&amp;ROW()-108,[2]ワークシート!$C$2:$BW$498,55,0),"")</f>
        <v/>
      </c>
      <c r="S369" s="139"/>
      <c r="T369" s="139"/>
      <c r="U369" s="129" t="str">
        <f>+IFERROR(VLOOKUP(#REF!&amp;"-"&amp;ROW()-108,[2]ワークシート!$C$2:$BW$498,60,0),"")</f>
        <v/>
      </c>
      <c r="V369" s="129"/>
      <c r="W369" s="129" t="str">
        <f>+IFERROR(VLOOKUP(#REF!&amp;"-"&amp;ROW()-108,[2]ワークシート!$C$2:$BW$498,61,0),"")</f>
        <v/>
      </c>
      <c r="X369" s="129"/>
      <c r="Y369" s="129"/>
      <c r="Z369" s="130" t="str">
        <f t="shared" si="8"/>
        <v/>
      </c>
      <c r="AA369" s="130"/>
      <c r="AB369" s="131" t="str">
        <f>+IFERROR(IF(VLOOKUP(#REF!&amp;"-"&amp;ROW()-108,[2]ワークシート!$C$2:$BW$498,13,0)="","",VLOOKUP(#REF!&amp;"-"&amp;ROW()-108,[2]ワークシート!$C$2:$BW$498,13,0)),"")</f>
        <v/>
      </c>
      <c r="AC369" s="131"/>
      <c r="AD369" s="131" t="str">
        <f>+IFERROR(VLOOKUP(#REF!&amp;"-"&amp;ROW()-108,[2]ワークシート!$C$2:$BW$498,30,0),"")</f>
        <v/>
      </c>
      <c r="AE369" s="131"/>
      <c r="AF369" s="130" t="str">
        <f t="shared" si="9"/>
        <v/>
      </c>
      <c r="AG369" s="130"/>
      <c r="AH369" s="131" t="str">
        <f>+IFERROR(IF(VLOOKUP(#REF!&amp;"-"&amp;ROW()-108,[2]ワークシート!$C$2:$BW$498,31,0)="","",VLOOKUP(#REF!&amp;"-"&amp;ROW()-108,[2]ワークシート!$C$2:$BW$498,31,0)),"")</f>
        <v/>
      </c>
      <c r="AI369" s="131"/>
      <c r="AJ369" s="41"/>
      <c r="AK369" s="41"/>
      <c r="AL369" s="41"/>
      <c r="AM369" s="41"/>
      <c r="AN369" s="41"/>
      <c r="AO369" s="41"/>
      <c r="AP369" s="41"/>
      <c r="AQ369" s="41"/>
      <c r="AR369" s="41"/>
      <c r="AS369" s="41"/>
      <c r="AT369" s="41"/>
      <c r="AU369" s="41"/>
      <c r="AV369" s="41"/>
      <c r="AW369" s="41"/>
      <c r="AX369" s="41"/>
      <c r="AY369" s="41"/>
      <c r="AZ369" s="41"/>
      <c r="BA369" s="41"/>
      <c r="BB369" s="41"/>
      <c r="BC369" s="41"/>
      <c r="BD369" s="41"/>
    </row>
    <row r="370" spans="1:56" ht="35.1" hidden="1" customHeight="1">
      <c r="A370" s="41"/>
      <c r="B370" s="132" t="str">
        <f>+IFERROR(VLOOKUP(#REF!&amp;"-"&amp;ROW()-108,[2]ワークシート!$C$2:$BW$498,9,0),"")</f>
        <v/>
      </c>
      <c r="C370" s="133"/>
      <c r="D370" s="134" t="str">
        <f>+IFERROR(IF(VLOOKUP(#REF!&amp;"-"&amp;ROW()-108,[2]ワークシート!$C$2:$BW$498,10,0) = "","",VLOOKUP(#REF!&amp;"-"&amp;ROW()-108,[2]ワークシート!$C$2:$BW$498,10,0)),"")</f>
        <v/>
      </c>
      <c r="E370" s="133"/>
      <c r="F370" s="132" t="str">
        <f>+IFERROR(VLOOKUP(#REF!&amp;"-"&amp;ROW()-108,[2]ワークシート!$C$2:$BW$498,11,0),"")</f>
        <v/>
      </c>
      <c r="G370" s="133"/>
      <c r="H370" s="72" t="str">
        <f>+IFERROR(VLOOKUP(#REF!&amp;"-"&amp;ROW()-108,[2]ワークシート!$C$2:$BW$498,12,0),"")</f>
        <v/>
      </c>
      <c r="I370"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70" s="136"/>
      <c r="K370" s="132" t="str">
        <f>+IFERROR(VLOOKUP(#REF!&amp;"-"&amp;ROW()-108,[2]ワークシート!$C$2:$BW$498,19,0),"")</f>
        <v/>
      </c>
      <c r="L370" s="134"/>
      <c r="M370" s="133"/>
      <c r="N370" s="137" t="str">
        <f>+IFERROR(VLOOKUP(#REF!&amp;"-"&amp;ROW()-108,[2]ワークシート!$C$2:$BW$498,24,0),"")</f>
        <v/>
      </c>
      <c r="O370" s="138"/>
      <c r="P370" s="129" t="str">
        <f>+IFERROR(VLOOKUP(#REF!&amp;"-"&amp;ROW()-108,[2]ワークシート!$C$2:$BW$498,25,0),"")</f>
        <v/>
      </c>
      <c r="Q370" s="129"/>
      <c r="R370" s="139" t="str">
        <f>+IFERROR(VLOOKUP(#REF!&amp;"-"&amp;ROW()-108,[2]ワークシート!$C$2:$BW$498,55,0),"")</f>
        <v/>
      </c>
      <c r="S370" s="139"/>
      <c r="T370" s="139"/>
      <c r="U370" s="129" t="str">
        <f>+IFERROR(VLOOKUP(#REF!&amp;"-"&amp;ROW()-108,[2]ワークシート!$C$2:$BW$498,60,0),"")</f>
        <v/>
      </c>
      <c r="V370" s="129"/>
      <c r="W370" s="129" t="str">
        <f>+IFERROR(VLOOKUP(#REF!&amp;"-"&amp;ROW()-108,[2]ワークシート!$C$2:$BW$498,61,0),"")</f>
        <v/>
      </c>
      <c r="X370" s="129"/>
      <c r="Y370" s="129"/>
      <c r="Z370" s="130" t="str">
        <f t="shared" si="8"/>
        <v/>
      </c>
      <c r="AA370" s="130"/>
      <c r="AB370" s="131" t="str">
        <f>+IFERROR(IF(VLOOKUP(#REF!&amp;"-"&amp;ROW()-108,[2]ワークシート!$C$2:$BW$498,13,0)="","",VLOOKUP(#REF!&amp;"-"&amp;ROW()-108,[2]ワークシート!$C$2:$BW$498,13,0)),"")</f>
        <v/>
      </c>
      <c r="AC370" s="131"/>
      <c r="AD370" s="131" t="str">
        <f>+IFERROR(VLOOKUP(#REF!&amp;"-"&amp;ROW()-108,[2]ワークシート!$C$2:$BW$498,30,0),"")</f>
        <v/>
      </c>
      <c r="AE370" s="131"/>
      <c r="AF370" s="130" t="str">
        <f t="shared" si="9"/>
        <v/>
      </c>
      <c r="AG370" s="130"/>
      <c r="AH370" s="131" t="str">
        <f>+IFERROR(IF(VLOOKUP(#REF!&amp;"-"&amp;ROW()-108,[2]ワークシート!$C$2:$BW$498,31,0)="","",VLOOKUP(#REF!&amp;"-"&amp;ROW()-108,[2]ワークシート!$C$2:$BW$498,31,0)),"")</f>
        <v/>
      </c>
      <c r="AI370" s="131"/>
      <c r="AJ370" s="41"/>
      <c r="AK370" s="41"/>
      <c r="AL370" s="41"/>
      <c r="AM370" s="41"/>
      <c r="AN370" s="41"/>
      <c r="AO370" s="41"/>
      <c r="AP370" s="41"/>
      <c r="AQ370" s="41"/>
      <c r="AR370" s="41"/>
      <c r="AS370" s="41"/>
      <c r="AT370" s="41"/>
      <c r="AU370" s="41"/>
      <c r="AV370" s="41"/>
      <c r="AW370" s="41"/>
      <c r="AX370" s="41"/>
      <c r="AY370" s="41"/>
      <c r="AZ370" s="41"/>
      <c r="BA370" s="41"/>
      <c r="BB370" s="41"/>
      <c r="BC370" s="41"/>
      <c r="BD370" s="41"/>
    </row>
    <row r="371" spans="1:56" ht="35.1" hidden="1" customHeight="1">
      <c r="A371" s="41"/>
      <c r="B371" s="132" t="str">
        <f>+IFERROR(VLOOKUP(#REF!&amp;"-"&amp;ROW()-108,[2]ワークシート!$C$2:$BW$498,9,0),"")</f>
        <v/>
      </c>
      <c r="C371" s="133"/>
      <c r="D371" s="134" t="str">
        <f>+IFERROR(IF(VLOOKUP(#REF!&amp;"-"&amp;ROW()-108,[2]ワークシート!$C$2:$BW$498,10,0) = "","",VLOOKUP(#REF!&amp;"-"&amp;ROW()-108,[2]ワークシート!$C$2:$BW$498,10,0)),"")</f>
        <v/>
      </c>
      <c r="E371" s="133"/>
      <c r="F371" s="132" t="str">
        <f>+IFERROR(VLOOKUP(#REF!&amp;"-"&amp;ROW()-108,[2]ワークシート!$C$2:$BW$498,11,0),"")</f>
        <v/>
      </c>
      <c r="G371" s="133"/>
      <c r="H371" s="72" t="str">
        <f>+IFERROR(VLOOKUP(#REF!&amp;"-"&amp;ROW()-108,[2]ワークシート!$C$2:$BW$498,12,0),"")</f>
        <v/>
      </c>
      <c r="I371"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71" s="136"/>
      <c r="K371" s="132" t="str">
        <f>+IFERROR(VLOOKUP(#REF!&amp;"-"&amp;ROW()-108,[2]ワークシート!$C$2:$BW$498,19,0),"")</f>
        <v/>
      </c>
      <c r="L371" s="134"/>
      <c r="M371" s="133"/>
      <c r="N371" s="137" t="str">
        <f>+IFERROR(VLOOKUP(#REF!&amp;"-"&amp;ROW()-108,[2]ワークシート!$C$2:$BW$498,24,0),"")</f>
        <v/>
      </c>
      <c r="O371" s="138"/>
      <c r="P371" s="129" t="str">
        <f>+IFERROR(VLOOKUP(#REF!&amp;"-"&amp;ROW()-108,[2]ワークシート!$C$2:$BW$498,25,0),"")</f>
        <v/>
      </c>
      <c r="Q371" s="129"/>
      <c r="R371" s="139" t="str">
        <f>+IFERROR(VLOOKUP(#REF!&amp;"-"&amp;ROW()-108,[2]ワークシート!$C$2:$BW$498,55,0),"")</f>
        <v/>
      </c>
      <c r="S371" s="139"/>
      <c r="T371" s="139"/>
      <c r="U371" s="129" t="str">
        <f>+IFERROR(VLOOKUP(#REF!&amp;"-"&amp;ROW()-108,[2]ワークシート!$C$2:$BW$498,60,0),"")</f>
        <v/>
      </c>
      <c r="V371" s="129"/>
      <c r="W371" s="129" t="str">
        <f>+IFERROR(VLOOKUP(#REF!&amp;"-"&amp;ROW()-108,[2]ワークシート!$C$2:$BW$498,61,0),"")</f>
        <v/>
      </c>
      <c r="X371" s="129"/>
      <c r="Y371" s="129"/>
      <c r="Z371" s="130" t="str">
        <f t="shared" si="8"/>
        <v/>
      </c>
      <c r="AA371" s="130"/>
      <c r="AB371" s="131" t="str">
        <f>+IFERROR(IF(VLOOKUP(#REF!&amp;"-"&amp;ROW()-108,[2]ワークシート!$C$2:$BW$498,13,0)="","",VLOOKUP(#REF!&amp;"-"&amp;ROW()-108,[2]ワークシート!$C$2:$BW$498,13,0)),"")</f>
        <v/>
      </c>
      <c r="AC371" s="131"/>
      <c r="AD371" s="131" t="str">
        <f>+IFERROR(VLOOKUP(#REF!&amp;"-"&amp;ROW()-108,[2]ワークシート!$C$2:$BW$498,30,0),"")</f>
        <v/>
      </c>
      <c r="AE371" s="131"/>
      <c r="AF371" s="130" t="str">
        <f t="shared" si="9"/>
        <v/>
      </c>
      <c r="AG371" s="130"/>
      <c r="AH371" s="131" t="str">
        <f>+IFERROR(IF(VLOOKUP(#REF!&amp;"-"&amp;ROW()-108,[2]ワークシート!$C$2:$BW$498,31,0)="","",VLOOKUP(#REF!&amp;"-"&amp;ROW()-108,[2]ワークシート!$C$2:$BW$498,31,0)),"")</f>
        <v/>
      </c>
      <c r="AI371" s="131"/>
      <c r="AJ371" s="41"/>
      <c r="AK371" s="41"/>
      <c r="AL371" s="41"/>
      <c r="AM371" s="41"/>
      <c r="AN371" s="41"/>
      <c r="AO371" s="41"/>
      <c r="AP371" s="41"/>
      <c r="AQ371" s="41"/>
      <c r="AR371" s="41"/>
      <c r="AS371" s="41"/>
      <c r="AT371" s="41"/>
      <c r="AU371" s="41"/>
      <c r="AV371" s="41"/>
      <c r="AW371" s="41"/>
      <c r="AX371" s="41"/>
      <c r="AY371" s="41"/>
      <c r="AZ371" s="41"/>
      <c r="BA371" s="41"/>
      <c r="BB371" s="41"/>
      <c r="BC371" s="41"/>
      <c r="BD371" s="41"/>
    </row>
    <row r="372" spans="1:56" ht="35.1" hidden="1" customHeight="1">
      <c r="A372" s="41"/>
      <c r="B372" s="132" t="str">
        <f>+IFERROR(VLOOKUP(#REF!&amp;"-"&amp;ROW()-108,[2]ワークシート!$C$2:$BW$498,9,0),"")</f>
        <v/>
      </c>
      <c r="C372" s="133"/>
      <c r="D372" s="134" t="str">
        <f>+IFERROR(IF(VLOOKUP(#REF!&amp;"-"&amp;ROW()-108,[2]ワークシート!$C$2:$BW$498,10,0) = "","",VLOOKUP(#REF!&amp;"-"&amp;ROW()-108,[2]ワークシート!$C$2:$BW$498,10,0)),"")</f>
        <v/>
      </c>
      <c r="E372" s="133"/>
      <c r="F372" s="132" t="str">
        <f>+IFERROR(VLOOKUP(#REF!&amp;"-"&amp;ROW()-108,[2]ワークシート!$C$2:$BW$498,11,0),"")</f>
        <v/>
      </c>
      <c r="G372" s="133"/>
      <c r="H372" s="72" t="str">
        <f>+IFERROR(VLOOKUP(#REF!&amp;"-"&amp;ROW()-108,[2]ワークシート!$C$2:$BW$498,12,0),"")</f>
        <v/>
      </c>
      <c r="I372"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72" s="136"/>
      <c r="K372" s="132" t="str">
        <f>+IFERROR(VLOOKUP(#REF!&amp;"-"&amp;ROW()-108,[2]ワークシート!$C$2:$BW$498,19,0),"")</f>
        <v/>
      </c>
      <c r="L372" s="134"/>
      <c r="M372" s="133"/>
      <c r="N372" s="137" t="str">
        <f>+IFERROR(VLOOKUP(#REF!&amp;"-"&amp;ROW()-108,[2]ワークシート!$C$2:$BW$498,24,0),"")</f>
        <v/>
      </c>
      <c r="O372" s="138"/>
      <c r="P372" s="129" t="str">
        <f>+IFERROR(VLOOKUP(#REF!&amp;"-"&amp;ROW()-108,[2]ワークシート!$C$2:$BW$498,25,0),"")</f>
        <v/>
      </c>
      <c r="Q372" s="129"/>
      <c r="R372" s="139" t="str">
        <f>+IFERROR(VLOOKUP(#REF!&amp;"-"&amp;ROW()-108,[2]ワークシート!$C$2:$BW$498,55,0),"")</f>
        <v/>
      </c>
      <c r="S372" s="139"/>
      <c r="T372" s="139"/>
      <c r="U372" s="129" t="str">
        <f>+IFERROR(VLOOKUP(#REF!&amp;"-"&amp;ROW()-108,[2]ワークシート!$C$2:$BW$498,60,0),"")</f>
        <v/>
      </c>
      <c r="V372" s="129"/>
      <c r="W372" s="129" t="str">
        <f>+IFERROR(VLOOKUP(#REF!&amp;"-"&amp;ROW()-108,[2]ワークシート!$C$2:$BW$498,61,0),"")</f>
        <v/>
      </c>
      <c r="X372" s="129"/>
      <c r="Y372" s="129"/>
      <c r="Z372" s="130" t="str">
        <f t="shared" si="8"/>
        <v/>
      </c>
      <c r="AA372" s="130"/>
      <c r="AB372" s="131" t="str">
        <f>+IFERROR(IF(VLOOKUP(#REF!&amp;"-"&amp;ROW()-108,[2]ワークシート!$C$2:$BW$498,13,0)="","",VLOOKUP(#REF!&amp;"-"&amp;ROW()-108,[2]ワークシート!$C$2:$BW$498,13,0)),"")</f>
        <v/>
      </c>
      <c r="AC372" s="131"/>
      <c r="AD372" s="131" t="str">
        <f>+IFERROR(VLOOKUP(#REF!&amp;"-"&amp;ROW()-108,[2]ワークシート!$C$2:$BW$498,30,0),"")</f>
        <v/>
      </c>
      <c r="AE372" s="131"/>
      <c r="AF372" s="130" t="str">
        <f t="shared" si="9"/>
        <v/>
      </c>
      <c r="AG372" s="130"/>
      <c r="AH372" s="131" t="str">
        <f>+IFERROR(IF(VLOOKUP(#REF!&amp;"-"&amp;ROW()-108,[2]ワークシート!$C$2:$BW$498,31,0)="","",VLOOKUP(#REF!&amp;"-"&amp;ROW()-108,[2]ワークシート!$C$2:$BW$498,31,0)),"")</f>
        <v/>
      </c>
      <c r="AI372" s="131"/>
      <c r="AJ372" s="41"/>
      <c r="AK372" s="41"/>
      <c r="AL372" s="41"/>
      <c r="AM372" s="41"/>
      <c r="AN372" s="41"/>
      <c r="AO372" s="41"/>
      <c r="AP372" s="41"/>
      <c r="AQ372" s="41"/>
      <c r="AR372" s="41"/>
      <c r="AS372" s="41"/>
      <c r="AT372" s="41"/>
      <c r="AU372" s="41"/>
      <c r="AV372" s="41"/>
      <c r="AW372" s="41"/>
      <c r="AX372" s="41"/>
      <c r="AY372" s="41"/>
      <c r="AZ372" s="41"/>
      <c r="BA372" s="41"/>
      <c r="BB372" s="41"/>
      <c r="BC372" s="41"/>
      <c r="BD372" s="41"/>
    </row>
    <row r="373" spans="1:56" ht="35.1" hidden="1" customHeight="1">
      <c r="A373" s="41"/>
      <c r="B373" s="132" t="str">
        <f>+IFERROR(VLOOKUP(#REF!&amp;"-"&amp;ROW()-108,[2]ワークシート!$C$2:$BW$498,9,0),"")</f>
        <v/>
      </c>
      <c r="C373" s="133"/>
      <c r="D373" s="134" t="str">
        <f>+IFERROR(IF(VLOOKUP(#REF!&amp;"-"&amp;ROW()-108,[2]ワークシート!$C$2:$BW$498,10,0) = "","",VLOOKUP(#REF!&amp;"-"&amp;ROW()-108,[2]ワークシート!$C$2:$BW$498,10,0)),"")</f>
        <v/>
      </c>
      <c r="E373" s="133"/>
      <c r="F373" s="132" t="str">
        <f>+IFERROR(VLOOKUP(#REF!&amp;"-"&amp;ROW()-108,[2]ワークシート!$C$2:$BW$498,11,0),"")</f>
        <v/>
      </c>
      <c r="G373" s="133"/>
      <c r="H373" s="72" t="str">
        <f>+IFERROR(VLOOKUP(#REF!&amp;"-"&amp;ROW()-108,[2]ワークシート!$C$2:$BW$498,12,0),"")</f>
        <v/>
      </c>
      <c r="I373"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73" s="136"/>
      <c r="K373" s="132" t="str">
        <f>+IFERROR(VLOOKUP(#REF!&amp;"-"&amp;ROW()-108,[2]ワークシート!$C$2:$BW$498,19,0),"")</f>
        <v/>
      </c>
      <c r="L373" s="134"/>
      <c r="M373" s="133"/>
      <c r="N373" s="137" t="str">
        <f>+IFERROR(VLOOKUP(#REF!&amp;"-"&amp;ROW()-108,[2]ワークシート!$C$2:$BW$498,24,0),"")</f>
        <v/>
      </c>
      <c r="O373" s="138"/>
      <c r="P373" s="129" t="str">
        <f>+IFERROR(VLOOKUP(#REF!&amp;"-"&amp;ROW()-108,[2]ワークシート!$C$2:$BW$498,25,0),"")</f>
        <v/>
      </c>
      <c r="Q373" s="129"/>
      <c r="R373" s="139" t="str">
        <f>+IFERROR(VLOOKUP(#REF!&amp;"-"&amp;ROW()-108,[2]ワークシート!$C$2:$BW$498,55,0),"")</f>
        <v/>
      </c>
      <c r="S373" s="139"/>
      <c r="T373" s="139"/>
      <c r="U373" s="129" t="str">
        <f>+IFERROR(VLOOKUP(#REF!&amp;"-"&amp;ROW()-108,[2]ワークシート!$C$2:$BW$498,60,0),"")</f>
        <v/>
      </c>
      <c r="V373" s="129"/>
      <c r="W373" s="129" t="str">
        <f>+IFERROR(VLOOKUP(#REF!&amp;"-"&amp;ROW()-108,[2]ワークシート!$C$2:$BW$498,61,0),"")</f>
        <v/>
      </c>
      <c r="X373" s="129"/>
      <c r="Y373" s="129"/>
      <c r="Z373" s="130" t="str">
        <f t="shared" si="8"/>
        <v/>
      </c>
      <c r="AA373" s="130"/>
      <c r="AB373" s="131" t="str">
        <f>+IFERROR(IF(VLOOKUP(#REF!&amp;"-"&amp;ROW()-108,[2]ワークシート!$C$2:$BW$498,13,0)="","",VLOOKUP(#REF!&amp;"-"&amp;ROW()-108,[2]ワークシート!$C$2:$BW$498,13,0)),"")</f>
        <v/>
      </c>
      <c r="AC373" s="131"/>
      <c r="AD373" s="131" t="str">
        <f>+IFERROR(VLOOKUP(#REF!&amp;"-"&amp;ROW()-108,[2]ワークシート!$C$2:$BW$498,30,0),"")</f>
        <v/>
      </c>
      <c r="AE373" s="131"/>
      <c r="AF373" s="130" t="str">
        <f t="shared" si="9"/>
        <v/>
      </c>
      <c r="AG373" s="130"/>
      <c r="AH373" s="131" t="str">
        <f>+IFERROR(IF(VLOOKUP(#REF!&amp;"-"&amp;ROW()-108,[2]ワークシート!$C$2:$BW$498,31,0)="","",VLOOKUP(#REF!&amp;"-"&amp;ROW()-108,[2]ワークシート!$C$2:$BW$498,31,0)),"")</f>
        <v/>
      </c>
      <c r="AI373" s="131"/>
      <c r="AJ373" s="41"/>
      <c r="AK373" s="41"/>
      <c r="AL373" s="41"/>
      <c r="AM373" s="41"/>
      <c r="AN373" s="41"/>
      <c r="AO373" s="41"/>
      <c r="AP373" s="41"/>
      <c r="AQ373" s="41"/>
      <c r="AR373" s="41"/>
      <c r="AS373" s="41"/>
      <c r="AT373" s="41"/>
      <c r="AU373" s="41"/>
      <c r="AV373" s="41"/>
      <c r="AW373" s="41"/>
      <c r="AX373" s="41"/>
      <c r="AY373" s="41"/>
      <c r="AZ373" s="41"/>
      <c r="BA373" s="41"/>
      <c r="BB373" s="41"/>
      <c r="BC373" s="41"/>
      <c r="BD373" s="41"/>
    </row>
    <row r="374" spans="1:56" ht="35.1" hidden="1" customHeight="1">
      <c r="A374" s="41"/>
      <c r="B374" s="132" t="str">
        <f>+IFERROR(VLOOKUP(#REF!&amp;"-"&amp;ROW()-108,[2]ワークシート!$C$2:$BW$498,9,0),"")</f>
        <v/>
      </c>
      <c r="C374" s="133"/>
      <c r="D374" s="134" t="str">
        <f>+IFERROR(IF(VLOOKUP(#REF!&amp;"-"&amp;ROW()-108,[2]ワークシート!$C$2:$BW$498,10,0) = "","",VLOOKUP(#REF!&amp;"-"&amp;ROW()-108,[2]ワークシート!$C$2:$BW$498,10,0)),"")</f>
        <v/>
      </c>
      <c r="E374" s="133"/>
      <c r="F374" s="132" t="str">
        <f>+IFERROR(VLOOKUP(#REF!&amp;"-"&amp;ROW()-108,[2]ワークシート!$C$2:$BW$498,11,0),"")</f>
        <v/>
      </c>
      <c r="G374" s="133"/>
      <c r="H374" s="72" t="str">
        <f>+IFERROR(VLOOKUP(#REF!&amp;"-"&amp;ROW()-108,[2]ワークシート!$C$2:$BW$498,12,0),"")</f>
        <v/>
      </c>
      <c r="I374"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74" s="136"/>
      <c r="K374" s="132" t="str">
        <f>+IFERROR(VLOOKUP(#REF!&amp;"-"&amp;ROW()-108,[2]ワークシート!$C$2:$BW$498,19,0),"")</f>
        <v/>
      </c>
      <c r="L374" s="134"/>
      <c r="M374" s="133"/>
      <c r="N374" s="137" t="str">
        <f>+IFERROR(VLOOKUP(#REF!&amp;"-"&amp;ROW()-108,[2]ワークシート!$C$2:$BW$498,24,0),"")</f>
        <v/>
      </c>
      <c r="O374" s="138"/>
      <c r="P374" s="129" t="str">
        <f>+IFERROR(VLOOKUP(#REF!&amp;"-"&amp;ROW()-108,[2]ワークシート!$C$2:$BW$498,25,0),"")</f>
        <v/>
      </c>
      <c r="Q374" s="129"/>
      <c r="R374" s="139" t="str">
        <f>+IFERROR(VLOOKUP(#REF!&amp;"-"&amp;ROW()-108,[2]ワークシート!$C$2:$BW$498,55,0),"")</f>
        <v/>
      </c>
      <c r="S374" s="139"/>
      <c r="T374" s="139"/>
      <c r="U374" s="129" t="str">
        <f>+IFERROR(VLOOKUP(#REF!&amp;"-"&amp;ROW()-108,[2]ワークシート!$C$2:$BW$498,60,0),"")</f>
        <v/>
      </c>
      <c r="V374" s="129"/>
      <c r="W374" s="129" t="str">
        <f>+IFERROR(VLOOKUP(#REF!&amp;"-"&amp;ROW()-108,[2]ワークシート!$C$2:$BW$498,61,0),"")</f>
        <v/>
      </c>
      <c r="X374" s="129"/>
      <c r="Y374" s="129"/>
      <c r="Z374" s="130" t="str">
        <f t="shared" si="8"/>
        <v/>
      </c>
      <c r="AA374" s="130"/>
      <c r="AB374" s="131" t="str">
        <f>+IFERROR(IF(VLOOKUP(#REF!&amp;"-"&amp;ROW()-108,[2]ワークシート!$C$2:$BW$498,13,0)="","",VLOOKUP(#REF!&amp;"-"&amp;ROW()-108,[2]ワークシート!$C$2:$BW$498,13,0)),"")</f>
        <v/>
      </c>
      <c r="AC374" s="131"/>
      <c r="AD374" s="131" t="str">
        <f>+IFERROR(VLOOKUP(#REF!&amp;"-"&amp;ROW()-108,[2]ワークシート!$C$2:$BW$498,30,0),"")</f>
        <v/>
      </c>
      <c r="AE374" s="131"/>
      <c r="AF374" s="130" t="str">
        <f t="shared" si="9"/>
        <v/>
      </c>
      <c r="AG374" s="130"/>
      <c r="AH374" s="131" t="str">
        <f>+IFERROR(IF(VLOOKUP(#REF!&amp;"-"&amp;ROW()-108,[2]ワークシート!$C$2:$BW$498,31,0)="","",VLOOKUP(#REF!&amp;"-"&amp;ROW()-108,[2]ワークシート!$C$2:$BW$498,31,0)),"")</f>
        <v/>
      </c>
      <c r="AI374" s="131"/>
      <c r="AJ374" s="41"/>
      <c r="AK374" s="41"/>
      <c r="AL374" s="41"/>
      <c r="AM374" s="41"/>
      <c r="AN374" s="41"/>
      <c r="AO374" s="41"/>
      <c r="AP374" s="41"/>
      <c r="AQ374" s="41"/>
      <c r="AR374" s="41"/>
      <c r="AS374" s="41"/>
      <c r="AT374" s="41"/>
      <c r="AU374" s="41"/>
      <c r="AV374" s="41"/>
      <c r="AW374" s="41"/>
      <c r="AX374" s="41"/>
      <c r="AY374" s="41"/>
      <c r="AZ374" s="41"/>
      <c r="BA374" s="41"/>
      <c r="BB374" s="41"/>
      <c r="BC374" s="41"/>
      <c r="BD374" s="41"/>
    </row>
    <row r="375" spans="1:56" ht="35.1" hidden="1" customHeight="1">
      <c r="A375" s="41"/>
      <c r="B375" s="132" t="str">
        <f>+IFERROR(VLOOKUP(#REF!&amp;"-"&amp;ROW()-108,[2]ワークシート!$C$2:$BW$498,9,0),"")</f>
        <v/>
      </c>
      <c r="C375" s="133"/>
      <c r="D375" s="134" t="str">
        <f>+IFERROR(IF(VLOOKUP(#REF!&amp;"-"&amp;ROW()-108,[2]ワークシート!$C$2:$BW$498,10,0) = "","",VLOOKUP(#REF!&amp;"-"&amp;ROW()-108,[2]ワークシート!$C$2:$BW$498,10,0)),"")</f>
        <v/>
      </c>
      <c r="E375" s="133"/>
      <c r="F375" s="132" t="str">
        <f>+IFERROR(VLOOKUP(#REF!&amp;"-"&amp;ROW()-108,[2]ワークシート!$C$2:$BW$498,11,0),"")</f>
        <v/>
      </c>
      <c r="G375" s="133"/>
      <c r="H375" s="72" t="str">
        <f>+IFERROR(VLOOKUP(#REF!&amp;"-"&amp;ROW()-108,[2]ワークシート!$C$2:$BW$498,12,0),"")</f>
        <v/>
      </c>
      <c r="I375"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75" s="136"/>
      <c r="K375" s="132" t="str">
        <f>+IFERROR(VLOOKUP(#REF!&amp;"-"&amp;ROW()-108,[2]ワークシート!$C$2:$BW$498,19,0),"")</f>
        <v/>
      </c>
      <c r="L375" s="134"/>
      <c r="M375" s="133"/>
      <c r="N375" s="137" t="str">
        <f>+IFERROR(VLOOKUP(#REF!&amp;"-"&amp;ROW()-108,[2]ワークシート!$C$2:$BW$498,24,0),"")</f>
        <v/>
      </c>
      <c r="O375" s="138"/>
      <c r="P375" s="129" t="str">
        <f>+IFERROR(VLOOKUP(#REF!&amp;"-"&amp;ROW()-108,[2]ワークシート!$C$2:$BW$498,25,0),"")</f>
        <v/>
      </c>
      <c r="Q375" s="129"/>
      <c r="R375" s="139" t="str">
        <f>+IFERROR(VLOOKUP(#REF!&amp;"-"&amp;ROW()-108,[2]ワークシート!$C$2:$BW$498,55,0),"")</f>
        <v/>
      </c>
      <c r="S375" s="139"/>
      <c r="T375" s="139"/>
      <c r="U375" s="129" t="str">
        <f>+IFERROR(VLOOKUP(#REF!&amp;"-"&amp;ROW()-108,[2]ワークシート!$C$2:$BW$498,60,0),"")</f>
        <v/>
      </c>
      <c r="V375" s="129"/>
      <c r="W375" s="129" t="str">
        <f>+IFERROR(VLOOKUP(#REF!&amp;"-"&amp;ROW()-108,[2]ワークシート!$C$2:$BW$498,61,0),"")</f>
        <v/>
      </c>
      <c r="X375" s="129"/>
      <c r="Y375" s="129"/>
      <c r="Z375" s="130" t="str">
        <f t="shared" si="8"/>
        <v/>
      </c>
      <c r="AA375" s="130"/>
      <c r="AB375" s="131" t="str">
        <f>+IFERROR(IF(VLOOKUP(#REF!&amp;"-"&amp;ROW()-108,[2]ワークシート!$C$2:$BW$498,13,0)="","",VLOOKUP(#REF!&amp;"-"&amp;ROW()-108,[2]ワークシート!$C$2:$BW$498,13,0)),"")</f>
        <v/>
      </c>
      <c r="AC375" s="131"/>
      <c r="AD375" s="131" t="str">
        <f>+IFERROR(VLOOKUP(#REF!&amp;"-"&amp;ROW()-108,[2]ワークシート!$C$2:$BW$498,30,0),"")</f>
        <v/>
      </c>
      <c r="AE375" s="131"/>
      <c r="AF375" s="130" t="str">
        <f t="shared" si="9"/>
        <v/>
      </c>
      <c r="AG375" s="130"/>
      <c r="AH375" s="131" t="str">
        <f>+IFERROR(IF(VLOOKUP(#REF!&amp;"-"&amp;ROW()-108,[2]ワークシート!$C$2:$BW$498,31,0)="","",VLOOKUP(#REF!&amp;"-"&amp;ROW()-108,[2]ワークシート!$C$2:$BW$498,31,0)),"")</f>
        <v/>
      </c>
      <c r="AI375" s="131"/>
      <c r="AJ375" s="41"/>
      <c r="AK375" s="41"/>
      <c r="AL375" s="41"/>
      <c r="AM375" s="41"/>
      <c r="AN375" s="41"/>
      <c r="AO375" s="41"/>
      <c r="AP375" s="41"/>
      <c r="AQ375" s="41"/>
      <c r="AR375" s="41"/>
      <c r="AS375" s="41"/>
      <c r="AT375" s="41"/>
      <c r="AU375" s="41"/>
      <c r="AV375" s="41"/>
      <c r="AW375" s="41"/>
      <c r="AX375" s="41"/>
      <c r="AY375" s="41"/>
      <c r="AZ375" s="41"/>
      <c r="BA375" s="41"/>
      <c r="BB375" s="41"/>
      <c r="BC375" s="41"/>
      <c r="BD375" s="41"/>
    </row>
    <row r="376" spans="1:56" ht="35.1" hidden="1" customHeight="1">
      <c r="A376" s="41"/>
      <c r="B376" s="132" t="str">
        <f>+IFERROR(VLOOKUP(#REF!&amp;"-"&amp;ROW()-108,[2]ワークシート!$C$2:$BW$498,9,0),"")</f>
        <v/>
      </c>
      <c r="C376" s="133"/>
      <c r="D376" s="134" t="str">
        <f>+IFERROR(IF(VLOOKUP(#REF!&amp;"-"&amp;ROW()-108,[2]ワークシート!$C$2:$BW$498,10,0) = "","",VLOOKUP(#REF!&amp;"-"&amp;ROW()-108,[2]ワークシート!$C$2:$BW$498,10,0)),"")</f>
        <v/>
      </c>
      <c r="E376" s="133"/>
      <c r="F376" s="132" t="str">
        <f>+IFERROR(VLOOKUP(#REF!&amp;"-"&amp;ROW()-108,[2]ワークシート!$C$2:$BW$498,11,0),"")</f>
        <v/>
      </c>
      <c r="G376" s="133"/>
      <c r="H376" s="72" t="str">
        <f>+IFERROR(VLOOKUP(#REF!&amp;"-"&amp;ROW()-108,[2]ワークシート!$C$2:$BW$498,12,0),"")</f>
        <v/>
      </c>
      <c r="I376"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76" s="136"/>
      <c r="K376" s="132" t="str">
        <f>+IFERROR(VLOOKUP(#REF!&amp;"-"&amp;ROW()-108,[2]ワークシート!$C$2:$BW$498,19,0),"")</f>
        <v/>
      </c>
      <c r="L376" s="134"/>
      <c r="M376" s="133"/>
      <c r="N376" s="137" t="str">
        <f>+IFERROR(VLOOKUP(#REF!&amp;"-"&amp;ROW()-108,[2]ワークシート!$C$2:$BW$498,24,0),"")</f>
        <v/>
      </c>
      <c r="O376" s="138"/>
      <c r="P376" s="129" t="str">
        <f>+IFERROR(VLOOKUP(#REF!&amp;"-"&amp;ROW()-108,[2]ワークシート!$C$2:$BW$498,25,0),"")</f>
        <v/>
      </c>
      <c r="Q376" s="129"/>
      <c r="R376" s="139" t="str">
        <f>+IFERROR(VLOOKUP(#REF!&amp;"-"&amp;ROW()-108,[2]ワークシート!$C$2:$BW$498,55,0),"")</f>
        <v/>
      </c>
      <c r="S376" s="139"/>
      <c r="T376" s="139"/>
      <c r="U376" s="129" t="str">
        <f>+IFERROR(VLOOKUP(#REF!&amp;"-"&amp;ROW()-108,[2]ワークシート!$C$2:$BW$498,60,0),"")</f>
        <v/>
      </c>
      <c r="V376" s="129"/>
      <c r="W376" s="129" t="str">
        <f>+IFERROR(VLOOKUP(#REF!&amp;"-"&amp;ROW()-108,[2]ワークシート!$C$2:$BW$498,61,0),"")</f>
        <v/>
      </c>
      <c r="X376" s="129"/>
      <c r="Y376" s="129"/>
      <c r="Z376" s="130" t="str">
        <f t="shared" si="8"/>
        <v/>
      </c>
      <c r="AA376" s="130"/>
      <c r="AB376" s="131" t="str">
        <f>+IFERROR(IF(VLOOKUP(#REF!&amp;"-"&amp;ROW()-108,[2]ワークシート!$C$2:$BW$498,13,0)="","",VLOOKUP(#REF!&amp;"-"&amp;ROW()-108,[2]ワークシート!$C$2:$BW$498,13,0)),"")</f>
        <v/>
      </c>
      <c r="AC376" s="131"/>
      <c r="AD376" s="131" t="str">
        <f>+IFERROR(VLOOKUP(#REF!&amp;"-"&amp;ROW()-108,[2]ワークシート!$C$2:$BW$498,30,0),"")</f>
        <v/>
      </c>
      <c r="AE376" s="131"/>
      <c r="AF376" s="130" t="str">
        <f t="shared" si="9"/>
        <v/>
      </c>
      <c r="AG376" s="130"/>
      <c r="AH376" s="131" t="str">
        <f>+IFERROR(IF(VLOOKUP(#REF!&amp;"-"&amp;ROW()-108,[2]ワークシート!$C$2:$BW$498,31,0)="","",VLOOKUP(#REF!&amp;"-"&amp;ROW()-108,[2]ワークシート!$C$2:$BW$498,31,0)),"")</f>
        <v/>
      </c>
      <c r="AI376" s="131"/>
      <c r="AJ376" s="41"/>
      <c r="AK376" s="41"/>
      <c r="AL376" s="41"/>
      <c r="AM376" s="41"/>
      <c r="AN376" s="41"/>
      <c r="AO376" s="41"/>
      <c r="AP376" s="41"/>
      <c r="AQ376" s="41"/>
      <c r="AR376" s="41"/>
      <c r="AS376" s="41"/>
      <c r="AT376" s="41"/>
      <c r="AU376" s="41"/>
      <c r="AV376" s="41"/>
      <c r="AW376" s="41"/>
      <c r="AX376" s="41"/>
      <c r="AY376" s="41"/>
      <c r="AZ376" s="41"/>
      <c r="BA376" s="41"/>
      <c r="BB376" s="41"/>
      <c r="BC376" s="41"/>
      <c r="BD376" s="41"/>
    </row>
    <row r="377" spans="1:56" ht="35.1" hidden="1" customHeight="1">
      <c r="A377" s="41"/>
      <c r="B377" s="132" t="str">
        <f>+IFERROR(VLOOKUP(#REF!&amp;"-"&amp;ROW()-108,[2]ワークシート!$C$2:$BW$498,9,0),"")</f>
        <v/>
      </c>
      <c r="C377" s="133"/>
      <c r="D377" s="134" t="str">
        <f>+IFERROR(IF(VLOOKUP(#REF!&amp;"-"&amp;ROW()-108,[2]ワークシート!$C$2:$BW$498,10,0) = "","",VLOOKUP(#REF!&amp;"-"&amp;ROW()-108,[2]ワークシート!$C$2:$BW$498,10,0)),"")</f>
        <v/>
      </c>
      <c r="E377" s="133"/>
      <c r="F377" s="132" t="str">
        <f>+IFERROR(VLOOKUP(#REF!&amp;"-"&amp;ROW()-108,[2]ワークシート!$C$2:$BW$498,11,0),"")</f>
        <v/>
      </c>
      <c r="G377" s="133"/>
      <c r="H377" s="72" t="str">
        <f>+IFERROR(VLOOKUP(#REF!&amp;"-"&amp;ROW()-108,[2]ワークシート!$C$2:$BW$498,12,0),"")</f>
        <v/>
      </c>
      <c r="I377" s="135" t="str">
        <f>+IFERROR(IF(VLOOKUP(#REF!&amp;"-"&amp;ROW()-108,[2]ワークシート!$C$2:$BW$498,15,0)="","",IF(VLOOKUP(#REF!&amp;"-"&amp;ROW()-108,[2]ワークシート!$C$2:$BW$498,15,0)=
VLOOKUP(#REF!&amp;"-"&amp;ROW()-108,[2]ワークシート!$C$2:$BW$498,14,0),VLOOKUP(#REF!&amp;"-"&amp;ROW()-108,[2]ワークシート!$C$2:$BW$498,15,0),VLOOKUP(#REF!&amp;"-"&amp;ROW()-108,[2]ワークシート!$C$2:$BW$498,14,0) &amp; "㎡の    内" &amp; VLOOKUP(#REF!&amp;"-"&amp;ROW()-108,[2]ワークシート!$C$2:$BW$498,15,0)&amp;"㎡")),"")</f>
        <v/>
      </c>
      <c r="J377" s="136"/>
      <c r="K377" s="132" t="str">
        <f>+IFERROR(VLOOKUP(#REF!&amp;"-"&amp;ROW()-108,[2]ワークシート!$C$2:$BW$498,19,0),"")</f>
        <v/>
      </c>
      <c r="L377" s="134"/>
      <c r="M377" s="133"/>
      <c r="N377" s="137" t="str">
        <f>+IFERROR(VLOOKUP(#REF!&amp;"-"&amp;ROW()-108,[2]ワークシート!$C$2:$BW$498,24,0),"")</f>
        <v/>
      </c>
      <c r="O377" s="138"/>
      <c r="P377" s="129" t="str">
        <f>+IFERROR(VLOOKUP(#REF!&amp;"-"&amp;ROW()-108,[2]ワークシート!$C$2:$BW$498,25,0),"")</f>
        <v/>
      </c>
      <c r="Q377" s="129"/>
      <c r="R377" s="139" t="str">
        <f>+IFERROR(VLOOKUP(#REF!&amp;"-"&amp;ROW()-108,[2]ワークシート!$C$2:$BW$498,55,0),"")</f>
        <v/>
      </c>
      <c r="S377" s="139"/>
      <c r="T377" s="139"/>
      <c r="U377" s="129" t="str">
        <f>+IFERROR(VLOOKUP(#REF!&amp;"-"&amp;ROW()-108,[2]ワークシート!$C$2:$BW$498,60,0),"")</f>
        <v/>
      </c>
      <c r="V377" s="129"/>
      <c r="W377" s="129" t="str">
        <f>+IFERROR(VLOOKUP(#REF!&amp;"-"&amp;ROW()-108,[2]ワークシート!$C$2:$BW$498,61,0),"")</f>
        <v/>
      </c>
      <c r="X377" s="129"/>
      <c r="Y377" s="129"/>
      <c r="Z377" s="130" t="str">
        <f t="shared" si="8"/>
        <v/>
      </c>
      <c r="AA377" s="130"/>
      <c r="AB377" s="131" t="str">
        <f>+IFERROR(IF(VLOOKUP(#REF!&amp;"-"&amp;ROW()-108,[2]ワークシート!$C$2:$BW$498,13,0)="","",VLOOKUP(#REF!&amp;"-"&amp;ROW()-108,[2]ワークシート!$C$2:$BW$498,13,0)),"")</f>
        <v/>
      </c>
      <c r="AC377" s="131"/>
      <c r="AD377" s="131" t="str">
        <f>+IFERROR(VLOOKUP(#REF!&amp;"-"&amp;ROW()-108,[2]ワークシート!$C$2:$BW$498,30,0),"")</f>
        <v/>
      </c>
      <c r="AE377" s="131"/>
      <c r="AF377" s="130" t="str">
        <f t="shared" si="9"/>
        <v/>
      </c>
      <c r="AG377" s="130"/>
      <c r="AH377" s="131" t="str">
        <f>+IFERROR(IF(VLOOKUP(#REF!&amp;"-"&amp;ROW()-108,[2]ワークシート!$C$2:$BW$498,31,0)="","",VLOOKUP(#REF!&amp;"-"&amp;ROW()-108,[2]ワークシート!$C$2:$BW$498,31,0)),"")</f>
        <v/>
      </c>
      <c r="AI377" s="131"/>
      <c r="AJ377" s="41"/>
      <c r="AK377" s="41"/>
      <c r="AL377" s="41"/>
      <c r="AM377" s="41"/>
      <c r="AN377" s="41"/>
      <c r="AO377" s="41"/>
      <c r="AP377" s="41"/>
      <c r="AQ377" s="41"/>
      <c r="AR377" s="41"/>
      <c r="AS377" s="41"/>
      <c r="AT377" s="41"/>
      <c r="AU377" s="41"/>
      <c r="AV377" s="41"/>
      <c r="AW377" s="41"/>
      <c r="AX377" s="41"/>
      <c r="AY377" s="41"/>
      <c r="AZ377" s="41"/>
      <c r="BA377" s="41"/>
      <c r="BB377" s="41"/>
      <c r="BC377" s="41"/>
      <c r="BD377" s="41"/>
    </row>
    <row r="378" spans="1:56" hidden="1">
      <c r="A378" s="41"/>
      <c r="B378" s="128"/>
      <c r="C378" s="128"/>
      <c r="D378" s="128"/>
      <c r="E378" s="128"/>
      <c r="F378" s="41"/>
      <c r="G378" s="41"/>
      <c r="H378" s="41"/>
      <c r="I378" s="41"/>
      <c r="J378" s="41"/>
      <c r="K378" s="41"/>
      <c r="L378" s="41"/>
      <c r="M378" s="41"/>
      <c r="N378" s="41"/>
      <c r="O378" s="41"/>
      <c r="P378" s="41"/>
      <c r="Q378" s="41"/>
      <c r="R378" s="41"/>
      <c r="S378" s="41"/>
      <c r="T378" s="41"/>
      <c r="U378" s="41"/>
      <c r="V378" s="41"/>
      <c r="W378" s="41"/>
      <c r="X378" s="41"/>
      <c r="Y378" s="41"/>
      <c r="Z378" s="41"/>
      <c r="AA378" s="41"/>
      <c r="AB378" s="41"/>
      <c r="AC378" s="41"/>
      <c r="AD378" s="41"/>
      <c r="AE378" s="41"/>
      <c r="AF378" s="41"/>
      <c r="AG378" s="41"/>
      <c r="AH378" s="41"/>
      <c r="AI378" s="41"/>
      <c r="AJ378" s="41"/>
      <c r="AK378" s="41"/>
      <c r="AL378" s="41"/>
      <c r="AM378" s="41"/>
      <c r="AN378" s="41"/>
      <c r="AO378" s="41"/>
      <c r="AP378" s="41"/>
      <c r="AQ378" s="41"/>
      <c r="AR378" s="41"/>
      <c r="AS378" s="41"/>
      <c r="AT378" s="41"/>
      <c r="AU378" s="41"/>
      <c r="AV378" s="41"/>
      <c r="AW378" s="41"/>
      <c r="AX378" s="41"/>
      <c r="AY378" s="41"/>
      <c r="AZ378" s="41"/>
      <c r="BA378" s="41"/>
      <c r="BB378" s="41"/>
      <c r="BC378" s="41"/>
      <c r="BD378" s="41"/>
    </row>
    <row r="379" spans="1:56">
      <c r="A379" s="41"/>
      <c r="B379" s="41"/>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1"/>
      <c r="AA379" s="41"/>
      <c r="AB379" s="41"/>
      <c r="AC379" s="41"/>
      <c r="AD379" s="41"/>
      <c r="AE379" s="41"/>
      <c r="AF379" s="41"/>
      <c r="AG379" s="41"/>
      <c r="AH379" s="41"/>
      <c r="AI379" s="41"/>
      <c r="AJ379" s="41"/>
      <c r="AK379" s="41"/>
      <c r="AL379" s="41"/>
      <c r="AM379" s="41"/>
      <c r="AN379" s="41"/>
      <c r="AO379" s="41"/>
      <c r="AP379" s="41"/>
    </row>
    <row r="380" spans="1:56">
      <c r="A380" s="41"/>
      <c r="B380" s="41"/>
      <c r="C380" s="41"/>
      <c r="D380" s="41"/>
      <c r="E380" s="41"/>
      <c r="F380" s="41"/>
      <c r="G380" s="41"/>
      <c r="H380" s="41"/>
      <c r="I380" s="41"/>
      <c r="J380" s="41"/>
      <c r="K380" s="41"/>
      <c r="L380" s="41"/>
      <c r="M380" s="41"/>
      <c r="N380" s="41"/>
      <c r="O380" s="41"/>
      <c r="P380" s="41"/>
      <c r="Q380" s="41"/>
      <c r="R380" s="41"/>
      <c r="S380" s="41"/>
      <c r="T380" s="41"/>
      <c r="U380" s="41"/>
      <c r="V380" s="41"/>
      <c r="W380" s="41"/>
      <c r="X380" s="41"/>
      <c r="Y380" s="41"/>
      <c r="Z380" s="41"/>
      <c r="AA380" s="41"/>
      <c r="AB380" s="41"/>
      <c r="AC380" s="41"/>
      <c r="AD380" s="41"/>
      <c r="AE380" s="41"/>
      <c r="AF380" s="41"/>
      <c r="AG380" s="41"/>
      <c r="AH380" s="41"/>
      <c r="AI380" s="41"/>
      <c r="AJ380" s="41"/>
      <c r="AK380" s="41"/>
      <c r="AL380" s="41"/>
      <c r="AM380" s="41"/>
      <c r="AN380" s="41"/>
      <c r="AO380" s="41"/>
      <c r="AP380" s="41"/>
    </row>
    <row r="381" spans="1:56">
      <c r="A381" s="41"/>
      <c r="B381" s="41"/>
      <c r="C381" s="41"/>
      <c r="D381" s="41"/>
      <c r="E381" s="41"/>
      <c r="F381" s="41"/>
      <c r="G381" s="41"/>
      <c r="H381" s="41"/>
      <c r="I381" s="41"/>
      <c r="J381" s="41"/>
      <c r="K381" s="41"/>
      <c r="L381" s="41"/>
      <c r="M381" s="41"/>
      <c r="N381" s="41"/>
      <c r="O381" s="41"/>
      <c r="P381" s="41"/>
      <c r="Q381" s="41"/>
      <c r="R381" s="41"/>
      <c r="S381" s="41"/>
      <c r="T381" s="41"/>
      <c r="U381" s="41"/>
      <c r="V381" s="41"/>
      <c r="W381" s="41"/>
      <c r="X381" s="41"/>
      <c r="Y381" s="41"/>
      <c r="Z381" s="41"/>
      <c r="AA381" s="41"/>
      <c r="AB381" s="41"/>
      <c r="AC381" s="41"/>
      <c r="AD381" s="41"/>
      <c r="AE381" s="41"/>
      <c r="AF381" s="41"/>
      <c r="AG381" s="41"/>
      <c r="AH381" s="41"/>
      <c r="AI381" s="41"/>
      <c r="AJ381" s="41"/>
      <c r="AK381" s="41"/>
      <c r="AL381" s="41"/>
      <c r="AM381" s="41"/>
      <c r="AN381" s="41"/>
      <c r="AO381" s="41"/>
      <c r="AP381" s="41"/>
    </row>
    <row r="382" spans="1:56">
      <c r="A382" s="41"/>
      <c r="B382" s="41"/>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c r="AA382" s="41"/>
      <c r="AB382" s="41"/>
      <c r="AC382" s="41"/>
      <c r="AD382" s="41"/>
      <c r="AE382" s="41"/>
      <c r="AF382" s="41"/>
      <c r="AG382" s="41"/>
      <c r="AH382" s="41"/>
      <c r="AI382" s="41"/>
      <c r="AJ382" s="41"/>
      <c r="AK382" s="41"/>
      <c r="AL382" s="41"/>
      <c r="AM382" s="41"/>
      <c r="AN382" s="41"/>
      <c r="AO382" s="41"/>
      <c r="AP382" s="41"/>
    </row>
    <row r="383" spans="1:56">
      <c r="A383" s="41"/>
      <c r="B383" s="41"/>
      <c r="C383" s="41"/>
      <c r="D383" s="41"/>
      <c r="E383" s="41"/>
      <c r="F383" s="41"/>
      <c r="G383" s="41"/>
      <c r="H383" s="41"/>
      <c r="I383" s="41"/>
      <c r="J383" s="41"/>
      <c r="K383" s="41"/>
      <c r="L383" s="41"/>
      <c r="M383" s="41"/>
      <c r="N383" s="41"/>
      <c r="O383" s="41"/>
      <c r="P383" s="41"/>
      <c r="Q383" s="41"/>
      <c r="R383" s="41"/>
      <c r="S383" s="41"/>
      <c r="T383" s="41"/>
      <c r="U383" s="41"/>
      <c r="V383" s="41"/>
      <c r="W383" s="41"/>
      <c r="X383" s="41"/>
      <c r="Y383" s="41"/>
      <c r="Z383" s="41"/>
      <c r="AA383" s="41"/>
      <c r="AB383" s="41"/>
      <c r="AC383" s="41"/>
      <c r="AD383" s="41"/>
      <c r="AE383" s="41"/>
      <c r="AF383" s="41"/>
      <c r="AG383" s="41"/>
      <c r="AH383" s="41"/>
      <c r="AI383" s="41"/>
      <c r="AJ383" s="41"/>
      <c r="AK383" s="41"/>
      <c r="AL383" s="41"/>
      <c r="AM383" s="41"/>
      <c r="AN383" s="41"/>
      <c r="AO383" s="41"/>
      <c r="AP383" s="41"/>
    </row>
    <row r="384" spans="1:56">
      <c r="A384" s="41"/>
      <c r="B384" s="41"/>
      <c r="C384" s="41"/>
      <c r="D384" s="41"/>
      <c r="E384" s="41"/>
      <c r="F384" s="41"/>
      <c r="G384" s="41"/>
      <c r="H384" s="41"/>
      <c r="I384" s="41"/>
      <c r="J384" s="41"/>
      <c r="K384" s="41"/>
      <c r="L384" s="41"/>
      <c r="M384" s="41"/>
      <c r="N384" s="41"/>
      <c r="O384" s="41"/>
      <c r="P384" s="41"/>
      <c r="Q384" s="41"/>
      <c r="R384" s="41"/>
      <c r="S384" s="41"/>
      <c r="T384" s="41"/>
      <c r="U384" s="41"/>
      <c r="V384" s="41"/>
      <c r="W384" s="41"/>
      <c r="X384" s="41"/>
      <c r="Y384" s="41"/>
      <c r="Z384" s="41"/>
      <c r="AA384" s="41"/>
      <c r="AB384" s="41"/>
      <c r="AC384" s="41"/>
      <c r="AD384" s="41"/>
      <c r="AE384" s="41"/>
      <c r="AF384" s="41"/>
      <c r="AG384" s="41"/>
      <c r="AH384" s="41"/>
      <c r="AI384" s="41"/>
      <c r="AJ384" s="41"/>
      <c r="AK384" s="41"/>
      <c r="AL384" s="41"/>
      <c r="AM384" s="41"/>
      <c r="AN384" s="41"/>
      <c r="AO384" s="41"/>
      <c r="AP384" s="41"/>
    </row>
    <row r="385" spans="1:42">
      <c r="A385" s="41"/>
      <c r="B385" s="41"/>
      <c r="C385" s="41"/>
      <c r="D385" s="41"/>
      <c r="E385" s="41"/>
      <c r="F385" s="41"/>
      <c r="G385" s="41"/>
      <c r="H385" s="41"/>
      <c r="I385" s="41"/>
      <c r="J385" s="41"/>
      <c r="K385" s="41"/>
      <c r="L385" s="41"/>
      <c r="M385" s="41"/>
      <c r="N385" s="41"/>
      <c r="O385" s="41"/>
      <c r="P385" s="41"/>
      <c r="Q385" s="41"/>
      <c r="R385" s="41"/>
      <c r="S385" s="41"/>
      <c r="T385" s="41"/>
      <c r="U385" s="41"/>
      <c r="V385" s="41"/>
      <c r="W385" s="41"/>
      <c r="X385" s="41"/>
      <c r="Y385" s="41"/>
      <c r="Z385" s="41"/>
      <c r="AA385" s="41"/>
      <c r="AB385" s="41"/>
      <c r="AC385" s="41"/>
      <c r="AD385" s="41"/>
      <c r="AE385" s="41"/>
      <c r="AF385" s="41"/>
      <c r="AG385" s="41"/>
      <c r="AH385" s="41"/>
      <c r="AI385" s="41"/>
      <c r="AJ385" s="41"/>
      <c r="AK385" s="41"/>
      <c r="AL385" s="41"/>
      <c r="AM385" s="41"/>
      <c r="AN385" s="41"/>
      <c r="AO385" s="41"/>
      <c r="AP385" s="41"/>
    </row>
    <row r="386" spans="1:42">
      <c r="A386" s="41"/>
      <c r="B386" s="41"/>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c r="AA386" s="41"/>
      <c r="AB386" s="41"/>
      <c r="AC386" s="41"/>
      <c r="AD386" s="41"/>
      <c r="AE386" s="41"/>
      <c r="AF386" s="41"/>
      <c r="AG386" s="41"/>
      <c r="AH386" s="41"/>
      <c r="AI386" s="41"/>
      <c r="AJ386" s="41"/>
      <c r="AK386" s="41"/>
      <c r="AL386" s="41"/>
      <c r="AM386" s="41"/>
      <c r="AN386" s="41"/>
      <c r="AO386" s="41"/>
      <c r="AP386" s="41"/>
    </row>
    <row r="387" spans="1:42">
      <c r="A387" s="41"/>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c r="AA387" s="41"/>
      <c r="AB387" s="41"/>
      <c r="AC387" s="41"/>
      <c r="AD387" s="41"/>
      <c r="AE387" s="41"/>
      <c r="AF387" s="41"/>
      <c r="AG387" s="41"/>
      <c r="AH387" s="41"/>
      <c r="AI387" s="41"/>
      <c r="AJ387" s="41"/>
      <c r="AK387" s="41"/>
      <c r="AL387" s="41"/>
      <c r="AM387" s="41"/>
      <c r="AN387" s="41"/>
      <c r="AO387" s="41"/>
      <c r="AP387" s="41"/>
    </row>
    <row r="388" spans="1:42">
      <c r="A388" s="41"/>
      <c r="B388" s="41"/>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c r="AA388" s="41"/>
      <c r="AB388" s="41"/>
      <c r="AC388" s="41"/>
      <c r="AD388" s="41"/>
      <c r="AE388" s="41"/>
      <c r="AF388" s="41"/>
      <c r="AG388" s="41"/>
      <c r="AH388" s="41"/>
      <c r="AI388" s="41"/>
      <c r="AJ388" s="41"/>
      <c r="AK388" s="41"/>
      <c r="AL388" s="41"/>
      <c r="AM388" s="41"/>
      <c r="AN388" s="41"/>
      <c r="AO388" s="41"/>
      <c r="AP388" s="41"/>
    </row>
    <row r="389" spans="1:42">
      <c r="A389" s="41"/>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c r="AA389" s="41"/>
      <c r="AB389" s="41"/>
      <c r="AC389" s="41"/>
      <c r="AD389" s="41"/>
      <c r="AE389" s="41"/>
      <c r="AF389" s="41"/>
      <c r="AG389" s="41"/>
      <c r="AH389" s="41"/>
      <c r="AI389" s="41"/>
      <c r="AJ389" s="41"/>
      <c r="AK389" s="41"/>
      <c r="AL389" s="41"/>
      <c r="AM389" s="41"/>
      <c r="AN389" s="41"/>
      <c r="AO389" s="41"/>
      <c r="AP389" s="41"/>
    </row>
    <row r="390" spans="1:42">
      <c r="A390" s="41"/>
      <c r="B390" s="41"/>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c r="AA390" s="41"/>
      <c r="AB390" s="41"/>
      <c r="AC390" s="41"/>
      <c r="AD390" s="41"/>
      <c r="AE390" s="41"/>
      <c r="AF390" s="41"/>
      <c r="AG390" s="41"/>
      <c r="AH390" s="41"/>
      <c r="AI390" s="41"/>
      <c r="AJ390" s="41"/>
      <c r="AK390" s="41"/>
      <c r="AL390" s="41"/>
      <c r="AM390" s="41"/>
      <c r="AN390" s="41"/>
      <c r="AO390" s="41"/>
      <c r="AP390" s="41"/>
    </row>
    <row r="391" spans="1:42">
      <c r="A391" s="41"/>
      <c r="B391" s="41"/>
      <c r="C391" s="41"/>
      <c r="D391" s="41"/>
      <c r="E391" s="41"/>
      <c r="F391" s="41"/>
      <c r="G391" s="41"/>
      <c r="H391" s="41"/>
      <c r="I391" s="41"/>
      <c r="J391" s="41"/>
      <c r="K391" s="41"/>
      <c r="L391" s="41"/>
      <c r="M391" s="41"/>
      <c r="N391" s="41"/>
      <c r="O391" s="41"/>
      <c r="P391" s="41"/>
      <c r="Q391" s="41"/>
      <c r="R391" s="41"/>
      <c r="S391" s="41"/>
      <c r="T391" s="41"/>
      <c r="U391" s="41"/>
      <c r="V391" s="41"/>
      <c r="W391" s="41"/>
      <c r="X391" s="41"/>
      <c r="Y391" s="41"/>
      <c r="Z391" s="41"/>
      <c r="AA391" s="41"/>
      <c r="AB391" s="41"/>
      <c r="AC391" s="41"/>
      <c r="AD391" s="41"/>
      <c r="AE391" s="41"/>
      <c r="AF391" s="41"/>
      <c r="AG391" s="41"/>
      <c r="AH391" s="41"/>
      <c r="AI391" s="41"/>
      <c r="AJ391" s="41"/>
      <c r="AK391" s="41"/>
      <c r="AL391" s="41"/>
      <c r="AM391" s="41"/>
      <c r="AN391" s="41"/>
      <c r="AO391" s="41"/>
      <c r="AP391" s="41"/>
    </row>
    <row r="392" spans="1:42">
      <c r="A392" s="41"/>
      <c r="B392" s="41"/>
      <c r="C392" s="41"/>
      <c r="D392" s="41"/>
      <c r="E392" s="41"/>
      <c r="F392" s="41"/>
      <c r="G392" s="41"/>
      <c r="H392" s="41"/>
      <c r="I392" s="41"/>
      <c r="J392" s="41"/>
      <c r="K392" s="41"/>
      <c r="L392" s="41"/>
      <c r="M392" s="41"/>
      <c r="N392" s="41"/>
      <c r="O392" s="41"/>
      <c r="P392" s="41"/>
      <c r="Q392" s="41"/>
      <c r="R392" s="41"/>
      <c r="S392" s="41"/>
      <c r="T392" s="41"/>
      <c r="U392" s="41"/>
      <c r="V392" s="41"/>
      <c r="W392" s="41"/>
      <c r="X392" s="41"/>
      <c r="Y392" s="41"/>
      <c r="Z392" s="41"/>
      <c r="AA392" s="41"/>
      <c r="AB392" s="41"/>
      <c r="AC392" s="41"/>
      <c r="AD392" s="41"/>
      <c r="AE392" s="41"/>
      <c r="AF392" s="41"/>
      <c r="AG392" s="41"/>
      <c r="AH392" s="41"/>
      <c r="AI392" s="41"/>
      <c r="AJ392" s="41"/>
      <c r="AK392" s="41"/>
      <c r="AL392" s="41"/>
      <c r="AM392" s="41"/>
      <c r="AN392" s="41"/>
      <c r="AO392" s="41"/>
      <c r="AP392" s="41"/>
    </row>
    <row r="393" spans="1:42">
      <c r="A393" s="41"/>
      <c r="B393" s="41"/>
      <c r="C393" s="41"/>
      <c r="D393" s="41"/>
      <c r="E393" s="41"/>
      <c r="F393" s="41"/>
      <c r="G393" s="41"/>
      <c r="H393" s="41"/>
      <c r="I393" s="41"/>
      <c r="J393" s="41"/>
      <c r="K393" s="41"/>
      <c r="L393" s="41"/>
      <c r="M393" s="41"/>
      <c r="N393" s="41"/>
      <c r="O393" s="41"/>
      <c r="P393" s="41"/>
      <c r="Q393" s="41"/>
      <c r="R393" s="41"/>
      <c r="S393" s="41"/>
      <c r="T393" s="41"/>
      <c r="U393" s="41"/>
      <c r="V393" s="41"/>
      <c r="W393" s="41"/>
      <c r="X393" s="41"/>
      <c r="Y393" s="41"/>
      <c r="Z393" s="41"/>
      <c r="AA393" s="41"/>
      <c r="AB393" s="41"/>
      <c r="AC393" s="41"/>
      <c r="AD393" s="41"/>
      <c r="AE393" s="41"/>
      <c r="AF393" s="41"/>
      <c r="AG393" s="41"/>
      <c r="AH393" s="41"/>
      <c r="AI393" s="41"/>
      <c r="AJ393" s="41"/>
      <c r="AK393" s="41"/>
      <c r="AL393" s="41"/>
      <c r="AM393" s="41"/>
      <c r="AN393" s="41"/>
      <c r="AO393" s="41"/>
      <c r="AP393" s="41"/>
    </row>
    <row r="394" spans="1:42">
      <c r="A394" s="41"/>
      <c r="B394" s="41"/>
      <c r="C394" s="41"/>
      <c r="D394" s="41"/>
      <c r="E394" s="41"/>
      <c r="F394" s="41"/>
      <c r="G394" s="41"/>
      <c r="H394" s="41"/>
      <c r="I394" s="41"/>
      <c r="J394" s="41"/>
      <c r="K394" s="41"/>
      <c r="L394" s="41"/>
      <c r="M394" s="41"/>
      <c r="N394" s="41"/>
      <c r="O394" s="41"/>
      <c r="P394" s="41"/>
      <c r="Q394" s="41"/>
      <c r="R394" s="41"/>
      <c r="S394" s="41"/>
      <c r="T394" s="41"/>
      <c r="U394" s="41"/>
      <c r="V394" s="41"/>
      <c r="W394" s="41"/>
      <c r="X394" s="41"/>
      <c r="Y394" s="41"/>
      <c r="Z394" s="41"/>
      <c r="AA394" s="41"/>
      <c r="AB394" s="41"/>
      <c r="AC394" s="41"/>
      <c r="AD394" s="41"/>
      <c r="AE394" s="41"/>
      <c r="AF394" s="41"/>
      <c r="AG394" s="41"/>
      <c r="AH394" s="41"/>
      <c r="AI394" s="41"/>
      <c r="AJ394" s="41"/>
      <c r="AK394" s="41"/>
      <c r="AL394" s="41"/>
      <c r="AM394" s="41"/>
      <c r="AN394" s="41"/>
      <c r="AO394" s="41"/>
      <c r="AP394" s="41"/>
    </row>
    <row r="395" spans="1:42">
      <c r="A395" s="41"/>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c r="Z395" s="41"/>
      <c r="AA395" s="41"/>
      <c r="AB395" s="41"/>
      <c r="AC395" s="41"/>
      <c r="AD395" s="41"/>
      <c r="AE395" s="41"/>
      <c r="AF395" s="41"/>
      <c r="AG395" s="41"/>
      <c r="AH395" s="41"/>
      <c r="AI395" s="41"/>
      <c r="AJ395" s="41"/>
      <c r="AK395" s="41"/>
      <c r="AL395" s="41"/>
      <c r="AM395" s="41"/>
      <c r="AN395" s="41"/>
      <c r="AO395" s="41"/>
      <c r="AP395" s="41"/>
    </row>
    <row r="396" spans="1:42">
      <c r="A396" s="41"/>
      <c r="B396" s="41"/>
      <c r="C396" s="41"/>
      <c r="D396" s="41"/>
      <c r="E396" s="41"/>
      <c r="F396" s="41"/>
      <c r="G396" s="41"/>
      <c r="H396" s="41"/>
      <c r="I396" s="41"/>
      <c r="J396" s="41"/>
      <c r="K396" s="41"/>
      <c r="L396" s="41"/>
      <c r="M396" s="41"/>
      <c r="N396" s="41"/>
      <c r="O396" s="41"/>
      <c r="P396" s="41"/>
      <c r="Q396" s="41"/>
      <c r="R396" s="41"/>
      <c r="S396" s="41"/>
      <c r="T396" s="41"/>
      <c r="U396" s="41"/>
      <c r="V396" s="41"/>
      <c r="W396" s="41"/>
      <c r="X396" s="41"/>
      <c r="Y396" s="41"/>
      <c r="Z396" s="41"/>
      <c r="AA396" s="41"/>
      <c r="AB396" s="41"/>
      <c r="AC396" s="41"/>
      <c r="AD396" s="41"/>
      <c r="AE396" s="41"/>
      <c r="AF396" s="41"/>
      <c r="AG396" s="41"/>
      <c r="AH396" s="41"/>
      <c r="AI396" s="41"/>
      <c r="AJ396" s="41"/>
      <c r="AK396" s="41"/>
      <c r="AL396" s="41"/>
      <c r="AM396" s="41"/>
      <c r="AN396" s="41"/>
      <c r="AO396" s="41"/>
      <c r="AP396" s="41"/>
    </row>
    <row r="397" spans="1:42">
      <c r="A397" s="41"/>
      <c r="B397" s="41"/>
      <c r="C397" s="41"/>
      <c r="D397" s="41"/>
      <c r="E397" s="41"/>
      <c r="F397" s="41"/>
      <c r="G397" s="41"/>
      <c r="H397" s="41"/>
      <c r="I397" s="41"/>
      <c r="J397" s="41"/>
      <c r="K397" s="41"/>
      <c r="L397" s="41"/>
      <c r="M397" s="41"/>
      <c r="N397" s="41"/>
      <c r="O397" s="41"/>
      <c r="P397" s="41"/>
      <c r="Q397" s="41"/>
      <c r="R397" s="41"/>
      <c r="S397" s="41"/>
      <c r="T397" s="41"/>
      <c r="U397" s="41"/>
      <c r="V397" s="41"/>
      <c r="W397" s="41"/>
      <c r="X397" s="41"/>
      <c r="Y397" s="41"/>
      <c r="Z397" s="41"/>
      <c r="AA397" s="41"/>
      <c r="AB397" s="41"/>
      <c r="AC397" s="41"/>
      <c r="AD397" s="41"/>
      <c r="AE397" s="41"/>
      <c r="AF397" s="41"/>
      <c r="AG397" s="41"/>
      <c r="AH397" s="41"/>
      <c r="AI397" s="41"/>
      <c r="AJ397" s="41"/>
      <c r="AK397" s="41"/>
      <c r="AL397" s="41"/>
      <c r="AM397" s="41"/>
      <c r="AN397" s="41"/>
      <c r="AO397" s="41"/>
      <c r="AP397" s="41"/>
    </row>
    <row r="398" spans="1:42">
      <c r="A398" s="41"/>
      <c r="B398" s="41"/>
      <c r="C398" s="41"/>
      <c r="D398" s="41"/>
      <c r="E398" s="41"/>
      <c r="F398" s="41"/>
      <c r="G398" s="41"/>
      <c r="H398" s="41"/>
      <c r="I398" s="41"/>
      <c r="J398" s="41"/>
      <c r="K398" s="41"/>
      <c r="L398" s="41"/>
      <c r="M398" s="41"/>
      <c r="N398" s="41"/>
      <c r="O398" s="41"/>
      <c r="P398" s="41"/>
      <c r="Q398" s="41"/>
      <c r="R398" s="41"/>
      <c r="S398" s="41"/>
      <c r="T398" s="41"/>
      <c r="U398" s="41"/>
      <c r="V398" s="41"/>
      <c r="W398" s="41"/>
      <c r="X398" s="41"/>
      <c r="Y398" s="41"/>
      <c r="Z398" s="41"/>
      <c r="AA398" s="41"/>
      <c r="AB398" s="41"/>
      <c r="AC398" s="41"/>
      <c r="AD398" s="41"/>
      <c r="AE398" s="41"/>
      <c r="AF398" s="41"/>
      <c r="AG398" s="41"/>
      <c r="AH398" s="41"/>
      <c r="AI398" s="41"/>
      <c r="AJ398" s="41"/>
      <c r="AK398" s="41"/>
      <c r="AL398" s="41"/>
      <c r="AM398" s="41"/>
      <c r="AN398" s="41"/>
      <c r="AO398" s="41"/>
      <c r="AP398" s="41"/>
    </row>
    <row r="399" spans="1:42">
      <c r="A399" s="41"/>
      <c r="B399" s="41"/>
      <c r="C399" s="41"/>
      <c r="D399" s="41"/>
      <c r="E399" s="41"/>
      <c r="F399" s="41"/>
      <c r="G399" s="41"/>
      <c r="H399" s="41"/>
      <c r="I399" s="41"/>
      <c r="J399" s="41"/>
      <c r="K399" s="41"/>
      <c r="L399" s="41"/>
      <c r="M399" s="41"/>
      <c r="N399" s="41"/>
      <c r="O399" s="41"/>
      <c r="P399" s="41"/>
      <c r="Q399" s="41"/>
      <c r="R399" s="41"/>
      <c r="S399" s="41"/>
      <c r="T399" s="41"/>
      <c r="U399" s="41"/>
      <c r="V399" s="41"/>
      <c r="W399" s="41"/>
      <c r="X399" s="41"/>
      <c r="Y399" s="41"/>
      <c r="Z399" s="41"/>
      <c r="AA399" s="41"/>
      <c r="AB399" s="41"/>
      <c r="AC399" s="41"/>
      <c r="AD399" s="41"/>
      <c r="AE399" s="41"/>
      <c r="AF399" s="41"/>
      <c r="AG399" s="41"/>
      <c r="AH399" s="41"/>
      <c r="AI399" s="41"/>
      <c r="AJ399" s="41"/>
      <c r="AK399" s="41"/>
      <c r="AL399" s="41"/>
      <c r="AM399" s="41"/>
      <c r="AN399" s="41"/>
      <c r="AO399" s="41"/>
      <c r="AP399" s="41"/>
    </row>
    <row r="400" spans="1:42">
      <c r="A400" s="41"/>
      <c r="B400" s="41"/>
      <c r="C400" s="41"/>
      <c r="D400" s="41"/>
      <c r="E400" s="41"/>
      <c r="F400" s="41"/>
      <c r="G400" s="41"/>
      <c r="H400" s="41"/>
      <c r="I400" s="41"/>
      <c r="J400" s="41"/>
      <c r="K400" s="41"/>
      <c r="L400" s="41"/>
      <c r="M400" s="41"/>
      <c r="N400" s="41"/>
      <c r="O400" s="41"/>
      <c r="P400" s="41"/>
      <c r="Q400" s="41"/>
      <c r="R400" s="41"/>
      <c r="S400" s="41"/>
      <c r="T400" s="41"/>
      <c r="U400" s="41"/>
      <c r="V400" s="41"/>
      <c r="W400" s="41"/>
      <c r="X400" s="41"/>
      <c r="Y400" s="41"/>
      <c r="Z400" s="41"/>
      <c r="AA400" s="41"/>
      <c r="AB400" s="41"/>
      <c r="AC400" s="41"/>
      <c r="AD400" s="41"/>
      <c r="AE400" s="41"/>
      <c r="AF400" s="41"/>
      <c r="AG400" s="41"/>
      <c r="AH400" s="41"/>
      <c r="AI400" s="41"/>
      <c r="AJ400" s="41"/>
      <c r="AK400" s="41"/>
      <c r="AL400" s="41"/>
      <c r="AM400" s="41"/>
      <c r="AN400" s="41"/>
      <c r="AO400" s="41"/>
      <c r="AP400" s="41"/>
    </row>
    <row r="401" spans="1:42">
      <c r="A401" s="41"/>
      <c r="B401" s="41"/>
      <c r="C401" s="41"/>
      <c r="D401" s="41"/>
      <c r="E401" s="41"/>
      <c r="F401" s="41"/>
      <c r="G401" s="41"/>
      <c r="H401" s="41"/>
      <c r="I401" s="41"/>
      <c r="J401" s="41"/>
      <c r="K401" s="41"/>
      <c r="L401" s="41"/>
      <c r="M401" s="41"/>
      <c r="N401" s="41"/>
      <c r="O401" s="41"/>
      <c r="P401" s="41"/>
      <c r="Q401" s="41"/>
      <c r="R401" s="41"/>
      <c r="S401" s="41"/>
      <c r="T401" s="41"/>
      <c r="U401" s="41"/>
      <c r="V401" s="41"/>
      <c r="W401" s="41"/>
      <c r="X401" s="41"/>
      <c r="Y401" s="41"/>
      <c r="Z401" s="41"/>
      <c r="AA401" s="41"/>
      <c r="AB401" s="41"/>
      <c r="AC401" s="41"/>
      <c r="AD401" s="41"/>
      <c r="AE401" s="41"/>
      <c r="AF401" s="41"/>
      <c r="AG401" s="41"/>
      <c r="AH401" s="41"/>
      <c r="AI401" s="41"/>
      <c r="AJ401" s="41"/>
      <c r="AK401" s="41"/>
      <c r="AL401" s="41"/>
      <c r="AM401" s="41"/>
      <c r="AN401" s="41"/>
      <c r="AO401" s="41"/>
      <c r="AP401" s="41"/>
    </row>
    <row r="402" spans="1:42">
      <c r="A402" s="41"/>
      <c r="B402" s="41"/>
      <c r="C402" s="41"/>
      <c r="D402" s="41"/>
      <c r="E402" s="41"/>
      <c r="F402" s="41"/>
      <c r="G402" s="41"/>
      <c r="H402" s="41"/>
      <c r="I402" s="41"/>
      <c r="J402" s="41"/>
      <c r="K402" s="41"/>
      <c r="L402" s="41"/>
      <c r="M402" s="41"/>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1"/>
      <c r="AL402" s="41"/>
      <c r="AM402" s="41"/>
      <c r="AN402" s="41"/>
      <c r="AO402" s="41"/>
      <c r="AP402" s="41"/>
    </row>
    <row r="403" spans="1:42">
      <c r="A403" s="41"/>
      <c r="B403" s="41"/>
      <c r="C403" s="41"/>
      <c r="D403" s="41"/>
      <c r="E403" s="41"/>
      <c r="F403" s="41"/>
      <c r="G403" s="41"/>
      <c r="H403" s="41"/>
      <c r="I403" s="41"/>
      <c r="J403" s="41"/>
      <c r="K403" s="41"/>
      <c r="L403" s="41"/>
      <c r="M403" s="41"/>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41"/>
      <c r="AL403" s="41"/>
      <c r="AM403" s="41"/>
      <c r="AN403" s="41"/>
      <c r="AO403" s="41"/>
      <c r="AP403" s="41"/>
    </row>
    <row r="404" spans="1:42">
      <c r="A404" s="41"/>
      <c r="B404" s="41"/>
      <c r="C404" s="41"/>
      <c r="D404" s="41"/>
      <c r="E404" s="41"/>
      <c r="F404" s="41"/>
      <c r="G404" s="41"/>
      <c r="H404" s="41"/>
      <c r="I404" s="41"/>
      <c r="J404" s="41"/>
      <c r="K404" s="41"/>
      <c r="L404" s="41"/>
      <c r="M404" s="41"/>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1"/>
      <c r="AK404" s="41"/>
      <c r="AL404" s="41"/>
      <c r="AM404" s="41"/>
      <c r="AN404" s="41"/>
      <c r="AO404" s="41"/>
      <c r="AP404" s="41"/>
    </row>
    <row r="405" spans="1:42">
      <c r="A405" s="41"/>
      <c r="B405" s="41"/>
      <c r="C405" s="41"/>
      <c r="D405" s="41"/>
      <c r="E405" s="41"/>
      <c r="F405" s="41"/>
      <c r="G405" s="41"/>
      <c r="H405" s="41"/>
      <c r="I405" s="41"/>
      <c r="J405" s="41"/>
      <c r="K405" s="41"/>
      <c r="L405" s="41"/>
      <c r="M405" s="41"/>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41"/>
      <c r="AL405" s="41"/>
      <c r="AM405" s="41"/>
      <c r="AN405" s="41"/>
      <c r="AO405" s="41"/>
      <c r="AP405" s="41"/>
    </row>
    <row r="406" spans="1:42">
      <c r="A406" s="41"/>
      <c r="B406" s="41"/>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1"/>
      <c r="AL406" s="41"/>
      <c r="AM406" s="41"/>
      <c r="AN406" s="41"/>
      <c r="AO406" s="41"/>
      <c r="AP406" s="41"/>
    </row>
    <row r="407" spans="1:42">
      <c r="A407" s="41"/>
      <c r="B407" s="41"/>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1"/>
      <c r="AL407" s="41"/>
      <c r="AM407" s="41"/>
      <c r="AN407" s="41"/>
      <c r="AO407" s="41"/>
      <c r="AP407" s="41"/>
    </row>
    <row r="408" spans="1:42">
      <c r="A408" s="41"/>
      <c r="B408" s="41"/>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41"/>
      <c r="AL408" s="41"/>
      <c r="AM408" s="41"/>
      <c r="AN408" s="41"/>
      <c r="AO408" s="41"/>
      <c r="AP408" s="41"/>
    </row>
    <row r="409" spans="1:42">
      <c r="A409" s="41"/>
      <c r="B409" s="41"/>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1"/>
      <c r="AL409" s="41"/>
      <c r="AM409" s="41"/>
      <c r="AN409" s="41"/>
      <c r="AO409" s="41"/>
      <c r="AP409" s="41"/>
    </row>
    <row r="410" spans="1:42">
      <c r="A410" s="41"/>
      <c r="B410" s="41"/>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1"/>
      <c r="AL410" s="41"/>
      <c r="AM410" s="41"/>
      <c r="AN410" s="41"/>
      <c r="AO410" s="41"/>
      <c r="AP410" s="41"/>
    </row>
  </sheetData>
  <mergeCells count="4720">
    <mergeCell ref="B1:C1"/>
    <mergeCell ref="F1:I1"/>
    <mergeCell ref="AD1:AE1"/>
    <mergeCell ref="AF1:AI1"/>
    <mergeCell ref="B2:E2"/>
    <mergeCell ref="B3:E4"/>
    <mergeCell ref="F3:H4"/>
    <mergeCell ref="I3:P4"/>
    <mergeCell ref="Q3:R4"/>
    <mergeCell ref="S3:X3"/>
    <mergeCell ref="Y5:Z6"/>
    <mergeCell ref="AA5:AC6"/>
    <mergeCell ref="AD5:AE6"/>
    <mergeCell ref="AF5:AI6"/>
    <mergeCell ref="B8:J8"/>
    <mergeCell ref="K8:Q8"/>
    <mergeCell ref="R8:Y8"/>
    <mergeCell ref="Z8:AE8"/>
    <mergeCell ref="AF8:AG10"/>
    <mergeCell ref="Y3:Z4"/>
    <mergeCell ref="AA3:AC4"/>
    <mergeCell ref="AD3:AE4"/>
    <mergeCell ref="AF3:AI4"/>
    <mergeCell ref="S4:X4"/>
    <mergeCell ref="B5:E6"/>
    <mergeCell ref="F5:H6"/>
    <mergeCell ref="I5:P6"/>
    <mergeCell ref="Q5:R6"/>
    <mergeCell ref="B11:C11"/>
    <mergeCell ref="D11:E11"/>
    <mergeCell ref="F11:G11"/>
    <mergeCell ref="I11:J11"/>
    <mergeCell ref="K11:M11"/>
    <mergeCell ref="N11:O11"/>
    <mergeCell ref="Z9:AA10"/>
    <mergeCell ref="AB9:AC10"/>
    <mergeCell ref="AD9:AE10"/>
    <mergeCell ref="B10:C10"/>
    <mergeCell ref="D10:E10"/>
    <mergeCell ref="F10:G10"/>
    <mergeCell ref="AH8:AI10"/>
    <mergeCell ref="B9:G9"/>
    <mergeCell ref="H9:H10"/>
    <mergeCell ref="I9:J10"/>
    <mergeCell ref="K9:M10"/>
    <mergeCell ref="N9:O10"/>
    <mergeCell ref="P9:Q10"/>
    <mergeCell ref="R9:T10"/>
    <mergeCell ref="U9:V10"/>
    <mergeCell ref="W9:Y10"/>
    <mergeCell ref="AF12:AG12"/>
    <mergeCell ref="AH12:AI12"/>
    <mergeCell ref="B13:C13"/>
    <mergeCell ref="D13:E13"/>
    <mergeCell ref="F13:G13"/>
    <mergeCell ref="I13:J13"/>
    <mergeCell ref="K13:M13"/>
    <mergeCell ref="N13:O13"/>
    <mergeCell ref="P13:Q13"/>
    <mergeCell ref="R13:T13"/>
    <mergeCell ref="R12:T12"/>
    <mergeCell ref="U12:V12"/>
    <mergeCell ref="W12:Y12"/>
    <mergeCell ref="Z12:AA12"/>
    <mergeCell ref="AB12:AC12"/>
    <mergeCell ref="AD12:AE12"/>
    <mergeCell ref="AD11:AE11"/>
    <mergeCell ref="AF11:AG11"/>
    <mergeCell ref="AH11:AI11"/>
    <mergeCell ref="B12:C12"/>
    <mergeCell ref="D12:E12"/>
    <mergeCell ref="F12:G12"/>
    <mergeCell ref="I12:J12"/>
    <mergeCell ref="K12:M12"/>
    <mergeCell ref="N12:O12"/>
    <mergeCell ref="P12:Q12"/>
    <mergeCell ref="P11:Q11"/>
    <mergeCell ref="R11:T11"/>
    <mergeCell ref="U11:V11"/>
    <mergeCell ref="W11:Y11"/>
    <mergeCell ref="Z11:AA11"/>
    <mergeCell ref="AB11:AC11"/>
    <mergeCell ref="W14:Y14"/>
    <mergeCell ref="Z14:AA14"/>
    <mergeCell ref="AB14:AC14"/>
    <mergeCell ref="AD14:AE14"/>
    <mergeCell ref="AF14:AG14"/>
    <mergeCell ref="AH14:AI14"/>
    <mergeCell ref="AH13:AI13"/>
    <mergeCell ref="B14:C14"/>
    <mergeCell ref="D14:E14"/>
    <mergeCell ref="F14:G14"/>
    <mergeCell ref="I14:J14"/>
    <mergeCell ref="K14:M14"/>
    <mergeCell ref="N14:O14"/>
    <mergeCell ref="P14:Q14"/>
    <mergeCell ref="R14:T14"/>
    <mergeCell ref="U14:V14"/>
    <mergeCell ref="U13:V13"/>
    <mergeCell ref="W13:Y13"/>
    <mergeCell ref="Z13:AA13"/>
    <mergeCell ref="AB13:AC13"/>
    <mergeCell ref="AD13:AE13"/>
    <mergeCell ref="AF13:AG13"/>
    <mergeCell ref="AD15:AE15"/>
    <mergeCell ref="AF15:AG15"/>
    <mergeCell ref="AH15:AI15"/>
    <mergeCell ref="B16:C16"/>
    <mergeCell ref="D16:E16"/>
    <mergeCell ref="F16:G16"/>
    <mergeCell ref="I16:J16"/>
    <mergeCell ref="K16:M16"/>
    <mergeCell ref="N16:O16"/>
    <mergeCell ref="P16:Q16"/>
    <mergeCell ref="P15:Q15"/>
    <mergeCell ref="R15:T15"/>
    <mergeCell ref="U15:V15"/>
    <mergeCell ref="W15:Y15"/>
    <mergeCell ref="Z15:AA15"/>
    <mergeCell ref="AB15:AC15"/>
    <mergeCell ref="B15:C15"/>
    <mergeCell ref="D15:E15"/>
    <mergeCell ref="F15:G15"/>
    <mergeCell ref="I15:J15"/>
    <mergeCell ref="K15:M15"/>
    <mergeCell ref="N15:O15"/>
    <mergeCell ref="AH17:AI17"/>
    <mergeCell ref="B19:Q19"/>
    <mergeCell ref="B20:G20"/>
    <mergeCell ref="H20:K20"/>
    <mergeCell ref="L20:M20"/>
    <mergeCell ref="N20:O20"/>
    <mergeCell ref="P20:Q20"/>
    <mergeCell ref="U17:V17"/>
    <mergeCell ref="W17:Y17"/>
    <mergeCell ref="Z17:AA17"/>
    <mergeCell ref="AB17:AC17"/>
    <mergeCell ref="AD17:AE17"/>
    <mergeCell ref="AF17:AG17"/>
    <mergeCell ref="AF16:AG16"/>
    <mergeCell ref="AH16:AI16"/>
    <mergeCell ref="B17:C17"/>
    <mergeCell ref="D17:E17"/>
    <mergeCell ref="F17:G17"/>
    <mergeCell ref="I17:J17"/>
    <mergeCell ref="K17:M17"/>
    <mergeCell ref="N17:O17"/>
    <mergeCell ref="P17:Q17"/>
    <mergeCell ref="R17:T17"/>
    <mergeCell ref="R16:T16"/>
    <mergeCell ref="U16:V16"/>
    <mergeCell ref="W16:Y16"/>
    <mergeCell ref="Z16:AA16"/>
    <mergeCell ref="AB16:AC16"/>
    <mergeCell ref="AD16:AE16"/>
    <mergeCell ref="S27:S28"/>
    <mergeCell ref="B29:G30"/>
    <mergeCell ref="H29:K30"/>
    <mergeCell ref="L29:M30"/>
    <mergeCell ref="N29:O30"/>
    <mergeCell ref="P29:Q30"/>
    <mergeCell ref="B25:G26"/>
    <mergeCell ref="H25:K26"/>
    <mergeCell ref="L25:M26"/>
    <mergeCell ref="N25:O26"/>
    <mergeCell ref="P25:Q26"/>
    <mergeCell ref="B27:G28"/>
    <mergeCell ref="H27:K28"/>
    <mergeCell ref="L27:M28"/>
    <mergeCell ref="N27:O28"/>
    <mergeCell ref="P27:Q28"/>
    <mergeCell ref="B21:G22"/>
    <mergeCell ref="H21:K22"/>
    <mergeCell ref="L21:M22"/>
    <mergeCell ref="N21:O22"/>
    <mergeCell ref="P21:Q22"/>
    <mergeCell ref="B23:G24"/>
    <mergeCell ref="H23:K24"/>
    <mergeCell ref="L23:M24"/>
    <mergeCell ref="N23:O24"/>
    <mergeCell ref="P23:Q24"/>
    <mergeCell ref="C73:K73"/>
    <mergeCell ref="L73:T73"/>
    <mergeCell ref="B75:J75"/>
    <mergeCell ref="K75:Q75"/>
    <mergeCell ref="R75:Y75"/>
    <mergeCell ref="Z75:AE75"/>
    <mergeCell ref="AD63:AH65"/>
    <mergeCell ref="C66:D69"/>
    <mergeCell ref="E66:I69"/>
    <mergeCell ref="J66:N69"/>
    <mergeCell ref="O66:R69"/>
    <mergeCell ref="T66:X69"/>
    <mergeCell ref="Y66:AC69"/>
    <mergeCell ref="AD66:AH69"/>
    <mergeCell ref="C63:D65"/>
    <mergeCell ref="E63:I65"/>
    <mergeCell ref="J63:N65"/>
    <mergeCell ref="O63:R65"/>
    <mergeCell ref="T63:X65"/>
    <mergeCell ref="Y63:AC65"/>
    <mergeCell ref="B78:C78"/>
    <mergeCell ref="D78:E78"/>
    <mergeCell ref="F78:G78"/>
    <mergeCell ref="I78:J78"/>
    <mergeCell ref="K78:M78"/>
    <mergeCell ref="N78:O78"/>
    <mergeCell ref="W76:Y77"/>
    <mergeCell ref="Z76:AA77"/>
    <mergeCell ref="AB76:AC77"/>
    <mergeCell ref="AD76:AE77"/>
    <mergeCell ref="B77:C77"/>
    <mergeCell ref="D77:E77"/>
    <mergeCell ref="F77:G77"/>
    <mergeCell ref="AF75:AG77"/>
    <mergeCell ref="AH75:AI77"/>
    <mergeCell ref="B76:G76"/>
    <mergeCell ref="H76:H77"/>
    <mergeCell ref="I76:J77"/>
    <mergeCell ref="K76:M77"/>
    <mergeCell ref="N76:O77"/>
    <mergeCell ref="P76:Q77"/>
    <mergeCell ref="R76:T77"/>
    <mergeCell ref="U76:V77"/>
    <mergeCell ref="AF79:AG79"/>
    <mergeCell ref="AH79:AI79"/>
    <mergeCell ref="B80:C80"/>
    <mergeCell ref="D80:E80"/>
    <mergeCell ref="F80:G80"/>
    <mergeCell ref="I80:J80"/>
    <mergeCell ref="K80:M80"/>
    <mergeCell ref="N80:O80"/>
    <mergeCell ref="P80:Q80"/>
    <mergeCell ref="R80:T80"/>
    <mergeCell ref="R79:T79"/>
    <mergeCell ref="U79:V79"/>
    <mergeCell ref="W79:Y79"/>
    <mergeCell ref="Z79:AA79"/>
    <mergeCell ref="AB79:AC79"/>
    <mergeCell ref="AD79:AE79"/>
    <mergeCell ref="AD78:AE78"/>
    <mergeCell ref="AF78:AG78"/>
    <mergeCell ref="AH78:AI78"/>
    <mergeCell ref="B79:C79"/>
    <mergeCell ref="D79:E79"/>
    <mergeCell ref="F79:G79"/>
    <mergeCell ref="I79:J79"/>
    <mergeCell ref="K79:M79"/>
    <mergeCell ref="N79:O79"/>
    <mergeCell ref="P79:Q79"/>
    <mergeCell ref="P78:Q78"/>
    <mergeCell ref="R78:T78"/>
    <mergeCell ref="U78:V78"/>
    <mergeCell ref="W78:Y78"/>
    <mergeCell ref="Z78:AA78"/>
    <mergeCell ref="AB78:AC78"/>
    <mergeCell ref="B82:C82"/>
    <mergeCell ref="D82:E82"/>
    <mergeCell ref="F82:G82"/>
    <mergeCell ref="I82:J82"/>
    <mergeCell ref="K82:M82"/>
    <mergeCell ref="N82:O82"/>
    <mergeCell ref="W81:Y81"/>
    <mergeCell ref="Z81:AA81"/>
    <mergeCell ref="AB81:AC81"/>
    <mergeCell ref="AD81:AE81"/>
    <mergeCell ref="AF81:AG81"/>
    <mergeCell ref="AH81:AI81"/>
    <mergeCell ref="AH80:AI80"/>
    <mergeCell ref="B81:C81"/>
    <mergeCell ref="D81:E81"/>
    <mergeCell ref="F81:G81"/>
    <mergeCell ref="I81:J81"/>
    <mergeCell ref="K81:M81"/>
    <mergeCell ref="N81:O81"/>
    <mergeCell ref="P81:Q81"/>
    <mergeCell ref="R81:T81"/>
    <mergeCell ref="U81:V81"/>
    <mergeCell ref="U80:V80"/>
    <mergeCell ref="W80:Y80"/>
    <mergeCell ref="Z80:AA80"/>
    <mergeCell ref="AB80:AC80"/>
    <mergeCell ref="AD80:AE80"/>
    <mergeCell ref="AF80:AG80"/>
    <mergeCell ref="AF83:AG83"/>
    <mergeCell ref="AH83:AI83"/>
    <mergeCell ref="B84:C84"/>
    <mergeCell ref="D84:E84"/>
    <mergeCell ref="F84:G84"/>
    <mergeCell ref="I84:J84"/>
    <mergeCell ref="K84:M84"/>
    <mergeCell ref="N84:O84"/>
    <mergeCell ref="P84:Q84"/>
    <mergeCell ref="R84:T84"/>
    <mergeCell ref="R83:T83"/>
    <mergeCell ref="U83:V83"/>
    <mergeCell ref="W83:Y83"/>
    <mergeCell ref="Z83:AA83"/>
    <mergeCell ref="AB83:AC83"/>
    <mergeCell ref="AD83:AE83"/>
    <mergeCell ref="AD82:AE82"/>
    <mergeCell ref="AF82:AG82"/>
    <mergeCell ref="AH82:AI82"/>
    <mergeCell ref="B83:C83"/>
    <mergeCell ref="D83:E83"/>
    <mergeCell ref="F83:G83"/>
    <mergeCell ref="I83:J83"/>
    <mergeCell ref="K83:M83"/>
    <mergeCell ref="N83:O83"/>
    <mergeCell ref="P83:Q83"/>
    <mergeCell ref="P82:Q82"/>
    <mergeCell ref="R82:T82"/>
    <mergeCell ref="U82:V82"/>
    <mergeCell ref="W82:Y82"/>
    <mergeCell ref="Z82:AA82"/>
    <mergeCell ref="AB82:AC82"/>
    <mergeCell ref="B86:C86"/>
    <mergeCell ref="D86:E86"/>
    <mergeCell ref="F86:G86"/>
    <mergeCell ref="I86:J86"/>
    <mergeCell ref="K86:M86"/>
    <mergeCell ref="N86:O86"/>
    <mergeCell ref="W85:Y85"/>
    <mergeCell ref="Z85:AA85"/>
    <mergeCell ref="AB85:AC85"/>
    <mergeCell ref="AD85:AE85"/>
    <mergeCell ref="AF85:AG85"/>
    <mergeCell ref="AH85:AI85"/>
    <mergeCell ref="AH84:AI84"/>
    <mergeCell ref="B85:C85"/>
    <mergeCell ref="D85:E85"/>
    <mergeCell ref="F85:G85"/>
    <mergeCell ref="I85:J85"/>
    <mergeCell ref="K85:M85"/>
    <mergeCell ref="N85:O85"/>
    <mergeCell ref="P85:Q85"/>
    <mergeCell ref="R85:T85"/>
    <mergeCell ref="U85:V85"/>
    <mergeCell ref="U84:V84"/>
    <mergeCell ref="W84:Y84"/>
    <mergeCell ref="Z84:AA84"/>
    <mergeCell ref="AB84:AC84"/>
    <mergeCell ref="AD84:AE84"/>
    <mergeCell ref="AF84:AG84"/>
    <mergeCell ref="AF87:AG87"/>
    <mergeCell ref="AH87:AI87"/>
    <mergeCell ref="B88:C88"/>
    <mergeCell ref="D88:E88"/>
    <mergeCell ref="F88:G88"/>
    <mergeCell ref="I88:J88"/>
    <mergeCell ref="K88:M88"/>
    <mergeCell ref="N88:O88"/>
    <mergeCell ref="P88:Q88"/>
    <mergeCell ref="R88:T88"/>
    <mergeCell ref="R87:T87"/>
    <mergeCell ref="U87:V87"/>
    <mergeCell ref="W87:Y87"/>
    <mergeCell ref="Z87:AA87"/>
    <mergeCell ref="AB87:AC87"/>
    <mergeCell ref="AD87:AE87"/>
    <mergeCell ref="AD86:AE86"/>
    <mergeCell ref="AF86:AG86"/>
    <mergeCell ref="AH86:AI86"/>
    <mergeCell ref="B87:C87"/>
    <mergeCell ref="D87:E87"/>
    <mergeCell ref="F87:G87"/>
    <mergeCell ref="I87:J87"/>
    <mergeCell ref="K87:M87"/>
    <mergeCell ref="N87:O87"/>
    <mergeCell ref="P87:Q87"/>
    <mergeCell ref="P86:Q86"/>
    <mergeCell ref="R86:T86"/>
    <mergeCell ref="U86:V86"/>
    <mergeCell ref="W86:Y86"/>
    <mergeCell ref="Z86:AA86"/>
    <mergeCell ref="AB86:AC86"/>
    <mergeCell ref="B90:C90"/>
    <mergeCell ref="D90:E90"/>
    <mergeCell ref="F90:G90"/>
    <mergeCell ref="I90:J90"/>
    <mergeCell ref="K90:M90"/>
    <mergeCell ref="N90:O90"/>
    <mergeCell ref="W89:Y89"/>
    <mergeCell ref="Z89:AA89"/>
    <mergeCell ref="AB89:AC89"/>
    <mergeCell ref="AD89:AE89"/>
    <mergeCell ref="AF89:AG89"/>
    <mergeCell ref="AH89:AI89"/>
    <mergeCell ref="AH88:AI88"/>
    <mergeCell ref="B89:C89"/>
    <mergeCell ref="D89:E89"/>
    <mergeCell ref="F89:G89"/>
    <mergeCell ref="I89:J89"/>
    <mergeCell ref="K89:M89"/>
    <mergeCell ref="N89:O89"/>
    <mergeCell ref="P89:Q89"/>
    <mergeCell ref="R89:T89"/>
    <mergeCell ref="U89:V89"/>
    <mergeCell ref="U88:V88"/>
    <mergeCell ref="W88:Y88"/>
    <mergeCell ref="Z88:AA88"/>
    <mergeCell ref="AB88:AC88"/>
    <mergeCell ref="AD88:AE88"/>
    <mergeCell ref="AF88:AG88"/>
    <mergeCell ref="AF91:AG91"/>
    <mergeCell ref="AH91:AI91"/>
    <mergeCell ref="B92:C92"/>
    <mergeCell ref="D92:E92"/>
    <mergeCell ref="F92:G92"/>
    <mergeCell ref="I92:J92"/>
    <mergeCell ref="K92:M92"/>
    <mergeCell ref="N92:O92"/>
    <mergeCell ref="P92:Q92"/>
    <mergeCell ref="R92:T92"/>
    <mergeCell ref="R91:T91"/>
    <mergeCell ref="U91:V91"/>
    <mergeCell ref="W91:Y91"/>
    <mergeCell ref="Z91:AA91"/>
    <mergeCell ref="AB91:AC91"/>
    <mergeCell ref="AD91:AE91"/>
    <mergeCell ref="AD90:AE90"/>
    <mergeCell ref="AF90:AG90"/>
    <mergeCell ref="AH90:AI90"/>
    <mergeCell ref="B91:C91"/>
    <mergeCell ref="D91:E91"/>
    <mergeCell ref="F91:G91"/>
    <mergeCell ref="I91:J91"/>
    <mergeCell ref="K91:M91"/>
    <mergeCell ref="N91:O91"/>
    <mergeCell ref="P91:Q91"/>
    <mergeCell ref="P90:Q90"/>
    <mergeCell ref="R90:T90"/>
    <mergeCell ref="U90:V90"/>
    <mergeCell ref="W90:Y90"/>
    <mergeCell ref="Z90:AA90"/>
    <mergeCell ref="AB90:AC90"/>
    <mergeCell ref="B94:C94"/>
    <mergeCell ref="D94:E94"/>
    <mergeCell ref="F94:G94"/>
    <mergeCell ref="I94:J94"/>
    <mergeCell ref="K94:M94"/>
    <mergeCell ref="N94:O94"/>
    <mergeCell ref="W93:Y93"/>
    <mergeCell ref="Z93:AA93"/>
    <mergeCell ref="AB93:AC93"/>
    <mergeCell ref="AD93:AE93"/>
    <mergeCell ref="AF93:AG93"/>
    <mergeCell ref="AH93:AI93"/>
    <mergeCell ref="AH92:AI92"/>
    <mergeCell ref="B93:C93"/>
    <mergeCell ref="D93:E93"/>
    <mergeCell ref="F93:G93"/>
    <mergeCell ref="I93:J93"/>
    <mergeCell ref="K93:M93"/>
    <mergeCell ref="N93:O93"/>
    <mergeCell ref="P93:Q93"/>
    <mergeCell ref="R93:T93"/>
    <mergeCell ref="U93:V93"/>
    <mergeCell ref="U92:V92"/>
    <mergeCell ref="W92:Y92"/>
    <mergeCell ref="Z92:AA92"/>
    <mergeCell ref="AB92:AC92"/>
    <mergeCell ref="AD92:AE92"/>
    <mergeCell ref="AF92:AG92"/>
    <mergeCell ref="AF95:AG95"/>
    <mergeCell ref="AH95:AI95"/>
    <mergeCell ref="B96:C96"/>
    <mergeCell ref="D96:E96"/>
    <mergeCell ref="F96:G96"/>
    <mergeCell ref="I96:J96"/>
    <mergeCell ref="K96:M96"/>
    <mergeCell ref="N96:O96"/>
    <mergeCell ref="P96:Q96"/>
    <mergeCell ref="R96:T96"/>
    <mergeCell ref="R95:T95"/>
    <mergeCell ref="U95:V95"/>
    <mergeCell ref="W95:Y95"/>
    <mergeCell ref="Z95:AA95"/>
    <mergeCell ref="AB95:AC95"/>
    <mergeCell ref="AD95:AE95"/>
    <mergeCell ref="AD94:AE94"/>
    <mergeCell ref="AF94:AG94"/>
    <mergeCell ref="AH94:AI94"/>
    <mergeCell ref="B95:C95"/>
    <mergeCell ref="D95:E95"/>
    <mergeCell ref="F95:G95"/>
    <mergeCell ref="I95:J95"/>
    <mergeCell ref="K95:M95"/>
    <mergeCell ref="N95:O95"/>
    <mergeCell ref="P95:Q95"/>
    <mergeCell ref="P94:Q94"/>
    <mergeCell ref="R94:T94"/>
    <mergeCell ref="U94:V94"/>
    <mergeCell ref="W94:Y94"/>
    <mergeCell ref="Z94:AA94"/>
    <mergeCell ref="AB94:AC94"/>
    <mergeCell ref="B98:C98"/>
    <mergeCell ref="D98:E98"/>
    <mergeCell ref="F98:G98"/>
    <mergeCell ref="I98:J98"/>
    <mergeCell ref="K98:M98"/>
    <mergeCell ref="N98:O98"/>
    <mergeCell ref="W97:Y97"/>
    <mergeCell ref="Z97:AA97"/>
    <mergeCell ref="AB97:AC97"/>
    <mergeCell ref="AD97:AE97"/>
    <mergeCell ref="AF97:AG97"/>
    <mergeCell ref="AH97:AI97"/>
    <mergeCell ref="AH96:AI96"/>
    <mergeCell ref="B97:C97"/>
    <mergeCell ref="D97:E97"/>
    <mergeCell ref="F97:G97"/>
    <mergeCell ref="I97:J97"/>
    <mergeCell ref="K97:M97"/>
    <mergeCell ref="N97:O97"/>
    <mergeCell ref="P97:Q97"/>
    <mergeCell ref="R97:T97"/>
    <mergeCell ref="U97:V97"/>
    <mergeCell ref="U96:V96"/>
    <mergeCell ref="W96:Y96"/>
    <mergeCell ref="Z96:AA96"/>
    <mergeCell ref="AB96:AC96"/>
    <mergeCell ref="AD96:AE96"/>
    <mergeCell ref="AF96:AG96"/>
    <mergeCell ref="AF99:AG99"/>
    <mergeCell ref="AH99:AI99"/>
    <mergeCell ref="B100:C100"/>
    <mergeCell ref="D100:E100"/>
    <mergeCell ref="F100:G100"/>
    <mergeCell ref="I100:J100"/>
    <mergeCell ref="K100:M100"/>
    <mergeCell ref="N100:O100"/>
    <mergeCell ref="P100:Q100"/>
    <mergeCell ref="R100:T100"/>
    <mergeCell ref="R99:T99"/>
    <mergeCell ref="U99:V99"/>
    <mergeCell ref="W99:Y99"/>
    <mergeCell ref="Z99:AA99"/>
    <mergeCell ref="AB99:AC99"/>
    <mergeCell ref="AD99:AE99"/>
    <mergeCell ref="AD98:AE98"/>
    <mergeCell ref="AF98:AG98"/>
    <mergeCell ref="AH98:AI98"/>
    <mergeCell ref="B99:C99"/>
    <mergeCell ref="D99:E99"/>
    <mergeCell ref="F99:G99"/>
    <mergeCell ref="I99:J99"/>
    <mergeCell ref="K99:M99"/>
    <mergeCell ref="N99:O99"/>
    <mergeCell ref="P99:Q99"/>
    <mergeCell ref="P98:Q98"/>
    <mergeCell ref="R98:T98"/>
    <mergeCell ref="U98:V98"/>
    <mergeCell ref="W98:Y98"/>
    <mergeCell ref="Z98:AA98"/>
    <mergeCell ref="AB98:AC98"/>
    <mergeCell ref="B102:C102"/>
    <mergeCell ref="D102:E102"/>
    <mergeCell ref="F102:G102"/>
    <mergeCell ref="I102:J102"/>
    <mergeCell ref="K102:M102"/>
    <mergeCell ref="N102:O102"/>
    <mergeCell ref="W101:Y101"/>
    <mergeCell ref="Z101:AA101"/>
    <mergeCell ref="AB101:AC101"/>
    <mergeCell ref="AD101:AE101"/>
    <mergeCell ref="AF101:AG101"/>
    <mergeCell ref="AH101:AI101"/>
    <mergeCell ref="AH100:AI100"/>
    <mergeCell ref="B101:C101"/>
    <mergeCell ref="D101:E101"/>
    <mergeCell ref="F101:G101"/>
    <mergeCell ref="I101:J101"/>
    <mergeCell ref="K101:M101"/>
    <mergeCell ref="N101:O101"/>
    <mergeCell ref="P101:Q101"/>
    <mergeCell ref="R101:T101"/>
    <mergeCell ref="U101:V101"/>
    <mergeCell ref="U100:V100"/>
    <mergeCell ref="W100:Y100"/>
    <mergeCell ref="Z100:AA100"/>
    <mergeCell ref="AB100:AC100"/>
    <mergeCell ref="AD100:AE100"/>
    <mergeCell ref="AF100:AG100"/>
    <mergeCell ref="AF103:AG103"/>
    <mergeCell ref="AH103:AI103"/>
    <mergeCell ref="B104:C104"/>
    <mergeCell ref="D104:E104"/>
    <mergeCell ref="F104:G104"/>
    <mergeCell ref="I104:J104"/>
    <mergeCell ref="K104:M104"/>
    <mergeCell ref="N104:O104"/>
    <mergeCell ref="P104:Q104"/>
    <mergeCell ref="R104:T104"/>
    <mergeCell ref="R103:T103"/>
    <mergeCell ref="U103:V103"/>
    <mergeCell ref="W103:Y103"/>
    <mergeCell ref="Z103:AA103"/>
    <mergeCell ref="AB103:AC103"/>
    <mergeCell ref="AD103:AE103"/>
    <mergeCell ref="AD102:AE102"/>
    <mergeCell ref="AF102:AG102"/>
    <mergeCell ref="AH102:AI102"/>
    <mergeCell ref="B103:C103"/>
    <mergeCell ref="D103:E103"/>
    <mergeCell ref="F103:G103"/>
    <mergeCell ref="I103:J103"/>
    <mergeCell ref="K103:M103"/>
    <mergeCell ref="N103:O103"/>
    <mergeCell ref="P103:Q103"/>
    <mergeCell ref="P102:Q102"/>
    <mergeCell ref="R102:T102"/>
    <mergeCell ref="U102:V102"/>
    <mergeCell ref="W102:Y102"/>
    <mergeCell ref="Z102:AA102"/>
    <mergeCell ref="AB102:AC102"/>
    <mergeCell ref="B106:C106"/>
    <mergeCell ref="D106:E106"/>
    <mergeCell ref="F106:G106"/>
    <mergeCell ref="I106:J106"/>
    <mergeCell ref="K106:M106"/>
    <mergeCell ref="N106:O106"/>
    <mergeCell ref="W105:Y105"/>
    <mergeCell ref="Z105:AA105"/>
    <mergeCell ref="AB105:AC105"/>
    <mergeCell ref="AD105:AE105"/>
    <mergeCell ref="AF105:AG105"/>
    <mergeCell ref="AH105:AI105"/>
    <mergeCell ref="AH104:AI104"/>
    <mergeCell ref="B105:C105"/>
    <mergeCell ref="D105:E105"/>
    <mergeCell ref="F105:G105"/>
    <mergeCell ref="I105:J105"/>
    <mergeCell ref="K105:M105"/>
    <mergeCell ref="N105:O105"/>
    <mergeCell ref="P105:Q105"/>
    <mergeCell ref="R105:T105"/>
    <mergeCell ref="U105:V105"/>
    <mergeCell ref="U104:V104"/>
    <mergeCell ref="W104:Y104"/>
    <mergeCell ref="Z104:AA104"/>
    <mergeCell ref="AB104:AC104"/>
    <mergeCell ref="AD104:AE104"/>
    <mergeCell ref="AF104:AG104"/>
    <mergeCell ref="AF107:AG107"/>
    <mergeCell ref="AH107:AI107"/>
    <mergeCell ref="B108:C108"/>
    <mergeCell ref="D108:E108"/>
    <mergeCell ref="F108:G108"/>
    <mergeCell ref="I108:J108"/>
    <mergeCell ref="K108:M108"/>
    <mergeCell ref="N108:O108"/>
    <mergeCell ref="P108:Q108"/>
    <mergeCell ref="R108:T108"/>
    <mergeCell ref="R107:T107"/>
    <mergeCell ref="U107:V107"/>
    <mergeCell ref="W107:Y107"/>
    <mergeCell ref="Z107:AA107"/>
    <mergeCell ref="AB107:AC107"/>
    <mergeCell ref="AD107:AE107"/>
    <mergeCell ref="AD106:AE106"/>
    <mergeCell ref="AF106:AG106"/>
    <mergeCell ref="AH106:AI106"/>
    <mergeCell ref="B107:C107"/>
    <mergeCell ref="D107:E107"/>
    <mergeCell ref="F107:G107"/>
    <mergeCell ref="I107:J107"/>
    <mergeCell ref="K107:M107"/>
    <mergeCell ref="N107:O107"/>
    <mergeCell ref="P107:Q107"/>
    <mergeCell ref="P106:Q106"/>
    <mergeCell ref="R106:T106"/>
    <mergeCell ref="U106:V106"/>
    <mergeCell ref="W106:Y106"/>
    <mergeCell ref="Z106:AA106"/>
    <mergeCell ref="AB106:AC106"/>
    <mergeCell ref="B110:C110"/>
    <mergeCell ref="D110:E110"/>
    <mergeCell ref="F110:G110"/>
    <mergeCell ref="I110:J110"/>
    <mergeCell ref="K110:M110"/>
    <mergeCell ref="N110:O110"/>
    <mergeCell ref="W109:Y109"/>
    <mergeCell ref="Z109:AA109"/>
    <mergeCell ref="AB109:AC109"/>
    <mergeCell ref="AD109:AE109"/>
    <mergeCell ref="AF109:AG109"/>
    <mergeCell ref="AH109:AI109"/>
    <mergeCell ref="AH108:AI108"/>
    <mergeCell ref="B109:C109"/>
    <mergeCell ref="D109:E109"/>
    <mergeCell ref="F109:G109"/>
    <mergeCell ref="I109:J109"/>
    <mergeCell ref="K109:M109"/>
    <mergeCell ref="N109:O109"/>
    <mergeCell ref="P109:Q109"/>
    <mergeCell ref="R109:T109"/>
    <mergeCell ref="U109:V109"/>
    <mergeCell ref="U108:V108"/>
    <mergeCell ref="W108:Y108"/>
    <mergeCell ref="Z108:AA108"/>
    <mergeCell ref="AB108:AC108"/>
    <mergeCell ref="AD108:AE108"/>
    <mergeCell ref="AF108:AG108"/>
    <mergeCell ref="AF111:AG111"/>
    <mergeCell ref="AH111:AI111"/>
    <mergeCell ref="B112:C112"/>
    <mergeCell ref="D112:E112"/>
    <mergeCell ref="F112:G112"/>
    <mergeCell ref="I112:J112"/>
    <mergeCell ref="K112:M112"/>
    <mergeCell ref="N112:O112"/>
    <mergeCell ref="P112:Q112"/>
    <mergeCell ref="R112:T112"/>
    <mergeCell ref="R111:T111"/>
    <mergeCell ref="U111:V111"/>
    <mergeCell ref="W111:Y111"/>
    <mergeCell ref="Z111:AA111"/>
    <mergeCell ref="AB111:AC111"/>
    <mergeCell ref="AD111:AE111"/>
    <mergeCell ref="AD110:AE110"/>
    <mergeCell ref="AF110:AG110"/>
    <mergeCell ref="AH110:AI110"/>
    <mergeCell ref="B111:C111"/>
    <mergeCell ref="D111:E111"/>
    <mergeCell ref="F111:G111"/>
    <mergeCell ref="I111:J111"/>
    <mergeCell ref="K111:M111"/>
    <mergeCell ref="N111:O111"/>
    <mergeCell ref="P111:Q111"/>
    <mergeCell ref="P110:Q110"/>
    <mergeCell ref="R110:T110"/>
    <mergeCell ref="U110:V110"/>
    <mergeCell ref="W110:Y110"/>
    <mergeCell ref="Z110:AA110"/>
    <mergeCell ref="AB110:AC110"/>
    <mergeCell ref="B114:C114"/>
    <mergeCell ref="D114:E114"/>
    <mergeCell ref="F114:G114"/>
    <mergeCell ref="I114:J114"/>
    <mergeCell ref="K114:M114"/>
    <mergeCell ref="N114:O114"/>
    <mergeCell ref="W113:Y113"/>
    <mergeCell ref="Z113:AA113"/>
    <mergeCell ref="AB113:AC113"/>
    <mergeCell ref="AD113:AE113"/>
    <mergeCell ref="AF113:AG113"/>
    <mergeCell ref="AH113:AI113"/>
    <mergeCell ref="AH112:AI112"/>
    <mergeCell ref="B113:C113"/>
    <mergeCell ref="D113:E113"/>
    <mergeCell ref="F113:G113"/>
    <mergeCell ref="I113:J113"/>
    <mergeCell ref="K113:M113"/>
    <mergeCell ref="N113:O113"/>
    <mergeCell ref="P113:Q113"/>
    <mergeCell ref="R113:T113"/>
    <mergeCell ref="U113:V113"/>
    <mergeCell ref="U112:V112"/>
    <mergeCell ref="W112:Y112"/>
    <mergeCell ref="Z112:AA112"/>
    <mergeCell ref="AB112:AC112"/>
    <mergeCell ref="AD112:AE112"/>
    <mergeCell ref="AF112:AG112"/>
    <mergeCell ref="AF115:AG115"/>
    <mergeCell ref="AH115:AI115"/>
    <mergeCell ref="B116:C116"/>
    <mergeCell ref="D116:E116"/>
    <mergeCell ref="F116:G116"/>
    <mergeCell ref="I116:J116"/>
    <mergeCell ref="K116:M116"/>
    <mergeCell ref="N116:O116"/>
    <mergeCell ref="P116:Q116"/>
    <mergeCell ref="R116:T116"/>
    <mergeCell ref="R115:T115"/>
    <mergeCell ref="U115:V115"/>
    <mergeCell ref="W115:Y115"/>
    <mergeCell ref="Z115:AA115"/>
    <mergeCell ref="AB115:AC115"/>
    <mergeCell ref="AD115:AE115"/>
    <mergeCell ref="AD114:AE114"/>
    <mergeCell ref="AF114:AG114"/>
    <mergeCell ref="AH114:AI114"/>
    <mergeCell ref="B115:C115"/>
    <mergeCell ref="D115:E115"/>
    <mergeCell ref="F115:G115"/>
    <mergeCell ref="I115:J115"/>
    <mergeCell ref="K115:M115"/>
    <mergeCell ref="N115:O115"/>
    <mergeCell ref="P115:Q115"/>
    <mergeCell ref="P114:Q114"/>
    <mergeCell ref="R114:T114"/>
    <mergeCell ref="U114:V114"/>
    <mergeCell ref="W114:Y114"/>
    <mergeCell ref="Z114:AA114"/>
    <mergeCell ref="AB114:AC114"/>
    <mergeCell ref="B118:C118"/>
    <mergeCell ref="D118:E118"/>
    <mergeCell ref="F118:G118"/>
    <mergeCell ref="I118:J118"/>
    <mergeCell ref="K118:M118"/>
    <mergeCell ref="N118:O118"/>
    <mergeCell ref="W117:Y117"/>
    <mergeCell ref="Z117:AA117"/>
    <mergeCell ref="AB117:AC117"/>
    <mergeCell ref="AD117:AE117"/>
    <mergeCell ref="AF117:AG117"/>
    <mergeCell ref="AH117:AI117"/>
    <mergeCell ref="AH116:AI116"/>
    <mergeCell ref="B117:C117"/>
    <mergeCell ref="D117:E117"/>
    <mergeCell ref="F117:G117"/>
    <mergeCell ref="I117:J117"/>
    <mergeCell ref="K117:M117"/>
    <mergeCell ref="N117:O117"/>
    <mergeCell ref="P117:Q117"/>
    <mergeCell ref="R117:T117"/>
    <mergeCell ref="U117:V117"/>
    <mergeCell ref="U116:V116"/>
    <mergeCell ref="W116:Y116"/>
    <mergeCell ref="Z116:AA116"/>
    <mergeCell ref="AB116:AC116"/>
    <mergeCell ref="AD116:AE116"/>
    <mergeCell ref="AF116:AG116"/>
    <mergeCell ref="AF119:AG119"/>
    <mergeCell ref="AH119:AI119"/>
    <mergeCell ref="B120:C120"/>
    <mergeCell ref="D120:E120"/>
    <mergeCell ref="F120:G120"/>
    <mergeCell ref="I120:J120"/>
    <mergeCell ref="K120:M120"/>
    <mergeCell ref="N120:O120"/>
    <mergeCell ref="P120:Q120"/>
    <mergeCell ref="R120:T120"/>
    <mergeCell ref="R119:T119"/>
    <mergeCell ref="U119:V119"/>
    <mergeCell ref="W119:Y119"/>
    <mergeCell ref="Z119:AA119"/>
    <mergeCell ref="AB119:AC119"/>
    <mergeCell ref="AD119:AE119"/>
    <mergeCell ref="AD118:AE118"/>
    <mergeCell ref="AF118:AG118"/>
    <mergeCell ref="AH118:AI118"/>
    <mergeCell ref="B119:C119"/>
    <mergeCell ref="D119:E119"/>
    <mergeCell ref="F119:G119"/>
    <mergeCell ref="I119:J119"/>
    <mergeCell ref="K119:M119"/>
    <mergeCell ref="N119:O119"/>
    <mergeCell ref="P119:Q119"/>
    <mergeCell ref="P118:Q118"/>
    <mergeCell ref="R118:T118"/>
    <mergeCell ref="U118:V118"/>
    <mergeCell ref="W118:Y118"/>
    <mergeCell ref="Z118:AA118"/>
    <mergeCell ref="AB118:AC118"/>
    <mergeCell ref="B122:C122"/>
    <mergeCell ref="D122:E122"/>
    <mergeCell ref="F122:G122"/>
    <mergeCell ref="I122:J122"/>
    <mergeCell ref="K122:M122"/>
    <mergeCell ref="N122:O122"/>
    <mergeCell ref="W121:Y121"/>
    <mergeCell ref="Z121:AA121"/>
    <mergeCell ref="AB121:AC121"/>
    <mergeCell ref="AD121:AE121"/>
    <mergeCell ref="AF121:AG121"/>
    <mergeCell ref="AH121:AI121"/>
    <mergeCell ref="AH120:AI120"/>
    <mergeCell ref="B121:C121"/>
    <mergeCell ref="D121:E121"/>
    <mergeCell ref="F121:G121"/>
    <mergeCell ref="I121:J121"/>
    <mergeCell ref="K121:M121"/>
    <mergeCell ref="N121:O121"/>
    <mergeCell ref="P121:Q121"/>
    <mergeCell ref="R121:T121"/>
    <mergeCell ref="U121:V121"/>
    <mergeCell ref="U120:V120"/>
    <mergeCell ref="W120:Y120"/>
    <mergeCell ref="Z120:AA120"/>
    <mergeCell ref="AB120:AC120"/>
    <mergeCell ref="AD120:AE120"/>
    <mergeCell ref="AF120:AG120"/>
    <mergeCell ref="AF123:AG123"/>
    <mergeCell ref="AH123:AI123"/>
    <mergeCell ref="B124:C124"/>
    <mergeCell ref="D124:E124"/>
    <mergeCell ref="F124:G124"/>
    <mergeCell ref="I124:J124"/>
    <mergeCell ref="K124:M124"/>
    <mergeCell ref="N124:O124"/>
    <mergeCell ref="P124:Q124"/>
    <mergeCell ref="R124:T124"/>
    <mergeCell ref="R123:T123"/>
    <mergeCell ref="U123:V123"/>
    <mergeCell ref="W123:Y123"/>
    <mergeCell ref="Z123:AA123"/>
    <mergeCell ref="AB123:AC123"/>
    <mergeCell ref="AD123:AE123"/>
    <mergeCell ref="AD122:AE122"/>
    <mergeCell ref="AF122:AG122"/>
    <mergeCell ref="AH122:AI122"/>
    <mergeCell ref="B123:C123"/>
    <mergeCell ref="D123:E123"/>
    <mergeCell ref="F123:G123"/>
    <mergeCell ref="I123:J123"/>
    <mergeCell ref="K123:M123"/>
    <mergeCell ref="N123:O123"/>
    <mergeCell ref="P123:Q123"/>
    <mergeCell ref="P122:Q122"/>
    <mergeCell ref="R122:T122"/>
    <mergeCell ref="U122:V122"/>
    <mergeCell ref="W122:Y122"/>
    <mergeCell ref="Z122:AA122"/>
    <mergeCell ref="AB122:AC122"/>
    <mergeCell ref="B126:C126"/>
    <mergeCell ref="D126:E126"/>
    <mergeCell ref="F126:G126"/>
    <mergeCell ref="I126:J126"/>
    <mergeCell ref="K126:M126"/>
    <mergeCell ref="N126:O126"/>
    <mergeCell ref="W125:Y125"/>
    <mergeCell ref="Z125:AA125"/>
    <mergeCell ref="AB125:AC125"/>
    <mergeCell ref="AD125:AE125"/>
    <mergeCell ref="AF125:AG125"/>
    <mergeCell ref="AH125:AI125"/>
    <mergeCell ref="AH124:AI124"/>
    <mergeCell ref="B125:C125"/>
    <mergeCell ref="D125:E125"/>
    <mergeCell ref="F125:G125"/>
    <mergeCell ref="I125:J125"/>
    <mergeCell ref="K125:M125"/>
    <mergeCell ref="N125:O125"/>
    <mergeCell ref="P125:Q125"/>
    <mergeCell ref="R125:T125"/>
    <mergeCell ref="U125:V125"/>
    <mergeCell ref="U124:V124"/>
    <mergeCell ref="W124:Y124"/>
    <mergeCell ref="Z124:AA124"/>
    <mergeCell ref="AB124:AC124"/>
    <mergeCell ref="AD124:AE124"/>
    <mergeCell ref="AF124:AG124"/>
    <mergeCell ref="AF127:AG127"/>
    <mergeCell ref="AH127:AI127"/>
    <mergeCell ref="B128:C128"/>
    <mergeCell ref="D128:E128"/>
    <mergeCell ref="F128:G128"/>
    <mergeCell ref="I128:J128"/>
    <mergeCell ref="K128:M128"/>
    <mergeCell ref="N128:O128"/>
    <mergeCell ref="P128:Q128"/>
    <mergeCell ref="R128:T128"/>
    <mergeCell ref="R127:T127"/>
    <mergeCell ref="U127:V127"/>
    <mergeCell ref="W127:Y127"/>
    <mergeCell ref="Z127:AA127"/>
    <mergeCell ref="AB127:AC127"/>
    <mergeCell ref="AD127:AE127"/>
    <mergeCell ref="AD126:AE126"/>
    <mergeCell ref="AF126:AG126"/>
    <mergeCell ref="AH126:AI126"/>
    <mergeCell ref="B127:C127"/>
    <mergeCell ref="D127:E127"/>
    <mergeCell ref="F127:G127"/>
    <mergeCell ref="I127:J127"/>
    <mergeCell ref="K127:M127"/>
    <mergeCell ref="N127:O127"/>
    <mergeCell ref="P127:Q127"/>
    <mergeCell ref="P126:Q126"/>
    <mergeCell ref="R126:T126"/>
    <mergeCell ref="U126:V126"/>
    <mergeCell ref="W126:Y126"/>
    <mergeCell ref="Z126:AA126"/>
    <mergeCell ref="AB126:AC126"/>
    <mergeCell ref="B130:C130"/>
    <mergeCell ref="D130:E130"/>
    <mergeCell ref="F130:G130"/>
    <mergeCell ref="I130:J130"/>
    <mergeCell ref="K130:M130"/>
    <mergeCell ref="N130:O130"/>
    <mergeCell ref="W129:Y129"/>
    <mergeCell ref="Z129:AA129"/>
    <mergeCell ref="AB129:AC129"/>
    <mergeCell ref="AD129:AE129"/>
    <mergeCell ref="AF129:AG129"/>
    <mergeCell ref="AH129:AI129"/>
    <mergeCell ref="AH128:AI128"/>
    <mergeCell ref="B129:C129"/>
    <mergeCell ref="D129:E129"/>
    <mergeCell ref="F129:G129"/>
    <mergeCell ref="I129:J129"/>
    <mergeCell ref="K129:M129"/>
    <mergeCell ref="N129:O129"/>
    <mergeCell ref="P129:Q129"/>
    <mergeCell ref="R129:T129"/>
    <mergeCell ref="U129:V129"/>
    <mergeCell ref="U128:V128"/>
    <mergeCell ref="W128:Y128"/>
    <mergeCell ref="Z128:AA128"/>
    <mergeCell ref="AB128:AC128"/>
    <mergeCell ref="AD128:AE128"/>
    <mergeCell ref="AF128:AG128"/>
    <mergeCell ref="AF131:AG131"/>
    <mergeCell ref="AH131:AI131"/>
    <mergeCell ref="B132:C132"/>
    <mergeCell ref="D132:E132"/>
    <mergeCell ref="F132:G132"/>
    <mergeCell ref="I132:J132"/>
    <mergeCell ref="K132:M132"/>
    <mergeCell ref="N132:O132"/>
    <mergeCell ref="P132:Q132"/>
    <mergeCell ref="R132:T132"/>
    <mergeCell ref="R131:T131"/>
    <mergeCell ref="U131:V131"/>
    <mergeCell ref="W131:Y131"/>
    <mergeCell ref="Z131:AA131"/>
    <mergeCell ref="AB131:AC131"/>
    <mergeCell ref="AD131:AE131"/>
    <mergeCell ref="AD130:AE130"/>
    <mergeCell ref="AF130:AG130"/>
    <mergeCell ref="AH130:AI130"/>
    <mergeCell ref="B131:C131"/>
    <mergeCell ref="D131:E131"/>
    <mergeCell ref="F131:G131"/>
    <mergeCell ref="I131:J131"/>
    <mergeCell ref="K131:M131"/>
    <mergeCell ref="N131:O131"/>
    <mergeCell ref="P131:Q131"/>
    <mergeCell ref="P130:Q130"/>
    <mergeCell ref="R130:T130"/>
    <mergeCell ref="U130:V130"/>
    <mergeCell ref="W130:Y130"/>
    <mergeCell ref="Z130:AA130"/>
    <mergeCell ref="AB130:AC130"/>
    <mergeCell ref="B134:C134"/>
    <mergeCell ref="D134:E134"/>
    <mergeCell ref="F134:G134"/>
    <mergeCell ref="I134:J134"/>
    <mergeCell ref="K134:M134"/>
    <mergeCell ref="N134:O134"/>
    <mergeCell ref="W133:Y133"/>
    <mergeCell ref="Z133:AA133"/>
    <mergeCell ref="AB133:AC133"/>
    <mergeCell ref="AD133:AE133"/>
    <mergeCell ref="AF133:AG133"/>
    <mergeCell ref="AH133:AI133"/>
    <mergeCell ref="AH132:AI132"/>
    <mergeCell ref="B133:C133"/>
    <mergeCell ref="D133:E133"/>
    <mergeCell ref="F133:G133"/>
    <mergeCell ref="I133:J133"/>
    <mergeCell ref="K133:M133"/>
    <mergeCell ref="N133:O133"/>
    <mergeCell ref="P133:Q133"/>
    <mergeCell ref="R133:T133"/>
    <mergeCell ref="U133:V133"/>
    <mergeCell ref="U132:V132"/>
    <mergeCell ref="W132:Y132"/>
    <mergeCell ref="Z132:AA132"/>
    <mergeCell ref="AB132:AC132"/>
    <mergeCell ref="AD132:AE132"/>
    <mergeCell ref="AF132:AG132"/>
    <mergeCell ref="AF135:AG135"/>
    <mergeCell ref="AH135:AI135"/>
    <mergeCell ref="B136:C136"/>
    <mergeCell ref="D136:E136"/>
    <mergeCell ref="F136:G136"/>
    <mergeCell ref="I136:J136"/>
    <mergeCell ref="K136:M136"/>
    <mergeCell ref="N136:O136"/>
    <mergeCell ref="P136:Q136"/>
    <mergeCell ref="R136:T136"/>
    <mergeCell ref="R135:T135"/>
    <mergeCell ref="U135:V135"/>
    <mergeCell ref="W135:Y135"/>
    <mergeCell ref="Z135:AA135"/>
    <mergeCell ref="AB135:AC135"/>
    <mergeCell ref="AD135:AE135"/>
    <mergeCell ref="AD134:AE134"/>
    <mergeCell ref="AF134:AG134"/>
    <mergeCell ref="AH134:AI134"/>
    <mergeCell ref="B135:C135"/>
    <mergeCell ref="D135:E135"/>
    <mergeCell ref="F135:G135"/>
    <mergeCell ref="I135:J135"/>
    <mergeCell ref="K135:M135"/>
    <mergeCell ref="N135:O135"/>
    <mergeCell ref="P135:Q135"/>
    <mergeCell ref="P134:Q134"/>
    <mergeCell ref="R134:T134"/>
    <mergeCell ref="U134:V134"/>
    <mergeCell ref="W134:Y134"/>
    <mergeCell ref="Z134:AA134"/>
    <mergeCell ref="AB134:AC134"/>
    <mergeCell ref="B138:C138"/>
    <mergeCell ref="D138:E138"/>
    <mergeCell ref="F138:G138"/>
    <mergeCell ref="I138:J138"/>
    <mergeCell ref="K138:M138"/>
    <mergeCell ref="N138:O138"/>
    <mergeCell ref="W137:Y137"/>
    <mergeCell ref="Z137:AA137"/>
    <mergeCell ref="AB137:AC137"/>
    <mergeCell ref="AD137:AE137"/>
    <mergeCell ref="AF137:AG137"/>
    <mergeCell ref="AH137:AI137"/>
    <mergeCell ref="AH136:AI136"/>
    <mergeCell ref="B137:C137"/>
    <mergeCell ref="D137:E137"/>
    <mergeCell ref="F137:G137"/>
    <mergeCell ref="I137:J137"/>
    <mergeCell ref="K137:M137"/>
    <mergeCell ref="N137:O137"/>
    <mergeCell ref="P137:Q137"/>
    <mergeCell ref="R137:T137"/>
    <mergeCell ref="U137:V137"/>
    <mergeCell ref="U136:V136"/>
    <mergeCell ref="W136:Y136"/>
    <mergeCell ref="Z136:AA136"/>
    <mergeCell ref="AB136:AC136"/>
    <mergeCell ref="AD136:AE136"/>
    <mergeCell ref="AF136:AG136"/>
    <mergeCell ref="AF139:AG139"/>
    <mergeCell ref="AH139:AI139"/>
    <mergeCell ref="B140:C140"/>
    <mergeCell ref="D140:E140"/>
    <mergeCell ref="F140:G140"/>
    <mergeCell ref="I140:J140"/>
    <mergeCell ref="K140:M140"/>
    <mergeCell ref="N140:O140"/>
    <mergeCell ref="P140:Q140"/>
    <mergeCell ref="R140:T140"/>
    <mergeCell ref="R139:T139"/>
    <mergeCell ref="U139:V139"/>
    <mergeCell ref="W139:Y139"/>
    <mergeCell ref="Z139:AA139"/>
    <mergeCell ref="AB139:AC139"/>
    <mergeCell ref="AD139:AE139"/>
    <mergeCell ref="AD138:AE138"/>
    <mergeCell ref="AF138:AG138"/>
    <mergeCell ref="AH138:AI138"/>
    <mergeCell ref="B139:C139"/>
    <mergeCell ref="D139:E139"/>
    <mergeCell ref="F139:G139"/>
    <mergeCell ref="I139:J139"/>
    <mergeCell ref="K139:M139"/>
    <mergeCell ref="N139:O139"/>
    <mergeCell ref="P139:Q139"/>
    <mergeCell ref="P138:Q138"/>
    <mergeCell ref="R138:T138"/>
    <mergeCell ref="U138:V138"/>
    <mergeCell ref="W138:Y138"/>
    <mergeCell ref="Z138:AA138"/>
    <mergeCell ref="AB138:AC138"/>
    <mergeCell ref="B142:C142"/>
    <mergeCell ref="D142:E142"/>
    <mergeCell ref="F142:G142"/>
    <mergeCell ref="I142:J142"/>
    <mergeCell ref="K142:M142"/>
    <mergeCell ref="N142:O142"/>
    <mergeCell ref="W141:Y141"/>
    <mergeCell ref="Z141:AA141"/>
    <mergeCell ref="AB141:AC141"/>
    <mergeCell ref="AD141:AE141"/>
    <mergeCell ref="AF141:AG141"/>
    <mergeCell ref="AH141:AI141"/>
    <mergeCell ref="AH140:AI140"/>
    <mergeCell ref="B141:C141"/>
    <mergeCell ref="D141:E141"/>
    <mergeCell ref="F141:G141"/>
    <mergeCell ref="I141:J141"/>
    <mergeCell ref="K141:M141"/>
    <mergeCell ref="N141:O141"/>
    <mergeCell ref="P141:Q141"/>
    <mergeCell ref="R141:T141"/>
    <mergeCell ref="U141:V141"/>
    <mergeCell ref="U140:V140"/>
    <mergeCell ref="W140:Y140"/>
    <mergeCell ref="Z140:AA140"/>
    <mergeCell ref="AB140:AC140"/>
    <mergeCell ref="AD140:AE140"/>
    <mergeCell ref="AF140:AG140"/>
    <mergeCell ref="AF143:AG143"/>
    <mergeCell ref="AH143:AI143"/>
    <mergeCell ref="B144:C144"/>
    <mergeCell ref="D144:E144"/>
    <mergeCell ref="F144:G144"/>
    <mergeCell ref="I144:J144"/>
    <mergeCell ref="K144:M144"/>
    <mergeCell ref="N144:O144"/>
    <mergeCell ref="P144:Q144"/>
    <mergeCell ref="R144:T144"/>
    <mergeCell ref="R143:T143"/>
    <mergeCell ref="U143:V143"/>
    <mergeCell ref="W143:Y143"/>
    <mergeCell ref="Z143:AA143"/>
    <mergeCell ref="AB143:AC143"/>
    <mergeCell ref="AD143:AE143"/>
    <mergeCell ref="AD142:AE142"/>
    <mergeCell ref="AF142:AG142"/>
    <mergeCell ref="AH142:AI142"/>
    <mergeCell ref="B143:C143"/>
    <mergeCell ref="D143:E143"/>
    <mergeCell ref="F143:G143"/>
    <mergeCell ref="I143:J143"/>
    <mergeCell ref="K143:M143"/>
    <mergeCell ref="N143:O143"/>
    <mergeCell ref="P143:Q143"/>
    <mergeCell ref="P142:Q142"/>
    <mergeCell ref="R142:T142"/>
    <mergeCell ref="U142:V142"/>
    <mergeCell ref="W142:Y142"/>
    <mergeCell ref="Z142:AA142"/>
    <mergeCell ref="AB142:AC142"/>
    <mergeCell ref="B146:C146"/>
    <mergeCell ref="D146:E146"/>
    <mergeCell ref="F146:G146"/>
    <mergeCell ref="I146:J146"/>
    <mergeCell ref="K146:M146"/>
    <mergeCell ref="N146:O146"/>
    <mergeCell ref="W145:Y145"/>
    <mergeCell ref="Z145:AA145"/>
    <mergeCell ref="AB145:AC145"/>
    <mergeCell ref="AD145:AE145"/>
    <mergeCell ref="AF145:AG145"/>
    <mergeCell ref="AH145:AI145"/>
    <mergeCell ref="AH144:AI144"/>
    <mergeCell ref="B145:C145"/>
    <mergeCell ref="D145:E145"/>
    <mergeCell ref="F145:G145"/>
    <mergeCell ref="I145:J145"/>
    <mergeCell ref="K145:M145"/>
    <mergeCell ref="N145:O145"/>
    <mergeCell ref="P145:Q145"/>
    <mergeCell ref="R145:T145"/>
    <mergeCell ref="U145:V145"/>
    <mergeCell ref="U144:V144"/>
    <mergeCell ref="W144:Y144"/>
    <mergeCell ref="Z144:AA144"/>
    <mergeCell ref="AB144:AC144"/>
    <mergeCell ref="AD144:AE144"/>
    <mergeCell ref="AF144:AG144"/>
    <mergeCell ref="AF147:AG147"/>
    <mergeCell ref="AH147:AI147"/>
    <mergeCell ref="B148:C148"/>
    <mergeCell ref="D148:E148"/>
    <mergeCell ref="F148:G148"/>
    <mergeCell ref="I148:J148"/>
    <mergeCell ref="K148:M148"/>
    <mergeCell ref="N148:O148"/>
    <mergeCell ref="P148:Q148"/>
    <mergeCell ref="R148:T148"/>
    <mergeCell ref="R147:T147"/>
    <mergeCell ref="U147:V147"/>
    <mergeCell ref="W147:Y147"/>
    <mergeCell ref="Z147:AA147"/>
    <mergeCell ref="AB147:AC147"/>
    <mergeCell ref="AD147:AE147"/>
    <mergeCell ref="AD146:AE146"/>
    <mergeCell ref="AF146:AG146"/>
    <mergeCell ref="AH146:AI146"/>
    <mergeCell ref="B147:C147"/>
    <mergeCell ref="D147:E147"/>
    <mergeCell ref="F147:G147"/>
    <mergeCell ref="I147:J147"/>
    <mergeCell ref="K147:M147"/>
    <mergeCell ref="N147:O147"/>
    <mergeCell ref="P147:Q147"/>
    <mergeCell ref="P146:Q146"/>
    <mergeCell ref="R146:T146"/>
    <mergeCell ref="U146:V146"/>
    <mergeCell ref="W146:Y146"/>
    <mergeCell ref="Z146:AA146"/>
    <mergeCell ref="AB146:AC146"/>
    <mergeCell ref="B150:C150"/>
    <mergeCell ref="D150:E150"/>
    <mergeCell ref="F150:G150"/>
    <mergeCell ref="I150:J150"/>
    <mergeCell ref="K150:M150"/>
    <mergeCell ref="N150:O150"/>
    <mergeCell ref="W149:Y149"/>
    <mergeCell ref="Z149:AA149"/>
    <mergeCell ref="AB149:AC149"/>
    <mergeCell ref="AD149:AE149"/>
    <mergeCell ref="AF149:AG149"/>
    <mergeCell ref="AH149:AI149"/>
    <mergeCell ref="AH148:AI148"/>
    <mergeCell ref="B149:C149"/>
    <mergeCell ref="D149:E149"/>
    <mergeCell ref="F149:G149"/>
    <mergeCell ref="I149:J149"/>
    <mergeCell ref="K149:M149"/>
    <mergeCell ref="N149:O149"/>
    <mergeCell ref="P149:Q149"/>
    <mergeCell ref="R149:T149"/>
    <mergeCell ref="U149:V149"/>
    <mergeCell ref="U148:V148"/>
    <mergeCell ref="W148:Y148"/>
    <mergeCell ref="Z148:AA148"/>
    <mergeCell ref="AB148:AC148"/>
    <mergeCell ref="AD148:AE148"/>
    <mergeCell ref="AF148:AG148"/>
    <mergeCell ref="AF151:AG151"/>
    <mergeCell ref="AH151:AI151"/>
    <mergeCell ref="B152:C152"/>
    <mergeCell ref="D152:E152"/>
    <mergeCell ref="F152:G152"/>
    <mergeCell ref="I152:J152"/>
    <mergeCell ref="K152:M152"/>
    <mergeCell ref="N152:O152"/>
    <mergeCell ref="P152:Q152"/>
    <mergeCell ref="R152:T152"/>
    <mergeCell ref="R151:T151"/>
    <mergeCell ref="U151:V151"/>
    <mergeCell ref="W151:Y151"/>
    <mergeCell ref="Z151:AA151"/>
    <mergeCell ref="AB151:AC151"/>
    <mergeCell ref="AD151:AE151"/>
    <mergeCell ref="AD150:AE150"/>
    <mergeCell ref="AF150:AG150"/>
    <mergeCell ref="AH150:AI150"/>
    <mergeCell ref="B151:C151"/>
    <mergeCell ref="D151:E151"/>
    <mergeCell ref="F151:G151"/>
    <mergeCell ref="I151:J151"/>
    <mergeCell ref="K151:M151"/>
    <mergeCell ref="N151:O151"/>
    <mergeCell ref="P151:Q151"/>
    <mergeCell ref="P150:Q150"/>
    <mergeCell ref="R150:T150"/>
    <mergeCell ref="U150:V150"/>
    <mergeCell ref="W150:Y150"/>
    <mergeCell ref="Z150:AA150"/>
    <mergeCell ref="AB150:AC150"/>
    <mergeCell ref="B154:C154"/>
    <mergeCell ref="D154:E154"/>
    <mergeCell ref="F154:G154"/>
    <mergeCell ref="I154:J154"/>
    <mergeCell ref="K154:M154"/>
    <mergeCell ref="N154:O154"/>
    <mergeCell ref="W153:Y153"/>
    <mergeCell ref="Z153:AA153"/>
    <mergeCell ref="AB153:AC153"/>
    <mergeCell ref="AD153:AE153"/>
    <mergeCell ref="AF153:AG153"/>
    <mergeCell ref="AH153:AI153"/>
    <mergeCell ref="AH152:AI152"/>
    <mergeCell ref="B153:C153"/>
    <mergeCell ref="D153:E153"/>
    <mergeCell ref="F153:G153"/>
    <mergeCell ref="I153:J153"/>
    <mergeCell ref="K153:M153"/>
    <mergeCell ref="N153:O153"/>
    <mergeCell ref="P153:Q153"/>
    <mergeCell ref="R153:T153"/>
    <mergeCell ref="U153:V153"/>
    <mergeCell ref="U152:V152"/>
    <mergeCell ref="W152:Y152"/>
    <mergeCell ref="Z152:AA152"/>
    <mergeCell ref="AB152:AC152"/>
    <mergeCell ref="AD152:AE152"/>
    <mergeCell ref="AF152:AG152"/>
    <mergeCell ref="AF155:AG155"/>
    <mergeCell ref="AH155:AI155"/>
    <mergeCell ref="B156:C156"/>
    <mergeCell ref="D156:E156"/>
    <mergeCell ref="F156:G156"/>
    <mergeCell ref="I156:J156"/>
    <mergeCell ref="K156:M156"/>
    <mergeCell ref="N156:O156"/>
    <mergeCell ref="P156:Q156"/>
    <mergeCell ref="R156:T156"/>
    <mergeCell ref="R155:T155"/>
    <mergeCell ref="U155:V155"/>
    <mergeCell ref="W155:Y155"/>
    <mergeCell ref="Z155:AA155"/>
    <mergeCell ref="AB155:AC155"/>
    <mergeCell ref="AD155:AE155"/>
    <mergeCell ref="AD154:AE154"/>
    <mergeCell ref="AF154:AG154"/>
    <mergeCell ref="AH154:AI154"/>
    <mergeCell ref="B155:C155"/>
    <mergeCell ref="D155:E155"/>
    <mergeCell ref="F155:G155"/>
    <mergeCell ref="I155:J155"/>
    <mergeCell ref="K155:M155"/>
    <mergeCell ref="N155:O155"/>
    <mergeCell ref="P155:Q155"/>
    <mergeCell ref="P154:Q154"/>
    <mergeCell ref="R154:T154"/>
    <mergeCell ref="U154:V154"/>
    <mergeCell ref="W154:Y154"/>
    <mergeCell ref="Z154:AA154"/>
    <mergeCell ref="AB154:AC154"/>
    <mergeCell ref="B158:C158"/>
    <mergeCell ref="D158:E158"/>
    <mergeCell ref="F158:G158"/>
    <mergeCell ref="I158:J158"/>
    <mergeCell ref="K158:M158"/>
    <mergeCell ref="N158:O158"/>
    <mergeCell ref="W157:Y157"/>
    <mergeCell ref="Z157:AA157"/>
    <mergeCell ref="AB157:AC157"/>
    <mergeCell ref="AD157:AE157"/>
    <mergeCell ref="AF157:AG157"/>
    <mergeCell ref="AH157:AI157"/>
    <mergeCell ref="AH156:AI156"/>
    <mergeCell ref="B157:C157"/>
    <mergeCell ref="D157:E157"/>
    <mergeCell ref="F157:G157"/>
    <mergeCell ref="I157:J157"/>
    <mergeCell ref="K157:M157"/>
    <mergeCell ref="N157:O157"/>
    <mergeCell ref="P157:Q157"/>
    <mergeCell ref="R157:T157"/>
    <mergeCell ref="U157:V157"/>
    <mergeCell ref="U156:V156"/>
    <mergeCell ref="W156:Y156"/>
    <mergeCell ref="Z156:AA156"/>
    <mergeCell ref="AB156:AC156"/>
    <mergeCell ref="AD156:AE156"/>
    <mergeCell ref="AF156:AG156"/>
    <mergeCell ref="AF159:AG159"/>
    <mergeCell ref="AH159:AI159"/>
    <mergeCell ref="B160:C160"/>
    <mergeCell ref="D160:E160"/>
    <mergeCell ref="F160:G160"/>
    <mergeCell ref="I160:J160"/>
    <mergeCell ref="K160:M160"/>
    <mergeCell ref="N160:O160"/>
    <mergeCell ref="P160:Q160"/>
    <mergeCell ref="R160:T160"/>
    <mergeCell ref="R159:T159"/>
    <mergeCell ref="U159:V159"/>
    <mergeCell ref="W159:Y159"/>
    <mergeCell ref="Z159:AA159"/>
    <mergeCell ref="AB159:AC159"/>
    <mergeCell ref="AD159:AE159"/>
    <mergeCell ref="AD158:AE158"/>
    <mergeCell ref="AF158:AG158"/>
    <mergeCell ref="AH158:AI158"/>
    <mergeCell ref="B159:C159"/>
    <mergeCell ref="D159:E159"/>
    <mergeCell ref="F159:G159"/>
    <mergeCell ref="I159:J159"/>
    <mergeCell ref="K159:M159"/>
    <mergeCell ref="N159:O159"/>
    <mergeCell ref="P159:Q159"/>
    <mergeCell ref="P158:Q158"/>
    <mergeCell ref="R158:T158"/>
    <mergeCell ref="U158:V158"/>
    <mergeCell ref="W158:Y158"/>
    <mergeCell ref="Z158:AA158"/>
    <mergeCell ref="AB158:AC158"/>
    <mergeCell ref="B162:C162"/>
    <mergeCell ref="D162:E162"/>
    <mergeCell ref="F162:G162"/>
    <mergeCell ref="I162:J162"/>
    <mergeCell ref="K162:M162"/>
    <mergeCell ref="N162:O162"/>
    <mergeCell ref="W161:Y161"/>
    <mergeCell ref="Z161:AA161"/>
    <mergeCell ref="AB161:AC161"/>
    <mergeCell ref="AD161:AE161"/>
    <mergeCell ref="AF161:AG161"/>
    <mergeCell ref="AH161:AI161"/>
    <mergeCell ref="AH160:AI160"/>
    <mergeCell ref="B161:C161"/>
    <mergeCell ref="D161:E161"/>
    <mergeCell ref="F161:G161"/>
    <mergeCell ref="I161:J161"/>
    <mergeCell ref="K161:M161"/>
    <mergeCell ref="N161:O161"/>
    <mergeCell ref="P161:Q161"/>
    <mergeCell ref="R161:T161"/>
    <mergeCell ref="U161:V161"/>
    <mergeCell ref="U160:V160"/>
    <mergeCell ref="W160:Y160"/>
    <mergeCell ref="Z160:AA160"/>
    <mergeCell ref="AB160:AC160"/>
    <mergeCell ref="AD160:AE160"/>
    <mergeCell ref="AF160:AG160"/>
    <mergeCell ref="AF163:AG163"/>
    <mergeCell ref="AH163:AI163"/>
    <mergeCell ref="B164:C164"/>
    <mergeCell ref="D164:E164"/>
    <mergeCell ref="F164:G164"/>
    <mergeCell ref="I164:J164"/>
    <mergeCell ref="K164:M164"/>
    <mergeCell ref="N164:O164"/>
    <mergeCell ref="P164:Q164"/>
    <mergeCell ref="R164:T164"/>
    <mergeCell ref="R163:T163"/>
    <mergeCell ref="U163:V163"/>
    <mergeCell ref="W163:Y163"/>
    <mergeCell ref="Z163:AA163"/>
    <mergeCell ref="AB163:AC163"/>
    <mergeCell ref="AD163:AE163"/>
    <mergeCell ref="AD162:AE162"/>
    <mergeCell ref="AF162:AG162"/>
    <mergeCell ref="AH162:AI162"/>
    <mergeCell ref="B163:C163"/>
    <mergeCell ref="D163:E163"/>
    <mergeCell ref="F163:G163"/>
    <mergeCell ref="I163:J163"/>
    <mergeCell ref="K163:M163"/>
    <mergeCell ref="N163:O163"/>
    <mergeCell ref="P163:Q163"/>
    <mergeCell ref="P162:Q162"/>
    <mergeCell ref="R162:T162"/>
    <mergeCell ref="U162:V162"/>
    <mergeCell ref="W162:Y162"/>
    <mergeCell ref="Z162:AA162"/>
    <mergeCell ref="AB162:AC162"/>
    <mergeCell ref="B166:C166"/>
    <mergeCell ref="D166:E166"/>
    <mergeCell ref="F166:G166"/>
    <mergeCell ref="I166:J166"/>
    <mergeCell ref="K166:M166"/>
    <mergeCell ref="N166:O166"/>
    <mergeCell ref="W165:Y165"/>
    <mergeCell ref="Z165:AA165"/>
    <mergeCell ref="AB165:AC165"/>
    <mergeCell ref="AD165:AE165"/>
    <mergeCell ref="AF165:AG165"/>
    <mergeCell ref="AH165:AI165"/>
    <mergeCell ref="AH164:AI164"/>
    <mergeCell ref="B165:C165"/>
    <mergeCell ref="D165:E165"/>
    <mergeCell ref="F165:G165"/>
    <mergeCell ref="I165:J165"/>
    <mergeCell ref="K165:M165"/>
    <mergeCell ref="N165:O165"/>
    <mergeCell ref="P165:Q165"/>
    <mergeCell ref="R165:T165"/>
    <mergeCell ref="U165:V165"/>
    <mergeCell ref="U164:V164"/>
    <mergeCell ref="W164:Y164"/>
    <mergeCell ref="Z164:AA164"/>
    <mergeCell ref="AB164:AC164"/>
    <mergeCell ref="AD164:AE164"/>
    <mergeCell ref="AF164:AG164"/>
    <mergeCell ref="AF167:AG167"/>
    <mergeCell ref="AH167:AI167"/>
    <mergeCell ref="B168:C168"/>
    <mergeCell ref="D168:E168"/>
    <mergeCell ref="F168:G168"/>
    <mergeCell ref="I168:J168"/>
    <mergeCell ref="K168:M168"/>
    <mergeCell ref="N168:O168"/>
    <mergeCell ref="P168:Q168"/>
    <mergeCell ref="R168:T168"/>
    <mergeCell ref="R167:T167"/>
    <mergeCell ref="U167:V167"/>
    <mergeCell ref="W167:Y167"/>
    <mergeCell ref="Z167:AA167"/>
    <mergeCell ref="AB167:AC167"/>
    <mergeCell ref="AD167:AE167"/>
    <mergeCell ref="AD166:AE166"/>
    <mergeCell ref="AF166:AG166"/>
    <mergeCell ref="AH166:AI166"/>
    <mergeCell ref="B167:C167"/>
    <mergeCell ref="D167:E167"/>
    <mergeCell ref="F167:G167"/>
    <mergeCell ref="I167:J167"/>
    <mergeCell ref="K167:M167"/>
    <mergeCell ref="N167:O167"/>
    <mergeCell ref="P167:Q167"/>
    <mergeCell ref="P166:Q166"/>
    <mergeCell ref="R166:T166"/>
    <mergeCell ref="U166:V166"/>
    <mergeCell ref="W166:Y166"/>
    <mergeCell ref="Z166:AA166"/>
    <mergeCell ref="AB166:AC166"/>
    <mergeCell ref="B170:C170"/>
    <mergeCell ref="D170:E170"/>
    <mergeCell ref="F170:G170"/>
    <mergeCell ref="I170:J170"/>
    <mergeCell ref="K170:M170"/>
    <mergeCell ref="N170:O170"/>
    <mergeCell ref="W169:Y169"/>
    <mergeCell ref="Z169:AA169"/>
    <mergeCell ref="AB169:AC169"/>
    <mergeCell ref="AD169:AE169"/>
    <mergeCell ref="AF169:AG169"/>
    <mergeCell ref="AH169:AI169"/>
    <mergeCell ref="AH168:AI168"/>
    <mergeCell ref="B169:C169"/>
    <mergeCell ref="D169:E169"/>
    <mergeCell ref="F169:G169"/>
    <mergeCell ref="I169:J169"/>
    <mergeCell ref="K169:M169"/>
    <mergeCell ref="N169:O169"/>
    <mergeCell ref="P169:Q169"/>
    <mergeCell ref="R169:T169"/>
    <mergeCell ref="U169:V169"/>
    <mergeCell ref="U168:V168"/>
    <mergeCell ref="W168:Y168"/>
    <mergeCell ref="Z168:AA168"/>
    <mergeCell ref="AB168:AC168"/>
    <mergeCell ref="AD168:AE168"/>
    <mergeCell ref="AF168:AG168"/>
    <mergeCell ref="AF171:AG171"/>
    <mergeCell ref="AH171:AI171"/>
    <mergeCell ref="B172:C172"/>
    <mergeCell ref="D172:E172"/>
    <mergeCell ref="F172:G172"/>
    <mergeCell ref="I172:J172"/>
    <mergeCell ref="K172:M172"/>
    <mergeCell ref="N172:O172"/>
    <mergeCell ref="P172:Q172"/>
    <mergeCell ref="R172:T172"/>
    <mergeCell ref="R171:T171"/>
    <mergeCell ref="U171:V171"/>
    <mergeCell ref="W171:Y171"/>
    <mergeCell ref="Z171:AA171"/>
    <mergeCell ref="AB171:AC171"/>
    <mergeCell ref="AD171:AE171"/>
    <mergeCell ref="AD170:AE170"/>
    <mergeCell ref="AF170:AG170"/>
    <mergeCell ref="AH170:AI170"/>
    <mergeCell ref="B171:C171"/>
    <mergeCell ref="D171:E171"/>
    <mergeCell ref="F171:G171"/>
    <mergeCell ref="I171:J171"/>
    <mergeCell ref="K171:M171"/>
    <mergeCell ref="N171:O171"/>
    <mergeCell ref="P171:Q171"/>
    <mergeCell ref="P170:Q170"/>
    <mergeCell ref="R170:T170"/>
    <mergeCell ref="U170:V170"/>
    <mergeCell ref="W170:Y170"/>
    <mergeCell ref="Z170:AA170"/>
    <mergeCell ref="AB170:AC170"/>
    <mergeCell ref="B174:C174"/>
    <mergeCell ref="D174:E174"/>
    <mergeCell ref="F174:G174"/>
    <mergeCell ref="I174:J174"/>
    <mergeCell ref="K174:M174"/>
    <mergeCell ref="N174:O174"/>
    <mergeCell ref="W173:Y173"/>
    <mergeCell ref="Z173:AA173"/>
    <mergeCell ref="AB173:AC173"/>
    <mergeCell ref="AD173:AE173"/>
    <mergeCell ref="AF173:AG173"/>
    <mergeCell ref="AH173:AI173"/>
    <mergeCell ref="AH172:AI172"/>
    <mergeCell ref="B173:C173"/>
    <mergeCell ref="D173:E173"/>
    <mergeCell ref="F173:G173"/>
    <mergeCell ref="I173:J173"/>
    <mergeCell ref="K173:M173"/>
    <mergeCell ref="N173:O173"/>
    <mergeCell ref="P173:Q173"/>
    <mergeCell ref="R173:T173"/>
    <mergeCell ref="U173:V173"/>
    <mergeCell ref="U172:V172"/>
    <mergeCell ref="W172:Y172"/>
    <mergeCell ref="Z172:AA172"/>
    <mergeCell ref="AB172:AC172"/>
    <mergeCell ref="AD172:AE172"/>
    <mergeCell ref="AF172:AG172"/>
    <mergeCell ref="AF175:AG175"/>
    <mergeCell ref="AH175:AI175"/>
    <mergeCell ref="B176:C176"/>
    <mergeCell ref="D176:E176"/>
    <mergeCell ref="F176:G176"/>
    <mergeCell ref="I176:J176"/>
    <mergeCell ref="K176:M176"/>
    <mergeCell ref="N176:O176"/>
    <mergeCell ref="P176:Q176"/>
    <mergeCell ref="R176:T176"/>
    <mergeCell ref="R175:T175"/>
    <mergeCell ref="U175:V175"/>
    <mergeCell ref="W175:Y175"/>
    <mergeCell ref="Z175:AA175"/>
    <mergeCell ref="AB175:AC175"/>
    <mergeCell ref="AD175:AE175"/>
    <mergeCell ref="AD174:AE174"/>
    <mergeCell ref="AF174:AG174"/>
    <mergeCell ref="AH174:AI174"/>
    <mergeCell ref="B175:C175"/>
    <mergeCell ref="D175:E175"/>
    <mergeCell ref="F175:G175"/>
    <mergeCell ref="I175:J175"/>
    <mergeCell ref="K175:M175"/>
    <mergeCell ref="N175:O175"/>
    <mergeCell ref="P175:Q175"/>
    <mergeCell ref="P174:Q174"/>
    <mergeCell ref="R174:T174"/>
    <mergeCell ref="U174:V174"/>
    <mergeCell ref="W174:Y174"/>
    <mergeCell ref="Z174:AA174"/>
    <mergeCell ref="AB174:AC174"/>
    <mergeCell ref="B178:C178"/>
    <mergeCell ref="D178:E178"/>
    <mergeCell ref="F178:G178"/>
    <mergeCell ref="I178:J178"/>
    <mergeCell ref="K178:M178"/>
    <mergeCell ref="N178:O178"/>
    <mergeCell ref="W177:Y177"/>
    <mergeCell ref="Z177:AA177"/>
    <mergeCell ref="AB177:AC177"/>
    <mergeCell ref="AD177:AE177"/>
    <mergeCell ref="AF177:AG177"/>
    <mergeCell ref="AH177:AI177"/>
    <mergeCell ref="AH176:AI176"/>
    <mergeCell ref="B177:C177"/>
    <mergeCell ref="D177:E177"/>
    <mergeCell ref="F177:G177"/>
    <mergeCell ref="I177:J177"/>
    <mergeCell ref="K177:M177"/>
    <mergeCell ref="N177:O177"/>
    <mergeCell ref="P177:Q177"/>
    <mergeCell ref="R177:T177"/>
    <mergeCell ref="U177:V177"/>
    <mergeCell ref="U176:V176"/>
    <mergeCell ref="W176:Y176"/>
    <mergeCell ref="Z176:AA176"/>
    <mergeCell ref="AB176:AC176"/>
    <mergeCell ref="AD176:AE176"/>
    <mergeCell ref="AF176:AG176"/>
    <mergeCell ref="AF179:AG179"/>
    <mergeCell ref="AH179:AI179"/>
    <mergeCell ref="B180:C180"/>
    <mergeCell ref="D180:E180"/>
    <mergeCell ref="F180:G180"/>
    <mergeCell ref="I180:J180"/>
    <mergeCell ref="K180:M180"/>
    <mergeCell ref="N180:O180"/>
    <mergeCell ref="P180:Q180"/>
    <mergeCell ref="R180:T180"/>
    <mergeCell ref="R179:T179"/>
    <mergeCell ref="U179:V179"/>
    <mergeCell ref="W179:Y179"/>
    <mergeCell ref="Z179:AA179"/>
    <mergeCell ref="AB179:AC179"/>
    <mergeCell ref="AD179:AE179"/>
    <mergeCell ref="AD178:AE178"/>
    <mergeCell ref="AF178:AG178"/>
    <mergeCell ref="AH178:AI178"/>
    <mergeCell ref="B179:C179"/>
    <mergeCell ref="D179:E179"/>
    <mergeCell ref="F179:G179"/>
    <mergeCell ref="I179:J179"/>
    <mergeCell ref="K179:M179"/>
    <mergeCell ref="N179:O179"/>
    <mergeCell ref="P179:Q179"/>
    <mergeCell ref="P178:Q178"/>
    <mergeCell ref="R178:T178"/>
    <mergeCell ref="U178:V178"/>
    <mergeCell ref="W178:Y178"/>
    <mergeCell ref="Z178:AA178"/>
    <mergeCell ref="AB178:AC178"/>
    <mergeCell ref="B182:C182"/>
    <mergeCell ref="D182:E182"/>
    <mergeCell ref="F182:G182"/>
    <mergeCell ref="I182:J182"/>
    <mergeCell ref="K182:M182"/>
    <mergeCell ref="N182:O182"/>
    <mergeCell ref="W181:Y181"/>
    <mergeCell ref="Z181:AA181"/>
    <mergeCell ref="AB181:AC181"/>
    <mergeCell ref="AD181:AE181"/>
    <mergeCell ref="AF181:AG181"/>
    <mergeCell ref="AH181:AI181"/>
    <mergeCell ref="AH180:AI180"/>
    <mergeCell ref="B181:C181"/>
    <mergeCell ref="D181:E181"/>
    <mergeCell ref="F181:G181"/>
    <mergeCell ref="I181:J181"/>
    <mergeCell ref="K181:M181"/>
    <mergeCell ref="N181:O181"/>
    <mergeCell ref="P181:Q181"/>
    <mergeCell ref="R181:T181"/>
    <mergeCell ref="U181:V181"/>
    <mergeCell ref="U180:V180"/>
    <mergeCell ref="W180:Y180"/>
    <mergeCell ref="Z180:AA180"/>
    <mergeCell ref="AB180:AC180"/>
    <mergeCell ref="AD180:AE180"/>
    <mergeCell ref="AF180:AG180"/>
    <mergeCell ref="AF183:AG183"/>
    <mergeCell ref="AH183:AI183"/>
    <mergeCell ref="B184:C184"/>
    <mergeCell ref="D184:E184"/>
    <mergeCell ref="F184:G184"/>
    <mergeCell ref="I184:J184"/>
    <mergeCell ref="K184:M184"/>
    <mergeCell ref="N184:O184"/>
    <mergeCell ref="P184:Q184"/>
    <mergeCell ref="R184:T184"/>
    <mergeCell ref="R183:T183"/>
    <mergeCell ref="U183:V183"/>
    <mergeCell ref="W183:Y183"/>
    <mergeCell ref="Z183:AA183"/>
    <mergeCell ref="AB183:AC183"/>
    <mergeCell ref="AD183:AE183"/>
    <mergeCell ref="AD182:AE182"/>
    <mergeCell ref="AF182:AG182"/>
    <mergeCell ref="AH182:AI182"/>
    <mergeCell ref="B183:C183"/>
    <mergeCell ref="D183:E183"/>
    <mergeCell ref="F183:G183"/>
    <mergeCell ref="I183:J183"/>
    <mergeCell ref="K183:M183"/>
    <mergeCell ref="N183:O183"/>
    <mergeCell ref="P183:Q183"/>
    <mergeCell ref="P182:Q182"/>
    <mergeCell ref="R182:T182"/>
    <mergeCell ref="U182:V182"/>
    <mergeCell ref="W182:Y182"/>
    <mergeCell ref="Z182:AA182"/>
    <mergeCell ref="AB182:AC182"/>
    <mergeCell ref="B186:C186"/>
    <mergeCell ref="D186:E186"/>
    <mergeCell ref="F186:G186"/>
    <mergeCell ref="I186:J186"/>
    <mergeCell ref="K186:M186"/>
    <mergeCell ref="N186:O186"/>
    <mergeCell ref="W185:Y185"/>
    <mergeCell ref="Z185:AA185"/>
    <mergeCell ref="AB185:AC185"/>
    <mergeCell ref="AD185:AE185"/>
    <mergeCell ref="AF185:AG185"/>
    <mergeCell ref="AH185:AI185"/>
    <mergeCell ref="AH184:AI184"/>
    <mergeCell ref="B185:C185"/>
    <mergeCell ref="D185:E185"/>
    <mergeCell ref="F185:G185"/>
    <mergeCell ref="I185:J185"/>
    <mergeCell ref="K185:M185"/>
    <mergeCell ref="N185:O185"/>
    <mergeCell ref="P185:Q185"/>
    <mergeCell ref="R185:T185"/>
    <mergeCell ref="U185:V185"/>
    <mergeCell ref="U184:V184"/>
    <mergeCell ref="W184:Y184"/>
    <mergeCell ref="Z184:AA184"/>
    <mergeCell ref="AB184:AC184"/>
    <mergeCell ref="AD184:AE184"/>
    <mergeCell ref="AF184:AG184"/>
    <mergeCell ref="AF187:AG187"/>
    <mergeCell ref="AH187:AI187"/>
    <mergeCell ref="B188:C188"/>
    <mergeCell ref="D188:E188"/>
    <mergeCell ref="F188:G188"/>
    <mergeCell ref="I188:J188"/>
    <mergeCell ref="K188:M188"/>
    <mergeCell ref="N188:O188"/>
    <mergeCell ref="P188:Q188"/>
    <mergeCell ref="R188:T188"/>
    <mergeCell ref="R187:T187"/>
    <mergeCell ref="U187:V187"/>
    <mergeCell ref="W187:Y187"/>
    <mergeCell ref="Z187:AA187"/>
    <mergeCell ref="AB187:AC187"/>
    <mergeCell ref="AD187:AE187"/>
    <mergeCell ref="AD186:AE186"/>
    <mergeCell ref="AF186:AG186"/>
    <mergeCell ref="AH186:AI186"/>
    <mergeCell ref="B187:C187"/>
    <mergeCell ref="D187:E187"/>
    <mergeCell ref="F187:G187"/>
    <mergeCell ref="I187:J187"/>
    <mergeCell ref="K187:M187"/>
    <mergeCell ref="N187:O187"/>
    <mergeCell ref="P187:Q187"/>
    <mergeCell ref="P186:Q186"/>
    <mergeCell ref="R186:T186"/>
    <mergeCell ref="U186:V186"/>
    <mergeCell ref="W186:Y186"/>
    <mergeCell ref="Z186:AA186"/>
    <mergeCell ref="AB186:AC186"/>
    <mergeCell ref="B190:C190"/>
    <mergeCell ref="D190:E190"/>
    <mergeCell ref="F190:G190"/>
    <mergeCell ref="I190:J190"/>
    <mergeCell ref="K190:M190"/>
    <mergeCell ref="N190:O190"/>
    <mergeCell ref="W189:Y189"/>
    <mergeCell ref="Z189:AA189"/>
    <mergeCell ref="AB189:AC189"/>
    <mergeCell ref="AD189:AE189"/>
    <mergeCell ref="AF189:AG189"/>
    <mergeCell ref="AH189:AI189"/>
    <mergeCell ref="AH188:AI188"/>
    <mergeCell ref="B189:C189"/>
    <mergeCell ref="D189:E189"/>
    <mergeCell ref="F189:G189"/>
    <mergeCell ref="I189:J189"/>
    <mergeCell ref="K189:M189"/>
    <mergeCell ref="N189:O189"/>
    <mergeCell ref="P189:Q189"/>
    <mergeCell ref="R189:T189"/>
    <mergeCell ref="U189:V189"/>
    <mergeCell ref="U188:V188"/>
    <mergeCell ref="W188:Y188"/>
    <mergeCell ref="Z188:AA188"/>
    <mergeCell ref="AB188:AC188"/>
    <mergeCell ref="AD188:AE188"/>
    <mergeCell ref="AF188:AG188"/>
    <mergeCell ref="AF191:AG191"/>
    <mergeCell ref="AH191:AI191"/>
    <mergeCell ref="B192:C192"/>
    <mergeCell ref="D192:E192"/>
    <mergeCell ref="F192:G192"/>
    <mergeCell ref="I192:J192"/>
    <mergeCell ref="K192:M192"/>
    <mergeCell ref="N192:O192"/>
    <mergeCell ref="P192:Q192"/>
    <mergeCell ref="R192:T192"/>
    <mergeCell ref="R191:T191"/>
    <mergeCell ref="U191:V191"/>
    <mergeCell ref="W191:Y191"/>
    <mergeCell ref="Z191:AA191"/>
    <mergeCell ref="AB191:AC191"/>
    <mergeCell ref="AD191:AE191"/>
    <mergeCell ref="AD190:AE190"/>
    <mergeCell ref="AF190:AG190"/>
    <mergeCell ref="AH190:AI190"/>
    <mergeCell ref="B191:C191"/>
    <mergeCell ref="D191:E191"/>
    <mergeCell ref="F191:G191"/>
    <mergeCell ref="I191:J191"/>
    <mergeCell ref="K191:M191"/>
    <mergeCell ref="N191:O191"/>
    <mergeCell ref="P191:Q191"/>
    <mergeCell ref="P190:Q190"/>
    <mergeCell ref="R190:T190"/>
    <mergeCell ref="U190:V190"/>
    <mergeCell ref="W190:Y190"/>
    <mergeCell ref="Z190:AA190"/>
    <mergeCell ref="AB190:AC190"/>
    <mergeCell ref="B194:C194"/>
    <mergeCell ref="D194:E194"/>
    <mergeCell ref="F194:G194"/>
    <mergeCell ref="I194:J194"/>
    <mergeCell ref="K194:M194"/>
    <mergeCell ref="N194:O194"/>
    <mergeCell ref="W193:Y193"/>
    <mergeCell ref="Z193:AA193"/>
    <mergeCell ref="AB193:AC193"/>
    <mergeCell ref="AD193:AE193"/>
    <mergeCell ref="AF193:AG193"/>
    <mergeCell ref="AH193:AI193"/>
    <mergeCell ref="AH192:AI192"/>
    <mergeCell ref="B193:C193"/>
    <mergeCell ref="D193:E193"/>
    <mergeCell ref="F193:G193"/>
    <mergeCell ref="I193:J193"/>
    <mergeCell ref="K193:M193"/>
    <mergeCell ref="N193:O193"/>
    <mergeCell ref="P193:Q193"/>
    <mergeCell ref="R193:T193"/>
    <mergeCell ref="U193:V193"/>
    <mergeCell ref="U192:V192"/>
    <mergeCell ref="W192:Y192"/>
    <mergeCell ref="Z192:AA192"/>
    <mergeCell ref="AB192:AC192"/>
    <mergeCell ref="AD192:AE192"/>
    <mergeCell ref="AF192:AG192"/>
    <mergeCell ref="AF195:AG195"/>
    <mergeCell ref="AH195:AI195"/>
    <mergeCell ref="B196:C196"/>
    <mergeCell ref="D196:E196"/>
    <mergeCell ref="F196:G196"/>
    <mergeCell ref="I196:J196"/>
    <mergeCell ref="K196:M196"/>
    <mergeCell ref="N196:O196"/>
    <mergeCell ref="P196:Q196"/>
    <mergeCell ref="R196:T196"/>
    <mergeCell ref="R195:T195"/>
    <mergeCell ref="U195:V195"/>
    <mergeCell ref="W195:Y195"/>
    <mergeCell ref="Z195:AA195"/>
    <mergeCell ref="AB195:AC195"/>
    <mergeCell ref="AD195:AE195"/>
    <mergeCell ref="AD194:AE194"/>
    <mergeCell ref="AF194:AG194"/>
    <mergeCell ref="AH194:AI194"/>
    <mergeCell ref="B195:C195"/>
    <mergeCell ref="D195:E195"/>
    <mergeCell ref="F195:G195"/>
    <mergeCell ref="I195:J195"/>
    <mergeCell ref="K195:M195"/>
    <mergeCell ref="N195:O195"/>
    <mergeCell ref="P195:Q195"/>
    <mergeCell ref="P194:Q194"/>
    <mergeCell ref="R194:T194"/>
    <mergeCell ref="U194:V194"/>
    <mergeCell ref="W194:Y194"/>
    <mergeCell ref="Z194:AA194"/>
    <mergeCell ref="AB194:AC194"/>
    <mergeCell ref="B198:C198"/>
    <mergeCell ref="D198:E198"/>
    <mergeCell ref="F198:G198"/>
    <mergeCell ref="I198:J198"/>
    <mergeCell ref="K198:M198"/>
    <mergeCell ref="N198:O198"/>
    <mergeCell ref="W197:Y197"/>
    <mergeCell ref="Z197:AA197"/>
    <mergeCell ref="AB197:AC197"/>
    <mergeCell ref="AD197:AE197"/>
    <mergeCell ref="AF197:AG197"/>
    <mergeCell ref="AH197:AI197"/>
    <mergeCell ref="AH196:AI196"/>
    <mergeCell ref="B197:C197"/>
    <mergeCell ref="D197:E197"/>
    <mergeCell ref="F197:G197"/>
    <mergeCell ref="I197:J197"/>
    <mergeCell ref="K197:M197"/>
    <mergeCell ref="N197:O197"/>
    <mergeCell ref="P197:Q197"/>
    <mergeCell ref="R197:T197"/>
    <mergeCell ref="U197:V197"/>
    <mergeCell ref="U196:V196"/>
    <mergeCell ref="W196:Y196"/>
    <mergeCell ref="Z196:AA196"/>
    <mergeCell ref="AB196:AC196"/>
    <mergeCell ref="AD196:AE196"/>
    <mergeCell ref="AF196:AG196"/>
    <mergeCell ref="AF199:AG199"/>
    <mergeCell ref="AH199:AI199"/>
    <mergeCell ref="B200:C200"/>
    <mergeCell ref="D200:E200"/>
    <mergeCell ref="F200:G200"/>
    <mergeCell ref="I200:J200"/>
    <mergeCell ref="K200:M200"/>
    <mergeCell ref="N200:O200"/>
    <mergeCell ref="P200:Q200"/>
    <mergeCell ref="R200:T200"/>
    <mergeCell ref="R199:T199"/>
    <mergeCell ref="U199:V199"/>
    <mergeCell ref="W199:Y199"/>
    <mergeCell ref="Z199:AA199"/>
    <mergeCell ref="AB199:AC199"/>
    <mergeCell ref="AD199:AE199"/>
    <mergeCell ref="AD198:AE198"/>
    <mergeCell ref="AF198:AG198"/>
    <mergeCell ref="AH198:AI198"/>
    <mergeCell ref="B199:C199"/>
    <mergeCell ref="D199:E199"/>
    <mergeCell ref="F199:G199"/>
    <mergeCell ref="I199:J199"/>
    <mergeCell ref="K199:M199"/>
    <mergeCell ref="N199:O199"/>
    <mergeCell ref="P199:Q199"/>
    <mergeCell ref="P198:Q198"/>
    <mergeCell ref="R198:T198"/>
    <mergeCell ref="U198:V198"/>
    <mergeCell ref="W198:Y198"/>
    <mergeCell ref="Z198:AA198"/>
    <mergeCell ref="AB198:AC198"/>
    <mergeCell ref="B202:C202"/>
    <mergeCell ref="D202:E202"/>
    <mergeCell ref="F202:G202"/>
    <mergeCell ref="I202:J202"/>
    <mergeCell ref="K202:M202"/>
    <mergeCell ref="N202:O202"/>
    <mergeCell ref="W201:Y201"/>
    <mergeCell ref="Z201:AA201"/>
    <mergeCell ref="AB201:AC201"/>
    <mergeCell ref="AD201:AE201"/>
    <mergeCell ref="AF201:AG201"/>
    <mergeCell ref="AH201:AI201"/>
    <mergeCell ref="AH200:AI200"/>
    <mergeCell ref="B201:C201"/>
    <mergeCell ref="D201:E201"/>
    <mergeCell ref="F201:G201"/>
    <mergeCell ref="I201:J201"/>
    <mergeCell ref="K201:M201"/>
    <mergeCell ref="N201:O201"/>
    <mergeCell ref="P201:Q201"/>
    <mergeCell ref="R201:T201"/>
    <mergeCell ref="U201:V201"/>
    <mergeCell ref="U200:V200"/>
    <mergeCell ref="W200:Y200"/>
    <mergeCell ref="Z200:AA200"/>
    <mergeCell ref="AB200:AC200"/>
    <mergeCell ref="AD200:AE200"/>
    <mergeCell ref="AF200:AG200"/>
    <mergeCell ref="AF203:AG203"/>
    <mergeCell ref="AH203:AI203"/>
    <mergeCell ref="B204:C204"/>
    <mergeCell ref="D204:E204"/>
    <mergeCell ref="F204:G204"/>
    <mergeCell ref="I204:J204"/>
    <mergeCell ref="K204:M204"/>
    <mergeCell ref="N204:O204"/>
    <mergeCell ref="P204:Q204"/>
    <mergeCell ref="R204:T204"/>
    <mergeCell ref="R203:T203"/>
    <mergeCell ref="U203:V203"/>
    <mergeCell ref="W203:Y203"/>
    <mergeCell ref="Z203:AA203"/>
    <mergeCell ref="AB203:AC203"/>
    <mergeCell ref="AD203:AE203"/>
    <mergeCell ref="AD202:AE202"/>
    <mergeCell ref="AF202:AG202"/>
    <mergeCell ref="AH202:AI202"/>
    <mergeCell ref="B203:C203"/>
    <mergeCell ref="D203:E203"/>
    <mergeCell ref="F203:G203"/>
    <mergeCell ref="I203:J203"/>
    <mergeCell ref="K203:M203"/>
    <mergeCell ref="N203:O203"/>
    <mergeCell ref="P203:Q203"/>
    <mergeCell ref="P202:Q202"/>
    <mergeCell ref="R202:T202"/>
    <mergeCell ref="U202:V202"/>
    <mergeCell ref="W202:Y202"/>
    <mergeCell ref="Z202:AA202"/>
    <mergeCell ref="AB202:AC202"/>
    <mergeCell ref="B206:C206"/>
    <mergeCell ref="D206:E206"/>
    <mergeCell ref="F206:G206"/>
    <mergeCell ref="I206:J206"/>
    <mergeCell ref="K206:M206"/>
    <mergeCell ref="N206:O206"/>
    <mergeCell ref="W205:Y205"/>
    <mergeCell ref="Z205:AA205"/>
    <mergeCell ref="AB205:AC205"/>
    <mergeCell ref="AD205:AE205"/>
    <mergeCell ref="AF205:AG205"/>
    <mergeCell ref="AH205:AI205"/>
    <mergeCell ref="AH204:AI204"/>
    <mergeCell ref="B205:C205"/>
    <mergeCell ref="D205:E205"/>
    <mergeCell ref="F205:G205"/>
    <mergeCell ref="I205:J205"/>
    <mergeCell ref="K205:M205"/>
    <mergeCell ref="N205:O205"/>
    <mergeCell ref="P205:Q205"/>
    <mergeCell ref="R205:T205"/>
    <mergeCell ref="U205:V205"/>
    <mergeCell ref="U204:V204"/>
    <mergeCell ref="W204:Y204"/>
    <mergeCell ref="Z204:AA204"/>
    <mergeCell ref="AB204:AC204"/>
    <mergeCell ref="AD204:AE204"/>
    <mergeCell ref="AF204:AG204"/>
    <mergeCell ref="AF207:AG207"/>
    <mergeCell ref="AH207:AI207"/>
    <mergeCell ref="B208:C208"/>
    <mergeCell ref="D208:E208"/>
    <mergeCell ref="F208:G208"/>
    <mergeCell ref="I208:J208"/>
    <mergeCell ref="K208:M208"/>
    <mergeCell ref="N208:O208"/>
    <mergeCell ref="P208:Q208"/>
    <mergeCell ref="R208:T208"/>
    <mergeCell ref="R207:T207"/>
    <mergeCell ref="U207:V207"/>
    <mergeCell ref="W207:Y207"/>
    <mergeCell ref="Z207:AA207"/>
    <mergeCell ref="AB207:AC207"/>
    <mergeCell ref="AD207:AE207"/>
    <mergeCell ref="AD206:AE206"/>
    <mergeCell ref="AF206:AG206"/>
    <mergeCell ref="AH206:AI206"/>
    <mergeCell ref="B207:C207"/>
    <mergeCell ref="D207:E207"/>
    <mergeCell ref="F207:G207"/>
    <mergeCell ref="I207:J207"/>
    <mergeCell ref="K207:M207"/>
    <mergeCell ref="N207:O207"/>
    <mergeCell ref="P207:Q207"/>
    <mergeCell ref="P206:Q206"/>
    <mergeCell ref="R206:T206"/>
    <mergeCell ref="U206:V206"/>
    <mergeCell ref="W206:Y206"/>
    <mergeCell ref="Z206:AA206"/>
    <mergeCell ref="AB206:AC206"/>
    <mergeCell ref="B210:C210"/>
    <mergeCell ref="D210:E210"/>
    <mergeCell ref="F210:G210"/>
    <mergeCell ref="I210:J210"/>
    <mergeCell ref="K210:M210"/>
    <mergeCell ref="N210:O210"/>
    <mergeCell ref="W209:Y209"/>
    <mergeCell ref="Z209:AA209"/>
    <mergeCell ref="AB209:AC209"/>
    <mergeCell ref="AD209:AE209"/>
    <mergeCell ref="AF209:AG209"/>
    <mergeCell ref="AH209:AI209"/>
    <mergeCell ref="AH208:AI208"/>
    <mergeCell ref="B209:C209"/>
    <mergeCell ref="D209:E209"/>
    <mergeCell ref="F209:G209"/>
    <mergeCell ref="I209:J209"/>
    <mergeCell ref="K209:M209"/>
    <mergeCell ref="N209:O209"/>
    <mergeCell ref="P209:Q209"/>
    <mergeCell ref="R209:T209"/>
    <mergeCell ref="U209:V209"/>
    <mergeCell ref="U208:V208"/>
    <mergeCell ref="W208:Y208"/>
    <mergeCell ref="Z208:AA208"/>
    <mergeCell ref="AB208:AC208"/>
    <mergeCell ref="AD208:AE208"/>
    <mergeCell ref="AF208:AG208"/>
    <mergeCell ref="AF211:AG211"/>
    <mergeCell ref="AH211:AI211"/>
    <mergeCell ref="B212:C212"/>
    <mergeCell ref="D212:E212"/>
    <mergeCell ref="F212:G212"/>
    <mergeCell ref="I212:J212"/>
    <mergeCell ref="K212:M212"/>
    <mergeCell ref="N212:O212"/>
    <mergeCell ref="P212:Q212"/>
    <mergeCell ref="R212:T212"/>
    <mergeCell ref="R211:T211"/>
    <mergeCell ref="U211:V211"/>
    <mergeCell ref="W211:Y211"/>
    <mergeCell ref="Z211:AA211"/>
    <mergeCell ref="AB211:AC211"/>
    <mergeCell ref="AD211:AE211"/>
    <mergeCell ref="AD210:AE210"/>
    <mergeCell ref="AF210:AG210"/>
    <mergeCell ref="AH210:AI210"/>
    <mergeCell ref="B211:C211"/>
    <mergeCell ref="D211:E211"/>
    <mergeCell ref="F211:G211"/>
    <mergeCell ref="I211:J211"/>
    <mergeCell ref="K211:M211"/>
    <mergeCell ref="N211:O211"/>
    <mergeCell ref="P211:Q211"/>
    <mergeCell ref="P210:Q210"/>
    <mergeCell ref="R210:T210"/>
    <mergeCell ref="U210:V210"/>
    <mergeCell ref="W210:Y210"/>
    <mergeCell ref="Z210:AA210"/>
    <mergeCell ref="AB210:AC210"/>
    <mergeCell ref="B214:C214"/>
    <mergeCell ref="D214:E214"/>
    <mergeCell ref="F214:G214"/>
    <mergeCell ref="I214:J214"/>
    <mergeCell ref="K214:M214"/>
    <mergeCell ref="N214:O214"/>
    <mergeCell ref="W213:Y213"/>
    <mergeCell ref="Z213:AA213"/>
    <mergeCell ref="AB213:AC213"/>
    <mergeCell ref="AD213:AE213"/>
    <mergeCell ref="AF213:AG213"/>
    <mergeCell ref="AH213:AI213"/>
    <mergeCell ref="AH212:AI212"/>
    <mergeCell ref="B213:C213"/>
    <mergeCell ref="D213:E213"/>
    <mergeCell ref="F213:G213"/>
    <mergeCell ref="I213:J213"/>
    <mergeCell ref="K213:M213"/>
    <mergeCell ref="N213:O213"/>
    <mergeCell ref="P213:Q213"/>
    <mergeCell ref="R213:T213"/>
    <mergeCell ref="U213:V213"/>
    <mergeCell ref="U212:V212"/>
    <mergeCell ref="W212:Y212"/>
    <mergeCell ref="Z212:AA212"/>
    <mergeCell ref="AB212:AC212"/>
    <mergeCell ref="AD212:AE212"/>
    <mergeCell ref="AF212:AG212"/>
    <mergeCell ref="AF215:AG215"/>
    <mergeCell ref="AH215:AI215"/>
    <mergeCell ref="B216:C216"/>
    <mergeCell ref="D216:E216"/>
    <mergeCell ref="F216:G216"/>
    <mergeCell ref="I216:J216"/>
    <mergeCell ref="K216:M216"/>
    <mergeCell ref="N216:O216"/>
    <mergeCell ref="P216:Q216"/>
    <mergeCell ref="R216:T216"/>
    <mergeCell ref="R215:T215"/>
    <mergeCell ref="U215:V215"/>
    <mergeCell ref="W215:Y215"/>
    <mergeCell ref="Z215:AA215"/>
    <mergeCell ref="AB215:AC215"/>
    <mergeCell ref="AD215:AE215"/>
    <mergeCell ref="AD214:AE214"/>
    <mergeCell ref="AF214:AG214"/>
    <mergeCell ref="AH214:AI214"/>
    <mergeCell ref="B215:C215"/>
    <mergeCell ref="D215:E215"/>
    <mergeCell ref="F215:G215"/>
    <mergeCell ref="I215:J215"/>
    <mergeCell ref="K215:M215"/>
    <mergeCell ref="N215:O215"/>
    <mergeCell ref="P215:Q215"/>
    <mergeCell ref="P214:Q214"/>
    <mergeCell ref="R214:T214"/>
    <mergeCell ref="U214:V214"/>
    <mergeCell ref="W214:Y214"/>
    <mergeCell ref="Z214:AA214"/>
    <mergeCell ref="AB214:AC214"/>
    <mergeCell ref="B218:C218"/>
    <mergeCell ref="D218:E218"/>
    <mergeCell ref="F218:G218"/>
    <mergeCell ref="I218:J218"/>
    <mergeCell ref="K218:M218"/>
    <mergeCell ref="N218:O218"/>
    <mergeCell ref="W217:Y217"/>
    <mergeCell ref="Z217:AA217"/>
    <mergeCell ref="AB217:AC217"/>
    <mergeCell ref="AD217:AE217"/>
    <mergeCell ref="AF217:AG217"/>
    <mergeCell ref="AH217:AI217"/>
    <mergeCell ref="AH216:AI216"/>
    <mergeCell ref="B217:C217"/>
    <mergeCell ref="D217:E217"/>
    <mergeCell ref="F217:G217"/>
    <mergeCell ref="I217:J217"/>
    <mergeCell ref="K217:M217"/>
    <mergeCell ref="N217:O217"/>
    <mergeCell ref="P217:Q217"/>
    <mergeCell ref="R217:T217"/>
    <mergeCell ref="U217:V217"/>
    <mergeCell ref="U216:V216"/>
    <mergeCell ref="W216:Y216"/>
    <mergeCell ref="Z216:AA216"/>
    <mergeCell ref="AB216:AC216"/>
    <mergeCell ref="AD216:AE216"/>
    <mergeCell ref="AF216:AG216"/>
    <mergeCell ref="AF219:AG219"/>
    <mergeCell ref="AH219:AI219"/>
    <mergeCell ref="B220:C220"/>
    <mergeCell ref="D220:E220"/>
    <mergeCell ref="F220:G220"/>
    <mergeCell ref="I220:J220"/>
    <mergeCell ref="K220:M220"/>
    <mergeCell ref="N220:O220"/>
    <mergeCell ref="P220:Q220"/>
    <mergeCell ref="R220:T220"/>
    <mergeCell ref="R219:T219"/>
    <mergeCell ref="U219:V219"/>
    <mergeCell ref="W219:Y219"/>
    <mergeCell ref="Z219:AA219"/>
    <mergeCell ref="AB219:AC219"/>
    <mergeCell ref="AD219:AE219"/>
    <mergeCell ref="AD218:AE218"/>
    <mergeCell ref="AF218:AG218"/>
    <mergeCell ref="AH218:AI218"/>
    <mergeCell ref="B219:C219"/>
    <mergeCell ref="D219:E219"/>
    <mergeCell ref="F219:G219"/>
    <mergeCell ref="I219:J219"/>
    <mergeCell ref="K219:M219"/>
    <mergeCell ref="N219:O219"/>
    <mergeCell ref="P219:Q219"/>
    <mergeCell ref="P218:Q218"/>
    <mergeCell ref="R218:T218"/>
    <mergeCell ref="U218:V218"/>
    <mergeCell ref="W218:Y218"/>
    <mergeCell ref="Z218:AA218"/>
    <mergeCell ref="AB218:AC218"/>
    <mergeCell ref="B222:C222"/>
    <mergeCell ref="D222:E222"/>
    <mergeCell ref="F222:G222"/>
    <mergeCell ref="I222:J222"/>
    <mergeCell ref="K222:M222"/>
    <mergeCell ref="N222:O222"/>
    <mergeCell ref="W221:Y221"/>
    <mergeCell ref="Z221:AA221"/>
    <mergeCell ref="AB221:AC221"/>
    <mergeCell ref="AD221:AE221"/>
    <mergeCell ref="AF221:AG221"/>
    <mergeCell ref="AH221:AI221"/>
    <mergeCell ref="AH220:AI220"/>
    <mergeCell ref="B221:C221"/>
    <mergeCell ref="D221:E221"/>
    <mergeCell ref="F221:G221"/>
    <mergeCell ref="I221:J221"/>
    <mergeCell ref="K221:M221"/>
    <mergeCell ref="N221:O221"/>
    <mergeCell ref="P221:Q221"/>
    <mergeCell ref="R221:T221"/>
    <mergeCell ref="U221:V221"/>
    <mergeCell ref="U220:V220"/>
    <mergeCell ref="W220:Y220"/>
    <mergeCell ref="Z220:AA220"/>
    <mergeCell ref="AB220:AC220"/>
    <mergeCell ref="AD220:AE220"/>
    <mergeCell ref="AF220:AG220"/>
    <mergeCell ref="AF223:AG223"/>
    <mergeCell ref="AH223:AI223"/>
    <mergeCell ref="B224:C224"/>
    <mergeCell ref="D224:E224"/>
    <mergeCell ref="F224:G224"/>
    <mergeCell ref="I224:J224"/>
    <mergeCell ref="K224:M224"/>
    <mergeCell ref="N224:O224"/>
    <mergeCell ref="P224:Q224"/>
    <mergeCell ref="R224:T224"/>
    <mergeCell ref="R223:T223"/>
    <mergeCell ref="U223:V223"/>
    <mergeCell ref="W223:Y223"/>
    <mergeCell ref="Z223:AA223"/>
    <mergeCell ref="AB223:AC223"/>
    <mergeCell ref="AD223:AE223"/>
    <mergeCell ref="AD222:AE222"/>
    <mergeCell ref="AF222:AG222"/>
    <mergeCell ref="AH222:AI222"/>
    <mergeCell ref="B223:C223"/>
    <mergeCell ref="D223:E223"/>
    <mergeCell ref="F223:G223"/>
    <mergeCell ref="I223:J223"/>
    <mergeCell ref="K223:M223"/>
    <mergeCell ref="N223:O223"/>
    <mergeCell ref="P223:Q223"/>
    <mergeCell ref="P222:Q222"/>
    <mergeCell ref="R222:T222"/>
    <mergeCell ref="U222:V222"/>
    <mergeCell ref="W222:Y222"/>
    <mergeCell ref="Z222:AA222"/>
    <mergeCell ref="AB222:AC222"/>
    <mergeCell ref="B226:C226"/>
    <mergeCell ref="D226:E226"/>
    <mergeCell ref="F226:G226"/>
    <mergeCell ref="I226:J226"/>
    <mergeCell ref="K226:M226"/>
    <mergeCell ref="N226:O226"/>
    <mergeCell ref="W225:Y225"/>
    <mergeCell ref="Z225:AA225"/>
    <mergeCell ref="AB225:AC225"/>
    <mergeCell ref="AD225:AE225"/>
    <mergeCell ref="AF225:AG225"/>
    <mergeCell ref="AH225:AI225"/>
    <mergeCell ref="AH224:AI224"/>
    <mergeCell ref="B225:C225"/>
    <mergeCell ref="D225:E225"/>
    <mergeCell ref="F225:G225"/>
    <mergeCell ref="I225:J225"/>
    <mergeCell ref="K225:M225"/>
    <mergeCell ref="N225:O225"/>
    <mergeCell ref="P225:Q225"/>
    <mergeCell ref="R225:T225"/>
    <mergeCell ref="U225:V225"/>
    <mergeCell ref="U224:V224"/>
    <mergeCell ref="W224:Y224"/>
    <mergeCell ref="Z224:AA224"/>
    <mergeCell ref="AB224:AC224"/>
    <mergeCell ref="AD224:AE224"/>
    <mergeCell ref="AF224:AG224"/>
    <mergeCell ref="AF227:AG227"/>
    <mergeCell ref="AH227:AI227"/>
    <mergeCell ref="B228:C228"/>
    <mergeCell ref="D228:E228"/>
    <mergeCell ref="F228:G228"/>
    <mergeCell ref="I228:J228"/>
    <mergeCell ref="K228:M228"/>
    <mergeCell ref="N228:O228"/>
    <mergeCell ref="P228:Q228"/>
    <mergeCell ref="R228:T228"/>
    <mergeCell ref="R227:T227"/>
    <mergeCell ref="U227:V227"/>
    <mergeCell ref="W227:Y227"/>
    <mergeCell ref="Z227:AA227"/>
    <mergeCell ref="AB227:AC227"/>
    <mergeCell ref="AD227:AE227"/>
    <mergeCell ref="AD226:AE226"/>
    <mergeCell ref="AF226:AG226"/>
    <mergeCell ref="AH226:AI226"/>
    <mergeCell ref="B227:C227"/>
    <mergeCell ref="D227:E227"/>
    <mergeCell ref="F227:G227"/>
    <mergeCell ref="I227:J227"/>
    <mergeCell ref="K227:M227"/>
    <mergeCell ref="N227:O227"/>
    <mergeCell ref="P227:Q227"/>
    <mergeCell ref="P226:Q226"/>
    <mergeCell ref="R226:T226"/>
    <mergeCell ref="U226:V226"/>
    <mergeCell ref="W226:Y226"/>
    <mergeCell ref="Z226:AA226"/>
    <mergeCell ref="AB226:AC226"/>
    <mergeCell ref="B230:C230"/>
    <mergeCell ref="D230:E230"/>
    <mergeCell ref="F230:G230"/>
    <mergeCell ref="I230:J230"/>
    <mergeCell ref="K230:M230"/>
    <mergeCell ref="N230:O230"/>
    <mergeCell ref="W229:Y229"/>
    <mergeCell ref="Z229:AA229"/>
    <mergeCell ref="AB229:AC229"/>
    <mergeCell ref="AD229:AE229"/>
    <mergeCell ref="AF229:AG229"/>
    <mergeCell ref="AH229:AI229"/>
    <mergeCell ref="AH228:AI228"/>
    <mergeCell ref="B229:C229"/>
    <mergeCell ref="D229:E229"/>
    <mergeCell ref="F229:G229"/>
    <mergeCell ref="I229:J229"/>
    <mergeCell ref="K229:M229"/>
    <mergeCell ref="N229:O229"/>
    <mergeCell ref="P229:Q229"/>
    <mergeCell ref="R229:T229"/>
    <mergeCell ref="U229:V229"/>
    <mergeCell ref="U228:V228"/>
    <mergeCell ref="W228:Y228"/>
    <mergeCell ref="Z228:AA228"/>
    <mergeCell ref="AB228:AC228"/>
    <mergeCell ref="AD228:AE228"/>
    <mergeCell ref="AF228:AG228"/>
    <mergeCell ref="AF231:AG231"/>
    <mergeCell ref="AH231:AI231"/>
    <mergeCell ref="B232:C232"/>
    <mergeCell ref="D232:E232"/>
    <mergeCell ref="F232:G232"/>
    <mergeCell ref="I232:J232"/>
    <mergeCell ref="K232:M232"/>
    <mergeCell ref="N232:O232"/>
    <mergeCell ref="P232:Q232"/>
    <mergeCell ref="R232:T232"/>
    <mergeCell ref="R231:T231"/>
    <mergeCell ref="U231:V231"/>
    <mergeCell ref="W231:Y231"/>
    <mergeCell ref="Z231:AA231"/>
    <mergeCell ref="AB231:AC231"/>
    <mergeCell ref="AD231:AE231"/>
    <mergeCell ref="AD230:AE230"/>
    <mergeCell ref="AF230:AG230"/>
    <mergeCell ref="AH230:AI230"/>
    <mergeCell ref="B231:C231"/>
    <mergeCell ref="D231:E231"/>
    <mergeCell ref="F231:G231"/>
    <mergeCell ref="I231:J231"/>
    <mergeCell ref="K231:M231"/>
    <mergeCell ref="N231:O231"/>
    <mergeCell ref="P231:Q231"/>
    <mergeCell ref="P230:Q230"/>
    <mergeCell ref="R230:T230"/>
    <mergeCell ref="U230:V230"/>
    <mergeCell ref="W230:Y230"/>
    <mergeCell ref="Z230:AA230"/>
    <mergeCell ref="AB230:AC230"/>
    <mergeCell ref="B234:C234"/>
    <mergeCell ref="D234:E234"/>
    <mergeCell ref="F234:G234"/>
    <mergeCell ref="I234:J234"/>
    <mergeCell ref="K234:M234"/>
    <mergeCell ref="N234:O234"/>
    <mergeCell ref="W233:Y233"/>
    <mergeCell ref="Z233:AA233"/>
    <mergeCell ref="AB233:AC233"/>
    <mergeCell ref="AD233:AE233"/>
    <mergeCell ref="AF233:AG233"/>
    <mergeCell ref="AH233:AI233"/>
    <mergeCell ref="AH232:AI232"/>
    <mergeCell ref="B233:C233"/>
    <mergeCell ref="D233:E233"/>
    <mergeCell ref="F233:G233"/>
    <mergeCell ref="I233:J233"/>
    <mergeCell ref="K233:M233"/>
    <mergeCell ref="N233:O233"/>
    <mergeCell ref="P233:Q233"/>
    <mergeCell ref="R233:T233"/>
    <mergeCell ref="U233:V233"/>
    <mergeCell ref="U232:V232"/>
    <mergeCell ref="W232:Y232"/>
    <mergeCell ref="Z232:AA232"/>
    <mergeCell ref="AB232:AC232"/>
    <mergeCell ref="AD232:AE232"/>
    <mergeCell ref="AF232:AG232"/>
    <mergeCell ref="AF235:AG235"/>
    <mergeCell ref="AH235:AI235"/>
    <mergeCell ref="B236:C236"/>
    <mergeCell ref="D236:E236"/>
    <mergeCell ref="F236:G236"/>
    <mergeCell ref="I236:J236"/>
    <mergeCell ref="K236:M236"/>
    <mergeCell ref="N236:O236"/>
    <mergeCell ref="P236:Q236"/>
    <mergeCell ref="R236:T236"/>
    <mergeCell ref="R235:T235"/>
    <mergeCell ref="U235:V235"/>
    <mergeCell ref="W235:Y235"/>
    <mergeCell ref="Z235:AA235"/>
    <mergeCell ref="AB235:AC235"/>
    <mergeCell ref="AD235:AE235"/>
    <mergeCell ref="AD234:AE234"/>
    <mergeCell ref="AF234:AG234"/>
    <mergeCell ref="AH234:AI234"/>
    <mergeCell ref="B235:C235"/>
    <mergeCell ref="D235:E235"/>
    <mergeCell ref="F235:G235"/>
    <mergeCell ref="I235:J235"/>
    <mergeCell ref="K235:M235"/>
    <mergeCell ref="N235:O235"/>
    <mergeCell ref="P235:Q235"/>
    <mergeCell ref="P234:Q234"/>
    <mergeCell ref="R234:T234"/>
    <mergeCell ref="U234:V234"/>
    <mergeCell ref="W234:Y234"/>
    <mergeCell ref="Z234:AA234"/>
    <mergeCell ref="AB234:AC234"/>
    <mergeCell ref="B238:C238"/>
    <mergeCell ref="D238:E238"/>
    <mergeCell ref="F238:G238"/>
    <mergeCell ref="I238:J238"/>
    <mergeCell ref="K238:M238"/>
    <mergeCell ref="N238:O238"/>
    <mergeCell ref="W237:Y237"/>
    <mergeCell ref="Z237:AA237"/>
    <mergeCell ref="AB237:AC237"/>
    <mergeCell ref="AD237:AE237"/>
    <mergeCell ref="AF237:AG237"/>
    <mergeCell ref="AH237:AI237"/>
    <mergeCell ref="AH236:AI236"/>
    <mergeCell ref="B237:C237"/>
    <mergeCell ref="D237:E237"/>
    <mergeCell ref="F237:G237"/>
    <mergeCell ref="I237:J237"/>
    <mergeCell ref="K237:M237"/>
    <mergeCell ref="N237:O237"/>
    <mergeCell ref="P237:Q237"/>
    <mergeCell ref="R237:T237"/>
    <mergeCell ref="U237:V237"/>
    <mergeCell ref="U236:V236"/>
    <mergeCell ref="W236:Y236"/>
    <mergeCell ref="Z236:AA236"/>
    <mergeCell ref="AB236:AC236"/>
    <mergeCell ref="AD236:AE236"/>
    <mergeCell ref="AF236:AG236"/>
    <mergeCell ref="AF239:AG239"/>
    <mergeCell ref="AH239:AI239"/>
    <mergeCell ref="B240:C240"/>
    <mergeCell ref="D240:E240"/>
    <mergeCell ref="F240:G240"/>
    <mergeCell ref="I240:J240"/>
    <mergeCell ref="K240:M240"/>
    <mergeCell ref="N240:O240"/>
    <mergeCell ref="P240:Q240"/>
    <mergeCell ref="R240:T240"/>
    <mergeCell ref="R239:T239"/>
    <mergeCell ref="U239:V239"/>
    <mergeCell ref="W239:Y239"/>
    <mergeCell ref="Z239:AA239"/>
    <mergeCell ref="AB239:AC239"/>
    <mergeCell ref="AD239:AE239"/>
    <mergeCell ref="AD238:AE238"/>
    <mergeCell ref="AF238:AG238"/>
    <mergeCell ref="AH238:AI238"/>
    <mergeCell ref="B239:C239"/>
    <mergeCell ref="D239:E239"/>
    <mergeCell ref="F239:G239"/>
    <mergeCell ref="I239:J239"/>
    <mergeCell ref="K239:M239"/>
    <mergeCell ref="N239:O239"/>
    <mergeCell ref="P239:Q239"/>
    <mergeCell ref="P238:Q238"/>
    <mergeCell ref="R238:T238"/>
    <mergeCell ref="U238:V238"/>
    <mergeCell ref="W238:Y238"/>
    <mergeCell ref="Z238:AA238"/>
    <mergeCell ref="AB238:AC238"/>
    <mergeCell ref="B242:C242"/>
    <mergeCell ref="D242:E242"/>
    <mergeCell ref="F242:G242"/>
    <mergeCell ref="I242:J242"/>
    <mergeCell ref="K242:M242"/>
    <mergeCell ref="N242:O242"/>
    <mergeCell ref="W241:Y241"/>
    <mergeCell ref="Z241:AA241"/>
    <mergeCell ref="AB241:AC241"/>
    <mergeCell ref="AD241:AE241"/>
    <mergeCell ref="AF241:AG241"/>
    <mergeCell ref="AH241:AI241"/>
    <mergeCell ref="AH240:AI240"/>
    <mergeCell ref="B241:C241"/>
    <mergeCell ref="D241:E241"/>
    <mergeCell ref="F241:G241"/>
    <mergeCell ref="I241:J241"/>
    <mergeCell ref="K241:M241"/>
    <mergeCell ref="N241:O241"/>
    <mergeCell ref="P241:Q241"/>
    <mergeCell ref="R241:T241"/>
    <mergeCell ref="U241:V241"/>
    <mergeCell ref="U240:V240"/>
    <mergeCell ref="W240:Y240"/>
    <mergeCell ref="Z240:AA240"/>
    <mergeCell ref="AB240:AC240"/>
    <mergeCell ref="AD240:AE240"/>
    <mergeCell ref="AF240:AG240"/>
    <mergeCell ref="AF243:AG243"/>
    <mergeCell ref="AH243:AI243"/>
    <mergeCell ref="B244:C244"/>
    <mergeCell ref="D244:E244"/>
    <mergeCell ref="F244:G244"/>
    <mergeCell ref="I244:J244"/>
    <mergeCell ref="K244:M244"/>
    <mergeCell ref="N244:O244"/>
    <mergeCell ref="P244:Q244"/>
    <mergeCell ref="R244:T244"/>
    <mergeCell ref="R243:T243"/>
    <mergeCell ref="U243:V243"/>
    <mergeCell ref="W243:Y243"/>
    <mergeCell ref="Z243:AA243"/>
    <mergeCell ref="AB243:AC243"/>
    <mergeCell ref="AD243:AE243"/>
    <mergeCell ref="AD242:AE242"/>
    <mergeCell ref="AF242:AG242"/>
    <mergeCell ref="AH242:AI242"/>
    <mergeCell ref="B243:C243"/>
    <mergeCell ref="D243:E243"/>
    <mergeCell ref="F243:G243"/>
    <mergeCell ref="I243:J243"/>
    <mergeCell ref="K243:M243"/>
    <mergeCell ref="N243:O243"/>
    <mergeCell ref="P243:Q243"/>
    <mergeCell ref="P242:Q242"/>
    <mergeCell ref="R242:T242"/>
    <mergeCell ref="U242:V242"/>
    <mergeCell ref="W242:Y242"/>
    <mergeCell ref="Z242:AA242"/>
    <mergeCell ref="AB242:AC242"/>
    <mergeCell ref="B246:C246"/>
    <mergeCell ref="D246:E246"/>
    <mergeCell ref="F246:G246"/>
    <mergeCell ref="I246:J246"/>
    <mergeCell ref="K246:M246"/>
    <mergeCell ref="N246:O246"/>
    <mergeCell ref="W245:Y245"/>
    <mergeCell ref="Z245:AA245"/>
    <mergeCell ref="AB245:AC245"/>
    <mergeCell ref="AD245:AE245"/>
    <mergeCell ref="AF245:AG245"/>
    <mergeCell ref="AH245:AI245"/>
    <mergeCell ref="AH244:AI244"/>
    <mergeCell ref="B245:C245"/>
    <mergeCell ref="D245:E245"/>
    <mergeCell ref="F245:G245"/>
    <mergeCell ref="I245:J245"/>
    <mergeCell ref="K245:M245"/>
    <mergeCell ref="N245:O245"/>
    <mergeCell ref="P245:Q245"/>
    <mergeCell ref="R245:T245"/>
    <mergeCell ref="U245:V245"/>
    <mergeCell ref="U244:V244"/>
    <mergeCell ref="W244:Y244"/>
    <mergeCell ref="Z244:AA244"/>
    <mergeCell ref="AB244:AC244"/>
    <mergeCell ref="AD244:AE244"/>
    <mergeCell ref="AF244:AG244"/>
    <mergeCell ref="AF247:AG247"/>
    <mergeCell ref="AH247:AI247"/>
    <mergeCell ref="B248:C248"/>
    <mergeCell ref="D248:E248"/>
    <mergeCell ref="F248:G248"/>
    <mergeCell ref="I248:J248"/>
    <mergeCell ref="K248:M248"/>
    <mergeCell ref="N248:O248"/>
    <mergeCell ref="P248:Q248"/>
    <mergeCell ref="R248:T248"/>
    <mergeCell ref="R247:T247"/>
    <mergeCell ref="U247:V247"/>
    <mergeCell ref="W247:Y247"/>
    <mergeCell ref="Z247:AA247"/>
    <mergeCell ref="AB247:AC247"/>
    <mergeCell ref="AD247:AE247"/>
    <mergeCell ref="AD246:AE246"/>
    <mergeCell ref="AF246:AG246"/>
    <mergeCell ref="AH246:AI246"/>
    <mergeCell ref="B247:C247"/>
    <mergeCell ref="D247:E247"/>
    <mergeCell ref="F247:G247"/>
    <mergeCell ref="I247:J247"/>
    <mergeCell ref="K247:M247"/>
    <mergeCell ref="N247:O247"/>
    <mergeCell ref="P247:Q247"/>
    <mergeCell ref="P246:Q246"/>
    <mergeCell ref="R246:T246"/>
    <mergeCell ref="U246:V246"/>
    <mergeCell ref="W246:Y246"/>
    <mergeCell ref="Z246:AA246"/>
    <mergeCell ref="AB246:AC246"/>
    <mergeCell ref="B250:C250"/>
    <mergeCell ref="D250:E250"/>
    <mergeCell ref="F250:G250"/>
    <mergeCell ref="I250:J250"/>
    <mergeCell ref="K250:M250"/>
    <mergeCell ref="N250:O250"/>
    <mergeCell ref="W249:Y249"/>
    <mergeCell ref="Z249:AA249"/>
    <mergeCell ref="AB249:AC249"/>
    <mergeCell ref="AD249:AE249"/>
    <mergeCell ref="AF249:AG249"/>
    <mergeCell ref="AH249:AI249"/>
    <mergeCell ref="AH248:AI248"/>
    <mergeCell ref="B249:C249"/>
    <mergeCell ref="D249:E249"/>
    <mergeCell ref="F249:G249"/>
    <mergeCell ref="I249:J249"/>
    <mergeCell ref="K249:M249"/>
    <mergeCell ref="N249:O249"/>
    <mergeCell ref="P249:Q249"/>
    <mergeCell ref="R249:T249"/>
    <mergeCell ref="U249:V249"/>
    <mergeCell ref="U248:V248"/>
    <mergeCell ref="W248:Y248"/>
    <mergeCell ref="Z248:AA248"/>
    <mergeCell ref="AB248:AC248"/>
    <mergeCell ref="AD248:AE248"/>
    <mergeCell ref="AF248:AG248"/>
    <mergeCell ref="AF251:AG251"/>
    <mergeCell ref="AH251:AI251"/>
    <mergeCell ref="B252:C252"/>
    <mergeCell ref="D252:E252"/>
    <mergeCell ref="F252:G252"/>
    <mergeCell ref="I252:J252"/>
    <mergeCell ref="K252:M252"/>
    <mergeCell ref="N252:O252"/>
    <mergeCell ref="P252:Q252"/>
    <mergeCell ref="R252:T252"/>
    <mergeCell ref="R251:T251"/>
    <mergeCell ref="U251:V251"/>
    <mergeCell ref="W251:Y251"/>
    <mergeCell ref="Z251:AA251"/>
    <mergeCell ref="AB251:AC251"/>
    <mergeCell ref="AD251:AE251"/>
    <mergeCell ref="AD250:AE250"/>
    <mergeCell ref="AF250:AG250"/>
    <mergeCell ref="AH250:AI250"/>
    <mergeCell ref="B251:C251"/>
    <mergeCell ref="D251:E251"/>
    <mergeCell ref="F251:G251"/>
    <mergeCell ref="I251:J251"/>
    <mergeCell ref="K251:M251"/>
    <mergeCell ref="N251:O251"/>
    <mergeCell ref="P251:Q251"/>
    <mergeCell ref="P250:Q250"/>
    <mergeCell ref="R250:T250"/>
    <mergeCell ref="U250:V250"/>
    <mergeCell ref="W250:Y250"/>
    <mergeCell ref="Z250:AA250"/>
    <mergeCell ref="AB250:AC250"/>
    <mergeCell ref="B254:C254"/>
    <mergeCell ref="D254:E254"/>
    <mergeCell ref="F254:G254"/>
    <mergeCell ref="I254:J254"/>
    <mergeCell ref="K254:M254"/>
    <mergeCell ref="N254:O254"/>
    <mergeCell ref="W253:Y253"/>
    <mergeCell ref="Z253:AA253"/>
    <mergeCell ref="AB253:AC253"/>
    <mergeCell ref="AD253:AE253"/>
    <mergeCell ref="AF253:AG253"/>
    <mergeCell ref="AH253:AI253"/>
    <mergeCell ref="AH252:AI252"/>
    <mergeCell ref="B253:C253"/>
    <mergeCell ref="D253:E253"/>
    <mergeCell ref="F253:G253"/>
    <mergeCell ref="I253:J253"/>
    <mergeCell ref="K253:M253"/>
    <mergeCell ref="N253:O253"/>
    <mergeCell ref="P253:Q253"/>
    <mergeCell ref="R253:T253"/>
    <mergeCell ref="U253:V253"/>
    <mergeCell ref="U252:V252"/>
    <mergeCell ref="W252:Y252"/>
    <mergeCell ref="Z252:AA252"/>
    <mergeCell ref="AB252:AC252"/>
    <mergeCell ref="AD252:AE252"/>
    <mergeCell ref="AF252:AG252"/>
    <mergeCell ref="AF255:AG255"/>
    <mergeCell ref="AH255:AI255"/>
    <mergeCell ref="B256:C256"/>
    <mergeCell ref="D256:E256"/>
    <mergeCell ref="F256:G256"/>
    <mergeCell ref="I256:J256"/>
    <mergeCell ref="K256:M256"/>
    <mergeCell ref="N256:O256"/>
    <mergeCell ref="P256:Q256"/>
    <mergeCell ref="R256:T256"/>
    <mergeCell ref="R255:T255"/>
    <mergeCell ref="U255:V255"/>
    <mergeCell ref="W255:Y255"/>
    <mergeCell ref="Z255:AA255"/>
    <mergeCell ref="AB255:AC255"/>
    <mergeCell ref="AD255:AE255"/>
    <mergeCell ref="AD254:AE254"/>
    <mergeCell ref="AF254:AG254"/>
    <mergeCell ref="AH254:AI254"/>
    <mergeCell ref="B255:C255"/>
    <mergeCell ref="D255:E255"/>
    <mergeCell ref="F255:G255"/>
    <mergeCell ref="I255:J255"/>
    <mergeCell ref="K255:M255"/>
    <mergeCell ref="N255:O255"/>
    <mergeCell ref="P255:Q255"/>
    <mergeCell ref="P254:Q254"/>
    <mergeCell ref="R254:T254"/>
    <mergeCell ref="U254:V254"/>
    <mergeCell ref="W254:Y254"/>
    <mergeCell ref="Z254:AA254"/>
    <mergeCell ref="AB254:AC254"/>
    <mergeCell ref="B258:C258"/>
    <mergeCell ref="D258:E258"/>
    <mergeCell ref="F258:G258"/>
    <mergeCell ref="I258:J258"/>
    <mergeCell ref="K258:M258"/>
    <mergeCell ref="N258:O258"/>
    <mergeCell ref="W257:Y257"/>
    <mergeCell ref="Z257:AA257"/>
    <mergeCell ref="AB257:AC257"/>
    <mergeCell ref="AD257:AE257"/>
    <mergeCell ref="AF257:AG257"/>
    <mergeCell ref="AH257:AI257"/>
    <mergeCell ref="AH256:AI256"/>
    <mergeCell ref="B257:C257"/>
    <mergeCell ref="D257:E257"/>
    <mergeCell ref="F257:G257"/>
    <mergeCell ref="I257:J257"/>
    <mergeCell ref="K257:M257"/>
    <mergeCell ref="N257:O257"/>
    <mergeCell ref="P257:Q257"/>
    <mergeCell ref="R257:T257"/>
    <mergeCell ref="U257:V257"/>
    <mergeCell ref="U256:V256"/>
    <mergeCell ref="W256:Y256"/>
    <mergeCell ref="Z256:AA256"/>
    <mergeCell ref="AB256:AC256"/>
    <mergeCell ref="AD256:AE256"/>
    <mergeCell ref="AF256:AG256"/>
    <mergeCell ref="AF259:AG259"/>
    <mergeCell ref="AH259:AI259"/>
    <mergeCell ref="B260:C260"/>
    <mergeCell ref="D260:E260"/>
    <mergeCell ref="F260:G260"/>
    <mergeCell ref="I260:J260"/>
    <mergeCell ref="K260:M260"/>
    <mergeCell ref="N260:O260"/>
    <mergeCell ref="P260:Q260"/>
    <mergeCell ref="R260:T260"/>
    <mergeCell ref="R259:T259"/>
    <mergeCell ref="U259:V259"/>
    <mergeCell ref="W259:Y259"/>
    <mergeCell ref="Z259:AA259"/>
    <mergeCell ref="AB259:AC259"/>
    <mergeCell ref="AD259:AE259"/>
    <mergeCell ref="AD258:AE258"/>
    <mergeCell ref="AF258:AG258"/>
    <mergeCell ref="AH258:AI258"/>
    <mergeCell ref="B259:C259"/>
    <mergeCell ref="D259:E259"/>
    <mergeCell ref="F259:G259"/>
    <mergeCell ref="I259:J259"/>
    <mergeCell ref="K259:M259"/>
    <mergeCell ref="N259:O259"/>
    <mergeCell ref="P259:Q259"/>
    <mergeCell ref="P258:Q258"/>
    <mergeCell ref="R258:T258"/>
    <mergeCell ref="U258:V258"/>
    <mergeCell ref="W258:Y258"/>
    <mergeCell ref="Z258:AA258"/>
    <mergeCell ref="AB258:AC258"/>
    <mergeCell ref="B262:C262"/>
    <mergeCell ref="D262:E262"/>
    <mergeCell ref="F262:G262"/>
    <mergeCell ref="I262:J262"/>
    <mergeCell ref="K262:M262"/>
    <mergeCell ref="N262:O262"/>
    <mergeCell ref="W261:Y261"/>
    <mergeCell ref="Z261:AA261"/>
    <mergeCell ref="AB261:AC261"/>
    <mergeCell ref="AD261:AE261"/>
    <mergeCell ref="AF261:AG261"/>
    <mergeCell ref="AH261:AI261"/>
    <mergeCell ref="AH260:AI260"/>
    <mergeCell ref="B261:C261"/>
    <mergeCell ref="D261:E261"/>
    <mergeCell ref="F261:G261"/>
    <mergeCell ref="I261:J261"/>
    <mergeCell ref="K261:M261"/>
    <mergeCell ref="N261:O261"/>
    <mergeCell ref="P261:Q261"/>
    <mergeCell ref="R261:T261"/>
    <mergeCell ref="U261:V261"/>
    <mergeCell ref="U260:V260"/>
    <mergeCell ref="W260:Y260"/>
    <mergeCell ref="Z260:AA260"/>
    <mergeCell ref="AB260:AC260"/>
    <mergeCell ref="AD260:AE260"/>
    <mergeCell ref="AF260:AG260"/>
    <mergeCell ref="AF263:AG263"/>
    <mergeCell ref="AH263:AI263"/>
    <mergeCell ref="B264:C264"/>
    <mergeCell ref="D264:E264"/>
    <mergeCell ref="F264:G264"/>
    <mergeCell ref="I264:J264"/>
    <mergeCell ref="K264:M264"/>
    <mergeCell ref="N264:O264"/>
    <mergeCell ref="P264:Q264"/>
    <mergeCell ref="R264:T264"/>
    <mergeCell ref="R263:T263"/>
    <mergeCell ref="U263:V263"/>
    <mergeCell ref="W263:Y263"/>
    <mergeCell ref="Z263:AA263"/>
    <mergeCell ref="AB263:AC263"/>
    <mergeCell ref="AD263:AE263"/>
    <mergeCell ref="AD262:AE262"/>
    <mergeCell ref="AF262:AG262"/>
    <mergeCell ref="AH262:AI262"/>
    <mergeCell ref="B263:C263"/>
    <mergeCell ref="D263:E263"/>
    <mergeCell ref="F263:G263"/>
    <mergeCell ref="I263:J263"/>
    <mergeCell ref="K263:M263"/>
    <mergeCell ref="N263:O263"/>
    <mergeCell ref="P263:Q263"/>
    <mergeCell ref="P262:Q262"/>
    <mergeCell ref="R262:T262"/>
    <mergeCell ref="U262:V262"/>
    <mergeCell ref="W262:Y262"/>
    <mergeCell ref="Z262:AA262"/>
    <mergeCell ref="AB262:AC262"/>
    <mergeCell ref="B266:C266"/>
    <mergeCell ref="D266:E266"/>
    <mergeCell ref="F266:G266"/>
    <mergeCell ref="I266:J266"/>
    <mergeCell ref="K266:M266"/>
    <mergeCell ref="N266:O266"/>
    <mergeCell ref="W265:Y265"/>
    <mergeCell ref="Z265:AA265"/>
    <mergeCell ref="AB265:AC265"/>
    <mergeCell ref="AD265:AE265"/>
    <mergeCell ref="AF265:AG265"/>
    <mergeCell ref="AH265:AI265"/>
    <mergeCell ref="AH264:AI264"/>
    <mergeCell ref="B265:C265"/>
    <mergeCell ref="D265:E265"/>
    <mergeCell ref="F265:G265"/>
    <mergeCell ref="I265:J265"/>
    <mergeCell ref="K265:M265"/>
    <mergeCell ref="N265:O265"/>
    <mergeCell ref="P265:Q265"/>
    <mergeCell ref="R265:T265"/>
    <mergeCell ref="U265:V265"/>
    <mergeCell ref="U264:V264"/>
    <mergeCell ref="W264:Y264"/>
    <mergeCell ref="Z264:AA264"/>
    <mergeCell ref="AB264:AC264"/>
    <mergeCell ref="AD264:AE264"/>
    <mergeCell ref="AF264:AG264"/>
    <mergeCell ref="AF267:AG267"/>
    <mergeCell ref="AH267:AI267"/>
    <mergeCell ref="B268:C268"/>
    <mergeCell ref="D268:E268"/>
    <mergeCell ref="F268:G268"/>
    <mergeCell ref="I268:J268"/>
    <mergeCell ref="K268:M268"/>
    <mergeCell ref="N268:O268"/>
    <mergeCell ref="P268:Q268"/>
    <mergeCell ref="R268:T268"/>
    <mergeCell ref="R267:T267"/>
    <mergeCell ref="U267:V267"/>
    <mergeCell ref="W267:Y267"/>
    <mergeCell ref="Z267:AA267"/>
    <mergeCell ref="AB267:AC267"/>
    <mergeCell ref="AD267:AE267"/>
    <mergeCell ref="AD266:AE266"/>
    <mergeCell ref="AF266:AG266"/>
    <mergeCell ref="AH266:AI266"/>
    <mergeCell ref="B267:C267"/>
    <mergeCell ref="D267:E267"/>
    <mergeCell ref="F267:G267"/>
    <mergeCell ref="I267:J267"/>
    <mergeCell ref="K267:M267"/>
    <mergeCell ref="N267:O267"/>
    <mergeCell ref="P267:Q267"/>
    <mergeCell ref="P266:Q266"/>
    <mergeCell ref="R266:T266"/>
    <mergeCell ref="U266:V266"/>
    <mergeCell ref="W266:Y266"/>
    <mergeCell ref="Z266:AA266"/>
    <mergeCell ref="AB266:AC266"/>
    <mergeCell ref="B270:C270"/>
    <mergeCell ref="D270:E270"/>
    <mergeCell ref="F270:G270"/>
    <mergeCell ref="I270:J270"/>
    <mergeCell ref="K270:M270"/>
    <mergeCell ref="N270:O270"/>
    <mergeCell ref="W269:Y269"/>
    <mergeCell ref="Z269:AA269"/>
    <mergeCell ref="AB269:AC269"/>
    <mergeCell ref="AD269:AE269"/>
    <mergeCell ref="AF269:AG269"/>
    <mergeCell ref="AH269:AI269"/>
    <mergeCell ref="AH268:AI268"/>
    <mergeCell ref="B269:C269"/>
    <mergeCell ref="D269:E269"/>
    <mergeCell ref="F269:G269"/>
    <mergeCell ref="I269:J269"/>
    <mergeCell ref="K269:M269"/>
    <mergeCell ref="N269:O269"/>
    <mergeCell ref="P269:Q269"/>
    <mergeCell ref="R269:T269"/>
    <mergeCell ref="U269:V269"/>
    <mergeCell ref="U268:V268"/>
    <mergeCell ref="W268:Y268"/>
    <mergeCell ref="Z268:AA268"/>
    <mergeCell ref="AB268:AC268"/>
    <mergeCell ref="AD268:AE268"/>
    <mergeCell ref="AF268:AG268"/>
    <mergeCell ref="AF271:AG271"/>
    <mergeCell ref="AH271:AI271"/>
    <mergeCell ref="B272:C272"/>
    <mergeCell ref="D272:E272"/>
    <mergeCell ref="F272:G272"/>
    <mergeCell ref="I272:J272"/>
    <mergeCell ref="K272:M272"/>
    <mergeCell ref="N272:O272"/>
    <mergeCell ref="P272:Q272"/>
    <mergeCell ref="R272:T272"/>
    <mergeCell ref="R271:T271"/>
    <mergeCell ref="U271:V271"/>
    <mergeCell ref="W271:Y271"/>
    <mergeCell ref="Z271:AA271"/>
    <mergeCell ref="AB271:AC271"/>
    <mergeCell ref="AD271:AE271"/>
    <mergeCell ref="AD270:AE270"/>
    <mergeCell ref="AF270:AG270"/>
    <mergeCell ref="AH270:AI270"/>
    <mergeCell ref="B271:C271"/>
    <mergeCell ref="D271:E271"/>
    <mergeCell ref="F271:G271"/>
    <mergeCell ref="I271:J271"/>
    <mergeCell ref="K271:M271"/>
    <mergeCell ref="N271:O271"/>
    <mergeCell ref="P271:Q271"/>
    <mergeCell ref="P270:Q270"/>
    <mergeCell ref="R270:T270"/>
    <mergeCell ref="U270:V270"/>
    <mergeCell ref="W270:Y270"/>
    <mergeCell ref="Z270:AA270"/>
    <mergeCell ref="AB270:AC270"/>
    <mergeCell ref="B274:C274"/>
    <mergeCell ref="D274:E274"/>
    <mergeCell ref="F274:G274"/>
    <mergeCell ref="I274:J274"/>
    <mergeCell ref="K274:M274"/>
    <mergeCell ref="N274:O274"/>
    <mergeCell ref="W273:Y273"/>
    <mergeCell ref="Z273:AA273"/>
    <mergeCell ref="AB273:AC273"/>
    <mergeCell ref="AD273:AE273"/>
    <mergeCell ref="AF273:AG273"/>
    <mergeCell ref="AH273:AI273"/>
    <mergeCell ref="AH272:AI272"/>
    <mergeCell ref="B273:C273"/>
    <mergeCell ref="D273:E273"/>
    <mergeCell ref="F273:G273"/>
    <mergeCell ref="I273:J273"/>
    <mergeCell ref="K273:M273"/>
    <mergeCell ref="N273:O273"/>
    <mergeCell ref="P273:Q273"/>
    <mergeCell ref="R273:T273"/>
    <mergeCell ref="U273:V273"/>
    <mergeCell ref="U272:V272"/>
    <mergeCell ref="W272:Y272"/>
    <mergeCell ref="Z272:AA272"/>
    <mergeCell ref="AB272:AC272"/>
    <mergeCell ref="AD272:AE272"/>
    <mergeCell ref="AF272:AG272"/>
    <mergeCell ref="AF275:AG275"/>
    <mergeCell ref="AH275:AI275"/>
    <mergeCell ref="B276:C276"/>
    <mergeCell ref="D276:E276"/>
    <mergeCell ref="F276:G276"/>
    <mergeCell ref="I276:J276"/>
    <mergeCell ref="K276:M276"/>
    <mergeCell ref="N276:O276"/>
    <mergeCell ref="P276:Q276"/>
    <mergeCell ref="R276:T276"/>
    <mergeCell ref="R275:T275"/>
    <mergeCell ref="U275:V275"/>
    <mergeCell ref="W275:Y275"/>
    <mergeCell ref="Z275:AA275"/>
    <mergeCell ref="AB275:AC275"/>
    <mergeCell ref="AD275:AE275"/>
    <mergeCell ref="AD274:AE274"/>
    <mergeCell ref="AF274:AG274"/>
    <mergeCell ref="AH274:AI274"/>
    <mergeCell ref="B275:C275"/>
    <mergeCell ref="D275:E275"/>
    <mergeCell ref="F275:G275"/>
    <mergeCell ref="I275:J275"/>
    <mergeCell ref="K275:M275"/>
    <mergeCell ref="N275:O275"/>
    <mergeCell ref="P275:Q275"/>
    <mergeCell ref="P274:Q274"/>
    <mergeCell ref="R274:T274"/>
    <mergeCell ref="U274:V274"/>
    <mergeCell ref="W274:Y274"/>
    <mergeCell ref="Z274:AA274"/>
    <mergeCell ref="AB274:AC274"/>
    <mergeCell ref="B278:C278"/>
    <mergeCell ref="D278:E278"/>
    <mergeCell ref="F278:G278"/>
    <mergeCell ref="I278:J278"/>
    <mergeCell ref="K278:M278"/>
    <mergeCell ref="N278:O278"/>
    <mergeCell ref="W277:Y277"/>
    <mergeCell ref="Z277:AA277"/>
    <mergeCell ref="AB277:AC277"/>
    <mergeCell ref="AD277:AE277"/>
    <mergeCell ref="AF277:AG277"/>
    <mergeCell ref="AH277:AI277"/>
    <mergeCell ref="AH276:AI276"/>
    <mergeCell ref="B277:C277"/>
    <mergeCell ref="D277:E277"/>
    <mergeCell ref="F277:G277"/>
    <mergeCell ref="I277:J277"/>
    <mergeCell ref="K277:M277"/>
    <mergeCell ref="N277:O277"/>
    <mergeCell ref="P277:Q277"/>
    <mergeCell ref="R277:T277"/>
    <mergeCell ref="U277:V277"/>
    <mergeCell ref="U276:V276"/>
    <mergeCell ref="W276:Y276"/>
    <mergeCell ref="Z276:AA276"/>
    <mergeCell ref="AB276:AC276"/>
    <mergeCell ref="AD276:AE276"/>
    <mergeCell ref="AF276:AG276"/>
    <mergeCell ref="AF279:AG279"/>
    <mergeCell ref="AH279:AI279"/>
    <mergeCell ref="B280:C280"/>
    <mergeCell ref="D280:E280"/>
    <mergeCell ref="F280:G280"/>
    <mergeCell ref="I280:J280"/>
    <mergeCell ref="K280:M280"/>
    <mergeCell ref="N280:O280"/>
    <mergeCell ref="P280:Q280"/>
    <mergeCell ref="R280:T280"/>
    <mergeCell ref="R279:T279"/>
    <mergeCell ref="U279:V279"/>
    <mergeCell ref="W279:Y279"/>
    <mergeCell ref="Z279:AA279"/>
    <mergeCell ref="AB279:AC279"/>
    <mergeCell ref="AD279:AE279"/>
    <mergeCell ref="AD278:AE278"/>
    <mergeCell ref="AF278:AG278"/>
    <mergeCell ref="AH278:AI278"/>
    <mergeCell ref="B279:C279"/>
    <mergeCell ref="D279:E279"/>
    <mergeCell ref="F279:G279"/>
    <mergeCell ref="I279:J279"/>
    <mergeCell ref="K279:M279"/>
    <mergeCell ref="N279:O279"/>
    <mergeCell ref="P279:Q279"/>
    <mergeCell ref="P278:Q278"/>
    <mergeCell ref="R278:T278"/>
    <mergeCell ref="U278:V278"/>
    <mergeCell ref="W278:Y278"/>
    <mergeCell ref="Z278:AA278"/>
    <mergeCell ref="AB278:AC278"/>
    <mergeCell ref="B282:C282"/>
    <mergeCell ref="D282:E282"/>
    <mergeCell ref="F282:G282"/>
    <mergeCell ref="I282:J282"/>
    <mergeCell ref="K282:M282"/>
    <mergeCell ref="N282:O282"/>
    <mergeCell ref="W281:Y281"/>
    <mergeCell ref="Z281:AA281"/>
    <mergeCell ref="AB281:AC281"/>
    <mergeCell ref="AD281:AE281"/>
    <mergeCell ref="AF281:AG281"/>
    <mergeCell ref="AH281:AI281"/>
    <mergeCell ref="AH280:AI280"/>
    <mergeCell ref="B281:C281"/>
    <mergeCell ref="D281:E281"/>
    <mergeCell ref="F281:G281"/>
    <mergeCell ref="I281:J281"/>
    <mergeCell ref="K281:M281"/>
    <mergeCell ref="N281:O281"/>
    <mergeCell ref="P281:Q281"/>
    <mergeCell ref="R281:T281"/>
    <mergeCell ref="U281:V281"/>
    <mergeCell ref="U280:V280"/>
    <mergeCell ref="W280:Y280"/>
    <mergeCell ref="Z280:AA280"/>
    <mergeCell ref="AB280:AC280"/>
    <mergeCell ref="AD280:AE280"/>
    <mergeCell ref="AF280:AG280"/>
    <mergeCell ref="AF283:AG283"/>
    <mergeCell ref="AH283:AI283"/>
    <mergeCell ref="B284:C284"/>
    <mergeCell ref="D284:E284"/>
    <mergeCell ref="F284:G284"/>
    <mergeCell ref="I284:J284"/>
    <mergeCell ref="K284:M284"/>
    <mergeCell ref="N284:O284"/>
    <mergeCell ref="P284:Q284"/>
    <mergeCell ref="R284:T284"/>
    <mergeCell ref="R283:T283"/>
    <mergeCell ref="U283:V283"/>
    <mergeCell ref="W283:Y283"/>
    <mergeCell ref="Z283:AA283"/>
    <mergeCell ref="AB283:AC283"/>
    <mergeCell ref="AD283:AE283"/>
    <mergeCell ref="AD282:AE282"/>
    <mergeCell ref="AF282:AG282"/>
    <mergeCell ref="AH282:AI282"/>
    <mergeCell ref="B283:C283"/>
    <mergeCell ref="D283:E283"/>
    <mergeCell ref="F283:G283"/>
    <mergeCell ref="I283:J283"/>
    <mergeCell ref="K283:M283"/>
    <mergeCell ref="N283:O283"/>
    <mergeCell ref="P283:Q283"/>
    <mergeCell ref="P282:Q282"/>
    <mergeCell ref="R282:T282"/>
    <mergeCell ref="U282:V282"/>
    <mergeCell ref="W282:Y282"/>
    <mergeCell ref="Z282:AA282"/>
    <mergeCell ref="AB282:AC282"/>
    <mergeCell ref="B286:C286"/>
    <mergeCell ref="D286:E286"/>
    <mergeCell ref="F286:G286"/>
    <mergeCell ref="I286:J286"/>
    <mergeCell ref="K286:M286"/>
    <mergeCell ref="N286:O286"/>
    <mergeCell ref="W285:Y285"/>
    <mergeCell ref="Z285:AA285"/>
    <mergeCell ref="AB285:AC285"/>
    <mergeCell ref="AD285:AE285"/>
    <mergeCell ref="AF285:AG285"/>
    <mergeCell ref="AH285:AI285"/>
    <mergeCell ref="AH284:AI284"/>
    <mergeCell ref="B285:C285"/>
    <mergeCell ref="D285:E285"/>
    <mergeCell ref="F285:G285"/>
    <mergeCell ref="I285:J285"/>
    <mergeCell ref="K285:M285"/>
    <mergeCell ref="N285:O285"/>
    <mergeCell ref="P285:Q285"/>
    <mergeCell ref="R285:T285"/>
    <mergeCell ref="U285:V285"/>
    <mergeCell ref="U284:V284"/>
    <mergeCell ref="W284:Y284"/>
    <mergeCell ref="Z284:AA284"/>
    <mergeCell ref="AB284:AC284"/>
    <mergeCell ref="AD284:AE284"/>
    <mergeCell ref="AF284:AG284"/>
    <mergeCell ref="AF287:AG287"/>
    <mergeCell ref="AH287:AI287"/>
    <mergeCell ref="B288:C288"/>
    <mergeCell ref="D288:E288"/>
    <mergeCell ref="F288:G288"/>
    <mergeCell ref="I288:J288"/>
    <mergeCell ref="K288:M288"/>
    <mergeCell ref="N288:O288"/>
    <mergeCell ref="P288:Q288"/>
    <mergeCell ref="R288:T288"/>
    <mergeCell ref="R287:T287"/>
    <mergeCell ref="U287:V287"/>
    <mergeCell ref="W287:Y287"/>
    <mergeCell ref="Z287:AA287"/>
    <mergeCell ref="AB287:AC287"/>
    <mergeCell ref="AD287:AE287"/>
    <mergeCell ref="AD286:AE286"/>
    <mergeCell ref="AF286:AG286"/>
    <mergeCell ref="AH286:AI286"/>
    <mergeCell ref="B287:C287"/>
    <mergeCell ref="D287:E287"/>
    <mergeCell ref="F287:G287"/>
    <mergeCell ref="I287:J287"/>
    <mergeCell ref="K287:M287"/>
    <mergeCell ref="N287:O287"/>
    <mergeCell ref="P287:Q287"/>
    <mergeCell ref="P286:Q286"/>
    <mergeCell ref="R286:T286"/>
    <mergeCell ref="U286:V286"/>
    <mergeCell ref="W286:Y286"/>
    <mergeCell ref="Z286:AA286"/>
    <mergeCell ref="AB286:AC286"/>
    <mergeCell ref="B290:C290"/>
    <mergeCell ref="D290:E290"/>
    <mergeCell ref="F290:G290"/>
    <mergeCell ref="I290:J290"/>
    <mergeCell ref="K290:M290"/>
    <mergeCell ref="N290:O290"/>
    <mergeCell ref="W289:Y289"/>
    <mergeCell ref="Z289:AA289"/>
    <mergeCell ref="AB289:AC289"/>
    <mergeCell ref="AD289:AE289"/>
    <mergeCell ref="AF289:AG289"/>
    <mergeCell ref="AH289:AI289"/>
    <mergeCell ref="AH288:AI288"/>
    <mergeCell ref="B289:C289"/>
    <mergeCell ref="D289:E289"/>
    <mergeCell ref="F289:G289"/>
    <mergeCell ref="I289:J289"/>
    <mergeCell ref="K289:M289"/>
    <mergeCell ref="N289:O289"/>
    <mergeCell ref="P289:Q289"/>
    <mergeCell ref="R289:T289"/>
    <mergeCell ref="U289:V289"/>
    <mergeCell ref="U288:V288"/>
    <mergeCell ref="W288:Y288"/>
    <mergeCell ref="Z288:AA288"/>
    <mergeCell ref="AB288:AC288"/>
    <mergeCell ref="AD288:AE288"/>
    <mergeCell ref="AF288:AG288"/>
    <mergeCell ref="AF291:AG291"/>
    <mergeCell ref="AH291:AI291"/>
    <mergeCell ref="B292:C292"/>
    <mergeCell ref="D292:E292"/>
    <mergeCell ref="F292:G292"/>
    <mergeCell ref="I292:J292"/>
    <mergeCell ref="K292:M292"/>
    <mergeCell ref="N292:O292"/>
    <mergeCell ref="P292:Q292"/>
    <mergeCell ref="R292:T292"/>
    <mergeCell ref="R291:T291"/>
    <mergeCell ref="U291:V291"/>
    <mergeCell ref="W291:Y291"/>
    <mergeCell ref="Z291:AA291"/>
    <mergeCell ref="AB291:AC291"/>
    <mergeCell ref="AD291:AE291"/>
    <mergeCell ref="AD290:AE290"/>
    <mergeCell ref="AF290:AG290"/>
    <mergeCell ref="AH290:AI290"/>
    <mergeCell ref="B291:C291"/>
    <mergeCell ref="D291:E291"/>
    <mergeCell ref="F291:G291"/>
    <mergeCell ref="I291:J291"/>
    <mergeCell ref="K291:M291"/>
    <mergeCell ref="N291:O291"/>
    <mergeCell ref="P291:Q291"/>
    <mergeCell ref="P290:Q290"/>
    <mergeCell ref="R290:T290"/>
    <mergeCell ref="U290:V290"/>
    <mergeCell ref="W290:Y290"/>
    <mergeCell ref="Z290:AA290"/>
    <mergeCell ref="AB290:AC290"/>
    <mergeCell ref="B294:C294"/>
    <mergeCell ref="D294:E294"/>
    <mergeCell ref="F294:G294"/>
    <mergeCell ref="I294:J294"/>
    <mergeCell ref="K294:M294"/>
    <mergeCell ref="N294:O294"/>
    <mergeCell ref="W293:Y293"/>
    <mergeCell ref="Z293:AA293"/>
    <mergeCell ref="AB293:AC293"/>
    <mergeCell ref="AD293:AE293"/>
    <mergeCell ref="AF293:AG293"/>
    <mergeCell ref="AH293:AI293"/>
    <mergeCell ref="AH292:AI292"/>
    <mergeCell ref="B293:C293"/>
    <mergeCell ref="D293:E293"/>
    <mergeCell ref="F293:G293"/>
    <mergeCell ref="I293:J293"/>
    <mergeCell ref="K293:M293"/>
    <mergeCell ref="N293:O293"/>
    <mergeCell ref="P293:Q293"/>
    <mergeCell ref="R293:T293"/>
    <mergeCell ref="U293:V293"/>
    <mergeCell ref="U292:V292"/>
    <mergeCell ref="W292:Y292"/>
    <mergeCell ref="Z292:AA292"/>
    <mergeCell ref="AB292:AC292"/>
    <mergeCell ref="AD292:AE292"/>
    <mergeCell ref="AF292:AG292"/>
    <mergeCell ref="AF295:AG295"/>
    <mergeCell ref="AH295:AI295"/>
    <mergeCell ref="B296:C296"/>
    <mergeCell ref="D296:E296"/>
    <mergeCell ref="F296:G296"/>
    <mergeCell ref="I296:J296"/>
    <mergeCell ref="K296:M296"/>
    <mergeCell ref="N296:O296"/>
    <mergeCell ref="P296:Q296"/>
    <mergeCell ref="R296:T296"/>
    <mergeCell ref="R295:T295"/>
    <mergeCell ref="U295:V295"/>
    <mergeCell ref="W295:Y295"/>
    <mergeCell ref="Z295:AA295"/>
    <mergeCell ref="AB295:AC295"/>
    <mergeCell ref="AD295:AE295"/>
    <mergeCell ref="AD294:AE294"/>
    <mergeCell ref="AF294:AG294"/>
    <mergeCell ref="AH294:AI294"/>
    <mergeCell ref="B295:C295"/>
    <mergeCell ref="D295:E295"/>
    <mergeCell ref="F295:G295"/>
    <mergeCell ref="I295:J295"/>
    <mergeCell ref="K295:M295"/>
    <mergeCell ref="N295:O295"/>
    <mergeCell ref="P295:Q295"/>
    <mergeCell ref="P294:Q294"/>
    <mergeCell ref="R294:T294"/>
    <mergeCell ref="U294:V294"/>
    <mergeCell ref="W294:Y294"/>
    <mergeCell ref="Z294:AA294"/>
    <mergeCell ref="AB294:AC294"/>
    <mergeCell ref="B298:C298"/>
    <mergeCell ref="D298:E298"/>
    <mergeCell ref="F298:G298"/>
    <mergeCell ref="I298:J298"/>
    <mergeCell ref="K298:M298"/>
    <mergeCell ref="N298:O298"/>
    <mergeCell ref="W297:Y297"/>
    <mergeCell ref="Z297:AA297"/>
    <mergeCell ref="AB297:AC297"/>
    <mergeCell ref="AD297:AE297"/>
    <mergeCell ref="AF297:AG297"/>
    <mergeCell ref="AH297:AI297"/>
    <mergeCell ref="AH296:AI296"/>
    <mergeCell ref="B297:C297"/>
    <mergeCell ref="D297:E297"/>
    <mergeCell ref="F297:G297"/>
    <mergeCell ref="I297:J297"/>
    <mergeCell ref="K297:M297"/>
    <mergeCell ref="N297:O297"/>
    <mergeCell ref="P297:Q297"/>
    <mergeCell ref="R297:T297"/>
    <mergeCell ref="U297:V297"/>
    <mergeCell ref="U296:V296"/>
    <mergeCell ref="W296:Y296"/>
    <mergeCell ref="Z296:AA296"/>
    <mergeCell ref="AB296:AC296"/>
    <mergeCell ref="AD296:AE296"/>
    <mergeCell ref="AF296:AG296"/>
    <mergeCell ref="AF299:AG299"/>
    <mergeCell ref="AH299:AI299"/>
    <mergeCell ref="B300:C300"/>
    <mergeCell ref="D300:E300"/>
    <mergeCell ref="F300:G300"/>
    <mergeCell ref="I300:J300"/>
    <mergeCell ref="K300:M300"/>
    <mergeCell ref="N300:O300"/>
    <mergeCell ref="P300:Q300"/>
    <mergeCell ref="R300:T300"/>
    <mergeCell ref="R299:T299"/>
    <mergeCell ref="U299:V299"/>
    <mergeCell ref="W299:Y299"/>
    <mergeCell ref="Z299:AA299"/>
    <mergeCell ref="AB299:AC299"/>
    <mergeCell ref="AD299:AE299"/>
    <mergeCell ref="AD298:AE298"/>
    <mergeCell ref="AF298:AG298"/>
    <mergeCell ref="AH298:AI298"/>
    <mergeCell ref="B299:C299"/>
    <mergeCell ref="D299:E299"/>
    <mergeCell ref="F299:G299"/>
    <mergeCell ref="I299:J299"/>
    <mergeCell ref="K299:M299"/>
    <mergeCell ref="N299:O299"/>
    <mergeCell ref="P299:Q299"/>
    <mergeCell ref="P298:Q298"/>
    <mergeCell ref="R298:T298"/>
    <mergeCell ref="U298:V298"/>
    <mergeCell ref="W298:Y298"/>
    <mergeCell ref="Z298:AA298"/>
    <mergeCell ref="AB298:AC298"/>
    <mergeCell ref="B302:C302"/>
    <mergeCell ref="D302:E302"/>
    <mergeCell ref="F302:G302"/>
    <mergeCell ref="I302:J302"/>
    <mergeCell ref="K302:M302"/>
    <mergeCell ref="N302:O302"/>
    <mergeCell ref="W301:Y301"/>
    <mergeCell ref="Z301:AA301"/>
    <mergeCell ref="AB301:AC301"/>
    <mergeCell ref="AD301:AE301"/>
    <mergeCell ref="AF301:AG301"/>
    <mergeCell ref="AH301:AI301"/>
    <mergeCell ref="AH300:AI300"/>
    <mergeCell ref="B301:C301"/>
    <mergeCell ref="D301:E301"/>
    <mergeCell ref="F301:G301"/>
    <mergeCell ref="I301:J301"/>
    <mergeCell ref="K301:M301"/>
    <mergeCell ref="N301:O301"/>
    <mergeCell ref="P301:Q301"/>
    <mergeCell ref="R301:T301"/>
    <mergeCell ref="U301:V301"/>
    <mergeCell ref="U300:V300"/>
    <mergeCell ref="W300:Y300"/>
    <mergeCell ref="Z300:AA300"/>
    <mergeCell ref="AB300:AC300"/>
    <mergeCell ref="AD300:AE300"/>
    <mergeCell ref="AF300:AG300"/>
    <mergeCell ref="AF303:AG303"/>
    <mergeCell ref="AH303:AI303"/>
    <mergeCell ref="B304:C304"/>
    <mergeCell ref="D304:E304"/>
    <mergeCell ref="F304:G304"/>
    <mergeCell ref="I304:J304"/>
    <mergeCell ref="K304:M304"/>
    <mergeCell ref="N304:O304"/>
    <mergeCell ref="P304:Q304"/>
    <mergeCell ref="R304:T304"/>
    <mergeCell ref="R303:T303"/>
    <mergeCell ref="U303:V303"/>
    <mergeCell ref="W303:Y303"/>
    <mergeCell ref="Z303:AA303"/>
    <mergeCell ref="AB303:AC303"/>
    <mergeCell ref="AD303:AE303"/>
    <mergeCell ref="AD302:AE302"/>
    <mergeCell ref="AF302:AG302"/>
    <mergeCell ref="AH302:AI302"/>
    <mergeCell ref="B303:C303"/>
    <mergeCell ref="D303:E303"/>
    <mergeCell ref="F303:G303"/>
    <mergeCell ref="I303:J303"/>
    <mergeCell ref="K303:M303"/>
    <mergeCell ref="N303:O303"/>
    <mergeCell ref="P303:Q303"/>
    <mergeCell ref="P302:Q302"/>
    <mergeCell ref="R302:T302"/>
    <mergeCell ref="U302:V302"/>
    <mergeCell ref="W302:Y302"/>
    <mergeCell ref="Z302:AA302"/>
    <mergeCell ref="AB302:AC302"/>
    <mergeCell ref="B306:C306"/>
    <mergeCell ref="D306:E306"/>
    <mergeCell ref="F306:G306"/>
    <mergeCell ref="I306:J306"/>
    <mergeCell ref="K306:M306"/>
    <mergeCell ref="N306:O306"/>
    <mergeCell ref="W305:Y305"/>
    <mergeCell ref="Z305:AA305"/>
    <mergeCell ref="AB305:AC305"/>
    <mergeCell ref="AD305:AE305"/>
    <mergeCell ref="AF305:AG305"/>
    <mergeCell ref="AH305:AI305"/>
    <mergeCell ref="AH304:AI304"/>
    <mergeCell ref="B305:C305"/>
    <mergeCell ref="D305:E305"/>
    <mergeCell ref="F305:G305"/>
    <mergeCell ref="I305:J305"/>
    <mergeCell ref="K305:M305"/>
    <mergeCell ref="N305:O305"/>
    <mergeCell ref="P305:Q305"/>
    <mergeCell ref="R305:T305"/>
    <mergeCell ref="U305:V305"/>
    <mergeCell ref="U304:V304"/>
    <mergeCell ref="W304:Y304"/>
    <mergeCell ref="Z304:AA304"/>
    <mergeCell ref="AB304:AC304"/>
    <mergeCell ref="AD304:AE304"/>
    <mergeCell ref="AF304:AG304"/>
    <mergeCell ref="AF307:AG307"/>
    <mergeCell ref="AH307:AI307"/>
    <mergeCell ref="B308:C308"/>
    <mergeCell ref="D308:E308"/>
    <mergeCell ref="F308:G308"/>
    <mergeCell ref="I308:J308"/>
    <mergeCell ref="K308:M308"/>
    <mergeCell ref="N308:O308"/>
    <mergeCell ref="P308:Q308"/>
    <mergeCell ref="R308:T308"/>
    <mergeCell ref="R307:T307"/>
    <mergeCell ref="U307:V307"/>
    <mergeCell ref="W307:Y307"/>
    <mergeCell ref="Z307:AA307"/>
    <mergeCell ref="AB307:AC307"/>
    <mergeCell ref="AD307:AE307"/>
    <mergeCell ref="AD306:AE306"/>
    <mergeCell ref="AF306:AG306"/>
    <mergeCell ref="AH306:AI306"/>
    <mergeCell ref="B307:C307"/>
    <mergeCell ref="D307:E307"/>
    <mergeCell ref="F307:G307"/>
    <mergeCell ref="I307:J307"/>
    <mergeCell ref="K307:M307"/>
    <mergeCell ref="N307:O307"/>
    <mergeCell ref="P307:Q307"/>
    <mergeCell ref="P306:Q306"/>
    <mergeCell ref="R306:T306"/>
    <mergeCell ref="U306:V306"/>
    <mergeCell ref="W306:Y306"/>
    <mergeCell ref="Z306:AA306"/>
    <mergeCell ref="AB306:AC306"/>
    <mergeCell ref="B310:C310"/>
    <mergeCell ref="D310:E310"/>
    <mergeCell ref="F310:G310"/>
    <mergeCell ref="I310:J310"/>
    <mergeCell ref="K310:M310"/>
    <mergeCell ref="N310:O310"/>
    <mergeCell ref="W309:Y309"/>
    <mergeCell ref="Z309:AA309"/>
    <mergeCell ref="AB309:AC309"/>
    <mergeCell ref="AD309:AE309"/>
    <mergeCell ref="AF309:AG309"/>
    <mergeCell ref="AH309:AI309"/>
    <mergeCell ref="AH308:AI308"/>
    <mergeCell ref="B309:C309"/>
    <mergeCell ref="D309:E309"/>
    <mergeCell ref="F309:G309"/>
    <mergeCell ref="I309:J309"/>
    <mergeCell ref="K309:M309"/>
    <mergeCell ref="N309:O309"/>
    <mergeCell ref="P309:Q309"/>
    <mergeCell ref="R309:T309"/>
    <mergeCell ref="U309:V309"/>
    <mergeCell ref="U308:V308"/>
    <mergeCell ref="W308:Y308"/>
    <mergeCell ref="Z308:AA308"/>
    <mergeCell ref="AB308:AC308"/>
    <mergeCell ref="AD308:AE308"/>
    <mergeCell ref="AF308:AG308"/>
    <mergeCell ref="AF311:AG311"/>
    <mergeCell ref="AH311:AI311"/>
    <mergeCell ref="B312:C312"/>
    <mergeCell ref="D312:E312"/>
    <mergeCell ref="F312:G312"/>
    <mergeCell ref="I312:J312"/>
    <mergeCell ref="K312:M312"/>
    <mergeCell ref="N312:O312"/>
    <mergeCell ref="P312:Q312"/>
    <mergeCell ref="R312:T312"/>
    <mergeCell ref="R311:T311"/>
    <mergeCell ref="U311:V311"/>
    <mergeCell ref="W311:Y311"/>
    <mergeCell ref="Z311:AA311"/>
    <mergeCell ref="AB311:AC311"/>
    <mergeCell ref="AD311:AE311"/>
    <mergeCell ref="AD310:AE310"/>
    <mergeCell ref="AF310:AG310"/>
    <mergeCell ref="AH310:AI310"/>
    <mergeCell ref="B311:C311"/>
    <mergeCell ref="D311:E311"/>
    <mergeCell ref="F311:G311"/>
    <mergeCell ref="I311:J311"/>
    <mergeCell ref="K311:M311"/>
    <mergeCell ref="N311:O311"/>
    <mergeCell ref="P311:Q311"/>
    <mergeCell ref="P310:Q310"/>
    <mergeCell ref="R310:T310"/>
    <mergeCell ref="U310:V310"/>
    <mergeCell ref="W310:Y310"/>
    <mergeCell ref="Z310:AA310"/>
    <mergeCell ref="AB310:AC310"/>
    <mergeCell ref="B314:C314"/>
    <mergeCell ref="D314:E314"/>
    <mergeCell ref="F314:G314"/>
    <mergeCell ref="I314:J314"/>
    <mergeCell ref="K314:M314"/>
    <mergeCell ref="N314:O314"/>
    <mergeCell ref="W313:Y313"/>
    <mergeCell ref="Z313:AA313"/>
    <mergeCell ref="AB313:AC313"/>
    <mergeCell ref="AD313:AE313"/>
    <mergeCell ref="AF313:AG313"/>
    <mergeCell ref="AH313:AI313"/>
    <mergeCell ref="AH312:AI312"/>
    <mergeCell ref="B313:C313"/>
    <mergeCell ref="D313:E313"/>
    <mergeCell ref="F313:G313"/>
    <mergeCell ref="I313:J313"/>
    <mergeCell ref="K313:M313"/>
    <mergeCell ref="N313:O313"/>
    <mergeCell ref="P313:Q313"/>
    <mergeCell ref="R313:T313"/>
    <mergeCell ref="U313:V313"/>
    <mergeCell ref="U312:V312"/>
    <mergeCell ref="W312:Y312"/>
    <mergeCell ref="Z312:AA312"/>
    <mergeCell ref="AB312:AC312"/>
    <mergeCell ref="AD312:AE312"/>
    <mergeCell ref="AF312:AG312"/>
    <mergeCell ref="AF315:AG315"/>
    <mergeCell ref="AH315:AI315"/>
    <mergeCell ref="B316:C316"/>
    <mergeCell ref="D316:E316"/>
    <mergeCell ref="F316:G316"/>
    <mergeCell ref="I316:J316"/>
    <mergeCell ref="K316:M316"/>
    <mergeCell ref="N316:O316"/>
    <mergeCell ref="P316:Q316"/>
    <mergeCell ref="R316:T316"/>
    <mergeCell ref="R315:T315"/>
    <mergeCell ref="U315:V315"/>
    <mergeCell ref="W315:Y315"/>
    <mergeCell ref="Z315:AA315"/>
    <mergeCell ref="AB315:AC315"/>
    <mergeCell ref="AD315:AE315"/>
    <mergeCell ref="AD314:AE314"/>
    <mergeCell ref="AF314:AG314"/>
    <mergeCell ref="AH314:AI314"/>
    <mergeCell ref="B315:C315"/>
    <mergeCell ref="D315:E315"/>
    <mergeCell ref="F315:G315"/>
    <mergeCell ref="I315:J315"/>
    <mergeCell ref="K315:M315"/>
    <mergeCell ref="N315:O315"/>
    <mergeCell ref="P315:Q315"/>
    <mergeCell ref="P314:Q314"/>
    <mergeCell ref="R314:T314"/>
    <mergeCell ref="U314:V314"/>
    <mergeCell ref="W314:Y314"/>
    <mergeCell ref="Z314:AA314"/>
    <mergeCell ref="AB314:AC314"/>
    <mergeCell ref="B318:C318"/>
    <mergeCell ref="D318:E318"/>
    <mergeCell ref="F318:G318"/>
    <mergeCell ref="I318:J318"/>
    <mergeCell ref="K318:M318"/>
    <mergeCell ref="N318:O318"/>
    <mergeCell ref="W317:Y317"/>
    <mergeCell ref="Z317:AA317"/>
    <mergeCell ref="AB317:AC317"/>
    <mergeCell ref="AD317:AE317"/>
    <mergeCell ref="AF317:AG317"/>
    <mergeCell ref="AH317:AI317"/>
    <mergeCell ref="AH316:AI316"/>
    <mergeCell ref="B317:C317"/>
    <mergeCell ref="D317:E317"/>
    <mergeCell ref="F317:G317"/>
    <mergeCell ref="I317:J317"/>
    <mergeCell ref="K317:M317"/>
    <mergeCell ref="N317:O317"/>
    <mergeCell ref="P317:Q317"/>
    <mergeCell ref="R317:T317"/>
    <mergeCell ref="U317:V317"/>
    <mergeCell ref="U316:V316"/>
    <mergeCell ref="W316:Y316"/>
    <mergeCell ref="Z316:AA316"/>
    <mergeCell ref="AB316:AC316"/>
    <mergeCell ref="AD316:AE316"/>
    <mergeCell ref="AF316:AG316"/>
    <mergeCell ref="AF319:AG319"/>
    <mergeCell ref="AH319:AI319"/>
    <mergeCell ref="B320:C320"/>
    <mergeCell ref="D320:E320"/>
    <mergeCell ref="F320:G320"/>
    <mergeCell ref="I320:J320"/>
    <mergeCell ref="K320:M320"/>
    <mergeCell ref="N320:O320"/>
    <mergeCell ref="P320:Q320"/>
    <mergeCell ref="R320:T320"/>
    <mergeCell ref="R319:T319"/>
    <mergeCell ref="U319:V319"/>
    <mergeCell ref="W319:Y319"/>
    <mergeCell ref="Z319:AA319"/>
    <mergeCell ref="AB319:AC319"/>
    <mergeCell ref="AD319:AE319"/>
    <mergeCell ref="AD318:AE318"/>
    <mergeCell ref="AF318:AG318"/>
    <mergeCell ref="AH318:AI318"/>
    <mergeCell ref="B319:C319"/>
    <mergeCell ref="D319:E319"/>
    <mergeCell ref="F319:G319"/>
    <mergeCell ref="I319:J319"/>
    <mergeCell ref="K319:M319"/>
    <mergeCell ref="N319:O319"/>
    <mergeCell ref="P319:Q319"/>
    <mergeCell ref="P318:Q318"/>
    <mergeCell ref="R318:T318"/>
    <mergeCell ref="U318:V318"/>
    <mergeCell ref="W318:Y318"/>
    <mergeCell ref="Z318:AA318"/>
    <mergeCell ref="AB318:AC318"/>
    <mergeCell ref="B322:C322"/>
    <mergeCell ref="D322:E322"/>
    <mergeCell ref="F322:G322"/>
    <mergeCell ref="I322:J322"/>
    <mergeCell ref="K322:M322"/>
    <mergeCell ref="N322:O322"/>
    <mergeCell ref="W321:Y321"/>
    <mergeCell ref="Z321:AA321"/>
    <mergeCell ref="AB321:AC321"/>
    <mergeCell ref="AD321:AE321"/>
    <mergeCell ref="AF321:AG321"/>
    <mergeCell ref="AH321:AI321"/>
    <mergeCell ref="AH320:AI320"/>
    <mergeCell ref="B321:C321"/>
    <mergeCell ref="D321:E321"/>
    <mergeCell ref="F321:G321"/>
    <mergeCell ref="I321:J321"/>
    <mergeCell ref="K321:M321"/>
    <mergeCell ref="N321:O321"/>
    <mergeCell ref="P321:Q321"/>
    <mergeCell ref="R321:T321"/>
    <mergeCell ref="U321:V321"/>
    <mergeCell ref="U320:V320"/>
    <mergeCell ref="W320:Y320"/>
    <mergeCell ref="Z320:AA320"/>
    <mergeCell ref="AB320:AC320"/>
    <mergeCell ref="AD320:AE320"/>
    <mergeCell ref="AF320:AG320"/>
    <mergeCell ref="AF323:AG323"/>
    <mergeCell ref="AH323:AI323"/>
    <mergeCell ref="B324:C324"/>
    <mergeCell ref="D324:E324"/>
    <mergeCell ref="F324:G324"/>
    <mergeCell ref="I324:J324"/>
    <mergeCell ref="K324:M324"/>
    <mergeCell ref="N324:O324"/>
    <mergeCell ref="P324:Q324"/>
    <mergeCell ref="R324:T324"/>
    <mergeCell ref="R323:T323"/>
    <mergeCell ref="U323:V323"/>
    <mergeCell ref="W323:Y323"/>
    <mergeCell ref="Z323:AA323"/>
    <mergeCell ref="AB323:AC323"/>
    <mergeCell ref="AD323:AE323"/>
    <mergeCell ref="AD322:AE322"/>
    <mergeCell ref="AF322:AG322"/>
    <mergeCell ref="AH322:AI322"/>
    <mergeCell ref="B323:C323"/>
    <mergeCell ref="D323:E323"/>
    <mergeCell ref="F323:G323"/>
    <mergeCell ref="I323:J323"/>
    <mergeCell ref="K323:M323"/>
    <mergeCell ref="N323:O323"/>
    <mergeCell ref="P323:Q323"/>
    <mergeCell ref="P322:Q322"/>
    <mergeCell ref="R322:T322"/>
    <mergeCell ref="U322:V322"/>
    <mergeCell ref="W322:Y322"/>
    <mergeCell ref="Z322:AA322"/>
    <mergeCell ref="AB322:AC322"/>
    <mergeCell ref="B326:C326"/>
    <mergeCell ref="D326:E326"/>
    <mergeCell ref="F326:G326"/>
    <mergeCell ref="I326:J326"/>
    <mergeCell ref="K326:M326"/>
    <mergeCell ref="N326:O326"/>
    <mergeCell ref="W325:Y325"/>
    <mergeCell ref="Z325:AA325"/>
    <mergeCell ref="AB325:AC325"/>
    <mergeCell ref="AD325:AE325"/>
    <mergeCell ref="AF325:AG325"/>
    <mergeCell ref="AH325:AI325"/>
    <mergeCell ref="AH324:AI324"/>
    <mergeCell ref="B325:C325"/>
    <mergeCell ref="D325:E325"/>
    <mergeCell ref="F325:G325"/>
    <mergeCell ref="I325:J325"/>
    <mergeCell ref="K325:M325"/>
    <mergeCell ref="N325:O325"/>
    <mergeCell ref="P325:Q325"/>
    <mergeCell ref="R325:T325"/>
    <mergeCell ref="U325:V325"/>
    <mergeCell ref="U324:V324"/>
    <mergeCell ref="W324:Y324"/>
    <mergeCell ref="Z324:AA324"/>
    <mergeCell ref="AB324:AC324"/>
    <mergeCell ref="AD324:AE324"/>
    <mergeCell ref="AF324:AG324"/>
    <mergeCell ref="AF327:AG327"/>
    <mergeCell ref="AH327:AI327"/>
    <mergeCell ref="B328:C328"/>
    <mergeCell ref="D328:E328"/>
    <mergeCell ref="F328:G328"/>
    <mergeCell ref="I328:J328"/>
    <mergeCell ref="K328:M328"/>
    <mergeCell ref="N328:O328"/>
    <mergeCell ref="P328:Q328"/>
    <mergeCell ref="R328:T328"/>
    <mergeCell ref="R327:T327"/>
    <mergeCell ref="U327:V327"/>
    <mergeCell ref="W327:Y327"/>
    <mergeCell ref="Z327:AA327"/>
    <mergeCell ref="AB327:AC327"/>
    <mergeCell ref="AD327:AE327"/>
    <mergeCell ref="AD326:AE326"/>
    <mergeCell ref="AF326:AG326"/>
    <mergeCell ref="AH326:AI326"/>
    <mergeCell ref="B327:C327"/>
    <mergeCell ref="D327:E327"/>
    <mergeCell ref="F327:G327"/>
    <mergeCell ref="I327:J327"/>
    <mergeCell ref="K327:M327"/>
    <mergeCell ref="N327:O327"/>
    <mergeCell ref="P327:Q327"/>
    <mergeCell ref="P326:Q326"/>
    <mergeCell ref="R326:T326"/>
    <mergeCell ref="U326:V326"/>
    <mergeCell ref="W326:Y326"/>
    <mergeCell ref="Z326:AA326"/>
    <mergeCell ref="AB326:AC326"/>
    <mergeCell ref="B330:C330"/>
    <mergeCell ref="D330:E330"/>
    <mergeCell ref="F330:G330"/>
    <mergeCell ref="I330:J330"/>
    <mergeCell ref="K330:M330"/>
    <mergeCell ref="N330:O330"/>
    <mergeCell ref="W329:Y329"/>
    <mergeCell ref="Z329:AA329"/>
    <mergeCell ref="AB329:AC329"/>
    <mergeCell ref="AD329:AE329"/>
    <mergeCell ref="AF329:AG329"/>
    <mergeCell ref="AH329:AI329"/>
    <mergeCell ref="AH328:AI328"/>
    <mergeCell ref="B329:C329"/>
    <mergeCell ref="D329:E329"/>
    <mergeCell ref="F329:G329"/>
    <mergeCell ref="I329:J329"/>
    <mergeCell ref="K329:M329"/>
    <mergeCell ref="N329:O329"/>
    <mergeCell ref="P329:Q329"/>
    <mergeCell ref="R329:T329"/>
    <mergeCell ref="U329:V329"/>
    <mergeCell ref="U328:V328"/>
    <mergeCell ref="W328:Y328"/>
    <mergeCell ref="Z328:AA328"/>
    <mergeCell ref="AB328:AC328"/>
    <mergeCell ref="AD328:AE328"/>
    <mergeCell ref="AF328:AG328"/>
    <mergeCell ref="AF331:AG331"/>
    <mergeCell ref="AH331:AI331"/>
    <mergeCell ref="B332:C332"/>
    <mergeCell ref="D332:E332"/>
    <mergeCell ref="F332:G332"/>
    <mergeCell ref="I332:J332"/>
    <mergeCell ref="K332:M332"/>
    <mergeCell ref="N332:O332"/>
    <mergeCell ref="P332:Q332"/>
    <mergeCell ref="R332:T332"/>
    <mergeCell ref="R331:T331"/>
    <mergeCell ref="U331:V331"/>
    <mergeCell ref="W331:Y331"/>
    <mergeCell ref="Z331:AA331"/>
    <mergeCell ref="AB331:AC331"/>
    <mergeCell ref="AD331:AE331"/>
    <mergeCell ref="AD330:AE330"/>
    <mergeCell ref="AF330:AG330"/>
    <mergeCell ref="AH330:AI330"/>
    <mergeCell ref="B331:C331"/>
    <mergeCell ref="D331:E331"/>
    <mergeCell ref="F331:G331"/>
    <mergeCell ref="I331:J331"/>
    <mergeCell ref="K331:M331"/>
    <mergeCell ref="N331:O331"/>
    <mergeCell ref="P331:Q331"/>
    <mergeCell ref="P330:Q330"/>
    <mergeCell ref="R330:T330"/>
    <mergeCell ref="U330:V330"/>
    <mergeCell ref="W330:Y330"/>
    <mergeCell ref="Z330:AA330"/>
    <mergeCell ref="AB330:AC330"/>
    <mergeCell ref="B334:C334"/>
    <mergeCell ref="D334:E334"/>
    <mergeCell ref="F334:G334"/>
    <mergeCell ref="I334:J334"/>
    <mergeCell ref="K334:M334"/>
    <mergeCell ref="N334:O334"/>
    <mergeCell ref="W333:Y333"/>
    <mergeCell ref="Z333:AA333"/>
    <mergeCell ref="AB333:AC333"/>
    <mergeCell ref="AD333:AE333"/>
    <mergeCell ref="AF333:AG333"/>
    <mergeCell ref="AH333:AI333"/>
    <mergeCell ref="AH332:AI332"/>
    <mergeCell ref="B333:C333"/>
    <mergeCell ref="D333:E333"/>
    <mergeCell ref="F333:G333"/>
    <mergeCell ref="I333:J333"/>
    <mergeCell ref="K333:M333"/>
    <mergeCell ref="N333:O333"/>
    <mergeCell ref="P333:Q333"/>
    <mergeCell ref="R333:T333"/>
    <mergeCell ref="U333:V333"/>
    <mergeCell ref="U332:V332"/>
    <mergeCell ref="W332:Y332"/>
    <mergeCell ref="Z332:AA332"/>
    <mergeCell ref="AB332:AC332"/>
    <mergeCell ref="AD332:AE332"/>
    <mergeCell ref="AF332:AG332"/>
    <mergeCell ref="AF335:AG335"/>
    <mergeCell ref="AH335:AI335"/>
    <mergeCell ref="B336:C336"/>
    <mergeCell ref="D336:E336"/>
    <mergeCell ref="F336:G336"/>
    <mergeCell ref="I336:J336"/>
    <mergeCell ref="K336:M336"/>
    <mergeCell ref="N336:O336"/>
    <mergeCell ref="P336:Q336"/>
    <mergeCell ref="R336:T336"/>
    <mergeCell ref="R335:T335"/>
    <mergeCell ref="U335:V335"/>
    <mergeCell ref="W335:Y335"/>
    <mergeCell ref="Z335:AA335"/>
    <mergeCell ref="AB335:AC335"/>
    <mergeCell ref="AD335:AE335"/>
    <mergeCell ref="AD334:AE334"/>
    <mergeCell ref="AF334:AG334"/>
    <mergeCell ref="AH334:AI334"/>
    <mergeCell ref="B335:C335"/>
    <mergeCell ref="D335:E335"/>
    <mergeCell ref="F335:G335"/>
    <mergeCell ref="I335:J335"/>
    <mergeCell ref="K335:M335"/>
    <mergeCell ref="N335:O335"/>
    <mergeCell ref="P335:Q335"/>
    <mergeCell ref="P334:Q334"/>
    <mergeCell ref="R334:T334"/>
    <mergeCell ref="U334:V334"/>
    <mergeCell ref="W334:Y334"/>
    <mergeCell ref="Z334:AA334"/>
    <mergeCell ref="AB334:AC334"/>
    <mergeCell ref="B338:C338"/>
    <mergeCell ref="D338:E338"/>
    <mergeCell ref="F338:G338"/>
    <mergeCell ref="I338:J338"/>
    <mergeCell ref="K338:M338"/>
    <mergeCell ref="N338:O338"/>
    <mergeCell ref="W337:Y337"/>
    <mergeCell ref="Z337:AA337"/>
    <mergeCell ref="AB337:AC337"/>
    <mergeCell ref="AD337:AE337"/>
    <mergeCell ref="AF337:AG337"/>
    <mergeCell ref="AH337:AI337"/>
    <mergeCell ref="AH336:AI336"/>
    <mergeCell ref="B337:C337"/>
    <mergeCell ref="D337:E337"/>
    <mergeCell ref="F337:G337"/>
    <mergeCell ref="I337:J337"/>
    <mergeCell ref="K337:M337"/>
    <mergeCell ref="N337:O337"/>
    <mergeCell ref="P337:Q337"/>
    <mergeCell ref="R337:T337"/>
    <mergeCell ref="U337:V337"/>
    <mergeCell ref="U336:V336"/>
    <mergeCell ref="W336:Y336"/>
    <mergeCell ref="Z336:AA336"/>
    <mergeCell ref="AB336:AC336"/>
    <mergeCell ref="AD336:AE336"/>
    <mergeCell ref="AF336:AG336"/>
    <mergeCell ref="AF339:AG339"/>
    <mergeCell ref="AH339:AI339"/>
    <mergeCell ref="B340:C340"/>
    <mergeCell ref="D340:E340"/>
    <mergeCell ref="F340:G340"/>
    <mergeCell ref="I340:J340"/>
    <mergeCell ref="K340:M340"/>
    <mergeCell ref="N340:O340"/>
    <mergeCell ref="P340:Q340"/>
    <mergeCell ref="R340:T340"/>
    <mergeCell ref="R339:T339"/>
    <mergeCell ref="U339:V339"/>
    <mergeCell ref="W339:Y339"/>
    <mergeCell ref="Z339:AA339"/>
    <mergeCell ref="AB339:AC339"/>
    <mergeCell ref="AD339:AE339"/>
    <mergeCell ref="AD338:AE338"/>
    <mergeCell ref="AF338:AG338"/>
    <mergeCell ref="AH338:AI338"/>
    <mergeCell ref="B339:C339"/>
    <mergeCell ref="D339:E339"/>
    <mergeCell ref="F339:G339"/>
    <mergeCell ref="I339:J339"/>
    <mergeCell ref="K339:M339"/>
    <mergeCell ref="N339:O339"/>
    <mergeCell ref="P339:Q339"/>
    <mergeCell ref="P338:Q338"/>
    <mergeCell ref="R338:T338"/>
    <mergeCell ref="U338:V338"/>
    <mergeCell ref="W338:Y338"/>
    <mergeCell ref="Z338:AA338"/>
    <mergeCell ref="AB338:AC338"/>
    <mergeCell ref="B342:C342"/>
    <mergeCell ref="D342:E342"/>
    <mergeCell ref="F342:G342"/>
    <mergeCell ref="I342:J342"/>
    <mergeCell ref="K342:M342"/>
    <mergeCell ref="N342:O342"/>
    <mergeCell ref="W341:Y341"/>
    <mergeCell ref="Z341:AA341"/>
    <mergeCell ref="AB341:AC341"/>
    <mergeCell ref="AD341:AE341"/>
    <mergeCell ref="AF341:AG341"/>
    <mergeCell ref="AH341:AI341"/>
    <mergeCell ref="AH340:AI340"/>
    <mergeCell ref="B341:C341"/>
    <mergeCell ref="D341:E341"/>
    <mergeCell ref="F341:G341"/>
    <mergeCell ref="I341:J341"/>
    <mergeCell ref="K341:M341"/>
    <mergeCell ref="N341:O341"/>
    <mergeCell ref="P341:Q341"/>
    <mergeCell ref="R341:T341"/>
    <mergeCell ref="U341:V341"/>
    <mergeCell ref="U340:V340"/>
    <mergeCell ref="W340:Y340"/>
    <mergeCell ref="Z340:AA340"/>
    <mergeCell ref="AB340:AC340"/>
    <mergeCell ref="AD340:AE340"/>
    <mergeCell ref="AF340:AG340"/>
    <mergeCell ref="AF343:AG343"/>
    <mergeCell ref="AH343:AI343"/>
    <mergeCell ref="B344:C344"/>
    <mergeCell ref="D344:E344"/>
    <mergeCell ref="F344:G344"/>
    <mergeCell ref="I344:J344"/>
    <mergeCell ref="K344:M344"/>
    <mergeCell ref="N344:O344"/>
    <mergeCell ref="P344:Q344"/>
    <mergeCell ref="R344:T344"/>
    <mergeCell ref="R343:T343"/>
    <mergeCell ref="U343:V343"/>
    <mergeCell ref="W343:Y343"/>
    <mergeCell ref="Z343:AA343"/>
    <mergeCell ref="AB343:AC343"/>
    <mergeCell ref="AD343:AE343"/>
    <mergeCell ref="AD342:AE342"/>
    <mergeCell ref="AF342:AG342"/>
    <mergeCell ref="AH342:AI342"/>
    <mergeCell ref="B343:C343"/>
    <mergeCell ref="D343:E343"/>
    <mergeCell ref="F343:G343"/>
    <mergeCell ref="I343:J343"/>
    <mergeCell ref="K343:M343"/>
    <mergeCell ref="N343:O343"/>
    <mergeCell ref="P343:Q343"/>
    <mergeCell ref="P342:Q342"/>
    <mergeCell ref="R342:T342"/>
    <mergeCell ref="U342:V342"/>
    <mergeCell ref="W342:Y342"/>
    <mergeCell ref="Z342:AA342"/>
    <mergeCell ref="AB342:AC342"/>
    <mergeCell ref="B346:C346"/>
    <mergeCell ref="D346:E346"/>
    <mergeCell ref="F346:G346"/>
    <mergeCell ref="I346:J346"/>
    <mergeCell ref="K346:M346"/>
    <mergeCell ref="N346:O346"/>
    <mergeCell ref="W345:Y345"/>
    <mergeCell ref="Z345:AA345"/>
    <mergeCell ref="AB345:AC345"/>
    <mergeCell ref="AD345:AE345"/>
    <mergeCell ref="AF345:AG345"/>
    <mergeCell ref="AH345:AI345"/>
    <mergeCell ref="AH344:AI344"/>
    <mergeCell ref="B345:C345"/>
    <mergeCell ref="D345:E345"/>
    <mergeCell ref="F345:G345"/>
    <mergeCell ref="I345:J345"/>
    <mergeCell ref="K345:M345"/>
    <mergeCell ref="N345:O345"/>
    <mergeCell ref="P345:Q345"/>
    <mergeCell ref="R345:T345"/>
    <mergeCell ref="U345:V345"/>
    <mergeCell ref="U344:V344"/>
    <mergeCell ref="W344:Y344"/>
    <mergeCell ref="Z344:AA344"/>
    <mergeCell ref="AB344:AC344"/>
    <mergeCell ref="AD344:AE344"/>
    <mergeCell ref="AF344:AG344"/>
    <mergeCell ref="AF347:AG347"/>
    <mergeCell ref="AH347:AI347"/>
    <mergeCell ref="B348:C348"/>
    <mergeCell ref="D348:E348"/>
    <mergeCell ref="F348:G348"/>
    <mergeCell ref="I348:J348"/>
    <mergeCell ref="K348:M348"/>
    <mergeCell ref="N348:O348"/>
    <mergeCell ref="P348:Q348"/>
    <mergeCell ref="R348:T348"/>
    <mergeCell ref="R347:T347"/>
    <mergeCell ref="U347:V347"/>
    <mergeCell ref="W347:Y347"/>
    <mergeCell ref="Z347:AA347"/>
    <mergeCell ref="AB347:AC347"/>
    <mergeCell ref="AD347:AE347"/>
    <mergeCell ref="AD346:AE346"/>
    <mergeCell ref="AF346:AG346"/>
    <mergeCell ref="AH346:AI346"/>
    <mergeCell ref="B347:C347"/>
    <mergeCell ref="D347:E347"/>
    <mergeCell ref="F347:G347"/>
    <mergeCell ref="I347:J347"/>
    <mergeCell ref="K347:M347"/>
    <mergeCell ref="N347:O347"/>
    <mergeCell ref="P347:Q347"/>
    <mergeCell ref="P346:Q346"/>
    <mergeCell ref="R346:T346"/>
    <mergeCell ref="U346:V346"/>
    <mergeCell ref="W346:Y346"/>
    <mergeCell ref="Z346:AA346"/>
    <mergeCell ref="AB346:AC346"/>
    <mergeCell ref="B350:C350"/>
    <mergeCell ref="D350:E350"/>
    <mergeCell ref="F350:G350"/>
    <mergeCell ref="I350:J350"/>
    <mergeCell ref="K350:M350"/>
    <mergeCell ref="N350:O350"/>
    <mergeCell ref="W349:Y349"/>
    <mergeCell ref="Z349:AA349"/>
    <mergeCell ref="AB349:AC349"/>
    <mergeCell ref="AD349:AE349"/>
    <mergeCell ref="AF349:AG349"/>
    <mergeCell ref="AH349:AI349"/>
    <mergeCell ref="AH348:AI348"/>
    <mergeCell ref="B349:C349"/>
    <mergeCell ref="D349:E349"/>
    <mergeCell ref="F349:G349"/>
    <mergeCell ref="I349:J349"/>
    <mergeCell ref="K349:M349"/>
    <mergeCell ref="N349:O349"/>
    <mergeCell ref="P349:Q349"/>
    <mergeCell ref="R349:T349"/>
    <mergeCell ref="U349:V349"/>
    <mergeCell ref="U348:V348"/>
    <mergeCell ref="W348:Y348"/>
    <mergeCell ref="Z348:AA348"/>
    <mergeCell ref="AB348:AC348"/>
    <mergeCell ref="AD348:AE348"/>
    <mergeCell ref="AF348:AG348"/>
    <mergeCell ref="AF351:AG351"/>
    <mergeCell ref="AH351:AI351"/>
    <mergeCell ref="B352:C352"/>
    <mergeCell ref="D352:E352"/>
    <mergeCell ref="F352:G352"/>
    <mergeCell ref="I352:J352"/>
    <mergeCell ref="K352:M352"/>
    <mergeCell ref="N352:O352"/>
    <mergeCell ref="P352:Q352"/>
    <mergeCell ref="R352:T352"/>
    <mergeCell ref="R351:T351"/>
    <mergeCell ref="U351:V351"/>
    <mergeCell ref="W351:Y351"/>
    <mergeCell ref="Z351:AA351"/>
    <mergeCell ref="AB351:AC351"/>
    <mergeCell ref="AD351:AE351"/>
    <mergeCell ref="AD350:AE350"/>
    <mergeCell ref="AF350:AG350"/>
    <mergeCell ref="AH350:AI350"/>
    <mergeCell ref="B351:C351"/>
    <mergeCell ref="D351:E351"/>
    <mergeCell ref="F351:G351"/>
    <mergeCell ref="I351:J351"/>
    <mergeCell ref="K351:M351"/>
    <mergeCell ref="N351:O351"/>
    <mergeCell ref="P351:Q351"/>
    <mergeCell ref="P350:Q350"/>
    <mergeCell ref="R350:T350"/>
    <mergeCell ref="U350:V350"/>
    <mergeCell ref="W350:Y350"/>
    <mergeCell ref="Z350:AA350"/>
    <mergeCell ref="AB350:AC350"/>
    <mergeCell ref="B354:C354"/>
    <mergeCell ref="D354:E354"/>
    <mergeCell ref="F354:G354"/>
    <mergeCell ref="I354:J354"/>
    <mergeCell ref="K354:M354"/>
    <mergeCell ref="N354:O354"/>
    <mergeCell ref="W353:Y353"/>
    <mergeCell ref="Z353:AA353"/>
    <mergeCell ref="AB353:AC353"/>
    <mergeCell ref="AD353:AE353"/>
    <mergeCell ref="AF353:AG353"/>
    <mergeCell ref="AH353:AI353"/>
    <mergeCell ref="AH352:AI352"/>
    <mergeCell ref="B353:C353"/>
    <mergeCell ref="D353:E353"/>
    <mergeCell ref="F353:G353"/>
    <mergeCell ref="I353:J353"/>
    <mergeCell ref="K353:M353"/>
    <mergeCell ref="N353:O353"/>
    <mergeCell ref="P353:Q353"/>
    <mergeCell ref="R353:T353"/>
    <mergeCell ref="U353:V353"/>
    <mergeCell ref="U352:V352"/>
    <mergeCell ref="W352:Y352"/>
    <mergeCell ref="Z352:AA352"/>
    <mergeCell ref="AB352:AC352"/>
    <mergeCell ref="AD352:AE352"/>
    <mergeCell ref="AF352:AG352"/>
    <mergeCell ref="AF355:AG355"/>
    <mergeCell ref="AH355:AI355"/>
    <mergeCell ref="B356:C356"/>
    <mergeCell ref="D356:E356"/>
    <mergeCell ref="F356:G356"/>
    <mergeCell ref="I356:J356"/>
    <mergeCell ref="K356:M356"/>
    <mergeCell ref="N356:O356"/>
    <mergeCell ref="P356:Q356"/>
    <mergeCell ref="R356:T356"/>
    <mergeCell ref="R355:T355"/>
    <mergeCell ref="U355:V355"/>
    <mergeCell ref="W355:Y355"/>
    <mergeCell ref="Z355:AA355"/>
    <mergeCell ref="AB355:AC355"/>
    <mergeCell ref="AD355:AE355"/>
    <mergeCell ref="AD354:AE354"/>
    <mergeCell ref="AF354:AG354"/>
    <mergeCell ref="AH354:AI354"/>
    <mergeCell ref="B355:C355"/>
    <mergeCell ref="D355:E355"/>
    <mergeCell ref="F355:G355"/>
    <mergeCell ref="I355:J355"/>
    <mergeCell ref="K355:M355"/>
    <mergeCell ref="N355:O355"/>
    <mergeCell ref="P355:Q355"/>
    <mergeCell ref="P354:Q354"/>
    <mergeCell ref="R354:T354"/>
    <mergeCell ref="U354:V354"/>
    <mergeCell ref="W354:Y354"/>
    <mergeCell ref="Z354:AA354"/>
    <mergeCell ref="AB354:AC354"/>
    <mergeCell ref="B358:C358"/>
    <mergeCell ref="D358:E358"/>
    <mergeCell ref="F358:G358"/>
    <mergeCell ref="I358:J358"/>
    <mergeCell ref="K358:M358"/>
    <mergeCell ref="N358:O358"/>
    <mergeCell ref="W357:Y357"/>
    <mergeCell ref="Z357:AA357"/>
    <mergeCell ref="AB357:AC357"/>
    <mergeCell ref="AD357:AE357"/>
    <mergeCell ref="AF357:AG357"/>
    <mergeCell ref="AH357:AI357"/>
    <mergeCell ref="AH356:AI356"/>
    <mergeCell ref="B357:C357"/>
    <mergeCell ref="D357:E357"/>
    <mergeCell ref="F357:G357"/>
    <mergeCell ref="I357:J357"/>
    <mergeCell ref="K357:M357"/>
    <mergeCell ref="N357:O357"/>
    <mergeCell ref="P357:Q357"/>
    <mergeCell ref="R357:T357"/>
    <mergeCell ref="U357:V357"/>
    <mergeCell ref="U356:V356"/>
    <mergeCell ref="W356:Y356"/>
    <mergeCell ref="Z356:AA356"/>
    <mergeCell ref="AB356:AC356"/>
    <mergeCell ref="AD356:AE356"/>
    <mergeCell ref="AF356:AG356"/>
    <mergeCell ref="AF359:AG359"/>
    <mergeCell ref="AH359:AI359"/>
    <mergeCell ref="B360:C360"/>
    <mergeCell ref="D360:E360"/>
    <mergeCell ref="F360:G360"/>
    <mergeCell ref="I360:J360"/>
    <mergeCell ref="K360:M360"/>
    <mergeCell ref="N360:O360"/>
    <mergeCell ref="P360:Q360"/>
    <mergeCell ref="R360:T360"/>
    <mergeCell ref="R359:T359"/>
    <mergeCell ref="U359:V359"/>
    <mergeCell ref="W359:Y359"/>
    <mergeCell ref="Z359:AA359"/>
    <mergeCell ref="AB359:AC359"/>
    <mergeCell ref="AD359:AE359"/>
    <mergeCell ref="AD358:AE358"/>
    <mergeCell ref="AF358:AG358"/>
    <mergeCell ref="AH358:AI358"/>
    <mergeCell ref="B359:C359"/>
    <mergeCell ref="D359:E359"/>
    <mergeCell ref="F359:G359"/>
    <mergeCell ref="I359:J359"/>
    <mergeCell ref="K359:M359"/>
    <mergeCell ref="N359:O359"/>
    <mergeCell ref="P359:Q359"/>
    <mergeCell ref="P358:Q358"/>
    <mergeCell ref="R358:T358"/>
    <mergeCell ref="U358:V358"/>
    <mergeCell ref="W358:Y358"/>
    <mergeCell ref="Z358:AA358"/>
    <mergeCell ref="AB358:AC358"/>
    <mergeCell ref="B362:C362"/>
    <mergeCell ref="D362:E362"/>
    <mergeCell ref="F362:G362"/>
    <mergeCell ref="I362:J362"/>
    <mergeCell ref="K362:M362"/>
    <mergeCell ref="N362:O362"/>
    <mergeCell ref="W361:Y361"/>
    <mergeCell ref="Z361:AA361"/>
    <mergeCell ref="AB361:AC361"/>
    <mergeCell ref="AD361:AE361"/>
    <mergeCell ref="AF361:AG361"/>
    <mergeCell ref="AH361:AI361"/>
    <mergeCell ref="AH360:AI360"/>
    <mergeCell ref="B361:C361"/>
    <mergeCell ref="D361:E361"/>
    <mergeCell ref="F361:G361"/>
    <mergeCell ref="I361:J361"/>
    <mergeCell ref="K361:M361"/>
    <mergeCell ref="N361:O361"/>
    <mergeCell ref="P361:Q361"/>
    <mergeCell ref="R361:T361"/>
    <mergeCell ref="U361:V361"/>
    <mergeCell ref="U360:V360"/>
    <mergeCell ref="W360:Y360"/>
    <mergeCell ref="Z360:AA360"/>
    <mergeCell ref="AB360:AC360"/>
    <mergeCell ref="AD360:AE360"/>
    <mergeCell ref="AF360:AG360"/>
    <mergeCell ref="AF363:AG363"/>
    <mergeCell ref="AH363:AI363"/>
    <mergeCell ref="B364:C364"/>
    <mergeCell ref="D364:E364"/>
    <mergeCell ref="F364:G364"/>
    <mergeCell ref="I364:J364"/>
    <mergeCell ref="K364:M364"/>
    <mergeCell ref="N364:O364"/>
    <mergeCell ref="P364:Q364"/>
    <mergeCell ref="R364:T364"/>
    <mergeCell ref="R363:T363"/>
    <mergeCell ref="U363:V363"/>
    <mergeCell ref="W363:Y363"/>
    <mergeCell ref="Z363:AA363"/>
    <mergeCell ref="AB363:AC363"/>
    <mergeCell ref="AD363:AE363"/>
    <mergeCell ref="AD362:AE362"/>
    <mergeCell ref="AF362:AG362"/>
    <mergeCell ref="AH362:AI362"/>
    <mergeCell ref="B363:C363"/>
    <mergeCell ref="D363:E363"/>
    <mergeCell ref="F363:G363"/>
    <mergeCell ref="I363:J363"/>
    <mergeCell ref="K363:M363"/>
    <mergeCell ref="N363:O363"/>
    <mergeCell ref="P363:Q363"/>
    <mergeCell ref="P362:Q362"/>
    <mergeCell ref="R362:T362"/>
    <mergeCell ref="U362:V362"/>
    <mergeCell ref="W362:Y362"/>
    <mergeCell ref="Z362:AA362"/>
    <mergeCell ref="AB362:AC362"/>
    <mergeCell ref="B366:C366"/>
    <mergeCell ref="D366:E366"/>
    <mergeCell ref="F366:G366"/>
    <mergeCell ref="I366:J366"/>
    <mergeCell ref="K366:M366"/>
    <mergeCell ref="N366:O366"/>
    <mergeCell ref="W365:Y365"/>
    <mergeCell ref="Z365:AA365"/>
    <mergeCell ref="AB365:AC365"/>
    <mergeCell ref="AD365:AE365"/>
    <mergeCell ref="AF365:AG365"/>
    <mergeCell ref="AH365:AI365"/>
    <mergeCell ref="AH364:AI364"/>
    <mergeCell ref="B365:C365"/>
    <mergeCell ref="D365:E365"/>
    <mergeCell ref="F365:G365"/>
    <mergeCell ref="I365:J365"/>
    <mergeCell ref="K365:M365"/>
    <mergeCell ref="N365:O365"/>
    <mergeCell ref="P365:Q365"/>
    <mergeCell ref="R365:T365"/>
    <mergeCell ref="U365:V365"/>
    <mergeCell ref="U364:V364"/>
    <mergeCell ref="W364:Y364"/>
    <mergeCell ref="Z364:AA364"/>
    <mergeCell ref="AB364:AC364"/>
    <mergeCell ref="AD364:AE364"/>
    <mergeCell ref="AF364:AG364"/>
    <mergeCell ref="AF367:AG367"/>
    <mergeCell ref="AH367:AI367"/>
    <mergeCell ref="B368:C368"/>
    <mergeCell ref="D368:E368"/>
    <mergeCell ref="F368:G368"/>
    <mergeCell ref="I368:J368"/>
    <mergeCell ref="K368:M368"/>
    <mergeCell ref="N368:O368"/>
    <mergeCell ref="P368:Q368"/>
    <mergeCell ref="R368:T368"/>
    <mergeCell ref="R367:T367"/>
    <mergeCell ref="U367:V367"/>
    <mergeCell ref="W367:Y367"/>
    <mergeCell ref="Z367:AA367"/>
    <mergeCell ref="AB367:AC367"/>
    <mergeCell ref="AD367:AE367"/>
    <mergeCell ref="AD366:AE366"/>
    <mergeCell ref="AF366:AG366"/>
    <mergeCell ref="AH366:AI366"/>
    <mergeCell ref="B367:C367"/>
    <mergeCell ref="D367:E367"/>
    <mergeCell ref="F367:G367"/>
    <mergeCell ref="I367:J367"/>
    <mergeCell ref="K367:M367"/>
    <mergeCell ref="N367:O367"/>
    <mergeCell ref="P367:Q367"/>
    <mergeCell ref="P366:Q366"/>
    <mergeCell ref="R366:T366"/>
    <mergeCell ref="U366:V366"/>
    <mergeCell ref="W366:Y366"/>
    <mergeCell ref="Z366:AA366"/>
    <mergeCell ref="AB366:AC366"/>
    <mergeCell ref="B370:C370"/>
    <mergeCell ref="D370:E370"/>
    <mergeCell ref="F370:G370"/>
    <mergeCell ref="I370:J370"/>
    <mergeCell ref="K370:M370"/>
    <mergeCell ref="N370:O370"/>
    <mergeCell ref="W369:Y369"/>
    <mergeCell ref="Z369:AA369"/>
    <mergeCell ref="AB369:AC369"/>
    <mergeCell ref="AD369:AE369"/>
    <mergeCell ref="AF369:AG369"/>
    <mergeCell ref="AH369:AI369"/>
    <mergeCell ref="AH368:AI368"/>
    <mergeCell ref="B369:C369"/>
    <mergeCell ref="D369:E369"/>
    <mergeCell ref="F369:G369"/>
    <mergeCell ref="I369:J369"/>
    <mergeCell ref="K369:M369"/>
    <mergeCell ref="N369:O369"/>
    <mergeCell ref="P369:Q369"/>
    <mergeCell ref="R369:T369"/>
    <mergeCell ref="U369:V369"/>
    <mergeCell ref="U368:V368"/>
    <mergeCell ref="W368:Y368"/>
    <mergeCell ref="Z368:AA368"/>
    <mergeCell ref="AB368:AC368"/>
    <mergeCell ref="AD368:AE368"/>
    <mergeCell ref="AF368:AG368"/>
    <mergeCell ref="AF371:AG371"/>
    <mergeCell ref="AH371:AI371"/>
    <mergeCell ref="B372:C372"/>
    <mergeCell ref="D372:E372"/>
    <mergeCell ref="F372:G372"/>
    <mergeCell ref="I372:J372"/>
    <mergeCell ref="K372:M372"/>
    <mergeCell ref="N372:O372"/>
    <mergeCell ref="P372:Q372"/>
    <mergeCell ref="R372:T372"/>
    <mergeCell ref="R371:T371"/>
    <mergeCell ref="U371:V371"/>
    <mergeCell ref="W371:Y371"/>
    <mergeCell ref="Z371:AA371"/>
    <mergeCell ref="AB371:AC371"/>
    <mergeCell ref="AD371:AE371"/>
    <mergeCell ref="AD370:AE370"/>
    <mergeCell ref="AF370:AG370"/>
    <mergeCell ref="AH370:AI370"/>
    <mergeCell ref="B371:C371"/>
    <mergeCell ref="D371:E371"/>
    <mergeCell ref="F371:G371"/>
    <mergeCell ref="I371:J371"/>
    <mergeCell ref="K371:M371"/>
    <mergeCell ref="N371:O371"/>
    <mergeCell ref="P371:Q371"/>
    <mergeCell ref="P370:Q370"/>
    <mergeCell ref="R370:T370"/>
    <mergeCell ref="U370:V370"/>
    <mergeCell ref="W370:Y370"/>
    <mergeCell ref="Z370:AA370"/>
    <mergeCell ref="AB370:AC370"/>
    <mergeCell ref="W373:Y373"/>
    <mergeCell ref="Z373:AA373"/>
    <mergeCell ref="AB373:AC373"/>
    <mergeCell ref="AD373:AE373"/>
    <mergeCell ref="AF373:AG373"/>
    <mergeCell ref="AH373:AI373"/>
    <mergeCell ref="AH372:AI372"/>
    <mergeCell ref="B373:C373"/>
    <mergeCell ref="D373:E373"/>
    <mergeCell ref="F373:G373"/>
    <mergeCell ref="I373:J373"/>
    <mergeCell ref="K373:M373"/>
    <mergeCell ref="N373:O373"/>
    <mergeCell ref="P373:Q373"/>
    <mergeCell ref="R373:T373"/>
    <mergeCell ref="U373:V373"/>
    <mergeCell ref="U372:V372"/>
    <mergeCell ref="W372:Y372"/>
    <mergeCell ref="Z372:AA372"/>
    <mergeCell ref="AB372:AC372"/>
    <mergeCell ref="AD372:AE372"/>
    <mergeCell ref="AF372:AG372"/>
    <mergeCell ref="P376:Q376"/>
    <mergeCell ref="R376:T376"/>
    <mergeCell ref="R375:T375"/>
    <mergeCell ref="U375:V375"/>
    <mergeCell ref="W375:Y375"/>
    <mergeCell ref="Z375:AA375"/>
    <mergeCell ref="AB375:AC375"/>
    <mergeCell ref="AD375:AE375"/>
    <mergeCell ref="AD374:AE374"/>
    <mergeCell ref="AF374:AG374"/>
    <mergeCell ref="AH374:AI374"/>
    <mergeCell ref="B375:C375"/>
    <mergeCell ref="D375:E375"/>
    <mergeCell ref="F375:G375"/>
    <mergeCell ref="I375:J375"/>
    <mergeCell ref="K375:M375"/>
    <mergeCell ref="N375:O375"/>
    <mergeCell ref="P375:Q375"/>
    <mergeCell ref="P374:Q374"/>
    <mergeCell ref="R374:T374"/>
    <mergeCell ref="U374:V374"/>
    <mergeCell ref="W374:Y374"/>
    <mergeCell ref="Z374:AA374"/>
    <mergeCell ref="AB374:AC374"/>
    <mergeCell ref="B374:C374"/>
    <mergeCell ref="D374:E374"/>
    <mergeCell ref="F374:G374"/>
    <mergeCell ref="I374:J374"/>
    <mergeCell ref="K374:M374"/>
    <mergeCell ref="N374:O374"/>
    <mergeCell ref="B378:E378"/>
    <mergeCell ref="S5:X6"/>
    <mergeCell ref="W377:Y377"/>
    <mergeCell ref="Z377:AA377"/>
    <mergeCell ref="AB377:AC377"/>
    <mergeCell ref="AD377:AE377"/>
    <mergeCell ref="AF377:AG377"/>
    <mergeCell ref="AH377:AI377"/>
    <mergeCell ref="AH376:AI376"/>
    <mergeCell ref="B377:C377"/>
    <mergeCell ref="D377:E377"/>
    <mergeCell ref="F377:G377"/>
    <mergeCell ref="I377:J377"/>
    <mergeCell ref="K377:M377"/>
    <mergeCell ref="N377:O377"/>
    <mergeCell ref="P377:Q377"/>
    <mergeCell ref="R377:T377"/>
    <mergeCell ref="U377:V377"/>
    <mergeCell ref="U376:V376"/>
    <mergeCell ref="W376:Y376"/>
    <mergeCell ref="Z376:AA376"/>
    <mergeCell ref="AB376:AC376"/>
    <mergeCell ref="AD376:AE376"/>
    <mergeCell ref="AF376:AG376"/>
    <mergeCell ref="AF375:AG375"/>
    <mergeCell ref="AH375:AI375"/>
    <mergeCell ref="B376:C376"/>
    <mergeCell ref="D376:E376"/>
    <mergeCell ref="F376:G376"/>
    <mergeCell ref="I376:J376"/>
    <mergeCell ref="K376:M376"/>
    <mergeCell ref="N376:O376"/>
  </mergeCells>
  <phoneticPr fontId="1"/>
  <pageMargins left="0.31496062992125984" right="0.31496062992125984" top="0.35433070866141736" bottom="0.15748031496062992" header="0.31496062992125984" footer="0.31496062992125984"/>
  <pageSetup paperSize="9" scale="72" fitToHeight="0" orientation="landscape" r:id="rId1"/>
  <rowBreaks count="1" manualBreakCount="1">
    <brk id="31" min="1" max="3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794"/>
  <sheetViews>
    <sheetView showGridLines="0" tabSelected="1" view="pageBreakPreview" topLeftCell="A7" zoomScale="85" zoomScaleNormal="85" zoomScaleSheetLayoutView="85" workbookViewId="0">
      <selection activeCell="R17" sqref="R17:T17"/>
    </sheetView>
  </sheetViews>
  <sheetFormatPr defaultColWidth="9" defaultRowHeight="18.75" outlineLevelCol="1"/>
  <cols>
    <col min="1" max="1" width="9" style="42"/>
    <col min="2" max="13" width="5.75" style="42" customWidth="1"/>
    <col min="14" max="15" width="4.625" style="42" customWidth="1"/>
    <col min="16" max="17" width="5.75" style="42" customWidth="1"/>
    <col min="18" max="20" width="5.375" style="42" customWidth="1"/>
    <col min="21" max="21" width="5.5" style="42" customWidth="1"/>
    <col min="22" max="22" width="2" style="42" customWidth="1"/>
    <col min="23" max="25" width="4.875" style="42" customWidth="1"/>
    <col min="26" max="29" width="5.75" style="42" customWidth="1"/>
    <col min="30" max="30" width="5.625" style="42" customWidth="1"/>
    <col min="31" max="31" width="5.75" style="42" customWidth="1"/>
    <col min="32" max="33" width="5.5" style="42" customWidth="1"/>
    <col min="34" max="35" width="4.5" style="42" customWidth="1"/>
    <col min="36" max="36" width="4.875" style="42" hidden="1" customWidth="1" outlineLevel="1"/>
    <col min="37" max="37" width="9.625" style="42" hidden="1" customWidth="1" outlineLevel="1"/>
    <col min="38" max="38" width="24" style="42" hidden="1" customWidth="1" outlineLevel="1"/>
    <col min="39" max="39" width="11" style="42" customWidth="1" collapsed="1"/>
    <col min="40" max="48" width="4.875" style="42" customWidth="1"/>
    <col min="49" max="16384" width="9" style="42"/>
  </cols>
  <sheetData>
    <row r="1" spans="1:71" ht="40.5" customHeight="1">
      <c r="A1" s="41"/>
      <c r="B1" s="209" t="s">
        <v>167</v>
      </c>
      <c r="C1" s="209"/>
      <c r="D1" s="40"/>
      <c r="E1" s="40"/>
      <c r="F1" s="191" t="s">
        <v>232</v>
      </c>
      <c r="G1" s="191"/>
      <c r="H1" s="191"/>
      <c r="I1" s="191"/>
      <c r="J1" s="40"/>
      <c r="L1" s="71" t="s">
        <v>179</v>
      </c>
      <c r="M1" s="40"/>
      <c r="N1" s="40"/>
      <c r="O1" s="40"/>
      <c r="P1" s="71" t="s">
        <v>179</v>
      </c>
      <c r="Q1" s="40"/>
      <c r="R1" s="44"/>
      <c r="S1" s="40"/>
      <c r="T1" s="65" t="s">
        <v>178</v>
      </c>
      <c r="U1" s="66"/>
      <c r="V1" s="66"/>
      <c r="W1" s="70"/>
      <c r="X1" s="68"/>
      <c r="Y1" s="66"/>
      <c r="Z1" s="66"/>
      <c r="AA1" s="66"/>
      <c r="AB1" s="67"/>
      <c r="AC1" s="40"/>
      <c r="AD1" s="175" t="s">
        <v>4</v>
      </c>
      <c r="AE1" s="175"/>
      <c r="AF1" s="175"/>
      <c r="AG1" s="175"/>
      <c r="AH1" s="175"/>
      <c r="AI1" s="175"/>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row>
    <row r="2" spans="1:71" ht="33.75" customHeight="1">
      <c r="A2" s="41"/>
      <c r="B2" s="193" t="s">
        <v>150</v>
      </c>
      <c r="C2" s="193"/>
      <c r="D2" s="193"/>
      <c r="E2" s="193"/>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row>
    <row r="3" spans="1:71" ht="21" customHeight="1">
      <c r="A3" s="41"/>
      <c r="B3" s="194" t="s">
        <v>151</v>
      </c>
      <c r="C3" s="195"/>
      <c r="D3" s="195"/>
      <c r="E3" s="196"/>
      <c r="F3" s="175" t="s">
        <v>7</v>
      </c>
      <c r="G3" s="175"/>
      <c r="H3" s="175"/>
      <c r="I3" s="430" t="s">
        <v>239</v>
      </c>
      <c r="J3" s="431"/>
      <c r="K3" s="431"/>
      <c r="L3" s="431"/>
      <c r="M3" s="431"/>
      <c r="N3" s="431"/>
      <c r="O3" s="431"/>
      <c r="P3" s="432"/>
      <c r="Q3" s="175" t="s">
        <v>8</v>
      </c>
      <c r="R3" s="175"/>
      <c r="S3" s="436" t="s">
        <v>190</v>
      </c>
      <c r="T3" s="437"/>
      <c r="U3" s="437"/>
      <c r="V3" s="437"/>
      <c r="W3" s="437"/>
      <c r="X3" s="438"/>
      <c r="Y3" s="262" t="s">
        <v>45</v>
      </c>
      <c r="Z3" s="271"/>
      <c r="AA3" s="442" t="s">
        <v>189</v>
      </c>
      <c r="AB3" s="443"/>
      <c r="AC3" s="444"/>
      <c r="AD3" s="188" t="s">
        <v>175</v>
      </c>
      <c r="AE3" s="175"/>
      <c r="AF3" s="175"/>
      <c r="AG3" s="175"/>
      <c r="AH3" s="175"/>
      <c r="AI3" s="175"/>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row>
    <row r="4" spans="1:71" ht="21" customHeight="1">
      <c r="A4" s="41"/>
      <c r="B4" s="197"/>
      <c r="C4" s="198"/>
      <c r="D4" s="198"/>
      <c r="E4" s="199"/>
      <c r="F4" s="175"/>
      <c r="G4" s="175"/>
      <c r="H4" s="175"/>
      <c r="I4" s="433"/>
      <c r="J4" s="434"/>
      <c r="K4" s="434"/>
      <c r="L4" s="434"/>
      <c r="M4" s="434"/>
      <c r="N4" s="434"/>
      <c r="O4" s="434"/>
      <c r="P4" s="435"/>
      <c r="Q4" s="175"/>
      <c r="R4" s="175"/>
      <c r="S4" s="439"/>
      <c r="T4" s="440"/>
      <c r="U4" s="440"/>
      <c r="V4" s="440"/>
      <c r="W4" s="440"/>
      <c r="X4" s="441"/>
      <c r="Y4" s="262"/>
      <c r="Z4" s="271"/>
      <c r="AA4" s="445"/>
      <c r="AB4" s="446"/>
      <c r="AC4" s="447"/>
      <c r="AD4" s="175"/>
      <c r="AE4" s="175"/>
      <c r="AF4" s="175"/>
      <c r="AG4" s="175"/>
      <c r="AH4" s="175"/>
      <c r="AI4" s="175"/>
      <c r="AK4" s="54" t="e">
        <f>#REF!</f>
        <v>#REF!</v>
      </c>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row>
    <row r="5" spans="1:71" ht="21" customHeight="1">
      <c r="A5" s="41"/>
      <c r="B5" s="194" t="s">
        <v>152</v>
      </c>
      <c r="C5" s="195"/>
      <c r="D5" s="195"/>
      <c r="E5" s="196"/>
      <c r="F5" s="175" t="s">
        <v>7</v>
      </c>
      <c r="G5" s="175"/>
      <c r="H5" s="175"/>
      <c r="I5" s="194" t="s">
        <v>153</v>
      </c>
      <c r="J5" s="195"/>
      <c r="K5" s="195"/>
      <c r="L5" s="195"/>
      <c r="M5" s="195"/>
      <c r="N5" s="195"/>
      <c r="O5" s="195"/>
      <c r="P5" s="196"/>
      <c r="Q5" s="175" t="s">
        <v>8</v>
      </c>
      <c r="R5" s="175"/>
      <c r="S5" s="200" t="s">
        <v>142</v>
      </c>
      <c r="T5" s="201"/>
      <c r="U5" s="201"/>
      <c r="V5" s="201"/>
      <c r="W5" s="201"/>
      <c r="X5" s="202"/>
      <c r="Y5" s="262" t="s">
        <v>45</v>
      </c>
      <c r="Z5" s="271"/>
      <c r="AA5" s="203" t="s">
        <v>46</v>
      </c>
      <c r="AB5" s="204"/>
      <c r="AC5" s="205"/>
      <c r="AD5" s="188" t="s">
        <v>175</v>
      </c>
      <c r="AE5" s="175"/>
      <c r="AF5" s="175"/>
      <c r="AG5" s="175"/>
      <c r="AH5" s="175"/>
      <c r="AI5" s="175"/>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row>
    <row r="6" spans="1:71" ht="21" customHeight="1">
      <c r="A6" s="41"/>
      <c r="B6" s="197"/>
      <c r="C6" s="198"/>
      <c r="D6" s="198"/>
      <c r="E6" s="199"/>
      <c r="F6" s="175"/>
      <c r="G6" s="175"/>
      <c r="H6" s="175"/>
      <c r="I6" s="197"/>
      <c r="J6" s="198"/>
      <c r="K6" s="198"/>
      <c r="L6" s="198"/>
      <c r="M6" s="198"/>
      <c r="N6" s="198"/>
      <c r="O6" s="198"/>
      <c r="P6" s="199"/>
      <c r="Q6" s="175"/>
      <c r="R6" s="175"/>
      <c r="S6" s="220" t="s">
        <v>143</v>
      </c>
      <c r="T6" s="221"/>
      <c r="U6" s="221"/>
      <c r="V6" s="221"/>
      <c r="W6" s="221"/>
      <c r="X6" s="222"/>
      <c r="Y6" s="262"/>
      <c r="Z6" s="271"/>
      <c r="AA6" s="206"/>
      <c r="AB6" s="207"/>
      <c r="AC6" s="208"/>
      <c r="AD6" s="175"/>
      <c r="AE6" s="175"/>
      <c r="AF6" s="175"/>
      <c r="AG6" s="175"/>
      <c r="AH6" s="175"/>
      <c r="AI6" s="175"/>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row>
    <row r="7" spans="1:71" ht="9.75" customHeight="1">
      <c r="A7" s="41"/>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row>
    <row r="8" spans="1:71" ht="21" customHeight="1">
      <c r="A8" s="41"/>
      <c r="B8" s="175" t="s">
        <v>36</v>
      </c>
      <c r="C8" s="175"/>
      <c r="D8" s="175"/>
      <c r="E8" s="175"/>
      <c r="F8" s="175"/>
      <c r="G8" s="175"/>
      <c r="H8" s="175"/>
      <c r="I8" s="175"/>
      <c r="J8" s="175"/>
      <c r="K8" s="213" t="s">
        <v>14</v>
      </c>
      <c r="L8" s="213"/>
      <c r="M8" s="213"/>
      <c r="N8" s="213"/>
      <c r="O8" s="213"/>
      <c r="P8" s="213"/>
      <c r="Q8" s="213"/>
      <c r="R8" s="213" t="s">
        <v>15</v>
      </c>
      <c r="S8" s="213"/>
      <c r="T8" s="213"/>
      <c r="U8" s="213"/>
      <c r="V8" s="213"/>
      <c r="W8" s="213"/>
      <c r="X8" s="213"/>
      <c r="Y8" s="213"/>
      <c r="Z8" s="175" t="s">
        <v>145</v>
      </c>
      <c r="AA8" s="175"/>
      <c r="AB8" s="175"/>
      <c r="AC8" s="175"/>
      <c r="AD8" s="175"/>
      <c r="AE8" s="175"/>
      <c r="AF8" s="188" t="s">
        <v>146</v>
      </c>
      <c r="AG8" s="188"/>
      <c r="AH8" s="214" t="s">
        <v>5</v>
      </c>
      <c r="AI8" s="215"/>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row>
    <row r="9" spans="1:71" ht="21" customHeight="1">
      <c r="A9" s="41"/>
      <c r="B9" s="175" t="s">
        <v>6</v>
      </c>
      <c r="C9" s="175"/>
      <c r="D9" s="175"/>
      <c r="E9" s="175"/>
      <c r="F9" s="175"/>
      <c r="G9" s="175"/>
      <c r="H9" s="188" t="s">
        <v>12</v>
      </c>
      <c r="I9" s="188" t="s">
        <v>13</v>
      </c>
      <c r="J9" s="175"/>
      <c r="K9" s="188" t="s">
        <v>149</v>
      </c>
      <c r="L9" s="175"/>
      <c r="M9" s="175"/>
      <c r="N9" s="175" t="s">
        <v>2</v>
      </c>
      <c r="O9" s="175"/>
      <c r="P9" s="188" t="s">
        <v>28</v>
      </c>
      <c r="Q9" s="175"/>
      <c r="R9" s="188" t="s">
        <v>16</v>
      </c>
      <c r="S9" s="175"/>
      <c r="T9" s="175"/>
      <c r="U9" s="175" t="s">
        <v>2</v>
      </c>
      <c r="V9" s="175"/>
      <c r="W9" s="188" t="s">
        <v>28</v>
      </c>
      <c r="X9" s="175"/>
      <c r="Y9" s="175"/>
      <c r="Z9" s="188" t="s">
        <v>10</v>
      </c>
      <c r="AA9" s="175"/>
      <c r="AB9" s="175" t="s">
        <v>11</v>
      </c>
      <c r="AC9" s="175"/>
      <c r="AD9" s="188" t="s">
        <v>17</v>
      </c>
      <c r="AE9" s="175"/>
      <c r="AF9" s="188"/>
      <c r="AG9" s="188"/>
      <c r="AH9" s="216"/>
      <c r="AI9" s="217"/>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row>
    <row r="10" spans="1:71" ht="21" customHeight="1">
      <c r="A10" s="41"/>
      <c r="B10" s="175" t="s">
        <v>0</v>
      </c>
      <c r="C10" s="175"/>
      <c r="D10" s="175" t="s">
        <v>147</v>
      </c>
      <c r="E10" s="175"/>
      <c r="F10" s="175" t="s">
        <v>1</v>
      </c>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88"/>
      <c r="AG10" s="188"/>
      <c r="AH10" s="218"/>
      <c r="AI10" s="219"/>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row>
    <row r="11" spans="1:71" ht="33.75" customHeight="1">
      <c r="A11" s="41"/>
      <c r="B11" s="387" t="s">
        <v>181</v>
      </c>
      <c r="C11" s="388"/>
      <c r="D11" s="182"/>
      <c r="E11" s="181"/>
      <c r="F11" s="387" t="s">
        <v>182</v>
      </c>
      <c r="G11" s="388"/>
      <c r="H11" s="93" t="s">
        <v>3</v>
      </c>
      <c r="I11" s="389">
        <v>3122</v>
      </c>
      <c r="J11" s="390"/>
      <c r="K11" s="427" t="s">
        <v>233</v>
      </c>
      <c r="L11" s="428"/>
      <c r="M11" s="429"/>
      <c r="N11" s="394">
        <v>45444</v>
      </c>
      <c r="O11" s="395"/>
      <c r="P11" s="384" t="s">
        <v>236</v>
      </c>
      <c r="Q11" s="385"/>
      <c r="R11" s="382" t="s">
        <v>235</v>
      </c>
      <c r="S11" s="382"/>
      <c r="T11" s="382"/>
      <c r="U11" s="385">
        <v>45444</v>
      </c>
      <c r="V11" s="385"/>
      <c r="W11" s="384" t="s">
        <v>236</v>
      </c>
      <c r="X11" s="385"/>
      <c r="Y11" s="385"/>
      <c r="Z11" s="383" t="s">
        <v>187</v>
      </c>
      <c r="AA11" s="383"/>
      <c r="AB11" s="386" t="s">
        <v>185</v>
      </c>
      <c r="AC11" s="386"/>
      <c r="AD11" s="380" t="s">
        <v>186</v>
      </c>
      <c r="AE11" s="381"/>
      <c r="AF11" s="382" t="s">
        <v>201</v>
      </c>
      <c r="AG11" s="383"/>
      <c r="AH11" s="176"/>
      <c r="AI11" s="176"/>
      <c r="AK11" s="51"/>
      <c r="AL11" s="5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row>
    <row r="12" spans="1:71" ht="33.75" customHeight="1">
      <c r="A12" s="41"/>
      <c r="B12" s="180"/>
      <c r="C12" s="181"/>
      <c r="D12" s="180"/>
      <c r="E12" s="181"/>
      <c r="F12" s="180"/>
      <c r="G12" s="181"/>
      <c r="H12" s="73"/>
      <c r="I12" s="183"/>
      <c r="J12" s="184"/>
      <c r="K12" s="180"/>
      <c r="L12" s="182"/>
      <c r="M12" s="181"/>
      <c r="N12" s="185"/>
      <c r="O12" s="186"/>
      <c r="P12" s="177"/>
      <c r="Q12" s="177"/>
      <c r="R12" s="270"/>
      <c r="S12" s="270"/>
      <c r="T12" s="270"/>
      <c r="U12" s="177"/>
      <c r="V12" s="177"/>
      <c r="W12" s="177"/>
      <c r="X12" s="177"/>
      <c r="Y12" s="177"/>
      <c r="Z12" s="178"/>
      <c r="AA12" s="178"/>
      <c r="AB12" s="180"/>
      <c r="AC12" s="181"/>
      <c r="AD12" s="179"/>
      <c r="AE12" s="179"/>
      <c r="AF12" s="178"/>
      <c r="AG12" s="178"/>
      <c r="AH12" s="180"/>
      <c r="AI12" s="181"/>
      <c r="AK12" s="51"/>
      <c r="AL12" s="5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row>
    <row r="13" spans="1:71" ht="33.75" customHeight="1">
      <c r="A13" s="41"/>
      <c r="B13" s="180"/>
      <c r="C13" s="181"/>
      <c r="D13" s="180"/>
      <c r="E13" s="181"/>
      <c r="F13" s="180"/>
      <c r="G13" s="181"/>
      <c r="H13" s="73"/>
      <c r="I13" s="183"/>
      <c r="J13" s="184"/>
      <c r="K13" s="180"/>
      <c r="L13" s="182"/>
      <c r="M13" s="181"/>
      <c r="N13" s="185"/>
      <c r="O13" s="186"/>
      <c r="P13" s="177"/>
      <c r="Q13" s="177"/>
      <c r="R13" s="270"/>
      <c r="S13" s="270"/>
      <c r="T13" s="270"/>
      <c r="U13" s="177"/>
      <c r="V13" s="177"/>
      <c r="W13" s="177"/>
      <c r="X13" s="177"/>
      <c r="Y13" s="177"/>
      <c r="Z13" s="178"/>
      <c r="AA13" s="178"/>
      <c r="AB13" s="180"/>
      <c r="AC13" s="181"/>
      <c r="AD13" s="179"/>
      <c r="AE13" s="179"/>
      <c r="AF13" s="178"/>
      <c r="AG13" s="178"/>
      <c r="AH13" s="180"/>
      <c r="AI13" s="181"/>
      <c r="AK13" s="51"/>
      <c r="AL13" s="5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row>
    <row r="14" spans="1:71" ht="33.75" customHeight="1">
      <c r="A14" s="41"/>
      <c r="B14" s="180"/>
      <c r="C14" s="181"/>
      <c r="D14" s="180"/>
      <c r="E14" s="181"/>
      <c r="F14" s="180"/>
      <c r="G14" s="181"/>
      <c r="H14" s="73"/>
      <c r="I14" s="183"/>
      <c r="J14" s="184"/>
      <c r="K14" s="180"/>
      <c r="L14" s="182"/>
      <c r="M14" s="181"/>
      <c r="N14" s="185"/>
      <c r="O14" s="186"/>
      <c r="P14" s="177"/>
      <c r="Q14" s="177"/>
      <c r="R14" s="270"/>
      <c r="S14" s="270"/>
      <c r="T14" s="270"/>
      <c r="U14" s="177"/>
      <c r="V14" s="177"/>
      <c r="W14" s="177"/>
      <c r="X14" s="177"/>
      <c r="Y14" s="177"/>
      <c r="Z14" s="178"/>
      <c r="AA14" s="178"/>
      <c r="AB14" s="180"/>
      <c r="AC14" s="181"/>
      <c r="AD14" s="179"/>
      <c r="AE14" s="179"/>
      <c r="AF14" s="178"/>
      <c r="AG14" s="178"/>
      <c r="AH14" s="180"/>
      <c r="AI14" s="181"/>
      <c r="AK14" s="51"/>
      <c r="AL14" s="5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row>
    <row r="15" spans="1:71" ht="33.75" customHeight="1">
      <c r="A15" s="41"/>
      <c r="B15" s="180"/>
      <c r="C15" s="181"/>
      <c r="D15" s="180"/>
      <c r="E15" s="181"/>
      <c r="F15" s="180"/>
      <c r="G15" s="181"/>
      <c r="H15" s="73"/>
      <c r="I15" s="183"/>
      <c r="J15" s="184"/>
      <c r="K15" s="180"/>
      <c r="L15" s="182"/>
      <c r="M15" s="181"/>
      <c r="N15" s="185"/>
      <c r="O15" s="186"/>
      <c r="P15" s="177"/>
      <c r="Q15" s="177"/>
      <c r="R15" s="270"/>
      <c r="S15" s="270"/>
      <c r="T15" s="270"/>
      <c r="U15" s="177"/>
      <c r="V15" s="177"/>
      <c r="W15" s="177"/>
      <c r="X15" s="177"/>
      <c r="Y15" s="177"/>
      <c r="Z15" s="178"/>
      <c r="AA15" s="178"/>
      <c r="AB15" s="180"/>
      <c r="AC15" s="181"/>
      <c r="AD15" s="179"/>
      <c r="AE15" s="179"/>
      <c r="AF15" s="178"/>
      <c r="AG15" s="178"/>
      <c r="AH15" s="180"/>
      <c r="AI15" s="181"/>
      <c r="AK15" s="51"/>
      <c r="AL15" s="5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row>
    <row r="16" spans="1:71" ht="33.75" customHeight="1">
      <c r="A16" s="41"/>
      <c r="B16" s="180"/>
      <c r="C16" s="181"/>
      <c r="D16" s="180"/>
      <c r="E16" s="181"/>
      <c r="F16" s="180"/>
      <c r="G16" s="181"/>
      <c r="H16" s="73"/>
      <c r="I16" s="183"/>
      <c r="J16" s="184"/>
      <c r="K16" s="180"/>
      <c r="L16" s="182"/>
      <c r="M16" s="181"/>
      <c r="N16" s="185"/>
      <c r="O16" s="186"/>
      <c r="P16" s="177"/>
      <c r="Q16" s="177"/>
      <c r="R16" s="270"/>
      <c r="S16" s="270"/>
      <c r="T16" s="270"/>
      <c r="U16" s="177"/>
      <c r="V16" s="177"/>
      <c r="W16" s="177"/>
      <c r="X16" s="177"/>
      <c r="Y16" s="177"/>
      <c r="Z16" s="178"/>
      <c r="AA16" s="178"/>
      <c r="AB16" s="180"/>
      <c r="AC16" s="181"/>
      <c r="AD16" s="179"/>
      <c r="AE16" s="179"/>
      <c r="AF16" s="178"/>
      <c r="AG16" s="178"/>
      <c r="AH16" s="180"/>
      <c r="AI16" s="181"/>
      <c r="AK16" s="51"/>
      <c r="AL16" s="5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row>
    <row r="17" spans="1:71" ht="33.75" customHeight="1">
      <c r="A17" s="41"/>
      <c r="B17" s="180"/>
      <c r="C17" s="181"/>
      <c r="D17" s="180"/>
      <c r="E17" s="181"/>
      <c r="F17" s="180"/>
      <c r="G17" s="181"/>
      <c r="H17" s="73"/>
      <c r="I17" s="183"/>
      <c r="J17" s="184"/>
      <c r="K17" s="180"/>
      <c r="L17" s="182"/>
      <c r="M17" s="181"/>
      <c r="N17" s="185"/>
      <c r="O17" s="186"/>
      <c r="P17" s="177"/>
      <c r="Q17" s="177"/>
      <c r="R17" s="270"/>
      <c r="S17" s="270"/>
      <c r="T17" s="270"/>
      <c r="U17" s="177"/>
      <c r="V17" s="177"/>
      <c r="W17" s="177"/>
      <c r="X17" s="177"/>
      <c r="Y17" s="177"/>
      <c r="Z17" s="178"/>
      <c r="AA17" s="178"/>
      <c r="AB17" s="180"/>
      <c r="AC17" s="181"/>
      <c r="AD17" s="179"/>
      <c r="AE17" s="179"/>
      <c r="AF17" s="178"/>
      <c r="AG17" s="178"/>
      <c r="AH17" s="180"/>
      <c r="AI17" s="181"/>
      <c r="AK17" s="51"/>
      <c r="AL17" s="5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row>
    <row r="18" spans="1:71" ht="8.25" customHeight="1">
      <c r="A18" s="41"/>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row>
    <row r="19" spans="1:71" ht="21" customHeight="1">
      <c r="A19" s="41"/>
      <c r="B19" s="265" t="s">
        <v>51</v>
      </c>
      <c r="C19" s="265"/>
      <c r="D19" s="265"/>
      <c r="E19" s="265"/>
      <c r="F19" s="265"/>
      <c r="G19" s="265"/>
      <c r="H19" s="265"/>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row>
    <row r="20" spans="1:71" ht="20.100000000000001" customHeight="1">
      <c r="A20" s="41"/>
      <c r="B20" s="175" t="s">
        <v>7</v>
      </c>
      <c r="C20" s="175"/>
      <c r="D20" s="175"/>
      <c r="E20" s="175"/>
      <c r="F20" s="421" t="s">
        <v>188</v>
      </c>
      <c r="G20" s="422"/>
      <c r="H20" s="422"/>
      <c r="I20" s="422"/>
      <c r="J20" s="422"/>
      <c r="K20" s="422"/>
      <c r="L20" s="422"/>
      <c r="M20" s="422"/>
      <c r="N20" s="422"/>
      <c r="O20" s="422"/>
      <c r="P20" s="422"/>
      <c r="Q20" s="422"/>
      <c r="R20" s="423"/>
      <c r="S20" s="214" t="s">
        <v>37</v>
      </c>
      <c r="T20" s="215"/>
      <c r="U20" s="421">
        <v>45</v>
      </c>
      <c r="V20" s="422"/>
      <c r="W20" s="422"/>
      <c r="X20" s="422"/>
      <c r="Y20" s="422"/>
      <c r="Z20" s="422"/>
      <c r="AA20" s="422"/>
      <c r="AB20" s="268" t="s">
        <v>55</v>
      </c>
      <c r="AC20" s="213" t="s">
        <v>38</v>
      </c>
      <c r="AD20" s="213"/>
      <c r="AE20" s="421">
        <v>280</v>
      </c>
      <c r="AF20" s="422"/>
      <c r="AG20" s="422"/>
      <c r="AH20" s="422"/>
      <c r="AI20" s="268" t="s">
        <v>44</v>
      </c>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row>
    <row r="21" spans="1:71" ht="20.100000000000001" customHeight="1">
      <c r="A21" s="41"/>
      <c r="B21" s="175"/>
      <c r="C21" s="175"/>
      <c r="D21" s="175"/>
      <c r="E21" s="175"/>
      <c r="F21" s="424"/>
      <c r="G21" s="425"/>
      <c r="H21" s="425"/>
      <c r="I21" s="425"/>
      <c r="J21" s="425"/>
      <c r="K21" s="425"/>
      <c r="L21" s="425"/>
      <c r="M21" s="425"/>
      <c r="N21" s="425"/>
      <c r="O21" s="425"/>
      <c r="P21" s="425"/>
      <c r="Q21" s="425"/>
      <c r="R21" s="426"/>
      <c r="S21" s="218"/>
      <c r="T21" s="219"/>
      <c r="U21" s="424"/>
      <c r="V21" s="425"/>
      <c r="W21" s="425"/>
      <c r="X21" s="425"/>
      <c r="Y21" s="425"/>
      <c r="Z21" s="425"/>
      <c r="AA21" s="425"/>
      <c r="AB21" s="269"/>
      <c r="AC21" s="213"/>
      <c r="AD21" s="213"/>
      <c r="AE21" s="424"/>
      <c r="AF21" s="425"/>
      <c r="AG21" s="425"/>
      <c r="AH21" s="425"/>
      <c r="AI21" s="269"/>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row>
    <row r="22" spans="1:71" ht="21" customHeight="1">
      <c r="A22" s="41"/>
      <c r="B22" s="213" t="s">
        <v>29</v>
      </c>
      <c r="C22" s="213"/>
      <c r="D22" s="213"/>
      <c r="E22" s="213"/>
      <c r="F22" s="188" t="s">
        <v>154</v>
      </c>
      <c r="G22" s="188"/>
      <c r="H22" s="188"/>
      <c r="I22" s="188"/>
      <c r="J22" s="188"/>
      <c r="K22" s="188" t="s">
        <v>30</v>
      </c>
      <c r="L22" s="188"/>
      <c r="M22" s="188"/>
      <c r="N22" s="188" t="s">
        <v>31</v>
      </c>
      <c r="O22" s="188"/>
      <c r="P22" s="188"/>
      <c r="Q22" s="188"/>
      <c r="R22" s="188"/>
      <c r="S22" s="188"/>
      <c r="T22" s="188"/>
      <c r="U22" s="188"/>
      <c r="V22" s="188"/>
      <c r="W22" s="188"/>
      <c r="X22" s="188"/>
      <c r="Y22" s="188"/>
      <c r="Z22" s="188"/>
      <c r="AA22" s="213" t="s">
        <v>32</v>
      </c>
      <c r="AB22" s="213"/>
      <c r="AC22" s="213"/>
      <c r="AD22" s="213"/>
      <c r="AE22" s="175" t="s">
        <v>33</v>
      </c>
      <c r="AF22" s="175"/>
      <c r="AG22" s="175"/>
      <c r="AH22" s="175"/>
      <c r="AI22" s="264"/>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row>
    <row r="23" spans="1:71" ht="21" customHeight="1">
      <c r="A23" s="41"/>
      <c r="B23" s="213"/>
      <c r="C23" s="213"/>
      <c r="D23" s="213"/>
      <c r="E23" s="213"/>
      <c r="F23" s="188"/>
      <c r="G23" s="188"/>
      <c r="H23" s="188"/>
      <c r="I23" s="188"/>
      <c r="J23" s="188"/>
      <c r="K23" s="188"/>
      <c r="L23" s="188"/>
      <c r="M23" s="188"/>
      <c r="N23" s="194" t="s">
        <v>24</v>
      </c>
      <c r="O23" s="196"/>
      <c r="P23" s="194" t="s">
        <v>155</v>
      </c>
      <c r="Q23" s="195"/>
      <c r="R23" s="195"/>
      <c r="S23" s="195"/>
      <c r="T23" s="195"/>
      <c r="U23" s="195"/>
      <c r="V23" s="195"/>
      <c r="W23" s="196"/>
      <c r="X23" s="188" t="s">
        <v>156</v>
      </c>
      <c r="Y23" s="175"/>
      <c r="Z23" s="175"/>
      <c r="AA23" s="213"/>
      <c r="AB23" s="213"/>
      <c r="AC23" s="213"/>
      <c r="AD23" s="213"/>
      <c r="AE23" s="175"/>
      <c r="AF23" s="175"/>
      <c r="AG23" s="175"/>
      <c r="AH23" s="175"/>
      <c r="AI23" s="175"/>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row>
    <row r="24" spans="1:71" ht="21" customHeight="1">
      <c r="A24" s="41"/>
      <c r="B24" s="213"/>
      <c r="C24" s="213"/>
      <c r="D24" s="213"/>
      <c r="E24" s="213"/>
      <c r="F24" s="188"/>
      <c r="G24" s="188"/>
      <c r="H24" s="188"/>
      <c r="I24" s="188"/>
      <c r="J24" s="188"/>
      <c r="K24" s="188"/>
      <c r="L24" s="188"/>
      <c r="M24" s="188"/>
      <c r="N24" s="197"/>
      <c r="O24" s="199"/>
      <c r="P24" s="197"/>
      <c r="Q24" s="198"/>
      <c r="R24" s="198"/>
      <c r="S24" s="198"/>
      <c r="T24" s="198"/>
      <c r="U24" s="198"/>
      <c r="V24" s="198"/>
      <c r="W24" s="199"/>
      <c r="X24" s="175"/>
      <c r="Y24" s="175"/>
      <c r="Z24" s="175"/>
      <c r="AA24" s="175" t="s">
        <v>26</v>
      </c>
      <c r="AB24" s="175"/>
      <c r="AC24" s="175" t="s">
        <v>27</v>
      </c>
      <c r="AD24" s="175"/>
      <c r="AE24" s="175" t="s">
        <v>26</v>
      </c>
      <c r="AF24" s="175"/>
      <c r="AG24" s="175"/>
      <c r="AH24" s="175" t="s">
        <v>27</v>
      </c>
      <c r="AI24" s="175"/>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row>
    <row r="25" spans="1:71" ht="21" customHeight="1">
      <c r="A25" s="41"/>
      <c r="B25" s="175" t="s">
        <v>3</v>
      </c>
      <c r="C25" s="175"/>
      <c r="D25" s="420" t="s">
        <v>199</v>
      </c>
      <c r="E25" s="404"/>
      <c r="F25" s="263" t="s">
        <v>21</v>
      </c>
      <c r="G25" s="175" t="s">
        <v>22</v>
      </c>
      <c r="H25" s="175"/>
      <c r="I25" s="403" t="s">
        <v>191</v>
      </c>
      <c r="J25" s="404"/>
      <c r="K25" s="188" t="s">
        <v>193</v>
      </c>
      <c r="L25" s="175"/>
      <c r="M25" s="175"/>
      <c r="N25" s="214">
        <v>4</v>
      </c>
      <c r="O25" s="215" t="s">
        <v>43</v>
      </c>
      <c r="P25" s="188" t="s">
        <v>157</v>
      </c>
      <c r="Q25" s="188"/>
      <c r="R25" s="188"/>
      <c r="S25" s="188"/>
      <c r="T25" s="405" t="s">
        <v>196</v>
      </c>
      <c r="U25" s="406"/>
      <c r="V25" s="406"/>
      <c r="W25" s="407"/>
      <c r="X25" s="408" t="s">
        <v>194</v>
      </c>
      <c r="Y25" s="409"/>
      <c r="Z25" s="410"/>
      <c r="AA25" s="189" t="s">
        <v>159</v>
      </c>
      <c r="AB25" s="190"/>
      <c r="AC25" s="55"/>
      <c r="AD25" s="75" t="s">
        <v>42</v>
      </c>
      <c r="AE25" s="189" t="s">
        <v>39</v>
      </c>
      <c r="AF25" s="247"/>
      <c r="AG25" s="190"/>
      <c r="AH25" s="94">
        <v>2</v>
      </c>
      <c r="AI25" s="75" t="s">
        <v>40</v>
      </c>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row>
    <row r="26" spans="1:71" ht="21" customHeight="1">
      <c r="A26" s="41"/>
      <c r="B26" s="175" t="s">
        <v>25</v>
      </c>
      <c r="C26" s="175"/>
      <c r="D26" s="245"/>
      <c r="E26" s="246"/>
      <c r="F26" s="263"/>
      <c r="G26" s="175" t="s">
        <v>23</v>
      </c>
      <c r="H26" s="175"/>
      <c r="I26" s="245" t="s">
        <v>20</v>
      </c>
      <c r="J26" s="246"/>
      <c r="K26" s="175"/>
      <c r="L26" s="175"/>
      <c r="M26" s="175"/>
      <c r="N26" s="216"/>
      <c r="O26" s="217"/>
      <c r="P26" s="188"/>
      <c r="Q26" s="188"/>
      <c r="R26" s="188"/>
      <c r="S26" s="188"/>
      <c r="T26" s="417" t="s">
        <v>197</v>
      </c>
      <c r="U26" s="418"/>
      <c r="V26" s="418"/>
      <c r="W26" s="419"/>
      <c r="X26" s="411"/>
      <c r="Y26" s="412"/>
      <c r="Z26" s="413"/>
      <c r="AA26" s="189" t="s">
        <v>161</v>
      </c>
      <c r="AB26" s="190"/>
      <c r="AC26" s="55"/>
      <c r="AD26" s="75" t="s">
        <v>42</v>
      </c>
      <c r="AE26" s="189" t="s">
        <v>41</v>
      </c>
      <c r="AF26" s="247"/>
      <c r="AG26" s="190"/>
      <c r="AH26" s="55"/>
      <c r="AI26" s="75" t="s">
        <v>40</v>
      </c>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row>
    <row r="27" spans="1:71" ht="21" customHeight="1">
      <c r="A27" s="41"/>
      <c r="B27" s="175" t="s">
        <v>18</v>
      </c>
      <c r="C27" s="175"/>
      <c r="D27" s="245"/>
      <c r="E27" s="246"/>
      <c r="F27" s="175" t="s">
        <v>18</v>
      </c>
      <c r="G27" s="175"/>
      <c r="H27" s="175"/>
      <c r="I27" s="245" t="s">
        <v>20</v>
      </c>
      <c r="J27" s="246"/>
      <c r="K27" s="175"/>
      <c r="L27" s="175"/>
      <c r="M27" s="175"/>
      <c r="N27" s="216"/>
      <c r="O27" s="217"/>
      <c r="P27" s="188" t="s">
        <v>162</v>
      </c>
      <c r="Q27" s="188"/>
      <c r="R27" s="188"/>
      <c r="S27" s="188"/>
      <c r="T27" s="417" t="s">
        <v>195</v>
      </c>
      <c r="U27" s="418"/>
      <c r="V27" s="418"/>
      <c r="W27" s="419"/>
      <c r="X27" s="411"/>
      <c r="Y27" s="412"/>
      <c r="Z27" s="413"/>
      <c r="AA27" s="189" t="s">
        <v>163</v>
      </c>
      <c r="AB27" s="190"/>
      <c r="AC27" s="55"/>
      <c r="AD27" s="75" t="s">
        <v>42</v>
      </c>
      <c r="AE27" s="189" t="s">
        <v>164</v>
      </c>
      <c r="AF27" s="247"/>
      <c r="AG27" s="190"/>
      <c r="AH27" s="55"/>
      <c r="AI27" s="75" t="s">
        <v>40</v>
      </c>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row>
    <row r="28" spans="1:71" ht="21" customHeight="1">
      <c r="A28" s="41"/>
      <c r="B28" s="175" t="s">
        <v>19</v>
      </c>
      <c r="C28" s="175"/>
      <c r="D28" s="401" t="s">
        <v>200</v>
      </c>
      <c r="E28" s="402"/>
      <c r="F28" s="175" t="s">
        <v>19</v>
      </c>
      <c r="G28" s="175"/>
      <c r="H28" s="175"/>
      <c r="I28" s="403" t="s">
        <v>192</v>
      </c>
      <c r="J28" s="404"/>
      <c r="K28" s="175"/>
      <c r="L28" s="175"/>
      <c r="M28" s="175"/>
      <c r="N28" s="218"/>
      <c r="O28" s="219"/>
      <c r="P28" s="188"/>
      <c r="Q28" s="188"/>
      <c r="R28" s="188"/>
      <c r="S28" s="188"/>
      <c r="T28" s="417" t="s">
        <v>198</v>
      </c>
      <c r="U28" s="418"/>
      <c r="V28" s="418"/>
      <c r="W28" s="419"/>
      <c r="X28" s="414"/>
      <c r="Y28" s="415"/>
      <c r="Z28" s="416"/>
      <c r="AA28" s="180" t="s">
        <v>165</v>
      </c>
      <c r="AB28" s="181"/>
      <c r="AC28" s="261"/>
      <c r="AD28" s="262"/>
      <c r="AE28" s="189" t="s">
        <v>166</v>
      </c>
      <c r="AF28" s="247"/>
      <c r="AG28" s="190"/>
      <c r="AH28" s="55"/>
      <c r="AI28" s="75" t="s">
        <v>40</v>
      </c>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row>
    <row r="29" spans="1:71" ht="18.75" customHeight="1" thickBot="1">
      <c r="A29" s="41"/>
      <c r="B29" s="40"/>
      <c r="C29" s="40"/>
      <c r="D29" s="40"/>
      <c r="E29" s="40"/>
      <c r="F29" s="40"/>
      <c r="G29" s="40"/>
      <c r="H29" s="40"/>
      <c r="I29" s="40"/>
      <c r="J29" s="40"/>
      <c r="K29" s="40"/>
      <c r="L29" s="40"/>
      <c r="M29" s="40"/>
      <c r="N29" s="40"/>
      <c r="O29" s="40"/>
      <c r="P29" s="40"/>
      <c r="Q29" s="40"/>
      <c r="R29" s="40"/>
      <c r="S29" s="40"/>
      <c r="T29" s="40"/>
      <c r="U29" s="64" t="s">
        <v>169</v>
      </c>
      <c r="W29" s="62" t="s">
        <v>168</v>
      </c>
      <c r="Y29" s="60"/>
      <c r="Z29" s="40"/>
      <c r="AA29" s="40"/>
      <c r="AB29" s="40"/>
      <c r="AC29" s="40"/>
      <c r="AD29" s="40"/>
      <c r="AE29" s="40"/>
      <c r="AF29" s="40"/>
      <c r="AG29" s="40"/>
      <c r="AH29" s="40"/>
      <c r="AI29" s="40"/>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row>
    <row r="30" spans="1:71" ht="29.25" customHeight="1" thickBot="1">
      <c r="A30" s="41"/>
      <c r="B30" s="40"/>
      <c r="C30" s="40"/>
      <c r="D30" s="40"/>
      <c r="E30" s="40"/>
      <c r="F30" s="40"/>
      <c r="G30" s="40"/>
      <c r="H30" s="40"/>
      <c r="I30" s="40"/>
      <c r="J30" s="40"/>
      <c r="K30" s="40"/>
      <c r="L30" s="40"/>
      <c r="M30" s="40"/>
      <c r="N30" s="40"/>
      <c r="O30" s="40"/>
      <c r="P30" s="40"/>
      <c r="Q30" s="40"/>
      <c r="R30" s="40"/>
      <c r="S30" s="40"/>
      <c r="T30" s="40"/>
      <c r="U30" s="57"/>
      <c r="W30" s="58" t="s">
        <v>173</v>
      </c>
      <c r="Y30" s="60"/>
      <c r="Z30" s="40"/>
      <c r="AA30" s="40"/>
      <c r="AB30" s="40"/>
      <c r="AC30" s="40"/>
      <c r="AD30" s="40"/>
      <c r="AE30" s="40"/>
      <c r="AF30" s="40"/>
      <c r="AG30" s="40"/>
      <c r="AH30" s="40"/>
      <c r="AI30" s="40"/>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row>
    <row r="31" spans="1:71" ht="25.5" customHeight="1">
      <c r="A31" s="41"/>
      <c r="B31" s="40"/>
      <c r="C31" s="40"/>
      <c r="D31" s="40"/>
      <c r="E31" s="40"/>
      <c r="F31" s="40"/>
      <c r="G31" s="40"/>
      <c r="H31" s="40"/>
      <c r="I31" s="40"/>
      <c r="J31" s="40"/>
      <c r="K31" s="40"/>
      <c r="L31" s="40"/>
      <c r="M31" s="40"/>
      <c r="N31" s="40"/>
      <c r="O31" s="40"/>
      <c r="P31" s="40"/>
      <c r="Q31" s="40"/>
      <c r="R31" s="40"/>
      <c r="S31" s="40"/>
      <c r="T31" s="40"/>
      <c r="V31" s="59"/>
      <c r="W31" s="59" t="s">
        <v>172</v>
      </c>
      <c r="Y31" s="60"/>
      <c r="Z31" s="40"/>
      <c r="AA31" s="40"/>
      <c r="AB31" s="40"/>
      <c r="AC31" s="40"/>
      <c r="AD31" s="40"/>
      <c r="AE31" s="40"/>
      <c r="AF31" s="40"/>
      <c r="AG31" s="40"/>
      <c r="AH31" s="40"/>
      <c r="AI31" s="40"/>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row>
    <row r="32" spans="1:71" ht="25.5" customHeight="1">
      <c r="A32" s="41"/>
      <c r="B32" s="40"/>
      <c r="C32" s="40"/>
      <c r="D32" s="40"/>
      <c r="E32" s="40"/>
      <c r="F32" s="40"/>
      <c r="G32" s="40"/>
      <c r="H32" s="40"/>
      <c r="I32" s="40"/>
      <c r="J32" s="40"/>
      <c r="K32" s="40"/>
      <c r="L32" s="40"/>
      <c r="M32" s="40"/>
      <c r="N32" s="40"/>
      <c r="O32" s="40"/>
      <c r="P32" s="40"/>
      <c r="Q32" s="40"/>
      <c r="R32" s="40"/>
      <c r="S32" s="40"/>
      <c r="T32" s="40"/>
      <c r="V32" s="63"/>
      <c r="W32" s="59" t="s">
        <v>174</v>
      </c>
      <c r="Y32" s="60"/>
      <c r="Z32" s="40"/>
      <c r="AA32" s="40"/>
      <c r="AB32" s="40"/>
      <c r="AC32" s="40"/>
      <c r="AD32" s="40"/>
      <c r="AE32" s="40"/>
      <c r="AF32" s="40"/>
      <c r="AG32" s="40"/>
      <c r="AH32" s="40"/>
      <c r="AI32" s="40"/>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row>
    <row r="33" spans="1:71" ht="16.5" customHeight="1">
      <c r="A33" s="41"/>
      <c r="B33" s="40"/>
      <c r="C33" s="40"/>
      <c r="D33" s="40"/>
      <c r="E33" s="40"/>
      <c r="F33" s="40"/>
      <c r="G33" s="40"/>
      <c r="H33" s="40"/>
      <c r="I33" s="40"/>
      <c r="J33" s="40"/>
      <c r="K33" s="40"/>
      <c r="L33" s="40"/>
      <c r="M33" s="40"/>
      <c r="N33" s="40"/>
      <c r="O33" s="40"/>
      <c r="P33" s="40"/>
      <c r="Q33" s="40"/>
      <c r="R33" s="40"/>
      <c r="S33" s="40"/>
      <c r="T33" s="40"/>
      <c r="U33" s="40"/>
      <c r="V33" s="40"/>
      <c r="X33" s="61"/>
      <c r="Y33" s="60"/>
      <c r="Z33" s="40"/>
      <c r="AA33" s="40"/>
      <c r="AB33" s="40"/>
      <c r="AC33" s="40"/>
      <c r="AD33" s="40"/>
      <c r="AE33" s="40"/>
      <c r="AF33" s="40"/>
      <c r="AG33" s="40"/>
      <c r="AH33" s="40"/>
      <c r="AI33" s="40"/>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row>
    <row r="34" spans="1:71" ht="21.95" customHeight="1">
      <c r="A34" s="41"/>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row>
    <row r="35" spans="1:71">
      <c r="A35" s="41"/>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row>
    <row r="36" spans="1:71" ht="15" customHeight="1">
      <c r="A36" s="41"/>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row>
    <row r="37" spans="1:71">
      <c r="A37" s="41"/>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row>
    <row r="38" spans="1:71">
      <c r="A38" s="41"/>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row>
    <row r="39" spans="1:71">
      <c r="A39" s="41"/>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row>
    <row r="40" spans="1:71">
      <c r="A40" s="41"/>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row>
    <row r="41" spans="1:71">
      <c r="A41" s="41"/>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row>
    <row r="42" spans="1:71">
      <c r="A42" s="41"/>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row>
    <row r="43" spans="1:71">
      <c r="A43" s="41"/>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row>
    <row r="44" spans="1:71">
      <c r="A44" s="41"/>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row>
    <row r="45" spans="1:71">
      <c r="A45" s="41"/>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row>
    <row r="46" spans="1:71">
      <c r="A46" s="41"/>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row>
    <row r="47" spans="1:71">
      <c r="A47" s="41"/>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row>
    <row r="48" spans="1:71">
      <c r="A48" s="41"/>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row>
    <row r="49" spans="1:71">
      <c r="A49" s="41"/>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row>
    <row r="50" spans="1:71">
      <c r="A50" s="41"/>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row>
    <row r="51" spans="1:71">
      <c r="A51" s="41"/>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row>
    <row r="52" spans="1:71">
      <c r="A52" s="41"/>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row>
    <row r="53" spans="1:71">
      <c r="A53" s="41"/>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row>
    <row r="54" spans="1:71">
      <c r="A54" s="41"/>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row>
    <row r="55" spans="1:71">
      <c r="A55" s="41"/>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row>
    <row r="56" spans="1:71">
      <c r="A56" s="41"/>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row>
    <row r="57" spans="1:71">
      <c r="A57" s="41"/>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row>
    <row r="58" spans="1:71">
      <c r="A58" s="41"/>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row>
    <row r="59" spans="1:71">
      <c r="A59" s="41"/>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row>
    <row r="60" spans="1:71">
      <c r="A60" s="41"/>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row>
    <row r="61" spans="1:71">
      <c r="A61" s="41"/>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row>
    <row r="62" spans="1:71">
      <c r="A62" s="41"/>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row>
    <row r="63" spans="1:71" ht="71.25" customHeight="1">
      <c r="A63" s="41"/>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row>
    <row r="64" spans="1:71" ht="12.95" customHeight="1" thickBot="1">
      <c r="A64" s="41"/>
      <c r="B64" s="48"/>
      <c r="C64" s="48" t="s">
        <v>47</v>
      </c>
      <c r="D64" s="48"/>
      <c r="E64" s="48"/>
      <c r="F64" s="48"/>
      <c r="G64" s="48"/>
      <c r="H64" s="48"/>
      <c r="I64" s="48"/>
      <c r="J64" s="48"/>
      <c r="K64" s="48"/>
      <c r="L64" s="48"/>
      <c r="M64" s="48"/>
      <c r="N64" s="48"/>
      <c r="O64" s="48"/>
      <c r="P64" s="48"/>
      <c r="Q64" s="48"/>
      <c r="R64" s="48"/>
      <c r="S64" s="48"/>
      <c r="T64" s="48" t="s">
        <v>50</v>
      </c>
      <c r="U64" s="48"/>
      <c r="V64" s="48"/>
      <c r="W64" s="48"/>
      <c r="X64" s="48"/>
      <c r="Y64" s="48"/>
      <c r="Z64" s="48"/>
      <c r="AA64" s="48"/>
      <c r="AB64" s="48"/>
      <c r="AC64" s="48"/>
      <c r="AD64" s="48"/>
      <c r="AE64" s="48"/>
      <c r="AF64" s="48"/>
      <c r="AG64" s="48"/>
      <c r="AH64" s="48"/>
      <c r="AI64" s="48"/>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row>
    <row r="65" spans="1:71">
      <c r="A65" s="41"/>
      <c r="B65" s="48"/>
      <c r="C65" s="164" t="s">
        <v>48</v>
      </c>
      <c r="D65" s="165"/>
      <c r="E65" s="164" t="s">
        <v>54</v>
      </c>
      <c r="F65" s="170"/>
      <c r="G65" s="170"/>
      <c r="H65" s="170"/>
      <c r="I65" s="165"/>
      <c r="J65" s="164" t="s">
        <v>49</v>
      </c>
      <c r="K65" s="170"/>
      <c r="L65" s="170"/>
      <c r="M65" s="170"/>
      <c r="N65" s="165"/>
      <c r="O65" s="155" t="s">
        <v>5</v>
      </c>
      <c r="P65" s="156"/>
      <c r="Q65" s="156"/>
      <c r="R65" s="157"/>
      <c r="S65" s="48"/>
      <c r="T65" s="155" t="s">
        <v>52</v>
      </c>
      <c r="U65" s="156"/>
      <c r="V65" s="156"/>
      <c r="W65" s="156"/>
      <c r="X65" s="157"/>
      <c r="Y65" s="155" t="s">
        <v>53</v>
      </c>
      <c r="Z65" s="156"/>
      <c r="AA65" s="156"/>
      <c r="AB65" s="156"/>
      <c r="AC65" s="157"/>
      <c r="AD65" s="155" t="s">
        <v>5</v>
      </c>
      <c r="AE65" s="156"/>
      <c r="AF65" s="156"/>
      <c r="AG65" s="156"/>
      <c r="AH65" s="157"/>
      <c r="AI65" s="48"/>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row>
    <row r="66" spans="1:71">
      <c r="A66" s="41"/>
      <c r="B66" s="48"/>
      <c r="C66" s="166"/>
      <c r="D66" s="167"/>
      <c r="E66" s="166"/>
      <c r="F66" s="171"/>
      <c r="G66" s="171"/>
      <c r="H66" s="171"/>
      <c r="I66" s="167"/>
      <c r="J66" s="166"/>
      <c r="K66" s="171"/>
      <c r="L66" s="171"/>
      <c r="M66" s="171"/>
      <c r="N66" s="167"/>
      <c r="O66" s="158"/>
      <c r="P66" s="159"/>
      <c r="Q66" s="159"/>
      <c r="R66" s="160"/>
      <c r="S66" s="48"/>
      <c r="T66" s="158"/>
      <c r="U66" s="159"/>
      <c r="V66" s="159"/>
      <c r="W66" s="159"/>
      <c r="X66" s="160"/>
      <c r="Y66" s="158"/>
      <c r="Z66" s="159"/>
      <c r="AA66" s="159"/>
      <c r="AB66" s="159"/>
      <c r="AC66" s="160"/>
      <c r="AD66" s="158"/>
      <c r="AE66" s="159"/>
      <c r="AF66" s="159"/>
      <c r="AG66" s="159"/>
      <c r="AH66" s="160"/>
      <c r="AI66" s="48"/>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row>
    <row r="67" spans="1:71" ht="19.5" thickBot="1">
      <c r="A67" s="41"/>
      <c r="B67" s="48"/>
      <c r="C67" s="168"/>
      <c r="D67" s="169"/>
      <c r="E67" s="168"/>
      <c r="F67" s="172"/>
      <c r="G67" s="172"/>
      <c r="H67" s="172"/>
      <c r="I67" s="169"/>
      <c r="J67" s="168"/>
      <c r="K67" s="172"/>
      <c r="L67" s="172"/>
      <c r="M67" s="172"/>
      <c r="N67" s="169"/>
      <c r="O67" s="161"/>
      <c r="P67" s="162"/>
      <c r="Q67" s="162"/>
      <c r="R67" s="163"/>
      <c r="S67" s="48"/>
      <c r="T67" s="161"/>
      <c r="U67" s="162"/>
      <c r="V67" s="162"/>
      <c r="W67" s="162"/>
      <c r="X67" s="163"/>
      <c r="Y67" s="161"/>
      <c r="Z67" s="162"/>
      <c r="AA67" s="162"/>
      <c r="AB67" s="162"/>
      <c r="AC67" s="163"/>
      <c r="AD67" s="161"/>
      <c r="AE67" s="162"/>
      <c r="AF67" s="162"/>
      <c r="AG67" s="162"/>
      <c r="AH67" s="163"/>
      <c r="AI67" s="48"/>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row>
    <row r="68" spans="1:71">
      <c r="A68" s="41"/>
      <c r="B68" s="40"/>
      <c r="C68" s="164" t="str">
        <f>+IFERROR(IF(VLOOKUP(#REF!,[2]ワークシート!$D$2:$BW$498,67,0)="","",VLOOKUP(#REF!,[2]ワークシート!$D$2:$BW$498,67,0)),"")</f>
        <v/>
      </c>
      <c r="D68" s="165"/>
      <c r="E68" s="164" t="str">
        <f>+IFERROR(IF(VLOOKUP(#REF!,[2]ワークシート!$D$2:$BW$498,68,0)="","",VLOOKUP(#REF!,[2]ワークシート!$D$2:$BW$498,68,0)),"")</f>
        <v/>
      </c>
      <c r="F68" s="170"/>
      <c r="G68" s="170"/>
      <c r="H68" s="170"/>
      <c r="I68" s="165"/>
      <c r="J68" s="164" t="str">
        <f>+IFERROR(IF(VLOOKUP(#REF!,[2]ワークシート!$D$2:$BW$498,69,0)="","",VLOOKUP(#REF!,[2]ワークシート!$D$2:$BW$498,69,0)),"")</f>
        <v/>
      </c>
      <c r="K68" s="170"/>
      <c r="L68" s="170"/>
      <c r="M68" s="170"/>
      <c r="N68" s="165"/>
      <c r="O68" s="164" t="str">
        <f>+IFERROR(IF(VLOOKUP(#REF!,[2]ワークシート!$D$2:$BW$498,70,0)="","",VLOOKUP(#REF!,[2]ワークシート!$D$2:$BW$498,70,0)),"")</f>
        <v/>
      </c>
      <c r="P68" s="170"/>
      <c r="Q68" s="170"/>
      <c r="R68" s="165"/>
      <c r="S68" s="56"/>
      <c r="T68" s="164" t="str">
        <f>+IFERROR(IF(VLOOKUP(#REF!,[2]ワークシート!$D$2:$BW$498,71,0)="","",VLOOKUP(#REF!,[2]ワークシート!$D$2:$BW$498,71,0)),"")</f>
        <v/>
      </c>
      <c r="U68" s="170"/>
      <c r="V68" s="170"/>
      <c r="W68" s="170"/>
      <c r="X68" s="165"/>
      <c r="Y68" s="164" t="str">
        <f>+IFERROR(IF(VLOOKUP(#REF!,[2]ワークシート!$D$2:$BW$498,72,0)="","",VLOOKUP(#REF!,[2]ワークシート!$D$2:$BW$498,72,0)),"")</f>
        <v/>
      </c>
      <c r="Z68" s="170"/>
      <c r="AA68" s="170"/>
      <c r="AB68" s="170"/>
      <c r="AC68" s="165"/>
      <c r="AD68" s="164" t="str">
        <f>+IFERROR(IF(VLOOKUP(#REF!,[2]ワークシート!$D$2:$BW$498,73,0)="","",VLOOKUP(#REF!,[2]ワークシート!$D$2:$BW$498,73,0)),"")</f>
        <v/>
      </c>
      <c r="AE68" s="170"/>
      <c r="AF68" s="170"/>
      <c r="AG68" s="170"/>
      <c r="AH68" s="165"/>
      <c r="AI68" s="40"/>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row>
    <row r="69" spans="1:71">
      <c r="A69" s="41"/>
      <c r="B69" s="40"/>
      <c r="C69" s="166"/>
      <c r="D69" s="167"/>
      <c r="E69" s="166"/>
      <c r="F69" s="171"/>
      <c r="G69" s="171"/>
      <c r="H69" s="171"/>
      <c r="I69" s="167"/>
      <c r="J69" s="166"/>
      <c r="K69" s="171"/>
      <c r="L69" s="171"/>
      <c r="M69" s="171"/>
      <c r="N69" s="167"/>
      <c r="O69" s="166"/>
      <c r="P69" s="171"/>
      <c r="Q69" s="171"/>
      <c r="R69" s="167"/>
      <c r="S69" s="56"/>
      <c r="T69" s="166"/>
      <c r="U69" s="171"/>
      <c r="V69" s="171"/>
      <c r="W69" s="171"/>
      <c r="X69" s="167"/>
      <c r="Y69" s="166"/>
      <c r="Z69" s="171"/>
      <c r="AA69" s="171"/>
      <c r="AB69" s="171"/>
      <c r="AC69" s="167"/>
      <c r="AD69" s="166"/>
      <c r="AE69" s="171"/>
      <c r="AF69" s="171"/>
      <c r="AG69" s="171"/>
      <c r="AH69" s="167"/>
      <c r="AI69" s="40"/>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row>
    <row r="70" spans="1:71">
      <c r="A70" s="41"/>
      <c r="B70" s="40"/>
      <c r="C70" s="166"/>
      <c r="D70" s="167"/>
      <c r="E70" s="166"/>
      <c r="F70" s="171"/>
      <c r="G70" s="171"/>
      <c r="H70" s="171"/>
      <c r="I70" s="167"/>
      <c r="J70" s="166"/>
      <c r="K70" s="171"/>
      <c r="L70" s="171"/>
      <c r="M70" s="171"/>
      <c r="N70" s="167"/>
      <c r="O70" s="166"/>
      <c r="P70" s="171"/>
      <c r="Q70" s="171"/>
      <c r="R70" s="167"/>
      <c r="S70" s="56"/>
      <c r="T70" s="166"/>
      <c r="U70" s="171"/>
      <c r="V70" s="171"/>
      <c r="W70" s="171"/>
      <c r="X70" s="167"/>
      <c r="Y70" s="166"/>
      <c r="Z70" s="171"/>
      <c r="AA70" s="171"/>
      <c r="AB70" s="171"/>
      <c r="AC70" s="167"/>
      <c r="AD70" s="166"/>
      <c r="AE70" s="171"/>
      <c r="AF70" s="171"/>
      <c r="AG70" s="171"/>
      <c r="AH70" s="167"/>
      <c r="AI70" s="40"/>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row>
    <row r="71" spans="1:71" ht="19.5" thickBot="1">
      <c r="A71" s="41"/>
      <c r="B71" s="40"/>
      <c r="C71" s="168"/>
      <c r="D71" s="169"/>
      <c r="E71" s="168"/>
      <c r="F71" s="172"/>
      <c r="G71" s="172"/>
      <c r="H71" s="172"/>
      <c r="I71" s="169"/>
      <c r="J71" s="168"/>
      <c r="K71" s="172"/>
      <c r="L71" s="172"/>
      <c r="M71" s="172"/>
      <c r="N71" s="169"/>
      <c r="O71" s="168"/>
      <c r="P71" s="172"/>
      <c r="Q71" s="172"/>
      <c r="R71" s="169"/>
      <c r="S71" s="56"/>
      <c r="T71" s="168"/>
      <c r="U71" s="172"/>
      <c r="V71" s="172"/>
      <c r="W71" s="172"/>
      <c r="X71" s="169"/>
      <c r="Y71" s="168"/>
      <c r="Z71" s="172"/>
      <c r="AA71" s="172"/>
      <c r="AB71" s="172"/>
      <c r="AC71" s="169"/>
      <c r="AD71" s="168"/>
      <c r="AE71" s="172"/>
      <c r="AF71" s="172"/>
      <c r="AG71" s="172"/>
      <c r="AH71" s="169"/>
      <c r="AI71" s="40"/>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row>
    <row r="72" spans="1:71" hidden="1">
      <c r="A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row>
    <row r="73" spans="1:71" ht="11.25" hidden="1" customHeight="1">
      <c r="A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row>
    <row r="74" spans="1:71" ht="25.5" hidden="1">
      <c r="A74" s="41"/>
      <c r="C74" s="49" t="s">
        <v>56</v>
      </c>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row>
    <row r="75" spans="1:71" ht="9" hidden="1" customHeight="1">
      <c r="A75" s="41"/>
      <c r="C75" s="49"/>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row>
    <row r="76" spans="1:71" ht="30.75" hidden="1" customHeight="1">
      <c r="A76" s="41"/>
      <c r="B76" s="40"/>
      <c r="C76" s="180" t="str">
        <f>+IFERROR(VLOOKUP(#REF!,[2]ワークシート!$D$2:$BW$498,54,0),"")</f>
        <v/>
      </c>
      <c r="D76" s="182"/>
      <c r="E76" s="182"/>
      <c r="F76" s="182"/>
      <c r="G76" s="182"/>
      <c r="H76" s="182"/>
      <c r="I76" s="182"/>
      <c r="J76" s="182"/>
      <c r="K76" s="181"/>
      <c r="L76" s="178" t="str">
        <f>+IFERROR(VLOOKUP(#REF!,[2]ワークシート!$D$2:$BW$498,56,0),"")</f>
        <v/>
      </c>
      <c r="M76" s="178"/>
      <c r="N76" s="178"/>
      <c r="O76" s="178"/>
      <c r="P76" s="178"/>
      <c r="Q76" s="178"/>
      <c r="R76" s="178"/>
      <c r="S76" s="178"/>
      <c r="T76" s="178"/>
      <c r="U76" s="40"/>
      <c r="V76" s="40"/>
      <c r="W76" s="40"/>
      <c r="X76" s="40"/>
      <c r="Y76" s="40"/>
      <c r="Z76" s="40"/>
      <c r="AA76" s="40"/>
      <c r="AB76" s="40"/>
      <c r="AC76" s="40"/>
      <c r="AD76" s="40"/>
      <c r="AE76" s="40"/>
      <c r="AF76" s="40"/>
      <c r="AG76" s="40"/>
      <c r="AH76" s="40"/>
      <c r="AI76" s="40"/>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row>
    <row r="77" spans="1:71" hidden="1">
      <c r="A77" s="41"/>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row>
    <row r="78" spans="1:71" ht="21" hidden="1" customHeight="1">
      <c r="A78" s="41"/>
      <c r="B78" s="175" t="s">
        <v>36</v>
      </c>
      <c r="C78" s="175"/>
      <c r="D78" s="175"/>
      <c r="E78" s="175"/>
      <c r="F78" s="175"/>
      <c r="G78" s="175"/>
      <c r="H78" s="175"/>
      <c r="I78" s="175"/>
      <c r="J78" s="175"/>
      <c r="K78" s="213" t="s">
        <v>14</v>
      </c>
      <c r="L78" s="213"/>
      <c r="M78" s="213"/>
      <c r="N78" s="213"/>
      <c r="O78" s="213"/>
      <c r="P78" s="213"/>
      <c r="Q78" s="213"/>
      <c r="R78" s="213" t="s">
        <v>15</v>
      </c>
      <c r="S78" s="213"/>
      <c r="T78" s="213"/>
      <c r="U78" s="213"/>
      <c r="V78" s="213"/>
      <c r="W78" s="213"/>
      <c r="X78" s="213"/>
      <c r="Y78" s="213"/>
      <c r="Z78" s="175" t="s">
        <v>145</v>
      </c>
      <c r="AA78" s="175"/>
      <c r="AB78" s="175"/>
      <c r="AC78" s="175"/>
      <c r="AD78" s="175"/>
      <c r="AE78" s="175"/>
      <c r="AF78" s="188" t="s">
        <v>146</v>
      </c>
      <c r="AG78" s="188"/>
      <c r="AH78" s="214" t="s">
        <v>5</v>
      </c>
      <c r="AI78" s="215"/>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row>
    <row r="79" spans="1:71" ht="21" hidden="1" customHeight="1">
      <c r="A79" s="41"/>
      <c r="B79" s="175" t="s">
        <v>6</v>
      </c>
      <c r="C79" s="175"/>
      <c r="D79" s="175"/>
      <c r="E79" s="175"/>
      <c r="F79" s="175"/>
      <c r="G79" s="175"/>
      <c r="H79" s="188" t="s">
        <v>12</v>
      </c>
      <c r="I79" s="188" t="s">
        <v>13</v>
      </c>
      <c r="J79" s="175"/>
      <c r="K79" s="188" t="s">
        <v>149</v>
      </c>
      <c r="L79" s="175"/>
      <c r="M79" s="175"/>
      <c r="N79" s="175" t="s">
        <v>2</v>
      </c>
      <c r="O79" s="175"/>
      <c r="P79" s="188" t="s">
        <v>28</v>
      </c>
      <c r="Q79" s="175"/>
      <c r="R79" s="188" t="s">
        <v>16</v>
      </c>
      <c r="S79" s="175"/>
      <c r="T79" s="175"/>
      <c r="U79" s="175" t="s">
        <v>2</v>
      </c>
      <c r="V79" s="175"/>
      <c r="W79" s="188" t="s">
        <v>28</v>
      </c>
      <c r="X79" s="175"/>
      <c r="Y79" s="175"/>
      <c r="Z79" s="188" t="s">
        <v>10</v>
      </c>
      <c r="AA79" s="175"/>
      <c r="AB79" s="175" t="s">
        <v>11</v>
      </c>
      <c r="AC79" s="175"/>
      <c r="AD79" s="188" t="s">
        <v>17</v>
      </c>
      <c r="AE79" s="175"/>
      <c r="AF79" s="188"/>
      <c r="AG79" s="188"/>
      <c r="AH79" s="216"/>
      <c r="AI79" s="217"/>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c r="BR79" s="41"/>
      <c r="BS79" s="41"/>
    </row>
    <row r="80" spans="1:71" ht="21" hidden="1" customHeight="1">
      <c r="A80" s="41"/>
      <c r="B80" s="189" t="s">
        <v>0</v>
      </c>
      <c r="C80" s="190"/>
      <c r="D80" s="247" t="s">
        <v>147</v>
      </c>
      <c r="E80" s="190"/>
      <c r="F80" s="175" t="s">
        <v>1</v>
      </c>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88"/>
      <c r="AG80" s="188"/>
      <c r="AH80" s="218"/>
      <c r="AI80" s="219"/>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row>
    <row r="81" spans="1:71" ht="34.5" hidden="1" customHeight="1">
      <c r="A81" s="41"/>
      <c r="B81" s="180" t="str">
        <f>+IFERROR(VLOOKUP(#REF!&amp;"-"&amp;ROW()-109,[2]ワークシート!$F$2:$BW$498,6,0),"")</f>
        <v/>
      </c>
      <c r="C81" s="181"/>
      <c r="D81" s="180" t="str">
        <f>+IFERROR(IF(VLOOKUP(#REF!&amp;"-"&amp;ROW()-109,[2]ワークシート!$F$2:$BW$498,7,0)="","",VLOOKUP(#REF!&amp;"-"&amp;ROW()-109,[2]ワークシート!$F$2:$BW$498,7,0)),"")</f>
        <v/>
      </c>
      <c r="E81" s="181"/>
      <c r="F81" s="180" t="str">
        <f>+IFERROR(VLOOKUP(#REF!&amp;"-"&amp;ROW()-109,[2]ワークシート!$F$2:$BW$498,8,0),"")</f>
        <v/>
      </c>
      <c r="G81" s="181"/>
      <c r="H81" s="73" t="str">
        <f>+IFERROR(VLOOKUP(#REF!&amp;"-"&amp;ROW()-109,[2]ワークシート!$F$2:$BW$498,9,0),"")</f>
        <v/>
      </c>
      <c r="I8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81" s="240"/>
      <c r="K81" s="180" t="str">
        <f>+IFERROR(VLOOKUP(#REF!&amp;"-"&amp;ROW()-109,[2]ワークシート!$F$2:$BW$498,16,0),"")</f>
        <v/>
      </c>
      <c r="L81" s="182"/>
      <c r="M81" s="181"/>
      <c r="N81" s="241" t="str">
        <f>+IFERROR(VLOOKUP(#REF!&amp;"-"&amp;ROW()-109,[2]ワークシート!$F$2:$BW$498,21,0),"")</f>
        <v/>
      </c>
      <c r="O81" s="242"/>
      <c r="P81" s="237" t="str">
        <f>+IFERROR(VLOOKUP(#REF!&amp;"-"&amp;ROW()-109,[2]ワークシート!$F$2:$BW$498,22,0),"")</f>
        <v/>
      </c>
      <c r="Q81" s="237"/>
      <c r="R81" s="187" t="str">
        <f>+IFERROR(VLOOKUP(#REF!&amp;"-"&amp;ROW()-109,[2]ワークシート!$F$2:$BW$498,52,0),"")</f>
        <v/>
      </c>
      <c r="S81" s="187"/>
      <c r="T81" s="187"/>
      <c r="U81" s="237" t="str">
        <f>+IFERROR(VLOOKUP(#REF!&amp;"-"&amp;ROW()-109,[2]ワークシート!$F$2:$BW$498,57,0),"")</f>
        <v/>
      </c>
      <c r="V81" s="237"/>
      <c r="W81" s="237" t="str">
        <f>+IFERROR(VLOOKUP(#REF!&amp;"-"&amp;ROW()-109,[2]ワークシート!$F$2:$BW$498,58,0),"")</f>
        <v/>
      </c>
      <c r="X81" s="237"/>
      <c r="Y81" s="237"/>
      <c r="Z81" s="178" t="str">
        <f>IF(AD81="","",IF(AD81=0,"使用貸借権","賃借権"))</f>
        <v/>
      </c>
      <c r="AA81" s="178"/>
      <c r="AB81" s="180" t="str">
        <f>+IFERROR(IF(VLOOKUP(#REF!&amp;"-"&amp;ROW()-109,[2]ワークシート!$F$2:$BW$498,10,0)="","",VLOOKUP(#REF!&amp;"-"&amp;ROW()-109,[2]ワークシート!$F$2:$BW$498,10,0)),"")</f>
        <v/>
      </c>
      <c r="AC81" s="181"/>
      <c r="AD81" s="238" t="str">
        <f>+IFERROR(VLOOKUP(#REF!&amp;"-"&amp;ROW()-109,[2]ワークシート!$F$2:$BW$498,62,0),"")</f>
        <v/>
      </c>
      <c r="AE81" s="238"/>
      <c r="AF81" s="178" t="str">
        <f>IF(Z81="","",IF(Z81="使用貸借権","-","口座引落　１２月"))</f>
        <v/>
      </c>
      <c r="AG81" s="178"/>
      <c r="AH81" s="178" t="str">
        <f>+IFERROR(IF(VLOOKUP(#REF!&amp;"-"&amp;ROW()-109,[2]ワークシート!$F$2:$BW$498,63,0)="","",VLOOKUP(#REF!&amp;"-"&amp;ROW()-109,[2]ワークシート!$F$2:$BW$498,63,0)),"")</f>
        <v/>
      </c>
      <c r="AI81" s="178"/>
      <c r="AJ81" s="41"/>
      <c r="AK81" s="46">
        <v>1</v>
      </c>
      <c r="AL81" s="46" t="str">
        <f>+$N$5&amp;AK81</f>
        <v>1</v>
      </c>
      <c r="AM81" s="41"/>
      <c r="AN81" s="41"/>
      <c r="AO81" s="41"/>
      <c r="AP81" s="41"/>
      <c r="AQ81" s="41"/>
      <c r="AR81" s="41"/>
      <c r="AS81" s="41"/>
      <c r="AT81" s="41"/>
      <c r="AU81" s="41"/>
      <c r="AV81" s="41"/>
      <c r="AW81" s="41"/>
      <c r="AX81" s="41"/>
      <c r="AY81" s="41"/>
      <c r="AZ81" s="41"/>
      <c r="BA81" s="41"/>
      <c r="BB81" s="41"/>
      <c r="BC81" s="41"/>
      <c r="BD81" s="41"/>
      <c r="BE81" s="41"/>
    </row>
    <row r="82" spans="1:71" ht="35.1" hidden="1" customHeight="1">
      <c r="A82" s="41"/>
      <c r="B82" s="180" t="str">
        <f>+IFERROR(VLOOKUP(#REF!&amp;"-"&amp;ROW()-109,[2]ワークシート!$F$2:$BW$498,6,0),"")</f>
        <v/>
      </c>
      <c r="C82" s="181"/>
      <c r="D82" s="180" t="str">
        <f>+IFERROR(IF(VLOOKUP(#REF!&amp;"-"&amp;ROW()-109,[2]ワークシート!$F$2:$BW$498,7,0)="","",VLOOKUP(#REF!&amp;"-"&amp;ROW()-109,[2]ワークシート!$F$2:$BW$498,7,0)),"")</f>
        <v/>
      </c>
      <c r="E82" s="181"/>
      <c r="F82" s="180" t="str">
        <f>+IFERROR(VLOOKUP(#REF!&amp;"-"&amp;ROW()-109,[2]ワークシート!$F$2:$BW$498,8,0),"")</f>
        <v/>
      </c>
      <c r="G82" s="181"/>
      <c r="H82" s="73" t="str">
        <f>+IFERROR(VLOOKUP(#REF!&amp;"-"&amp;ROW()-109,[2]ワークシート!$F$2:$BW$498,9,0),"")</f>
        <v/>
      </c>
      <c r="I8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82" s="240"/>
      <c r="K82" s="180" t="str">
        <f>+IFERROR(VLOOKUP(#REF!&amp;"-"&amp;ROW()-109,[2]ワークシート!$F$2:$BW$498,16,0),"")</f>
        <v/>
      </c>
      <c r="L82" s="182"/>
      <c r="M82" s="181"/>
      <c r="N82" s="241" t="str">
        <f>+IFERROR(VLOOKUP(#REF!&amp;"-"&amp;ROW()-109,[2]ワークシート!$F$2:$BW$498,21,0),"")</f>
        <v/>
      </c>
      <c r="O82" s="242"/>
      <c r="P82" s="237" t="str">
        <f>+IFERROR(VLOOKUP(#REF!&amp;"-"&amp;ROW()-109,[2]ワークシート!$F$2:$BW$498,22,0),"")</f>
        <v/>
      </c>
      <c r="Q82" s="237"/>
      <c r="R82" s="187" t="str">
        <f>+IFERROR(VLOOKUP(#REF!&amp;"-"&amp;ROW()-109,[2]ワークシート!$F$2:$BW$498,52,0),"")</f>
        <v/>
      </c>
      <c r="S82" s="187"/>
      <c r="T82" s="187"/>
      <c r="U82" s="237" t="str">
        <f>+IFERROR(VLOOKUP(#REF!&amp;"-"&amp;ROW()-109,[2]ワークシート!$F$2:$BW$498,57,0),"")</f>
        <v/>
      </c>
      <c r="V82" s="237"/>
      <c r="W82" s="237" t="str">
        <f>+IFERROR(VLOOKUP(#REF!&amp;"-"&amp;ROW()-109,[2]ワークシート!$F$2:$BW$498,58,0),"")</f>
        <v/>
      </c>
      <c r="X82" s="237"/>
      <c r="Y82" s="237"/>
      <c r="Z82" s="178" t="str">
        <f t="shared" ref="Z82:Z145" si="0">IF(AD82="","",IF(AD82=0,"使用貸借権","賃借権"))</f>
        <v/>
      </c>
      <c r="AA82" s="178"/>
      <c r="AB82" s="180" t="str">
        <f>+IFERROR(IF(VLOOKUP(#REF!&amp;"-"&amp;ROW()-109,[2]ワークシート!$F$2:$BW$498,10,0)="","",VLOOKUP(#REF!&amp;"-"&amp;ROW()-109,[2]ワークシート!$F$2:$BW$498,10,0)),"")</f>
        <v/>
      </c>
      <c r="AC82" s="181"/>
      <c r="AD82" s="238" t="str">
        <f>+IFERROR(VLOOKUP(#REF!&amp;"-"&amp;ROW()-109,[2]ワークシート!$F$2:$BW$498,62,0),"")</f>
        <v/>
      </c>
      <c r="AE82" s="238"/>
      <c r="AF82" s="178" t="str">
        <f t="shared" ref="AF82:AF145" si="1">IF(Z82="","",IF(Z82="使用貸借権","-","口座引落　１２月"))</f>
        <v/>
      </c>
      <c r="AG82" s="178"/>
      <c r="AH82" s="178" t="str">
        <f>+IFERROR(IF(VLOOKUP(#REF!&amp;"-"&amp;ROW()-109,[2]ワークシート!$F$2:$BW$498,63,0)="","",VLOOKUP(#REF!&amp;"-"&amp;ROW()-109,[2]ワークシート!$F$2:$BW$498,63,0)),"")</f>
        <v/>
      </c>
      <c r="AI82" s="178"/>
      <c r="AK82" s="51">
        <v>2</v>
      </c>
      <c r="AL82" s="51" t="str">
        <f t="shared" ref="AL82:AL145" si="2">+$N$3&amp;AK82</f>
        <v>2</v>
      </c>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row>
    <row r="83" spans="1:71" ht="35.1" hidden="1" customHeight="1">
      <c r="A83" s="41"/>
      <c r="B83" s="180" t="str">
        <f>+IFERROR(VLOOKUP(#REF!&amp;"-"&amp;ROW()-109,[2]ワークシート!$F$2:$BW$498,6,0),"")</f>
        <v/>
      </c>
      <c r="C83" s="181"/>
      <c r="D83" s="180" t="str">
        <f>+IFERROR(IF(VLOOKUP(#REF!&amp;"-"&amp;ROW()-109,[2]ワークシート!$F$2:$BW$498,7,0)="","",VLOOKUP(#REF!&amp;"-"&amp;ROW()-109,[2]ワークシート!$F$2:$BW$498,7,0)),"")</f>
        <v/>
      </c>
      <c r="E83" s="181"/>
      <c r="F83" s="180" t="str">
        <f>+IFERROR(VLOOKUP(#REF!&amp;"-"&amp;ROW()-109,[2]ワークシート!$F$2:$BW$498,8,0),"")</f>
        <v/>
      </c>
      <c r="G83" s="181"/>
      <c r="H83" s="73" t="str">
        <f>+IFERROR(VLOOKUP(#REF!&amp;"-"&amp;ROW()-109,[2]ワークシート!$F$2:$BW$498,9,0),"")</f>
        <v/>
      </c>
      <c r="I8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83" s="240"/>
      <c r="K83" s="180" t="str">
        <f>+IFERROR(VLOOKUP(#REF!&amp;"-"&amp;ROW()-109,[2]ワークシート!$F$2:$BW$498,16,0),"")</f>
        <v/>
      </c>
      <c r="L83" s="182"/>
      <c r="M83" s="181"/>
      <c r="N83" s="241" t="str">
        <f>+IFERROR(VLOOKUP(#REF!&amp;"-"&amp;ROW()-109,[2]ワークシート!$F$2:$BW$498,21,0),"")</f>
        <v/>
      </c>
      <c r="O83" s="242"/>
      <c r="P83" s="237" t="str">
        <f>+IFERROR(VLOOKUP(#REF!&amp;"-"&amp;ROW()-109,[2]ワークシート!$F$2:$BW$498,22,0),"")</f>
        <v/>
      </c>
      <c r="Q83" s="237"/>
      <c r="R83" s="187" t="str">
        <f>+IFERROR(VLOOKUP(#REF!&amp;"-"&amp;ROW()-109,[2]ワークシート!$F$2:$BW$498,52,0),"")</f>
        <v/>
      </c>
      <c r="S83" s="187"/>
      <c r="T83" s="187"/>
      <c r="U83" s="237" t="str">
        <f>+IFERROR(VLOOKUP(#REF!&amp;"-"&amp;ROW()-109,[2]ワークシート!$F$2:$BW$498,57,0),"")</f>
        <v/>
      </c>
      <c r="V83" s="237"/>
      <c r="W83" s="237" t="str">
        <f>+IFERROR(VLOOKUP(#REF!&amp;"-"&amp;ROW()-109,[2]ワークシート!$F$2:$BW$498,58,0),"")</f>
        <v/>
      </c>
      <c r="X83" s="237"/>
      <c r="Y83" s="237"/>
      <c r="Z83" s="178" t="str">
        <f t="shared" si="0"/>
        <v/>
      </c>
      <c r="AA83" s="178"/>
      <c r="AB83" s="180" t="str">
        <f>+IFERROR(IF(VLOOKUP(#REF!&amp;"-"&amp;ROW()-109,[2]ワークシート!$F$2:$BW$498,10,0)="","",VLOOKUP(#REF!&amp;"-"&amp;ROW()-109,[2]ワークシート!$F$2:$BW$498,10,0)),"")</f>
        <v/>
      </c>
      <c r="AC83" s="181"/>
      <c r="AD83" s="238" t="str">
        <f>+IFERROR(VLOOKUP(#REF!&amp;"-"&amp;ROW()-109,[2]ワークシート!$F$2:$BW$498,62,0),"")</f>
        <v/>
      </c>
      <c r="AE83" s="238"/>
      <c r="AF83" s="178" t="str">
        <f t="shared" si="1"/>
        <v/>
      </c>
      <c r="AG83" s="178"/>
      <c r="AH83" s="178" t="str">
        <f>+IFERROR(IF(VLOOKUP(#REF!&amp;"-"&amp;ROW()-109,[2]ワークシート!$F$2:$BW$498,63,0)="","",VLOOKUP(#REF!&amp;"-"&amp;ROW()-109,[2]ワークシート!$F$2:$BW$498,63,0)),"")</f>
        <v/>
      </c>
      <c r="AI83" s="178"/>
      <c r="AK83" s="51">
        <v>3</v>
      </c>
      <c r="AL83" s="51" t="str">
        <f t="shared" si="2"/>
        <v>3</v>
      </c>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c r="BR83" s="41"/>
      <c r="BS83" s="41"/>
    </row>
    <row r="84" spans="1:71" ht="35.1" hidden="1" customHeight="1">
      <c r="A84" s="41"/>
      <c r="B84" s="180" t="str">
        <f>+IFERROR(VLOOKUP(#REF!&amp;"-"&amp;ROW()-109,[2]ワークシート!$F$2:$BW$498,6,0),"")</f>
        <v/>
      </c>
      <c r="C84" s="181"/>
      <c r="D84" s="180" t="str">
        <f>+IFERROR(IF(VLOOKUP(#REF!&amp;"-"&amp;ROW()-109,[2]ワークシート!$F$2:$BW$498,7,0)="","",VLOOKUP(#REF!&amp;"-"&amp;ROW()-109,[2]ワークシート!$F$2:$BW$498,7,0)),"")</f>
        <v/>
      </c>
      <c r="E84" s="181"/>
      <c r="F84" s="180" t="str">
        <f>+IFERROR(VLOOKUP(#REF!&amp;"-"&amp;ROW()-109,[2]ワークシート!$F$2:$BW$498,8,0),"")</f>
        <v/>
      </c>
      <c r="G84" s="181"/>
      <c r="H84" s="73" t="str">
        <f>+IFERROR(VLOOKUP(#REF!&amp;"-"&amp;ROW()-109,[2]ワークシート!$F$2:$BW$498,9,0),"")</f>
        <v/>
      </c>
      <c r="I8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84" s="240"/>
      <c r="K84" s="180" t="str">
        <f>+IFERROR(VLOOKUP(#REF!&amp;"-"&amp;ROW()-109,[2]ワークシート!$F$2:$BW$498,16,0),"")</f>
        <v/>
      </c>
      <c r="L84" s="182"/>
      <c r="M84" s="181"/>
      <c r="N84" s="241" t="str">
        <f>+IFERROR(VLOOKUP(#REF!&amp;"-"&amp;ROW()-109,[2]ワークシート!$F$2:$BW$498,21,0),"")</f>
        <v/>
      </c>
      <c r="O84" s="242"/>
      <c r="P84" s="237" t="str">
        <f>+IFERROR(VLOOKUP(#REF!&amp;"-"&amp;ROW()-109,[2]ワークシート!$F$2:$BW$498,22,0),"")</f>
        <v/>
      </c>
      <c r="Q84" s="237"/>
      <c r="R84" s="187" t="str">
        <f>+IFERROR(VLOOKUP(#REF!&amp;"-"&amp;ROW()-109,[2]ワークシート!$F$2:$BW$498,52,0),"")</f>
        <v/>
      </c>
      <c r="S84" s="187"/>
      <c r="T84" s="187"/>
      <c r="U84" s="237" t="str">
        <f>+IFERROR(VLOOKUP(#REF!&amp;"-"&amp;ROW()-109,[2]ワークシート!$F$2:$BW$498,57,0),"")</f>
        <v/>
      </c>
      <c r="V84" s="237"/>
      <c r="W84" s="237" t="str">
        <f>+IFERROR(VLOOKUP(#REF!&amp;"-"&amp;ROW()-109,[2]ワークシート!$F$2:$BW$498,58,0),"")</f>
        <v/>
      </c>
      <c r="X84" s="237"/>
      <c r="Y84" s="237"/>
      <c r="Z84" s="178" t="str">
        <f t="shared" si="0"/>
        <v/>
      </c>
      <c r="AA84" s="178"/>
      <c r="AB84" s="180" t="str">
        <f>+IFERROR(IF(VLOOKUP(#REF!&amp;"-"&amp;ROW()-109,[2]ワークシート!$F$2:$BW$498,10,0)="","",VLOOKUP(#REF!&amp;"-"&amp;ROW()-109,[2]ワークシート!$F$2:$BW$498,10,0)),"")</f>
        <v/>
      </c>
      <c r="AC84" s="181"/>
      <c r="AD84" s="238" t="str">
        <f>+IFERROR(VLOOKUP(#REF!&amp;"-"&amp;ROW()-109,[2]ワークシート!$F$2:$BW$498,62,0),"")</f>
        <v/>
      </c>
      <c r="AE84" s="238"/>
      <c r="AF84" s="178" t="str">
        <f t="shared" si="1"/>
        <v/>
      </c>
      <c r="AG84" s="178"/>
      <c r="AH84" s="178" t="str">
        <f>+IFERROR(IF(VLOOKUP(#REF!&amp;"-"&amp;ROW()-109,[2]ワークシート!$F$2:$BW$498,63,0)="","",VLOOKUP(#REF!&amp;"-"&amp;ROW()-109,[2]ワークシート!$F$2:$BW$498,63,0)),"")</f>
        <v/>
      </c>
      <c r="AI84" s="178"/>
      <c r="AK84" s="51">
        <v>4</v>
      </c>
      <c r="AL84" s="51" t="str">
        <f t="shared" si="2"/>
        <v>4</v>
      </c>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c r="BR84" s="41"/>
      <c r="BS84" s="41"/>
    </row>
    <row r="85" spans="1:71" ht="35.1" hidden="1" customHeight="1">
      <c r="A85" s="41"/>
      <c r="B85" s="180" t="str">
        <f>+IFERROR(VLOOKUP(#REF!&amp;"-"&amp;ROW()-109,[2]ワークシート!$F$2:$BW$498,6,0),"")</f>
        <v/>
      </c>
      <c r="C85" s="181"/>
      <c r="D85" s="180" t="str">
        <f>+IFERROR(IF(VLOOKUP(#REF!&amp;"-"&amp;ROW()-109,[2]ワークシート!$F$2:$BW$498,7,0)="","",VLOOKUP(#REF!&amp;"-"&amp;ROW()-109,[2]ワークシート!$F$2:$BW$498,7,0)),"")</f>
        <v/>
      </c>
      <c r="E85" s="181"/>
      <c r="F85" s="180" t="str">
        <f>+IFERROR(VLOOKUP(#REF!&amp;"-"&amp;ROW()-109,[2]ワークシート!$F$2:$BW$498,8,0),"")</f>
        <v/>
      </c>
      <c r="G85" s="181"/>
      <c r="H85" s="73" t="str">
        <f>+IFERROR(VLOOKUP(#REF!&amp;"-"&amp;ROW()-109,[2]ワークシート!$F$2:$BW$498,9,0),"")</f>
        <v/>
      </c>
      <c r="I8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85" s="240"/>
      <c r="K85" s="180" t="str">
        <f>+IFERROR(VLOOKUP(#REF!&amp;"-"&amp;ROW()-109,[2]ワークシート!$F$2:$BW$498,16,0),"")</f>
        <v/>
      </c>
      <c r="L85" s="182"/>
      <c r="M85" s="181"/>
      <c r="N85" s="241" t="str">
        <f>+IFERROR(VLOOKUP(#REF!&amp;"-"&amp;ROW()-109,[2]ワークシート!$F$2:$BW$498,21,0),"")</f>
        <v/>
      </c>
      <c r="O85" s="242"/>
      <c r="P85" s="237" t="str">
        <f>+IFERROR(VLOOKUP(#REF!&amp;"-"&amp;ROW()-109,[2]ワークシート!$F$2:$BW$498,22,0),"")</f>
        <v/>
      </c>
      <c r="Q85" s="237"/>
      <c r="R85" s="187" t="str">
        <f>+IFERROR(VLOOKUP(#REF!&amp;"-"&amp;ROW()-109,[2]ワークシート!$F$2:$BW$498,52,0),"")</f>
        <v/>
      </c>
      <c r="S85" s="187"/>
      <c r="T85" s="187"/>
      <c r="U85" s="237" t="str">
        <f>+IFERROR(VLOOKUP(#REF!&amp;"-"&amp;ROW()-109,[2]ワークシート!$F$2:$BW$498,57,0),"")</f>
        <v/>
      </c>
      <c r="V85" s="237"/>
      <c r="W85" s="237" t="str">
        <f>+IFERROR(VLOOKUP(#REF!&amp;"-"&amp;ROW()-109,[2]ワークシート!$F$2:$BW$498,58,0),"")</f>
        <v/>
      </c>
      <c r="X85" s="237"/>
      <c r="Y85" s="237"/>
      <c r="Z85" s="178" t="str">
        <f t="shared" si="0"/>
        <v/>
      </c>
      <c r="AA85" s="178"/>
      <c r="AB85" s="180" t="str">
        <f>+IFERROR(IF(VLOOKUP(#REF!&amp;"-"&amp;ROW()-109,[2]ワークシート!$F$2:$BW$498,10,0)="","",VLOOKUP(#REF!&amp;"-"&amp;ROW()-109,[2]ワークシート!$F$2:$BW$498,10,0)),"")</f>
        <v/>
      </c>
      <c r="AC85" s="181"/>
      <c r="AD85" s="238" t="str">
        <f>+IFERROR(VLOOKUP(#REF!&amp;"-"&amp;ROW()-109,[2]ワークシート!$F$2:$BW$498,62,0),"")</f>
        <v/>
      </c>
      <c r="AE85" s="238"/>
      <c r="AF85" s="178" t="str">
        <f t="shared" si="1"/>
        <v/>
      </c>
      <c r="AG85" s="178"/>
      <c r="AH85" s="178" t="str">
        <f>+IFERROR(IF(VLOOKUP(#REF!&amp;"-"&amp;ROW()-109,[2]ワークシート!$F$2:$BW$498,63,0)="","",VLOOKUP(#REF!&amp;"-"&amp;ROW()-109,[2]ワークシート!$F$2:$BW$498,63,0)),"")</f>
        <v/>
      </c>
      <c r="AI85" s="178"/>
      <c r="AK85" s="51">
        <v>5</v>
      </c>
      <c r="AL85" s="51" t="str">
        <f t="shared" si="2"/>
        <v>5</v>
      </c>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41"/>
      <c r="BS85" s="41"/>
    </row>
    <row r="86" spans="1:71" ht="35.1" hidden="1" customHeight="1">
      <c r="A86" s="41"/>
      <c r="B86" s="180" t="str">
        <f>+IFERROR(VLOOKUP(#REF!&amp;"-"&amp;ROW()-109,[2]ワークシート!$F$2:$BW$498,6,0),"")</f>
        <v/>
      </c>
      <c r="C86" s="181"/>
      <c r="D86" s="180" t="str">
        <f>+IFERROR(IF(VLOOKUP(#REF!&amp;"-"&amp;ROW()-109,[2]ワークシート!$F$2:$BW$498,7,0)="","",VLOOKUP(#REF!&amp;"-"&amp;ROW()-109,[2]ワークシート!$F$2:$BW$498,7,0)),"")</f>
        <v/>
      </c>
      <c r="E86" s="181"/>
      <c r="F86" s="180" t="str">
        <f>+IFERROR(VLOOKUP(#REF!&amp;"-"&amp;ROW()-109,[2]ワークシート!$F$2:$BW$498,8,0),"")</f>
        <v/>
      </c>
      <c r="G86" s="181"/>
      <c r="H86" s="73" t="str">
        <f>+IFERROR(VLOOKUP(#REF!&amp;"-"&amp;ROW()-109,[2]ワークシート!$F$2:$BW$498,9,0),"")</f>
        <v/>
      </c>
      <c r="I8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86" s="240"/>
      <c r="K86" s="180" t="str">
        <f>+IFERROR(VLOOKUP(#REF!&amp;"-"&amp;ROW()-109,[2]ワークシート!$F$2:$BW$498,16,0),"")</f>
        <v/>
      </c>
      <c r="L86" s="182"/>
      <c r="M86" s="181"/>
      <c r="N86" s="241" t="str">
        <f>+IFERROR(VLOOKUP(#REF!&amp;"-"&amp;ROW()-109,[2]ワークシート!$F$2:$BW$498,21,0),"")</f>
        <v/>
      </c>
      <c r="O86" s="242"/>
      <c r="P86" s="237" t="str">
        <f>+IFERROR(VLOOKUP(#REF!&amp;"-"&amp;ROW()-109,[2]ワークシート!$F$2:$BW$498,22,0),"")</f>
        <v/>
      </c>
      <c r="Q86" s="237"/>
      <c r="R86" s="187" t="str">
        <f>+IFERROR(VLOOKUP(#REF!&amp;"-"&amp;ROW()-109,[2]ワークシート!$F$2:$BW$498,52,0),"")</f>
        <v/>
      </c>
      <c r="S86" s="187"/>
      <c r="T86" s="187"/>
      <c r="U86" s="237" t="str">
        <f>+IFERROR(VLOOKUP(#REF!&amp;"-"&amp;ROW()-109,[2]ワークシート!$F$2:$BW$498,57,0),"")</f>
        <v/>
      </c>
      <c r="V86" s="237"/>
      <c r="W86" s="237" t="str">
        <f>+IFERROR(VLOOKUP(#REF!&amp;"-"&amp;ROW()-109,[2]ワークシート!$F$2:$BW$498,58,0),"")</f>
        <v/>
      </c>
      <c r="X86" s="237"/>
      <c r="Y86" s="237"/>
      <c r="Z86" s="178" t="str">
        <f t="shared" si="0"/>
        <v/>
      </c>
      <c r="AA86" s="178"/>
      <c r="AB86" s="180" t="str">
        <f>+IFERROR(IF(VLOOKUP(#REF!&amp;"-"&amp;ROW()-109,[2]ワークシート!$F$2:$BW$498,10,0)="","",VLOOKUP(#REF!&amp;"-"&amp;ROW()-109,[2]ワークシート!$F$2:$BW$498,10,0)),"")</f>
        <v/>
      </c>
      <c r="AC86" s="181"/>
      <c r="AD86" s="238" t="str">
        <f>+IFERROR(VLOOKUP(#REF!&amp;"-"&amp;ROW()-109,[2]ワークシート!$F$2:$BW$498,62,0),"")</f>
        <v/>
      </c>
      <c r="AE86" s="238"/>
      <c r="AF86" s="178" t="str">
        <f t="shared" si="1"/>
        <v/>
      </c>
      <c r="AG86" s="178"/>
      <c r="AH86" s="178" t="str">
        <f>+IFERROR(IF(VLOOKUP(#REF!&amp;"-"&amp;ROW()-109,[2]ワークシート!$F$2:$BW$498,63,0)="","",VLOOKUP(#REF!&amp;"-"&amp;ROW()-109,[2]ワークシート!$F$2:$BW$498,63,0)),"")</f>
        <v/>
      </c>
      <c r="AI86" s="178"/>
      <c r="AK86" s="51">
        <v>6</v>
      </c>
      <c r="AL86" s="51" t="str">
        <f t="shared" si="2"/>
        <v>6</v>
      </c>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41"/>
      <c r="BS86" s="41"/>
    </row>
    <row r="87" spans="1:71" ht="35.1" hidden="1" customHeight="1">
      <c r="A87" s="41"/>
      <c r="B87" s="180" t="str">
        <f>+IFERROR(VLOOKUP(#REF!&amp;"-"&amp;ROW()-109,[2]ワークシート!$F$2:$BW$498,6,0),"")</f>
        <v/>
      </c>
      <c r="C87" s="181"/>
      <c r="D87" s="180" t="str">
        <f>+IFERROR(IF(VLOOKUP(#REF!&amp;"-"&amp;ROW()-109,[2]ワークシート!$F$2:$BW$498,7,0)="","",VLOOKUP(#REF!&amp;"-"&amp;ROW()-109,[2]ワークシート!$F$2:$BW$498,7,0)),"")</f>
        <v/>
      </c>
      <c r="E87" s="181"/>
      <c r="F87" s="180" t="str">
        <f>+IFERROR(VLOOKUP(#REF!&amp;"-"&amp;ROW()-109,[2]ワークシート!$F$2:$BW$498,8,0),"")</f>
        <v/>
      </c>
      <c r="G87" s="181"/>
      <c r="H87" s="73" t="str">
        <f>+IFERROR(VLOOKUP(#REF!&amp;"-"&amp;ROW()-109,[2]ワークシート!$F$2:$BW$498,9,0),"")</f>
        <v/>
      </c>
      <c r="I8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87" s="240"/>
      <c r="K87" s="180" t="str">
        <f>+IFERROR(VLOOKUP(#REF!&amp;"-"&amp;ROW()-109,[2]ワークシート!$F$2:$BW$498,16,0),"")</f>
        <v/>
      </c>
      <c r="L87" s="182"/>
      <c r="M87" s="181"/>
      <c r="N87" s="241" t="str">
        <f>+IFERROR(VLOOKUP(#REF!&amp;"-"&amp;ROW()-109,[2]ワークシート!$F$2:$BW$498,21,0),"")</f>
        <v/>
      </c>
      <c r="O87" s="242"/>
      <c r="P87" s="237" t="str">
        <f>+IFERROR(VLOOKUP(#REF!&amp;"-"&amp;ROW()-109,[2]ワークシート!$F$2:$BW$498,22,0),"")</f>
        <v/>
      </c>
      <c r="Q87" s="237"/>
      <c r="R87" s="187" t="str">
        <f>+IFERROR(VLOOKUP(#REF!&amp;"-"&amp;ROW()-109,[2]ワークシート!$F$2:$BW$498,52,0),"")</f>
        <v/>
      </c>
      <c r="S87" s="187"/>
      <c r="T87" s="187"/>
      <c r="U87" s="237" t="str">
        <f>+IFERROR(VLOOKUP(#REF!&amp;"-"&amp;ROW()-109,[2]ワークシート!$F$2:$BW$498,57,0),"")</f>
        <v/>
      </c>
      <c r="V87" s="237"/>
      <c r="W87" s="237" t="str">
        <f>+IFERROR(VLOOKUP(#REF!&amp;"-"&amp;ROW()-109,[2]ワークシート!$F$2:$BW$498,58,0),"")</f>
        <v/>
      </c>
      <c r="X87" s="237"/>
      <c r="Y87" s="237"/>
      <c r="Z87" s="178" t="str">
        <f t="shared" si="0"/>
        <v/>
      </c>
      <c r="AA87" s="178"/>
      <c r="AB87" s="180" t="str">
        <f>+IFERROR(IF(VLOOKUP(#REF!&amp;"-"&amp;ROW()-109,[2]ワークシート!$F$2:$BW$498,10,0)="","",VLOOKUP(#REF!&amp;"-"&amp;ROW()-109,[2]ワークシート!$F$2:$BW$498,10,0)),"")</f>
        <v/>
      </c>
      <c r="AC87" s="181"/>
      <c r="AD87" s="238" t="str">
        <f>+IFERROR(VLOOKUP(#REF!&amp;"-"&amp;ROW()-109,[2]ワークシート!$F$2:$BW$498,62,0),"")</f>
        <v/>
      </c>
      <c r="AE87" s="238"/>
      <c r="AF87" s="178" t="str">
        <f t="shared" si="1"/>
        <v/>
      </c>
      <c r="AG87" s="178"/>
      <c r="AH87" s="178" t="str">
        <f>+IFERROR(IF(VLOOKUP(#REF!&amp;"-"&amp;ROW()-109,[2]ワークシート!$F$2:$BW$498,63,0)="","",VLOOKUP(#REF!&amp;"-"&amp;ROW()-109,[2]ワークシート!$F$2:$BW$498,63,0)),"")</f>
        <v/>
      </c>
      <c r="AI87" s="178"/>
      <c r="AK87" s="51">
        <v>7</v>
      </c>
      <c r="AL87" s="51" t="str">
        <f t="shared" si="2"/>
        <v>7</v>
      </c>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41"/>
      <c r="BR87" s="41"/>
      <c r="BS87" s="41"/>
    </row>
    <row r="88" spans="1:71" ht="35.1" hidden="1" customHeight="1">
      <c r="A88" s="41"/>
      <c r="B88" s="180" t="str">
        <f>+IFERROR(VLOOKUP(#REF!&amp;"-"&amp;ROW()-109,[2]ワークシート!$F$2:$BW$498,6,0),"")</f>
        <v/>
      </c>
      <c r="C88" s="181"/>
      <c r="D88" s="180" t="str">
        <f>+IFERROR(IF(VLOOKUP(#REF!&amp;"-"&amp;ROW()-109,[2]ワークシート!$F$2:$BW$498,7,0)="","",VLOOKUP(#REF!&amp;"-"&amp;ROW()-109,[2]ワークシート!$F$2:$BW$498,7,0)),"")</f>
        <v/>
      </c>
      <c r="E88" s="181"/>
      <c r="F88" s="180" t="str">
        <f>+IFERROR(VLOOKUP(#REF!&amp;"-"&amp;ROW()-109,[2]ワークシート!$F$2:$BW$498,8,0),"")</f>
        <v/>
      </c>
      <c r="G88" s="181"/>
      <c r="H88" s="73" t="str">
        <f>+IFERROR(VLOOKUP(#REF!&amp;"-"&amp;ROW()-109,[2]ワークシート!$F$2:$BW$498,9,0),"")</f>
        <v/>
      </c>
      <c r="I8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88" s="240"/>
      <c r="K88" s="180" t="str">
        <f>+IFERROR(VLOOKUP(#REF!&amp;"-"&amp;ROW()-109,[2]ワークシート!$F$2:$BW$498,16,0),"")</f>
        <v/>
      </c>
      <c r="L88" s="182"/>
      <c r="M88" s="181"/>
      <c r="N88" s="241" t="str">
        <f>+IFERROR(VLOOKUP(#REF!&amp;"-"&amp;ROW()-109,[2]ワークシート!$F$2:$BW$498,21,0),"")</f>
        <v/>
      </c>
      <c r="O88" s="242"/>
      <c r="P88" s="237" t="str">
        <f>+IFERROR(VLOOKUP(#REF!&amp;"-"&amp;ROW()-109,[2]ワークシート!$F$2:$BW$498,22,0),"")</f>
        <v/>
      </c>
      <c r="Q88" s="237"/>
      <c r="R88" s="187" t="str">
        <f>+IFERROR(VLOOKUP(#REF!&amp;"-"&amp;ROW()-109,[2]ワークシート!$F$2:$BW$498,52,0),"")</f>
        <v/>
      </c>
      <c r="S88" s="187"/>
      <c r="T88" s="187"/>
      <c r="U88" s="237" t="str">
        <f>+IFERROR(VLOOKUP(#REF!&amp;"-"&amp;ROW()-109,[2]ワークシート!$F$2:$BW$498,57,0),"")</f>
        <v/>
      </c>
      <c r="V88" s="237"/>
      <c r="W88" s="237" t="str">
        <f>+IFERROR(VLOOKUP(#REF!&amp;"-"&amp;ROW()-109,[2]ワークシート!$F$2:$BW$498,58,0),"")</f>
        <v/>
      </c>
      <c r="X88" s="237"/>
      <c r="Y88" s="237"/>
      <c r="Z88" s="178" t="str">
        <f t="shared" si="0"/>
        <v/>
      </c>
      <c r="AA88" s="178"/>
      <c r="AB88" s="180" t="str">
        <f>+IFERROR(IF(VLOOKUP(#REF!&amp;"-"&amp;ROW()-109,[2]ワークシート!$F$2:$BW$498,10,0)="","",VLOOKUP(#REF!&amp;"-"&amp;ROW()-109,[2]ワークシート!$F$2:$BW$498,10,0)),"")</f>
        <v/>
      </c>
      <c r="AC88" s="181"/>
      <c r="AD88" s="238" t="str">
        <f>+IFERROR(VLOOKUP(#REF!&amp;"-"&amp;ROW()-109,[2]ワークシート!$F$2:$BW$498,62,0),"")</f>
        <v/>
      </c>
      <c r="AE88" s="238"/>
      <c r="AF88" s="178" t="str">
        <f t="shared" si="1"/>
        <v/>
      </c>
      <c r="AG88" s="178"/>
      <c r="AH88" s="178" t="str">
        <f>+IFERROR(IF(VLOOKUP(#REF!&amp;"-"&amp;ROW()-109,[2]ワークシート!$F$2:$BW$498,63,0)="","",VLOOKUP(#REF!&amp;"-"&amp;ROW()-109,[2]ワークシート!$F$2:$BW$498,63,0)),"")</f>
        <v/>
      </c>
      <c r="AI88" s="178"/>
      <c r="AK88" s="51">
        <v>8</v>
      </c>
      <c r="AL88" s="51" t="str">
        <f t="shared" si="2"/>
        <v>8</v>
      </c>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c r="BM88" s="41"/>
      <c r="BN88" s="41"/>
      <c r="BO88" s="41"/>
      <c r="BP88" s="41"/>
      <c r="BQ88" s="41"/>
      <c r="BR88" s="41"/>
      <c r="BS88" s="41"/>
    </row>
    <row r="89" spans="1:71" ht="35.1" hidden="1" customHeight="1">
      <c r="A89" s="41"/>
      <c r="B89" s="180" t="str">
        <f>+IFERROR(VLOOKUP(#REF!&amp;"-"&amp;ROW()-109,[2]ワークシート!$F$2:$BW$498,6,0),"")</f>
        <v/>
      </c>
      <c r="C89" s="181"/>
      <c r="D89" s="180" t="str">
        <f>+IFERROR(IF(VLOOKUP(#REF!&amp;"-"&amp;ROW()-109,[2]ワークシート!$F$2:$BW$498,7,0)="","",VLOOKUP(#REF!&amp;"-"&amp;ROW()-109,[2]ワークシート!$F$2:$BW$498,7,0)),"")</f>
        <v/>
      </c>
      <c r="E89" s="181"/>
      <c r="F89" s="180" t="str">
        <f>+IFERROR(VLOOKUP(#REF!&amp;"-"&amp;ROW()-109,[2]ワークシート!$F$2:$BW$498,8,0),"")</f>
        <v/>
      </c>
      <c r="G89" s="181"/>
      <c r="H89" s="73" t="str">
        <f>+IFERROR(VLOOKUP(#REF!&amp;"-"&amp;ROW()-109,[2]ワークシート!$F$2:$BW$498,9,0),"")</f>
        <v/>
      </c>
      <c r="I8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89" s="240"/>
      <c r="K89" s="180" t="str">
        <f>+IFERROR(VLOOKUP(#REF!&amp;"-"&amp;ROW()-109,[2]ワークシート!$F$2:$BW$498,16,0),"")</f>
        <v/>
      </c>
      <c r="L89" s="182"/>
      <c r="M89" s="181"/>
      <c r="N89" s="241" t="str">
        <f>+IFERROR(VLOOKUP(#REF!&amp;"-"&amp;ROW()-109,[2]ワークシート!$F$2:$BW$498,21,0),"")</f>
        <v/>
      </c>
      <c r="O89" s="242"/>
      <c r="P89" s="237" t="str">
        <f>+IFERROR(VLOOKUP(#REF!&amp;"-"&amp;ROW()-109,[2]ワークシート!$F$2:$BW$498,22,0),"")</f>
        <v/>
      </c>
      <c r="Q89" s="237"/>
      <c r="R89" s="187" t="str">
        <f>+IFERROR(VLOOKUP(#REF!&amp;"-"&amp;ROW()-109,[2]ワークシート!$F$2:$BW$498,52,0),"")</f>
        <v/>
      </c>
      <c r="S89" s="187"/>
      <c r="T89" s="187"/>
      <c r="U89" s="237" t="str">
        <f>+IFERROR(VLOOKUP(#REF!&amp;"-"&amp;ROW()-109,[2]ワークシート!$F$2:$BW$498,57,0),"")</f>
        <v/>
      </c>
      <c r="V89" s="237"/>
      <c r="W89" s="237" t="str">
        <f>+IFERROR(VLOOKUP(#REF!&amp;"-"&amp;ROW()-109,[2]ワークシート!$F$2:$BW$498,58,0),"")</f>
        <v/>
      </c>
      <c r="X89" s="237"/>
      <c r="Y89" s="237"/>
      <c r="Z89" s="178" t="str">
        <f t="shared" si="0"/>
        <v/>
      </c>
      <c r="AA89" s="178"/>
      <c r="AB89" s="180" t="str">
        <f>+IFERROR(IF(VLOOKUP(#REF!&amp;"-"&amp;ROW()-109,[2]ワークシート!$F$2:$BW$498,10,0)="","",VLOOKUP(#REF!&amp;"-"&amp;ROW()-109,[2]ワークシート!$F$2:$BW$498,10,0)),"")</f>
        <v/>
      </c>
      <c r="AC89" s="181"/>
      <c r="AD89" s="238" t="str">
        <f>+IFERROR(VLOOKUP(#REF!&amp;"-"&amp;ROW()-109,[2]ワークシート!$F$2:$BW$498,62,0),"")</f>
        <v/>
      </c>
      <c r="AE89" s="238"/>
      <c r="AF89" s="178" t="str">
        <f t="shared" si="1"/>
        <v/>
      </c>
      <c r="AG89" s="178"/>
      <c r="AH89" s="178" t="str">
        <f>+IFERROR(IF(VLOOKUP(#REF!&amp;"-"&amp;ROW()-109,[2]ワークシート!$F$2:$BW$498,63,0)="","",VLOOKUP(#REF!&amp;"-"&amp;ROW()-109,[2]ワークシート!$F$2:$BW$498,63,0)),"")</f>
        <v/>
      </c>
      <c r="AI89" s="178"/>
      <c r="AK89" s="51">
        <v>9</v>
      </c>
      <c r="AL89" s="51" t="str">
        <f t="shared" si="2"/>
        <v>9</v>
      </c>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41"/>
      <c r="BR89" s="41"/>
      <c r="BS89" s="41"/>
    </row>
    <row r="90" spans="1:71" ht="35.1" hidden="1" customHeight="1">
      <c r="A90" s="41"/>
      <c r="B90" s="180" t="str">
        <f>+IFERROR(VLOOKUP(#REF!&amp;"-"&amp;ROW()-109,[2]ワークシート!$F$2:$BW$498,6,0),"")</f>
        <v/>
      </c>
      <c r="C90" s="181"/>
      <c r="D90" s="180" t="str">
        <f>+IFERROR(IF(VLOOKUP(#REF!&amp;"-"&amp;ROW()-109,[2]ワークシート!$F$2:$BW$498,7,0)="","",VLOOKUP(#REF!&amp;"-"&amp;ROW()-109,[2]ワークシート!$F$2:$BW$498,7,0)),"")</f>
        <v/>
      </c>
      <c r="E90" s="181"/>
      <c r="F90" s="180" t="str">
        <f>+IFERROR(VLOOKUP(#REF!&amp;"-"&amp;ROW()-109,[2]ワークシート!$F$2:$BW$498,8,0),"")</f>
        <v/>
      </c>
      <c r="G90" s="181"/>
      <c r="H90" s="73" t="str">
        <f>+IFERROR(VLOOKUP(#REF!&amp;"-"&amp;ROW()-109,[2]ワークシート!$F$2:$BW$498,9,0),"")</f>
        <v/>
      </c>
      <c r="I9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90" s="240"/>
      <c r="K90" s="180" t="str">
        <f>+IFERROR(VLOOKUP(#REF!&amp;"-"&amp;ROW()-109,[2]ワークシート!$F$2:$BW$498,16,0),"")</f>
        <v/>
      </c>
      <c r="L90" s="182"/>
      <c r="M90" s="181"/>
      <c r="N90" s="241" t="str">
        <f>+IFERROR(VLOOKUP(#REF!&amp;"-"&amp;ROW()-109,[2]ワークシート!$F$2:$BW$498,21,0),"")</f>
        <v/>
      </c>
      <c r="O90" s="242"/>
      <c r="P90" s="237" t="str">
        <f>+IFERROR(VLOOKUP(#REF!&amp;"-"&amp;ROW()-109,[2]ワークシート!$F$2:$BW$498,22,0),"")</f>
        <v/>
      </c>
      <c r="Q90" s="237"/>
      <c r="R90" s="187" t="str">
        <f>+IFERROR(VLOOKUP(#REF!&amp;"-"&amp;ROW()-109,[2]ワークシート!$F$2:$BW$498,52,0),"")</f>
        <v/>
      </c>
      <c r="S90" s="187"/>
      <c r="T90" s="187"/>
      <c r="U90" s="237" t="str">
        <f>+IFERROR(VLOOKUP(#REF!&amp;"-"&amp;ROW()-109,[2]ワークシート!$F$2:$BW$498,57,0),"")</f>
        <v/>
      </c>
      <c r="V90" s="237"/>
      <c r="W90" s="237" t="str">
        <f>+IFERROR(VLOOKUP(#REF!&amp;"-"&amp;ROW()-109,[2]ワークシート!$F$2:$BW$498,58,0),"")</f>
        <v/>
      </c>
      <c r="X90" s="237"/>
      <c r="Y90" s="237"/>
      <c r="Z90" s="178" t="str">
        <f t="shared" si="0"/>
        <v/>
      </c>
      <c r="AA90" s="178"/>
      <c r="AB90" s="180" t="str">
        <f>+IFERROR(IF(VLOOKUP(#REF!&amp;"-"&amp;ROW()-109,[2]ワークシート!$F$2:$BW$498,10,0)="","",VLOOKUP(#REF!&amp;"-"&amp;ROW()-109,[2]ワークシート!$F$2:$BW$498,10,0)),"")</f>
        <v/>
      </c>
      <c r="AC90" s="181"/>
      <c r="AD90" s="238" t="str">
        <f>+IFERROR(VLOOKUP(#REF!&amp;"-"&amp;ROW()-109,[2]ワークシート!$F$2:$BW$498,62,0),"")</f>
        <v/>
      </c>
      <c r="AE90" s="238"/>
      <c r="AF90" s="178" t="str">
        <f t="shared" si="1"/>
        <v/>
      </c>
      <c r="AG90" s="178"/>
      <c r="AH90" s="178" t="str">
        <f>+IFERROR(IF(VLOOKUP(#REF!&amp;"-"&amp;ROW()-109,[2]ワークシート!$F$2:$BW$498,63,0)="","",VLOOKUP(#REF!&amp;"-"&amp;ROW()-109,[2]ワークシート!$F$2:$BW$498,63,0)),"")</f>
        <v/>
      </c>
      <c r="AI90" s="178"/>
      <c r="AK90" s="51">
        <v>10</v>
      </c>
      <c r="AL90" s="51" t="str">
        <f t="shared" si="2"/>
        <v>10</v>
      </c>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c r="BM90" s="41"/>
      <c r="BN90" s="41"/>
      <c r="BO90" s="41"/>
      <c r="BP90" s="41"/>
      <c r="BQ90" s="41"/>
      <c r="BR90" s="41"/>
      <c r="BS90" s="41"/>
    </row>
    <row r="91" spans="1:71" ht="35.1" hidden="1" customHeight="1">
      <c r="A91" s="41"/>
      <c r="B91" s="180" t="str">
        <f>+IFERROR(VLOOKUP(#REF!&amp;"-"&amp;ROW()-109,[2]ワークシート!$F$2:$BW$498,6,0),"")</f>
        <v/>
      </c>
      <c r="C91" s="181"/>
      <c r="D91" s="180" t="str">
        <f>+IFERROR(IF(VLOOKUP(#REF!&amp;"-"&amp;ROW()-109,[2]ワークシート!$F$2:$BW$498,7,0)="","",VLOOKUP(#REF!&amp;"-"&amp;ROW()-109,[2]ワークシート!$F$2:$BW$498,7,0)),"")</f>
        <v/>
      </c>
      <c r="E91" s="181"/>
      <c r="F91" s="180" t="str">
        <f>+IFERROR(VLOOKUP(#REF!&amp;"-"&amp;ROW()-109,[2]ワークシート!$F$2:$BW$498,8,0),"")</f>
        <v/>
      </c>
      <c r="G91" s="181"/>
      <c r="H91" s="73" t="str">
        <f>+IFERROR(VLOOKUP(#REF!&amp;"-"&amp;ROW()-109,[2]ワークシート!$F$2:$BW$498,9,0),"")</f>
        <v/>
      </c>
      <c r="I9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91" s="240"/>
      <c r="K91" s="180" t="str">
        <f>+IFERROR(VLOOKUP(#REF!&amp;"-"&amp;ROW()-109,[2]ワークシート!$F$2:$BW$498,16,0),"")</f>
        <v/>
      </c>
      <c r="L91" s="182"/>
      <c r="M91" s="181"/>
      <c r="N91" s="241" t="str">
        <f>+IFERROR(VLOOKUP(#REF!&amp;"-"&amp;ROW()-109,[2]ワークシート!$F$2:$BW$498,21,0),"")</f>
        <v/>
      </c>
      <c r="O91" s="242"/>
      <c r="P91" s="237" t="str">
        <f>+IFERROR(VLOOKUP(#REF!&amp;"-"&amp;ROW()-109,[2]ワークシート!$F$2:$BW$498,22,0),"")</f>
        <v/>
      </c>
      <c r="Q91" s="237"/>
      <c r="R91" s="187" t="str">
        <f>+IFERROR(VLOOKUP(#REF!&amp;"-"&amp;ROW()-109,[2]ワークシート!$F$2:$BW$498,52,0),"")</f>
        <v/>
      </c>
      <c r="S91" s="187"/>
      <c r="T91" s="187"/>
      <c r="U91" s="237" t="str">
        <f>+IFERROR(VLOOKUP(#REF!&amp;"-"&amp;ROW()-109,[2]ワークシート!$F$2:$BW$498,57,0),"")</f>
        <v/>
      </c>
      <c r="V91" s="237"/>
      <c r="W91" s="237" t="str">
        <f>+IFERROR(VLOOKUP(#REF!&amp;"-"&amp;ROW()-109,[2]ワークシート!$F$2:$BW$498,58,0),"")</f>
        <v/>
      </c>
      <c r="X91" s="237"/>
      <c r="Y91" s="237"/>
      <c r="Z91" s="178" t="str">
        <f t="shared" si="0"/>
        <v/>
      </c>
      <c r="AA91" s="178"/>
      <c r="AB91" s="180" t="str">
        <f>+IFERROR(IF(VLOOKUP(#REF!&amp;"-"&amp;ROW()-109,[2]ワークシート!$F$2:$BW$498,10,0)="","",VLOOKUP(#REF!&amp;"-"&amp;ROW()-109,[2]ワークシート!$F$2:$BW$498,10,0)),"")</f>
        <v/>
      </c>
      <c r="AC91" s="181"/>
      <c r="AD91" s="238" t="str">
        <f>+IFERROR(VLOOKUP(#REF!&amp;"-"&amp;ROW()-109,[2]ワークシート!$F$2:$BW$498,62,0),"")</f>
        <v/>
      </c>
      <c r="AE91" s="238"/>
      <c r="AF91" s="178" t="str">
        <f t="shared" si="1"/>
        <v/>
      </c>
      <c r="AG91" s="178"/>
      <c r="AH91" s="178" t="str">
        <f>+IFERROR(IF(VLOOKUP(#REF!&amp;"-"&amp;ROW()-109,[2]ワークシート!$F$2:$BW$498,63,0)="","",VLOOKUP(#REF!&amp;"-"&amp;ROW()-109,[2]ワークシート!$F$2:$BW$498,63,0)),"")</f>
        <v/>
      </c>
      <c r="AI91" s="178"/>
      <c r="AK91" s="51">
        <v>11</v>
      </c>
      <c r="AL91" s="51" t="str">
        <f t="shared" si="2"/>
        <v>11</v>
      </c>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1"/>
      <c r="BQ91" s="41"/>
      <c r="BR91" s="41"/>
      <c r="BS91" s="41"/>
    </row>
    <row r="92" spans="1:71" ht="35.1" hidden="1" customHeight="1">
      <c r="A92" s="41"/>
      <c r="B92" s="180" t="str">
        <f>+IFERROR(VLOOKUP(#REF!&amp;"-"&amp;ROW()-109,[2]ワークシート!$F$2:$BW$498,6,0),"")</f>
        <v/>
      </c>
      <c r="C92" s="181"/>
      <c r="D92" s="180" t="str">
        <f>+IFERROR(IF(VLOOKUP(#REF!&amp;"-"&amp;ROW()-109,[2]ワークシート!$F$2:$BW$498,7,0)="","",VLOOKUP(#REF!&amp;"-"&amp;ROW()-109,[2]ワークシート!$F$2:$BW$498,7,0)),"")</f>
        <v/>
      </c>
      <c r="E92" s="181"/>
      <c r="F92" s="180" t="str">
        <f>+IFERROR(VLOOKUP(#REF!&amp;"-"&amp;ROW()-109,[2]ワークシート!$F$2:$BW$498,8,0),"")</f>
        <v/>
      </c>
      <c r="G92" s="181"/>
      <c r="H92" s="73" t="str">
        <f>+IFERROR(VLOOKUP(#REF!&amp;"-"&amp;ROW()-109,[2]ワークシート!$F$2:$BW$498,9,0),"")</f>
        <v/>
      </c>
      <c r="I9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92" s="240"/>
      <c r="K92" s="180" t="str">
        <f>+IFERROR(VLOOKUP(#REF!&amp;"-"&amp;ROW()-109,[2]ワークシート!$F$2:$BW$498,16,0),"")</f>
        <v/>
      </c>
      <c r="L92" s="182"/>
      <c r="M92" s="181"/>
      <c r="N92" s="241" t="str">
        <f>+IFERROR(VLOOKUP(#REF!&amp;"-"&amp;ROW()-109,[2]ワークシート!$F$2:$BW$498,21,0),"")</f>
        <v/>
      </c>
      <c r="O92" s="242"/>
      <c r="P92" s="237" t="str">
        <f>+IFERROR(VLOOKUP(#REF!&amp;"-"&amp;ROW()-109,[2]ワークシート!$F$2:$BW$498,22,0),"")</f>
        <v/>
      </c>
      <c r="Q92" s="237"/>
      <c r="R92" s="187" t="str">
        <f>+IFERROR(VLOOKUP(#REF!&amp;"-"&amp;ROW()-109,[2]ワークシート!$F$2:$BW$498,52,0),"")</f>
        <v/>
      </c>
      <c r="S92" s="187"/>
      <c r="T92" s="187"/>
      <c r="U92" s="237" t="str">
        <f>+IFERROR(VLOOKUP(#REF!&amp;"-"&amp;ROW()-109,[2]ワークシート!$F$2:$BW$498,57,0),"")</f>
        <v/>
      </c>
      <c r="V92" s="237"/>
      <c r="W92" s="237" t="str">
        <f>+IFERROR(VLOOKUP(#REF!&amp;"-"&amp;ROW()-109,[2]ワークシート!$F$2:$BW$498,58,0),"")</f>
        <v/>
      </c>
      <c r="X92" s="237"/>
      <c r="Y92" s="237"/>
      <c r="Z92" s="178" t="str">
        <f t="shared" si="0"/>
        <v/>
      </c>
      <c r="AA92" s="178"/>
      <c r="AB92" s="180" t="str">
        <f>+IFERROR(IF(VLOOKUP(#REF!&amp;"-"&amp;ROW()-109,[2]ワークシート!$F$2:$BW$498,10,0)="","",VLOOKUP(#REF!&amp;"-"&amp;ROW()-109,[2]ワークシート!$F$2:$BW$498,10,0)),"")</f>
        <v/>
      </c>
      <c r="AC92" s="181"/>
      <c r="AD92" s="238" t="str">
        <f>+IFERROR(VLOOKUP(#REF!&amp;"-"&amp;ROW()-109,[2]ワークシート!$F$2:$BW$498,62,0),"")</f>
        <v/>
      </c>
      <c r="AE92" s="238"/>
      <c r="AF92" s="178" t="str">
        <f t="shared" si="1"/>
        <v/>
      </c>
      <c r="AG92" s="178"/>
      <c r="AH92" s="178" t="str">
        <f>+IFERROR(IF(VLOOKUP(#REF!&amp;"-"&amp;ROW()-109,[2]ワークシート!$F$2:$BW$498,63,0)="","",VLOOKUP(#REF!&amp;"-"&amp;ROW()-109,[2]ワークシート!$F$2:$BW$498,63,0)),"")</f>
        <v/>
      </c>
      <c r="AI92" s="178"/>
      <c r="AK92" s="51">
        <v>12</v>
      </c>
      <c r="AL92" s="51" t="str">
        <f t="shared" si="2"/>
        <v>12</v>
      </c>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1"/>
      <c r="BR92" s="41"/>
      <c r="BS92" s="41"/>
    </row>
    <row r="93" spans="1:71" ht="35.1" hidden="1" customHeight="1">
      <c r="A93" s="41"/>
      <c r="B93" s="180" t="str">
        <f>+IFERROR(VLOOKUP(#REF!&amp;"-"&amp;ROW()-109,[2]ワークシート!$F$2:$BW$498,6,0),"")</f>
        <v/>
      </c>
      <c r="C93" s="181"/>
      <c r="D93" s="180" t="str">
        <f>+IFERROR(IF(VLOOKUP(#REF!&amp;"-"&amp;ROW()-109,[2]ワークシート!$F$2:$BW$498,7,0)="","",VLOOKUP(#REF!&amp;"-"&amp;ROW()-109,[2]ワークシート!$F$2:$BW$498,7,0)),"")</f>
        <v/>
      </c>
      <c r="E93" s="181"/>
      <c r="F93" s="180" t="str">
        <f>+IFERROR(VLOOKUP(#REF!&amp;"-"&amp;ROW()-109,[2]ワークシート!$F$2:$BW$498,8,0),"")</f>
        <v/>
      </c>
      <c r="G93" s="181"/>
      <c r="H93" s="73" t="str">
        <f>+IFERROR(VLOOKUP(#REF!&amp;"-"&amp;ROW()-109,[2]ワークシート!$F$2:$BW$498,9,0),"")</f>
        <v/>
      </c>
      <c r="I9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93" s="240"/>
      <c r="K93" s="180" t="str">
        <f>+IFERROR(VLOOKUP(#REF!&amp;"-"&amp;ROW()-109,[2]ワークシート!$F$2:$BW$498,16,0),"")</f>
        <v/>
      </c>
      <c r="L93" s="182"/>
      <c r="M93" s="181"/>
      <c r="N93" s="241" t="str">
        <f>+IFERROR(VLOOKUP(#REF!&amp;"-"&amp;ROW()-109,[2]ワークシート!$F$2:$BW$498,21,0),"")</f>
        <v/>
      </c>
      <c r="O93" s="242"/>
      <c r="P93" s="237" t="str">
        <f>+IFERROR(VLOOKUP(#REF!&amp;"-"&amp;ROW()-109,[2]ワークシート!$F$2:$BW$498,22,0),"")</f>
        <v/>
      </c>
      <c r="Q93" s="237"/>
      <c r="R93" s="187" t="str">
        <f>+IFERROR(VLOOKUP(#REF!&amp;"-"&amp;ROW()-109,[2]ワークシート!$F$2:$BW$498,52,0),"")</f>
        <v/>
      </c>
      <c r="S93" s="187"/>
      <c r="T93" s="187"/>
      <c r="U93" s="237" t="str">
        <f>+IFERROR(VLOOKUP(#REF!&amp;"-"&amp;ROW()-109,[2]ワークシート!$F$2:$BW$498,57,0),"")</f>
        <v/>
      </c>
      <c r="V93" s="237"/>
      <c r="W93" s="237" t="str">
        <f>+IFERROR(VLOOKUP(#REF!&amp;"-"&amp;ROW()-109,[2]ワークシート!$F$2:$BW$498,58,0),"")</f>
        <v/>
      </c>
      <c r="X93" s="237"/>
      <c r="Y93" s="237"/>
      <c r="Z93" s="178" t="str">
        <f t="shared" si="0"/>
        <v/>
      </c>
      <c r="AA93" s="178"/>
      <c r="AB93" s="180" t="str">
        <f>+IFERROR(IF(VLOOKUP(#REF!&amp;"-"&amp;ROW()-109,[2]ワークシート!$F$2:$BW$498,10,0)="","",VLOOKUP(#REF!&amp;"-"&amp;ROW()-109,[2]ワークシート!$F$2:$BW$498,10,0)),"")</f>
        <v/>
      </c>
      <c r="AC93" s="181"/>
      <c r="AD93" s="238" t="str">
        <f>+IFERROR(VLOOKUP(#REF!&amp;"-"&amp;ROW()-109,[2]ワークシート!$F$2:$BW$498,62,0),"")</f>
        <v/>
      </c>
      <c r="AE93" s="238"/>
      <c r="AF93" s="178" t="str">
        <f t="shared" si="1"/>
        <v/>
      </c>
      <c r="AG93" s="178"/>
      <c r="AH93" s="178" t="str">
        <f>+IFERROR(IF(VLOOKUP(#REF!&amp;"-"&amp;ROW()-109,[2]ワークシート!$F$2:$BW$498,63,0)="","",VLOOKUP(#REF!&amp;"-"&amp;ROW()-109,[2]ワークシート!$F$2:$BW$498,63,0)),"")</f>
        <v/>
      </c>
      <c r="AI93" s="178"/>
      <c r="AK93" s="51">
        <v>13</v>
      </c>
      <c r="AL93" s="51" t="str">
        <f t="shared" si="2"/>
        <v>13</v>
      </c>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c r="BP93" s="41"/>
      <c r="BQ93" s="41"/>
      <c r="BR93" s="41"/>
      <c r="BS93" s="41"/>
    </row>
    <row r="94" spans="1:71" ht="35.1" hidden="1" customHeight="1">
      <c r="A94" s="41"/>
      <c r="B94" s="180" t="str">
        <f>+IFERROR(VLOOKUP(#REF!&amp;"-"&amp;ROW()-109,[2]ワークシート!$F$2:$BW$498,6,0),"")</f>
        <v/>
      </c>
      <c r="C94" s="181"/>
      <c r="D94" s="180" t="str">
        <f>+IFERROR(IF(VLOOKUP(#REF!&amp;"-"&amp;ROW()-109,[2]ワークシート!$F$2:$BW$498,7,0)="","",VLOOKUP(#REF!&amp;"-"&amp;ROW()-109,[2]ワークシート!$F$2:$BW$498,7,0)),"")</f>
        <v/>
      </c>
      <c r="E94" s="181"/>
      <c r="F94" s="180" t="str">
        <f>+IFERROR(VLOOKUP(#REF!&amp;"-"&amp;ROW()-109,[2]ワークシート!$F$2:$BW$498,8,0),"")</f>
        <v/>
      </c>
      <c r="G94" s="181"/>
      <c r="H94" s="73" t="str">
        <f>+IFERROR(VLOOKUP(#REF!&amp;"-"&amp;ROW()-109,[2]ワークシート!$F$2:$BW$498,9,0),"")</f>
        <v/>
      </c>
      <c r="I9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94" s="240"/>
      <c r="K94" s="180" t="str">
        <f>+IFERROR(VLOOKUP(#REF!&amp;"-"&amp;ROW()-109,[2]ワークシート!$F$2:$BW$498,16,0),"")</f>
        <v/>
      </c>
      <c r="L94" s="182"/>
      <c r="M94" s="181"/>
      <c r="N94" s="241" t="str">
        <f>+IFERROR(VLOOKUP(#REF!&amp;"-"&amp;ROW()-109,[2]ワークシート!$F$2:$BW$498,21,0),"")</f>
        <v/>
      </c>
      <c r="O94" s="242"/>
      <c r="P94" s="237" t="str">
        <f>+IFERROR(VLOOKUP(#REF!&amp;"-"&amp;ROW()-109,[2]ワークシート!$F$2:$BW$498,22,0),"")</f>
        <v/>
      </c>
      <c r="Q94" s="237"/>
      <c r="R94" s="187" t="str">
        <f>+IFERROR(VLOOKUP(#REF!&amp;"-"&amp;ROW()-109,[2]ワークシート!$F$2:$BW$498,52,0),"")</f>
        <v/>
      </c>
      <c r="S94" s="187"/>
      <c r="T94" s="187"/>
      <c r="U94" s="237" t="str">
        <f>+IFERROR(VLOOKUP(#REF!&amp;"-"&amp;ROW()-109,[2]ワークシート!$F$2:$BW$498,57,0),"")</f>
        <v/>
      </c>
      <c r="V94" s="237"/>
      <c r="W94" s="237" t="str">
        <f>+IFERROR(VLOOKUP(#REF!&amp;"-"&amp;ROW()-109,[2]ワークシート!$F$2:$BW$498,58,0),"")</f>
        <v/>
      </c>
      <c r="X94" s="237"/>
      <c r="Y94" s="237"/>
      <c r="Z94" s="178" t="str">
        <f t="shared" si="0"/>
        <v/>
      </c>
      <c r="AA94" s="178"/>
      <c r="AB94" s="180" t="str">
        <f>+IFERROR(IF(VLOOKUP(#REF!&amp;"-"&amp;ROW()-109,[2]ワークシート!$F$2:$BW$498,10,0)="","",VLOOKUP(#REF!&amp;"-"&amp;ROW()-109,[2]ワークシート!$F$2:$BW$498,10,0)),"")</f>
        <v/>
      </c>
      <c r="AC94" s="181"/>
      <c r="AD94" s="238" t="str">
        <f>+IFERROR(VLOOKUP(#REF!&amp;"-"&amp;ROW()-109,[2]ワークシート!$F$2:$BW$498,62,0),"")</f>
        <v/>
      </c>
      <c r="AE94" s="238"/>
      <c r="AF94" s="178" t="str">
        <f t="shared" si="1"/>
        <v/>
      </c>
      <c r="AG94" s="178"/>
      <c r="AH94" s="178" t="str">
        <f>+IFERROR(IF(VLOOKUP(#REF!&amp;"-"&amp;ROW()-109,[2]ワークシート!$F$2:$BW$498,63,0)="","",VLOOKUP(#REF!&amp;"-"&amp;ROW()-109,[2]ワークシート!$F$2:$BW$498,63,0)),"")</f>
        <v/>
      </c>
      <c r="AI94" s="178"/>
      <c r="AK94" s="51">
        <v>14</v>
      </c>
      <c r="AL94" s="51" t="str">
        <f t="shared" si="2"/>
        <v>14</v>
      </c>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41"/>
      <c r="BS94" s="41"/>
    </row>
    <row r="95" spans="1:71" ht="35.1" hidden="1" customHeight="1">
      <c r="A95" s="41"/>
      <c r="B95" s="180" t="str">
        <f>+IFERROR(VLOOKUP(#REF!&amp;"-"&amp;ROW()-109,[2]ワークシート!$F$2:$BW$498,6,0),"")</f>
        <v/>
      </c>
      <c r="C95" s="181"/>
      <c r="D95" s="180" t="str">
        <f>+IFERROR(IF(VLOOKUP(#REF!&amp;"-"&amp;ROW()-109,[2]ワークシート!$F$2:$BW$498,7,0)="","",VLOOKUP(#REF!&amp;"-"&amp;ROW()-109,[2]ワークシート!$F$2:$BW$498,7,0)),"")</f>
        <v/>
      </c>
      <c r="E95" s="181"/>
      <c r="F95" s="180" t="str">
        <f>+IFERROR(VLOOKUP(#REF!&amp;"-"&amp;ROW()-109,[2]ワークシート!$F$2:$BW$498,8,0),"")</f>
        <v/>
      </c>
      <c r="G95" s="181"/>
      <c r="H95" s="73" t="str">
        <f>+IFERROR(VLOOKUP(#REF!&amp;"-"&amp;ROW()-109,[2]ワークシート!$F$2:$BW$498,9,0),"")</f>
        <v/>
      </c>
      <c r="I9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95" s="240"/>
      <c r="K95" s="180" t="str">
        <f>+IFERROR(VLOOKUP(#REF!&amp;"-"&amp;ROW()-109,[2]ワークシート!$F$2:$BW$498,16,0),"")</f>
        <v/>
      </c>
      <c r="L95" s="182"/>
      <c r="M95" s="181"/>
      <c r="N95" s="241" t="str">
        <f>+IFERROR(VLOOKUP(#REF!&amp;"-"&amp;ROW()-109,[2]ワークシート!$F$2:$BW$498,21,0),"")</f>
        <v/>
      </c>
      <c r="O95" s="242"/>
      <c r="P95" s="237" t="str">
        <f>+IFERROR(VLOOKUP(#REF!&amp;"-"&amp;ROW()-109,[2]ワークシート!$F$2:$BW$498,22,0),"")</f>
        <v/>
      </c>
      <c r="Q95" s="237"/>
      <c r="R95" s="187" t="str">
        <f>+IFERROR(VLOOKUP(#REF!&amp;"-"&amp;ROW()-109,[2]ワークシート!$F$2:$BW$498,52,0),"")</f>
        <v/>
      </c>
      <c r="S95" s="187"/>
      <c r="T95" s="187"/>
      <c r="U95" s="237" t="str">
        <f>+IFERROR(VLOOKUP(#REF!&amp;"-"&amp;ROW()-109,[2]ワークシート!$F$2:$BW$498,57,0),"")</f>
        <v/>
      </c>
      <c r="V95" s="237"/>
      <c r="W95" s="237" t="str">
        <f>+IFERROR(VLOOKUP(#REF!&amp;"-"&amp;ROW()-109,[2]ワークシート!$F$2:$BW$498,58,0),"")</f>
        <v/>
      </c>
      <c r="X95" s="237"/>
      <c r="Y95" s="237"/>
      <c r="Z95" s="178" t="str">
        <f t="shared" si="0"/>
        <v/>
      </c>
      <c r="AA95" s="178"/>
      <c r="AB95" s="180" t="str">
        <f>+IFERROR(IF(VLOOKUP(#REF!&amp;"-"&amp;ROW()-109,[2]ワークシート!$F$2:$BW$498,10,0)="","",VLOOKUP(#REF!&amp;"-"&amp;ROW()-109,[2]ワークシート!$F$2:$BW$498,10,0)),"")</f>
        <v/>
      </c>
      <c r="AC95" s="181"/>
      <c r="AD95" s="238" t="str">
        <f>+IFERROR(VLOOKUP(#REF!&amp;"-"&amp;ROW()-109,[2]ワークシート!$F$2:$BW$498,62,0),"")</f>
        <v/>
      </c>
      <c r="AE95" s="238"/>
      <c r="AF95" s="178" t="str">
        <f t="shared" si="1"/>
        <v/>
      </c>
      <c r="AG95" s="178"/>
      <c r="AH95" s="178" t="str">
        <f>+IFERROR(IF(VLOOKUP(#REF!&amp;"-"&amp;ROW()-109,[2]ワークシート!$F$2:$BW$498,63,0)="","",VLOOKUP(#REF!&amp;"-"&amp;ROW()-109,[2]ワークシート!$F$2:$BW$498,63,0)),"")</f>
        <v/>
      </c>
      <c r="AI95" s="178"/>
      <c r="AK95" s="51">
        <v>15</v>
      </c>
      <c r="AL95" s="51" t="str">
        <f t="shared" si="2"/>
        <v>15</v>
      </c>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1"/>
      <c r="BO95" s="41"/>
      <c r="BP95" s="41"/>
      <c r="BQ95" s="41"/>
      <c r="BR95" s="41"/>
      <c r="BS95" s="41"/>
    </row>
    <row r="96" spans="1:71" ht="35.1" hidden="1" customHeight="1">
      <c r="A96" s="41"/>
      <c r="B96" s="180" t="str">
        <f>+IFERROR(VLOOKUP(#REF!&amp;"-"&amp;ROW()-109,[2]ワークシート!$F$2:$BW$498,6,0),"")</f>
        <v/>
      </c>
      <c r="C96" s="181"/>
      <c r="D96" s="180" t="str">
        <f>+IFERROR(IF(VLOOKUP(#REF!&amp;"-"&amp;ROW()-109,[2]ワークシート!$F$2:$BW$498,7,0)="","",VLOOKUP(#REF!&amp;"-"&amp;ROW()-109,[2]ワークシート!$F$2:$BW$498,7,0)),"")</f>
        <v/>
      </c>
      <c r="E96" s="181"/>
      <c r="F96" s="180" t="str">
        <f>+IFERROR(VLOOKUP(#REF!&amp;"-"&amp;ROW()-109,[2]ワークシート!$F$2:$BW$498,8,0),"")</f>
        <v/>
      </c>
      <c r="G96" s="181"/>
      <c r="H96" s="73" t="str">
        <f>+IFERROR(VLOOKUP(#REF!&amp;"-"&amp;ROW()-109,[2]ワークシート!$F$2:$BW$498,9,0),"")</f>
        <v/>
      </c>
      <c r="I9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96" s="240"/>
      <c r="K96" s="180" t="str">
        <f>+IFERROR(VLOOKUP(#REF!&amp;"-"&amp;ROW()-109,[2]ワークシート!$F$2:$BW$498,16,0),"")</f>
        <v/>
      </c>
      <c r="L96" s="182"/>
      <c r="M96" s="181"/>
      <c r="N96" s="241" t="str">
        <f>+IFERROR(VLOOKUP(#REF!&amp;"-"&amp;ROW()-109,[2]ワークシート!$F$2:$BW$498,21,0),"")</f>
        <v/>
      </c>
      <c r="O96" s="242"/>
      <c r="P96" s="237" t="str">
        <f>+IFERROR(VLOOKUP(#REF!&amp;"-"&amp;ROW()-109,[2]ワークシート!$F$2:$BW$498,22,0),"")</f>
        <v/>
      </c>
      <c r="Q96" s="237"/>
      <c r="R96" s="187" t="str">
        <f>+IFERROR(VLOOKUP(#REF!&amp;"-"&amp;ROW()-109,[2]ワークシート!$F$2:$BW$498,52,0),"")</f>
        <v/>
      </c>
      <c r="S96" s="187"/>
      <c r="T96" s="187"/>
      <c r="U96" s="237" t="str">
        <f>+IFERROR(VLOOKUP(#REF!&amp;"-"&amp;ROW()-109,[2]ワークシート!$F$2:$BW$498,57,0),"")</f>
        <v/>
      </c>
      <c r="V96" s="237"/>
      <c r="W96" s="237" t="str">
        <f>+IFERROR(VLOOKUP(#REF!&amp;"-"&amp;ROW()-109,[2]ワークシート!$F$2:$BW$498,58,0),"")</f>
        <v/>
      </c>
      <c r="X96" s="237"/>
      <c r="Y96" s="237"/>
      <c r="Z96" s="178" t="str">
        <f t="shared" si="0"/>
        <v/>
      </c>
      <c r="AA96" s="178"/>
      <c r="AB96" s="180" t="str">
        <f>+IFERROR(IF(VLOOKUP(#REF!&amp;"-"&amp;ROW()-109,[2]ワークシート!$F$2:$BW$498,10,0)="","",VLOOKUP(#REF!&amp;"-"&amp;ROW()-109,[2]ワークシート!$F$2:$BW$498,10,0)),"")</f>
        <v/>
      </c>
      <c r="AC96" s="181"/>
      <c r="AD96" s="238" t="str">
        <f>+IFERROR(VLOOKUP(#REF!&amp;"-"&amp;ROW()-109,[2]ワークシート!$F$2:$BW$498,62,0),"")</f>
        <v/>
      </c>
      <c r="AE96" s="238"/>
      <c r="AF96" s="178" t="str">
        <f t="shared" si="1"/>
        <v/>
      </c>
      <c r="AG96" s="178"/>
      <c r="AH96" s="178" t="str">
        <f>+IFERROR(IF(VLOOKUP(#REF!&amp;"-"&amp;ROW()-109,[2]ワークシート!$F$2:$BW$498,63,0)="","",VLOOKUP(#REF!&amp;"-"&amp;ROW()-109,[2]ワークシート!$F$2:$BW$498,63,0)),"")</f>
        <v/>
      </c>
      <c r="AI96" s="178"/>
      <c r="AK96" s="51">
        <v>16</v>
      </c>
      <c r="AL96" s="51" t="str">
        <f t="shared" si="2"/>
        <v>16</v>
      </c>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c r="BR96" s="41"/>
      <c r="BS96" s="41"/>
    </row>
    <row r="97" spans="1:71" ht="35.1" hidden="1" customHeight="1">
      <c r="A97" s="41"/>
      <c r="B97" s="180" t="str">
        <f>+IFERROR(VLOOKUP(#REF!&amp;"-"&amp;ROW()-109,[2]ワークシート!$F$2:$BW$498,6,0),"")</f>
        <v/>
      </c>
      <c r="C97" s="181"/>
      <c r="D97" s="180" t="str">
        <f>+IFERROR(IF(VLOOKUP(#REF!&amp;"-"&amp;ROW()-109,[2]ワークシート!$F$2:$BW$498,7,0)="","",VLOOKUP(#REF!&amp;"-"&amp;ROW()-109,[2]ワークシート!$F$2:$BW$498,7,0)),"")</f>
        <v/>
      </c>
      <c r="E97" s="181"/>
      <c r="F97" s="180" t="str">
        <f>+IFERROR(VLOOKUP(#REF!&amp;"-"&amp;ROW()-109,[2]ワークシート!$F$2:$BW$498,8,0),"")</f>
        <v/>
      </c>
      <c r="G97" s="181"/>
      <c r="H97" s="73" t="str">
        <f>+IFERROR(VLOOKUP(#REF!&amp;"-"&amp;ROW()-109,[2]ワークシート!$F$2:$BW$498,9,0),"")</f>
        <v/>
      </c>
      <c r="I9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97" s="240"/>
      <c r="K97" s="180" t="str">
        <f>+IFERROR(VLOOKUP(#REF!&amp;"-"&amp;ROW()-109,[2]ワークシート!$F$2:$BW$498,16,0),"")</f>
        <v/>
      </c>
      <c r="L97" s="182"/>
      <c r="M97" s="181"/>
      <c r="N97" s="241" t="str">
        <f>+IFERROR(VLOOKUP(#REF!&amp;"-"&amp;ROW()-109,[2]ワークシート!$F$2:$BW$498,21,0),"")</f>
        <v/>
      </c>
      <c r="O97" s="242"/>
      <c r="P97" s="237" t="str">
        <f>+IFERROR(VLOOKUP(#REF!&amp;"-"&amp;ROW()-109,[2]ワークシート!$F$2:$BW$498,22,0),"")</f>
        <v/>
      </c>
      <c r="Q97" s="237"/>
      <c r="R97" s="187" t="str">
        <f>+IFERROR(VLOOKUP(#REF!&amp;"-"&amp;ROW()-109,[2]ワークシート!$F$2:$BW$498,52,0),"")</f>
        <v/>
      </c>
      <c r="S97" s="187"/>
      <c r="T97" s="187"/>
      <c r="U97" s="237" t="str">
        <f>+IFERROR(VLOOKUP(#REF!&amp;"-"&amp;ROW()-109,[2]ワークシート!$F$2:$BW$498,57,0),"")</f>
        <v/>
      </c>
      <c r="V97" s="237"/>
      <c r="W97" s="237" t="str">
        <f>+IFERROR(VLOOKUP(#REF!&amp;"-"&amp;ROW()-109,[2]ワークシート!$F$2:$BW$498,58,0),"")</f>
        <v/>
      </c>
      <c r="X97" s="237"/>
      <c r="Y97" s="237"/>
      <c r="Z97" s="178" t="str">
        <f t="shared" si="0"/>
        <v/>
      </c>
      <c r="AA97" s="178"/>
      <c r="AB97" s="180" t="str">
        <f>+IFERROR(IF(VLOOKUP(#REF!&amp;"-"&amp;ROW()-109,[2]ワークシート!$F$2:$BW$498,10,0)="","",VLOOKUP(#REF!&amp;"-"&amp;ROW()-109,[2]ワークシート!$F$2:$BW$498,10,0)),"")</f>
        <v/>
      </c>
      <c r="AC97" s="181"/>
      <c r="AD97" s="238" t="str">
        <f>+IFERROR(VLOOKUP(#REF!&amp;"-"&amp;ROW()-109,[2]ワークシート!$F$2:$BW$498,62,0),"")</f>
        <v/>
      </c>
      <c r="AE97" s="238"/>
      <c r="AF97" s="178" t="str">
        <f t="shared" si="1"/>
        <v/>
      </c>
      <c r="AG97" s="178"/>
      <c r="AH97" s="178" t="str">
        <f>+IFERROR(IF(VLOOKUP(#REF!&amp;"-"&amp;ROW()-109,[2]ワークシート!$F$2:$BW$498,63,0)="","",VLOOKUP(#REF!&amp;"-"&amp;ROW()-109,[2]ワークシート!$F$2:$BW$498,63,0)),"")</f>
        <v/>
      </c>
      <c r="AI97" s="178"/>
      <c r="AK97" s="51">
        <v>17</v>
      </c>
      <c r="AL97" s="51" t="str">
        <f t="shared" si="2"/>
        <v>17</v>
      </c>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c r="BM97" s="41"/>
      <c r="BN97" s="41"/>
      <c r="BO97" s="41"/>
      <c r="BP97" s="41"/>
      <c r="BQ97" s="41"/>
      <c r="BR97" s="41"/>
      <c r="BS97" s="41"/>
    </row>
    <row r="98" spans="1:71" ht="35.1" hidden="1" customHeight="1">
      <c r="A98" s="41"/>
      <c r="B98" s="180" t="str">
        <f>+IFERROR(VLOOKUP(#REF!&amp;"-"&amp;ROW()-109,[2]ワークシート!$F$2:$BW$498,6,0),"")</f>
        <v/>
      </c>
      <c r="C98" s="181"/>
      <c r="D98" s="180" t="str">
        <f>+IFERROR(IF(VLOOKUP(#REF!&amp;"-"&amp;ROW()-109,[2]ワークシート!$F$2:$BW$498,7,0)="","",VLOOKUP(#REF!&amp;"-"&amp;ROW()-109,[2]ワークシート!$F$2:$BW$498,7,0)),"")</f>
        <v/>
      </c>
      <c r="E98" s="181"/>
      <c r="F98" s="180" t="str">
        <f>+IFERROR(VLOOKUP(#REF!&amp;"-"&amp;ROW()-109,[2]ワークシート!$F$2:$BW$498,8,0),"")</f>
        <v/>
      </c>
      <c r="G98" s="181"/>
      <c r="H98" s="73" t="str">
        <f>+IFERROR(VLOOKUP(#REF!&amp;"-"&amp;ROW()-109,[2]ワークシート!$F$2:$BW$498,9,0),"")</f>
        <v/>
      </c>
      <c r="I9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98" s="240"/>
      <c r="K98" s="180" t="str">
        <f>+IFERROR(VLOOKUP(#REF!&amp;"-"&amp;ROW()-109,[2]ワークシート!$F$2:$BW$498,16,0),"")</f>
        <v/>
      </c>
      <c r="L98" s="182"/>
      <c r="M98" s="181"/>
      <c r="N98" s="241" t="str">
        <f>+IFERROR(VLOOKUP(#REF!&amp;"-"&amp;ROW()-109,[2]ワークシート!$F$2:$BW$498,21,0),"")</f>
        <v/>
      </c>
      <c r="O98" s="242"/>
      <c r="P98" s="237" t="str">
        <f>+IFERROR(VLOOKUP(#REF!&amp;"-"&amp;ROW()-109,[2]ワークシート!$F$2:$BW$498,22,0),"")</f>
        <v/>
      </c>
      <c r="Q98" s="237"/>
      <c r="R98" s="187" t="str">
        <f>+IFERROR(VLOOKUP(#REF!&amp;"-"&amp;ROW()-109,[2]ワークシート!$F$2:$BW$498,52,0),"")</f>
        <v/>
      </c>
      <c r="S98" s="187"/>
      <c r="T98" s="187"/>
      <c r="U98" s="237" t="str">
        <f>+IFERROR(VLOOKUP(#REF!&amp;"-"&amp;ROW()-109,[2]ワークシート!$F$2:$BW$498,57,0),"")</f>
        <v/>
      </c>
      <c r="V98" s="237"/>
      <c r="W98" s="237" t="str">
        <f>+IFERROR(VLOOKUP(#REF!&amp;"-"&amp;ROW()-109,[2]ワークシート!$F$2:$BW$498,58,0),"")</f>
        <v/>
      </c>
      <c r="X98" s="237"/>
      <c r="Y98" s="237"/>
      <c r="Z98" s="178" t="str">
        <f t="shared" si="0"/>
        <v/>
      </c>
      <c r="AA98" s="178"/>
      <c r="AB98" s="180" t="str">
        <f>+IFERROR(IF(VLOOKUP(#REF!&amp;"-"&amp;ROW()-109,[2]ワークシート!$F$2:$BW$498,10,0)="","",VLOOKUP(#REF!&amp;"-"&amp;ROW()-109,[2]ワークシート!$F$2:$BW$498,10,0)),"")</f>
        <v/>
      </c>
      <c r="AC98" s="181"/>
      <c r="AD98" s="238" t="str">
        <f>+IFERROR(VLOOKUP(#REF!&amp;"-"&amp;ROW()-109,[2]ワークシート!$F$2:$BW$498,62,0),"")</f>
        <v/>
      </c>
      <c r="AE98" s="238"/>
      <c r="AF98" s="178" t="str">
        <f t="shared" si="1"/>
        <v/>
      </c>
      <c r="AG98" s="178"/>
      <c r="AH98" s="178" t="str">
        <f>+IFERROR(IF(VLOOKUP(#REF!&amp;"-"&amp;ROW()-109,[2]ワークシート!$F$2:$BW$498,63,0)="","",VLOOKUP(#REF!&amp;"-"&amp;ROW()-109,[2]ワークシート!$F$2:$BW$498,63,0)),"")</f>
        <v/>
      </c>
      <c r="AI98" s="178"/>
      <c r="AK98" s="51">
        <v>18</v>
      </c>
      <c r="AL98" s="51" t="str">
        <f t="shared" si="2"/>
        <v>18</v>
      </c>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1"/>
      <c r="BR98" s="41"/>
      <c r="BS98" s="41"/>
    </row>
    <row r="99" spans="1:71" ht="35.1" hidden="1" customHeight="1">
      <c r="A99" s="41"/>
      <c r="B99" s="180" t="str">
        <f>+IFERROR(VLOOKUP(#REF!&amp;"-"&amp;ROW()-109,[2]ワークシート!$F$2:$BW$498,6,0),"")</f>
        <v/>
      </c>
      <c r="C99" s="181"/>
      <c r="D99" s="180" t="str">
        <f>+IFERROR(IF(VLOOKUP(#REF!&amp;"-"&amp;ROW()-109,[2]ワークシート!$F$2:$BW$498,7,0)="","",VLOOKUP(#REF!&amp;"-"&amp;ROW()-109,[2]ワークシート!$F$2:$BW$498,7,0)),"")</f>
        <v/>
      </c>
      <c r="E99" s="181"/>
      <c r="F99" s="180" t="str">
        <f>+IFERROR(VLOOKUP(#REF!&amp;"-"&amp;ROW()-109,[2]ワークシート!$F$2:$BW$498,8,0),"")</f>
        <v/>
      </c>
      <c r="G99" s="181"/>
      <c r="H99" s="73" t="str">
        <f>+IFERROR(VLOOKUP(#REF!&amp;"-"&amp;ROW()-109,[2]ワークシート!$F$2:$BW$498,9,0),"")</f>
        <v/>
      </c>
      <c r="I9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99" s="240"/>
      <c r="K99" s="180" t="str">
        <f>+IFERROR(VLOOKUP(#REF!&amp;"-"&amp;ROW()-109,[2]ワークシート!$F$2:$BW$498,16,0),"")</f>
        <v/>
      </c>
      <c r="L99" s="182"/>
      <c r="M99" s="181"/>
      <c r="N99" s="241" t="str">
        <f>+IFERROR(VLOOKUP(#REF!&amp;"-"&amp;ROW()-109,[2]ワークシート!$F$2:$BW$498,21,0),"")</f>
        <v/>
      </c>
      <c r="O99" s="242"/>
      <c r="P99" s="237" t="str">
        <f>+IFERROR(VLOOKUP(#REF!&amp;"-"&amp;ROW()-109,[2]ワークシート!$F$2:$BW$498,22,0),"")</f>
        <v/>
      </c>
      <c r="Q99" s="237"/>
      <c r="R99" s="187" t="str">
        <f>+IFERROR(VLOOKUP(#REF!&amp;"-"&amp;ROW()-109,[2]ワークシート!$F$2:$BW$498,52,0),"")</f>
        <v/>
      </c>
      <c r="S99" s="187"/>
      <c r="T99" s="187"/>
      <c r="U99" s="237" t="str">
        <f>+IFERROR(VLOOKUP(#REF!&amp;"-"&amp;ROW()-109,[2]ワークシート!$F$2:$BW$498,57,0),"")</f>
        <v/>
      </c>
      <c r="V99" s="237"/>
      <c r="W99" s="237" t="str">
        <f>+IFERROR(VLOOKUP(#REF!&amp;"-"&amp;ROW()-109,[2]ワークシート!$F$2:$BW$498,58,0),"")</f>
        <v/>
      </c>
      <c r="X99" s="237"/>
      <c r="Y99" s="237"/>
      <c r="Z99" s="178" t="str">
        <f t="shared" si="0"/>
        <v/>
      </c>
      <c r="AA99" s="178"/>
      <c r="AB99" s="180" t="str">
        <f>+IFERROR(IF(VLOOKUP(#REF!&amp;"-"&amp;ROW()-109,[2]ワークシート!$F$2:$BW$498,10,0)="","",VLOOKUP(#REF!&amp;"-"&amp;ROW()-109,[2]ワークシート!$F$2:$BW$498,10,0)),"")</f>
        <v/>
      </c>
      <c r="AC99" s="181"/>
      <c r="AD99" s="238" t="str">
        <f>+IFERROR(VLOOKUP(#REF!&amp;"-"&amp;ROW()-109,[2]ワークシート!$F$2:$BW$498,62,0),"")</f>
        <v/>
      </c>
      <c r="AE99" s="238"/>
      <c r="AF99" s="178" t="str">
        <f t="shared" si="1"/>
        <v/>
      </c>
      <c r="AG99" s="178"/>
      <c r="AH99" s="178" t="str">
        <f>+IFERROR(IF(VLOOKUP(#REF!&amp;"-"&amp;ROW()-109,[2]ワークシート!$F$2:$BW$498,63,0)="","",VLOOKUP(#REF!&amp;"-"&amp;ROW()-109,[2]ワークシート!$F$2:$BW$498,63,0)),"")</f>
        <v/>
      </c>
      <c r="AI99" s="178"/>
      <c r="AK99" s="51">
        <v>19</v>
      </c>
      <c r="AL99" s="51" t="str">
        <f t="shared" si="2"/>
        <v>19</v>
      </c>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c r="BO99" s="41"/>
      <c r="BP99" s="41"/>
      <c r="BQ99" s="41"/>
      <c r="BR99" s="41"/>
      <c r="BS99" s="41"/>
    </row>
    <row r="100" spans="1:71" ht="35.1" hidden="1" customHeight="1">
      <c r="A100" s="41"/>
      <c r="B100" s="180" t="str">
        <f>+IFERROR(VLOOKUP(#REF!&amp;"-"&amp;ROW()-109,[2]ワークシート!$F$2:$BW$498,6,0),"")</f>
        <v/>
      </c>
      <c r="C100" s="181"/>
      <c r="D100" s="180" t="str">
        <f>+IFERROR(IF(VLOOKUP(#REF!&amp;"-"&amp;ROW()-109,[2]ワークシート!$F$2:$BW$498,7,0)="","",VLOOKUP(#REF!&amp;"-"&amp;ROW()-109,[2]ワークシート!$F$2:$BW$498,7,0)),"")</f>
        <v/>
      </c>
      <c r="E100" s="181"/>
      <c r="F100" s="180" t="str">
        <f>+IFERROR(VLOOKUP(#REF!&amp;"-"&amp;ROW()-109,[2]ワークシート!$F$2:$BW$498,8,0),"")</f>
        <v/>
      </c>
      <c r="G100" s="181"/>
      <c r="H100" s="73" t="str">
        <f>+IFERROR(VLOOKUP(#REF!&amp;"-"&amp;ROW()-109,[2]ワークシート!$F$2:$BW$498,9,0),"")</f>
        <v/>
      </c>
      <c r="I10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00" s="240"/>
      <c r="K100" s="180" t="str">
        <f>+IFERROR(VLOOKUP(#REF!&amp;"-"&amp;ROW()-109,[2]ワークシート!$F$2:$BW$498,16,0),"")</f>
        <v/>
      </c>
      <c r="L100" s="182"/>
      <c r="M100" s="181"/>
      <c r="N100" s="241" t="str">
        <f>+IFERROR(VLOOKUP(#REF!&amp;"-"&amp;ROW()-109,[2]ワークシート!$F$2:$BW$498,21,0),"")</f>
        <v/>
      </c>
      <c r="O100" s="242"/>
      <c r="P100" s="237" t="str">
        <f>+IFERROR(VLOOKUP(#REF!&amp;"-"&amp;ROW()-109,[2]ワークシート!$F$2:$BW$498,22,0),"")</f>
        <v/>
      </c>
      <c r="Q100" s="237"/>
      <c r="R100" s="187" t="str">
        <f>+IFERROR(VLOOKUP(#REF!&amp;"-"&amp;ROW()-109,[2]ワークシート!$F$2:$BW$498,52,0),"")</f>
        <v/>
      </c>
      <c r="S100" s="187"/>
      <c r="T100" s="187"/>
      <c r="U100" s="237" t="str">
        <f>+IFERROR(VLOOKUP(#REF!&amp;"-"&amp;ROW()-109,[2]ワークシート!$F$2:$BW$498,57,0),"")</f>
        <v/>
      </c>
      <c r="V100" s="237"/>
      <c r="W100" s="237" t="str">
        <f>+IFERROR(VLOOKUP(#REF!&amp;"-"&amp;ROW()-109,[2]ワークシート!$F$2:$BW$498,58,0),"")</f>
        <v/>
      </c>
      <c r="X100" s="237"/>
      <c r="Y100" s="237"/>
      <c r="Z100" s="178" t="str">
        <f t="shared" si="0"/>
        <v/>
      </c>
      <c r="AA100" s="178"/>
      <c r="AB100" s="180" t="str">
        <f>+IFERROR(IF(VLOOKUP(#REF!&amp;"-"&amp;ROW()-109,[2]ワークシート!$F$2:$BW$498,10,0)="","",VLOOKUP(#REF!&amp;"-"&amp;ROW()-109,[2]ワークシート!$F$2:$BW$498,10,0)),"")</f>
        <v/>
      </c>
      <c r="AC100" s="181"/>
      <c r="AD100" s="238" t="str">
        <f>+IFERROR(VLOOKUP(#REF!&amp;"-"&amp;ROW()-109,[2]ワークシート!$F$2:$BW$498,62,0),"")</f>
        <v/>
      </c>
      <c r="AE100" s="238"/>
      <c r="AF100" s="178" t="str">
        <f t="shared" si="1"/>
        <v/>
      </c>
      <c r="AG100" s="178"/>
      <c r="AH100" s="178" t="str">
        <f>+IFERROR(IF(VLOOKUP(#REF!&amp;"-"&amp;ROW()-109,[2]ワークシート!$F$2:$BW$498,63,0)="","",VLOOKUP(#REF!&amp;"-"&amp;ROW()-109,[2]ワークシート!$F$2:$BW$498,63,0)),"")</f>
        <v/>
      </c>
      <c r="AI100" s="178"/>
      <c r="AK100" s="51">
        <v>20</v>
      </c>
      <c r="AL100" s="51" t="str">
        <f t="shared" si="2"/>
        <v>20</v>
      </c>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c r="BJ100" s="41"/>
      <c r="BK100" s="41"/>
      <c r="BL100" s="41"/>
      <c r="BM100" s="41"/>
      <c r="BN100" s="41"/>
      <c r="BO100" s="41"/>
      <c r="BP100" s="41"/>
      <c r="BQ100" s="41"/>
      <c r="BR100" s="41"/>
      <c r="BS100" s="41"/>
    </row>
    <row r="101" spans="1:71" ht="35.1" hidden="1" customHeight="1">
      <c r="A101" s="41"/>
      <c r="B101" s="180" t="str">
        <f>+IFERROR(VLOOKUP(#REF!&amp;"-"&amp;ROW()-109,[2]ワークシート!$F$2:$BW$498,6,0),"")</f>
        <v/>
      </c>
      <c r="C101" s="181"/>
      <c r="D101" s="180" t="str">
        <f>+IFERROR(IF(VLOOKUP(#REF!&amp;"-"&amp;ROW()-109,[2]ワークシート!$F$2:$BW$498,7,0)="","",VLOOKUP(#REF!&amp;"-"&amp;ROW()-109,[2]ワークシート!$F$2:$BW$498,7,0)),"")</f>
        <v/>
      </c>
      <c r="E101" s="181"/>
      <c r="F101" s="180" t="str">
        <f>+IFERROR(VLOOKUP(#REF!&amp;"-"&amp;ROW()-109,[2]ワークシート!$F$2:$BW$498,8,0),"")</f>
        <v/>
      </c>
      <c r="G101" s="181"/>
      <c r="H101" s="73" t="str">
        <f>+IFERROR(VLOOKUP(#REF!&amp;"-"&amp;ROW()-109,[2]ワークシート!$F$2:$BW$498,9,0),"")</f>
        <v/>
      </c>
      <c r="I10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01" s="240"/>
      <c r="K101" s="180" t="str">
        <f>+IFERROR(VLOOKUP(#REF!&amp;"-"&amp;ROW()-109,[2]ワークシート!$F$2:$BW$498,16,0),"")</f>
        <v/>
      </c>
      <c r="L101" s="182"/>
      <c r="M101" s="181"/>
      <c r="N101" s="241" t="str">
        <f>+IFERROR(VLOOKUP(#REF!&amp;"-"&amp;ROW()-109,[2]ワークシート!$F$2:$BW$498,21,0),"")</f>
        <v/>
      </c>
      <c r="O101" s="242"/>
      <c r="P101" s="237" t="str">
        <f>+IFERROR(VLOOKUP(#REF!&amp;"-"&amp;ROW()-109,[2]ワークシート!$F$2:$BW$498,22,0),"")</f>
        <v/>
      </c>
      <c r="Q101" s="237"/>
      <c r="R101" s="187" t="str">
        <f>+IFERROR(VLOOKUP(#REF!&amp;"-"&amp;ROW()-109,[2]ワークシート!$F$2:$BW$498,52,0),"")</f>
        <v/>
      </c>
      <c r="S101" s="187"/>
      <c r="T101" s="187"/>
      <c r="U101" s="237" t="str">
        <f>+IFERROR(VLOOKUP(#REF!&amp;"-"&amp;ROW()-109,[2]ワークシート!$F$2:$BW$498,57,0),"")</f>
        <v/>
      </c>
      <c r="V101" s="237"/>
      <c r="W101" s="237" t="str">
        <f>+IFERROR(VLOOKUP(#REF!&amp;"-"&amp;ROW()-109,[2]ワークシート!$F$2:$BW$498,58,0),"")</f>
        <v/>
      </c>
      <c r="X101" s="237"/>
      <c r="Y101" s="237"/>
      <c r="Z101" s="178" t="str">
        <f t="shared" si="0"/>
        <v/>
      </c>
      <c r="AA101" s="178"/>
      <c r="AB101" s="180" t="str">
        <f>+IFERROR(IF(VLOOKUP(#REF!&amp;"-"&amp;ROW()-109,[2]ワークシート!$F$2:$BW$498,10,0)="","",VLOOKUP(#REF!&amp;"-"&amp;ROW()-109,[2]ワークシート!$F$2:$BW$498,10,0)),"")</f>
        <v/>
      </c>
      <c r="AC101" s="181"/>
      <c r="AD101" s="238" t="str">
        <f>+IFERROR(VLOOKUP(#REF!&amp;"-"&amp;ROW()-109,[2]ワークシート!$F$2:$BW$498,62,0),"")</f>
        <v/>
      </c>
      <c r="AE101" s="238"/>
      <c r="AF101" s="178" t="str">
        <f t="shared" si="1"/>
        <v/>
      </c>
      <c r="AG101" s="178"/>
      <c r="AH101" s="178" t="str">
        <f>+IFERROR(IF(VLOOKUP(#REF!&amp;"-"&amp;ROW()-109,[2]ワークシート!$F$2:$BW$498,63,0)="","",VLOOKUP(#REF!&amp;"-"&amp;ROW()-109,[2]ワークシート!$F$2:$BW$498,63,0)),"")</f>
        <v/>
      </c>
      <c r="AI101" s="178"/>
      <c r="AK101" s="51">
        <v>21</v>
      </c>
      <c r="AL101" s="51" t="str">
        <f t="shared" si="2"/>
        <v>21</v>
      </c>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c r="BL101" s="41"/>
      <c r="BM101" s="41"/>
      <c r="BN101" s="41"/>
      <c r="BO101" s="41"/>
      <c r="BP101" s="41"/>
      <c r="BQ101" s="41"/>
      <c r="BR101" s="41"/>
      <c r="BS101" s="41"/>
    </row>
    <row r="102" spans="1:71" ht="35.1" hidden="1" customHeight="1">
      <c r="A102" s="41"/>
      <c r="B102" s="180" t="str">
        <f>+IFERROR(VLOOKUP(#REF!&amp;"-"&amp;ROW()-109,[2]ワークシート!$F$2:$BW$498,6,0),"")</f>
        <v/>
      </c>
      <c r="C102" s="181"/>
      <c r="D102" s="180" t="str">
        <f>+IFERROR(IF(VLOOKUP(#REF!&amp;"-"&amp;ROW()-109,[2]ワークシート!$F$2:$BW$498,7,0)="","",VLOOKUP(#REF!&amp;"-"&amp;ROW()-109,[2]ワークシート!$F$2:$BW$498,7,0)),"")</f>
        <v/>
      </c>
      <c r="E102" s="181"/>
      <c r="F102" s="180" t="str">
        <f>+IFERROR(VLOOKUP(#REF!&amp;"-"&amp;ROW()-109,[2]ワークシート!$F$2:$BW$498,8,0),"")</f>
        <v/>
      </c>
      <c r="G102" s="181"/>
      <c r="H102" s="73" t="str">
        <f>+IFERROR(VLOOKUP(#REF!&amp;"-"&amp;ROW()-109,[2]ワークシート!$F$2:$BW$498,9,0),"")</f>
        <v/>
      </c>
      <c r="I10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02" s="240"/>
      <c r="K102" s="180" t="str">
        <f>+IFERROR(VLOOKUP(#REF!&amp;"-"&amp;ROW()-109,[2]ワークシート!$F$2:$BW$498,16,0),"")</f>
        <v/>
      </c>
      <c r="L102" s="182"/>
      <c r="M102" s="181"/>
      <c r="N102" s="241" t="str">
        <f>+IFERROR(VLOOKUP(#REF!&amp;"-"&amp;ROW()-109,[2]ワークシート!$F$2:$BW$498,21,0),"")</f>
        <v/>
      </c>
      <c r="O102" s="242"/>
      <c r="P102" s="237" t="str">
        <f>+IFERROR(VLOOKUP(#REF!&amp;"-"&amp;ROW()-109,[2]ワークシート!$F$2:$BW$498,22,0),"")</f>
        <v/>
      </c>
      <c r="Q102" s="237"/>
      <c r="R102" s="187" t="str">
        <f>+IFERROR(VLOOKUP(#REF!&amp;"-"&amp;ROW()-109,[2]ワークシート!$F$2:$BW$498,52,0),"")</f>
        <v/>
      </c>
      <c r="S102" s="187"/>
      <c r="T102" s="187"/>
      <c r="U102" s="237" t="str">
        <f>+IFERROR(VLOOKUP(#REF!&amp;"-"&amp;ROW()-109,[2]ワークシート!$F$2:$BW$498,57,0),"")</f>
        <v/>
      </c>
      <c r="V102" s="237"/>
      <c r="W102" s="237" t="str">
        <f>+IFERROR(VLOOKUP(#REF!&amp;"-"&amp;ROW()-109,[2]ワークシート!$F$2:$BW$498,58,0),"")</f>
        <v/>
      </c>
      <c r="X102" s="237"/>
      <c r="Y102" s="237"/>
      <c r="Z102" s="178" t="str">
        <f t="shared" si="0"/>
        <v/>
      </c>
      <c r="AA102" s="178"/>
      <c r="AB102" s="180" t="str">
        <f>+IFERROR(IF(VLOOKUP(#REF!&amp;"-"&amp;ROW()-109,[2]ワークシート!$F$2:$BW$498,10,0)="","",VLOOKUP(#REF!&amp;"-"&amp;ROW()-109,[2]ワークシート!$F$2:$BW$498,10,0)),"")</f>
        <v/>
      </c>
      <c r="AC102" s="181"/>
      <c r="AD102" s="238" t="str">
        <f>+IFERROR(VLOOKUP(#REF!&amp;"-"&amp;ROW()-109,[2]ワークシート!$F$2:$BW$498,62,0),"")</f>
        <v/>
      </c>
      <c r="AE102" s="238"/>
      <c r="AF102" s="178" t="str">
        <f t="shared" si="1"/>
        <v/>
      </c>
      <c r="AG102" s="178"/>
      <c r="AH102" s="178" t="str">
        <f>+IFERROR(IF(VLOOKUP(#REF!&amp;"-"&amp;ROW()-109,[2]ワークシート!$F$2:$BW$498,63,0)="","",VLOOKUP(#REF!&amp;"-"&amp;ROW()-109,[2]ワークシート!$F$2:$BW$498,63,0)),"")</f>
        <v/>
      </c>
      <c r="AI102" s="178"/>
      <c r="AK102" s="51">
        <v>22</v>
      </c>
      <c r="AL102" s="51" t="str">
        <f t="shared" si="2"/>
        <v>22</v>
      </c>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c r="BJ102" s="41"/>
      <c r="BK102" s="41"/>
      <c r="BL102" s="41"/>
      <c r="BM102" s="41"/>
      <c r="BN102" s="41"/>
      <c r="BO102" s="41"/>
      <c r="BP102" s="41"/>
      <c r="BQ102" s="41"/>
      <c r="BR102" s="41"/>
      <c r="BS102" s="41"/>
    </row>
    <row r="103" spans="1:71" ht="35.1" hidden="1" customHeight="1">
      <c r="A103" s="41"/>
      <c r="B103" s="180" t="str">
        <f>+IFERROR(VLOOKUP(#REF!&amp;"-"&amp;ROW()-109,[2]ワークシート!$F$2:$BW$498,6,0),"")</f>
        <v/>
      </c>
      <c r="C103" s="181"/>
      <c r="D103" s="180" t="str">
        <f>+IFERROR(IF(VLOOKUP(#REF!&amp;"-"&amp;ROW()-109,[2]ワークシート!$F$2:$BW$498,7,0)="","",VLOOKUP(#REF!&amp;"-"&amp;ROW()-109,[2]ワークシート!$F$2:$BW$498,7,0)),"")</f>
        <v/>
      </c>
      <c r="E103" s="181"/>
      <c r="F103" s="180" t="str">
        <f>+IFERROR(VLOOKUP(#REF!&amp;"-"&amp;ROW()-109,[2]ワークシート!$F$2:$BW$498,8,0),"")</f>
        <v/>
      </c>
      <c r="G103" s="181"/>
      <c r="H103" s="73" t="str">
        <f>+IFERROR(VLOOKUP(#REF!&amp;"-"&amp;ROW()-109,[2]ワークシート!$F$2:$BW$498,9,0),"")</f>
        <v/>
      </c>
      <c r="I10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03" s="240"/>
      <c r="K103" s="180" t="str">
        <f>+IFERROR(VLOOKUP(#REF!&amp;"-"&amp;ROW()-109,[2]ワークシート!$F$2:$BW$498,16,0),"")</f>
        <v/>
      </c>
      <c r="L103" s="182"/>
      <c r="M103" s="181"/>
      <c r="N103" s="241" t="str">
        <f>+IFERROR(VLOOKUP(#REF!&amp;"-"&amp;ROW()-109,[2]ワークシート!$F$2:$BW$498,21,0),"")</f>
        <v/>
      </c>
      <c r="O103" s="242"/>
      <c r="P103" s="237" t="str">
        <f>+IFERROR(VLOOKUP(#REF!&amp;"-"&amp;ROW()-109,[2]ワークシート!$F$2:$BW$498,22,0),"")</f>
        <v/>
      </c>
      <c r="Q103" s="237"/>
      <c r="R103" s="187" t="str">
        <f>+IFERROR(VLOOKUP(#REF!&amp;"-"&amp;ROW()-109,[2]ワークシート!$F$2:$BW$498,52,0),"")</f>
        <v/>
      </c>
      <c r="S103" s="187"/>
      <c r="T103" s="187"/>
      <c r="U103" s="237" t="str">
        <f>+IFERROR(VLOOKUP(#REF!&amp;"-"&amp;ROW()-109,[2]ワークシート!$F$2:$BW$498,57,0),"")</f>
        <v/>
      </c>
      <c r="V103" s="237"/>
      <c r="W103" s="237" t="str">
        <f>+IFERROR(VLOOKUP(#REF!&amp;"-"&amp;ROW()-109,[2]ワークシート!$F$2:$BW$498,58,0),"")</f>
        <v/>
      </c>
      <c r="X103" s="237"/>
      <c r="Y103" s="237"/>
      <c r="Z103" s="178" t="str">
        <f t="shared" si="0"/>
        <v/>
      </c>
      <c r="AA103" s="178"/>
      <c r="AB103" s="180" t="str">
        <f>+IFERROR(IF(VLOOKUP(#REF!&amp;"-"&amp;ROW()-109,[2]ワークシート!$F$2:$BW$498,10,0)="","",VLOOKUP(#REF!&amp;"-"&amp;ROW()-109,[2]ワークシート!$F$2:$BW$498,10,0)),"")</f>
        <v/>
      </c>
      <c r="AC103" s="181"/>
      <c r="AD103" s="238" t="str">
        <f>+IFERROR(VLOOKUP(#REF!&amp;"-"&amp;ROW()-109,[2]ワークシート!$F$2:$BW$498,62,0),"")</f>
        <v/>
      </c>
      <c r="AE103" s="238"/>
      <c r="AF103" s="178" t="str">
        <f t="shared" si="1"/>
        <v/>
      </c>
      <c r="AG103" s="178"/>
      <c r="AH103" s="178" t="str">
        <f>+IFERROR(IF(VLOOKUP(#REF!&amp;"-"&amp;ROW()-109,[2]ワークシート!$F$2:$BW$498,63,0)="","",VLOOKUP(#REF!&amp;"-"&amp;ROW()-109,[2]ワークシート!$F$2:$BW$498,63,0)),"")</f>
        <v/>
      </c>
      <c r="AI103" s="178"/>
      <c r="AK103" s="51">
        <v>23</v>
      </c>
      <c r="AL103" s="51" t="str">
        <f t="shared" si="2"/>
        <v>23</v>
      </c>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c r="BM103" s="41"/>
      <c r="BN103" s="41"/>
      <c r="BO103" s="41"/>
      <c r="BP103" s="41"/>
      <c r="BQ103" s="41"/>
      <c r="BR103" s="41"/>
      <c r="BS103" s="41"/>
    </row>
    <row r="104" spans="1:71" ht="35.1" hidden="1" customHeight="1">
      <c r="A104" s="41"/>
      <c r="B104" s="180" t="str">
        <f>+IFERROR(VLOOKUP(#REF!&amp;"-"&amp;ROW()-109,[2]ワークシート!$F$2:$BW$498,6,0),"")</f>
        <v/>
      </c>
      <c r="C104" s="181"/>
      <c r="D104" s="180" t="str">
        <f>+IFERROR(IF(VLOOKUP(#REF!&amp;"-"&amp;ROW()-109,[2]ワークシート!$F$2:$BW$498,7,0)="","",VLOOKUP(#REF!&amp;"-"&amp;ROW()-109,[2]ワークシート!$F$2:$BW$498,7,0)),"")</f>
        <v/>
      </c>
      <c r="E104" s="181"/>
      <c r="F104" s="180" t="str">
        <f>+IFERROR(VLOOKUP(#REF!&amp;"-"&amp;ROW()-109,[2]ワークシート!$F$2:$BW$498,8,0),"")</f>
        <v/>
      </c>
      <c r="G104" s="181"/>
      <c r="H104" s="73" t="str">
        <f>+IFERROR(VLOOKUP(#REF!&amp;"-"&amp;ROW()-109,[2]ワークシート!$F$2:$BW$498,9,0),"")</f>
        <v/>
      </c>
      <c r="I10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04" s="240"/>
      <c r="K104" s="180" t="str">
        <f>+IFERROR(VLOOKUP(#REF!&amp;"-"&amp;ROW()-109,[2]ワークシート!$F$2:$BW$498,16,0),"")</f>
        <v/>
      </c>
      <c r="L104" s="182"/>
      <c r="M104" s="181"/>
      <c r="N104" s="241" t="str">
        <f>+IFERROR(VLOOKUP(#REF!&amp;"-"&amp;ROW()-109,[2]ワークシート!$F$2:$BW$498,21,0),"")</f>
        <v/>
      </c>
      <c r="O104" s="242"/>
      <c r="P104" s="237" t="str">
        <f>+IFERROR(VLOOKUP(#REF!&amp;"-"&amp;ROW()-109,[2]ワークシート!$F$2:$BW$498,22,0),"")</f>
        <v/>
      </c>
      <c r="Q104" s="237"/>
      <c r="R104" s="187" t="str">
        <f>+IFERROR(VLOOKUP(#REF!&amp;"-"&amp;ROW()-109,[2]ワークシート!$F$2:$BW$498,52,0),"")</f>
        <v/>
      </c>
      <c r="S104" s="187"/>
      <c r="T104" s="187"/>
      <c r="U104" s="237" t="str">
        <f>+IFERROR(VLOOKUP(#REF!&amp;"-"&amp;ROW()-109,[2]ワークシート!$F$2:$BW$498,57,0),"")</f>
        <v/>
      </c>
      <c r="V104" s="237"/>
      <c r="W104" s="237" t="str">
        <f>+IFERROR(VLOOKUP(#REF!&amp;"-"&amp;ROW()-109,[2]ワークシート!$F$2:$BW$498,58,0),"")</f>
        <v/>
      </c>
      <c r="X104" s="237"/>
      <c r="Y104" s="237"/>
      <c r="Z104" s="178" t="str">
        <f t="shared" si="0"/>
        <v/>
      </c>
      <c r="AA104" s="178"/>
      <c r="AB104" s="180" t="str">
        <f>+IFERROR(IF(VLOOKUP(#REF!&amp;"-"&amp;ROW()-109,[2]ワークシート!$F$2:$BW$498,10,0)="","",VLOOKUP(#REF!&amp;"-"&amp;ROW()-109,[2]ワークシート!$F$2:$BW$498,10,0)),"")</f>
        <v/>
      </c>
      <c r="AC104" s="181"/>
      <c r="AD104" s="238" t="str">
        <f>+IFERROR(VLOOKUP(#REF!&amp;"-"&amp;ROW()-109,[2]ワークシート!$F$2:$BW$498,62,0),"")</f>
        <v/>
      </c>
      <c r="AE104" s="238"/>
      <c r="AF104" s="178" t="str">
        <f t="shared" si="1"/>
        <v/>
      </c>
      <c r="AG104" s="178"/>
      <c r="AH104" s="178" t="str">
        <f>+IFERROR(IF(VLOOKUP(#REF!&amp;"-"&amp;ROW()-109,[2]ワークシート!$F$2:$BW$498,63,0)="","",VLOOKUP(#REF!&amp;"-"&amp;ROW()-109,[2]ワークシート!$F$2:$BW$498,63,0)),"")</f>
        <v/>
      </c>
      <c r="AI104" s="178"/>
      <c r="AK104" s="51">
        <v>24</v>
      </c>
      <c r="AL104" s="51" t="str">
        <f t="shared" si="2"/>
        <v>24</v>
      </c>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c r="BM104" s="41"/>
      <c r="BN104" s="41"/>
      <c r="BO104" s="41"/>
      <c r="BP104" s="41"/>
      <c r="BQ104" s="41"/>
      <c r="BR104" s="41"/>
      <c r="BS104" s="41"/>
    </row>
    <row r="105" spans="1:71" ht="35.1" hidden="1" customHeight="1">
      <c r="A105" s="41"/>
      <c r="B105" s="180" t="str">
        <f>+IFERROR(VLOOKUP(#REF!&amp;"-"&amp;ROW()-109,[2]ワークシート!$F$2:$BW$498,6,0),"")</f>
        <v/>
      </c>
      <c r="C105" s="181"/>
      <c r="D105" s="180" t="str">
        <f>+IFERROR(IF(VLOOKUP(#REF!&amp;"-"&amp;ROW()-109,[2]ワークシート!$F$2:$BW$498,7,0)="","",VLOOKUP(#REF!&amp;"-"&amp;ROW()-109,[2]ワークシート!$F$2:$BW$498,7,0)),"")</f>
        <v/>
      </c>
      <c r="E105" s="181"/>
      <c r="F105" s="180" t="str">
        <f>+IFERROR(VLOOKUP(#REF!&amp;"-"&amp;ROW()-109,[2]ワークシート!$F$2:$BW$498,8,0),"")</f>
        <v/>
      </c>
      <c r="G105" s="181"/>
      <c r="H105" s="73" t="str">
        <f>+IFERROR(VLOOKUP(#REF!&amp;"-"&amp;ROW()-109,[2]ワークシート!$F$2:$BW$498,9,0),"")</f>
        <v/>
      </c>
      <c r="I10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05" s="240"/>
      <c r="K105" s="180" t="str">
        <f>+IFERROR(VLOOKUP(#REF!&amp;"-"&amp;ROW()-109,[2]ワークシート!$F$2:$BW$498,16,0),"")</f>
        <v/>
      </c>
      <c r="L105" s="182"/>
      <c r="M105" s="181"/>
      <c r="N105" s="241" t="str">
        <f>+IFERROR(VLOOKUP(#REF!&amp;"-"&amp;ROW()-109,[2]ワークシート!$F$2:$BW$498,21,0),"")</f>
        <v/>
      </c>
      <c r="O105" s="242"/>
      <c r="P105" s="237" t="str">
        <f>+IFERROR(VLOOKUP(#REF!&amp;"-"&amp;ROW()-109,[2]ワークシート!$F$2:$BW$498,22,0),"")</f>
        <v/>
      </c>
      <c r="Q105" s="237"/>
      <c r="R105" s="187" t="str">
        <f>+IFERROR(VLOOKUP(#REF!&amp;"-"&amp;ROW()-109,[2]ワークシート!$F$2:$BW$498,52,0),"")</f>
        <v/>
      </c>
      <c r="S105" s="187"/>
      <c r="T105" s="187"/>
      <c r="U105" s="237" t="str">
        <f>+IFERROR(VLOOKUP(#REF!&amp;"-"&amp;ROW()-109,[2]ワークシート!$F$2:$BW$498,57,0),"")</f>
        <v/>
      </c>
      <c r="V105" s="237"/>
      <c r="W105" s="237" t="str">
        <f>+IFERROR(VLOOKUP(#REF!&amp;"-"&amp;ROW()-109,[2]ワークシート!$F$2:$BW$498,58,0),"")</f>
        <v/>
      </c>
      <c r="X105" s="237"/>
      <c r="Y105" s="237"/>
      <c r="Z105" s="178" t="str">
        <f t="shared" si="0"/>
        <v/>
      </c>
      <c r="AA105" s="178"/>
      <c r="AB105" s="180" t="str">
        <f>+IFERROR(IF(VLOOKUP(#REF!&amp;"-"&amp;ROW()-109,[2]ワークシート!$F$2:$BW$498,10,0)="","",VLOOKUP(#REF!&amp;"-"&amp;ROW()-109,[2]ワークシート!$F$2:$BW$498,10,0)),"")</f>
        <v/>
      </c>
      <c r="AC105" s="181"/>
      <c r="AD105" s="238" t="str">
        <f>+IFERROR(VLOOKUP(#REF!&amp;"-"&amp;ROW()-109,[2]ワークシート!$F$2:$BW$498,62,0),"")</f>
        <v/>
      </c>
      <c r="AE105" s="238"/>
      <c r="AF105" s="178" t="str">
        <f t="shared" si="1"/>
        <v/>
      </c>
      <c r="AG105" s="178"/>
      <c r="AH105" s="178" t="str">
        <f>+IFERROR(IF(VLOOKUP(#REF!&amp;"-"&amp;ROW()-109,[2]ワークシート!$F$2:$BW$498,63,0)="","",VLOOKUP(#REF!&amp;"-"&amp;ROW()-109,[2]ワークシート!$F$2:$BW$498,63,0)),"")</f>
        <v/>
      </c>
      <c r="AI105" s="178"/>
      <c r="AK105" s="51">
        <v>25</v>
      </c>
      <c r="AL105" s="51" t="str">
        <f t="shared" si="2"/>
        <v>25</v>
      </c>
      <c r="AM105" s="52">
        <v>25</v>
      </c>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c r="BM105" s="41"/>
      <c r="BN105" s="41"/>
      <c r="BO105" s="41"/>
      <c r="BP105" s="41"/>
      <c r="BQ105" s="41"/>
      <c r="BR105" s="41"/>
      <c r="BS105" s="41"/>
    </row>
    <row r="106" spans="1:71" ht="35.1" hidden="1" customHeight="1">
      <c r="A106" s="41"/>
      <c r="B106" s="180" t="str">
        <f>+IFERROR(VLOOKUP(#REF!&amp;"-"&amp;ROW()-109,[2]ワークシート!$F$2:$BW$498,6,0),"")</f>
        <v/>
      </c>
      <c r="C106" s="181"/>
      <c r="D106" s="180" t="str">
        <f>+IFERROR(IF(VLOOKUP(#REF!&amp;"-"&amp;ROW()-109,[2]ワークシート!$F$2:$BW$498,7,0)="","",VLOOKUP(#REF!&amp;"-"&amp;ROW()-109,[2]ワークシート!$F$2:$BW$498,7,0)),"")</f>
        <v/>
      </c>
      <c r="E106" s="181"/>
      <c r="F106" s="180" t="str">
        <f>+IFERROR(VLOOKUP(#REF!&amp;"-"&amp;ROW()-109,[2]ワークシート!$F$2:$BW$498,8,0),"")</f>
        <v/>
      </c>
      <c r="G106" s="181"/>
      <c r="H106" s="73" t="str">
        <f>+IFERROR(VLOOKUP(#REF!&amp;"-"&amp;ROW()-109,[2]ワークシート!$F$2:$BW$498,9,0),"")</f>
        <v/>
      </c>
      <c r="I10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06" s="240"/>
      <c r="K106" s="180" t="str">
        <f>+IFERROR(VLOOKUP(#REF!&amp;"-"&amp;ROW()-109,[2]ワークシート!$F$2:$BW$498,16,0),"")</f>
        <v/>
      </c>
      <c r="L106" s="182"/>
      <c r="M106" s="181"/>
      <c r="N106" s="241" t="str">
        <f>+IFERROR(VLOOKUP(#REF!&amp;"-"&amp;ROW()-109,[2]ワークシート!$F$2:$BW$498,21,0),"")</f>
        <v/>
      </c>
      <c r="O106" s="242"/>
      <c r="P106" s="237" t="str">
        <f>+IFERROR(VLOOKUP(#REF!&amp;"-"&amp;ROW()-109,[2]ワークシート!$F$2:$BW$498,22,0),"")</f>
        <v/>
      </c>
      <c r="Q106" s="237"/>
      <c r="R106" s="187" t="str">
        <f>+IFERROR(VLOOKUP(#REF!&amp;"-"&amp;ROW()-109,[2]ワークシート!$F$2:$BW$498,52,0),"")</f>
        <v/>
      </c>
      <c r="S106" s="187"/>
      <c r="T106" s="187"/>
      <c r="U106" s="237" t="str">
        <f>+IFERROR(VLOOKUP(#REF!&amp;"-"&amp;ROW()-109,[2]ワークシート!$F$2:$BW$498,57,0),"")</f>
        <v/>
      </c>
      <c r="V106" s="237"/>
      <c r="W106" s="237" t="str">
        <f>+IFERROR(VLOOKUP(#REF!&amp;"-"&amp;ROW()-109,[2]ワークシート!$F$2:$BW$498,58,0),"")</f>
        <v/>
      </c>
      <c r="X106" s="237"/>
      <c r="Y106" s="237"/>
      <c r="Z106" s="178" t="str">
        <f t="shared" si="0"/>
        <v/>
      </c>
      <c r="AA106" s="178"/>
      <c r="AB106" s="180" t="str">
        <f>+IFERROR(IF(VLOOKUP(#REF!&amp;"-"&amp;ROW()-109,[2]ワークシート!$F$2:$BW$498,10,0)="","",VLOOKUP(#REF!&amp;"-"&amp;ROW()-109,[2]ワークシート!$F$2:$BW$498,10,0)),"")</f>
        <v/>
      </c>
      <c r="AC106" s="181"/>
      <c r="AD106" s="238" t="str">
        <f>+IFERROR(VLOOKUP(#REF!&amp;"-"&amp;ROW()-109,[2]ワークシート!$F$2:$BW$498,62,0),"")</f>
        <v/>
      </c>
      <c r="AE106" s="238"/>
      <c r="AF106" s="178" t="str">
        <f t="shared" si="1"/>
        <v/>
      </c>
      <c r="AG106" s="178"/>
      <c r="AH106" s="178" t="str">
        <f>+IFERROR(IF(VLOOKUP(#REF!&amp;"-"&amp;ROW()-109,[2]ワークシート!$F$2:$BW$498,63,0)="","",VLOOKUP(#REF!&amp;"-"&amp;ROW()-109,[2]ワークシート!$F$2:$BW$498,63,0)),"")</f>
        <v/>
      </c>
      <c r="AI106" s="178"/>
      <c r="AK106" s="51">
        <v>26</v>
      </c>
      <c r="AL106" s="51" t="str">
        <f t="shared" si="2"/>
        <v>26</v>
      </c>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c r="BJ106" s="41"/>
      <c r="BK106" s="41"/>
      <c r="BL106" s="41"/>
      <c r="BM106" s="41"/>
      <c r="BN106" s="41"/>
      <c r="BO106" s="41"/>
      <c r="BP106" s="41"/>
      <c r="BQ106" s="41"/>
      <c r="BR106" s="41"/>
      <c r="BS106" s="41"/>
    </row>
    <row r="107" spans="1:71" ht="35.1" hidden="1" customHeight="1">
      <c r="A107" s="41"/>
      <c r="B107" s="180" t="str">
        <f>+IFERROR(VLOOKUP(#REF!&amp;"-"&amp;ROW()-109,[2]ワークシート!$F$2:$BW$498,6,0),"")</f>
        <v/>
      </c>
      <c r="C107" s="181"/>
      <c r="D107" s="180" t="str">
        <f>+IFERROR(IF(VLOOKUP(#REF!&amp;"-"&amp;ROW()-109,[2]ワークシート!$F$2:$BW$498,7,0)="","",VLOOKUP(#REF!&amp;"-"&amp;ROW()-109,[2]ワークシート!$F$2:$BW$498,7,0)),"")</f>
        <v/>
      </c>
      <c r="E107" s="181"/>
      <c r="F107" s="180" t="str">
        <f>+IFERROR(VLOOKUP(#REF!&amp;"-"&amp;ROW()-109,[2]ワークシート!$F$2:$BW$498,8,0),"")</f>
        <v/>
      </c>
      <c r="G107" s="181"/>
      <c r="H107" s="73" t="str">
        <f>+IFERROR(VLOOKUP(#REF!&amp;"-"&amp;ROW()-109,[2]ワークシート!$F$2:$BW$498,9,0),"")</f>
        <v/>
      </c>
      <c r="I10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07" s="240"/>
      <c r="K107" s="180" t="str">
        <f>+IFERROR(VLOOKUP(#REF!&amp;"-"&amp;ROW()-109,[2]ワークシート!$F$2:$BW$498,16,0),"")</f>
        <v/>
      </c>
      <c r="L107" s="182"/>
      <c r="M107" s="181"/>
      <c r="N107" s="241" t="str">
        <f>+IFERROR(VLOOKUP(#REF!&amp;"-"&amp;ROW()-109,[2]ワークシート!$F$2:$BW$498,21,0),"")</f>
        <v/>
      </c>
      <c r="O107" s="242"/>
      <c r="P107" s="237" t="str">
        <f>+IFERROR(VLOOKUP(#REF!&amp;"-"&amp;ROW()-109,[2]ワークシート!$F$2:$BW$498,22,0),"")</f>
        <v/>
      </c>
      <c r="Q107" s="237"/>
      <c r="R107" s="187" t="str">
        <f>+IFERROR(VLOOKUP(#REF!&amp;"-"&amp;ROW()-109,[2]ワークシート!$F$2:$BW$498,52,0),"")</f>
        <v/>
      </c>
      <c r="S107" s="187"/>
      <c r="T107" s="187"/>
      <c r="U107" s="237" t="str">
        <f>+IFERROR(VLOOKUP(#REF!&amp;"-"&amp;ROW()-109,[2]ワークシート!$F$2:$BW$498,57,0),"")</f>
        <v/>
      </c>
      <c r="V107" s="237"/>
      <c r="W107" s="237" t="str">
        <f>+IFERROR(VLOOKUP(#REF!&amp;"-"&amp;ROW()-109,[2]ワークシート!$F$2:$BW$498,58,0),"")</f>
        <v/>
      </c>
      <c r="X107" s="237"/>
      <c r="Y107" s="237"/>
      <c r="Z107" s="178" t="str">
        <f t="shared" si="0"/>
        <v/>
      </c>
      <c r="AA107" s="178"/>
      <c r="AB107" s="180" t="str">
        <f>+IFERROR(IF(VLOOKUP(#REF!&amp;"-"&amp;ROW()-109,[2]ワークシート!$F$2:$BW$498,10,0)="","",VLOOKUP(#REF!&amp;"-"&amp;ROW()-109,[2]ワークシート!$F$2:$BW$498,10,0)),"")</f>
        <v/>
      </c>
      <c r="AC107" s="181"/>
      <c r="AD107" s="238" t="str">
        <f>+IFERROR(VLOOKUP(#REF!&amp;"-"&amp;ROW()-109,[2]ワークシート!$F$2:$BW$498,62,0),"")</f>
        <v/>
      </c>
      <c r="AE107" s="238"/>
      <c r="AF107" s="178" t="str">
        <f t="shared" si="1"/>
        <v/>
      </c>
      <c r="AG107" s="178"/>
      <c r="AH107" s="178" t="str">
        <f>+IFERROR(IF(VLOOKUP(#REF!&amp;"-"&amp;ROW()-109,[2]ワークシート!$F$2:$BW$498,63,0)="","",VLOOKUP(#REF!&amp;"-"&amp;ROW()-109,[2]ワークシート!$F$2:$BW$498,63,0)),"")</f>
        <v/>
      </c>
      <c r="AI107" s="178"/>
      <c r="AK107" s="51">
        <v>27</v>
      </c>
      <c r="AL107" s="51" t="str">
        <f t="shared" si="2"/>
        <v>27</v>
      </c>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c r="BM107" s="41"/>
      <c r="BN107" s="41"/>
      <c r="BO107" s="41"/>
      <c r="BP107" s="41"/>
      <c r="BQ107" s="41"/>
      <c r="BR107" s="41"/>
      <c r="BS107" s="41"/>
    </row>
    <row r="108" spans="1:71" ht="35.1" hidden="1" customHeight="1">
      <c r="A108" s="41"/>
      <c r="B108" s="180" t="str">
        <f>+IFERROR(VLOOKUP(#REF!&amp;"-"&amp;ROW()-109,[2]ワークシート!$F$2:$BW$498,6,0),"")</f>
        <v/>
      </c>
      <c r="C108" s="181"/>
      <c r="D108" s="180" t="str">
        <f>+IFERROR(IF(VLOOKUP(#REF!&amp;"-"&amp;ROW()-109,[2]ワークシート!$F$2:$BW$498,7,0)="","",VLOOKUP(#REF!&amp;"-"&amp;ROW()-109,[2]ワークシート!$F$2:$BW$498,7,0)),"")</f>
        <v/>
      </c>
      <c r="E108" s="181"/>
      <c r="F108" s="180" t="str">
        <f>+IFERROR(VLOOKUP(#REF!&amp;"-"&amp;ROW()-109,[2]ワークシート!$F$2:$BW$498,8,0),"")</f>
        <v/>
      </c>
      <c r="G108" s="181"/>
      <c r="H108" s="73" t="str">
        <f>+IFERROR(VLOOKUP(#REF!&amp;"-"&amp;ROW()-109,[2]ワークシート!$F$2:$BW$498,9,0),"")</f>
        <v/>
      </c>
      <c r="I10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08" s="240"/>
      <c r="K108" s="180" t="str">
        <f>+IFERROR(VLOOKUP(#REF!&amp;"-"&amp;ROW()-109,[2]ワークシート!$F$2:$BW$498,16,0),"")</f>
        <v/>
      </c>
      <c r="L108" s="182"/>
      <c r="M108" s="181"/>
      <c r="N108" s="241" t="str">
        <f>+IFERROR(VLOOKUP(#REF!&amp;"-"&amp;ROW()-109,[2]ワークシート!$F$2:$BW$498,21,0),"")</f>
        <v/>
      </c>
      <c r="O108" s="242"/>
      <c r="P108" s="237" t="str">
        <f>+IFERROR(VLOOKUP(#REF!&amp;"-"&amp;ROW()-109,[2]ワークシート!$F$2:$BW$498,22,0),"")</f>
        <v/>
      </c>
      <c r="Q108" s="237"/>
      <c r="R108" s="187" t="str">
        <f>+IFERROR(VLOOKUP(#REF!&amp;"-"&amp;ROW()-109,[2]ワークシート!$F$2:$BW$498,52,0),"")</f>
        <v/>
      </c>
      <c r="S108" s="187"/>
      <c r="T108" s="187"/>
      <c r="U108" s="237" t="str">
        <f>+IFERROR(VLOOKUP(#REF!&amp;"-"&amp;ROW()-109,[2]ワークシート!$F$2:$BW$498,57,0),"")</f>
        <v/>
      </c>
      <c r="V108" s="237"/>
      <c r="W108" s="237" t="str">
        <f>+IFERROR(VLOOKUP(#REF!&amp;"-"&amp;ROW()-109,[2]ワークシート!$F$2:$BW$498,58,0),"")</f>
        <v/>
      </c>
      <c r="X108" s="237"/>
      <c r="Y108" s="237"/>
      <c r="Z108" s="178" t="str">
        <f t="shared" si="0"/>
        <v/>
      </c>
      <c r="AA108" s="178"/>
      <c r="AB108" s="180" t="str">
        <f>+IFERROR(IF(VLOOKUP(#REF!&amp;"-"&amp;ROW()-109,[2]ワークシート!$F$2:$BW$498,10,0)="","",VLOOKUP(#REF!&amp;"-"&amp;ROW()-109,[2]ワークシート!$F$2:$BW$498,10,0)),"")</f>
        <v/>
      </c>
      <c r="AC108" s="181"/>
      <c r="AD108" s="238" t="str">
        <f>+IFERROR(VLOOKUP(#REF!&amp;"-"&amp;ROW()-109,[2]ワークシート!$F$2:$BW$498,62,0),"")</f>
        <v/>
      </c>
      <c r="AE108" s="238"/>
      <c r="AF108" s="178" t="str">
        <f t="shared" si="1"/>
        <v/>
      </c>
      <c r="AG108" s="178"/>
      <c r="AH108" s="178" t="str">
        <f>+IFERROR(IF(VLOOKUP(#REF!&amp;"-"&amp;ROW()-109,[2]ワークシート!$F$2:$BW$498,63,0)="","",VLOOKUP(#REF!&amp;"-"&amp;ROW()-109,[2]ワークシート!$F$2:$BW$498,63,0)),"")</f>
        <v/>
      </c>
      <c r="AI108" s="178"/>
      <c r="AK108" s="51">
        <v>28</v>
      </c>
      <c r="AL108" s="51" t="str">
        <f t="shared" si="2"/>
        <v>28</v>
      </c>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41"/>
      <c r="BO108" s="41"/>
      <c r="BP108" s="41"/>
      <c r="BQ108" s="41"/>
      <c r="BR108" s="41"/>
      <c r="BS108" s="41"/>
    </row>
    <row r="109" spans="1:71" ht="35.1" hidden="1" customHeight="1">
      <c r="A109" s="41"/>
      <c r="B109" s="180" t="str">
        <f>+IFERROR(VLOOKUP(#REF!&amp;"-"&amp;ROW()-109,[2]ワークシート!$F$2:$BW$498,6,0),"")</f>
        <v/>
      </c>
      <c r="C109" s="181"/>
      <c r="D109" s="180" t="str">
        <f>+IFERROR(IF(VLOOKUP(#REF!&amp;"-"&amp;ROW()-109,[2]ワークシート!$F$2:$BW$498,7,0)="","",VLOOKUP(#REF!&amp;"-"&amp;ROW()-109,[2]ワークシート!$F$2:$BW$498,7,0)),"")</f>
        <v/>
      </c>
      <c r="E109" s="181"/>
      <c r="F109" s="180" t="str">
        <f>+IFERROR(VLOOKUP(#REF!&amp;"-"&amp;ROW()-109,[2]ワークシート!$F$2:$BW$498,8,0),"")</f>
        <v/>
      </c>
      <c r="G109" s="181"/>
      <c r="H109" s="73" t="str">
        <f>+IFERROR(VLOOKUP(#REF!&amp;"-"&amp;ROW()-109,[2]ワークシート!$F$2:$BW$498,9,0),"")</f>
        <v/>
      </c>
      <c r="I10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09" s="240"/>
      <c r="K109" s="180" t="str">
        <f>+IFERROR(VLOOKUP(#REF!&amp;"-"&amp;ROW()-109,[2]ワークシート!$F$2:$BW$498,16,0),"")</f>
        <v/>
      </c>
      <c r="L109" s="182"/>
      <c r="M109" s="181"/>
      <c r="N109" s="241" t="str">
        <f>+IFERROR(VLOOKUP(#REF!&amp;"-"&amp;ROW()-109,[2]ワークシート!$F$2:$BW$498,21,0),"")</f>
        <v/>
      </c>
      <c r="O109" s="242"/>
      <c r="P109" s="237" t="str">
        <f>+IFERROR(VLOOKUP(#REF!&amp;"-"&amp;ROW()-109,[2]ワークシート!$F$2:$BW$498,22,0),"")</f>
        <v/>
      </c>
      <c r="Q109" s="237"/>
      <c r="R109" s="187" t="str">
        <f>+IFERROR(VLOOKUP(#REF!&amp;"-"&amp;ROW()-109,[2]ワークシート!$F$2:$BW$498,52,0),"")</f>
        <v/>
      </c>
      <c r="S109" s="187"/>
      <c r="T109" s="187"/>
      <c r="U109" s="237" t="str">
        <f>+IFERROR(VLOOKUP(#REF!&amp;"-"&amp;ROW()-109,[2]ワークシート!$F$2:$BW$498,57,0),"")</f>
        <v/>
      </c>
      <c r="V109" s="237"/>
      <c r="W109" s="237" t="str">
        <f>+IFERROR(VLOOKUP(#REF!&amp;"-"&amp;ROW()-109,[2]ワークシート!$F$2:$BW$498,58,0),"")</f>
        <v/>
      </c>
      <c r="X109" s="237"/>
      <c r="Y109" s="237"/>
      <c r="Z109" s="178" t="str">
        <f t="shared" si="0"/>
        <v/>
      </c>
      <c r="AA109" s="178"/>
      <c r="AB109" s="180" t="str">
        <f>+IFERROR(IF(VLOOKUP(#REF!&amp;"-"&amp;ROW()-109,[2]ワークシート!$F$2:$BW$498,10,0)="","",VLOOKUP(#REF!&amp;"-"&amp;ROW()-109,[2]ワークシート!$F$2:$BW$498,10,0)),"")</f>
        <v/>
      </c>
      <c r="AC109" s="181"/>
      <c r="AD109" s="238" t="str">
        <f>+IFERROR(VLOOKUP(#REF!&amp;"-"&amp;ROW()-109,[2]ワークシート!$F$2:$BW$498,62,0),"")</f>
        <v/>
      </c>
      <c r="AE109" s="238"/>
      <c r="AF109" s="178" t="str">
        <f t="shared" si="1"/>
        <v/>
      </c>
      <c r="AG109" s="178"/>
      <c r="AH109" s="178" t="str">
        <f>+IFERROR(IF(VLOOKUP(#REF!&amp;"-"&amp;ROW()-109,[2]ワークシート!$F$2:$BW$498,63,0)="","",VLOOKUP(#REF!&amp;"-"&amp;ROW()-109,[2]ワークシート!$F$2:$BW$498,63,0)),"")</f>
        <v/>
      </c>
      <c r="AI109" s="178"/>
      <c r="AK109" s="51">
        <v>29</v>
      </c>
      <c r="AL109" s="51" t="str">
        <f t="shared" si="2"/>
        <v>29</v>
      </c>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row>
    <row r="110" spans="1:71" ht="35.1" hidden="1" customHeight="1">
      <c r="A110" s="41"/>
      <c r="B110" s="180" t="str">
        <f>+IFERROR(VLOOKUP(#REF!&amp;"-"&amp;ROW()-109,[2]ワークシート!$F$2:$BW$498,6,0),"")</f>
        <v/>
      </c>
      <c r="C110" s="181"/>
      <c r="D110" s="180" t="str">
        <f>+IFERROR(IF(VLOOKUP(#REF!&amp;"-"&amp;ROW()-109,[2]ワークシート!$F$2:$BW$498,7,0)="","",VLOOKUP(#REF!&amp;"-"&amp;ROW()-109,[2]ワークシート!$F$2:$BW$498,7,0)),"")</f>
        <v/>
      </c>
      <c r="E110" s="181"/>
      <c r="F110" s="180" t="str">
        <f>+IFERROR(VLOOKUP(#REF!&amp;"-"&amp;ROW()-109,[2]ワークシート!$F$2:$BW$498,8,0),"")</f>
        <v/>
      </c>
      <c r="G110" s="181"/>
      <c r="H110" s="73" t="str">
        <f>+IFERROR(VLOOKUP(#REF!&amp;"-"&amp;ROW()-109,[2]ワークシート!$F$2:$BW$498,9,0),"")</f>
        <v/>
      </c>
      <c r="I11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10" s="240"/>
      <c r="K110" s="180" t="str">
        <f>+IFERROR(VLOOKUP(#REF!&amp;"-"&amp;ROW()-109,[2]ワークシート!$F$2:$BW$498,16,0),"")</f>
        <v/>
      </c>
      <c r="L110" s="182"/>
      <c r="M110" s="181"/>
      <c r="N110" s="241" t="str">
        <f>+IFERROR(VLOOKUP(#REF!&amp;"-"&amp;ROW()-109,[2]ワークシート!$F$2:$BW$498,21,0),"")</f>
        <v/>
      </c>
      <c r="O110" s="242"/>
      <c r="P110" s="237" t="str">
        <f>+IFERROR(VLOOKUP(#REF!&amp;"-"&amp;ROW()-109,[2]ワークシート!$F$2:$BW$498,22,0),"")</f>
        <v/>
      </c>
      <c r="Q110" s="237"/>
      <c r="R110" s="187" t="str">
        <f>+IFERROR(VLOOKUP(#REF!&amp;"-"&amp;ROW()-109,[2]ワークシート!$F$2:$BW$498,52,0),"")</f>
        <v/>
      </c>
      <c r="S110" s="187"/>
      <c r="T110" s="187"/>
      <c r="U110" s="237" t="str">
        <f>+IFERROR(VLOOKUP(#REF!&amp;"-"&amp;ROW()-109,[2]ワークシート!$F$2:$BW$498,57,0),"")</f>
        <v/>
      </c>
      <c r="V110" s="237"/>
      <c r="W110" s="237" t="str">
        <f>+IFERROR(VLOOKUP(#REF!&amp;"-"&amp;ROW()-109,[2]ワークシート!$F$2:$BW$498,58,0),"")</f>
        <v/>
      </c>
      <c r="X110" s="237"/>
      <c r="Y110" s="237"/>
      <c r="Z110" s="178" t="str">
        <f t="shared" si="0"/>
        <v/>
      </c>
      <c r="AA110" s="178"/>
      <c r="AB110" s="180" t="str">
        <f>+IFERROR(IF(VLOOKUP(#REF!&amp;"-"&amp;ROW()-109,[2]ワークシート!$F$2:$BW$498,10,0)="","",VLOOKUP(#REF!&amp;"-"&amp;ROW()-109,[2]ワークシート!$F$2:$BW$498,10,0)),"")</f>
        <v/>
      </c>
      <c r="AC110" s="181"/>
      <c r="AD110" s="238" t="str">
        <f>+IFERROR(VLOOKUP(#REF!&amp;"-"&amp;ROW()-109,[2]ワークシート!$F$2:$BW$498,62,0),"")</f>
        <v/>
      </c>
      <c r="AE110" s="238"/>
      <c r="AF110" s="178" t="str">
        <f t="shared" si="1"/>
        <v/>
      </c>
      <c r="AG110" s="178"/>
      <c r="AH110" s="178" t="str">
        <f>+IFERROR(IF(VLOOKUP(#REF!&amp;"-"&amp;ROW()-109,[2]ワークシート!$F$2:$BW$498,63,0)="","",VLOOKUP(#REF!&amp;"-"&amp;ROW()-109,[2]ワークシート!$F$2:$BW$498,63,0)),"")</f>
        <v/>
      </c>
      <c r="AI110" s="178"/>
      <c r="AK110" s="51">
        <v>30</v>
      </c>
      <c r="AL110" s="51" t="str">
        <f t="shared" si="2"/>
        <v>30</v>
      </c>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41"/>
    </row>
    <row r="111" spans="1:71" ht="35.1" hidden="1" customHeight="1">
      <c r="A111" s="41"/>
      <c r="B111" s="180" t="str">
        <f>+IFERROR(VLOOKUP(#REF!&amp;"-"&amp;ROW()-109,[2]ワークシート!$F$2:$BW$498,6,0),"")</f>
        <v/>
      </c>
      <c r="C111" s="181"/>
      <c r="D111" s="180" t="str">
        <f>+IFERROR(IF(VLOOKUP(#REF!&amp;"-"&amp;ROW()-109,[2]ワークシート!$F$2:$BW$498,7,0)="","",VLOOKUP(#REF!&amp;"-"&amp;ROW()-109,[2]ワークシート!$F$2:$BW$498,7,0)),"")</f>
        <v/>
      </c>
      <c r="E111" s="181"/>
      <c r="F111" s="180" t="str">
        <f>+IFERROR(VLOOKUP(#REF!&amp;"-"&amp;ROW()-109,[2]ワークシート!$F$2:$BW$498,8,0),"")</f>
        <v/>
      </c>
      <c r="G111" s="181"/>
      <c r="H111" s="73" t="str">
        <f>+IFERROR(VLOOKUP(#REF!&amp;"-"&amp;ROW()-109,[2]ワークシート!$F$2:$BW$498,9,0),"")</f>
        <v/>
      </c>
      <c r="I11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11" s="240"/>
      <c r="K111" s="180" t="str">
        <f>+IFERROR(VLOOKUP(#REF!&amp;"-"&amp;ROW()-109,[2]ワークシート!$F$2:$BW$498,16,0),"")</f>
        <v/>
      </c>
      <c r="L111" s="182"/>
      <c r="M111" s="181"/>
      <c r="N111" s="241" t="str">
        <f>+IFERROR(VLOOKUP(#REF!&amp;"-"&amp;ROW()-109,[2]ワークシート!$F$2:$BW$498,21,0),"")</f>
        <v/>
      </c>
      <c r="O111" s="242"/>
      <c r="P111" s="237" t="str">
        <f>+IFERROR(VLOOKUP(#REF!&amp;"-"&amp;ROW()-109,[2]ワークシート!$F$2:$BW$498,22,0),"")</f>
        <v/>
      </c>
      <c r="Q111" s="237"/>
      <c r="R111" s="187" t="str">
        <f>+IFERROR(VLOOKUP(#REF!&amp;"-"&amp;ROW()-109,[2]ワークシート!$F$2:$BW$498,52,0),"")</f>
        <v/>
      </c>
      <c r="S111" s="187"/>
      <c r="T111" s="187"/>
      <c r="U111" s="237" t="str">
        <f>+IFERROR(VLOOKUP(#REF!&amp;"-"&amp;ROW()-109,[2]ワークシート!$F$2:$BW$498,57,0),"")</f>
        <v/>
      </c>
      <c r="V111" s="237"/>
      <c r="W111" s="237" t="str">
        <f>+IFERROR(VLOOKUP(#REF!&amp;"-"&amp;ROW()-109,[2]ワークシート!$F$2:$BW$498,58,0),"")</f>
        <v/>
      </c>
      <c r="X111" s="237"/>
      <c r="Y111" s="237"/>
      <c r="Z111" s="178" t="str">
        <f t="shared" si="0"/>
        <v/>
      </c>
      <c r="AA111" s="178"/>
      <c r="AB111" s="180" t="str">
        <f>+IFERROR(IF(VLOOKUP(#REF!&amp;"-"&amp;ROW()-109,[2]ワークシート!$F$2:$BW$498,10,0)="","",VLOOKUP(#REF!&amp;"-"&amp;ROW()-109,[2]ワークシート!$F$2:$BW$498,10,0)),"")</f>
        <v/>
      </c>
      <c r="AC111" s="181"/>
      <c r="AD111" s="238" t="str">
        <f>+IFERROR(VLOOKUP(#REF!&amp;"-"&amp;ROW()-109,[2]ワークシート!$F$2:$BW$498,62,0),"")</f>
        <v/>
      </c>
      <c r="AE111" s="238"/>
      <c r="AF111" s="178" t="str">
        <f t="shared" si="1"/>
        <v/>
      </c>
      <c r="AG111" s="178"/>
      <c r="AH111" s="178" t="str">
        <f>+IFERROR(IF(VLOOKUP(#REF!&amp;"-"&amp;ROW()-109,[2]ワークシート!$F$2:$BW$498,63,0)="","",VLOOKUP(#REF!&amp;"-"&amp;ROW()-109,[2]ワークシート!$F$2:$BW$498,63,0)),"")</f>
        <v/>
      </c>
      <c r="AI111" s="178"/>
      <c r="AK111" s="51">
        <v>31</v>
      </c>
      <c r="AL111" s="51" t="str">
        <f t="shared" si="2"/>
        <v>31</v>
      </c>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row>
    <row r="112" spans="1:71" ht="35.1" hidden="1" customHeight="1">
      <c r="A112" s="41"/>
      <c r="B112" s="180" t="str">
        <f>+IFERROR(VLOOKUP(#REF!&amp;"-"&amp;ROW()-109,[2]ワークシート!$F$2:$BW$498,6,0),"")</f>
        <v/>
      </c>
      <c r="C112" s="181"/>
      <c r="D112" s="180" t="str">
        <f>+IFERROR(IF(VLOOKUP(#REF!&amp;"-"&amp;ROW()-109,[2]ワークシート!$F$2:$BW$498,7,0)="","",VLOOKUP(#REF!&amp;"-"&amp;ROW()-109,[2]ワークシート!$F$2:$BW$498,7,0)),"")</f>
        <v/>
      </c>
      <c r="E112" s="181"/>
      <c r="F112" s="180" t="str">
        <f>+IFERROR(VLOOKUP(#REF!&amp;"-"&amp;ROW()-109,[2]ワークシート!$F$2:$BW$498,8,0),"")</f>
        <v/>
      </c>
      <c r="G112" s="181"/>
      <c r="H112" s="73" t="str">
        <f>+IFERROR(VLOOKUP(#REF!&amp;"-"&amp;ROW()-109,[2]ワークシート!$F$2:$BW$498,9,0),"")</f>
        <v/>
      </c>
      <c r="I11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12" s="240"/>
      <c r="K112" s="180" t="str">
        <f>+IFERROR(VLOOKUP(#REF!&amp;"-"&amp;ROW()-109,[2]ワークシート!$F$2:$BW$498,16,0),"")</f>
        <v/>
      </c>
      <c r="L112" s="182"/>
      <c r="M112" s="181"/>
      <c r="N112" s="241" t="str">
        <f>+IFERROR(VLOOKUP(#REF!&amp;"-"&amp;ROW()-109,[2]ワークシート!$F$2:$BW$498,21,0),"")</f>
        <v/>
      </c>
      <c r="O112" s="242"/>
      <c r="P112" s="237" t="str">
        <f>+IFERROR(VLOOKUP(#REF!&amp;"-"&amp;ROW()-109,[2]ワークシート!$F$2:$BW$498,22,0),"")</f>
        <v/>
      </c>
      <c r="Q112" s="237"/>
      <c r="R112" s="187" t="str">
        <f>+IFERROR(VLOOKUP(#REF!&amp;"-"&amp;ROW()-109,[2]ワークシート!$F$2:$BW$498,52,0),"")</f>
        <v/>
      </c>
      <c r="S112" s="187"/>
      <c r="T112" s="187"/>
      <c r="U112" s="237" t="str">
        <f>+IFERROR(VLOOKUP(#REF!&amp;"-"&amp;ROW()-109,[2]ワークシート!$F$2:$BW$498,57,0),"")</f>
        <v/>
      </c>
      <c r="V112" s="237"/>
      <c r="W112" s="237" t="str">
        <f>+IFERROR(VLOOKUP(#REF!&amp;"-"&amp;ROW()-109,[2]ワークシート!$F$2:$BW$498,58,0),"")</f>
        <v/>
      </c>
      <c r="X112" s="237"/>
      <c r="Y112" s="237"/>
      <c r="Z112" s="178" t="str">
        <f t="shared" si="0"/>
        <v/>
      </c>
      <c r="AA112" s="178"/>
      <c r="AB112" s="180" t="str">
        <f>+IFERROR(IF(VLOOKUP(#REF!&amp;"-"&amp;ROW()-109,[2]ワークシート!$F$2:$BW$498,10,0)="","",VLOOKUP(#REF!&amp;"-"&amp;ROW()-109,[2]ワークシート!$F$2:$BW$498,10,0)),"")</f>
        <v/>
      </c>
      <c r="AC112" s="181"/>
      <c r="AD112" s="238" t="str">
        <f>+IFERROR(VLOOKUP(#REF!&amp;"-"&amp;ROW()-109,[2]ワークシート!$F$2:$BW$498,62,0),"")</f>
        <v/>
      </c>
      <c r="AE112" s="238"/>
      <c r="AF112" s="178" t="str">
        <f t="shared" si="1"/>
        <v/>
      </c>
      <c r="AG112" s="178"/>
      <c r="AH112" s="178" t="str">
        <f>+IFERROR(IF(VLOOKUP(#REF!&amp;"-"&amp;ROW()-109,[2]ワークシート!$F$2:$BW$498,63,0)="","",VLOOKUP(#REF!&amp;"-"&amp;ROW()-109,[2]ワークシート!$F$2:$BW$498,63,0)),"")</f>
        <v/>
      </c>
      <c r="AI112" s="178"/>
      <c r="AK112" s="51">
        <v>32</v>
      </c>
      <c r="AL112" s="51" t="str">
        <f t="shared" si="2"/>
        <v>32</v>
      </c>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c r="BQ112" s="41"/>
      <c r="BR112" s="41"/>
      <c r="BS112" s="41"/>
    </row>
    <row r="113" spans="1:71" ht="35.1" hidden="1" customHeight="1">
      <c r="A113" s="41"/>
      <c r="B113" s="180" t="str">
        <f>+IFERROR(VLOOKUP(#REF!&amp;"-"&amp;ROW()-109,[2]ワークシート!$F$2:$BW$498,6,0),"")</f>
        <v/>
      </c>
      <c r="C113" s="181"/>
      <c r="D113" s="180" t="str">
        <f>+IFERROR(IF(VLOOKUP(#REF!&amp;"-"&amp;ROW()-109,[2]ワークシート!$F$2:$BW$498,7,0)="","",VLOOKUP(#REF!&amp;"-"&amp;ROW()-109,[2]ワークシート!$F$2:$BW$498,7,0)),"")</f>
        <v/>
      </c>
      <c r="E113" s="181"/>
      <c r="F113" s="180" t="str">
        <f>+IFERROR(VLOOKUP(#REF!&amp;"-"&amp;ROW()-109,[2]ワークシート!$F$2:$BW$498,8,0),"")</f>
        <v/>
      </c>
      <c r="G113" s="181"/>
      <c r="H113" s="73" t="str">
        <f>+IFERROR(VLOOKUP(#REF!&amp;"-"&amp;ROW()-109,[2]ワークシート!$F$2:$BW$498,9,0),"")</f>
        <v/>
      </c>
      <c r="I11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13" s="240"/>
      <c r="K113" s="180" t="str">
        <f>+IFERROR(VLOOKUP(#REF!&amp;"-"&amp;ROW()-109,[2]ワークシート!$F$2:$BW$498,16,0),"")</f>
        <v/>
      </c>
      <c r="L113" s="182"/>
      <c r="M113" s="181"/>
      <c r="N113" s="241" t="str">
        <f>+IFERROR(VLOOKUP(#REF!&amp;"-"&amp;ROW()-109,[2]ワークシート!$F$2:$BW$498,21,0),"")</f>
        <v/>
      </c>
      <c r="O113" s="242"/>
      <c r="P113" s="237" t="str">
        <f>+IFERROR(VLOOKUP(#REF!&amp;"-"&amp;ROW()-109,[2]ワークシート!$F$2:$BW$498,22,0),"")</f>
        <v/>
      </c>
      <c r="Q113" s="237"/>
      <c r="R113" s="187" t="str">
        <f>+IFERROR(VLOOKUP(#REF!&amp;"-"&amp;ROW()-109,[2]ワークシート!$F$2:$BW$498,52,0),"")</f>
        <v/>
      </c>
      <c r="S113" s="187"/>
      <c r="T113" s="187"/>
      <c r="U113" s="237" t="str">
        <f>+IFERROR(VLOOKUP(#REF!&amp;"-"&amp;ROW()-109,[2]ワークシート!$F$2:$BW$498,57,0),"")</f>
        <v/>
      </c>
      <c r="V113" s="237"/>
      <c r="W113" s="237" t="str">
        <f>+IFERROR(VLOOKUP(#REF!&amp;"-"&amp;ROW()-109,[2]ワークシート!$F$2:$BW$498,58,0),"")</f>
        <v/>
      </c>
      <c r="X113" s="237"/>
      <c r="Y113" s="237"/>
      <c r="Z113" s="178" t="str">
        <f t="shared" si="0"/>
        <v/>
      </c>
      <c r="AA113" s="178"/>
      <c r="AB113" s="180" t="str">
        <f>+IFERROR(IF(VLOOKUP(#REF!&amp;"-"&amp;ROW()-109,[2]ワークシート!$F$2:$BW$498,10,0)="","",VLOOKUP(#REF!&amp;"-"&amp;ROW()-109,[2]ワークシート!$F$2:$BW$498,10,0)),"")</f>
        <v/>
      </c>
      <c r="AC113" s="181"/>
      <c r="AD113" s="238" t="str">
        <f>+IFERROR(VLOOKUP(#REF!&amp;"-"&amp;ROW()-109,[2]ワークシート!$F$2:$BW$498,62,0),"")</f>
        <v/>
      </c>
      <c r="AE113" s="238"/>
      <c r="AF113" s="178" t="str">
        <f t="shared" si="1"/>
        <v/>
      </c>
      <c r="AG113" s="178"/>
      <c r="AH113" s="178" t="str">
        <f>+IFERROR(IF(VLOOKUP(#REF!&amp;"-"&amp;ROW()-109,[2]ワークシート!$F$2:$BW$498,63,0)="","",VLOOKUP(#REF!&amp;"-"&amp;ROW()-109,[2]ワークシート!$F$2:$BW$498,63,0)),"")</f>
        <v/>
      </c>
      <c r="AI113" s="178"/>
      <c r="AK113" s="51">
        <v>33</v>
      </c>
      <c r="AL113" s="51" t="str">
        <f t="shared" si="2"/>
        <v>33</v>
      </c>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41"/>
      <c r="BM113" s="41"/>
      <c r="BN113" s="41"/>
      <c r="BO113" s="41"/>
      <c r="BP113" s="41"/>
      <c r="BQ113" s="41"/>
      <c r="BR113" s="41"/>
      <c r="BS113" s="41"/>
    </row>
    <row r="114" spans="1:71" ht="35.1" hidden="1" customHeight="1">
      <c r="A114" s="41"/>
      <c r="B114" s="180" t="str">
        <f>+IFERROR(VLOOKUP(#REF!&amp;"-"&amp;ROW()-109,[2]ワークシート!$F$2:$BW$498,6,0),"")</f>
        <v/>
      </c>
      <c r="C114" s="181"/>
      <c r="D114" s="180" t="str">
        <f>+IFERROR(IF(VLOOKUP(#REF!&amp;"-"&amp;ROW()-109,[2]ワークシート!$F$2:$BW$498,7,0)="","",VLOOKUP(#REF!&amp;"-"&amp;ROW()-109,[2]ワークシート!$F$2:$BW$498,7,0)),"")</f>
        <v/>
      </c>
      <c r="E114" s="181"/>
      <c r="F114" s="180" t="str">
        <f>+IFERROR(VLOOKUP(#REF!&amp;"-"&amp;ROW()-109,[2]ワークシート!$F$2:$BW$498,8,0),"")</f>
        <v/>
      </c>
      <c r="G114" s="181"/>
      <c r="H114" s="73" t="str">
        <f>+IFERROR(VLOOKUP(#REF!&amp;"-"&amp;ROW()-109,[2]ワークシート!$F$2:$BW$498,9,0),"")</f>
        <v/>
      </c>
      <c r="I11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14" s="240"/>
      <c r="K114" s="180" t="str">
        <f>+IFERROR(VLOOKUP(#REF!&amp;"-"&amp;ROW()-109,[2]ワークシート!$F$2:$BW$498,16,0),"")</f>
        <v/>
      </c>
      <c r="L114" s="182"/>
      <c r="M114" s="181"/>
      <c r="N114" s="241" t="str">
        <f>+IFERROR(VLOOKUP(#REF!&amp;"-"&amp;ROW()-109,[2]ワークシート!$F$2:$BW$498,21,0),"")</f>
        <v/>
      </c>
      <c r="O114" s="242"/>
      <c r="P114" s="237" t="str">
        <f>+IFERROR(VLOOKUP(#REF!&amp;"-"&amp;ROW()-109,[2]ワークシート!$F$2:$BW$498,22,0),"")</f>
        <v/>
      </c>
      <c r="Q114" s="237"/>
      <c r="R114" s="187" t="str">
        <f>+IFERROR(VLOOKUP(#REF!&amp;"-"&amp;ROW()-109,[2]ワークシート!$F$2:$BW$498,52,0),"")</f>
        <v/>
      </c>
      <c r="S114" s="187"/>
      <c r="T114" s="187"/>
      <c r="U114" s="237" t="str">
        <f>+IFERROR(VLOOKUP(#REF!&amp;"-"&amp;ROW()-109,[2]ワークシート!$F$2:$BW$498,57,0),"")</f>
        <v/>
      </c>
      <c r="V114" s="237"/>
      <c r="W114" s="237" t="str">
        <f>+IFERROR(VLOOKUP(#REF!&amp;"-"&amp;ROW()-109,[2]ワークシート!$F$2:$BW$498,58,0),"")</f>
        <v/>
      </c>
      <c r="X114" s="237"/>
      <c r="Y114" s="237"/>
      <c r="Z114" s="178" t="str">
        <f t="shared" si="0"/>
        <v/>
      </c>
      <c r="AA114" s="178"/>
      <c r="AB114" s="180" t="str">
        <f>+IFERROR(IF(VLOOKUP(#REF!&amp;"-"&amp;ROW()-109,[2]ワークシート!$F$2:$BW$498,10,0)="","",VLOOKUP(#REF!&amp;"-"&amp;ROW()-109,[2]ワークシート!$F$2:$BW$498,10,0)),"")</f>
        <v/>
      </c>
      <c r="AC114" s="181"/>
      <c r="AD114" s="238" t="str">
        <f>+IFERROR(VLOOKUP(#REF!&amp;"-"&amp;ROW()-109,[2]ワークシート!$F$2:$BW$498,62,0),"")</f>
        <v/>
      </c>
      <c r="AE114" s="238"/>
      <c r="AF114" s="178" t="str">
        <f t="shared" si="1"/>
        <v/>
      </c>
      <c r="AG114" s="178"/>
      <c r="AH114" s="178" t="str">
        <f>+IFERROR(IF(VLOOKUP(#REF!&amp;"-"&amp;ROW()-109,[2]ワークシート!$F$2:$BW$498,63,0)="","",VLOOKUP(#REF!&amp;"-"&amp;ROW()-109,[2]ワークシート!$F$2:$BW$498,63,0)),"")</f>
        <v/>
      </c>
      <c r="AI114" s="178"/>
      <c r="AK114" s="51">
        <v>34</v>
      </c>
      <c r="AL114" s="51" t="str">
        <f t="shared" si="2"/>
        <v>34</v>
      </c>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c r="BJ114" s="41"/>
      <c r="BK114" s="41"/>
      <c r="BL114" s="41"/>
      <c r="BM114" s="41"/>
      <c r="BN114" s="41"/>
      <c r="BO114" s="41"/>
      <c r="BP114" s="41"/>
      <c r="BQ114" s="41"/>
      <c r="BR114" s="41"/>
      <c r="BS114" s="41"/>
    </row>
    <row r="115" spans="1:71" ht="35.1" hidden="1" customHeight="1">
      <c r="A115" s="41"/>
      <c r="B115" s="180" t="str">
        <f>+IFERROR(VLOOKUP(#REF!&amp;"-"&amp;ROW()-109,[2]ワークシート!$F$2:$BW$498,6,0),"")</f>
        <v/>
      </c>
      <c r="C115" s="181"/>
      <c r="D115" s="180" t="str">
        <f>+IFERROR(IF(VLOOKUP(#REF!&amp;"-"&amp;ROW()-109,[2]ワークシート!$F$2:$BW$498,7,0)="","",VLOOKUP(#REF!&amp;"-"&amp;ROW()-109,[2]ワークシート!$F$2:$BW$498,7,0)),"")</f>
        <v/>
      </c>
      <c r="E115" s="181"/>
      <c r="F115" s="180" t="str">
        <f>+IFERROR(VLOOKUP(#REF!&amp;"-"&amp;ROW()-109,[2]ワークシート!$F$2:$BW$498,8,0),"")</f>
        <v/>
      </c>
      <c r="G115" s="181"/>
      <c r="H115" s="73" t="str">
        <f>+IFERROR(VLOOKUP(#REF!&amp;"-"&amp;ROW()-109,[2]ワークシート!$F$2:$BW$498,9,0),"")</f>
        <v/>
      </c>
      <c r="I11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15" s="240"/>
      <c r="K115" s="180" t="str">
        <f>+IFERROR(VLOOKUP(#REF!&amp;"-"&amp;ROW()-109,[2]ワークシート!$F$2:$BW$498,16,0),"")</f>
        <v/>
      </c>
      <c r="L115" s="182"/>
      <c r="M115" s="181"/>
      <c r="N115" s="241" t="str">
        <f>+IFERROR(VLOOKUP(#REF!&amp;"-"&amp;ROW()-109,[2]ワークシート!$F$2:$BW$498,21,0),"")</f>
        <v/>
      </c>
      <c r="O115" s="242"/>
      <c r="P115" s="237" t="str">
        <f>+IFERROR(VLOOKUP(#REF!&amp;"-"&amp;ROW()-109,[2]ワークシート!$F$2:$BW$498,22,0),"")</f>
        <v/>
      </c>
      <c r="Q115" s="237"/>
      <c r="R115" s="187" t="str">
        <f>+IFERROR(VLOOKUP(#REF!&amp;"-"&amp;ROW()-109,[2]ワークシート!$F$2:$BW$498,52,0),"")</f>
        <v/>
      </c>
      <c r="S115" s="187"/>
      <c r="T115" s="187"/>
      <c r="U115" s="237" t="str">
        <f>+IFERROR(VLOOKUP(#REF!&amp;"-"&amp;ROW()-109,[2]ワークシート!$F$2:$BW$498,57,0),"")</f>
        <v/>
      </c>
      <c r="V115" s="237"/>
      <c r="W115" s="237" t="str">
        <f>+IFERROR(VLOOKUP(#REF!&amp;"-"&amp;ROW()-109,[2]ワークシート!$F$2:$BW$498,58,0),"")</f>
        <v/>
      </c>
      <c r="X115" s="237"/>
      <c r="Y115" s="237"/>
      <c r="Z115" s="178" t="str">
        <f t="shared" si="0"/>
        <v/>
      </c>
      <c r="AA115" s="178"/>
      <c r="AB115" s="180" t="str">
        <f>+IFERROR(IF(VLOOKUP(#REF!&amp;"-"&amp;ROW()-109,[2]ワークシート!$F$2:$BW$498,10,0)="","",VLOOKUP(#REF!&amp;"-"&amp;ROW()-109,[2]ワークシート!$F$2:$BW$498,10,0)),"")</f>
        <v/>
      </c>
      <c r="AC115" s="181"/>
      <c r="AD115" s="238" t="str">
        <f>+IFERROR(VLOOKUP(#REF!&amp;"-"&amp;ROW()-109,[2]ワークシート!$F$2:$BW$498,62,0),"")</f>
        <v/>
      </c>
      <c r="AE115" s="238"/>
      <c r="AF115" s="178" t="str">
        <f t="shared" si="1"/>
        <v/>
      </c>
      <c r="AG115" s="178"/>
      <c r="AH115" s="178" t="str">
        <f>+IFERROR(IF(VLOOKUP(#REF!&amp;"-"&amp;ROW()-109,[2]ワークシート!$F$2:$BW$498,63,0)="","",VLOOKUP(#REF!&amp;"-"&amp;ROW()-109,[2]ワークシート!$F$2:$BW$498,63,0)),"")</f>
        <v/>
      </c>
      <c r="AI115" s="178"/>
      <c r="AK115" s="51">
        <v>35</v>
      </c>
      <c r="AL115" s="51" t="str">
        <f t="shared" si="2"/>
        <v>35</v>
      </c>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41"/>
      <c r="BS115" s="41"/>
    </row>
    <row r="116" spans="1:71" ht="35.1" hidden="1" customHeight="1">
      <c r="A116" s="41"/>
      <c r="B116" s="180" t="str">
        <f>+IFERROR(VLOOKUP(#REF!&amp;"-"&amp;ROW()-109,[2]ワークシート!$F$2:$BW$498,6,0),"")</f>
        <v/>
      </c>
      <c r="C116" s="181"/>
      <c r="D116" s="180" t="str">
        <f>+IFERROR(IF(VLOOKUP(#REF!&amp;"-"&amp;ROW()-109,[2]ワークシート!$F$2:$BW$498,7,0)="","",VLOOKUP(#REF!&amp;"-"&amp;ROW()-109,[2]ワークシート!$F$2:$BW$498,7,0)),"")</f>
        <v/>
      </c>
      <c r="E116" s="181"/>
      <c r="F116" s="180" t="str">
        <f>+IFERROR(VLOOKUP(#REF!&amp;"-"&amp;ROW()-109,[2]ワークシート!$F$2:$BW$498,8,0),"")</f>
        <v/>
      </c>
      <c r="G116" s="181"/>
      <c r="H116" s="73" t="str">
        <f>+IFERROR(VLOOKUP(#REF!&amp;"-"&amp;ROW()-109,[2]ワークシート!$F$2:$BW$498,9,0),"")</f>
        <v/>
      </c>
      <c r="I11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16" s="240"/>
      <c r="K116" s="180" t="str">
        <f>+IFERROR(VLOOKUP(#REF!&amp;"-"&amp;ROW()-109,[2]ワークシート!$F$2:$BW$498,16,0),"")</f>
        <v/>
      </c>
      <c r="L116" s="182"/>
      <c r="M116" s="181"/>
      <c r="N116" s="241" t="str">
        <f>+IFERROR(VLOOKUP(#REF!&amp;"-"&amp;ROW()-109,[2]ワークシート!$F$2:$BW$498,21,0),"")</f>
        <v/>
      </c>
      <c r="O116" s="242"/>
      <c r="P116" s="237" t="str">
        <f>+IFERROR(VLOOKUP(#REF!&amp;"-"&amp;ROW()-109,[2]ワークシート!$F$2:$BW$498,22,0),"")</f>
        <v/>
      </c>
      <c r="Q116" s="237"/>
      <c r="R116" s="187" t="str">
        <f>+IFERROR(VLOOKUP(#REF!&amp;"-"&amp;ROW()-109,[2]ワークシート!$F$2:$BW$498,52,0),"")</f>
        <v/>
      </c>
      <c r="S116" s="187"/>
      <c r="T116" s="187"/>
      <c r="U116" s="237" t="str">
        <f>+IFERROR(VLOOKUP(#REF!&amp;"-"&amp;ROW()-109,[2]ワークシート!$F$2:$BW$498,57,0),"")</f>
        <v/>
      </c>
      <c r="V116" s="237"/>
      <c r="W116" s="237" t="str">
        <f>+IFERROR(VLOOKUP(#REF!&amp;"-"&amp;ROW()-109,[2]ワークシート!$F$2:$BW$498,58,0),"")</f>
        <v/>
      </c>
      <c r="X116" s="237"/>
      <c r="Y116" s="237"/>
      <c r="Z116" s="178" t="str">
        <f t="shared" si="0"/>
        <v/>
      </c>
      <c r="AA116" s="178"/>
      <c r="AB116" s="180" t="str">
        <f>+IFERROR(IF(VLOOKUP(#REF!&amp;"-"&amp;ROW()-109,[2]ワークシート!$F$2:$BW$498,10,0)="","",VLOOKUP(#REF!&amp;"-"&amp;ROW()-109,[2]ワークシート!$F$2:$BW$498,10,0)),"")</f>
        <v/>
      </c>
      <c r="AC116" s="181"/>
      <c r="AD116" s="238" t="str">
        <f>+IFERROR(VLOOKUP(#REF!&amp;"-"&amp;ROW()-109,[2]ワークシート!$F$2:$BW$498,62,0),"")</f>
        <v/>
      </c>
      <c r="AE116" s="238"/>
      <c r="AF116" s="178" t="str">
        <f t="shared" si="1"/>
        <v/>
      </c>
      <c r="AG116" s="178"/>
      <c r="AH116" s="178" t="str">
        <f>+IFERROR(IF(VLOOKUP(#REF!&amp;"-"&amp;ROW()-109,[2]ワークシート!$F$2:$BW$498,63,0)="","",VLOOKUP(#REF!&amp;"-"&amp;ROW()-109,[2]ワークシート!$F$2:$BW$498,63,0)),"")</f>
        <v/>
      </c>
      <c r="AI116" s="178"/>
      <c r="AK116" s="51">
        <v>36</v>
      </c>
      <c r="AL116" s="51" t="str">
        <f t="shared" si="2"/>
        <v>36</v>
      </c>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c r="BK116" s="41"/>
      <c r="BL116" s="41"/>
      <c r="BM116" s="41"/>
      <c r="BN116" s="41"/>
      <c r="BO116" s="41"/>
      <c r="BP116" s="41"/>
      <c r="BQ116" s="41"/>
      <c r="BR116" s="41"/>
      <c r="BS116" s="41"/>
    </row>
    <row r="117" spans="1:71" ht="35.1" hidden="1" customHeight="1">
      <c r="A117" s="41"/>
      <c r="B117" s="180" t="str">
        <f>+IFERROR(VLOOKUP(#REF!&amp;"-"&amp;ROW()-109,[2]ワークシート!$F$2:$BW$498,6,0),"")</f>
        <v/>
      </c>
      <c r="C117" s="181"/>
      <c r="D117" s="180" t="str">
        <f>+IFERROR(IF(VLOOKUP(#REF!&amp;"-"&amp;ROW()-109,[2]ワークシート!$F$2:$BW$498,7,0)="","",VLOOKUP(#REF!&amp;"-"&amp;ROW()-109,[2]ワークシート!$F$2:$BW$498,7,0)),"")</f>
        <v/>
      </c>
      <c r="E117" s="181"/>
      <c r="F117" s="180" t="str">
        <f>+IFERROR(VLOOKUP(#REF!&amp;"-"&amp;ROW()-109,[2]ワークシート!$F$2:$BW$498,8,0),"")</f>
        <v/>
      </c>
      <c r="G117" s="181"/>
      <c r="H117" s="73" t="str">
        <f>+IFERROR(VLOOKUP(#REF!&amp;"-"&amp;ROW()-109,[2]ワークシート!$F$2:$BW$498,9,0),"")</f>
        <v/>
      </c>
      <c r="I11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17" s="240"/>
      <c r="K117" s="180" t="str">
        <f>+IFERROR(VLOOKUP(#REF!&amp;"-"&amp;ROW()-109,[2]ワークシート!$F$2:$BW$498,16,0),"")</f>
        <v/>
      </c>
      <c r="L117" s="182"/>
      <c r="M117" s="181"/>
      <c r="N117" s="241" t="str">
        <f>+IFERROR(VLOOKUP(#REF!&amp;"-"&amp;ROW()-109,[2]ワークシート!$F$2:$BW$498,21,0),"")</f>
        <v/>
      </c>
      <c r="O117" s="242"/>
      <c r="P117" s="237" t="str">
        <f>+IFERROR(VLOOKUP(#REF!&amp;"-"&amp;ROW()-109,[2]ワークシート!$F$2:$BW$498,22,0),"")</f>
        <v/>
      </c>
      <c r="Q117" s="237"/>
      <c r="R117" s="187" t="str">
        <f>+IFERROR(VLOOKUP(#REF!&amp;"-"&amp;ROW()-109,[2]ワークシート!$F$2:$BW$498,52,0),"")</f>
        <v/>
      </c>
      <c r="S117" s="187"/>
      <c r="T117" s="187"/>
      <c r="U117" s="237" t="str">
        <f>+IFERROR(VLOOKUP(#REF!&amp;"-"&amp;ROW()-109,[2]ワークシート!$F$2:$BW$498,57,0),"")</f>
        <v/>
      </c>
      <c r="V117" s="237"/>
      <c r="W117" s="237" t="str">
        <f>+IFERROR(VLOOKUP(#REF!&amp;"-"&amp;ROW()-109,[2]ワークシート!$F$2:$BW$498,58,0),"")</f>
        <v/>
      </c>
      <c r="X117" s="237"/>
      <c r="Y117" s="237"/>
      <c r="Z117" s="178" t="str">
        <f t="shared" si="0"/>
        <v/>
      </c>
      <c r="AA117" s="178"/>
      <c r="AB117" s="180" t="str">
        <f>+IFERROR(IF(VLOOKUP(#REF!&amp;"-"&amp;ROW()-109,[2]ワークシート!$F$2:$BW$498,10,0)="","",VLOOKUP(#REF!&amp;"-"&amp;ROW()-109,[2]ワークシート!$F$2:$BW$498,10,0)),"")</f>
        <v/>
      </c>
      <c r="AC117" s="181"/>
      <c r="AD117" s="238" t="str">
        <f>+IFERROR(VLOOKUP(#REF!&amp;"-"&amp;ROW()-109,[2]ワークシート!$F$2:$BW$498,62,0),"")</f>
        <v/>
      </c>
      <c r="AE117" s="238"/>
      <c r="AF117" s="178" t="str">
        <f t="shared" si="1"/>
        <v/>
      </c>
      <c r="AG117" s="178"/>
      <c r="AH117" s="178" t="str">
        <f>+IFERROR(IF(VLOOKUP(#REF!&amp;"-"&amp;ROW()-109,[2]ワークシート!$F$2:$BW$498,63,0)="","",VLOOKUP(#REF!&amp;"-"&amp;ROW()-109,[2]ワークシート!$F$2:$BW$498,63,0)),"")</f>
        <v/>
      </c>
      <c r="AI117" s="178"/>
      <c r="AK117" s="51">
        <v>37</v>
      </c>
      <c r="AL117" s="51" t="str">
        <f t="shared" si="2"/>
        <v>37</v>
      </c>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row>
    <row r="118" spans="1:71" ht="35.1" hidden="1" customHeight="1">
      <c r="A118" s="41"/>
      <c r="B118" s="180" t="str">
        <f>+IFERROR(VLOOKUP(#REF!&amp;"-"&amp;ROW()-109,[2]ワークシート!$F$2:$BW$498,6,0),"")</f>
        <v/>
      </c>
      <c r="C118" s="181"/>
      <c r="D118" s="180" t="str">
        <f>+IFERROR(IF(VLOOKUP(#REF!&amp;"-"&amp;ROW()-109,[2]ワークシート!$F$2:$BW$498,7,0)="","",VLOOKUP(#REF!&amp;"-"&amp;ROW()-109,[2]ワークシート!$F$2:$BW$498,7,0)),"")</f>
        <v/>
      </c>
      <c r="E118" s="181"/>
      <c r="F118" s="180" t="str">
        <f>+IFERROR(VLOOKUP(#REF!&amp;"-"&amp;ROW()-109,[2]ワークシート!$F$2:$BW$498,8,0),"")</f>
        <v/>
      </c>
      <c r="G118" s="181"/>
      <c r="H118" s="73" t="str">
        <f>+IFERROR(VLOOKUP(#REF!&amp;"-"&amp;ROW()-109,[2]ワークシート!$F$2:$BW$498,9,0),"")</f>
        <v/>
      </c>
      <c r="I11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18" s="240"/>
      <c r="K118" s="180" t="str">
        <f>+IFERROR(VLOOKUP(#REF!&amp;"-"&amp;ROW()-109,[2]ワークシート!$F$2:$BW$498,16,0),"")</f>
        <v/>
      </c>
      <c r="L118" s="182"/>
      <c r="M118" s="181"/>
      <c r="N118" s="241" t="str">
        <f>+IFERROR(VLOOKUP(#REF!&amp;"-"&amp;ROW()-109,[2]ワークシート!$F$2:$BW$498,21,0),"")</f>
        <v/>
      </c>
      <c r="O118" s="242"/>
      <c r="P118" s="237" t="str">
        <f>+IFERROR(VLOOKUP(#REF!&amp;"-"&amp;ROW()-109,[2]ワークシート!$F$2:$BW$498,22,0),"")</f>
        <v/>
      </c>
      <c r="Q118" s="237"/>
      <c r="R118" s="187" t="str">
        <f>+IFERROR(VLOOKUP(#REF!&amp;"-"&amp;ROW()-109,[2]ワークシート!$F$2:$BW$498,52,0),"")</f>
        <v/>
      </c>
      <c r="S118" s="187"/>
      <c r="T118" s="187"/>
      <c r="U118" s="237" t="str">
        <f>+IFERROR(VLOOKUP(#REF!&amp;"-"&amp;ROW()-109,[2]ワークシート!$F$2:$BW$498,57,0),"")</f>
        <v/>
      </c>
      <c r="V118" s="237"/>
      <c r="W118" s="237" t="str">
        <f>+IFERROR(VLOOKUP(#REF!&amp;"-"&amp;ROW()-109,[2]ワークシート!$F$2:$BW$498,58,0),"")</f>
        <v/>
      </c>
      <c r="X118" s="237"/>
      <c r="Y118" s="237"/>
      <c r="Z118" s="178" t="str">
        <f t="shared" si="0"/>
        <v/>
      </c>
      <c r="AA118" s="178"/>
      <c r="AB118" s="180" t="str">
        <f>+IFERROR(IF(VLOOKUP(#REF!&amp;"-"&amp;ROW()-109,[2]ワークシート!$F$2:$BW$498,10,0)="","",VLOOKUP(#REF!&amp;"-"&amp;ROW()-109,[2]ワークシート!$F$2:$BW$498,10,0)),"")</f>
        <v/>
      </c>
      <c r="AC118" s="181"/>
      <c r="AD118" s="238" t="str">
        <f>+IFERROR(VLOOKUP(#REF!&amp;"-"&amp;ROW()-109,[2]ワークシート!$F$2:$BW$498,62,0),"")</f>
        <v/>
      </c>
      <c r="AE118" s="238"/>
      <c r="AF118" s="178" t="str">
        <f t="shared" si="1"/>
        <v/>
      </c>
      <c r="AG118" s="178"/>
      <c r="AH118" s="178" t="str">
        <f>+IFERROR(IF(VLOOKUP(#REF!&amp;"-"&amp;ROW()-109,[2]ワークシート!$F$2:$BW$498,63,0)="","",VLOOKUP(#REF!&amp;"-"&amp;ROW()-109,[2]ワークシート!$F$2:$BW$498,63,0)),"")</f>
        <v/>
      </c>
      <c r="AI118" s="178"/>
      <c r="AK118" s="51">
        <v>38</v>
      </c>
      <c r="AL118" s="51" t="str">
        <f t="shared" si="2"/>
        <v>38</v>
      </c>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row>
    <row r="119" spans="1:71" ht="35.1" hidden="1" customHeight="1">
      <c r="A119" s="41"/>
      <c r="B119" s="180" t="str">
        <f>+IFERROR(VLOOKUP(#REF!&amp;"-"&amp;ROW()-109,[2]ワークシート!$F$2:$BW$498,6,0),"")</f>
        <v/>
      </c>
      <c r="C119" s="181"/>
      <c r="D119" s="180" t="str">
        <f>+IFERROR(IF(VLOOKUP(#REF!&amp;"-"&amp;ROW()-109,[2]ワークシート!$F$2:$BW$498,7,0)="","",VLOOKUP(#REF!&amp;"-"&amp;ROW()-109,[2]ワークシート!$F$2:$BW$498,7,0)),"")</f>
        <v/>
      </c>
      <c r="E119" s="181"/>
      <c r="F119" s="180" t="str">
        <f>+IFERROR(VLOOKUP(#REF!&amp;"-"&amp;ROW()-109,[2]ワークシート!$F$2:$BW$498,8,0),"")</f>
        <v/>
      </c>
      <c r="G119" s="181"/>
      <c r="H119" s="73" t="str">
        <f>+IFERROR(VLOOKUP(#REF!&amp;"-"&amp;ROW()-109,[2]ワークシート!$F$2:$BW$498,9,0),"")</f>
        <v/>
      </c>
      <c r="I11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19" s="240"/>
      <c r="K119" s="180" t="str">
        <f>+IFERROR(VLOOKUP(#REF!&amp;"-"&amp;ROW()-109,[2]ワークシート!$F$2:$BW$498,16,0),"")</f>
        <v/>
      </c>
      <c r="L119" s="182"/>
      <c r="M119" s="181"/>
      <c r="N119" s="241" t="str">
        <f>+IFERROR(VLOOKUP(#REF!&amp;"-"&amp;ROW()-109,[2]ワークシート!$F$2:$BW$498,21,0),"")</f>
        <v/>
      </c>
      <c r="O119" s="242"/>
      <c r="P119" s="237" t="str">
        <f>+IFERROR(VLOOKUP(#REF!&amp;"-"&amp;ROW()-109,[2]ワークシート!$F$2:$BW$498,22,0),"")</f>
        <v/>
      </c>
      <c r="Q119" s="237"/>
      <c r="R119" s="187" t="str">
        <f>+IFERROR(VLOOKUP(#REF!&amp;"-"&amp;ROW()-109,[2]ワークシート!$F$2:$BW$498,52,0),"")</f>
        <v/>
      </c>
      <c r="S119" s="187"/>
      <c r="T119" s="187"/>
      <c r="U119" s="237" t="str">
        <f>+IFERROR(VLOOKUP(#REF!&amp;"-"&amp;ROW()-109,[2]ワークシート!$F$2:$BW$498,57,0),"")</f>
        <v/>
      </c>
      <c r="V119" s="237"/>
      <c r="W119" s="237" t="str">
        <f>+IFERROR(VLOOKUP(#REF!&amp;"-"&amp;ROW()-109,[2]ワークシート!$F$2:$BW$498,58,0),"")</f>
        <v/>
      </c>
      <c r="X119" s="237"/>
      <c r="Y119" s="237"/>
      <c r="Z119" s="178" t="str">
        <f t="shared" si="0"/>
        <v/>
      </c>
      <c r="AA119" s="178"/>
      <c r="AB119" s="180" t="str">
        <f>+IFERROR(IF(VLOOKUP(#REF!&amp;"-"&amp;ROW()-109,[2]ワークシート!$F$2:$BW$498,10,0)="","",VLOOKUP(#REF!&amp;"-"&amp;ROW()-109,[2]ワークシート!$F$2:$BW$498,10,0)),"")</f>
        <v/>
      </c>
      <c r="AC119" s="181"/>
      <c r="AD119" s="238" t="str">
        <f>+IFERROR(VLOOKUP(#REF!&amp;"-"&amp;ROW()-109,[2]ワークシート!$F$2:$BW$498,62,0),"")</f>
        <v/>
      </c>
      <c r="AE119" s="238"/>
      <c r="AF119" s="178" t="str">
        <f t="shared" si="1"/>
        <v/>
      </c>
      <c r="AG119" s="178"/>
      <c r="AH119" s="178" t="str">
        <f>+IFERROR(IF(VLOOKUP(#REF!&amp;"-"&amp;ROW()-109,[2]ワークシート!$F$2:$BW$498,63,0)="","",VLOOKUP(#REF!&amp;"-"&amp;ROW()-109,[2]ワークシート!$F$2:$BW$498,63,0)),"")</f>
        <v/>
      </c>
      <c r="AI119" s="178"/>
      <c r="AK119" s="51">
        <v>39</v>
      </c>
      <c r="AL119" s="51" t="str">
        <f t="shared" si="2"/>
        <v>39</v>
      </c>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c r="BO119" s="41"/>
      <c r="BP119" s="41"/>
      <c r="BQ119" s="41"/>
      <c r="BR119" s="41"/>
      <c r="BS119" s="41"/>
    </row>
    <row r="120" spans="1:71" ht="35.1" hidden="1" customHeight="1">
      <c r="A120" s="41"/>
      <c r="B120" s="180" t="str">
        <f>+IFERROR(VLOOKUP(#REF!&amp;"-"&amp;ROW()-109,[2]ワークシート!$F$2:$BW$498,6,0),"")</f>
        <v/>
      </c>
      <c r="C120" s="181"/>
      <c r="D120" s="180" t="str">
        <f>+IFERROR(IF(VLOOKUP(#REF!&amp;"-"&amp;ROW()-109,[2]ワークシート!$F$2:$BW$498,7,0)="","",VLOOKUP(#REF!&amp;"-"&amp;ROW()-109,[2]ワークシート!$F$2:$BW$498,7,0)),"")</f>
        <v/>
      </c>
      <c r="E120" s="181"/>
      <c r="F120" s="180" t="str">
        <f>+IFERROR(VLOOKUP(#REF!&amp;"-"&amp;ROW()-109,[2]ワークシート!$F$2:$BW$498,8,0),"")</f>
        <v/>
      </c>
      <c r="G120" s="181"/>
      <c r="H120" s="73" t="str">
        <f>+IFERROR(VLOOKUP(#REF!&amp;"-"&amp;ROW()-109,[2]ワークシート!$F$2:$BW$498,9,0),"")</f>
        <v/>
      </c>
      <c r="I12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20" s="240"/>
      <c r="K120" s="180" t="str">
        <f>+IFERROR(VLOOKUP(#REF!&amp;"-"&amp;ROW()-109,[2]ワークシート!$F$2:$BW$498,16,0),"")</f>
        <v/>
      </c>
      <c r="L120" s="182"/>
      <c r="M120" s="181"/>
      <c r="N120" s="241" t="str">
        <f>+IFERROR(VLOOKUP(#REF!&amp;"-"&amp;ROW()-109,[2]ワークシート!$F$2:$BW$498,21,0),"")</f>
        <v/>
      </c>
      <c r="O120" s="242"/>
      <c r="P120" s="237" t="str">
        <f>+IFERROR(VLOOKUP(#REF!&amp;"-"&amp;ROW()-109,[2]ワークシート!$F$2:$BW$498,22,0),"")</f>
        <v/>
      </c>
      <c r="Q120" s="237"/>
      <c r="R120" s="187" t="str">
        <f>+IFERROR(VLOOKUP(#REF!&amp;"-"&amp;ROW()-109,[2]ワークシート!$F$2:$BW$498,52,0),"")</f>
        <v/>
      </c>
      <c r="S120" s="187"/>
      <c r="T120" s="187"/>
      <c r="U120" s="237" t="str">
        <f>+IFERROR(VLOOKUP(#REF!&amp;"-"&amp;ROW()-109,[2]ワークシート!$F$2:$BW$498,57,0),"")</f>
        <v/>
      </c>
      <c r="V120" s="237"/>
      <c r="W120" s="237" t="str">
        <f>+IFERROR(VLOOKUP(#REF!&amp;"-"&amp;ROW()-109,[2]ワークシート!$F$2:$BW$498,58,0),"")</f>
        <v/>
      </c>
      <c r="X120" s="237"/>
      <c r="Y120" s="237"/>
      <c r="Z120" s="178" t="str">
        <f t="shared" si="0"/>
        <v/>
      </c>
      <c r="AA120" s="178"/>
      <c r="AB120" s="180" t="str">
        <f>+IFERROR(IF(VLOOKUP(#REF!&amp;"-"&amp;ROW()-109,[2]ワークシート!$F$2:$BW$498,10,0)="","",VLOOKUP(#REF!&amp;"-"&amp;ROW()-109,[2]ワークシート!$F$2:$BW$498,10,0)),"")</f>
        <v/>
      </c>
      <c r="AC120" s="181"/>
      <c r="AD120" s="238" t="str">
        <f>+IFERROR(VLOOKUP(#REF!&amp;"-"&amp;ROW()-109,[2]ワークシート!$F$2:$BW$498,62,0),"")</f>
        <v/>
      </c>
      <c r="AE120" s="238"/>
      <c r="AF120" s="178" t="str">
        <f t="shared" si="1"/>
        <v/>
      </c>
      <c r="AG120" s="178"/>
      <c r="AH120" s="178" t="str">
        <f>+IFERROR(IF(VLOOKUP(#REF!&amp;"-"&amp;ROW()-109,[2]ワークシート!$F$2:$BW$498,63,0)="","",VLOOKUP(#REF!&amp;"-"&amp;ROW()-109,[2]ワークシート!$F$2:$BW$498,63,0)),"")</f>
        <v/>
      </c>
      <c r="AI120" s="178"/>
      <c r="AK120" s="51">
        <v>40</v>
      </c>
      <c r="AL120" s="51" t="str">
        <f t="shared" si="2"/>
        <v>40</v>
      </c>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1"/>
      <c r="BR120" s="41"/>
      <c r="BS120" s="41"/>
    </row>
    <row r="121" spans="1:71" ht="35.1" hidden="1" customHeight="1">
      <c r="A121" s="41"/>
      <c r="B121" s="180" t="str">
        <f>+IFERROR(VLOOKUP(#REF!&amp;"-"&amp;ROW()-109,[2]ワークシート!$F$2:$BW$498,6,0),"")</f>
        <v/>
      </c>
      <c r="C121" s="181"/>
      <c r="D121" s="180" t="str">
        <f>+IFERROR(IF(VLOOKUP(#REF!&amp;"-"&amp;ROW()-109,[2]ワークシート!$F$2:$BW$498,7,0)="","",VLOOKUP(#REF!&amp;"-"&amp;ROW()-109,[2]ワークシート!$F$2:$BW$498,7,0)),"")</f>
        <v/>
      </c>
      <c r="E121" s="181"/>
      <c r="F121" s="180" t="str">
        <f>+IFERROR(VLOOKUP(#REF!&amp;"-"&amp;ROW()-109,[2]ワークシート!$F$2:$BW$498,8,0),"")</f>
        <v/>
      </c>
      <c r="G121" s="181"/>
      <c r="H121" s="73" t="str">
        <f>+IFERROR(VLOOKUP(#REF!&amp;"-"&amp;ROW()-109,[2]ワークシート!$F$2:$BW$498,9,0),"")</f>
        <v/>
      </c>
      <c r="I12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21" s="240"/>
      <c r="K121" s="180" t="str">
        <f>+IFERROR(VLOOKUP(#REF!&amp;"-"&amp;ROW()-109,[2]ワークシート!$F$2:$BW$498,16,0),"")</f>
        <v/>
      </c>
      <c r="L121" s="182"/>
      <c r="M121" s="181"/>
      <c r="N121" s="241" t="str">
        <f>+IFERROR(VLOOKUP(#REF!&amp;"-"&amp;ROW()-109,[2]ワークシート!$F$2:$BW$498,21,0),"")</f>
        <v/>
      </c>
      <c r="O121" s="242"/>
      <c r="P121" s="237" t="str">
        <f>+IFERROR(VLOOKUP(#REF!&amp;"-"&amp;ROW()-109,[2]ワークシート!$F$2:$BW$498,22,0),"")</f>
        <v/>
      </c>
      <c r="Q121" s="237"/>
      <c r="R121" s="187" t="str">
        <f>+IFERROR(VLOOKUP(#REF!&amp;"-"&amp;ROW()-109,[2]ワークシート!$F$2:$BW$498,52,0),"")</f>
        <v/>
      </c>
      <c r="S121" s="187"/>
      <c r="T121" s="187"/>
      <c r="U121" s="237" t="str">
        <f>+IFERROR(VLOOKUP(#REF!&amp;"-"&amp;ROW()-109,[2]ワークシート!$F$2:$BW$498,57,0),"")</f>
        <v/>
      </c>
      <c r="V121" s="237"/>
      <c r="W121" s="237" t="str">
        <f>+IFERROR(VLOOKUP(#REF!&amp;"-"&amp;ROW()-109,[2]ワークシート!$F$2:$BW$498,58,0),"")</f>
        <v/>
      </c>
      <c r="X121" s="237"/>
      <c r="Y121" s="237"/>
      <c r="Z121" s="178" t="str">
        <f t="shared" si="0"/>
        <v/>
      </c>
      <c r="AA121" s="178"/>
      <c r="AB121" s="180" t="str">
        <f>+IFERROR(IF(VLOOKUP(#REF!&amp;"-"&amp;ROW()-109,[2]ワークシート!$F$2:$BW$498,10,0)="","",VLOOKUP(#REF!&amp;"-"&amp;ROW()-109,[2]ワークシート!$F$2:$BW$498,10,0)),"")</f>
        <v/>
      </c>
      <c r="AC121" s="181"/>
      <c r="AD121" s="238" t="str">
        <f>+IFERROR(VLOOKUP(#REF!&amp;"-"&amp;ROW()-109,[2]ワークシート!$F$2:$BW$498,62,0),"")</f>
        <v/>
      </c>
      <c r="AE121" s="238"/>
      <c r="AF121" s="178" t="str">
        <f t="shared" si="1"/>
        <v/>
      </c>
      <c r="AG121" s="178"/>
      <c r="AH121" s="178" t="str">
        <f>+IFERROR(IF(VLOOKUP(#REF!&amp;"-"&amp;ROW()-109,[2]ワークシート!$F$2:$BW$498,63,0)="","",VLOOKUP(#REF!&amp;"-"&amp;ROW()-109,[2]ワークシート!$F$2:$BW$498,63,0)),"")</f>
        <v/>
      </c>
      <c r="AI121" s="178"/>
      <c r="AK121" s="51">
        <v>41</v>
      </c>
      <c r="AL121" s="51" t="str">
        <f t="shared" si="2"/>
        <v>41</v>
      </c>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c r="BJ121" s="41"/>
      <c r="BK121" s="41"/>
      <c r="BL121" s="41"/>
      <c r="BM121" s="41"/>
      <c r="BN121" s="41"/>
      <c r="BO121" s="41"/>
      <c r="BP121" s="41"/>
      <c r="BQ121" s="41"/>
      <c r="BR121" s="41"/>
      <c r="BS121" s="41"/>
    </row>
    <row r="122" spans="1:71" ht="35.1" hidden="1" customHeight="1">
      <c r="A122" s="41"/>
      <c r="B122" s="180" t="str">
        <f>+IFERROR(VLOOKUP(#REF!&amp;"-"&amp;ROW()-109,[2]ワークシート!$F$2:$BW$498,6,0),"")</f>
        <v/>
      </c>
      <c r="C122" s="181"/>
      <c r="D122" s="180" t="str">
        <f>+IFERROR(IF(VLOOKUP(#REF!&amp;"-"&amp;ROW()-109,[2]ワークシート!$F$2:$BW$498,7,0)="","",VLOOKUP(#REF!&amp;"-"&amp;ROW()-109,[2]ワークシート!$F$2:$BW$498,7,0)),"")</f>
        <v/>
      </c>
      <c r="E122" s="181"/>
      <c r="F122" s="180" t="str">
        <f>+IFERROR(VLOOKUP(#REF!&amp;"-"&amp;ROW()-109,[2]ワークシート!$F$2:$BW$498,8,0),"")</f>
        <v/>
      </c>
      <c r="G122" s="181"/>
      <c r="H122" s="73" t="str">
        <f>+IFERROR(VLOOKUP(#REF!&amp;"-"&amp;ROW()-109,[2]ワークシート!$F$2:$BW$498,9,0),"")</f>
        <v/>
      </c>
      <c r="I12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22" s="240"/>
      <c r="K122" s="180" t="str">
        <f>+IFERROR(VLOOKUP(#REF!&amp;"-"&amp;ROW()-109,[2]ワークシート!$F$2:$BW$498,16,0),"")</f>
        <v/>
      </c>
      <c r="L122" s="182"/>
      <c r="M122" s="181"/>
      <c r="N122" s="241" t="str">
        <f>+IFERROR(VLOOKUP(#REF!&amp;"-"&amp;ROW()-109,[2]ワークシート!$F$2:$BW$498,21,0),"")</f>
        <v/>
      </c>
      <c r="O122" s="242"/>
      <c r="P122" s="237" t="str">
        <f>+IFERROR(VLOOKUP(#REF!&amp;"-"&amp;ROW()-109,[2]ワークシート!$F$2:$BW$498,22,0),"")</f>
        <v/>
      </c>
      <c r="Q122" s="237"/>
      <c r="R122" s="187" t="str">
        <f>+IFERROR(VLOOKUP(#REF!&amp;"-"&amp;ROW()-109,[2]ワークシート!$F$2:$BW$498,52,0),"")</f>
        <v/>
      </c>
      <c r="S122" s="187"/>
      <c r="T122" s="187"/>
      <c r="U122" s="237" t="str">
        <f>+IFERROR(VLOOKUP(#REF!&amp;"-"&amp;ROW()-109,[2]ワークシート!$F$2:$BW$498,57,0),"")</f>
        <v/>
      </c>
      <c r="V122" s="237"/>
      <c r="W122" s="237" t="str">
        <f>+IFERROR(VLOOKUP(#REF!&amp;"-"&amp;ROW()-109,[2]ワークシート!$F$2:$BW$498,58,0),"")</f>
        <v/>
      </c>
      <c r="X122" s="237"/>
      <c r="Y122" s="237"/>
      <c r="Z122" s="178" t="str">
        <f t="shared" si="0"/>
        <v/>
      </c>
      <c r="AA122" s="178"/>
      <c r="AB122" s="180" t="str">
        <f>+IFERROR(IF(VLOOKUP(#REF!&amp;"-"&amp;ROW()-109,[2]ワークシート!$F$2:$BW$498,10,0)="","",VLOOKUP(#REF!&amp;"-"&amp;ROW()-109,[2]ワークシート!$F$2:$BW$498,10,0)),"")</f>
        <v/>
      </c>
      <c r="AC122" s="181"/>
      <c r="AD122" s="238" t="str">
        <f>+IFERROR(VLOOKUP(#REF!&amp;"-"&amp;ROW()-109,[2]ワークシート!$F$2:$BW$498,62,0),"")</f>
        <v/>
      </c>
      <c r="AE122" s="238"/>
      <c r="AF122" s="178" t="str">
        <f t="shared" si="1"/>
        <v/>
      </c>
      <c r="AG122" s="178"/>
      <c r="AH122" s="178" t="str">
        <f>+IFERROR(IF(VLOOKUP(#REF!&amp;"-"&amp;ROW()-109,[2]ワークシート!$F$2:$BW$498,63,0)="","",VLOOKUP(#REF!&amp;"-"&amp;ROW()-109,[2]ワークシート!$F$2:$BW$498,63,0)),"")</f>
        <v/>
      </c>
      <c r="AI122" s="178"/>
      <c r="AK122" s="51">
        <v>42</v>
      </c>
      <c r="AL122" s="51" t="str">
        <f t="shared" si="2"/>
        <v>42</v>
      </c>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c r="BJ122" s="41"/>
      <c r="BK122" s="41"/>
      <c r="BL122" s="41"/>
      <c r="BM122" s="41"/>
      <c r="BN122" s="41"/>
      <c r="BO122" s="41"/>
      <c r="BP122" s="41"/>
      <c r="BQ122" s="41"/>
      <c r="BR122" s="41"/>
      <c r="BS122" s="41"/>
    </row>
    <row r="123" spans="1:71" ht="35.1" hidden="1" customHeight="1">
      <c r="A123" s="41"/>
      <c r="B123" s="180" t="str">
        <f>+IFERROR(VLOOKUP(#REF!&amp;"-"&amp;ROW()-109,[2]ワークシート!$F$2:$BW$498,6,0),"")</f>
        <v/>
      </c>
      <c r="C123" s="181"/>
      <c r="D123" s="180" t="str">
        <f>+IFERROR(IF(VLOOKUP(#REF!&amp;"-"&amp;ROW()-109,[2]ワークシート!$F$2:$BW$498,7,0)="","",VLOOKUP(#REF!&amp;"-"&amp;ROW()-109,[2]ワークシート!$F$2:$BW$498,7,0)),"")</f>
        <v/>
      </c>
      <c r="E123" s="181"/>
      <c r="F123" s="180" t="str">
        <f>+IFERROR(VLOOKUP(#REF!&amp;"-"&amp;ROW()-109,[2]ワークシート!$F$2:$BW$498,8,0),"")</f>
        <v/>
      </c>
      <c r="G123" s="181"/>
      <c r="H123" s="73" t="str">
        <f>+IFERROR(VLOOKUP(#REF!&amp;"-"&amp;ROW()-109,[2]ワークシート!$F$2:$BW$498,9,0),"")</f>
        <v/>
      </c>
      <c r="I12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23" s="240"/>
      <c r="K123" s="180" t="str">
        <f>+IFERROR(VLOOKUP(#REF!&amp;"-"&amp;ROW()-109,[2]ワークシート!$F$2:$BW$498,16,0),"")</f>
        <v/>
      </c>
      <c r="L123" s="182"/>
      <c r="M123" s="181"/>
      <c r="N123" s="241" t="str">
        <f>+IFERROR(VLOOKUP(#REF!&amp;"-"&amp;ROW()-109,[2]ワークシート!$F$2:$BW$498,21,0),"")</f>
        <v/>
      </c>
      <c r="O123" s="242"/>
      <c r="P123" s="237" t="str">
        <f>+IFERROR(VLOOKUP(#REF!&amp;"-"&amp;ROW()-109,[2]ワークシート!$F$2:$BW$498,22,0),"")</f>
        <v/>
      </c>
      <c r="Q123" s="237"/>
      <c r="R123" s="187" t="str">
        <f>+IFERROR(VLOOKUP(#REF!&amp;"-"&amp;ROW()-109,[2]ワークシート!$F$2:$BW$498,52,0),"")</f>
        <v/>
      </c>
      <c r="S123" s="187"/>
      <c r="T123" s="187"/>
      <c r="U123" s="237" t="str">
        <f>+IFERROR(VLOOKUP(#REF!&amp;"-"&amp;ROW()-109,[2]ワークシート!$F$2:$BW$498,57,0),"")</f>
        <v/>
      </c>
      <c r="V123" s="237"/>
      <c r="W123" s="237" t="str">
        <f>+IFERROR(VLOOKUP(#REF!&amp;"-"&amp;ROW()-109,[2]ワークシート!$F$2:$BW$498,58,0),"")</f>
        <v/>
      </c>
      <c r="X123" s="237"/>
      <c r="Y123" s="237"/>
      <c r="Z123" s="178" t="str">
        <f t="shared" si="0"/>
        <v/>
      </c>
      <c r="AA123" s="178"/>
      <c r="AB123" s="180" t="str">
        <f>+IFERROR(IF(VLOOKUP(#REF!&amp;"-"&amp;ROW()-109,[2]ワークシート!$F$2:$BW$498,10,0)="","",VLOOKUP(#REF!&amp;"-"&amp;ROW()-109,[2]ワークシート!$F$2:$BW$498,10,0)),"")</f>
        <v/>
      </c>
      <c r="AC123" s="181"/>
      <c r="AD123" s="238" t="str">
        <f>+IFERROR(VLOOKUP(#REF!&amp;"-"&amp;ROW()-109,[2]ワークシート!$F$2:$BW$498,62,0),"")</f>
        <v/>
      </c>
      <c r="AE123" s="238"/>
      <c r="AF123" s="178" t="str">
        <f t="shared" si="1"/>
        <v/>
      </c>
      <c r="AG123" s="178"/>
      <c r="AH123" s="178" t="str">
        <f>+IFERROR(IF(VLOOKUP(#REF!&amp;"-"&amp;ROW()-109,[2]ワークシート!$F$2:$BW$498,63,0)="","",VLOOKUP(#REF!&amp;"-"&amp;ROW()-109,[2]ワークシート!$F$2:$BW$498,63,0)),"")</f>
        <v/>
      </c>
      <c r="AI123" s="178"/>
      <c r="AK123" s="51">
        <v>43</v>
      </c>
      <c r="AL123" s="51" t="str">
        <f t="shared" si="2"/>
        <v>43</v>
      </c>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row>
    <row r="124" spans="1:71" ht="35.1" hidden="1" customHeight="1">
      <c r="A124" s="41"/>
      <c r="B124" s="180" t="str">
        <f>+IFERROR(VLOOKUP(#REF!&amp;"-"&amp;ROW()-109,[2]ワークシート!$F$2:$BW$498,6,0),"")</f>
        <v/>
      </c>
      <c r="C124" s="181"/>
      <c r="D124" s="180" t="str">
        <f>+IFERROR(IF(VLOOKUP(#REF!&amp;"-"&amp;ROW()-109,[2]ワークシート!$F$2:$BW$498,7,0)="","",VLOOKUP(#REF!&amp;"-"&amp;ROW()-109,[2]ワークシート!$F$2:$BW$498,7,0)),"")</f>
        <v/>
      </c>
      <c r="E124" s="181"/>
      <c r="F124" s="180" t="str">
        <f>+IFERROR(VLOOKUP(#REF!&amp;"-"&amp;ROW()-109,[2]ワークシート!$F$2:$BW$498,8,0),"")</f>
        <v/>
      </c>
      <c r="G124" s="181"/>
      <c r="H124" s="73" t="str">
        <f>+IFERROR(VLOOKUP(#REF!&amp;"-"&amp;ROW()-109,[2]ワークシート!$F$2:$BW$498,9,0),"")</f>
        <v/>
      </c>
      <c r="I12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24" s="240"/>
      <c r="K124" s="180" t="str">
        <f>+IFERROR(VLOOKUP(#REF!&amp;"-"&amp;ROW()-109,[2]ワークシート!$F$2:$BW$498,16,0),"")</f>
        <v/>
      </c>
      <c r="L124" s="182"/>
      <c r="M124" s="181"/>
      <c r="N124" s="241" t="str">
        <f>+IFERROR(VLOOKUP(#REF!&amp;"-"&amp;ROW()-109,[2]ワークシート!$F$2:$BW$498,21,0),"")</f>
        <v/>
      </c>
      <c r="O124" s="242"/>
      <c r="P124" s="237" t="str">
        <f>+IFERROR(VLOOKUP(#REF!&amp;"-"&amp;ROW()-109,[2]ワークシート!$F$2:$BW$498,22,0),"")</f>
        <v/>
      </c>
      <c r="Q124" s="237"/>
      <c r="R124" s="187" t="str">
        <f>+IFERROR(VLOOKUP(#REF!&amp;"-"&amp;ROW()-109,[2]ワークシート!$F$2:$BW$498,52,0),"")</f>
        <v/>
      </c>
      <c r="S124" s="187"/>
      <c r="T124" s="187"/>
      <c r="U124" s="237" t="str">
        <f>+IFERROR(VLOOKUP(#REF!&amp;"-"&amp;ROW()-109,[2]ワークシート!$F$2:$BW$498,57,0),"")</f>
        <v/>
      </c>
      <c r="V124" s="237"/>
      <c r="W124" s="237" t="str">
        <f>+IFERROR(VLOOKUP(#REF!&amp;"-"&amp;ROW()-109,[2]ワークシート!$F$2:$BW$498,58,0),"")</f>
        <v/>
      </c>
      <c r="X124" s="237"/>
      <c r="Y124" s="237"/>
      <c r="Z124" s="178" t="str">
        <f t="shared" si="0"/>
        <v/>
      </c>
      <c r="AA124" s="178"/>
      <c r="AB124" s="180" t="str">
        <f>+IFERROR(IF(VLOOKUP(#REF!&amp;"-"&amp;ROW()-109,[2]ワークシート!$F$2:$BW$498,10,0)="","",VLOOKUP(#REF!&amp;"-"&amp;ROW()-109,[2]ワークシート!$F$2:$BW$498,10,0)),"")</f>
        <v/>
      </c>
      <c r="AC124" s="181"/>
      <c r="AD124" s="238" t="str">
        <f>+IFERROR(VLOOKUP(#REF!&amp;"-"&amp;ROW()-109,[2]ワークシート!$F$2:$BW$498,62,0),"")</f>
        <v/>
      </c>
      <c r="AE124" s="238"/>
      <c r="AF124" s="178" t="str">
        <f t="shared" si="1"/>
        <v/>
      </c>
      <c r="AG124" s="178"/>
      <c r="AH124" s="178" t="str">
        <f>+IFERROR(IF(VLOOKUP(#REF!&amp;"-"&amp;ROW()-109,[2]ワークシート!$F$2:$BW$498,63,0)="","",VLOOKUP(#REF!&amp;"-"&amp;ROW()-109,[2]ワークシート!$F$2:$BW$498,63,0)),"")</f>
        <v/>
      </c>
      <c r="AI124" s="178"/>
      <c r="AK124" s="51">
        <v>44</v>
      </c>
      <c r="AL124" s="51" t="str">
        <f t="shared" si="2"/>
        <v>44</v>
      </c>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41"/>
      <c r="BR124" s="41"/>
      <c r="BS124" s="41"/>
    </row>
    <row r="125" spans="1:71" ht="35.1" hidden="1" customHeight="1">
      <c r="A125" s="41"/>
      <c r="B125" s="180" t="str">
        <f>+IFERROR(VLOOKUP(#REF!&amp;"-"&amp;ROW()-109,[2]ワークシート!$F$2:$BW$498,6,0),"")</f>
        <v/>
      </c>
      <c r="C125" s="181"/>
      <c r="D125" s="180" t="str">
        <f>+IFERROR(IF(VLOOKUP(#REF!&amp;"-"&amp;ROW()-109,[2]ワークシート!$F$2:$BW$498,7,0)="","",VLOOKUP(#REF!&amp;"-"&amp;ROW()-109,[2]ワークシート!$F$2:$BW$498,7,0)),"")</f>
        <v/>
      </c>
      <c r="E125" s="181"/>
      <c r="F125" s="180" t="str">
        <f>+IFERROR(VLOOKUP(#REF!&amp;"-"&amp;ROW()-109,[2]ワークシート!$F$2:$BW$498,8,0),"")</f>
        <v/>
      </c>
      <c r="G125" s="181"/>
      <c r="H125" s="73" t="str">
        <f>+IFERROR(VLOOKUP(#REF!&amp;"-"&amp;ROW()-109,[2]ワークシート!$F$2:$BW$498,9,0),"")</f>
        <v/>
      </c>
      <c r="I12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25" s="240"/>
      <c r="K125" s="180" t="str">
        <f>+IFERROR(VLOOKUP(#REF!&amp;"-"&amp;ROW()-109,[2]ワークシート!$F$2:$BW$498,16,0),"")</f>
        <v/>
      </c>
      <c r="L125" s="182"/>
      <c r="M125" s="181"/>
      <c r="N125" s="241" t="str">
        <f>+IFERROR(VLOOKUP(#REF!&amp;"-"&amp;ROW()-109,[2]ワークシート!$F$2:$BW$498,21,0),"")</f>
        <v/>
      </c>
      <c r="O125" s="242"/>
      <c r="P125" s="237" t="str">
        <f>+IFERROR(VLOOKUP(#REF!&amp;"-"&amp;ROW()-109,[2]ワークシート!$F$2:$BW$498,22,0),"")</f>
        <v/>
      </c>
      <c r="Q125" s="237"/>
      <c r="R125" s="187" t="str">
        <f>+IFERROR(VLOOKUP(#REF!&amp;"-"&amp;ROW()-109,[2]ワークシート!$F$2:$BW$498,52,0),"")</f>
        <v/>
      </c>
      <c r="S125" s="187"/>
      <c r="T125" s="187"/>
      <c r="U125" s="237" t="str">
        <f>+IFERROR(VLOOKUP(#REF!&amp;"-"&amp;ROW()-109,[2]ワークシート!$F$2:$BW$498,57,0),"")</f>
        <v/>
      </c>
      <c r="V125" s="237"/>
      <c r="W125" s="237" t="str">
        <f>+IFERROR(VLOOKUP(#REF!&amp;"-"&amp;ROW()-109,[2]ワークシート!$F$2:$BW$498,58,0),"")</f>
        <v/>
      </c>
      <c r="X125" s="237"/>
      <c r="Y125" s="237"/>
      <c r="Z125" s="178" t="str">
        <f t="shared" si="0"/>
        <v/>
      </c>
      <c r="AA125" s="178"/>
      <c r="AB125" s="180" t="str">
        <f>+IFERROR(IF(VLOOKUP(#REF!&amp;"-"&amp;ROW()-109,[2]ワークシート!$F$2:$BW$498,10,0)="","",VLOOKUP(#REF!&amp;"-"&amp;ROW()-109,[2]ワークシート!$F$2:$BW$498,10,0)),"")</f>
        <v/>
      </c>
      <c r="AC125" s="181"/>
      <c r="AD125" s="238" t="str">
        <f>+IFERROR(VLOOKUP(#REF!&amp;"-"&amp;ROW()-109,[2]ワークシート!$F$2:$BW$498,62,0),"")</f>
        <v/>
      </c>
      <c r="AE125" s="238"/>
      <c r="AF125" s="178" t="str">
        <f t="shared" si="1"/>
        <v/>
      </c>
      <c r="AG125" s="178"/>
      <c r="AH125" s="178" t="str">
        <f>+IFERROR(IF(VLOOKUP(#REF!&amp;"-"&amp;ROW()-109,[2]ワークシート!$F$2:$BW$498,63,0)="","",VLOOKUP(#REF!&amp;"-"&amp;ROW()-109,[2]ワークシート!$F$2:$BW$498,63,0)),"")</f>
        <v/>
      </c>
      <c r="AI125" s="178"/>
      <c r="AK125" s="51">
        <v>45</v>
      </c>
      <c r="AL125" s="51" t="str">
        <f t="shared" si="2"/>
        <v>45</v>
      </c>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c r="BR125" s="41"/>
      <c r="BS125" s="41"/>
    </row>
    <row r="126" spans="1:71" ht="35.1" hidden="1" customHeight="1">
      <c r="A126" s="41"/>
      <c r="B126" s="180" t="str">
        <f>+IFERROR(VLOOKUP(#REF!&amp;"-"&amp;ROW()-109,[2]ワークシート!$F$2:$BW$498,6,0),"")</f>
        <v/>
      </c>
      <c r="C126" s="181"/>
      <c r="D126" s="180" t="str">
        <f>+IFERROR(IF(VLOOKUP(#REF!&amp;"-"&amp;ROW()-109,[2]ワークシート!$F$2:$BW$498,7,0)="","",VLOOKUP(#REF!&amp;"-"&amp;ROW()-109,[2]ワークシート!$F$2:$BW$498,7,0)),"")</f>
        <v/>
      </c>
      <c r="E126" s="181"/>
      <c r="F126" s="180" t="str">
        <f>+IFERROR(VLOOKUP(#REF!&amp;"-"&amp;ROW()-109,[2]ワークシート!$F$2:$BW$498,8,0),"")</f>
        <v/>
      </c>
      <c r="G126" s="181"/>
      <c r="H126" s="73" t="str">
        <f>+IFERROR(VLOOKUP(#REF!&amp;"-"&amp;ROW()-109,[2]ワークシート!$F$2:$BW$498,9,0),"")</f>
        <v/>
      </c>
      <c r="I12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26" s="240"/>
      <c r="K126" s="180" t="str">
        <f>+IFERROR(VLOOKUP(#REF!&amp;"-"&amp;ROW()-109,[2]ワークシート!$F$2:$BW$498,16,0),"")</f>
        <v/>
      </c>
      <c r="L126" s="182"/>
      <c r="M126" s="181"/>
      <c r="N126" s="241" t="str">
        <f>+IFERROR(VLOOKUP(#REF!&amp;"-"&amp;ROW()-109,[2]ワークシート!$F$2:$BW$498,21,0),"")</f>
        <v/>
      </c>
      <c r="O126" s="242"/>
      <c r="P126" s="237" t="str">
        <f>+IFERROR(VLOOKUP(#REF!&amp;"-"&amp;ROW()-109,[2]ワークシート!$F$2:$BW$498,22,0),"")</f>
        <v/>
      </c>
      <c r="Q126" s="237"/>
      <c r="R126" s="187" t="str">
        <f>+IFERROR(VLOOKUP(#REF!&amp;"-"&amp;ROW()-109,[2]ワークシート!$F$2:$BW$498,52,0),"")</f>
        <v/>
      </c>
      <c r="S126" s="187"/>
      <c r="T126" s="187"/>
      <c r="U126" s="237" t="str">
        <f>+IFERROR(VLOOKUP(#REF!&amp;"-"&amp;ROW()-109,[2]ワークシート!$F$2:$BW$498,57,0),"")</f>
        <v/>
      </c>
      <c r="V126" s="237"/>
      <c r="W126" s="237" t="str">
        <f>+IFERROR(VLOOKUP(#REF!&amp;"-"&amp;ROW()-109,[2]ワークシート!$F$2:$BW$498,58,0),"")</f>
        <v/>
      </c>
      <c r="X126" s="237"/>
      <c r="Y126" s="237"/>
      <c r="Z126" s="178" t="str">
        <f t="shared" si="0"/>
        <v/>
      </c>
      <c r="AA126" s="178"/>
      <c r="AB126" s="180" t="str">
        <f>+IFERROR(IF(VLOOKUP(#REF!&amp;"-"&amp;ROW()-109,[2]ワークシート!$F$2:$BW$498,10,0)="","",VLOOKUP(#REF!&amp;"-"&amp;ROW()-109,[2]ワークシート!$F$2:$BW$498,10,0)),"")</f>
        <v/>
      </c>
      <c r="AC126" s="181"/>
      <c r="AD126" s="238" t="str">
        <f>+IFERROR(VLOOKUP(#REF!&amp;"-"&amp;ROW()-109,[2]ワークシート!$F$2:$BW$498,62,0),"")</f>
        <v/>
      </c>
      <c r="AE126" s="238"/>
      <c r="AF126" s="178" t="str">
        <f t="shared" si="1"/>
        <v/>
      </c>
      <c r="AG126" s="178"/>
      <c r="AH126" s="178" t="str">
        <f>+IFERROR(IF(VLOOKUP(#REF!&amp;"-"&amp;ROW()-109,[2]ワークシート!$F$2:$BW$498,63,0)="","",VLOOKUP(#REF!&amp;"-"&amp;ROW()-109,[2]ワークシート!$F$2:$BW$498,63,0)),"")</f>
        <v/>
      </c>
      <c r="AI126" s="178"/>
      <c r="AK126" s="51">
        <v>46</v>
      </c>
      <c r="AL126" s="51" t="str">
        <f t="shared" si="2"/>
        <v>46</v>
      </c>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row>
    <row r="127" spans="1:71" ht="35.1" hidden="1" customHeight="1">
      <c r="A127" s="41"/>
      <c r="B127" s="180" t="str">
        <f>+IFERROR(VLOOKUP(#REF!&amp;"-"&amp;ROW()-109,[2]ワークシート!$F$2:$BW$498,6,0),"")</f>
        <v/>
      </c>
      <c r="C127" s="181"/>
      <c r="D127" s="180" t="str">
        <f>+IFERROR(IF(VLOOKUP(#REF!&amp;"-"&amp;ROW()-109,[2]ワークシート!$F$2:$BW$498,7,0)="","",VLOOKUP(#REF!&amp;"-"&amp;ROW()-109,[2]ワークシート!$F$2:$BW$498,7,0)),"")</f>
        <v/>
      </c>
      <c r="E127" s="181"/>
      <c r="F127" s="180" t="str">
        <f>+IFERROR(VLOOKUP(#REF!&amp;"-"&amp;ROW()-109,[2]ワークシート!$F$2:$BW$498,8,0),"")</f>
        <v/>
      </c>
      <c r="G127" s="181"/>
      <c r="H127" s="73" t="str">
        <f>+IFERROR(VLOOKUP(#REF!&amp;"-"&amp;ROW()-109,[2]ワークシート!$F$2:$BW$498,9,0),"")</f>
        <v/>
      </c>
      <c r="I12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27" s="240"/>
      <c r="K127" s="180" t="str">
        <f>+IFERROR(VLOOKUP(#REF!&amp;"-"&amp;ROW()-109,[2]ワークシート!$F$2:$BW$498,16,0),"")</f>
        <v/>
      </c>
      <c r="L127" s="182"/>
      <c r="M127" s="181"/>
      <c r="N127" s="241" t="str">
        <f>+IFERROR(VLOOKUP(#REF!&amp;"-"&amp;ROW()-109,[2]ワークシート!$F$2:$BW$498,21,0),"")</f>
        <v/>
      </c>
      <c r="O127" s="242"/>
      <c r="P127" s="237" t="str">
        <f>+IFERROR(VLOOKUP(#REF!&amp;"-"&amp;ROW()-109,[2]ワークシート!$F$2:$BW$498,22,0),"")</f>
        <v/>
      </c>
      <c r="Q127" s="237"/>
      <c r="R127" s="187" t="str">
        <f>+IFERROR(VLOOKUP(#REF!&amp;"-"&amp;ROW()-109,[2]ワークシート!$F$2:$BW$498,52,0),"")</f>
        <v/>
      </c>
      <c r="S127" s="187"/>
      <c r="T127" s="187"/>
      <c r="U127" s="237" t="str">
        <f>+IFERROR(VLOOKUP(#REF!&amp;"-"&amp;ROW()-109,[2]ワークシート!$F$2:$BW$498,57,0),"")</f>
        <v/>
      </c>
      <c r="V127" s="237"/>
      <c r="W127" s="237" t="str">
        <f>+IFERROR(VLOOKUP(#REF!&amp;"-"&amp;ROW()-109,[2]ワークシート!$F$2:$BW$498,58,0),"")</f>
        <v/>
      </c>
      <c r="X127" s="237"/>
      <c r="Y127" s="237"/>
      <c r="Z127" s="178" t="str">
        <f t="shared" si="0"/>
        <v/>
      </c>
      <c r="AA127" s="178"/>
      <c r="AB127" s="180" t="str">
        <f>+IFERROR(IF(VLOOKUP(#REF!&amp;"-"&amp;ROW()-109,[2]ワークシート!$F$2:$BW$498,10,0)="","",VLOOKUP(#REF!&amp;"-"&amp;ROW()-109,[2]ワークシート!$F$2:$BW$498,10,0)),"")</f>
        <v/>
      </c>
      <c r="AC127" s="181"/>
      <c r="AD127" s="238" t="str">
        <f>+IFERROR(VLOOKUP(#REF!&amp;"-"&amp;ROW()-109,[2]ワークシート!$F$2:$BW$498,62,0),"")</f>
        <v/>
      </c>
      <c r="AE127" s="238"/>
      <c r="AF127" s="178" t="str">
        <f t="shared" si="1"/>
        <v/>
      </c>
      <c r="AG127" s="178"/>
      <c r="AH127" s="178" t="str">
        <f>+IFERROR(IF(VLOOKUP(#REF!&amp;"-"&amp;ROW()-109,[2]ワークシート!$F$2:$BW$498,63,0)="","",VLOOKUP(#REF!&amp;"-"&amp;ROW()-109,[2]ワークシート!$F$2:$BW$498,63,0)),"")</f>
        <v/>
      </c>
      <c r="AI127" s="178"/>
      <c r="AK127" s="51">
        <v>47</v>
      </c>
      <c r="AL127" s="51" t="str">
        <f t="shared" si="2"/>
        <v>47</v>
      </c>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c r="BP127" s="41"/>
      <c r="BQ127" s="41"/>
      <c r="BR127" s="41"/>
      <c r="BS127" s="41"/>
    </row>
    <row r="128" spans="1:71" ht="35.1" hidden="1" customHeight="1">
      <c r="A128" s="41"/>
      <c r="B128" s="180" t="str">
        <f>+IFERROR(VLOOKUP(#REF!&amp;"-"&amp;ROW()-109,[2]ワークシート!$F$2:$BW$498,6,0),"")</f>
        <v/>
      </c>
      <c r="C128" s="181"/>
      <c r="D128" s="180" t="str">
        <f>+IFERROR(IF(VLOOKUP(#REF!&amp;"-"&amp;ROW()-109,[2]ワークシート!$F$2:$BW$498,7,0)="","",VLOOKUP(#REF!&amp;"-"&amp;ROW()-109,[2]ワークシート!$F$2:$BW$498,7,0)),"")</f>
        <v/>
      </c>
      <c r="E128" s="181"/>
      <c r="F128" s="180" t="str">
        <f>+IFERROR(VLOOKUP(#REF!&amp;"-"&amp;ROW()-109,[2]ワークシート!$F$2:$BW$498,8,0),"")</f>
        <v/>
      </c>
      <c r="G128" s="181"/>
      <c r="H128" s="73" t="str">
        <f>+IFERROR(VLOOKUP(#REF!&amp;"-"&amp;ROW()-109,[2]ワークシート!$F$2:$BW$498,9,0),"")</f>
        <v/>
      </c>
      <c r="I12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28" s="240"/>
      <c r="K128" s="180" t="str">
        <f>+IFERROR(VLOOKUP(#REF!&amp;"-"&amp;ROW()-109,[2]ワークシート!$F$2:$BW$498,16,0),"")</f>
        <v/>
      </c>
      <c r="L128" s="182"/>
      <c r="M128" s="181"/>
      <c r="N128" s="241" t="str">
        <f>+IFERROR(VLOOKUP(#REF!&amp;"-"&amp;ROW()-109,[2]ワークシート!$F$2:$BW$498,21,0),"")</f>
        <v/>
      </c>
      <c r="O128" s="242"/>
      <c r="P128" s="237" t="str">
        <f>+IFERROR(VLOOKUP(#REF!&amp;"-"&amp;ROW()-109,[2]ワークシート!$F$2:$BW$498,22,0),"")</f>
        <v/>
      </c>
      <c r="Q128" s="237"/>
      <c r="R128" s="187" t="str">
        <f>+IFERROR(VLOOKUP(#REF!&amp;"-"&amp;ROW()-109,[2]ワークシート!$F$2:$BW$498,52,0),"")</f>
        <v/>
      </c>
      <c r="S128" s="187"/>
      <c r="T128" s="187"/>
      <c r="U128" s="237" t="str">
        <f>+IFERROR(VLOOKUP(#REF!&amp;"-"&amp;ROW()-109,[2]ワークシート!$F$2:$BW$498,57,0),"")</f>
        <v/>
      </c>
      <c r="V128" s="237"/>
      <c r="W128" s="237" t="str">
        <f>+IFERROR(VLOOKUP(#REF!&amp;"-"&amp;ROW()-109,[2]ワークシート!$F$2:$BW$498,58,0),"")</f>
        <v/>
      </c>
      <c r="X128" s="237"/>
      <c r="Y128" s="237"/>
      <c r="Z128" s="178" t="str">
        <f t="shared" si="0"/>
        <v/>
      </c>
      <c r="AA128" s="178"/>
      <c r="AB128" s="180" t="str">
        <f>+IFERROR(IF(VLOOKUP(#REF!&amp;"-"&amp;ROW()-109,[2]ワークシート!$F$2:$BW$498,10,0)="","",VLOOKUP(#REF!&amp;"-"&amp;ROW()-109,[2]ワークシート!$F$2:$BW$498,10,0)),"")</f>
        <v/>
      </c>
      <c r="AC128" s="181"/>
      <c r="AD128" s="238" t="str">
        <f>+IFERROR(VLOOKUP(#REF!&amp;"-"&amp;ROW()-109,[2]ワークシート!$F$2:$BW$498,62,0),"")</f>
        <v/>
      </c>
      <c r="AE128" s="238"/>
      <c r="AF128" s="178" t="str">
        <f t="shared" si="1"/>
        <v/>
      </c>
      <c r="AG128" s="178"/>
      <c r="AH128" s="178" t="str">
        <f>+IFERROR(IF(VLOOKUP(#REF!&amp;"-"&amp;ROW()-109,[2]ワークシート!$F$2:$BW$498,63,0)="","",VLOOKUP(#REF!&amp;"-"&amp;ROW()-109,[2]ワークシート!$F$2:$BW$498,63,0)),"")</f>
        <v/>
      </c>
      <c r="AI128" s="178"/>
      <c r="AK128" s="51">
        <v>48</v>
      </c>
      <c r="AL128" s="51" t="str">
        <f t="shared" si="2"/>
        <v>48</v>
      </c>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c r="BO128" s="41"/>
      <c r="BP128" s="41"/>
      <c r="BQ128" s="41"/>
      <c r="BR128" s="41"/>
      <c r="BS128" s="41"/>
    </row>
    <row r="129" spans="1:71" ht="35.1" hidden="1" customHeight="1">
      <c r="A129" s="41"/>
      <c r="B129" s="180" t="str">
        <f>+IFERROR(VLOOKUP(#REF!&amp;"-"&amp;ROW()-109,[2]ワークシート!$F$2:$BW$498,6,0),"")</f>
        <v/>
      </c>
      <c r="C129" s="181"/>
      <c r="D129" s="180" t="str">
        <f>+IFERROR(IF(VLOOKUP(#REF!&amp;"-"&amp;ROW()-109,[2]ワークシート!$F$2:$BW$498,7,0)="","",VLOOKUP(#REF!&amp;"-"&amp;ROW()-109,[2]ワークシート!$F$2:$BW$498,7,0)),"")</f>
        <v/>
      </c>
      <c r="E129" s="181"/>
      <c r="F129" s="180" t="str">
        <f>+IFERROR(VLOOKUP(#REF!&amp;"-"&amp;ROW()-109,[2]ワークシート!$F$2:$BW$498,8,0),"")</f>
        <v/>
      </c>
      <c r="G129" s="181"/>
      <c r="H129" s="73" t="str">
        <f>+IFERROR(VLOOKUP(#REF!&amp;"-"&amp;ROW()-109,[2]ワークシート!$F$2:$BW$498,9,0),"")</f>
        <v/>
      </c>
      <c r="I12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29" s="240"/>
      <c r="K129" s="180" t="str">
        <f>+IFERROR(VLOOKUP(#REF!&amp;"-"&amp;ROW()-109,[2]ワークシート!$F$2:$BW$498,16,0),"")</f>
        <v/>
      </c>
      <c r="L129" s="182"/>
      <c r="M129" s="181"/>
      <c r="N129" s="241" t="str">
        <f>+IFERROR(VLOOKUP(#REF!&amp;"-"&amp;ROW()-109,[2]ワークシート!$F$2:$BW$498,21,0),"")</f>
        <v/>
      </c>
      <c r="O129" s="242"/>
      <c r="P129" s="237" t="str">
        <f>+IFERROR(VLOOKUP(#REF!&amp;"-"&amp;ROW()-109,[2]ワークシート!$F$2:$BW$498,22,0),"")</f>
        <v/>
      </c>
      <c r="Q129" s="237"/>
      <c r="R129" s="187" t="str">
        <f>+IFERROR(VLOOKUP(#REF!&amp;"-"&amp;ROW()-109,[2]ワークシート!$F$2:$BW$498,52,0),"")</f>
        <v/>
      </c>
      <c r="S129" s="187"/>
      <c r="T129" s="187"/>
      <c r="U129" s="237" t="str">
        <f>+IFERROR(VLOOKUP(#REF!&amp;"-"&amp;ROW()-109,[2]ワークシート!$F$2:$BW$498,57,0),"")</f>
        <v/>
      </c>
      <c r="V129" s="237"/>
      <c r="W129" s="237" t="str">
        <f>+IFERROR(VLOOKUP(#REF!&amp;"-"&amp;ROW()-109,[2]ワークシート!$F$2:$BW$498,58,0),"")</f>
        <v/>
      </c>
      <c r="X129" s="237"/>
      <c r="Y129" s="237"/>
      <c r="Z129" s="178" t="str">
        <f t="shared" si="0"/>
        <v/>
      </c>
      <c r="AA129" s="178"/>
      <c r="AB129" s="180" t="str">
        <f>+IFERROR(IF(VLOOKUP(#REF!&amp;"-"&amp;ROW()-109,[2]ワークシート!$F$2:$BW$498,10,0)="","",VLOOKUP(#REF!&amp;"-"&amp;ROW()-109,[2]ワークシート!$F$2:$BW$498,10,0)),"")</f>
        <v/>
      </c>
      <c r="AC129" s="181"/>
      <c r="AD129" s="238" t="str">
        <f>+IFERROR(VLOOKUP(#REF!&amp;"-"&amp;ROW()-109,[2]ワークシート!$F$2:$BW$498,62,0),"")</f>
        <v/>
      </c>
      <c r="AE129" s="238"/>
      <c r="AF129" s="178" t="str">
        <f t="shared" si="1"/>
        <v/>
      </c>
      <c r="AG129" s="178"/>
      <c r="AH129" s="178" t="str">
        <f>+IFERROR(IF(VLOOKUP(#REF!&amp;"-"&amp;ROW()-109,[2]ワークシート!$F$2:$BW$498,63,0)="","",VLOOKUP(#REF!&amp;"-"&amp;ROW()-109,[2]ワークシート!$F$2:$BW$498,63,0)),"")</f>
        <v/>
      </c>
      <c r="AI129" s="178"/>
      <c r="AK129" s="51">
        <v>49</v>
      </c>
      <c r="AL129" s="51" t="str">
        <f t="shared" si="2"/>
        <v>49</v>
      </c>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row>
    <row r="130" spans="1:71" ht="35.1" hidden="1" customHeight="1">
      <c r="A130" s="41"/>
      <c r="B130" s="180" t="str">
        <f>+IFERROR(VLOOKUP(#REF!&amp;"-"&amp;ROW()-109,[2]ワークシート!$F$2:$BW$498,6,0),"")</f>
        <v/>
      </c>
      <c r="C130" s="181"/>
      <c r="D130" s="180" t="str">
        <f>+IFERROR(IF(VLOOKUP(#REF!&amp;"-"&amp;ROW()-109,[2]ワークシート!$F$2:$BW$498,7,0)="","",VLOOKUP(#REF!&amp;"-"&amp;ROW()-109,[2]ワークシート!$F$2:$BW$498,7,0)),"")</f>
        <v/>
      </c>
      <c r="E130" s="181"/>
      <c r="F130" s="180" t="str">
        <f>+IFERROR(VLOOKUP(#REF!&amp;"-"&amp;ROW()-109,[2]ワークシート!$F$2:$BW$498,8,0),"")</f>
        <v/>
      </c>
      <c r="G130" s="181"/>
      <c r="H130" s="73" t="str">
        <f>+IFERROR(VLOOKUP(#REF!&amp;"-"&amp;ROW()-109,[2]ワークシート!$F$2:$BW$498,9,0),"")</f>
        <v/>
      </c>
      <c r="I13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30" s="240"/>
      <c r="K130" s="180" t="str">
        <f>+IFERROR(VLOOKUP(#REF!&amp;"-"&amp;ROW()-109,[2]ワークシート!$F$2:$BW$498,16,0),"")</f>
        <v/>
      </c>
      <c r="L130" s="182"/>
      <c r="M130" s="181"/>
      <c r="N130" s="241" t="str">
        <f>+IFERROR(VLOOKUP(#REF!&amp;"-"&amp;ROW()-109,[2]ワークシート!$F$2:$BW$498,21,0),"")</f>
        <v/>
      </c>
      <c r="O130" s="242"/>
      <c r="P130" s="237" t="str">
        <f>+IFERROR(VLOOKUP(#REF!&amp;"-"&amp;ROW()-109,[2]ワークシート!$F$2:$BW$498,22,0),"")</f>
        <v/>
      </c>
      <c r="Q130" s="237"/>
      <c r="R130" s="187" t="str">
        <f>+IFERROR(VLOOKUP(#REF!&amp;"-"&amp;ROW()-109,[2]ワークシート!$F$2:$BW$498,52,0),"")</f>
        <v/>
      </c>
      <c r="S130" s="187"/>
      <c r="T130" s="187"/>
      <c r="U130" s="237" t="str">
        <f>+IFERROR(VLOOKUP(#REF!&amp;"-"&amp;ROW()-109,[2]ワークシート!$F$2:$BW$498,57,0),"")</f>
        <v/>
      </c>
      <c r="V130" s="237"/>
      <c r="W130" s="237" t="str">
        <f>+IFERROR(VLOOKUP(#REF!&amp;"-"&amp;ROW()-109,[2]ワークシート!$F$2:$BW$498,58,0),"")</f>
        <v/>
      </c>
      <c r="X130" s="237"/>
      <c r="Y130" s="237"/>
      <c r="Z130" s="178" t="str">
        <f t="shared" si="0"/>
        <v/>
      </c>
      <c r="AA130" s="178"/>
      <c r="AB130" s="180" t="str">
        <f>+IFERROR(IF(VLOOKUP(#REF!&amp;"-"&amp;ROW()-109,[2]ワークシート!$F$2:$BW$498,10,0)="","",VLOOKUP(#REF!&amp;"-"&amp;ROW()-109,[2]ワークシート!$F$2:$BW$498,10,0)),"")</f>
        <v/>
      </c>
      <c r="AC130" s="181"/>
      <c r="AD130" s="238" t="str">
        <f>+IFERROR(VLOOKUP(#REF!&amp;"-"&amp;ROW()-109,[2]ワークシート!$F$2:$BW$498,62,0),"")</f>
        <v/>
      </c>
      <c r="AE130" s="238"/>
      <c r="AF130" s="178" t="str">
        <f t="shared" si="1"/>
        <v/>
      </c>
      <c r="AG130" s="178"/>
      <c r="AH130" s="178" t="str">
        <f>+IFERROR(IF(VLOOKUP(#REF!&amp;"-"&amp;ROW()-109,[2]ワークシート!$F$2:$BW$498,63,0)="","",VLOOKUP(#REF!&amp;"-"&amp;ROW()-109,[2]ワークシート!$F$2:$BW$498,63,0)),"")</f>
        <v/>
      </c>
      <c r="AI130" s="178"/>
      <c r="AK130" s="51">
        <v>50</v>
      </c>
      <c r="AL130" s="51" t="str">
        <f t="shared" si="2"/>
        <v>50</v>
      </c>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c r="BR130" s="41"/>
      <c r="BS130" s="41"/>
    </row>
    <row r="131" spans="1:71" ht="35.1" hidden="1" customHeight="1">
      <c r="A131" s="41"/>
      <c r="B131" s="180" t="str">
        <f>+IFERROR(VLOOKUP(#REF!&amp;"-"&amp;ROW()-109,[2]ワークシート!$F$2:$BW$498,6,0),"")</f>
        <v/>
      </c>
      <c r="C131" s="181"/>
      <c r="D131" s="180" t="str">
        <f>+IFERROR(IF(VLOOKUP(#REF!&amp;"-"&amp;ROW()-109,[2]ワークシート!$F$2:$BW$498,7,0)="","",VLOOKUP(#REF!&amp;"-"&amp;ROW()-109,[2]ワークシート!$F$2:$BW$498,7,0)),"")</f>
        <v/>
      </c>
      <c r="E131" s="181"/>
      <c r="F131" s="180" t="str">
        <f>+IFERROR(VLOOKUP(#REF!&amp;"-"&amp;ROW()-109,[2]ワークシート!$F$2:$BW$498,8,0),"")</f>
        <v/>
      </c>
      <c r="G131" s="181"/>
      <c r="H131" s="73" t="str">
        <f>+IFERROR(VLOOKUP(#REF!&amp;"-"&amp;ROW()-109,[2]ワークシート!$F$2:$BW$498,9,0),"")</f>
        <v/>
      </c>
      <c r="I13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31" s="240"/>
      <c r="K131" s="180" t="str">
        <f>+IFERROR(VLOOKUP(#REF!&amp;"-"&amp;ROW()-109,[2]ワークシート!$F$2:$BW$498,16,0),"")</f>
        <v/>
      </c>
      <c r="L131" s="182"/>
      <c r="M131" s="181"/>
      <c r="N131" s="241" t="str">
        <f>+IFERROR(VLOOKUP(#REF!&amp;"-"&amp;ROW()-109,[2]ワークシート!$F$2:$BW$498,21,0),"")</f>
        <v/>
      </c>
      <c r="O131" s="242"/>
      <c r="P131" s="237" t="str">
        <f>+IFERROR(VLOOKUP(#REF!&amp;"-"&amp;ROW()-109,[2]ワークシート!$F$2:$BW$498,22,0),"")</f>
        <v/>
      </c>
      <c r="Q131" s="237"/>
      <c r="R131" s="187" t="str">
        <f>+IFERROR(VLOOKUP(#REF!&amp;"-"&amp;ROW()-109,[2]ワークシート!$F$2:$BW$498,52,0),"")</f>
        <v/>
      </c>
      <c r="S131" s="187"/>
      <c r="T131" s="187"/>
      <c r="U131" s="237" t="str">
        <f>+IFERROR(VLOOKUP(#REF!&amp;"-"&amp;ROW()-109,[2]ワークシート!$F$2:$BW$498,57,0),"")</f>
        <v/>
      </c>
      <c r="V131" s="237"/>
      <c r="W131" s="237" t="str">
        <f>+IFERROR(VLOOKUP(#REF!&amp;"-"&amp;ROW()-109,[2]ワークシート!$F$2:$BW$498,58,0),"")</f>
        <v/>
      </c>
      <c r="X131" s="237"/>
      <c r="Y131" s="237"/>
      <c r="Z131" s="178" t="str">
        <f t="shared" si="0"/>
        <v/>
      </c>
      <c r="AA131" s="178"/>
      <c r="AB131" s="180" t="str">
        <f>+IFERROR(IF(VLOOKUP(#REF!&amp;"-"&amp;ROW()-109,[2]ワークシート!$F$2:$BW$498,10,0)="","",VLOOKUP(#REF!&amp;"-"&amp;ROW()-109,[2]ワークシート!$F$2:$BW$498,10,0)),"")</f>
        <v/>
      </c>
      <c r="AC131" s="181"/>
      <c r="AD131" s="238" t="str">
        <f>+IFERROR(VLOOKUP(#REF!&amp;"-"&amp;ROW()-109,[2]ワークシート!$F$2:$BW$498,62,0),"")</f>
        <v/>
      </c>
      <c r="AE131" s="238"/>
      <c r="AF131" s="178" t="str">
        <f t="shared" si="1"/>
        <v/>
      </c>
      <c r="AG131" s="178"/>
      <c r="AH131" s="178" t="str">
        <f>+IFERROR(IF(VLOOKUP(#REF!&amp;"-"&amp;ROW()-109,[2]ワークシート!$F$2:$BW$498,63,0)="","",VLOOKUP(#REF!&amp;"-"&amp;ROW()-109,[2]ワークシート!$F$2:$BW$498,63,0)),"")</f>
        <v/>
      </c>
      <c r="AI131" s="178"/>
      <c r="AK131" s="51">
        <v>51</v>
      </c>
      <c r="AL131" s="51" t="str">
        <f t="shared" si="2"/>
        <v>51</v>
      </c>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row>
    <row r="132" spans="1:71" ht="35.1" hidden="1" customHeight="1">
      <c r="A132" s="41"/>
      <c r="B132" s="180" t="str">
        <f>+IFERROR(VLOOKUP(#REF!&amp;"-"&amp;ROW()-109,[2]ワークシート!$F$2:$BW$498,6,0),"")</f>
        <v/>
      </c>
      <c r="C132" s="181"/>
      <c r="D132" s="180" t="str">
        <f>+IFERROR(IF(VLOOKUP(#REF!&amp;"-"&amp;ROW()-109,[2]ワークシート!$F$2:$BW$498,7,0)="","",VLOOKUP(#REF!&amp;"-"&amp;ROW()-109,[2]ワークシート!$F$2:$BW$498,7,0)),"")</f>
        <v/>
      </c>
      <c r="E132" s="181"/>
      <c r="F132" s="180" t="str">
        <f>+IFERROR(VLOOKUP(#REF!&amp;"-"&amp;ROW()-109,[2]ワークシート!$F$2:$BW$498,8,0),"")</f>
        <v/>
      </c>
      <c r="G132" s="181"/>
      <c r="H132" s="73" t="str">
        <f>+IFERROR(VLOOKUP(#REF!&amp;"-"&amp;ROW()-109,[2]ワークシート!$F$2:$BW$498,9,0),"")</f>
        <v/>
      </c>
      <c r="I13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32" s="240"/>
      <c r="K132" s="180" t="str">
        <f>+IFERROR(VLOOKUP(#REF!&amp;"-"&amp;ROW()-109,[2]ワークシート!$F$2:$BW$498,16,0),"")</f>
        <v/>
      </c>
      <c r="L132" s="182"/>
      <c r="M132" s="181"/>
      <c r="N132" s="241" t="str">
        <f>+IFERROR(VLOOKUP(#REF!&amp;"-"&amp;ROW()-109,[2]ワークシート!$F$2:$BW$498,21,0),"")</f>
        <v/>
      </c>
      <c r="O132" s="242"/>
      <c r="P132" s="237" t="str">
        <f>+IFERROR(VLOOKUP(#REF!&amp;"-"&amp;ROW()-109,[2]ワークシート!$F$2:$BW$498,22,0),"")</f>
        <v/>
      </c>
      <c r="Q132" s="237"/>
      <c r="R132" s="187" t="str">
        <f>+IFERROR(VLOOKUP(#REF!&amp;"-"&amp;ROW()-109,[2]ワークシート!$F$2:$BW$498,52,0),"")</f>
        <v/>
      </c>
      <c r="S132" s="187"/>
      <c r="T132" s="187"/>
      <c r="U132" s="237" t="str">
        <f>+IFERROR(VLOOKUP(#REF!&amp;"-"&amp;ROW()-109,[2]ワークシート!$F$2:$BW$498,57,0),"")</f>
        <v/>
      </c>
      <c r="V132" s="237"/>
      <c r="W132" s="237" t="str">
        <f>+IFERROR(VLOOKUP(#REF!&amp;"-"&amp;ROW()-109,[2]ワークシート!$F$2:$BW$498,58,0),"")</f>
        <v/>
      </c>
      <c r="X132" s="237"/>
      <c r="Y132" s="237"/>
      <c r="Z132" s="178" t="str">
        <f t="shared" si="0"/>
        <v/>
      </c>
      <c r="AA132" s="178"/>
      <c r="AB132" s="180" t="str">
        <f>+IFERROR(IF(VLOOKUP(#REF!&amp;"-"&amp;ROW()-109,[2]ワークシート!$F$2:$BW$498,10,0)="","",VLOOKUP(#REF!&amp;"-"&amp;ROW()-109,[2]ワークシート!$F$2:$BW$498,10,0)),"")</f>
        <v/>
      </c>
      <c r="AC132" s="181"/>
      <c r="AD132" s="238" t="str">
        <f>+IFERROR(VLOOKUP(#REF!&amp;"-"&amp;ROW()-109,[2]ワークシート!$F$2:$BW$498,62,0),"")</f>
        <v/>
      </c>
      <c r="AE132" s="238"/>
      <c r="AF132" s="178" t="str">
        <f t="shared" si="1"/>
        <v/>
      </c>
      <c r="AG132" s="178"/>
      <c r="AH132" s="178" t="str">
        <f>+IFERROR(IF(VLOOKUP(#REF!&amp;"-"&amp;ROW()-109,[2]ワークシート!$F$2:$BW$498,63,0)="","",VLOOKUP(#REF!&amp;"-"&amp;ROW()-109,[2]ワークシート!$F$2:$BW$498,63,0)),"")</f>
        <v/>
      </c>
      <c r="AI132" s="178"/>
      <c r="AK132" s="51">
        <v>52</v>
      </c>
      <c r="AL132" s="51" t="str">
        <f t="shared" si="2"/>
        <v>52</v>
      </c>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row>
    <row r="133" spans="1:71" ht="35.1" hidden="1" customHeight="1">
      <c r="A133" s="41"/>
      <c r="B133" s="180" t="str">
        <f>+IFERROR(VLOOKUP(#REF!&amp;"-"&amp;ROW()-109,[2]ワークシート!$F$2:$BW$498,6,0),"")</f>
        <v/>
      </c>
      <c r="C133" s="181"/>
      <c r="D133" s="180" t="str">
        <f>+IFERROR(IF(VLOOKUP(#REF!&amp;"-"&amp;ROW()-109,[2]ワークシート!$F$2:$BW$498,7,0)="","",VLOOKUP(#REF!&amp;"-"&amp;ROW()-109,[2]ワークシート!$F$2:$BW$498,7,0)),"")</f>
        <v/>
      </c>
      <c r="E133" s="181"/>
      <c r="F133" s="180" t="str">
        <f>+IFERROR(VLOOKUP(#REF!&amp;"-"&amp;ROW()-109,[2]ワークシート!$F$2:$BW$498,8,0),"")</f>
        <v/>
      </c>
      <c r="G133" s="181"/>
      <c r="H133" s="73" t="str">
        <f>+IFERROR(VLOOKUP(#REF!&amp;"-"&amp;ROW()-109,[2]ワークシート!$F$2:$BW$498,9,0),"")</f>
        <v/>
      </c>
      <c r="I13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33" s="240"/>
      <c r="K133" s="180" t="str">
        <f>+IFERROR(VLOOKUP(#REF!&amp;"-"&amp;ROW()-109,[2]ワークシート!$F$2:$BW$498,16,0),"")</f>
        <v/>
      </c>
      <c r="L133" s="182"/>
      <c r="M133" s="181"/>
      <c r="N133" s="241" t="str">
        <f>+IFERROR(VLOOKUP(#REF!&amp;"-"&amp;ROW()-109,[2]ワークシート!$F$2:$BW$498,21,0),"")</f>
        <v/>
      </c>
      <c r="O133" s="242"/>
      <c r="P133" s="237" t="str">
        <f>+IFERROR(VLOOKUP(#REF!&amp;"-"&amp;ROW()-109,[2]ワークシート!$F$2:$BW$498,22,0),"")</f>
        <v/>
      </c>
      <c r="Q133" s="237"/>
      <c r="R133" s="187" t="str">
        <f>+IFERROR(VLOOKUP(#REF!&amp;"-"&amp;ROW()-109,[2]ワークシート!$F$2:$BW$498,52,0),"")</f>
        <v/>
      </c>
      <c r="S133" s="187"/>
      <c r="T133" s="187"/>
      <c r="U133" s="237" t="str">
        <f>+IFERROR(VLOOKUP(#REF!&amp;"-"&amp;ROW()-109,[2]ワークシート!$F$2:$BW$498,57,0),"")</f>
        <v/>
      </c>
      <c r="V133" s="237"/>
      <c r="W133" s="237" t="str">
        <f>+IFERROR(VLOOKUP(#REF!&amp;"-"&amp;ROW()-109,[2]ワークシート!$F$2:$BW$498,58,0),"")</f>
        <v/>
      </c>
      <c r="X133" s="237"/>
      <c r="Y133" s="237"/>
      <c r="Z133" s="178" t="str">
        <f t="shared" si="0"/>
        <v/>
      </c>
      <c r="AA133" s="178"/>
      <c r="AB133" s="180" t="str">
        <f>+IFERROR(IF(VLOOKUP(#REF!&amp;"-"&amp;ROW()-109,[2]ワークシート!$F$2:$BW$498,10,0)="","",VLOOKUP(#REF!&amp;"-"&amp;ROW()-109,[2]ワークシート!$F$2:$BW$498,10,0)),"")</f>
        <v/>
      </c>
      <c r="AC133" s="181"/>
      <c r="AD133" s="238" t="str">
        <f>+IFERROR(VLOOKUP(#REF!&amp;"-"&amp;ROW()-109,[2]ワークシート!$F$2:$BW$498,62,0),"")</f>
        <v/>
      </c>
      <c r="AE133" s="238"/>
      <c r="AF133" s="178" t="str">
        <f t="shared" si="1"/>
        <v/>
      </c>
      <c r="AG133" s="178"/>
      <c r="AH133" s="178" t="str">
        <f>+IFERROR(IF(VLOOKUP(#REF!&amp;"-"&amp;ROW()-109,[2]ワークシート!$F$2:$BW$498,63,0)="","",VLOOKUP(#REF!&amp;"-"&amp;ROW()-109,[2]ワークシート!$F$2:$BW$498,63,0)),"")</f>
        <v/>
      </c>
      <c r="AI133" s="178"/>
      <c r="AK133" s="51">
        <v>53</v>
      </c>
      <c r="AL133" s="51" t="str">
        <f t="shared" si="2"/>
        <v>53</v>
      </c>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row>
    <row r="134" spans="1:71" ht="35.1" hidden="1" customHeight="1">
      <c r="A134" s="41"/>
      <c r="B134" s="180" t="str">
        <f>+IFERROR(VLOOKUP(#REF!&amp;"-"&amp;ROW()-109,[2]ワークシート!$F$2:$BW$498,6,0),"")</f>
        <v/>
      </c>
      <c r="C134" s="181"/>
      <c r="D134" s="180" t="str">
        <f>+IFERROR(IF(VLOOKUP(#REF!&amp;"-"&amp;ROW()-109,[2]ワークシート!$F$2:$BW$498,7,0)="","",VLOOKUP(#REF!&amp;"-"&amp;ROW()-109,[2]ワークシート!$F$2:$BW$498,7,0)),"")</f>
        <v/>
      </c>
      <c r="E134" s="181"/>
      <c r="F134" s="180" t="str">
        <f>+IFERROR(VLOOKUP(#REF!&amp;"-"&amp;ROW()-109,[2]ワークシート!$F$2:$BW$498,8,0),"")</f>
        <v/>
      </c>
      <c r="G134" s="181"/>
      <c r="H134" s="73" t="str">
        <f>+IFERROR(VLOOKUP(#REF!&amp;"-"&amp;ROW()-109,[2]ワークシート!$F$2:$BW$498,9,0),"")</f>
        <v/>
      </c>
      <c r="I13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34" s="240"/>
      <c r="K134" s="180" t="str">
        <f>+IFERROR(VLOOKUP(#REF!&amp;"-"&amp;ROW()-109,[2]ワークシート!$F$2:$BW$498,16,0),"")</f>
        <v/>
      </c>
      <c r="L134" s="182"/>
      <c r="M134" s="181"/>
      <c r="N134" s="241" t="str">
        <f>+IFERROR(VLOOKUP(#REF!&amp;"-"&amp;ROW()-109,[2]ワークシート!$F$2:$BW$498,21,0),"")</f>
        <v/>
      </c>
      <c r="O134" s="242"/>
      <c r="P134" s="237" t="str">
        <f>+IFERROR(VLOOKUP(#REF!&amp;"-"&amp;ROW()-109,[2]ワークシート!$F$2:$BW$498,22,0),"")</f>
        <v/>
      </c>
      <c r="Q134" s="237"/>
      <c r="R134" s="187" t="str">
        <f>+IFERROR(VLOOKUP(#REF!&amp;"-"&amp;ROW()-109,[2]ワークシート!$F$2:$BW$498,52,0),"")</f>
        <v/>
      </c>
      <c r="S134" s="187"/>
      <c r="T134" s="187"/>
      <c r="U134" s="237" t="str">
        <f>+IFERROR(VLOOKUP(#REF!&amp;"-"&amp;ROW()-109,[2]ワークシート!$F$2:$BW$498,57,0),"")</f>
        <v/>
      </c>
      <c r="V134" s="237"/>
      <c r="W134" s="237" t="str">
        <f>+IFERROR(VLOOKUP(#REF!&amp;"-"&amp;ROW()-109,[2]ワークシート!$F$2:$BW$498,58,0),"")</f>
        <v/>
      </c>
      <c r="X134" s="237"/>
      <c r="Y134" s="237"/>
      <c r="Z134" s="178" t="str">
        <f t="shared" si="0"/>
        <v/>
      </c>
      <c r="AA134" s="178"/>
      <c r="AB134" s="180" t="str">
        <f>+IFERROR(IF(VLOOKUP(#REF!&amp;"-"&amp;ROW()-109,[2]ワークシート!$F$2:$BW$498,10,0)="","",VLOOKUP(#REF!&amp;"-"&amp;ROW()-109,[2]ワークシート!$F$2:$BW$498,10,0)),"")</f>
        <v/>
      </c>
      <c r="AC134" s="181"/>
      <c r="AD134" s="238" t="str">
        <f>+IFERROR(VLOOKUP(#REF!&amp;"-"&amp;ROW()-109,[2]ワークシート!$F$2:$BW$498,62,0),"")</f>
        <v/>
      </c>
      <c r="AE134" s="238"/>
      <c r="AF134" s="178" t="str">
        <f t="shared" si="1"/>
        <v/>
      </c>
      <c r="AG134" s="178"/>
      <c r="AH134" s="178" t="str">
        <f>+IFERROR(IF(VLOOKUP(#REF!&amp;"-"&amp;ROW()-109,[2]ワークシート!$F$2:$BW$498,63,0)="","",VLOOKUP(#REF!&amp;"-"&amp;ROW()-109,[2]ワークシート!$F$2:$BW$498,63,0)),"")</f>
        <v/>
      </c>
      <c r="AI134" s="178"/>
      <c r="AK134" s="51">
        <v>54</v>
      </c>
      <c r="AL134" s="51" t="str">
        <f t="shared" si="2"/>
        <v>54</v>
      </c>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row>
    <row r="135" spans="1:71" ht="35.1" hidden="1" customHeight="1">
      <c r="A135" s="41"/>
      <c r="B135" s="180" t="str">
        <f>+IFERROR(VLOOKUP(#REF!&amp;"-"&amp;ROW()-109,[2]ワークシート!$F$2:$BW$498,6,0),"")</f>
        <v/>
      </c>
      <c r="C135" s="181"/>
      <c r="D135" s="180" t="str">
        <f>+IFERROR(IF(VLOOKUP(#REF!&amp;"-"&amp;ROW()-109,[2]ワークシート!$F$2:$BW$498,7,0)="","",VLOOKUP(#REF!&amp;"-"&amp;ROW()-109,[2]ワークシート!$F$2:$BW$498,7,0)),"")</f>
        <v/>
      </c>
      <c r="E135" s="181"/>
      <c r="F135" s="180" t="str">
        <f>+IFERROR(VLOOKUP(#REF!&amp;"-"&amp;ROW()-109,[2]ワークシート!$F$2:$BW$498,8,0),"")</f>
        <v/>
      </c>
      <c r="G135" s="181"/>
      <c r="H135" s="73" t="str">
        <f>+IFERROR(VLOOKUP(#REF!&amp;"-"&amp;ROW()-109,[2]ワークシート!$F$2:$BW$498,9,0),"")</f>
        <v/>
      </c>
      <c r="I13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35" s="240"/>
      <c r="K135" s="180" t="str">
        <f>+IFERROR(VLOOKUP(#REF!&amp;"-"&amp;ROW()-109,[2]ワークシート!$F$2:$BW$498,16,0),"")</f>
        <v/>
      </c>
      <c r="L135" s="182"/>
      <c r="M135" s="181"/>
      <c r="N135" s="241" t="str">
        <f>+IFERROR(VLOOKUP(#REF!&amp;"-"&amp;ROW()-109,[2]ワークシート!$F$2:$BW$498,21,0),"")</f>
        <v/>
      </c>
      <c r="O135" s="242"/>
      <c r="P135" s="237" t="str">
        <f>+IFERROR(VLOOKUP(#REF!&amp;"-"&amp;ROW()-109,[2]ワークシート!$F$2:$BW$498,22,0),"")</f>
        <v/>
      </c>
      <c r="Q135" s="237"/>
      <c r="R135" s="187" t="str">
        <f>+IFERROR(VLOOKUP(#REF!&amp;"-"&amp;ROW()-109,[2]ワークシート!$F$2:$BW$498,52,0),"")</f>
        <v/>
      </c>
      <c r="S135" s="187"/>
      <c r="T135" s="187"/>
      <c r="U135" s="237" t="str">
        <f>+IFERROR(VLOOKUP(#REF!&amp;"-"&amp;ROW()-109,[2]ワークシート!$F$2:$BW$498,57,0),"")</f>
        <v/>
      </c>
      <c r="V135" s="237"/>
      <c r="W135" s="237" t="str">
        <f>+IFERROR(VLOOKUP(#REF!&amp;"-"&amp;ROW()-109,[2]ワークシート!$F$2:$BW$498,58,0),"")</f>
        <v/>
      </c>
      <c r="X135" s="237"/>
      <c r="Y135" s="237"/>
      <c r="Z135" s="178" t="str">
        <f t="shared" si="0"/>
        <v/>
      </c>
      <c r="AA135" s="178"/>
      <c r="AB135" s="180" t="str">
        <f>+IFERROR(IF(VLOOKUP(#REF!&amp;"-"&amp;ROW()-109,[2]ワークシート!$F$2:$BW$498,10,0)="","",VLOOKUP(#REF!&amp;"-"&amp;ROW()-109,[2]ワークシート!$F$2:$BW$498,10,0)),"")</f>
        <v/>
      </c>
      <c r="AC135" s="181"/>
      <c r="AD135" s="238" t="str">
        <f>+IFERROR(VLOOKUP(#REF!&amp;"-"&amp;ROW()-109,[2]ワークシート!$F$2:$BW$498,62,0),"")</f>
        <v/>
      </c>
      <c r="AE135" s="238"/>
      <c r="AF135" s="178" t="str">
        <f t="shared" si="1"/>
        <v/>
      </c>
      <c r="AG135" s="178"/>
      <c r="AH135" s="178" t="str">
        <f>+IFERROR(IF(VLOOKUP(#REF!&amp;"-"&amp;ROW()-109,[2]ワークシート!$F$2:$BW$498,63,0)="","",VLOOKUP(#REF!&amp;"-"&amp;ROW()-109,[2]ワークシート!$F$2:$BW$498,63,0)),"")</f>
        <v/>
      </c>
      <c r="AI135" s="178"/>
      <c r="AK135" s="51">
        <v>55</v>
      </c>
      <c r="AL135" s="51" t="str">
        <f t="shared" si="2"/>
        <v>55</v>
      </c>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row>
    <row r="136" spans="1:71" ht="35.1" hidden="1" customHeight="1">
      <c r="A136" s="41"/>
      <c r="B136" s="180" t="str">
        <f>+IFERROR(VLOOKUP(#REF!&amp;"-"&amp;ROW()-109,[2]ワークシート!$F$2:$BW$498,6,0),"")</f>
        <v/>
      </c>
      <c r="C136" s="181"/>
      <c r="D136" s="180" t="str">
        <f>+IFERROR(IF(VLOOKUP(#REF!&amp;"-"&amp;ROW()-109,[2]ワークシート!$F$2:$BW$498,7,0)="","",VLOOKUP(#REF!&amp;"-"&amp;ROW()-109,[2]ワークシート!$F$2:$BW$498,7,0)),"")</f>
        <v/>
      </c>
      <c r="E136" s="181"/>
      <c r="F136" s="180" t="str">
        <f>+IFERROR(VLOOKUP(#REF!&amp;"-"&amp;ROW()-109,[2]ワークシート!$F$2:$BW$498,8,0),"")</f>
        <v/>
      </c>
      <c r="G136" s="181"/>
      <c r="H136" s="73" t="str">
        <f>+IFERROR(VLOOKUP(#REF!&amp;"-"&amp;ROW()-109,[2]ワークシート!$F$2:$BW$498,9,0),"")</f>
        <v/>
      </c>
      <c r="I13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36" s="240"/>
      <c r="K136" s="180" t="str">
        <f>+IFERROR(VLOOKUP(#REF!&amp;"-"&amp;ROW()-109,[2]ワークシート!$F$2:$BW$498,16,0),"")</f>
        <v/>
      </c>
      <c r="L136" s="182"/>
      <c r="M136" s="181"/>
      <c r="N136" s="241" t="str">
        <f>+IFERROR(VLOOKUP(#REF!&amp;"-"&amp;ROW()-109,[2]ワークシート!$F$2:$BW$498,21,0),"")</f>
        <v/>
      </c>
      <c r="O136" s="242"/>
      <c r="P136" s="237" t="str">
        <f>+IFERROR(VLOOKUP(#REF!&amp;"-"&amp;ROW()-109,[2]ワークシート!$F$2:$BW$498,22,0),"")</f>
        <v/>
      </c>
      <c r="Q136" s="237"/>
      <c r="R136" s="187" t="str">
        <f>+IFERROR(VLOOKUP(#REF!&amp;"-"&amp;ROW()-109,[2]ワークシート!$F$2:$BW$498,52,0),"")</f>
        <v/>
      </c>
      <c r="S136" s="187"/>
      <c r="T136" s="187"/>
      <c r="U136" s="237" t="str">
        <f>+IFERROR(VLOOKUP(#REF!&amp;"-"&amp;ROW()-109,[2]ワークシート!$F$2:$BW$498,57,0),"")</f>
        <v/>
      </c>
      <c r="V136" s="237"/>
      <c r="W136" s="237" t="str">
        <f>+IFERROR(VLOOKUP(#REF!&amp;"-"&amp;ROW()-109,[2]ワークシート!$F$2:$BW$498,58,0),"")</f>
        <v/>
      </c>
      <c r="X136" s="237"/>
      <c r="Y136" s="237"/>
      <c r="Z136" s="178" t="str">
        <f t="shared" si="0"/>
        <v/>
      </c>
      <c r="AA136" s="178"/>
      <c r="AB136" s="180" t="str">
        <f>+IFERROR(IF(VLOOKUP(#REF!&amp;"-"&amp;ROW()-109,[2]ワークシート!$F$2:$BW$498,10,0)="","",VLOOKUP(#REF!&amp;"-"&amp;ROW()-109,[2]ワークシート!$F$2:$BW$498,10,0)),"")</f>
        <v/>
      </c>
      <c r="AC136" s="181"/>
      <c r="AD136" s="238" t="str">
        <f>+IFERROR(VLOOKUP(#REF!&amp;"-"&amp;ROW()-109,[2]ワークシート!$F$2:$BW$498,62,0),"")</f>
        <v/>
      </c>
      <c r="AE136" s="238"/>
      <c r="AF136" s="178" t="str">
        <f t="shared" si="1"/>
        <v/>
      </c>
      <c r="AG136" s="178"/>
      <c r="AH136" s="178" t="str">
        <f>+IFERROR(IF(VLOOKUP(#REF!&amp;"-"&amp;ROW()-109,[2]ワークシート!$F$2:$BW$498,63,0)="","",VLOOKUP(#REF!&amp;"-"&amp;ROW()-109,[2]ワークシート!$F$2:$BW$498,63,0)),"")</f>
        <v/>
      </c>
      <c r="AI136" s="178"/>
      <c r="AK136" s="51">
        <v>56</v>
      </c>
      <c r="AL136" s="51" t="str">
        <f t="shared" si="2"/>
        <v>56</v>
      </c>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row>
    <row r="137" spans="1:71" ht="35.1" hidden="1" customHeight="1">
      <c r="A137" s="41"/>
      <c r="B137" s="180" t="str">
        <f>+IFERROR(VLOOKUP(#REF!&amp;"-"&amp;ROW()-109,[2]ワークシート!$F$2:$BW$498,6,0),"")</f>
        <v/>
      </c>
      <c r="C137" s="181"/>
      <c r="D137" s="180" t="str">
        <f>+IFERROR(IF(VLOOKUP(#REF!&amp;"-"&amp;ROW()-109,[2]ワークシート!$F$2:$BW$498,7,0)="","",VLOOKUP(#REF!&amp;"-"&amp;ROW()-109,[2]ワークシート!$F$2:$BW$498,7,0)),"")</f>
        <v/>
      </c>
      <c r="E137" s="181"/>
      <c r="F137" s="180" t="str">
        <f>+IFERROR(VLOOKUP(#REF!&amp;"-"&amp;ROW()-109,[2]ワークシート!$F$2:$BW$498,8,0),"")</f>
        <v/>
      </c>
      <c r="G137" s="181"/>
      <c r="H137" s="73" t="str">
        <f>+IFERROR(VLOOKUP(#REF!&amp;"-"&amp;ROW()-109,[2]ワークシート!$F$2:$BW$498,9,0),"")</f>
        <v/>
      </c>
      <c r="I13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37" s="240"/>
      <c r="K137" s="180" t="str">
        <f>+IFERROR(VLOOKUP(#REF!&amp;"-"&amp;ROW()-109,[2]ワークシート!$F$2:$BW$498,16,0),"")</f>
        <v/>
      </c>
      <c r="L137" s="182"/>
      <c r="M137" s="181"/>
      <c r="N137" s="241" t="str">
        <f>+IFERROR(VLOOKUP(#REF!&amp;"-"&amp;ROW()-109,[2]ワークシート!$F$2:$BW$498,21,0),"")</f>
        <v/>
      </c>
      <c r="O137" s="242"/>
      <c r="P137" s="237" t="str">
        <f>+IFERROR(VLOOKUP(#REF!&amp;"-"&amp;ROW()-109,[2]ワークシート!$F$2:$BW$498,22,0),"")</f>
        <v/>
      </c>
      <c r="Q137" s="237"/>
      <c r="R137" s="187" t="str">
        <f>+IFERROR(VLOOKUP(#REF!&amp;"-"&amp;ROW()-109,[2]ワークシート!$F$2:$BW$498,52,0),"")</f>
        <v/>
      </c>
      <c r="S137" s="187"/>
      <c r="T137" s="187"/>
      <c r="U137" s="237" t="str">
        <f>+IFERROR(VLOOKUP(#REF!&amp;"-"&amp;ROW()-109,[2]ワークシート!$F$2:$BW$498,57,0),"")</f>
        <v/>
      </c>
      <c r="V137" s="237"/>
      <c r="W137" s="237" t="str">
        <f>+IFERROR(VLOOKUP(#REF!&amp;"-"&amp;ROW()-109,[2]ワークシート!$F$2:$BW$498,58,0),"")</f>
        <v/>
      </c>
      <c r="X137" s="237"/>
      <c r="Y137" s="237"/>
      <c r="Z137" s="178" t="str">
        <f t="shared" si="0"/>
        <v/>
      </c>
      <c r="AA137" s="178"/>
      <c r="AB137" s="180" t="str">
        <f>+IFERROR(IF(VLOOKUP(#REF!&amp;"-"&amp;ROW()-109,[2]ワークシート!$F$2:$BW$498,10,0)="","",VLOOKUP(#REF!&amp;"-"&amp;ROW()-109,[2]ワークシート!$F$2:$BW$498,10,0)),"")</f>
        <v/>
      </c>
      <c r="AC137" s="181"/>
      <c r="AD137" s="238" t="str">
        <f>+IFERROR(VLOOKUP(#REF!&amp;"-"&amp;ROW()-109,[2]ワークシート!$F$2:$BW$498,62,0),"")</f>
        <v/>
      </c>
      <c r="AE137" s="238"/>
      <c r="AF137" s="178" t="str">
        <f t="shared" si="1"/>
        <v/>
      </c>
      <c r="AG137" s="178"/>
      <c r="AH137" s="178" t="str">
        <f>+IFERROR(IF(VLOOKUP(#REF!&amp;"-"&amp;ROW()-109,[2]ワークシート!$F$2:$BW$498,63,0)="","",VLOOKUP(#REF!&amp;"-"&amp;ROW()-109,[2]ワークシート!$F$2:$BW$498,63,0)),"")</f>
        <v/>
      </c>
      <c r="AI137" s="178"/>
      <c r="AK137" s="51">
        <v>57</v>
      </c>
      <c r="AL137" s="51" t="str">
        <f t="shared" si="2"/>
        <v>57</v>
      </c>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row>
    <row r="138" spans="1:71" ht="35.1" hidden="1" customHeight="1">
      <c r="A138" s="41"/>
      <c r="B138" s="180" t="str">
        <f>+IFERROR(VLOOKUP(#REF!&amp;"-"&amp;ROW()-109,[2]ワークシート!$F$2:$BW$498,6,0),"")</f>
        <v/>
      </c>
      <c r="C138" s="181"/>
      <c r="D138" s="180" t="str">
        <f>+IFERROR(IF(VLOOKUP(#REF!&amp;"-"&amp;ROW()-109,[2]ワークシート!$F$2:$BW$498,7,0)="","",VLOOKUP(#REF!&amp;"-"&amp;ROW()-109,[2]ワークシート!$F$2:$BW$498,7,0)),"")</f>
        <v/>
      </c>
      <c r="E138" s="181"/>
      <c r="F138" s="180" t="str">
        <f>+IFERROR(VLOOKUP(#REF!&amp;"-"&amp;ROW()-109,[2]ワークシート!$F$2:$BW$498,8,0),"")</f>
        <v/>
      </c>
      <c r="G138" s="181"/>
      <c r="H138" s="73" t="str">
        <f>+IFERROR(VLOOKUP(#REF!&amp;"-"&amp;ROW()-109,[2]ワークシート!$F$2:$BW$498,9,0),"")</f>
        <v/>
      </c>
      <c r="I13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38" s="240"/>
      <c r="K138" s="180" t="str">
        <f>+IFERROR(VLOOKUP(#REF!&amp;"-"&amp;ROW()-109,[2]ワークシート!$F$2:$BW$498,16,0),"")</f>
        <v/>
      </c>
      <c r="L138" s="182"/>
      <c r="M138" s="181"/>
      <c r="N138" s="241" t="str">
        <f>+IFERROR(VLOOKUP(#REF!&amp;"-"&amp;ROW()-109,[2]ワークシート!$F$2:$BW$498,21,0),"")</f>
        <v/>
      </c>
      <c r="O138" s="242"/>
      <c r="P138" s="237" t="str">
        <f>+IFERROR(VLOOKUP(#REF!&amp;"-"&amp;ROW()-109,[2]ワークシート!$F$2:$BW$498,22,0),"")</f>
        <v/>
      </c>
      <c r="Q138" s="237"/>
      <c r="R138" s="187" t="str">
        <f>+IFERROR(VLOOKUP(#REF!&amp;"-"&amp;ROW()-109,[2]ワークシート!$F$2:$BW$498,52,0),"")</f>
        <v/>
      </c>
      <c r="S138" s="187"/>
      <c r="T138" s="187"/>
      <c r="U138" s="237" t="str">
        <f>+IFERROR(VLOOKUP(#REF!&amp;"-"&amp;ROW()-109,[2]ワークシート!$F$2:$BW$498,57,0),"")</f>
        <v/>
      </c>
      <c r="V138" s="237"/>
      <c r="W138" s="237" t="str">
        <f>+IFERROR(VLOOKUP(#REF!&amp;"-"&amp;ROW()-109,[2]ワークシート!$F$2:$BW$498,58,0),"")</f>
        <v/>
      </c>
      <c r="X138" s="237"/>
      <c r="Y138" s="237"/>
      <c r="Z138" s="178" t="str">
        <f t="shared" si="0"/>
        <v/>
      </c>
      <c r="AA138" s="178"/>
      <c r="AB138" s="180" t="str">
        <f>+IFERROR(IF(VLOOKUP(#REF!&amp;"-"&amp;ROW()-109,[2]ワークシート!$F$2:$BW$498,10,0)="","",VLOOKUP(#REF!&amp;"-"&amp;ROW()-109,[2]ワークシート!$F$2:$BW$498,10,0)),"")</f>
        <v/>
      </c>
      <c r="AC138" s="181"/>
      <c r="AD138" s="238" t="str">
        <f>+IFERROR(VLOOKUP(#REF!&amp;"-"&amp;ROW()-109,[2]ワークシート!$F$2:$BW$498,62,0),"")</f>
        <v/>
      </c>
      <c r="AE138" s="238"/>
      <c r="AF138" s="178" t="str">
        <f t="shared" si="1"/>
        <v/>
      </c>
      <c r="AG138" s="178"/>
      <c r="AH138" s="178" t="str">
        <f>+IFERROR(IF(VLOOKUP(#REF!&amp;"-"&amp;ROW()-109,[2]ワークシート!$F$2:$BW$498,63,0)="","",VLOOKUP(#REF!&amp;"-"&amp;ROW()-109,[2]ワークシート!$F$2:$BW$498,63,0)),"")</f>
        <v/>
      </c>
      <c r="AI138" s="178"/>
      <c r="AK138" s="51">
        <v>58</v>
      </c>
      <c r="AL138" s="51" t="str">
        <f t="shared" si="2"/>
        <v>58</v>
      </c>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row>
    <row r="139" spans="1:71" ht="35.1" hidden="1" customHeight="1">
      <c r="A139" s="41"/>
      <c r="B139" s="180" t="str">
        <f>+IFERROR(VLOOKUP(#REF!&amp;"-"&amp;ROW()-109,[2]ワークシート!$F$2:$BW$498,6,0),"")</f>
        <v/>
      </c>
      <c r="C139" s="181"/>
      <c r="D139" s="180" t="str">
        <f>+IFERROR(IF(VLOOKUP(#REF!&amp;"-"&amp;ROW()-109,[2]ワークシート!$F$2:$BW$498,7,0)="","",VLOOKUP(#REF!&amp;"-"&amp;ROW()-109,[2]ワークシート!$F$2:$BW$498,7,0)),"")</f>
        <v/>
      </c>
      <c r="E139" s="181"/>
      <c r="F139" s="180" t="str">
        <f>+IFERROR(VLOOKUP(#REF!&amp;"-"&amp;ROW()-109,[2]ワークシート!$F$2:$BW$498,8,0),"")</f>
        <v/>
      </c>
      <c r="G139" s="181"/>
      <c r="H139" s="73" t="str">
        <f>+IFERROR(VLOOKUP(#REF!&amp;"-"&amp;ROW()-109,[2]ワークシート!$F$2:$BW$498,9,0),"")</f>
        <v/>
      </c>
      <c r="I13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39" s="240"/>
      <c r="K139" s="180" t="str">
        <f>+IFERROR(VLOOKUP(#REF!&amp;"-"&amp;ROW()-109,[2]ワークシート!$F$2:$BW$498,16,0),"")</f>
        <v/>
      </c>
      <c r="L139" s="182"/>
      <c r="M139" s="181"/>
      <c r="N139" s="241" t="str">
        <f>+IFERROR(VLOOKUP(#REF!&amp;"-"&amp;ROW()-109,[2]ワークシート!$F$2:$BW$498,21,0),"")</f>
        <v/>
      </c>
      <c r="O139" s="242"/>
      <c r="P139" s="237" t="str">
        <f>+IFERROR(VLOOKUP(#REF!&amp;"-"&amp;ROW()-109,[2]ワークシート!$F$2:$BW$498,22,0),"")</f>
        <v/>
      </c>
      <c r="Q139" s="237"/>
      <c r="R139" s="187" t="str">
        <f>+IFERROR(VLOOKUP(#REF!&amp;"-"&amp;ROW()-109,[2]ワークシート!$F$2:$BW$498,52,0),"")</f>
        <v/>
      </c>
      <c r="S139" s="187"/>
      <c r="T139" s="187"/>
      <c r="U139" s="237" t="str">
        <f>+IFERROR(VLOOKUP(#REF!&amp;"-"&amp;ROW()-109,[2]ワークシート!$F$2:$BW$498,57,0),"")</f>
        <v/>
      </c>
      <c r="V139" s="237"/>
      <c r="W139" s="237" t="str">
        <f>+IFERROR(VLOOKUP(#REF!&amp;"-"&amp;ROW()-109,[2]ワークシート!$F$2:$BW$498,58,0),"")</f>
        <v/>
      </c>
      <c r="X139" s="237"/>
      <c r="Y139" s="237"/>
      <c r="Z139" s="178" t="str">
        <f t="shared" si="0"/>
        <v/>
      </c>
      <c r="AA139" s="178"/>
      <c r="AB139" s="180" t="str">
        <f>+IFERROR(IF(VLOOKUP(#REF!&amp;"-"&amp;ROW()-109,[2]ワークシート!$F$2:$BW$498,10,0)="","",VLOOKUP(#REF!&amp;"-"&amp;ROW()-109,[2]ワークシート!$F$2:$BW$498,10,0)),"")</f>
        <v/>
      </c>
      <c r="AC139" s="181"/>
      <c r="AD139" s="238" t="str">
        <f>+IFERROR(VLOOKUP(#REF!&amp;"-"&amp;ROW()-109,[2]ワークシート!$F$2:$BW$498,62,0),"")</f>
        <v/>
      </c>
      <c r="AE139" s="238"/>
      <c r="AF139" s="178" t="str">
        <f t="shared" si="1"/>
        <v/>
      </c>
      <c r="AG139" s="178"/>
      <c r="AH139" s="178" t="str">
        <f>+IFERROR(IF(VLOOKUP(#REF!&amp;"-"&amp;ROW()-109,[2]ワークシート!$F$2:$BW$498,63,0)="","",VLOOKUP(#REF!&amp;"-"&amp;ROW()-109,[2]ワークシート!$F$2:$BW$498,63,0)),"")</f>
        <v/>
      </c>
      <c r="AI139" s="178"/>
      <c r="AK139" s="51">
        <v>59</v>
      </c>
      <c r="AL139" s="51" t="str">
        <f t="shared" si="2"/>
        <v>59</v>
      </c>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c r="BO139" s="41"/>
      <c r="BP139" s="41"/>
      <c r="BQ139" s="41"/>
      <c r="BR139" s="41"/>
      <c r="BS139" s="41"/>
    </row>
    <row r="140" spans="1:71" ht="35.1" hidden="1" customHeight="1">
      <c r="A140" s="41"/>
      <c r="B140" s="180" t="str">
        <f>+IFERROR(VLOOKUP(#REF!&amp;"-"&amp;ROW()-109,[2]ワークシート!$F$2:$BW$498,6,0),"")</f>
        <v/>
      </c>
      <c r="C140" s="181"/>
      <c r="D140" s="180" t="str">
        <f>+IFERROR(IF(VLOOKUP(#REF!&amp;"-"&amp;ROW()-109,[2]ワークシート!$F$2:$BW$498,7,0)="","",VLOOKUP(#REF!&amp;"-"&amp;ROW()-109,[2]ワークシート!$F$2:$BW$498,7,0)),"")</f>
        <v/>
      </c>
      <c r="E140" s="181"/>
      <c r="F140" s="180" t="str">
        <f>+IFERROR(VLOOKUP(#REF!&amp;"-"&amp;ROW()-109,[2]ワークシート!$F$2:$BW$498,8,0),"")</f>
        <v/>
      </c>
      <c r="G140" s="181"/>
      <c r="H140" s="73" t="str">
        <f>+IFERROR(VLOOKUP(#REF!&amp;"-"&amp;ROW()-109,[2]ワークシート!$F$2:$BW$498,9,0),"")</f>
        <v/>
      </c>
      <c r="I14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40" s="240"/>
      <c r="K140" s="180" t="str">
        <f>+IFERROR(VLOOKUP(#REF!&amp;"-"&amp;ROW()-109,[2]ワークシート!$F$2:$BW$498,16,0),"")</f>
        <v/>
      </c>
      <c r="L140" s="182"/>
      <c r="M140" s="181"/>
      <c r="N140" s="241" t="str">
        <f>+IFERROR(VLOOKUP(#REF!&amp;"-"&amp;ROW()-109,[2]ワークシート!$F$2:$BW$498,21,0),"")</f>
        <v/>
      </c>
      <c r="O140" s="242"/>
      <c r="P140" s="237" t="str">
        <f>+IFERROR(VLOOKUP(#REF!&amp;"-"&amp;ROW()-109,[2]ワークシート!$F$2:$BW$498,22,0),"")</f>
        <v/>
      </c>
      <c r="Q140" s="237"/>
      <c r="R140" s="187" t="str">
        <f>+IFERROR(VLOOKUP(#REF!&amp;"-"&amp;ROW()-109,[2]ワークシート!$F$2:$BW$498,52,0),"")</f>
        <v/>
      </c>
      <c r="S140" s="187"/>
      <c r="T140" s="187"/>
      <c r="U140" s="237" t="str">
        <f>+IFERROR(VLOOKUP(#REF!&amp;"-"&amp;ROW()-109,[2]ワークシート!$F$2:$BW$498,57,0),"")</f>
        <v/>
      </c>
      <c r="V140" s="237"/>
      <c r="W140" s="237" t="str">
        <f>+IFERROR(VLOOKUP(#REF!&amp;"-"&amp;ROW()-109,[2]ワークシート!$F$2:$BW$498,58,0),"")</f>
        <v/>
      </c>
      <c r="X140" s="237"/>
      <c r="Y140" s="237"/>
      <c r="Z140" s="178" t="str">
        <f t="shared" si="0"/>
        <v/>
      </c>
      <c r="AA140" s="178"/>
      <c r="AB140" s="180" t="str">
        <f>+IFERROR(IF(VLOOKUP(#REF!&amp;"-"&amp;ROW()-109,[2]ワークシート!$F$2:$BW$498,10,0)="","",VLOOKUP(#REF!&amp;"-"&amp;ROW()-109,[2]ワークシート!$F$2:$BW$498,10,0)),"")</f>
        <v/>
      </c>
      <c r="AC140" s="181"/>
      <c r="AD140" s="238" t="str">
        <f>+IFERROR(VLOOKUP(#REF!&amp;"-"&amp;ROW()-109,[2]ワークシート!$F$2:$BW$498,62,0),"")</f>
        <v/>
      </c>
      <c r="AE140" s="238"/>
      <c r="AF140" s="178" t="str">
        <f t="shared" si="1"/>
        <v/>
      </c>
      <c r="AG140" s="178"/>
      <c r="AH140" s="178" t="str">
        <f>+IFERROR(IF(VLOOKUP(#REF!&amp;"-"&amp;ROW()-109,[2]ワークシート!$F$2:$BW$498,63,0)="","",VLOOKUP(#REF!&amp;"-"&amp;ROW()-109,[2]ワークシート!$F$2:$BW$498,63,0)),"")</f>
        <v/>
      </c>
      <c r="AI140" s="178"/>
      <c r="AK140" s="51">
        <v>60</v>
      </c>
      <c r="AL140" s="51" t="str">
        <f t="shared" si="2"/>
        <v>60</v>
      </c>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1"/>
      <c r="BS140" s="41"/>
    </row>
    <row r="141" spans="1:71" ht="35.1" hidden="1" customHeight="1">
      <c r="A141" s="41"/>
      <c r="B141" s="180" t="str">
        <f>+IFERROR(VLOOKUP(#REF!&amp;"-"&amp;ROW()-109,[2]ワークシート!$F$2:$BW$498,6,0),"")</f>
        <v/>
      </c>
      <c r="C141" s="181"/>
      <c r="D141" s="180" t="str">
        <f>+IFERROR(IF(VLOOKUP(#REF!&amp;"-"&amp;ROW()-109,[2]ワークシート!$F$2:$BW$498,7,0)="","",VLOOKUP(#REF!&amp;"-"&amp;ROW()-109,[2]ワークシート!$F$2:$BW$498,7,0)),"")</f>
        <v/>
      </c>
      <c r="E141" s="181"/>
      <c r="F141" s="180" t="str">
        <f>+IFERROR(VLOOKUP(#REF!&amp;"-"&amp;ROW()-109,[2]ワークシート!$F$2:$BW$498,8,0),"")</f>
        <v/>
      </c>
      <c r="G141" s="181"/>
      <c r="H141" s="73" t="str">
        <f>+IFERROR(VLOOKUP(#REF!&amp;"-"&amp;ROW()-109,[2]ワークシート!$F$2:$BW$498,9,0),"")</f>
        <v/>
      </c>
      <c r="I14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41" s="240"/>
      <c r="K141" s="180" t="str">
        <f>+IFERROR(VLOOKUP(#REF!&amp;"-"&amp;ROW()-109,[2]ワークシート!$F$2:$BW$498,16,0),"")</f>
        <v/>
      </c>
      <c r="L141" s="182"/>
      <c r="M141" s="181"/>
      <c r="N141" s="241" t="str">
        <f>+IFERROR(VLOOKUP(#REF!&amp;"-"&amp;ROW()-109,[2]ワークシート!$F$2:$BW$498,21,0),"")</f>
        <v/>
      </c>
      <c r="O141" s="242"/>
      <c r="P141" s="237" t="str">
        <f>+IFERROR(VLOOKUP(#REF!&amp;"-"&amp;ROW()-109,[2]ワークシート!$F$2:$BW$498,22,0),"")</f>
        <v/>
      </c>
      <c r="Q141" s="237"/>
      <c r="R141" s="187" t="str">
        <f>+IFERROR(VLOOKUP(#REF!&amp;"-"&amp;ROW()-109,[2]ワークシート!$F$2:$BW$498,52,0),"")</f>
        <v/>
      </c>
      <c r="S141" s="187"/>
      <c r="T141" s="187"/>
      <c r="U141" s="237" t="str">
        <f>+IFERROR(VLOOKUP(#REF!&amp;"-"&amp;ROW()-109,[2]ワークシート!$F$2:$BW$498,57,0),"")</f>
        <v/>
      </c>
      <c r="V141" s="237"/>
      <c r="W141" s="237" t="str">
        <f>+IFERROR(VLOOKUP(#REF!&amp;"-"&amp;ROW()-109,[2]ワークシート!$F$2:$BW$498,58,0),"")</f>
        <v/>
      </c>
      <c r="X141" s="237"/>
      <c r="Y141" s="237"/>
      <c r="Z141" s="178" t="str">
        <f t="shared" si="0"/>
        <v/>
      </c>
      <c r="AA141" s="178"/>
      <c r="AB141" s="180" t="str">
        <f>+IFERROR(IF(VLOOKUP(#REF!&amp;"-"&amp;ROW()-109,[2]ワークシート!$F$2:$BW$498,10,0)="","",VLOOKUP(#REF!&amp;"-"&amp;ROW()-109,[2]ワークシート!$F$2:$BW$498,10,0)),"")</f>
        <v/>
      </c>
      <c r="AC141" s="181"/>
      <c r="AD141" s="238" t="str">
        <f>+IFERROR(VLOOKUP(#REF!&amp;"-"&amp;ROW()-109,[2]ワークシート!$F$2:$BW$498,62,0),"")</f>
        <v/>
      </c>
      <c r="AE141" s="238"/>
      <c r="AF141" s="178" t="str">
        <f t="shared" si="1"/>
        <v/>
      </c>
      <c r="AG141" s="178"/>
      <c r="AH141" s="178" t="str">
        <f>+IFERROR(IF(VLOOKUP(#REF!&amp;"-"&amp;ROW()-109,[2]ワークシート!$F$2:$BW$498,63,0)="","",VLOOKUP(#REF!&amp;"-"&amp;ROW()-109,[2]ワークシート!$F$2:$BW$498,63,0)),"")</f>
        <v/>
      </c>
      <c r="AI141" s="178"/>
      <c r="AK141" s="51">
        <v>61</v>
      </c>
      <c r="AL141" s="51" t="str">
        <f t="shared" si="2"/>
        <v>61</v>
      </c>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row>
    <row r="142" spans="1:71" ht="35.1" hidden="1" customHeight="1">
      <c r="A142" s="41"/>
      <c r="B142" s="180" t="str">
        <f>+IFERROR(VLOOKUP(#REF!&amp;"-"&amp;ROW()-109,[2]ワークシート!$F$2:$BW$498,6,0),"")</f>
        <v/>
      </c>
      <c r="C142" s="181"/>
      <c r="D142" s="180" t="str">
        <f>+IFERROR(IF(VLOOKUP(#REF!&amp;"-"&amp;ROW()-109,[2]ワークシート!$F$2:$BW$498,7,0)="","",VLOOKUP(#REF!&amp;"-"&amp;ROW()-109,[2]ワークシート!$F$2:$BW$498,7,0)),"")</f>
        <v/>
      </c>
      <c r="E142" s="181"/>
      <c r="F142" s="180" t="str">
        <f>+IFERROR(VLOOKUP(#REF!&amp;"-"&amp;ROW()-109,[2]ワークシート!$F$2:$BW$498,8,0),"")</f>
        <v/>
      </c>
      <c r="G142" s="181"/>
      <c r="H142" s="73" t="str">
        <f>+IFERROR(VLOOKUP(#REF!&amp;"-"&amp;ROW()-109,[2]ワークシート!$F$2:$BW$498,9,0),"")</f>
        <v/>
      </c>
      <c r="I14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42" s="240"/>
      <c r="K142" s="180" t="str">
        <f>+IFERROR(VLOOKUP(#REF!&amp;"-"&amp;ROW()-109,[2]ワークシート!$F$2:$BW$498,16,0),"")</f>
        <v/>
      </c>
      <c r="L142" s="182"/>
      <c r="M142" s="181"/>
      <c r="N142" s="241" t="str">
        <f>+IFERROR(VLOOKUP(#REF!&amp;"-"&amp;ROW()-109,[2]ワークシート!$F$2:$BW$498,21,0),"")</f>
        <v/>
      </c>
      <c r="O142" s="242"/>
      <c r="P142" s="237" t="str">
        <f>+IFERROR(VLOOKUP(#REF!&amp;"-"&amp;ROW()-109,[2]ワークシート!$F$2:$BW$498,22,0),"")</f>
        <v/>
      </c>
      <c r="Q142" s="237"/>
      <c r="R142" s="187" t="str">
        <f>+IFERROR(VLOOKUP(#REF!&amp;"-"&amp;ROW()-109,[2]ワークシート!$F$2:$BW$498,52,0),"")</f>
        <v/>
      </c>
      <c r="S142" s="187"/>
      <c r="T142" s="187"/>
      <c r="U142" s="237" t="str">
        <f>+IFERROR(VLOOKUP(#REF!&amp;"-"&amp;ROW()-109,[2]ワークシート!$F$2:$BW$498,57,0),"")</f>
        <v/>
      </c>
      <c r="V142" s="237"/>
      <c r="W142" s="237" t="str">
        <f>+IFERROR(VLOOKUP(#REF!&amp;"-"&amp;ROW()-109,[2]ワークシート!$F$2:$BW$498,58,0),"")</f>
        <v/>
      </c>
      <c r="X142" s="237"/>
      <c r="Y142" s="237"/>
      <c r="Z142" s="178" t="str">
        <f t="shared" si="0"/>
        <v/>
      </c>
      <c r="AA142" s="178"/>
      <c r="AB142" s="180" t="str">
        <f>+IFERROR(IF(VLOOKUP(#REF!&amp;"-"&amp;ROW()-109,[2]ワークシート!$F$2:$BW$498,10,0)="","",VLOOKUP(#REF!&amp;"-"&amp;ROW()-109,[2]ワークシート!$F$2:$BW$498,10,0)),"")</f>
        <v/>
      </c>
      <c r="AC142" s="181"/>
      <c r="AD142" s="238" t="str">
        <f>+IFERROR(VLOOKUP(#REF!&amp;"-"&amp;ROW()-109,[2]ワークシート!$F$2:$BW$498,62,0),"")</f>
        <v/>
      </c>
      <c r="AE142" s="238"/>
      <c r="AF142" s="178" t="str">
        <f t="shared" si="1"/>
        <v/>
      </c>
      <c r="AG142" s="178"/>
      <c r="AH142" s="178" t="str">
        <f>+IFERROR(IF(VLOOKUP(#REF!&amp;"-"&amp;ROW()-109,[2]ワークシート!$F$2:$BW$498,63,0)="","",VLOOKUP(#REF!&amp;"-"&amp;ROW()-109,[2]ワークシート!$F$2:$BW$498,63,0)),"")</f>
        <v/>
      </c>
      <c r="AI142" s="178"/>
      <c r="AK142" s="51">
        <v>62</v>
      </c>
      <c r="AL142" s="51" t="str">
        <f t="shared" si="2"/>
        <v>62</v>
      </c>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c r="BP142" s="41"/>
      <c r="BQ142" s="41"/>
      <c r="BR142" s="41"/>
      <c r="BS142" s="41"/>
    </row>
    <row r="143" spans="1:71" ht="35.1" hidden="1" customHeight="1">
      <c r="A143" s="41"/>
      <c r="B143" s="180" t="str">
        <f>+IFERROR(VLOOKUP(#REF!&amp;"-"&amp;ROW()-109,[2]ワークシート!$F$2:$BW$498,6,0),"")</f>
        <v/>
      </c>
      <c r="C143" s="181"/>
      <c r="D143" s="180" t="str">
        <f>+IFERROR(IF(VLOOKUP(#REF!&amp;"-"&amp;ROW()-109,[2]ワークシート!$F$2:$BW$498,7,0)="","",VLOOKUP(#REF!&amp;"-"&amp;ROW()-109,[2]ワークシート!$F$2:$BW$498,7,0)),"")</f>
        <v/>
      </c>
      <c r="E143" s="181"/>
      <c r="F143" s="180" t="str">
        <f>+IFERROR(VLOOKUP(#REF!&amp;"-"&amp;ROW()-109,[2]ワークシート!$F$2:$BW$498,8,0),"")</f>
        <v/>
      </c>
      <c r="G143" s="181"/>
      <c r="H143" s="73" t="str">
        <f>+IFERROR(VLOOKUP(#REF!&amp;"-"&amp;ROW()-109,[2]ワークシート!$F$2:$BW$498,9,0),"")</f>
        <v/>
      </c>
      <c r="I14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43" s="240"/>
      <c r="K143" s="180" t="str">
        <f>+IFERROR(VLOOKUP(#REF!&amp;"-"&amp;ROW()-109,[2]ワークシート!$F$2:$BW$498,16,0),"")</f>
        <v/>
      </c>
      <c r="L143" s="182"/>
      <c r="M143" s="181"/>
      <c r="N143" s="241" t="str">
        <f>+IFERROR(VLOOKUP(#REF!&amp;"-"&amp;ROW()-109,[2]ワークシート!$F$2:$BW$498,21,0),"")</f>
        <v/>
      </c>
      <c r="O143" s="242"/>
      <c r="P143" s="237" t="str">
        <f>+IFERROR(VLOOKUP(#REF!&amp;"-"&amp;ROW()-109,[2]ワークシート!$F$2:$BW$498,22,0),"")</f>
        <v/>
      </c>
      <c r="Q143" s="237"/>
      <c r="R143" s="187" t="str">
        <f>+IFERROR(VLOOKUP(#REF!&amp;"-"&amp;ROW()-109,[2]ワークシート!$F$2:$BW$498,52,0),"")</f>
        <v/>
      </c>
      <c r="S143" s="187"/>
      <c r="T143" s="187"/>
      <c r="U143" s="237" t="str">
        <f>+IFERROR(VLOOKUP(#REF!&amp;"-"&amp;ROW()-109,[2]ワークシート!$F$2:$BW$498,57,0),"")</f>
        <v/>
      </c>
      <c r="V143" s="237"/>
      <c r="W143" s="237" t="str">
        <f>+IFERROR(VLOOKUP(#REF!&amp;"-"&amp;ROW()-109,[2]ワークシート!$F$2:$BW$498,58,0),"")</f>
        <v/>
      </c>
      <c r="X143" s="237"/>
      <c r="Y143" s="237"/>
      <c r="Z143" s="178" t="str">
        <f t="shared" si="0"/>
        <v/>
      </c>
      <c r="AA143" s="178"/>
      <c r="AB143" s="180" t="str">
        <f>+IFERROR(IF(VLOOKUP(#REF!&amp;"-"&amp;ROW()-109,[2]ワークシート!$F$2:$BW$498,10,0)="","",VLOOKUP(#REF!&amp;"-"&amp;ROW()-109,[2]ワークシート!$F$2:$BW$498,10,0)),"")</f>
        <v/>
      </c>
      <c r="AC143" s="181"/>
      <c r="AD143" s="238" t="str">
        <f>+IFERROR(VLOOKUP(#REF!&amp;"-"&amp;ROW()-109,[2]ワークシート!$F$2:$BW$498,62,0),"")</f>
        <v/>
      </c>
      <c r="AE143" s="238"/>
      <c r="AF143" s="178" t="str">
        <f t="shared" si="1"/>
        <v/>
      </c>
      <c r="AG143" s="178"/>
      <c r="AH143" s="178" t="str">
        <f>+IFERROR(IF(VLOOKUP(#REF!&amp;"-"&amp;ROW()-109,[2]ワークシート!$F$2:$BW$498,63,0)="","",VLOOKUP(#REF!&amp;"-"&amp;ROW()-109,[2]ワークシート!$F$2:$BW$498,63,0)),"")</f>
        <v/>
      </c>
      <c r="AI143" s="178"/>
      <c r="AK143" s="51">
        <v>63</v>
      </c>
      <c r="AL143" s="51" t="str">
        <f t="shared" si="2"/>
        <v>63</v>
      </c>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c r="BJ143" s="41"/>
      <c r="BK143" s="41"/>
      <c r="BL143" s="41"/>
      <c r="BM143" s="41"/>
      <c r="BN143" s="41"/>
      <c r="BO143" s="41"/>
      <c r="BP143" s="41"/>
      <c r="BQ143" s="41"/>
      <c r="BR143" s="41"/>
      <c r="BS143" s="41"/>
    </row>
    <row r="144" spans="1:71" ht="35.1" hidden="1" customHeight="1">
      <c r="A144" s="41"/>
      <c r="B144" s="180" t="str">
        <f>+IFERROR(VLOOKUP(#REF!&amp;"-"&amp;ROW()-109,[2]ワークシート!$F$2:$BW$498,6,0),"")</f>
        <v/>
      </c>
      <c r="C144" s="181"/>
      <c r="D144" s="180" t="str">
        <f>+IFERROR(IF(VLOOKUP(#REF!&amp;"-"&amp;ROW()-109,[2]ワークシート!$F$2:$BW$498,7,0)="","",VLOOKUP(#REF!&amp;"-"&amp;ROW()-109,[2]ワークシート!$F$2:$BW$498,7,0)),"")</f>
        <v/>
      </c>
      <c r="E144" s="181"/>
      <c r="F144" s="180" t="str">
        <f>+IFERROR(VLOOKUP(#REF!&amp;"-"&amp;ROW()-109,[2]ワークシート!$F$2:$BW$498,8,0),"")</f>
        <v/>
      </c>
      <c r="G144" s="181"/>
      <c r="H144" s="73" t="str">
        <f>+IFERROR(VLOOKUP(#REF!&amp;"-"&amp;ROW()-109,[2]ワークシート!$F$2:$BW$498,9,0),"")</f>
        <v/>
      </c>
      <c r="I14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44" s="240"/>
      <c r="K144" s="180" t="str">
        <f>+IFERROR(VLOOKUP(#REF!&amp;"-"&amp;ROW()-109,[2]ワークシート!$F$2:$BW$498,16,0),"")</f>
        <v/>
      </c>
      <c r="L144" s="182"/>
      <c r="M144" s="181"/>
      <c r="N144" s="241" t="str">
        <f>+IFERROR(VLOOKUP(#REF!&amp;"-"&amp;ROW()-109,[2]ワークシート!$F$2:$BW$498,21,0),"")</f>
        <v/>
      </c>
      <c r="O144" s="242"/>
      <c r="P144" s="237" t="str">
        <f>+IFERROR(VLOOKUP(#REF!&amp;"-"&amp;ROW()-109,[2]ワークシート!$F$2:$BW$498,22,0),"")</f>
        <v/>
      </c>
      <c r="Q144" s="237"/>
      <c r="R144" s="187" t="str">
        <f>+IFERROR(VLOOKUP(#REF!&amp;"-"&amp;ROW()-109,[2]ワークシート!$F$2:$BW$498,52,0),"")</f>
        <v/>
      </c>
      <c r="S144" s="187"/>
      <c r="T144" s="187"/>
      <c r="U144" s="237" t="str">
        <f>+IFERROR(VLOOKUP(#REF!&amp;"-"&amp;ROW()-109,[2]ワークシート!$F$2:$BW$498,57,0),"")</f>
        <v/>
      </c>
      <c r="V144" s="237"/>
      <c r="W144" s="237" t="str">
        <f>+IFERROR(VLOOKUP(#REF!&amp;"-"&amp;ROW()-109,[2]ワークシート!$F$2:$BW$498,58,0),"")</f>
        <v/>
      </c>
      <c r="X144" s="237"/>
      <c r="Y144" s="237"/>
      <c r="Z144" s="178" t="str">
        <f t="shared" si="0"/>
        <v/>
      </c>
      <c r="AA144" s="178"/>
      <c r="AB144" s="180" t="str">
        <f>+IFERROR(IF(VLOOKUP(#REF!&amp;"-"&amp;ROW()-109,[2]ワークシート!$F$2:$BW$498,10,0)="","",VLOOKUP(#REF!&amp;"-"&amp;ROW()-109,[2]ワークシート!$F$2:$BW$498,10,0)),"")</f>
        <v/>
      </c>
      <c r="AC144" s="181"/>
      <c r="AD144" s="238" t="str">
        <f>+IFERROR(VLOOKUP(#REF!&amp;"-"&amp;ROW()-109,[2]ワークシート!$F$2:$BW$498,62,0),"")</f>
        <v/>
      </c>
      <c r="AE144" s="238"/>
      <c r="AF144" s="178" t="str">
        <f t="shared" si="1"/>
        <v/>
      </c>
      <c r="AG144" s="178"/>
      <c r="AH144" s="178" t="str">
        <f>+IFERROR(IF(VLOOKUP(#REF!&amp;"-"&amp;ROW()-109,[2]ワークシート!$F$2:$BW$498,63,0)="","",VLOOKUP(#REF!&amp;"-"&amp;ROW()-109,[2]ワークシート!$F$2:$BW$498,63,0)),"")</f>
        <v/>
      </c>
      <c r="AI144" s="178"/>
      <c r="AK144" s="51">
        <v>64</v>
      </c>
      <c r="AL144" s="51" t="str">
        <f t="shared" si="2"/>
        <v>64</v>
      </c>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c r="BJ144" s="41"/>
      <c r="BK144" s="41"/>
      <c r="BL144" s="41"/>
      <c r="BM144" s="41"/>
      <c r="BN144" s="41"/>
      <c r="BO144" s="41"/>
      <c r="BP144" s="41"/>
      <c r="BQ144" s="41"/>
      <c r="BR144" s="41"/>
      <c r="BS144" s="41"/>
    </row>
    <row r="145" spans="1:71" ht="35.1" hidden="1" customHeight="1">
      <c r="A145" s="41"/>
      <c r="B145" s="180" t="str">
        <f>+IFERROR(VLOOKUP(#REF!&amp;"-"&amp;ROW()-109,[2]ワークシート!$F$2:$BW$498,6,0),"")</f>
        <v/>
      </c>
      <c r="C145" s="181"/>
      <c r="D145" s="180" t="str">
        <f>+IFERROR(IF(VLOOKUP(#REF!&amp;"-"&amp;ROW()-109,[2]ワークシート!$F$2:$BW$498,7,0)="","",VLOOKUP(#REF!&amp;"-"&amp;ROW()-109,[2]ワークシート!$F$2:$BW$498,7,0)),"")</f>
        <v/>
      </c>
      <c r="E145" s="181"/>
      <c r="F145" s="180" t="str">
        <f>+IFERROR(VLOOKUP(#REF!&amp;"-"&amp;ROW()-109,[2]ワークシート!$F$2:$BW$498,8,0),"")</f>
        <v/>
      </c>
      <c r="G145" s="181"/>
      <c r="H145" s="73" t="str">
        <f>+IFERROR(VLOOKUP(#REF!&amp;"-"&amp;ROW()-109,[2]ワークシート!$F$2:$BW$498,9,0),"")</f>
        <v/>
      </c>
      <c r="I14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45" s="240"/>
      <c r="K145" s="180" t="str">
        <f>+IFERROR(VLOOKUP(#REF!&amp;"-"&amp;ROW()-109,[2]ワークシート!$F$2:$BW$498,16,0),"")</f>
        <v/>
      </c>
      <c r="L145" s="182"/>
      <c r="M145" s="181"/>
      <c r="N145" s="241" t="str">
        <f>+IFERROR(VLOOKUP(#REF!&amp;"-"&amp;ROW()-109,[2]ワークシート!$F$2:$BW$498,21,0),"")</f>
        <v/>
      </c>
      <c r="O145" s="242"/>
      <c r="P145" s="237" t="str">
        <f>+IFERROR(VLOOKUP(#REF!&amp;"-"&amp;ROW()-109,[2]ワークシート!$F$2:$BW$498,22,0),"")</f>
        <v/>
      </c>
      <c r="Q145" s="237"/>
      <c r="R145" s="187" t="str">
        <f>+IFERROR(VLOOKUP(#REF!&amp;"-"&amp;ROW()-109,[2]ワークシート!$F$2:$BW$498,52,0),"")</f>
        <v/>
      </c>
      <c r="S145" s="187"/>
      <c r="T145" s="187"/>
      <c r="U145" s="237" t="str">
        <f>+IFERROR(VLOOKUP(#REF!&amp;"-"&amp;ROW()-109,[2]ワークシート!$F$2:$BW$498,57,0),"")</f>
        <v/>
      </c>
      <c r="V145" s="237"/>
      <c r="W145" s="237" t="str">
        <f>+IFERROR(VLOOKUP(#REF!&amp;"-"&amp;ROW()-109,[2]ワークシート!$F$2:$BW$498,58,0),"")</f>
        <v/>
      </c>
      <c r="X145" s="237"/>
      <c r="Y145" s="237"/>
      <c r="Z145" s="178" t="str">
        <f t="shared" si="0"/>
        <v/>
      </c>
      <c r="AA145" s="178"/>
      <c r="AB145" s="180" t="str">
        <f>+IFERROR(IF(VLOOKUP(#REF!&amp;"-"&amp;ROW()-109,[2]ワークシート!$F$2:$BW$498,10,0)="","",VLOOKUP(#REF!&amp;"-"&amp;ROW()-109,[2]ワークシート!$F$2:$BW$498,10,0)),"")</f>
        <v/>
      </c>
      <c r="AC145" s="181"/>
      <c r="AD145" s="238" t="str">
        <f>+IFERROR(VLOOKUP(#REF!&amp;"-"&amp;ROW()-109,[2]ワークシート!$F$2:$BW$498,62,0),"")</f>
        <v/>
      </c>
      <c r="AE145" s="238"/>
      <c r="AF145" s="178" t="str">
        <f t="shared" si="1"/>
        <v/>
      </c>
      <c r="AG145" s="178"/>
      <c r="AH145" s="178" t="str">
        <f>+IFERROR(IF(VLOOKUP(#REF!&amp;"-"&amp;ROW()-109,[2]ワークシート!$F$2:$BW$498,63,0)="","",VLOOKUP(#REF!&amp;"-"&amp;ROW()-109,[2]ワークシート!$F$2:$BW$498,63,0)),"")</f>
        <v/>
      </c>
      <c r="AI145" s="178"/>
      <c r="AK145" s="51">
        <v>65</v>
      </c>
      <c r="AL145" s="51" t="str">
        <f t="shared" si="2"/>
        <v>65</v>
      </c>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41"/>
      <c r="BL145" s="41"/>
      <c r="BM145" s="41"/>
      <c r="BN145" s="41"/>
      <c r="BO145" s="41"/>
      <c r="BP145" s="41"/>
      <c r="BQ145" s="41"/>
      <c r="BR145" s="41"/>
      <c r="BS145" s="41"/>
    </row>
    <row r="146" spans="1:71" ht="35.1" hidden="1" customHeight="1">
      <c r="A146" s="41"/>
      <c r="B146" s="180" t="str">
        <f>+IFERROR(VLOOKUP(#REF!&amp;"-"&amp;ROW()-109,[2]ワークシート!$F$2:$BW$498,6,0),"")</f>
        <v/>
      </c>
      <c r="C146" s="181"/>
      <c r="D146" s="180" t="str">
        <f>+IFERROR(IF(VLOOKUP(#REF!&amp;"-"&amp;ROW()-109,[2]ワークシート!$F$2:$BW$498,7,0)="","",VLOOKUP(#REF!&amp;"-"&amp;ROW()-109,[2]ワークシート!$F$2:$BW$498,7,0)),"")</f>
        <v/>
      </c>
      <c r="E146" s="181"/>
      <c r="F146" s="180" t="str">
        <f>+IFERROR(VLOOKUP(#REF!&amp;"-"&amp;ROW()-109,[2]ワークシート!$F$2:$BW$498,8,0),"")</f>
        <v/>
      </c>
      <c r="G146" s="181"/>
      <c r="H146" s="73" t="str">
        <f>+IFERROR(VLOOKUP(#REF!&amp;"-"&amp;ROW()-109,[2]ワークシート!$F$2:$BW$498,9,0),"")</f>
        <v/>
      </c>
      <c r="I14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46" s="240"/>
      <c r="K146" s="180" t="str">
        <f>+IFERROR(VLOOKUP(#REF!&amp;"-"&amp;ROW()-109,[2]ワークシート!$F$2:$BW$498,16,0),"")</f>
        <v/>
      </c>
      <c r="L146" s="182"/>
      <c r="M146" s="181"/>
      <c r="N146" s="241" t="str">
        <f>+IFERROR(VLOOKUP(#REF!&amp;"-"&amp;ROW()-109,[2]ワークシート!$F$2:$BW$498,21,0),"")</f>
        <v/>
      </c>
      <c r="O146" s="242"/>
      <c r="P146" s="237" t="str">
        <f>+IFERROR(VLOOKUP(#REF!&amp;"-"&amp;ROW()-109,[2]ワークシート!$F$2:$BW$498,22,0),"")</f>
        <v/>
      </c>
      <c r="Q146" s="237"/>
      <c r="R146" s="187" t="str">
        <f>+IFERROR(VLOOKUP(#REF!&amp;"-"&amp;ROW()-109,[2]ワークシート!$F$2:$BW$498,52,0),"")</f>
        <v/>
      </c>
      <c r="S146" s="187"/>
      <c r="T146" s="187"/>
      <c r="U146" s="237" t="str">
        <f>+IFERROR(VLOOKUP(#REF!&amp;"-"&amp;ROW()-109,[2]ワークシート!$F$2:$BW$498,57,0),"")</f>
        <v/>
      </c>
      <c r="V146" s="237"/>
      <c r="W146" s="237" t="str">
        <f>+IFERROR(VLOOKUP(#REF!&amp;"-"&amp;ROW()-109,[2]ワークシート!$F$2:$BW$498,58,0),"")</f>
        <v/>
      </c>
      <c r="X146" s="237"/>
      <c r="Y146" s="237"/>
      <c r="Z146" s="178" t="str">
        <f t="shared" ref="Z146:Z209" si="3">IF(AD146="","",IF(AD146=0,"使用貸借権","賃借権"))</f>
        <v/>
      </c>
      <c r="AA146" s="178"/>
      <c r="AB146" s="180" t="str">
        <f>+IFERROR(IF(VLOOKUP(#REF!&amp;"-"&amp;ROW()-109,[2]ワークシート!$F$2:$BW$498,10,0)="","",VLOOKUP(#REF!&amp;"-"&amp;ROW()-109,[2]ワークシート!$F$2:$BW$498,10,0)),"")</f>
        <v/>
      </c>
      <c r="AC146" s="181"/>
      <c r="AD146" s="238" t="str">
        <f>+IFERROR(VLOOKUP(#REF!&amp;"-"&amp;ROW()-109,[2]ワークシート!$F$2:$BW$498,62,0),"")</f>
        <v/>
      </c>
      <c r="AE146" s="238"/>
      <c r="AF146" s="178" t="str">
        <f t="shared" ref="AF146:AF209" si="4">IF(Z146="","",IF(Z146="使用貸借権","-","口座引落　１２月"))</f>
        <v/>
      </c>
      <c r="AG146" s="178"/>
      <c r="AH146" s="178" t="str">
        <f>+IFERROR(IF(VLOOKUP(#REF!&amp;"-"&amp;ROW()-109,[2]ワークシート!$F$2:$BW$498,63,0)="","",VLOOKUP(#REF!&amp;"-"&amp;ROW()-109,[2]ワークシート!$F$2:$BW$498,63,0)),"")</f>
        <v/>
      </c>
      <c r="AI146" s="178"/>
      <c r="AK146" s="51">
        <v>66</v>
      </c>
      <c r="AL146" s="51" t="str">
        <f t="shared" ref="AL146:AL209" si="5">+$N$3&amp;AK146</f>
        <v>66</v>
      </c>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41"/>
      <c r="BS146" s="41"/>
    </row>
    <row r="147" spans="1:71" ht="35.1" hidden="1" customHeight="1">
      <c r="A147" s="41"/>
      <c r="B147" s="180" t="str">
        <f>+IFERROR(VLOOKUP(#REF!&amp;"-"&amp;ROW()-109,[2]ワークシート!$F$2:$BW$498,6,0),"")</f>
        <v/>
      </c>
      <c r="C147" s="181"/>
      <c r="D147" s="180" t="str">
        <f>+IFERROR(IF(VLOOKUP(#REF!&amp;"-"&amp;ROW()-109,[2]ワークシート!$F$2:$BW$498,7,0)="","",VLOOKUP(#REF!&amp;"-"&amp;ROW()-109,[2]ワークシート!$F$2:$BW$498,7,0)),"")</f>
        <v/>
      </c>
      <c r="E147" s="181"/>
      <c r="F147" s="180" t="str">
        <f>+IFERROR(VLOOKUP(#REF!&amp;"-"&amp;ROW()-109,[2]ワークシート!$F$2:$BW$498,8,0),"")</f>
        <v/>
      </c>
      <c r="G147" s="181"/>
      <c r="H147" s="73" t="str">
        <f>+IFERROR(VLOOKUP(#REF!&amp;"-"&amp;ROW()-109,[2]ワークシート!$F$2:$BW$498,9,0),"")</f>
        <v/>
      </c>
      <c r="I14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47" s="240"/>
      <c r="K147" s="180" t="str">
        <f>+IFERROR(VLOOKUP(#REF!&amp;"-"&amp;ROW()-109,[2]ワークシート!$F$2:$BW$498,16,0),"")</f>
        <v/>
      </c>
      <c r="L147" s="182"/>
      <c r="M147" s="181"/>
      <c r="N147" s="241" t="str">
        <f>+IFERROR(VLOOKUP(#REF!&amp;"-"&amp;ROW()-109,[2]ワークシート!$F$2:$BW$498,21,0),"")</f>
        <v/>
      </c>
      <c r="O147" s="242"/>
      <c r="P147" s="237" t="str">
        <f>+IFERROR(VLOOKUP(#REF!&amp;"-"&amp;ROW()-109,[2]ワークシート!$F$2:$BW$498,22,0),"")</f>
        <v/>
      </c>
      <c r="Q147" s="237"/>
      <c r="R147" s="187" t="str">
        <f>+IFERROR(VLOOKUP(#REF!&amp;"-"&amp;ROW()-109,[2]ワークシート!$F$2:$BW$498,52,0),"")</f>
        <v/>
      </c>
      <c r="S147" s="187"/>
      <c r="T147" s="187"/>
      <c r="U147" s="237" t="str">
        <f>+IFERROR(VLOOKUP(#REF!&amp;"-"&amp;ROW()-109,[2]ワークシート!$F$2:$BW$498,57,0),"")</f>
        <v/>
      </c>
      <c r="V147" s="237"/>
      <c r="W147" s="237" t="str">
        <f>+IFERROR(VLOOKUP(#REF!&amp;"-"&amp;ROW()-109,[2]ワークシート!$F$2:$BW$498,58,0),"")</f>
        <v/>
      </c>
      <c r="X147" s="237"/>
      <c r="Y147" s="237"/>
      <c r="Z147" s="178" t="str">
        <f t="shared" si="3"/>
        <v/>
      </c>
      <c r="AA147" s="178"/>
      <c r="AB147" s="180" t="str">
        <f>+IFERROR(IF(VLOOKUP(#REF!&amp;"-"&amp;ROW()-109,[2]ワークシート!$F$2:$BW$498,10,0)="","",VLOOKUP(#REF!&amp;"-"&amp;ROW()-109,[2]ワークシート!$F$2:$BW$498,10,0)),"")</f>
        <v/>
      </c>
      <c r="AC147" s="181"/>
      <c r="AD147" s="238" t="str">
        <f>+IFERROR(VLOOKUP(#REF!&amp;"-"&amp;ROW()-109,[2]ワークシート!$F$2:$BW$498,62,0),"")</f>
        <v/>
      </c>
      <c r="AE147" s="238"/>
      <c r="AF147" s="178" t="str">
        <f t="shared" si="4"/>
        <v/>
      </c>
      <c r="AG147" s="178"/>
      <c r="AH147" s="178" t="str">
        <f>+IFERROR(IF(VLOOKUP(#REF!&amp;"-"&amp;ROW()-109,[2]ワークシート!$F$2:$BW$498,63,0)="","",VLOOKUP(#REF!&amp;"-"&amp;ROW()-109,[2]ワークシート!$F$2:$BW$498,63,0)),"")</f>
        <v/>
      </c>
      <c r="AI147" s="178"/>
      <c r="AK147" s="51">
        <v>67</v>
      </c>
      <c r="AL147" s="51" t="str">
        <f t="shared" si="5"/>
        <v>67</v>
      </c>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c r="BO147" s="41"/>
      <c r="BP147" s="41"/>
      <c r="BQ147" s="41"/>
      <c r="BR147" s="41"/>
      <c r="BS147" s="41"/>
    </row>
    <row r="148" spans="1:71" ht="35.1" hidden="1" customHeight="1">
      <c r="A148" s="41"/>
      <c r="B148" s="180" t="str">
        <f>+IFERROR(VLOOKUP(#REF!&amp;"-"&amp;ROW()-109,[2]ワークシート!$F$2:$BW$498,6,0),"")</f>
        <v/>
      </c>
      <c r="C148" s="181"/>
      <c r="D148" s="180" t="str">
        <f>+IFERROR(IF(VLOOKUP(#REF!&amp;"-"&amp;ROW()-109,[2]ワークシート!$F$2:$BW$498,7,0)="","",VLOOKUP(#REF!&amp;"-"&amp;ROW()-109,[2]ワークシート!$F$2:$BW$498,7,0)),"")</f>
        <v/>
      </c>
      <c r="E148" s="181"/>
      <c r="F148" s="180" t="str">
        <f>+IFERROR(VLOOKUP(#REF!&amp;"-"&amp;ROW()-109,[2]ワークシート!$F$2:$BW$498,8,0),"")</f>
        <v/>
      </c>
      <c r="G148" s="181"/>
      <c r="H148" s="73" t="str">
        <f>+IFERROR(VLOOKUP(#REF!&amp;"-"&amp;ROW()-109,[2]ワークシート!$F$2:$BW$498,9,0),"")</f>
        <v/>
      </c>
      <c r="I14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48" s="240"/>
      <c r="K148" s="180" t="str">
        <f>+IFERROR(VLOOKUP(#REF!&amp;"-"&amp;ROW()-109,[2]ワークシート!$F$2:$BW$498,16,0),"")</f>
        <v/>
      </c>
      <c r="L148" s="182"/>
      <c r="M148" s="181"/>
      <c r="N148" s="241" t="str">
        <f>+IFERROR(VLOOKUP(#REF!&amp;"-"&amp;ROW()-109,[2]ワークシート!$F$2:$BW$498,21,0),"")</f>
        <v/>
      </c>
      <c r="O148" s="242"/>
      <c r="P148" s="237" t="str">
        <f>+IFERROR(VLOOKUP(#REF!&amp;"-"&amp;ROW()-109,[2]ワークシート!$F$2:$BW$498,22,0),"")</f>
        <v/>
      </c>
      <c r="Q148" s="237"/>
      <c r="R148" s="187" t="str">
        <f>+IFERROR(VLOOKUP(#REF!&amp;"-"&amp;ROW()-109,[2]ワークシート!$F$2:$BW$498,52,0),"")</f>
        <v/>
      </c>
      <c r="S148" s="187"/>
      <c r="T148" s="187"/>
      <c r="U148" s="237" t="str">
        <f>+IFERROR(VLOOKUP(#REF!&amp;"-"&amp;ROW()-109,[2]ワークシート!$F$2:$BW$498,57,0),"")</f>
        <v/>
      </c>
      <c r="V148" s="237"/>
      <c r="W148" s="237" t="str">
        <f>+IFERROR(VLOOKUP(#REF!&amp;"-"&amp;ROW()-109,[2]ワークシート!$F$2:$BW$498,58,0),"")</f>
        <v/>
      </c>
      <c r="X148" s="237"/>
      <c r="Y148" s="237"/>
      <c r="Z148" s="178" t="str">
        <f t="shared" si="3"/>
        <v/>
      </c>
      <c r="AA148" s="178"/>
      <c r="AB148" s="180" t="str">
        <f>+IFERROR(IF(VLOOKUP(#REF!&amp;"-"&amp;ROW()-109,[2]ワークシート!$F$2:$BW$498,10,0)="","",VLOOKUP(#REF!&amp;"-"&amp;ROW()-109,[2]ワークシート!$F$2:$BW$498,10,0)),"")</f>
        <v/>
      </c>
      <c r="AC148" s="181"/>
      <c r="AD148" s="238" t="str">
        <f>+IFERROR(VLOOKUP(#REF!&amp;"-"&amp;ROW()-109,[2]ワークシート!$F$2:$BW$498,62,0),"")</f>
        <v/>
      </c>
      <c r="AE148" s="238"/>
      <c r="AF148" s="178" t="str">
        <f t="shared" si="4"/>
        <v/>
      </c>
      <c r="AG148" s="178"/>
      <c r="AH148" s="178" t="str">
        <f>+IFERROR(IF(VLOOKUP(#REF!&amp;"-"&amp;ROW()-109,[2]ワークシート!$F$2:$BW$498,63,0)="","",VLOOKUP(#REF!&amp;"-"&amp;ROW()-109,[2]ワークシート!$F$2:$BW$498,63,0)),"")</f>
        <v/>
      </c>
      <c r="AI148" s="178"/>
      <c r="AK148" s="51">
        <v>68</v>
      </c>
      <c r="AL148" s="51" t="str">
        <f t="shared" si="5"/>
        <v>68</v>
      </c>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c r="BJ148" s="41"/>
      <c r="BK148" s="41"/>
      <c r="BL148" s="41"/>
      <c r="BM148" s="41"/>
      <c r="BN148" s="41"/>
      <c r="BO148" s="41"/>
      <c r="BP148" s="41"/>
      <c r="BQ148" s="41"/>
      <c r="BR148" s="41"/>
      <c r="BS148" s="41"/>
    </row>
    <row r="149" spans="1:71" ht="35.1" hidden="1" customHeight="1">
      <c r="A149" s="41"/>
      <c r="B149" s="180" t="str">
        <f>+IFERROR(VLOOKUP(#REF!&amp;"-"&amp;ROW()-109,[2]ワークシート!$F$2:$BW$498,6,0),"")</f>
        <v/>
      </c>
      <c r="C149" s="181"/>
      <c r="D149" s="180" t="str">
        <f>+IFERROR(IF(VLOOKUP(#REF!&amp;"-"&amp;ROW()-109,[2]ワークシート!$F$2:$BW$498,7,0)="","",VLOOKUP(#REF!&amp;"-"&amp;ROW()-109,[2]ワークシート!$F$2:$BW$498,7,0)),"")</f>
        <v/>
      </c>
      <c r="E149" s="181"/>
      <c r="F149" s="180" t="str">
        <f>+IFERROR(VLOOKUP(#REF!&amp;"-"&amp;ROW()-109,[2]ワークシート!$F$2:$BW$498,8,0),"")</f>
        <v/>
      </c>
      <c r="G149" s="181"/>
      <c r="H149" s="73" t="str">
        <f>+IFERROR(VLOOKUP(#REF!&amp;"-"&amp;ROW()-109,[2]ワークシート!$F$2:$BW$498,9,0),"")</f>
        <v/>
      </c>
      <c r="I14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49" s="240"/>
      <c r="K149" s="180" t="str">
        <f>+IFERROR(VLOOKUP(#REF!&amp;"-"&amp;ROW()-109,[2]ワークシート!$F$2:$BW$498,16,0),"")</f>
        <v/>
      </c>
      <c r="L149" s="182"/>
      <c r="M149" s="181"/>
      <c r="N149" s="241" t="str">
        <f>+IFERROR(VLOOKUP(#REF!&amp;"-"&amp;ROW()-109,[2]ワークシート!$F$2:$BW$498,21,0),"")</f>
        <v/>
      </c>
      <c r="O149" s="242"/>
      <c r="P149" s="237" t="str">
        <f>+IFERROR(VLOOKUP(#REF!&amp;"-"&amp;ROW()-109,[2]ワークシート!$F$2:$BW$498,22,0),"")</f>
        <v/>
      </c>
      <c r="Q149" s="237"/>
      <c r="R149" s="187" t="str">
        <f>+IFERROR(VLOOKUP(#REF!&amp;"-"&amp;ROW()-109,[2]ワークシート!$F$2:$BW$498,52,0),"")</f>
        <v/>
      </c>
      <c r="S149" s="187"/>
      <c r="T149" s="187"/>
      <c r="U149" s="237" t="str">
        <f>+IFERROR(VLOOKUP(#REF!&amp;"-"&amp;ROW()-109,[2]ワークシート!$F$2:$BW$498,57,0),"")</f>
        <v/>
      </c>
      <c r="V149" s="237"/>
      <c r="W149" s="237" t="str">
        <f>+IFERROR(VLOOKUP(#REF!&amp;"-"&amp;ROW()-109,[2]ワークシート!$F$2:$BW$498,58,0),"")</f>
        <v/>
      </c>
      <c r="X149" s="237"/>
      <c r="Y149" s="237"/>
      <c r="Z149" s="178" t="str">
        <f t="shared" si="3"/>
        <v/>
      </c>
      <c r="AA149" s="178"/>
      <c r="AB149" s="180" t="str">
        <f>+IFERROR(IF(VLOOKUP(#REF!&amp;"-"&amp;ROW()-109,[2]ワークシート!$F$2:$BW$498,10,0)="","",VLOOKUP(#REF!&amp;"-"&amp;ROW()-109,[2]ワークシート!$F$2:$BW$498,10,0)),"")</f>
        <v/>
      </c>
      <c r="AC149" s="181"/>
      <c r="AD149" s="238" t="str">
        <f>+IFERROR(VLOOKUP(#REF!&amp;"-"&amp;ROW()-109,[2]ワークシート!$F$2:$BW$498,62,0),"")</f>
        <v/>
      </c>
      <c r="AE149" s="238"/>
      <c r="AF149" s="178" t="str">
        <f t="shared" si="4"/>
        <v/>
      </c>
      <c r="AG149" s="178"/>
      <c r="AH149" s="178" t="str">
        <f>+IFERROR(IF(VLOOKUP(#REF!&amp;"-"&amp;ROW()-109,[2]ワークシート!$F$2:$BW$498,63,0)="","",VLOOKUP(#REF!&amp;"-"&amp;ROW()-109,[2]ワークシート!$F$2:$BW$498,63,0)),"")</f>
        <v/>
      </c>
      <c r="AI149" s="178"/>
      <c r="AK149" s="51">
        <v>69</v>
      </c>
      <c r="AL149" s="51" t="str">
        <f t="shared" si="5"/>
        <v>69</v>
      </c>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c r="BJ149" s="41"/>
      <c r="BK149" s="41"/>
      <c r="BL149" s="41"/>
      <c r="BM149" s="41"/>
      <c r="BN149" s="41"/>
      <c r="BO149" s="41"/>
      <c r="BP149" s="41"/>
      <c r="BQ149" s="41"/>
      <c r="BR149" s="41"/>
      <c r="BS149" s="41"/>
    </row>
    <row r="150" spans="1:71" ht="35.1" hidden="1" customHeight="1">
      <c r="A150" s="41"/>
      <c r="B150" s="180" t="str">
        <f>+IFERROR(VLOOKUP(#REF!&amp;"-"&amp;ROW()-109,[2]ワークシート!$F$2:$BW$498,6,0),"")</f>
        <v/>
      </c>
      <c r="C150" s="181"/>
      <c r="D150" s="180" t="str">
        <f>+IFERROR(IF(VLOOKUP(#REF!&amp;"-"&amp;ROW()-109,[2]ワークシート!$F$2:$BW$498,7,0)="","",VLOOKUP(#REF!&amp;"-"&amp;ROW()-109,[2]ワークシート!$F$2:$BW$498,7,0)),"")</f>
        <v/>
      </c>
      <c r="E150" s="181"/>
      <c r="F150" s="180" t="str">
        <f>+IFERROR(VLOOKUP(#REF!&amp;"-"&amp;ROW()-109,[2]ワークシート!$F$2:$BW$498,8,0),"")</f>
        <v/>
      </c>
      <c r="G150" s="181"/>
      <c r="H150" s="73" t="str">
        <f>+IFERROR(VLOOKUP(#REF!&amp;"-"&amp;ROW()-109,[2]ワークシート!$F$2:$BW$498,9,0),"")</f>
        <v/>
      </c>
      <c r="I15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50" s="240"/>
      <c r="K150" s="180" t="str">
        <f>+IFERROR(VLOOKUP(#REF!&amp;"-"&amp;ROW()-109,[2]ワークシート!$F$2:$BW$498,16,0),"")</f>
        <v/>
      </c>
      <c r="L150" s="182"/>
      <c r="M150" s="181"/>
      <c r="N150" s="241" t="str">
        <f>+IFERROR(VLOOKUP(#REF!&amp;"-"&amp;ROW()-109,[2]ワークシート!$F$2:$BW$498,21,0),"")</f>
        <v/>
      </c>
      <c r="O150" s="242"/>
      <c r="P150" s="237" t="str">
        <f>+IFERROR(VLOOKUP(#REF!&amp;"-"&amp;ROW()-109,[2]ワークシート!$F$2:$BW$498,22,0),"")</f>
        <v/>
      </c>
      <c r="Q150" s="237"/>
      <c r="R150" s="187" t="str">
        <f>+IFERROR(VLOOKUP(#REF!&amp;"-"&amp;ROW()-109,[2]ワークシート!$F$2:$BW$498,52,0),"")</f>
        <v/>
      </c>
      <c r="S150" s="187"/>
      <c r="T150" s="187"/>
      <c r="U150" s="237" t="str">
        <f>+IFERROR(VLOOKUP(#REF!&amp;"-"&amp;ROW()-109,[2]ワークシート!$F$2:$BW$498,57,0),"")</f>
        <v/>
      </c>
      <c r="V150" s="237"/>
      <c r="W150" s="237" t="str">
        <f>+IFERROR(VLOOKUP(#REF!&amp;"-"&amp;ROW()-109,[2]ワークシート!$F$2:$BW$498,58,0),"")</f>
        <v/>
      </c>
      <c r="X150" s="237"/>
      <c r="Y150" s="237"/>
      <c r="Z150" s="178" t="str">
        <f t="shared" si="3"/>
        <v/>
      </c>
      <c r="AA150" s="178"/>
      <c r="AB150" s="180" t="str">
        <f>+IFERROR(IF(VLOOKUP(#REF!&amp;"-"&amp;ROW()-109,[2]ワークシート!$F$2:$BW$498,10,0)="","",VLOOKUP(#REF!&amp;"-"&amp;ROW()-109,[2]ワークシート!$F$2:$BW$498,10,0)),"")</f>
        <v/>
      </c>
      <c r="AC150" s="181"/>
      <c r="AD150" s="238" t="str">
        <f>+IFERROR(VLOOKUP(#REF!&amp;"-"&amp;ROW()-109,[2]ワークシート!$F$2:$BW$498,62,0),"")</f>
        <v/>
      </c>
      <c r="AE150" s="238"/>
      <c r="AF150" s="178" t="str">
        <f t="shared" si="4"/>
        <v/>
      </c>
      <c r="AG150" s="178"/>
      <c r="AH150" s="178" t="str">
        <f>+IFERROR(IF(VLOOKUP(#REF!&amp;"-"&amp;ROW()-109,[2]ワークシート!$F$2:$BW$498,63,0)="","",VLOOKUP(#REF!&amp;"-"&amp;ROW()-109,[2]ワークシート!$F$2:$BW$498,63,0)),"")</f>
        <v/>
      </c>
      <c r="AI150" s="178"/>
      <c r="AK150" s="51">
        <v>70</v>
      </c>
      <c r="AL150" s="51" t="str">
        <f t="shared" si="5"/>
        <v>70</v>
      </c>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c r="BJ150" s="41"/>
      <c r="BK150" s="41"/>
      <c r="BL150" s="41"/>
      <c r="BM150" s="41"/>
      <c r="BN150" s="41"/>
      <c r="BO150" s="41"/>
      <c r="BP150" s="41"/>
      <c r="BQ150" s="41"/>
      <c r="BR150" s="41"/>
      <c r="BS150" s="41"/>
    </row>
    <row r="151" spans="1:71" ht="35.1" hidden="1" customHeight="1">
      <c r="A151" s="41"/>
      <c r="B151" s="180" t="str">
        <f>+IFERROR(VLOOKUP(#REF!&amp;"-"&amp;ROW()-109,[2]ワークシート!$F$2:$BW$498,6,0),"")</f>
        <v/>
      </c>
      <c r="C151" s="181"/>
      <c r="D151" s="180" t="str">
        <f>+IFERROR(IF(VLOOKUP(#REF!&amp;"-"&amp;ROW()-109,[2]ワークシート!$F$2:$BW$498,7,0)="","",VLOOKUP(#REF!&amp;"-"&amp;ROW()-109,[2]ワークシート!$F$2:$BW$498,7,0)),"")</f>
        <v/>
      </c>
      <c r="E151" s="181"/>
      <c r="F151" s="180" t="str">
        <f>+IFERROR(VLOOKUP(#REF!&amp;"-"&amp;ROW()-109,[2]ワークシート!$F$2:$BW$498,8,0),"")</f>
        <v/>
      </c>
      <c r="G151" s="181"/>
      <c r="H151" s="73" t="str">
        <f>+IFERROR(VLOOKUP(#REF!&amp;"-"&amp;ROW()-109,[2]ワークシート!$F$2:$BW$498,9,0),"")</f>
        <v/>
      </c>
      <c r="I15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51" s="240"/>
      <c r="K151" s="180" t="str">
        <f>+IFERROR(VLOOKUP(#REF!&amp;"-"&amp;ROW()-109,[2]ワークシート!$F$2:$BW$498,16,0),"")</f>
        <v/>
      </c>
      <c r="L151" s="182"/>
      <c r="M151" s="181"/>
      <c r="N151" s="241" t="str">
        <f>+IFERROR(VLOOKUP(#REF!&amp;"-"&amp;ROW()-109,[2]ワークシート!$F$2:$BW$498,21,0),"")</f>
        <v/>
      </c>
      <c r="O151" s="242"/>
      <c r="P151" s="237" t="str">
        <f>+IFERROR(VLOOKUP(#REF!&amp;"-"&amp;ROW()-109,[2]ワークシート!$F$2:$BW$498,22,0),"")</f>
        <v/>
      </c>
      <c r="Q151" s="237"/>
      <c r="R151" s="187" t="str">
        <f>+IFERROR(VLOOKUP(#REF!&amp;"-"&amp;ROW()-109,[2]ワークシート!$F$2:$BW$498,52,0),"")</f>
        <v/>
      </c>
      <c r="S151" s="187"/>
      <c r="T151" s="187"/>
      <c r="U151" s="237" t="str">
        <f>+IFERROR(VLOOKUP(#REF!&amp;"-"&amp;ROW()-109,[2]ワークシート!$F$2:$BW$498,57,0),"")</f>
        <v/>
      </c>
      <c r="V151" s="237"/>
      <c r="W151" s="237" t="str">
        <f>+IFERROR(VLOOKUP(#REF!&amp;"-"&amp;ROW()-109,[2]ワークシート!$F$2:$BW$498,58,0),"")</f>
        <v/>
      </c>
      <c r="X151" s="237"/>
      <c r="Y151" s="237"/>
      <c r="Z151" s="178" t="str">
        <f t="shared" si="3"/>
        <v/>
      </c>
      <c r="AA151" s="178"/>
      <c r="AB151" s="180" t="str">
        <f>+IFERROR(IF(VLOOKUP(#REF!&amp;"-"&amp;ROW()-109,[2]ワークシート!$F$2:$BW$498,10,0)="","",VLOOKUP(#REF!&amp;"-"&amp;ROW()-109,[2]ワークシート!$F$2:$BW$498,10,0)),"")</f>
        <v/>
      </c>
      <c r="AC151" s="181"/>
      <c r="AD151" s="238" t="str">
        <f>+IFERROR(VLOOKUP(#REF!&amp;"-"&amp;ROW()-109,[2]ワークシート!$F$2:$BW$498,62,0),"")</f>
        <v/>
      </c>
      <c r="AE151" s="238"/>
      <c r="AF151" s="178" t="str">
        <f t="shared" si="4"/>
        <v/>
      </c>
      <c r="AG151" s="178"/>
      <c r="AH151" s="178" t="str">
        <f>+IFERROR(IF(VLOOKUP(#REF!&amp;"-"&amp;ROW()-109,[2]ワークシート!$F$2:$BW$498,63,0)="","",VLOOKUP(#REF!&amp;"-"&amp;ROW()-109,[2]ワークシート!$F$2:$BW$498,63,0)),"")</f>
        <v/>
      </c>
      <c r="AI151" s="178"/>
      <c r="AK151" s="51">
        <v>71</v>
      </c>
      <c r="AL151" s="51" t="str">
        <f t="shared" si="5"/>
        <v>71</v>
      </c>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c r="BJ151" s="41"/>
      <c r="BK151" s="41"/>
      <c r="BL151" s="41"/>
      <c r="BM151" s="41"/>
      <c r="BN151" s="41"/>
      <c r="BO151" s="41"/>
      <c r="BP151" s="41"/>
      <c r="BQ151" s="41"/>
      <c r="BR151" s="41"/>
      <c r="BS151" s="41"/>
    </row>
    <row r="152" spans="1:71" ht="35.1" hidden="1" customHeight="1">
      <c r="A152" s="41"/>
      <c r="B152" s="180" t="str">
        <f>+IFERROR(VLOOKUP(#REF!&amp;"-"&amp;ROW()-109,[2]ワークシート!$F$2:$BW$498,6,0),"")</f>
        <v/>
      </c>
      <c r="C152" s="181"/>
      <c r="D152" s="180" t="str">
        <f>+IFERROR(IF(VLOOKUP(#REF!&amp;"-"&amp;ROW()-109,[2]ワークシート!$F$2:$BW$498,7,0)="","",VLOOKUP(#REF!&amp;"-"&amp;ROW()-109,[2]ワークシート!$F$2:$BW$498,7,0)),"")</f>
        <v/>
      </c>
      <c r="E152" s="181"/>
      <c r="F152" s="180" t="str">
        <f>+IFERROR(VLOOKUP(#REF!&amp;"-"&amp;ROW()-109,[2]ワークシート!$F$2:$BW$498,8,0),"")</f>
        <v/>
      </c>
      <c r="G152" s="181"/>
      <c r="H152" s="73" t="str">
        <f>+IFERROR(VLOOKUP(#REF!&amp;"-"&amp;ROW()-109,[2]ワークシート!$F$2:$BW$498,9,0),"")</f>
        <v/>
      </c>
      <c r="I15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52" s="240"/>
      <c r="K152" s="180" t="str">
        <f>+IFERROR(VLOOKUP(#REF!&amp;"-"&amp;ROW()-109,[2]ワークシート!$F$2:$BW$498,16,0),"")</f>
        <v/>
      </c>
      <c r="L152" s="182"/>
      <c r="M152" s="181"/>
      <c r="N152" s="241" t="str">
        <f>+IFERROR(VLOOKUP(#REF!&amp;"-"&amp;ROW()-109,[2]ワークシート!$F$2:$BW$498,21,0),"")</f>
        <v/>
      </c>
      <c r="O152" s="242"/>
      <c r="P152" s="237" t="str">
        <f>+IFERROR(VLOOKUP(#REF!&amp;"-"&amp;ROW()-109,[2]ワークシート!$F$2:$BW$498,22,0),"")</f>
        <v/>
      </c>
      <c r="Q152" s="237"/>
      <c r="R152" s="187" t="str">
        <f>+IFERROR(VLOOKUP(#REF!&amp;"-"&amp;ROW()-109,[2]ワークシート!$F$2:$BW$498,52,0),"")</f>
        <v/>
      </c>
      <c r="S152" s="187"/>
      <c r="T152" s="187"/>
      <c r="U152" s="237" t="str">
        <f>+IFERROR(VLOOKUP(#REF!&amp;"-"&amp;ROW()-109,[2]ワークシート!$F$2:$BW$498,57,0),"")</f>
        <v/>
      </c>
      <c r="V152" s="237"/>
      <c r="W152" s="237" t="str">
        <f>+IFERROR(VLOOKUP(#REF!&amp;"-"&amp;ROW()-109,[2]ワークシート!$F$2:$BW$498,58,0),"")</f>
        <v/>
      </c>
      <c r="X152" s="237"/>
      <c r="Y152" s="237"/>
      <c r="Z152" s="178" t="str">
        <f t="shared" si="3"/>
        <v/>
      </c>
      <c r="AA152" s="178"/>
      <c r="AB152" s="180" t="str">
        <f>+IFERROR(IF(VLOOKUP(#REF!&amp;"-"&amp;ROW()-109,[2]ワークシート!$F$2:$BW$498,10,0)="","",VLOOKUP(#REF!&amp;"-"&amp;ROW()-109,[2]ワークシート!$F$2:$BW$498,10,0)),"")</f>
        <v/>
      </c>
      <c r="AC152" s="181"/>
      <c r="AD152" s="238" t="str">
        <f>+IFERROR(VLOOKUP(#REF!&amp;"-"&amp;ROW()-109,[2]ワークシート!$F$2:$BW$498,62,0),"")</f>
        <v/>
      </c>
      <c r="AE152" s="238"/>
      <c r="AF152" s="178" t="str">
        <f t="shared" si="4"/>
        <v/>
      </c>
      <c r="AG152" s="178"/>
      <c r="AH152" s="178" t="str">
        <f>+IFERROR(IF(VLOOKUP(#REF!&amp;"-"&amp;ROW()-109,[2]ワークシート!$F$2:$BW$498,63,0)="","",VLOOKUP(#REF!&amp;"-"&amp;ROW()-109,[2]ワークシート!$F$2:$BW$498,63,0)),"")</f>
        <v/>
      </c>
      <c r="AI152" s="178"/>
      <c r="AK152" s="51">
        <v>72</v>
      </c>
      <c r="AL152" s="51" t="str">
        <f t="shared" si="5"/>
        <v>72</v>
      </c>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c r="BJ152" s="41"/>
      <c r="BK152" s="41"/>
      <c r="BL152" s="41"/>
      <c r="BM152" s="41"/>
      <c r="BN152" s="41"/>
      <c r="BO152" s="41"/>
      <c r="BP152" s="41"/>
      <c r="BQ152" s="41"/>
      <c r="BR152" s="41"/>
      <c r="BS152" s="41"/>
    </row>
    <row r="153" spans="1:71" ht="35.1" hidden="1" customHeight="1">
      <c r="A153" s="41"/>
      <c r="B153" s="180" t="str">
        <f>+IFERROR(VLOOKUP(#REF!&amp;"-"&amp;ROW()-109,[2]ワークシート!$F$2:$BW$498,6,0),"")</f>
        <v/>
      </c>
      <c r="C153" s="181"/>
      <c r="D153" s="180" t="str">
        <f>+IFERROR(IF(VLOOKUP(#REF!&amp;"-"&amp;ROW()-109,[2]ワークシート!$F$2:$BW$498,7,0)="","",VLOOKUP(#REF!&amp;"-"&amp;ROW()-109,[2]ワークシート!$F$2:$BW$498,7,0)),"")</f>
        <v/>
      </c>
      <c r="E153" s="181"/>
      <c r="F153" s="180" t="str">
        <f>+IFERROR(VLOOKUP(#REF!&amp;"-"&amp;ROW()-109,[2]ワークシート!$F$2:$BW$498,8,0),"")</f>
        <v/>
      </c>
      <c r="G153" s="181"/>
      <c r="H153" s="73" t="str">
        <f>+IFERROR(VLOOKUP(#REF!&amp;"-"&amp;ROW()-109,[2]ワークシート!$F$2:$BW$498,9,0),"")</f>
        <v/>
      </c>
      <c r="I15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53" s="240"/>
      <c r="K153" s="180" t="str">
        <f>+IFERROR(VLOOKUP(#REF!&amp;"-"&amp;ROW()-109,[2]ワークシート!$F$2:$BW$498,16,0),"")</f>
        <v/>
      </c>
      <c r="L153" s="182"/>
      <c r="M153" s="181"/>
      <c r="N153" s="241" t="str">
        <f>+IFERROR(VLOOKUP(#REF!&amp;"-"&amp;ROW()-109,[2]ワークシート!$F$2:$BW$498,21,0),"")</f>
        <v/>
      </c>
      <c r="O153" s="242"/>
      <c r="P153" s="237" t="str">
        <f>+IFERROR(VLOOKUP(#REF!&amp;"-"&amp;ROW()-109,[2]ワークシート!$F$2:$BW$498,22,0),"")</f>
        <v/>
      </c>
      <c r="Q153" s="237"/>
      <c r="R153" s="187" t="str">
        <f>+IFERROR(VLOOKUP(#REF!&amp;"-"&amp;ROW()-109,[2]ワークシート!$F$2:$BW$498,52,0),"")</f>
        <v/>
      </c>
      <c r="S153" s="187"/>
      <c r="T153" s="187"/>
      <c r="U153" s="237" t="str">
        <f>+IFERROR(VLOOKUP(#REF!&amp;"-"&amp;ROW()-109,[2]ワークシート!$F$2:$BW$498,57,0),"")</f>
        <v/>
      </c>
      <c r="V153" s="237"/>
      <c r="W153" s="237" t="str">
        <f>+IFERROR(VLOOKUP(#REF!&amp;"-"&amp;ROW()-109,[2]ワークシート!$F$2:$BW$498,58,0),"")</f>
        <v/>
      </c>
      <c r="X153" s="237"/>
      <c r="Y153" s="237"/>
      <c r="Z153" s="178" t="str">
        <f t="shared" si="3"/>
        <v/>
      </c>
      <c r="AA153" s="178"/>
      <c r="AB153" s="180" t="str">
        <f>+IFERROR(IF(VLOOKUP(#REF!&amp;"-"&amp;ROW()-109,[2]ワークシート!$F$2:$BW$498,10,0)="","",VLOOKUP(#REF!&amp;"-"&amp;ROW()-109,[2]ワークシート!$F$2:$BW$498,10,0)),"")</f>
        <v/>
      </c>
      <c r="AC153" s="181"/>
      <c r="AD153" s="238" t="str">
        <f>+IFERROR(VLOOKUP(#REF!&amp;"-"&amp;ROW()-109,[2]ワークシート!$F$2:$BW$498,62,0),"")</f>
        <v/>
      </c>
      <c r="AE153" s="238"/>
      <c r="AF153" s="178" t="str">
        <f t="shared" si="4"/>
        <v/>
      </c>
      <c r="AG153" s="178"/>
      <c r="AH153" s="178" t="str">
        <f>+IFERROR(IF(VLOOKUP(#REF!&amp;"-"&amp;ROW()-109,[2]ワークシート!$F$2:$BW$498,63,0)="","",VLOOKUP(#REF!&amp;"-"&amp;ROW()-109,[2]ワークシート!$F$2:$BW$498,63,0)),"")</f>
        <v/>
      </c>
      <c r="AI153" s="178"/>
      <c r="AK153" s="51">
        <v>73</v>
      </c>
      <c r="AL153" s="51" t="str">
        <f t="shared" si="5"/>
        <v>73</v>
      </c>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c r="BJ153" s="41"/>
      <c r="BK153" s="41"/>
      <c r="BL153" s="41"/>
      <c r="BM153" s="41"/>
      <c r="BN153" s="41"/>
      <c r="BO153" s="41"/>
      <c r="BP153" s="41"/>
      <c r="BQ153" s="41"/>
      <c r="BR153" s="41"/>
      <c r="BS153" s="41"/>
    </row>
    <row r="154" spans="1:71" ht="35.1" hidden="1" customHeight="1">
      <c r="A154" s="41"/>
      <c r="B154" s="180" t="str">
        <f>+IFERROR(VLOOKUP(#REF!&amp;"-"&amp;ROW()-109,[2]ワークシート!$F$2:$BW$498,6,0),"")</f>
        <v/>
      </c>
      <c r="C154" s="181"/>
      <c r="D154" s="180" t="str">
        <f>+IFERROR(IF(VLOOKUP(#REF!&amp;"-"&amp;ROW()-109,[2]ワークシート!$F$2:$BW$498,7,0)="","",VLOOKUP(#REF!&amp;"-"&amp;ROW()-109,[2]ワークシート!$F$2:$BW$498,7,0)),"")</f>
        <v/>
      </c>
      <c r="E154" s="181"/>
      <c r="F154" s="180" t="str">
        <f>+IFERROR(VLOOKUP(#REF!&amp;"-"&amp;ROW()-109,[2]ワークシート!$F$2:$BW$498,8,0),"")</f>
        <v/>
      </c>
      <c r="G154" s="181"/>
      <c r="H154" s="73" t="str">
        <f>+IFERROR(VLOOKUP(#REF!&amp;"-"&amp;ROW()-109,[2]ワークシート!$F$2:$BW$498,9,0),"")</f>
        <v/>
      </c>
      <c r="I15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54" s="240"/>
      <c r="K154" s="180" t="str">
        <f>+IFERROR(VLOOKUP(#REF!&amp;"-"&amp;ROW()-109,[2]ワークシート!$F$2:$BW$498,16,0),"")</f>
        <v/>
      </c>
      <c r="L154" s="182"/>
      <c r="M154" s="181"/>
      <c r="N154" s="241" t="str">
        <f>+IFERROR(VLOOKUP(#REF!&amp;"-"&amp;ROW()-109,[2]ワークシート!$F$2:$BW$498,21,0),"")</f>
        <v/>
      </c>
      <c r="O154" s="242"/>
      <c r="P154" s="237" t="str">
        <f>+IFERROR(VLOOKUP(#REF!&amp;"-"&amp;ROW()-109,[2]ワークシート!$F$2:$BW$498,22,0),"")</f>
        <v/>
      </c>
      <c r="Q154" s="237"/>
      <c r="R154" s="187" t="str">
        <f>+IFERROR(VLOOKUP(#REF!&amp;"-"&amp;ROW()-109,[2]ワークシート!$F$2:$BW$498,52,0),"")</f>
        <v/>
      </c>
      <c r="S154" s="187"/>
      <c r="T154" s="187"/>
      <c r="U154" s="237" t="str">
        <f>+IFERROR(VLOOKUP(#REF!&amp;"-"&amp;ROW()-109,[2]ワークシート!$F$2:$BW$498,57,0),"")</f>
        <v/>
      </c>
      <c r="V154" s="237"/>
      <c r="W154" s="237" t="str">
        <f>+IFERROR(VLOOKUP(#REF!&amp;"-"&amp;ROW()-109,[2]ワークシート!$F$2:$BW$498,58,0),"")</f>
        <v/>
      </c>
      <c r="X154" s="237"/>
      <c r="Y154" s="237"/>
      <c r="Z154" s="178" t="str">
        <f t="shared" si="3"/>
        <v/>
      </c>
      <c r="AA154" s="178"/>
      <c r="AB154" s="180" t="str">
        <f>+IFERROR(IF(VLOOKUP(#REF!&amp;"-"&amp;ROW()-109,[2]ワークシート!$F$2:$BW$498,10,0)="","",VLOOKUP(#REF!&amp;"-"&amp;ROW()-109,[2]ワークシート!$F$2:$BW$498,10,0)),"")</f>
        <v/>
      </c>
      <c r="AC154" s="181"/>
      <c r="AD154" s="238" t="str">
        <f>+IFERROR(VLOOKUP(#REF!&amp;"-"&amp;ROW()-109,[2]ワークシート!$F$2:$BW$498,62,0),"")</f>
        <v/>
      </c>
      <c r="AE154" s="238"/>
      <c r="AF154" s="178" t="str">
        <f t="shared" si="4"/>
        <v/>
      </c>
      <c r="AG154" s="178"/>
      <c r="AH154" s="178" t="str">
        <f>+IFERROR(IF(VLOOKUP(#REF!&amp;"-"&amp;ROW()-109,[2]ワークシート!$F$2:$BW$498,63,0)="","",VLOOKUP(#REF!&amp;"-"&amp;ROW()-109,[2]ワークシート!$F$2:$BW$498,63,0)),"")</f>
        <v/>
      </c>
      <c r="AI154" s="178"/>
      <c r="AK154" s="51">
        <v>74</v>
      </c>
      <c r="AL154" s="51" t="str">
        <f t="shared" si="5"/>
        <v>74</v>
      </c>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c r="BJ154" s="41"/>
      <c r="BK154" s="41"/>
      <c r="BL154" s="41"/>
      <c r="BM154" s="41"/>
      <c r="BN154" s="41"/>
      <c r="BO154" s="41"/>
      <c r="BP154" s="41"/>
      <c r="BQ154" s="41"/>
      <c r="BR154" s="41"/>
      <c r="BS154" s="41"/>
    </row>
    <row r="155" spans="1:71" ht="35.1" hidden="1" customHeight="1">
      <c r="A155" s="41"/>
      <c r="B155" s="180" t="str">
        <f>+IFERROR(VLOOKUP(#REF!&amp;"-"&amp;ROW()-109,[2]ワークシート!$F$2:$BW$498,6,0),"")</f>
        <v/>
      </c>
      <c r="C155" s="181"/>
      <c r="D155" s="180" t="str">
        <f>+IFERROR(IF(VLOOKUP(#REF!&amp;"-"&amp;ROW()-109,[2]ワークシート!$F$2:$BW$498,7,0)="","",VLOOKUP(#REF!&amp;"-"&amp;ROW()-109,[2]ワークシート!$F$2:$BW$498,7,0)),"")</f>
        <v/>
      </c>
      <c r="E155" s="181"/>
      <c r="F155" s="180" t="str">
        <f>+IFERROR(VLOOKUP(#REF!&amp;"-"&amp;ROW()-109,[2]ワークシート!$F$2:$BW$498,8,0),"")</f>
        <v/>
      </c>
      <c r="G155" s="181"/>
      <c r="H155" s="73" t="str">
        <f>+IFERROR(VLOOKUP(#REF!&amp;"-"&amp;ROW()-109,[2]ワークシート!$F$2:$BW$498,9,0),"")</f>
        <v/>
      </c>
      <c r="I15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55" s="240"/>
      <c r="K155" s="180" t="str">
        <f>+IFERROR(VLOOKUP(#REF!&amp;"-"&amp;ROW()-109,[2]ワークシート!$F$2:$BW$498,16,0),"")</f>
        <v/>
      </c>
      <c r="L155" s="182"/>
      <c r="M155" s="181"/>
      <c r="N155" s="241" t="str">
        <f>+IFERROR(VLOOKUP(#REF!&amp;"-"&amp;ROW()-109,[2]ワークシート!$F$2:$BW$498,21,0),"")</f>
        <v/>
      </c>
      <c r="O155" s="242"/>
      <c r="P155" s="237" t="str">
        <f>+IFERROR(VLOOKUP(#REF!&amp;"-"&amp;ROW()-109,[2]ワークシート!$F$2:$BW$498,22,0),"")</f>
        <v/>
      </c>
      <c r="Q155" s="237"/>
      <c r="R155" s="187" t="str">
        <f>+IFERROR(VLOOKUP(#REF!&amp;"-"&amp;ROW()-109,[2]ワークシート!$F$2:$BW$498,52,0),"")</f>
        <v/>
      </c>
      <c r="S155" s="187"/>
      <c r="T155" s="187"/>
      <c r="U155" s="237" t="str">
        <f>+IFERROR(VLOOKUP(#REF!&amp;"-"&amp;ROW()-109,[2]ワークシート!$F$2:$BW$498,57,0),"")</f>
        <v/>
      </c>
      <c r="V155" s="237"/>
      <c r="W155" s="237" t="str">
        <f>+IFERROR(VLOOKUP(#REF!&amp;"-"&amp;ROW()-109,[2]ワークシート!$F$2:$BW$498,58,0),"")</f>
        <v/>
      </c>
      <c r="X155" s="237"/>
      <c r="Y155" s="237"/>
      <c r="Z155" s="178" t="str">
        <f t="shared" si="3"/>
        <v/>
      </c>
      <c r="AA155" s="178"/>
      <c r="AB155" s="180" t="str">
        <f>+IFERROR(IF(VLOOKUP(#REF!&amp;"-"&amp;ROW()-109,[2]ワークシート!$F$2:$BW$498,10,0)="","",VLOOKUP(#REF!&amp;"-"&amp;ROW()-109,[2]ワークシート!$F$2:$BW$498,10,0)),"")</f>
        <v/>
      </c>
      <c r="AC155" s="181"/>
      <c r="AD155" s="238" t="str">
        <f>+IFERROR(VLOOKUP(#REF!&amp;"-"&amp;ROW()-109,[2]ワークシート!$F$2:$BW$498,62,0),"")</f>
        <v/>
      </c>
      <c r="AE155" s="238"/>
      <c r="AF155" s="178" t="str">
        <f t="shared" si="4"/>
        <v/>
      </c>
      <c r="AG155" s="178"/>
      <c r="AH155" s="178" t="str">
        <f>+IFERROR(IF(VLOOKUP(#REF!&amp;"-"&amp;ROW()-109,[2]ワークシート!$F$2:$BW$498,63,0)="","",VLOOKUP(#REF!&amp;"-"&amp;ROW()-109,[2]ワークシート!$F$2:$BW$498,63,0)),"")</f>
        <v/>
      </c>
      <c r="AI155" s="178"/>
      <c r="AK155" s="51">
        <v>75</v>
      </c>
      <c r="AL155" s="51" t="str">
        <f t="shared" si="5"/>
        <v>75</v>
      </c>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c r="BJ155" s="41"/>
      <c r="BK155" s="41"/>
      <c r="BL155" s="41"/>
      <c r="BM155" s="41"/>
      <c r="BN155" s="41"/>
      <c r="BO155" s="41"/>
      <c r="BP155" s="41"/>
      <c r="BQ155" s="41"/>
      <c r="BR155" s="41"/>
      <c r="BS155" s="41"/>
    </row>
    <row r="156" spans="1:71" ht="35.1" hidden="1" customHeight="1">
      <c r="A156" s="41"/>
      <c r="B156" s="180" t="str">
        <f>+IFERROR(VLOOKUP(#REF!&amp;"-"&amp;ROW()-109,[2]ワークシート!$F$2:$BW$498,6,0),"")</f>
        <v/>
      </c>
      <c r="C156" s="181"/>
      <c r="D156" s="180" t="str">
        <f>+IFERROR(IF(VLOOKUP(#REF!&amp;"-"&amp;ROW()-109,[2]ワークシート!$F$2:$BW$498,7,0)="","",VLOOKUP(#REF!&amp;"-"&amp;ROW()-109,[2]ワークシート!$F$2:$BW$498,7,0)),"")</f>
        <v/>
      </c>
      <c r="E156" s="181"/>
      <c r="F156" s="180" t="str">
        <f>+IFERROR(VLOOKUP(#REF!&amp;"-"&amp;ROW()-109,[2]ワークシート!$F$2:$BW$498,8,0),"")</f>
        <v/>
      </c>
      <c r="G156" s="181"/>
      <c r="H156" s="73" t="str">
        <f>+IFERROR(VLOOKUP(#REF!&amp;"-"&amp;ROW()-109,[2]ワークシート!$F$2:$BW$498,9,0),"")</f>
        <v/>
      </c>
      <c r="I15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56" s="240"/>
      <c r="K156" s="180" t="str">
        <f>+IFERROR(VLOOKUP(#REF!&amp;"-"&amp;ROW()-109,[2]ワークシート!$F$2:$BW$498,16,0),"")</f>
        <v/>
      </c>
      <c r="L156" s="182"/>
      <c r="M156" s="181"/>
      <c r="N156" s="241" t="str">
        <f>+IFERROR(VLOOKUP(#REF!&amp;"-"&amp;ROW()-109,[2]ワークシート!$F$2:$BW$498,21,0),"")</f>
        <v/>
      </c>
      <c r="O156" s="242"/>
      <c r="P156" s="237" t="str">
        <f>+IFERROR(VLOOKUP(#REF!&amp;"-"&amp;ROW()-109,[2]ワークシート!$F$2:$BW$498,22,0),"")</f>
        <v/>
      </c>
      <c r="Q156" s="237"/>
      <c r="R156" s="187" t="str">
        <f>+IFERROR(VLOOKUP(#REF!&amp;"-"&amp;ROW()-109,[2]ワークシート!$F$2:$BW$498,52,0),"")</f>
        <v/>
      </c>
      <c r="S156" s="187"/>
      <c r="T156" s="187"/>
      <c r="U156" s="237" t="str">
        <f>+IFERROR(VLOOKUP(#REF!&amp;"-"&amp;ROW()-109,[2]ワークシート!$F$2:$BW$498,57,0),"")</f>
        <v/>
      </c>
      <c r="V156" s="237"/>
      <c r="W156" s="237" t="str">
        <f>+IFERROR(VLOOKUP(#REF!&amp;"-"&amp;ROW()-109,[2]ワークシート!$F$2:$BW$498,58,0),"")</f>
        <v/>
      </c>
      <c r="X156" s="237"/>
      <c r="Y156" s="237"/>
      <c r="Z156" s="178" t="str">
        <f t="shared" si="3"/>
        <v/>
      </c>
      <c r="AA156" s="178"/>
      <c r="AB156" s="180" t="str">
        <f>+IFERROR(IF(VLOOKUP(#REF!&amp;"-"&amp;ROW()-109,[2]ワークシート!$F$2:$BW$498,10,0)="","",VLOOKUP(#REF!&amp;"-"&amp;ROW()-109,[2]ワークシート!$F$2:$BW$498,10,0)),"")</f>
        <v/>
      </c>
      <c r="AC156" s="181"/>
      <c r="AD156" s="238" t="str">
        <f>+IFERROR(VLOOKUP(#REF!&amp;"-"&amp;ROW()-109,[2]ワークシート!$F$2:$BW$498,62,0),"")</f>
        <v/>
      </c>
      <c r="AE156" s="238"/>
      <c r="AF156" s="178" t="str">
        <f t="shared" si="4"/>
        <v/>
      </c>
      <c r="AG156" s="178"/>
      <c r="AH156" s="178" t="str">
        <f>+IFERROR(IF(VLOOKUP(#REF!&amp;"-"&amp;ROW()-109,[2]ワークシート!$F$2:$BW$498,63,0)="","",VLOOKUP(#REF!&amp;"-"&amp;ROW()-109,[2]ワークシート!$F$2:$BW$498,63,0)),"")</f>
        <v/>
      </c>
      <c r="AI156" s="178"/>
      <c r="AK156" s="51">
        <v>76</v>
      </c>
      <c r="AL156" s="51" t="str">
        <f t="shared" si="5"/>
        <v>76</v>
      </c>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c r="BJ156" s="41"/>
      <c r="BK156" s="41"/>
      <c r="BL156" s="41"/>
      <c r="BM156" s="41"/>
      <c r="BN156" s="41"/>
      <c r="BO156" s="41"/>
      <c r="BP156" s="41"/>
      <c r="BQ156" s="41"/>
      <c r="BR156" s="41"/>
      <c r="BS156" s="41"/>
    </row>
    <row r="157" spans="1:71" ht="35.1" hidden="1" customHeight="1">
      <c r="A157" s="41"/>
      <c r="B157" s="180" t="str">
        <f>+IFERROR(VLOOKUP(#REF!&amp;"-"&amp;ROW()-109,[2]ワークシート!$F$2:$BW$498,6,0),"")</f>
        <v/>
      </c>
      <c r="C157" s="181"/>
      <c r="D157" s="180" t="str">
        <f>+IFERROR(IF(VLOOKUP(#REF!&amp;"-"&amp;ROW()-109,[2]ワークシート!$F$2:$BW$498,7,0)="","",VLOOKUP(#REF!&amp;"-"&amp;ROW()-109,[2]ワークシート!$F$2:$BW$498,7,0)),"")</f>
        <v/>
      </c>
      <c r="E157" s="181"/>
      <c r="F157" s="180" t="str">
        <f>+IFERROR(VLOOKUP(#REF!&amp;"-"&amp;ROW()-109,[2]ワークシート!$F$2:$BW$498,8,0),"")</f>
        <v/>
      </c>
      <c r="G157" s="181"/>
      <c r="H157" s="73" t="str">
        <f>+IFERROR(VLOOKUP(#REF!&amp;"-"&amp;ROW()-109,[2]ワークシート!$F$2:$BW$498,9,0),"")</f>
        <v/>
      </c>
      <c r="I15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57" s="240"/>
      <c r="K157" s="180" t="str">
        <f>+IFERROR(VLOOKUP(#REF!&amp;"-"&amp;ROW()-109,[2]ワークシート!$F$2:$BW$498,16,0),"")</f>
        <v/>
      </c>
      <c r="L157" s="182"/>
      <c r="M157" s="181"/>
      <c r="N157" s="241" t="str">
        <f>+IFERROR(VLOOKUP(#REF!&amp;"-"&amp;ROW()-109,[2]ワークシート!$F$2:$BW$498,21,0),"")</f>
        <v/>
      </c>
      <c r="O157" s="242"/>
      <c r="P157" s="237" t="str">
        <f>+IFERROR(VLOOKUP(#REF!&amp;"-"&amp;ROW()-109,[2]ワークシート!$F$2:$BW$498,22,0),"")</f>
        <v/>
      </c>
      <c r="Q157" s="237"/>
      <c r="R157" s="187" t="str">
        <f>+IFERROR(VLOOKUP(#REF!&amp;"-"&amp;ROW()-109,[2]ワークシート!$F$2:$BW$498,52,0),"")</f>
        <v/>
      </c>
      <c r="S157" s="187"/>
      <c r="T157" s="187"/>
      <c r="U157" s="237" t="str">
        <f>+IFERROR(VLOOKUP(#REF!&amp;"-"&amp;ROW()-109,[2]ワークシート!$F$2:$BW$498,57,0),"")</f>
        <v/>
      </c>
      <c r="V157" s="237"/>
      <c r="W157" s="237" t="str">
        <f>+IFERROR(VLOOKUP(#REF!&amp;"-"&amp;ROW()-109,[2]ワークシート!$F$2:$BW$498,58,0),"")</f>
        <v/>
      </c>
      <c r="X157" s="237"/>
      <c r="Y157" s="237"/>
      <c r="Z157" s="178" t="str">
        <f t="shared" si="3"/>
        <v/>
      </c>
      <c r="AA157" s="178"/>
      <c r="AB157" s="180" t="str">
        <f>+IFERROR(IF(VLOOKUP(#REF!&amp;"-"&amp;ROW()-109,[2]ワークシート!$F$2:$BW$498,10,0)="","",VLOOKUP(#REF!&amp;"-"&amp;ROW()-109,[2]ワークシート!$F$2:$BW$498,10,0)),"")</f>
        <v/>
      </c>
      <c r="AC157" s="181"/>
      <c r="AD157" s="238" t="str">
        <f>+IFERROR(VLOOKUP(#REF!&amp;"-"&amp;ROW()-109,[2]ワークシート!$F$2:$BW$498,62,0),"")</f>
        <v/>
      </c>
      <c r="AE157" s="238"/>
      <c r="AF157" s="178" t="str">
        <f t="shared" si="4"/>
        <v/>
      </c>
      <c r="AG157" s="178"/>
      <c r="AH157" s="178" t="str">
        <f>+IFERROR(IF(VLOOKUP(#REF!&amp;"-"&amp;ROW()-109,[2]ワークシート!$F$2:$BW$498,63,0)="","",VLOOKUP(#REF!&amp;"-"&amp;ROW()-109,[2]ワークシート!$F$2:$BW$498,63,0)),"")</f>
        <v/>
      </c>
      <c r="AI157" s="178"/>
      <c r="AK157" s="51">
        <v>77</v>
      </c>
      <c r="AL157" s="51" t="str">
        <f t="shared" si="5"/>
        <v>77</v>
      </c>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c r="BJ157" s="41"/>
      <c r="BK157" s="41"/>
      <c r="BL157" s="41"/>
      <c r="BM157" s="41"/>
      <c r="BN157" s="41"/>
      <c r="BO157" s="41"/>
      <c r="BP157" s="41"/>
      <c r="BQ157" s="41"/>
      <c r="BR157" s="41"/>
      <c r="BS157" s="41"/>
    </row>
    <row r="158" spans="1:71" ht="35.1" hidden="1" customHeight="1">
      <c r="A158" s="41"/>
      <c r="B158" s="180" t="str">
        <f>+IFERROR(VLOOKUP(#REF!&amp;"-"&amp;ROW()-109,[2]ワークシート!$F$2:$BW$498,6,0),"")</f>
        <v/>
      </c>
      <c r="C158" s="181"/>
      <c r="D158" s="180" t="str">
        <f>+IFERROR(IF(VLOOKUP(#REF!&amp;"-"&amp;ROW()-109,[2]ワークシート!$F$2:$BW$498,7,0)="","",VLOOKUP(#REF!&amp;"-"&amp;ROW()-109,[2]ワークシート!$F$2:$BW$498,7,0)),"")</f>
        <v/>
      </c>
      <c r="E158" s="181"/>
      <c r="F158" s="180" t="str">
        <f>+IFERROR(VLOOKUP(#REF!&amp;"-"&amp;ROW()-109,[2]ワークシート!$F$2:$BW$498,8,0),"")</f>
        <v/>
      </c>
      <c r="G158" s="181"/>
      <c r="H158" s="73" t="str">
        <f>+IFERROR(VLOOKUP(#REF!&amp;"-"&amp;ROW()-109,[2]ワークシート!$F$2:$BW$498,9,0),"")</f>
        <v/>
      </c>
      <c r="I15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58" s="240"/>
      <c r="K158" s="180" t="str">
        <f>+IFERROR(VLOOKUP(#REF!&amp;"-"&amp;ROW()-109,[2]ワークシート!$F$2:$BW$498,16,0),"")</f>
        <v/>
      </c>
      <c r="L158" s="182"/>
      <c r="M158" s="181"/>
      <c r="N158" s="241" t="str">
        <f>+IFERROR(VLOOKUP(#REF!&amp;"-"&amp;ROW()-109,[2]ワークシート!$F$2:$BW$498,21,0),"")</f>
        <v/>
      </c>
      <c r="O158" s="242"/>
      <c r="P158" s="237" t="str">
        <f>+IFERROR(VLOOKUP(#REF!&amp;"-"&amp;ROW()-109,[2]ワークシート!$F$2:$BW$498,22,0),"")</f>
        <v/>
      </c>
      <c r="Q158" s="237"/>
      <c r="R158" s="187" t="str">
        <f>+IFERROR(VLOOKUP(#REF!&amp;"-"&amp;ROW()-109,[2]ワークシート!$F$2:$BW$498,52,0),"")</f>
        <v/>
      </c>
      <c r="S158" s="187"/>
      <c r="T158" s="187"/>
      <c r="U158" s="237" t="str">
        <f>+IFERROR(VLOOKUP(#REF!&amp;"-"&amp;ROW()-109,[2]ワークシート!$F$2:$BW$498,57,0),"")</f>
        <v/>
      </c>
      <c r="V158" s="237"/>
      <c r="W158" s="237" t="str">
        <f>+IFERROR(VLOOKUP(#REF!&amp;"-"&amp;ROW()-109,[2]ワークシート!$F$2:$BW$498,58,0),"")</f>
        <v/>
      </c>
      <c r="X158" s="237"/>
      <c r="Y158" s="237"/>
      <c r="Z158" s="178" t="str">
        <f t="shared" si="3"/>
        <v/>
      </c>
      <c r="AA158" s="178"/>
      <c r="AB158" s="180" t="str">
        <f>+IFERROR(IF(VLOOKUP(#REF!&amp;"-"&amp;ROW()-109,[2]ワークシート!$F$2:$BW$498,10,0)="","",VLOOKUP(#REF!&amp;"-"&amp;ROW()-109,[2]ワークシート!$F$2:$BW$498,10,0)),"")</f>
        <v/>
      </c>
      <c r="AC158" s="181"/>
      <c r="AD158" s="238" t="str">
        <f>+IFERROR(VLOOKUP(#REF!&amp;"-"&amp;ROW()-109,[2]ワークシート!$F$2:$BW$498,62,0),"")</f>
        <v/>
      </c>
      <c r="AE158" s="238"/>
      <c r="AF158" s="178" t="str">
        <f t="shared" si="4"/>
        <v/>
      </c>
      <c r="AG158" s="178"/>
      <c r="AH158" s="178" t="str">
        <f>+IFERROR(IF(VLOOKUP(#REF!&amp;"-"&amp;ROW()-109,[2]ワークシート!$F$2:$BW$498,63,0)="","",VLOOKUP(#REF!&amp;"-"&amp;ROW()-109,[2]ワークシート!$F$2:$BW$498,63,0)),"")</f>
        <v/>
      </c>
      <c r="AI158" s="178"/>
      <c r="AK158" s="51">
        <v>78</v>
      </c>
      <c r="AL158" s="51" t="str">
        <f t="shared" si="5"/>
        <v>78</v>
      </c>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c r="BJ158" s="41"/>
      <c r="BK158" s="41"/>
      <c r="BL158" s="41"/>
      <c r="BM158" s="41"/>
      <c r="BN158" s="41"/>
      <c r="BO158" s="41"/>
      <c r="BP158" s="41"/>
      <c r="BQ158" s="41"/>
      <c r="BR158" s="41"/>
      <c r="BS158" s="41"/>
    </row>
    <row r="159" spans="1:71" ht="35.1" hidden="1" customHeight="1">
      <c r="A159" s="41"/>
      <c r="B159" s="180" t="str">
        <f>+IFERROR(VLOOKUP(#REF!&amp;"-"&amp;ROW()-109,[2]ワークシート!$F$2:$BW$498,6,0),"")</f>
        <v/>
      </c>
      <c r="C159" s="181"/>
      <c r="D159" s="180" t="str">
        <f>+IFERROR(IF(VLOOKUP(#REF!&amp;"-"&amp;ROW()-109,[2]ワークシート!$F$2:$BW$498,7,0)="","",VLOOKUP(#REF!&amp;"-"&amp;ROW()-109,[2]ワークシート!$F$2:$BW$498,7,0)),"")</f>
        <v/>
      </c>
      <c r="E159" s="181"/>
      <c r="F159" s="180" t="str">
        <f>+IFERROR(VLOOKUP(#REF!&amp;"-"&amp;ROW()-109,[2]ワークシート!$F$2:$BW$498,8,0),"")</f>
        <v/>
      </c>
      <c r="G159" s="181"/>
      <c r="H159" s="73" t="str">
        <f>+IFERROR(VLOOKUP(#REF!&amp;"-"&amp;ROW()-109,[2]ワークシート!$F$2:$BW$498,9,0),"")</f>
        <v/>
      </c>
      <c r="I15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59" s="240"/>
      <c r="K159" s="180" t="str">
        <f>+IFERROR(VLOOKUP(#REF!&amp;"-"&amp;ROW()-109,[2]ワークシート!$F$2:$BW$498,16,0),"")</f>
        <v/>
      </c>
      <c r="L159" s="182"/>
      <c r="M159" s="181"/>
      <c r="N159" s="241" t="str">
        <f>+IFERROR(VLOOKUP(#REF!&amp;"-"&amp;ROW()-109,[2]ワークシート!$F$2:$BW$498,21,0),"")</f>
        <v/>
      </c>
      <c r="O159" s="242"/>
      <c r="P159" s="237" t="str">
        <f>+IFERROR(VLOOKUP(#REF!&amp;"-"&amp;ROW()-109,[2]ワークシート!$F$2:$BW$498,22,0),"")</f>
        <v/>
      </c>
      <c r="Q159" s="237"/>
      <c r="R159" s="187" t="str">
        <f>+IFERROR(VLOOKUP(#REF!&amp;"-"&amp;ROW()-109,[2]ワークシート!$F$2:$BW$498,52,0),"")</f>
        <v/>
      </c>
      <c r="S159" s="187"/>
      <c r="T159" s="187"/>
      <c r="U159" s="237" t="str">
        <f>+IFERROR(VLOOKUP(#REF!&amp;"-"&amp;ROW()-109,[2]ワークシート!$F$2:$BW$498,57,0),"")</f>
        <v/>
      </c>
      <c r="V159" s="237"/>
      <c r="W159" s="237" t="str">
        <f>+IFERROR(VLOOKUP(#REF!&amp;"-"&amp;ROW()-109,[2]ワークシート!$F$2:$BW$498,58,0),"")</f>
        <v/>
      </c>
      <c r="X159" s="237"/>
      <c r="Y159" s="237"/>
      <c r="Z159" s="178" t="str">
        <f t="shared" si="3"/>
        <v/>
      </c>
      <c r="AA159" s="178"/>
      <c r="AB159" s="180" t="str">
        <f>+IFERROR(IF(VLOOKUP(#REF!&amp;"-"&amp;ROW()-109,[2]ワークシート!$F$2:$BW$498,10,0)="","",VLOOKUP(#REF!&amp;"-"&amp;ROW()-109,[2]ワークシート!$F$2:$BW$498,10,0)),"")</f>
        <v/>
      </c>
      <c r="AC159" s="181"/>
      <c r="AD159" s="238" t="str">
        <f>+IFERROR(VLOOKUP(#REF!&amp;"-"&amp;ROW()-109,[2]ワークシート!$F$2:$BW$498,62,0),"")</f>
        <v/>
      </c>
      <c r="AE159" s="238"/>
      <c r="AF159" s="178" t="str">
        <f t="shared" si="4"/>
        <v/>
      </c>
      <c r="AG159" s="178"/>
      <c r="AH159" s="178" t="str">
        <f>+IFERROR(IF(VLOOKUP(#REF!&amp;"-"&amp;ROW()-109,[2]ワークシート!$F$2:$BW$498,63,0)="","",VLOOKUP(#REF!&amp;"-"&amp;ROW()-109,[2]ワークシート!$F$2:$BW$498,63,0)),"")</f>
        <v/>
      </c>
      <c r="AI159" s="178"/>
      <c r="AK159" s="51">
        <v>79</v>
      </c>
      <c r="AL159" s="51" t="str">
        <f t="shared" si="5"/>
        <v>79</v>
      </c>
      <c r="AM159" s="41"/>
      <c r="AN159" s="41"/>
      <c r="AO159" s="41"/>
      <c r="AP159" s="41"/>
      <c r="AQ159" s="41"/>
      <c r="AR159" s="41"/>
      <c r="AS159" s="41"/>
      <c r="AT159" s="41"/>
      <c r="AU159" s="41"/>
      <c r="AV159" s="41"/>
      <c r="AW159" s="41"/>
      <c r="AX159" s="41"/>
      <c r="AY159" s="41"/>
      <c r="AZ159" s="41"/>
      <c r="BA159" s="41"/>
      <c r="BB159" s="41"/>
      <c r="BC159" s="41"/>
      <c r="BD159" s="41"/>
      <c r="BE159" s="41"/>
      <c r="BF159" s="41"/>
      <c r="BG159" s="41"/>
      <c r="BH159" s="41"/>
      <c r="BI159" s="41"/>
      <c r="BJ159" s="41"/>
      <c r="BK159" s="41"/>
      <c r="BL159" s="41"/>
      <c r="BM159" s="41"/>
      <c r="BN159" s="41"/>
      <c r="BO159" s="41"/>
      <c r="BP159" s="41"/>
      <c r="BQ159" s="41"/>
      <c r="BR159" s="41"/>
      <c r="BS159" s="41"/>
    </row>
    <row r="160" spans="1:71" ht="35.1" hidden="1" customHeight="1">
      <c r="A160" s="41"/>
      <c r="B160" s="180" t="str">
        <f>+IFERROR(VLOOKUP(#REF!&amp;"-"&amp;ROW()-109,[2]ワークシート!$F$2:$BW$498,6,0),"")</f>
        <v/>
      </c>
      <c r="C160" s="181"/>
      <c r="D160" s="180" t="str">
        <f>+IFERROR(IF(VLOOKUP(#REF!&amp;"-"&amp;ROW()-109,[2]ワークシート!$F$2:$BW$498,7,0)="","",VLOOKUP(#REF!&amp;"-"&amp;ROW()-109,[2]ワークシート!$F$2:$BW$498,7,0)),"")</f>
        <v/>
      </c>
      <c r="E160" s="181"/>
      <c r="F160" s="180" t="str">
        <f>+IFERROR(VLOOKUP(#REF!&amp;"-"&amp;ROW()-109,[2]ワークシート!$F$2:$BW$498,8,0),"")</f>
        <v/>
      </c>
      <c r="G160" s="181"/>
      <c r="H160" s="73" t="str">
        <f>+IFERROR(VLOOKUP(#REF!&amp;"-"&amp;ROW()-109,[2]ワークシート!$F$2:$BW$498,9,0),"")</f>
        <v/>
      </c>
      <c r="I16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60" s="240"/>
      <c r="K160" s="180" t="str">
        <f>+IFERROR(VLOOKUP(#REF!&amp;"-"&amp;ROW()-109,[2]ワークシート!$F$2:$BW$498,16,0),"")</f>
        <v/>
      </c>
      <c r="L160" s="182"/>
      <c r="M160" s="181"/>
      <c r="N160" s="241" t="str">
        <f>+IFERROR(VLOOKUP(#REF!&amp;"-"&amp;ROW()-109,[2]ワークシート!$F$2:$BW$498,21,0),"")</f>
        <v/>
      </c>
      <c r="O160" s="242"/>
      <c r="P160" s="237" t="str">
        <f>+IFERROR(VLOOKUP(#REF!&amp;"-"&amp;ROW()-109,[2]ワークシート!$F$2:$BW$498,22,0),"")</f>
        <v/>
      </c>
      <c r="Q160" s="237"/>
      <c r="R160" s="187" t="str">
        <f>+IFERROR(VLOOKUP(#REF!&amp;"-"&amp;ROW()-109,[2]ワークシート!$F$2:$BW$498,52,0),"")</f>
        <v/>
      </c>
      <c r="S160" s="187"/>
      <c r="T160" s="187"/>
      <c r="U160" s="237" t="str">
        <f>+IFERROR(VLOOKUP(#REF!&amp;"-"&amp;ROW()-109,[2]ワークシート!$F$2:$BW$498,57,0),"")</f>
        <v/>
      </c>
      <c r="V160" s="237"/>
      <c r="W160" s="237" t="str">
        <f>+IFERROR(VLOOKUP(#REF!&amp;"-"&amp;ROW()-109,[2]ワークシート!$F$2:$BW$498,58,0),"")</f>
        <v/>
      </c>
      <c r="X160" s="237"/>
      <c r="Y160" s="237"/>
      <c r="Z160" s="178" t="str">
        <f t="shared" si="3"/>
        <v/>
      </c>
      <c r="AA160" s="178"/>
      <c r="AB160" s="180" t="str">
        <f>+IFERROR(IF(VLOOKUP(#REF!&amp;"-"&amp;ROW()-109,[2]ワークシート!$F$2:$BW$498,10,0)="","",VLOOKUP(#REF!&amp;"-"&amp;ROW()-109,[2]ワークシート!$F$2:$BW$498,10,0)),"")</f>
        <v/>
      </c>
      <c r="AC160" s="181"/>
      <c r="AD160" s="238" t="str">
        <f>+IFERROR(VLOOKUP(#REF!&amp;"-"&amp;ROW()-109,[2]ワークシート!$F$2:$BW$498,62,0),"")</f>
        <v/>
      </c>
      <c r="AE160" s="238"/>
      <c r="AF160" s="178" t="str">
        <f t="shared" si="4"/>
        <v/>
      </c>
      <c r="AG160" s="178"/>
      <c r="AH160" s="178" t="str">
        <f>+IFERROR(IF(VLOOKUP(#REF!&amp;"-"&amp;ROW()-109,[2]ワークシート!$F$2:$BW$498,63,0)="","",VLOOKUP(#REF!&amp;"-"&amp;ROW()-109,[2]ワークシート!$F$2:$BW$498,63,0)),"")</f>
        <v/>
      </c>
      <c r="AI160" s="178"/>
      <c r="AK160" s="51">
        <v>80</v>
      </c>
      <c r="AL160" s="51" t="str">
        <f t="shared" si="5"/>
        <v>80</v>
      </c>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1"/>
      <c r="BI160" s="41"/>
      <c r="BJ160" s="41"/>
      <c r="BK160" s="41"/>
      <c r="BL160" s="41"/>
      <c r="BM160" s="41"/>
      <c r="BN160" s="41"/>
      <c r="BO160" s="41"/>
      <c r="BP160" s="41"/>
      <c r="BQ160" s="41"/>
      <c r="BR160" s="41"/>
      <c r="BS160" s="41"/>
    </row>
    <row r="161" spans="1:71" ht="35.1" hidden="1" customHeight="1">
      <c r="A161" s="41"/>
      <c r="B161" s="180" t="str">
        <f>+IFERROR(VLOOKUP(#REF!&amp;"-"&amp;ROW()-109,[2]ワークシート!$F$2:$BW$498,6,0),"")</f>
        <v/>
      </c>
      <c r="C161" s="181"/>
      <c r="D161" s="180" t="str">
        <f>+IFERROR(IF(VLOOKUP(#REF!&amp;"-"&amp;ROW()-109,[2]ワークシート!$F$2:$BW$498,7,0)="","",VLOOKUP(#REF!&amp;"-"&amp;ROW()-109,[2]ワークシート!$F$2:$BW$498,7,0)),"")</f>
        <v/>
      </c>
      <c r="E161" s="181"/>
      <c r="F161" s="180" t="str">
        <f>+IFERROR(VLOOKUP(#REF!&amp;"-"&amp;ROW()-109,[2]ワークシート!$F$2:$BW$498,8,0),"")</f>
        <v/>
      </c>
      <c r="G161" s="181"/>
      <c r="H161" s="73" t="str">
        <f>+IFERROR(VLOOKUP(#REF!&amp;"-"&amp;ROW()-109,[2]ワークシート!$F$2:$BW$498,9,0),"")</f>
        <v/>
      </c>
      <c r="I16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61" s="240"/>
      <c r="K161" s="180" t="str">
        <f>+IFERROR(VLOOKUP(#REF!&amp;"-"&amp;ROW()-109,[2]ワークシート!$F$2:$BW$498,16,0),"")</f>
        <v/>
      </c>
      <c r="L161" s="182"/>
      <c r="M161" s="181"/>
      <c r="N161" s="241" t="str">
        <f>+IFERROR(VLOOKUP(#REF!&amp;"-"&amp;ROW()-109,[2]ワークシート!$F$2:$BW$498,21,0),"")</f>
        <v/>
      </c>
      <c r="O161" s="242"/>
      <c r="P161" s="237" t="str">
        <f>+IFERROR(VLOOKUP(#REF!&amp;"-"&amp;ROW()-109,[2]ワークシート!$F$2:$BW$498,22,0),"")</f>
        <v/>
      </c>
      <c r="Q161" s="237"/>
      <c r="R161" s="187" t="str">
        <f>+IFERROR(VLOOKUP(#REF!&amp;"-"&amp;ROW()-109,[2]ワークシート!$F$2:$BW$498,52,0),"")</f>
        <v/>
      </c>
      <c r="S161" s="187"/>
      <c r="T161" s="187"/>
      <c r="U161" s="237" t="str">
        <f>+IFERROR(VLOOKUP(#REF!&amp;"-"&amp;ROW()-109,[2]ワークシート!$F$2:$BW$498,57,0),"")</f>
        <v/>
      </c>
      <c r="V161" s="237"/>
      <c r="W161" s="237" t="str">
        <f>+IFERROR(VLOOKUP(#REF!&amp;"-"&amp;ROW()-109,[2]ワークシート!$F$2:$BW$498,58,0),"")</f>
        <v/>
      </c>
      <c r="X161" s="237"/>
      <c r="Y161" s="237"/>
      <c r="Z161" s="178" t="str">
        <f t="shared" si="3"/>
        <v/>
      </c>
      <c r="AA161" s="178"/>
      <c r="AB161" s="180" t="str">
        <f>+IFERROR(IF(VLOOKUP(#REF!&amp;"-"&amp;ROW()-109,[2]ワークシート!$F$2:$BW$498,10,0)="","",VLOOKUP(#REF!&amp;"-"&amp;ROW()-109,[2]ワークシート!$F$2:$BW$498,10,0)),"")</f>
        <v/>
      </c>
      <c r="AC161" s="181"/>
      <c r="AD161" s="238" t="str">
        <f>+IFERROR(VLOOKUP(#REF!&amp;"-"&amp;ROW()-109,[2]ワークシート!$F$2:$BW$498,62,0),"")</f>
        <v/>
      </c>
      <c r="AE161" s="238"/>
      <c r="AF161" s="178" t="str">
        <f t="shared" si="4"/>
        <v/>
      </c>
      <c r="AG161" s="178"/>
      <c r="AH161" s="178" t="str">
        <f>+IFERROR(IF(VLOOKUP(#REF!&amp;"-"&amp;ROW()-109,[2]ワークシート!$F$2:$BW$498,63,0)="","",VLOOKUP(#REF!&amp;"-"&amp;ROW()-109,[2]ワークシート!$F$2:$BW$498,63,0)),"")</f>
        <v/>
      </c>
      <c r="AI161" s="178"/>
      <c r="AK161" s="51">
        <v>81</v>
      </c>
      <c r="AL161" s="51" t="str">
        <f t="shared" si="5"/>
        <v>81</v>
      </c>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c r="BI161" s="41"/>
      <c r="BJ161" s="41"/>
      <c r="BK161" s="41"/>
      <c r="BL161" s="41"/>
      <c r="BM161" s="41"/>
      <c r="BN161" s="41"/>
      <c r="BO161" s="41"/>
      <c r="BP161" s="41"/>
      <c r="BQ161" s="41"/>
      <c r="BR161" s="41"/>
      <c r="BS161" s="41"/>
    </row>
    <row r="162" spans="1:71" ht="35.1" hidden="1" customHeight="1">
      <c r="A162" s="41"/>
      <c r="B162" s="180" t="str">
        <f>+IFERROR(VLOOKUP(#REF!&amp;"-"&amp;ROW()-109,[2]ワークシート!$F$2:$BW$498,6,0),"")</f>
        <v/>
      </c>
      <c r="C162" s="181"/>
      <c r="D162" s="180" t="str">
        <f>+IFERROR(IF(VLOOKUP(#REF!&amp;"-"&amp;ROW()-109,[2]ワークシート!$F$2:$BW$498,7,0)="","",VLOOKUP(#REF!&amp;"-"&amp;ROW()-109,[2]ワークシート!$F$2:$BW$498,7,0)),"")</f>
        <v/>
      </c>
      <c r="E162" s="181"/>
      <c r="F162" s="180" t="str">
        <f>+IFERROR(VLOOKUP(#REF!&amp;"-"&amp;ROW()-109,[2]ワークシート!$F$2:$BW$498,8,0),"")</f>
        <v/>
      </c>
      <c r="G162" s="181"/>
      <c r="H162" s="73" t="str">
        <f>+IFERROR(VLOOKUP(#REF!&amp;"-"&amp;ROW()-109,[2]ワークシート!$F$2:$BW$498,9,0),"")</f>
        <v/>
      </c>
      <c r="I16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62" s="240"/>
      <c r="K162" s="180" t="str">
        <f>+IFERROR(VLOOKUP(#REF!&amp;"-"&amp;ROW()-109,[2]ワークシート!$F$2:$BW$498,16,0),"")</f>
        <v/>
      </c>
      <c r="L162" s="182"/>
      <c r="M162" s="181"/>
      <c r="N162" s="241" t="str">
        <f>+IFERROR(VLOOKUP(#REF!&amp;"-"&amp;ROW()-109,[2]ワークシート!$F$2:$BW$498,21,0),"")</f>
        <v/>
      </c>
      <c r="O162" s="242"/>
      <c r="P162" s="237" t="str">
        <f>+IFERROR(VLOOKUP(#REF!&amp;"-"&amp;ROW()-109,[2]ワークシート!$F$2:$BW$498,22,0),"")</f>
        <v/>
      </c>
      <c r="Q162" s="237"/>
      <c r="R162" s="187" t="str">
        <f>+IFERROR(VLOOKUP(#REF!&amp;"-"&amp;ROW()-109,[2]ワークシート!$F$2:$BW$498,52,0),"")</f>
        <v/>
      </c>
      <c r="S162" s="187"/>
      <c r="T162" s="187"/>
      <c r="U162" s="237" t="str">
        <f>+IFERROR(VLOOKUP(#REF!&amp;"-"&amp;ROW()-109,[2]ワークシート!$F$2:$BW$498,57,0),"")</f>
        <v/>
      </c>
      <c r="V162" s="237"/>
      <c r="W162" s="237" t="str">
        <f>+IFERROR(VLOOKUP(#REF!&amp;"-"&amp;ROW()-109,[2]ワークシート!$F$2:$BW$498,58,0),"")</f>
        <v/>
      </c>
      <c r="X162" s="237"/>
      <c r="Y162" s="237"/>
      <c r="Z162" s="178" t="str">
        <f t="shared" si="3"/>
        <v/>
      </c>
      <c r="AA162" s="178"/>
      <c r="AB162" s="180" t="str">
        <f>+IFERROR(IF(VLOOKUP(#REF!&amp;"-"&amp;ROW()-109,[2]ワークシート!$F$2:$BW$498,10,0)="","",VLOOKUP(#REF!&amp;"-"&amp;ROW()-109,[2]ワークシート!$F$2:$BW$498,10,0)),"")</f>
        <v/>
      </c>
      <c r="AC162" s="181"/>
      <c r="AD162" s="238" t="str">
        <f>+IFERROR(VLOOKUP(#REF!&amp;"-"&amp;ROW()-109,[2]ワークシート!$F$2:$BW$498,62,0),"")</f>
        <v/>
      </c>
      <c r="AE162" s="238"/>
      <c r="AF162" s="178" t="str">
        <f t="shared" si="4"/>
        <v/>
      </c>
      <c r="AG162" s="178"/>
      <c r="AH162" s="178" t="str">
        <f>+IFERROR(IF(VLOOKUP(#REF!&amp;"-"&amp;ROW()-109,[2]ワークシート!$F$2:$BW$498,63,0)="","",VLOOKUP(#REF!&amp;"-"&amp;ROW()-109,[2]ワークシート!$F$2:$BW$498,63,0)),"")</f>
        <v/>
      </c>
      <c r="AI162" s="178"/>
      <c r="AK162" s="51">
        <v>82</v>
      </c>
      <c r="AL162" s="51" t="str">
        <f t="shared" si="5"/>
        <v>82</v>
      </c>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c r="BJ162" s="41"/>
      <c r="BK162" s="41"/>
      <c r="BL162" s="41"/>
      <c r="BM162" s="41"/>
      <c r="BN162" s="41"/>
      <c r="BO162" s="41"/>
      <c r="BP162" s="41"/>
      <c r="BQ162" s="41"/>
      <c r="BR162" s="41"/>
      <c r="BS162" s="41"/>
    </row>
    <row r="163" spans="1:71" ht="35.1" hidden="1" customHeight="1">
      <c r="A163" s="41"/>
      <c r="B163" s="180" t="str">
        <f>+IFERROR(VLOOKUP(#REF!&amp;"-"&amp;ROW()-109,[2]ワークシート!$F$2:$BW$498,6,0),"")</f>
        <v/>
      </c>
      <c r="C163" s="181"/>
      <c r="D163" s="180" t="str">
        <f>+IFERROR(IF(VLOOKUP(#REF!&amp;"-"&amp;ROW()-109,[2]ワークシート!$F$2:$BW$498,7,0)="","",VLOOKUP(#REF!&amp;"-"&amp;ROW()-109,[2]ワークシート!$F$2:$BW$498,7,0)),"")</f>
        <v/>
      </c>
      <c r="E163" s="181"/>
      <c r="F163" s="180" t="str">
        <f>+IFERROR(VLOOKUP(#REF!&amp;"-"&amp;ROW()-109,[2]ワークシート!$F$2:$BW$498,8,0),"")</f>
        <v/>
      </c>
      <c r="G163" s="181"/>
      <c r="H163" s="73" t="str">
        <f>+IFERROR(VLOOKUP(#REF!&amp;"-"&amp;ROW()-109,[2]ワークシート!$F$2:$BW$498,9,0),"")</f>
        <v/>
      </c>
      <c r="I16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63" s="240"/>
      <c r="K163" s="180" t="str">
        <f>+IFERROR(VLOOKUP(#REF!&amp;"-"&amp;ROW()-109,[2]ワークシート!$F$2:$BW$498,16,0),"")</f>
        <v/>
      </c>
      <c r="L163" s="182"/>
      <c r="M163" s="181"/>
      <c r="N163" s="241" t="str">
        <f>+IFERROR(VLOOKUP(#REF!&amp;"-"&amp;ROW()-109,[2]ワークシート!$F$2:$BW$498,21,0),"")</f>
        <v/>
      </c>
      <c r="O163" s="242"/>
      <c r="P163" s="237" t="str">
        <f>+IFERROR(VLOOKUP(#REF!&amp;"-"&amp;ROW()-109,[2]ワークシート!$F$2:$BW$498,22,0),"")</f>
        <v/>
      </c>
      <c r="Q163" s="237"/>
      <c r="R163" s="187" t="str">
        <f>+IFERROR(VLOOKUP(#REF!&amp;"-"&amp;ROW()-109,[2]ワークシート!$F$2:$BW$498,52,0),"")</f>
        <v/>
      </c>
      <c r="S163" s="187"/>
      <c r="T163" s="187"/>
      <c r="U163" s="237" t="str">
        <f>+IFERROR(VLOOKUP(#REF!&amp;"-"&amp;ROW()-109,[2]ワークシート!$F$2:$BW$498,57,0),"")</f>
        <v/>
      </c>
      <c r="V163" s="237"/>
      <c r="W163" s="237" t="str">
        <f>+IFERROR(VLOOKUP(#REF!&amp;"-"&amp;ROW()-109,[2]ワークシート!$F$2:$BW$498,58,0),"")</f>
        <v/>
      </c>
      <c r="X163" s="237"/>
      <c r="Y163" s="237"/>
      <c r="Z163" s="178" t="str">
        <f t="shared" si="3"/>
        <v/>
      </c>
      <c r="AA163" s="178"/>
      <c r="AB163" s="180" t="str">
        <f>+IFERROR(IF(VLOOKUP(#REF!&amp;"-"&amp;ROW()-109,[2]ワークシート!$F$2:$BW$498,10,0)="","",VLOOKUP(#REF!&amp;"-"&amp;ROW()-109,[2]ワークシート!$F$2:$BW$498,10,0)),"")</f>
        <v/>
      </c>
      <c r="AC163" s="181"/>
      <c r="AD163" s="238" t="str">
        <f>+IFERROR(VLOOKUP(#REF!&amp;"-"&amp;ROW()-109,[2]ワークシート!$F$2:$BW$498,62,0),"")</f>
        <v/>
      </c>
      <c r="AE163" s="238"/>
      <c r="AF163" s="178" t="str">
        <f t="shared" si="4"/>
        <v/>
      </c>
      <c r="AG163" s="178"/>
      <c r="AH163" s="178" t="str">
        <f>+IFERROR(IF(VLOOKUP(#REF!&amp;"-"&amp;ROW()-109,[2]ワークシート!$F$2:$BW$498,63,0)="","",VLOOKUP(#REF!&amp;"-"&amp;ROW()-109,[2]ワークシート!$F$2:$BW$498,63,0)),"")</f>
        <v/>
      </c>
      <c r="AI163" s="178"/>
      <c r="AK163" s="51">
        <v>83</v>
      </c>
      <c r="AL163" s="51" t="str">
        <f t="shared" si="5"/>
        <v>83</v>
      </c>
      <c r="AM163" s="41"/>
      <c r="AN163" s="41"/>
      <c r="AO163" s="41"/>
      <c r="AP163" s="41"/>
      <c r="AQ163" s="41"/>
      <c r="AR163" s="41"/>
      <c r="AS163" s="41"/>
      <c r="AT163" s="41"/>
      <c r="AU163" s="41"/>
      <c r="AV163" s="41"/>
      <c r="AW163" s="41"/>
      <c r="AX163" s="41"/>
      <c r="AY163" s="41"/>
      <c r="AZ163" s="41"/>
      <c r="BA163" s="41"/>
      <c r="BB163" s="41"/>
      <c r="BC163" s="41"/>
      <c r="BD163" s="41"/>
      <c r="BE163" s="41"/>
      <c r="BF163" s="41"/>
      <c r="BG163" s="41"/>
      <c r="BH163" s="41"/>
      <c r="BI163" s="41"/>
      <c r="BJ163" s="41"/>
      <c r="BK163" s="41"/>
      <c r="BL163" s="41"/>
      <c r="BM163" s="41"/>
      <c r="BN163" s="41"/>
      <c r="BO163" s="41"/>
      <c r="BP163" s="41"/>
      <c r="BQ163" s="41"/>
      <c r="BR163" s="41"/>
      <c r="BS163" s="41"/>
    </row>
    <row r="164" spans="1:71" ht="35.1" hidden="1" customHeight="1">
      <c r="A164" s="41"/>
      <c r="B164" s="180" t="str">
        <f>+IFERROR(VLOOKUP(#REF!&amp;"-"&amp;ROW()-109,[2]ワークシート!$F$2:$BW$498,6,0),"")</f>
        <v/>
      </c>
      <c r="C164" s="181"/>
      <c r="D164" s="180" t="str">
        <f>+IFERROR(IF(VLOOKUP(#REF!&amp;"-"&amp;ROW()-109,[2]ワークシート!$F$2:$BW$498,7,0)="","",VLOOKUP(#REF!&amp;"-"&amp;ROW()-109,[2]ワークシート!$F$2:$BW$498,7,0)),"")</f>
        <v/>
      </c>
      <c r="E164" s="181"/>
      <c r="F164" s="180" t="str">
        <f>+IFERROR(VLOOKUP(#REF!&amp;"-"&amp;ROW()-109,[2]ワークシート!$F$2:$BW$498,8,0),"")</f>
        <v/>
      </c>
      <c r="G164" s="181"/>
      <c r="H164" s="73" t="str">
        <f>+IFERROR(VLOOKUP(#REF!&amp;"-"&amp;ROW()-109,[2]ワークシート!$F$2:$BW$498,9,0),"")</f>
        <v/>
      </c>
      <c r="I16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64" s="240"/>
      <c r="K164" s="180" t="str">
        <f>+IFERROR(VLOOKUP(#REF!&amp;"-"&amp;ROW()-109,[2]ワークシート!$F$2:$BW$498,16,0),"")</f>
        <v/>
      </c>
      <c r="L164" s="182"/>
      <c r="M164" s="181"/>
      <c r="N164" s="241" t="str">
        <f>+IFERROR(VLOOKUP(#REF!&amp;"-"&amp;ROW()-109,[2]ワークシート!$F$2:$BW$498,21,0),"")</f>
        <v/>
      </c>
      <c r="O164" s="242"/>
      <c r="P164" s="237" t="str">
        <f>+IFERROR(VLOOKUP(#REF!&amp;"-"&amp;ROW()-109,[2]ワークシート!$F$2:$BW$498,22,0),"")</f>
        <v/>
      </c>
      <c r="Q164" s="237"/>
      <c r="R164" s="187" t="str">
        <f>+IFERROR(VLOOKUP(#REF!&amp;"-"&amp;ROW()-109,[2]ワークシート!$F$2:$BW$498,52,0),"")</f>
        <v/>
      </c>
      <c r="S164" s="187"/>
      <c r="T164" s="187"/>
      <c r="U164" s="237" t="str">
        <f>+IFERROR(VLOOKUP(#REF!&amp;"-"&amp;ROW()-109,[2]ワークシート!$F$2:$BW$498,57,0),"")</f>
        <v/>
      </c>
      <c r="V164" s="237"/>
      <c r="W164" s="237" t="str">
        <f>+IFERROR(VLOOKUP(#REF!&amp;"-"&amp;ROW()-109,[2]ワークシート!$F$2:$BW$498,58,0),"")</f>
        <v/>
      </c>
      <c r="X164" s="237"/>
      <c r="Y164" s="237"/>
      <c r="Z164" s="178" t="str">
        <f t="shared" si="3"/>
        <v/>
      </c>
      <c r="AA164" s="178"/>
      <c r="AB164" s="180" t="str">
        <f>+IFERROR(IF(VLOOKUP(#REF!&amp;"-"&amp;ROW()-109,[2]ワークシート!$F$2:$BW$498,10,0)="","",VLOOKUP(#REF!&amp;"-"&amp;ROW()-109,[2]ワークシート!$F$2:$BW$498,10,0)),"")</f>
        <v/>
      </c>
      <c r="AC164" s="181"/>
      <c r="AD164" s="238" t="str">
        <f>+IFERROR(VLOOKUP(#REF!&amp;"-"&amp;ROW()-109,[2]ワークシート!$F$2:$BW$498,62,0),"")</f>
        <v/>
      </c>
      <c r="AE164" s="238"/>
      <c r="AF164" s="178" t="str">
        <f t="shared" si="4"/>
        <v/>
      </c>
      <c r="AG164" s="178"/>
      <c r="AH164" s="178" t="str">
        <f>+IFERROR(IF(VLOOKUP(#REF!&amp;"-"&amp;ROW()-109,[2]ワークシート!$F$2:$BW$498,63,0)="","",VLOOKUP(#REF!&amp;"-"&amp;ROW()-109,[2]ワークシート!$F$2:$BW$498,63,0)),"")</f>
        <v/>
      </c>
      <c r="AI164" s="178"/>
      <c r="AK164" s="51">
        <v>84</v>
      </c>
      <c r="AL164" s="51" t="str">
        <f t="shared" si="5"/>
        <v>84</v>
      </c>
      <c r="AM164" s="41"/>
      <c r="AN164" s="41"/>
      <c r="AO164" s="41"/>
      <c r="AP164" s="41"/>
      <c r="AQ164" s="41"/>
      <c r="AR164" s="41"/>
      <c r="AS164" s="41"/>
      <c r="AT164" s="41"/>
      <c r="AU164" s="41"/>
      <c r="AV164" s="41"/>
      <c r="AW164" s="41"/>
      <c r="AX164" s="41"/>
      <c r="AY164" s="41"/>
      <c r="AZ164" s="41"/>
      <c r="BA164" s="41"/>
      <c r="BB164" s="41"/>
      <c r="BC164" s="41"/>
      <c r="BD164" s="41"/>
      <c r="BE164" s="41"/>
      <c r="BF164" s="41"/>
      <c r="BG164" s="41"/>
      <c r="BH164" s="41"/>
      <c r="BI164" s="41"/>
      <c r="BJ164" s="41"/>
      <c r="BK164" s="41"/>
      <c r="BL164" s="41"/>
      <c r="BM164" s="41"/>
      <c r="BN164" s="41"/>
      <c r="BO164" s="41"/>
      <c r="BP164" s="41"/>
      <c r="BQ164" s="41"/>
      <c r="BR164" s="41"/>
      <c r="BS164" s="41"/>
    </row>
    <row r="165" spans="1:71" ht="35.1" hidden="1" customHeight="1">
      <c r="A165" s="41"/>
      <c r="B165" s="180" t="str">
        <f>+IFERROR(VLOOKUP(#REF!&amp;"-"&amp;ROW()-109,[2]ワークシート!$F$2:$BW$498,6,0),"")</f>
        <v/>
      </c>
      <c r="C165" s="181"/>
      <c r="D165" s="180" t="str">
        <f>+IFERROR(IF(VLOOKUP(#REF!&amp;"-"&amp;ROW()-109,[2]ワークシート!$F$2:$BW$498,7,0)="","",VLOOKUP(#REF!&amp;"-"&amp;ROW()-109,[2]ワークシート!$F$2:$BW$498,7,0)),"")</f>
        <v/>
      </c>
      <c r="E165" s="181"/>
      <c r="F165" s="180" t="str">
        <f>+IFERROR(VLOOKUP(#REF!&amp;"-"&amp;ROW()-109,[2]ワークシート!$F$2:$BW$498,8,0),"")</f>
        <v/>
      </c>
      <c r="G165" s="181"/>
      <c r="H165" s="73" t="str">
        <f>+IFERROR(VLOOKUP(#REF!&amp;"-"&amp;ROW()-109,[2]ワークシート!$F$2:$BW$498,9,0),"")</f>
        <v/>
      </c>
      <c r="I16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65" s="240"/>
      <c r="K165" s="180" t="str">
        <f>+IFERROR(VLOOKUP(#REF!&amp;"-"&amp;ROW()-109,[2]ワークシート!$F$2:$BW$498,16,0),"")</f>
        <v/>
      </c>
      <c r="L165" s="182"/>
      <c r="M165" s="181"/>
      <c r="N165" s="241" t="str">
        <f>+IFERROR(VLOOKUP(#REF!&amp;"-"&amp;ROW()-109,[2]ワークシート!$F$2:$BW$498,21,0),"")</f>
        <v/>
      </c>
      <c r="O165" s="242"/>
      <c r="P165" s="237" t="str">
        <f>+IFERROR(VLOOKUP(#REF!&amp;"-"&amp;ROW()-109,[2]ワークシート!$F$2:$BW$498,22,0),"")</f>
        <v/>
      </c>
      <c r="Q165" s="237"/>
      <c r="R165" s="187" t="str">
        <f>+IFERROR(VLOOKUP(#REF!&amp;"-"&amp;ROW()-109,[2]ワークシート!$F$2:$BW$498,52,0),"")</f>
        <v/>
      </c>
      <c r="S165" s="187"/>
      <c r="T165" s="187"/>
      <c r="U165" s="237" t="str">
        <f>+IFERROR(VLOOKUP(#REF!&amp;"-"&amp;ROW()-109,[2]ワークシート!$F$2:$BW$498,57,0),"")</f>
        <v/>
      </c>
      <c r="V165" s="237"/>
      <c r="W165" s="237" t="str">
        <f>+IFERROR(VLOOKUP(#REF!&amp;"-"&amp;ROW()-109,[2]ワークシート!$F$2:$BW$498,58,0),"")</f>
        <v/>
      </c>
      <c r="X165" s="237"/>
      <c r="Y165" s="237"/>
      <c r="Z165" s="178" t="str">
        <f t="shared" si="3"/>
        <v/>
      </c>
      <c r="AA165" s="178"/>
      <c r="AB165" s="180" t="str">
        <f>+IFERROR(IF(VLOOKUP(#REF!&amp;"-"&amp;ROW()-109,[2]ワークシート!$F$2:$BW$498,10,0)="","",VLOOKUP(#REF!&amp;"-"&amp;ROW()-109,[2]ワークシート!$F$2:$BW$498,10,0)),"")</f>
        <v/>
      </c>
      <c r="AC165" s="181"/>
      <c r="AD165" s="238" t="str">
        <f>+IFERROR(VLOOKUP(#REF!&amp;"-"&amp;ROW()-109,[2]ワークシート!$F$2:$BW$498,62,0),"")</f>
        <v/>
      </c>
      <c r="AE165" s="238"/>
      <c r="AF165" s="178" t="str">
        <f t="shared" si="4"/>
        <v/>
      </c>
      <c r="AG165" s="178"/>
      <c r="AH165" s="178" t="str">
        <f>+IFERROR(IF(VLOOKUP(#REF!&amp;"-"&amp;ROW()-109,[2]ワークシート!$F$2:$BW$498,63,0)="","",VLOOKUP(#REF!&amp;"-"&amp;ROW()-109,[2]ワークシート!$F$2:$BW$498,63,0)),"")</f>
        <v/>
      </c>
      <c r="AI165" s="178"/>
      <c r="AK165" s="51">
        <v>85</v>
      </c>
      <c r="AL165" s="51" t="str">
        <f t="shared" si="5"/>
        <v>85</v>
      </c>
      <c r="AM165" s="41"/>
      <c r="AN165" s="41"/>
      <c r="AO165" s="41"/>
      <c r="AP165" s="41"/>
      <c r="AQ165" s="41"/>
      <c r="AR165" s="41"/>
      <c r="AS165" s="41"/>
      <c r="AT165" s="41"/>
      <c r="AU165" s="41"/>
      <c r="AV165" s="41"/>
      <c r="AW165" s="41"/>
      <c r="AX165" s="41"/>
      <c r="AY165" s="41"/>
      <c r="AZ165" s="41"/>
      <c r="BA165" s="41"/>
      <c r="BB165" s="41"/>
      <c r="BC165" s="41"/>
      <c r="BD165" s="41"/>
      <c r="BE165" s="41"/>
      <c r="BF165" s="41"/>
      <c r="BG165" s="41"/>
      <c r="BH165" s="41"/>
      <c r="BI165" s="41"/>
      <c r="BJ165" s="41"/>
      <c r="BK165" s="41"/>
      <c r="BL165" s="41"/>
      <c r="BM165" s="41"/>
      <c r="BN165" s="41"/>
      <c r="BO165" s="41"/>
      <c r="BP165" s="41"/>
      <c r="BQ165" s="41"/>
      <c r="BR165" s="41"/>
      <c r="BS165" s="41"/>
    </row>
    <row r="166" spans="1:71" ht="35.1" hidden="1" customHeight="1">
      <c r="A166" s="41"/>
      <c r="B166" s="180" t="str">
        <f>+IFERROR(VLOOKUP(#REF!&amp;"-"&amp;ROW()-109,[2]ワークシート!$F$2:$BW$498,6,0),"")</f>
        <v/>
      </c>
      <c r="C166" s="181"/>
      <c r="D166" s="180" t="str">
        <f>+IFERROR(IF(VLOOKUP(#REF!&amp;"-"&amp;ROW()-109,[2]ワークシート!$F$2:$BW$498,7,0)="","",VLOOKUP(#REF!&amp;"-"&amp;ROW()-109,[2]ワークシート!$F$2:$BW$498,7,0)),"")</f>
        <v/>
      </c>
      <c r="E166" s="181"/>
      <c r="F166" s="180" t="str">
        <f>+IFERROR(VLOOKUP(#REF!&amp;"-"&amp;ROW()-109,[2]ワークシート!$F$2:$BW$498,8,0),"")</f>
        <v/>
      </c>
      <c r="G166" s="181"/>
      <c r="H166" s="73" t="str">
        <f>+IFERROR(VLOOKUP(#REF!&amp;"-"&amp;ROW()-109,[2]ワークシート!$F$2:$BW$498,9,0),"")</f>
        <v/>
      </c>
      <c r="I16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66" s="240"/>
      <c r="K166" s="180" t="str">
        <f>+IFERROR(VLOOKUP(#REF!&amp;"-"&amp;ROW()-109,[2]ワークシート!$F$2:$BW$498,16,0),"")</f>
        <v/>
      </c>
      <c r="L166" s="182"/>
      <c r="M166" s="181"/>
      <c r="N166" s="241" t="str">
        <f>+IFERROR(VLOOKUP(#REF!&amp;"-"&amp;ROW()-109,[2]ワークシート!$F$2:$BW$498,21,0),"")</f>
        <v/>
      </c>
      <c r="O166" s="242"/>
      <c r="P166" s="237" t="str">
        <f>+IFERROR(VLOOKUP(#REF!&amp;"-"&amp;ROW()-109,[2]ワークシート!$F$2:$BW$498,22,0),"")</f>
        <v/>
      </c>
      <c r="Q166" s="237"/>
      <c r="R166" s="187" t="str">
        <f>+IFERROR(VLOOKUP(#REF!&amp;"-"&amp;ROW()-109,[2]ワークシート!$F$2:$BW$498,52,0),"")</f>
        <v/>
      </c>
      <c r="S166" s="187"/>
      <c r="T166" s="187"/>
      <c r="U166" s="237" t="str">
        <f>+IFERROR(VLOOKUP(#REF!&amp;"-"&amp;ROW()-109,[2]ワークシート!$F$2:$BW$498,57,0),"")</f>
        <v/>
      </c>
      <c r="V166" s="237"/>
      <c r="W166" s="237" t="str">
        <f>+IFERROR(VLOOKUP(#REF!&amp;"-"&amp;ROW()-109,[2]ワークシート!$F$2:$BW$498,58,0),"")</f>
        <v/>
      </c>
      <c r="X166" s="237"/>
      <c r="Y166" s="237"/>
      <c r="Z166" s="178" t="str">
        <f t="shared" si="3"/>
        <v/>
      </c>
      <c r="AA166" s="178"/>
      <c r="AB166" s="180" t="str">
        <f>+IFERROR(IF(VLOOKUP(#REF!&amp;"-"&amp;ROW()-109,[2]ワークシート!$F$2:$BW$498,10,0)="","",VLOOKUP(#REF!&amp;"-"&amp;ROW()-109,[2]ワークシート!$F$2:$BW$498,10,0)),"")</f>
        <v/>
      </c>
      <c r="AC166" s="181"/>
      <c r="AD166" s="238" t="str">
        <f>+IFERROR(VLOOKUP(#REF!&amp;"-"&amp;ROW()-109,[2]ワークシート!$F$2:$BW$498,62,0),"")</f>
        <v/>
      </c>
      <c r="AE166" s="238"/>
      <c r="AF166" s="178" t="str">
        <f t="shared" si="4"/>
        <v/>
      </c>
      <c r="AG166" s="178"/>
      <c r="AH166" s="178" t="str">
        <f>+IFERROR(IF(VLOOKUP(#REF!&amp;"-"&amp;ROW()-109,[2]ワークシート!$F$2:$BW$498,63,0)="","",VLOOKUP(#REF!&amp;"-"&amp;ROW()-109,[2]ワークシート!$F$2:$BW$498,63,0)),"")</f>
        <v/>
      </c>
      <c r="AI166" s="178"/>
      <c r="AK166" s="51">
        <v>86</v>
      </c>
      <c r="AL166" s="51" t="str">
        <f t="shared" si="5"/>
        <v>86</v>
      </c>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c r="BI166" s="41"/>
      <c r="BJ166" s="41"/>
      <c r="BK166" s="41"/>
      <c r="BL166" s="41"/>
      <c r="BM166" s="41"/>
      <c r="BN166" s="41"/>
      <c r="BO166" s="41"/>
      <c r="BP166" s="41"/>
      <c r="BQ166" s="41"/>
      <c r="BR166" s="41"/>
      <c r="BS166" s="41"/>
    </row>
    <row r="167" spans="1:71" ht="35.1" hidden="1" customHeight="1">
      <c r="A167" s="41"/>
      <c r="B167" s="180" t="str">
        <f>+IFERROR(VLOOKUP(#REF!&amp;"-"&amp;ROW()-109,[2]ワークシート!$F$2:$BW$498,6,0),"")</f>
        <v/>
      </c>
      <c r="C167" s="181"/>
      <c r="D167" s="180" t="str">
        <f>+IFERROR(IF(VLOOKUP(#REF!&amp;"-"&amp;ROW()-109,[2]ワークシート!$F$2:$BW$498,7,0)="","",VLOOKUP(#REF!&amp;"-"&amp;ROW()-109,[2]ワークシート!$F$2:$BW$498,7,0)),"")</f>
        <v/>
      </c>
      <c r="E167" s="181"/>
      <c r="F167" s="180" t="str">
        <f>+IFERROR(VLOOKUP(#REF!&amp;"-"&amp;ROW()-109,[2]ワークシート!$F$2:$BW$498,8,0),"")</f>
        <v/>
      </c>
      <c r="G167" s="181"/>
      <c r="H167" s="73" t="str">
        <f>+IFERROR(VLOOKUP(#REF!&amp;"-"&amp;ROW()-109,[2]ワークシート!$F$2:$BW$498,9,0),"")</f>
        <v/>
      </c>
      <c r="I16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67" s="240"/>
      <c r="K167" s="180" t="str">
        <f>+IFERROR(VLOOKUP(#REF!&amp;"-"&amp;ROW()-109,[2]ワークシート!$F$2:$BW$498,16,0),"")</f>
        <v/>
      </c>
      <c r="L167" s="182"/>
      <c r="M167" s="181"/>
      <c r="N167" s="241" t="str">
        <f>+IFERROR(VLOOKUP(#REF!&amp;"-"&amp;ROW()-109,[2]ワークシート!$F$2:$BW$498,21,0),"")</f>
        <v/>
      </c>
      <c r="O167" s="242"/>
      <c r="P167" s="237" t="str">
        <f>+IFERROR(VLOOKUP(#REF!&amp;"-"&amp;ROW()-109,[2]ワークシート!$F$2:$BW$498,22,0),"")</f>
        <v/>
      </c>
      <c r="Q167" s="237"/>
      <c r="R167" s="187" t="str">
        <f>+IFERROR(VLOOKUP(#REF!&amp;"-"&amp;ROW()-109,[2]ワークシート!$F$2:$BW$498,52,0),"")</f>
        <v/>
      </c>
      <c r="S167" s="187"/>
      <c r="T167" s="187"/>
      <c r="U167" s="237" t="str">
        <f>+IFERROR(VLOOKUP(#REF!&amp;"-"&amp;ROW()-109,[2]ワークシート!$F$2:$BW$498,57,0),"")</f>
        <v/>
      </c>
      <c r="V167" s="237"/>
      <c r="W167" s="237" t="str">
        <f>+IFERROR(VLOOKUP(#REF!&amp;"-"&amp;ROW()-109,[2]ワークシート!$F$2:$BW$498,58,0),"")</f>
        <v/>
      </c>
      <c r="X167" s="237"/>
      <c r="Y167" s="237"/>
      <c r="Z167" s="178" t="str">
        <f t="shared" si="3"/>
        <v/>
      </c>
      <c r="AA167" s="178"/>
      <c r="AB167" s="180" t="str">
        <f>+IFERROR(IF(VLOOKUP(#REF!&amp;"-"&amp;ROW()-109,[2]ワークシート!$F$2:$BW$498,10,0)="","",VLOOKUP(#REF!&amp;"-"&amp;ROW()-109,[2]ワークシート!$F$2:$BW$498,10,0)),"")</f>
        <v/>
      </c>
      <c r="AC167" s="181"/>
      <c r="AD167" s="238" t="str">
        <f>+IFERROR(VLOOKUP(#REF!&amp;"-"&amp;ROW()-109,[2]ワークシート!$F$2:$BW$498,62,0),"")</f>
        <v/>
      </c>
      <c r="AE167" s="238"/>
      <c r="AF167" s="178" t="str">
        <f t="shared" si="4"/>
        <v/>
      </c>
      <c r="AG167" s="178"/>
      <c r="AH167" s="178" t="str">
        <f>+IFERROR(IF(VLOOKUP(#REF!&amp;"-"&amp;ROW()-109,[2]ワークシート!$F$2:$BW$498,63,0)="","",VLOOKUP(#REF!&amp;"-"&amp;ROW()-109,[2]ワークシート!$F$2:$BW$498,63,0)),"")</f>
        <v/>
      </c>
      <c r="AI167" s="178"/>
      <c r="AK167" s="51">
        <v>87</v>
      </c>
      <c r="AL167" s="51" t="str">
        <f t="shared" si="5"/>
        <v>87</v>
      </c>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41"/>
      <c r="BJ167" s="41"/>
      <c r="BK167" s="41"/>
      <c r="BL167" s="41"/>
      <c r="BM167" s="41"/>
      <c r="BN167" s="41"/>
      <c r="BO167" s="41"/>
      <c r="BP167" s="41"/>
      <c r="BQ167" s="41"/>
      <c r="BR167" s="41"/>
      <c r="BS167" s="41"/>
    </row>
    <row r="168" spans="1:71" ht="35.1" hidden="1" customHeight="1">
      <c r="A168" s="41"/>
      <c r="B168" s="180" t="str">
        <f>+IFERROR(VLOOKUP(#REF!&amp;"-"&amp;ROW()-109,[2]ワークシート!$F$2:$BW$498,6,0),"")</f>
        <v/>
      </c>
      <c r="C168" s="181"/>
      <c r="D168" s="180" t="str">
        <f>+IFERROR(IF(VLOOKUP(#REF!&amp;"-"&amp;ROW()-109,[2]ワークシート!$F$2:$BW$498,7,0)="","",VLOOKUP(#REF!&amp;"-"&amp;ROW()-109,[2]ワークシート!$F$2:$BW$498,7,0)),"")</f>
        <v/>
      </c>
      <c r="E168" s="181"/>
      <c r="F168" s="180" t="str">
        <f>+IFERROR(VLOOKUP(#REF!&amp;"-"&amp;ROW()-109,[2]ワークシート!$F$2:$BW$498,8,0),"")</f>
        <v/>
      </c>
      <c r="G168" s="181"/>
      <c r="H168" s="73" t="str">
        <f>+IFERROR(VLOOKUP(#REF!&amp;"-"&amp;ROW()-109,[2]ワークシート!$F$2:$BW$498,9,0),"")</f>
        <v/>
      </c>
      <c r="I16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68" s="240"/>
      <c r="K168" s="180" t="str">
        <f>+IFERROR(VLOOKUP(#REF!&amp;"-"&amp;ROW()-109,[2]ワークシート!$F$2:$BW$498,16,0),"")</f>
        <v/>
      </c>
      <c r="L168" s="182"/>
      <c r="M168" s="181"/>
      <c r="N168" s="241" t="str">
        <f>+IFERROR(VLOOKUP(#REF!&amp;"-"&amp;ROW()-109,[2]ワークシート!$F$2:$BW$498,21,0),"")</f>
        <v/>
      </c>
      <c r="O168" s="242"/>
      <c r="P168" s="237" t="str">
        <f>+IFERROR(VLOOKUP(#REF!&amp;"-"&amp;ROW()-109,[2]ワークシート!$F$2:$BW$498,22,0),"")</f>
        <v/>
      </c>
      <c r="Q168" s="237"/>
      <c r="R168" s="187" t="str">
        <f>+IFERROR(VLOOKUP(#REF!&amp;"-"&amp;ROW()-109,[2]ワークシート!$F$2:$BW$498,52,0),"")</f>
        <v/>
      </c>
      <c r="S168" s="187"/>
      <c r="T168" s="187"/>
      <c r="U168" s="237" t="str">
        <f>+IFERROR(VLOOKUP(#REF!&amp;"-"&amp;ROW()-109,[2]ワークシート!$F$2:$BW$498,57,0),"")</f>
        <v/>
      </c>
      <c r="V168" s="237"/>
      <c r="W168" s="237" t="str">
        <f>+IFERROR(VLOOKUP(#REF!&amp;"-"&amp;ROW()-109,[2]ワークシート!$F$2:$BW$498,58,0),"")</f>
        <v/>
      </c>
      <c r="X168" s="237"/>
      <c r="Y168" s="237"/>
      <c r="Z168" s="178" t="str">
        <f t="shared" si="3"/>
        <v/>
      </c>
      <c r="AA168" s="178"/>
      <c r="AB168" s="180" t="str">
        <f>+IFERROR(IF(VLOOKUP(#REF!&amp;"-"&amp;ROW()-109,[2]ワークシート!$F$2:$BW$498,10,0)="","",VLOOKUP(#REF!&amp;"-"&amp;ROW()-109,[2]ワークシート!$F$2:$BW$498,10,0)),"")</f>
        <v/>
      </c>
      <c r="AC168" s="181"/>
      <c r="AD168" s="238" t="str">
        <f>+IFERROR(VLOOKUP(#REF!&amp;"-"&amp;ROW()-109,[2]ワークシート!$F$2:$BW$498,62,0),"")</f>
        <v/>
      </c>
      <c r="AE168" s="238"/>
      <c r="AF168" s="178" t="str">
        <f t="shared" si="4"/>
        <v/>
      </c>
      <c r="AG168" s="178"/>
      <c r="AH168" s="178" t="str">
        <f>+IFERROR(IF(VLOOKUP(#REF!&amp;"-"&amp;ROW()-109,[2]ワークシート!$F$2:$BW$498,63,0)="","",VLOOKUP(#REF!&amp;"-"&amp;ROW()-109,[2]ワークシート!$F$2:$BW$498,63,0)),"")</f>
        <v/>
      </c>
      <c r="AI168" s="178"/>
      <c r="AK168" s="51">
        <v>88</v>
      </c>
      <c r="AL168" s="51" t="str">
        <f t="shared" si="5"/>
        <v>88</v>
      </c>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c r="BJ168" s="41"/>
      <c r="BK168" s="41"/>
      <c r="BL168" s="41"/>
      <c r="BM168" s="41"/>
      <c r="BN168" s="41"/>
      <c r="BO168" s="41"/>
      <c r="BP168" s="41"/>
      <c r="BQ168" s="41"/>
      <c r="BR168" s="41"/>
      <c r="BS168" s="41"/>
    </row>
    <row r="169" spans="1:71" ht="35.1" hidden="1" customHeight="1">
      <c r="A169" s="41"/>
      <c r="B169" s="180" t="str">
        <f>+IFERROR(VLOOKUP(#REF!&amp;"-"&amp;ROW()-109,[2]ワークシート!$F$2:$BW$498,6,0),"")</f>
        <v/>
      </c>
      <c r="C169" s="181"/>
      <c r="D169" s="180" t="str">
        <f>+IFERROR(IF(VLOOKUP(#REF!&amp;"-"&amp;ROW()-109,[2]ワークシート!$F$2:$BW$498,7,0)="","",VLOOKUP(#REF!&amp;"-"&amp;ROW()-109,[2]ワークシート!$F$2:$BW$498,7,0)),"")</f>
        <v/>
      </c>
      <c r="E169" s="181"/>
      <c r="F169" s="180" t="str">
        <f>+IFERROR(VLOOKUP(#REF!&amp;"-"&amp;ROW()-109,[2]ワークシート!$F$2:$BW$498,8,0),"")</f>
        <v/>
      </c>
      <c r="G169" s="181"/>
      <c r="H169" s="73" t="str">
        <f>+IFERROR(VLOOKUP(#REF!&amp;"-"&amp;ROW()-109,[2]ワークシート!$F$2:$BW$498,9,0),"")</f>
        <v/>
      </c>
      <c r="I16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69" s="240"/>
      <c r="K169" s="180" t="str">
        <f>+IFERROR(VLOOKUP(#REF!&amp;"-"&amp;ROW()-109,[2]ワークシート!$F$2:$BW$498,16,0),"")</f>
        <v/>
      </c>
      <c r="L169" s="182"/>
      <c r="M169" s="181"/>
      <c r="N169" s="241" t="str">
        <f>+IFERROR(VLOOKUP(#REF!&amp;"-"&amp;ROW()-109,[2]ワークシート!$F$2:$BW$498,21,0),"")</f>
        <v/>
      </c>
      <c r="O169" s="242"/>
      <c r="P169" s="237" t="str">
        <f>+IFERROR(VLOOKUP(#REF!&amp;"-"&amp;ROW()-109,[2]ワークシート!$F$2:$BW$498,22,0),"")</f>
        <v/>
      </c>
      <c r="Q169" s="237"/>
      <c r="R169" s="187" t="str">
        <f>+IFERROR(VLOOKUP(#REF!&amp;"-"&amp;ROW()-109,[2]ワークシート!$F$2:$BW$498,52,0),"")</f>
        <v/>
      </c>
      <c r="S169" s="187"/>
      <c r="T169" s="187"/>
      <c r="U169" s="237" t="str">
        <f>+IFERROR(VLOOKUP(#REF!&amp;"-"&amp;ROW()-109,[2]ワークシート!$F$2:$BW$498,57,0),"")</f>
        <v/>
      </c>
      <c r="V169" s="237"/>
      <c r="W169" s="237" t="str">
        <f>+IFERROR(VLOOKUP(#REF!&amp;"-"&amp;ROW()-109,[2]ワークシート!$F$2:$BW$498,58,0),"")</f>
        <v/>
      </c>
      <c r="X169" s="237"/>
      <c r="Y169" s="237"/>
      <c r="Z169" s="178" t="str">
        <f t="shared" si="3"/>
        <v/>
      </c>
      <c r="AA169" s="178"/>
      <c r="AB169" s="180" t="str">
        <f>+IFERROR(IF(VLOOKUP(#REF!&amp;"-"&amp;ROW()-109,[2]ワークシート!$F$2:$BW$498,10,0)="","",VLOOKUP(#REF!&amp;"-"&amp;ROW()-109,[2]ワークシート!$F$2:$BW$498,10,0)),"")</f>
        <v/>
      </c>
      <c r="AC169" s="181"/>
      <c r="AD169" s="238" t="str">
        <f>+IFERROR(VLOOKUP(#REF!&amp;"-"&amp;ROW()-109,[2]ワークシート!$F$2:$BW$498,62,0),"")</f>
        <v/>
      </c>
      <c r="AE169" s="238"/>
      <c r="AF169" s="178" t="str">
        <f t="shared" si="4"/>
        <v/>
      </c>
      <c r="AG169" s="178"/>
      <c r="AH169" s="178" t="str">
        <f>+IFERROR(IF(VLOOKUP(#REF!&amp;"-"&amp;ROW()-109,[2]ワークシート!$F$2:$BW$498,63,0)="","",VLOOKUP(#REF!&amp;"-"&amp;ROW()-109,[2]ワークシート!$F$2:$BW$498,63,0)),"")</f>
        <v/>
      </c>
      <c r="AI169" s="178"/>
      <c r="AK169" s="51">
        <v>89</v>
      </c>
      <c r="AL169" s="51" t="str">
        <f t="shared" si="5"/>
        <v>89</v>
      </c>
      <c r="AM169" s="41"/>
      <c r="AN169" s="41"/>
      <c r="AO169" s="41"/>
      <c r="AP169" s="41"/>
      <c r="AQ169" s="41"/>
      <c r="AR169" s="41"/>
      <c r="AS169" s="41"/>
      <c r="AT169" s="41"/>
      <c r="AU169" s="41"/>
      <c r="AV169" s="41"/>
      <c r="AW169" s="41"/>
      <c r="AX169" s="41"/>
      <c r="AY169" s="41"/>
      <c r="AZ169" s="41"/>
      <c r="BA169" s="41"/>
      <c r="BB169" s="41"/>
      <c r="BC169" s="41"/>
      <c r="BD169" s="41"/>
      <c r="BE169" s="41"/>
      <c r="BF169" s="41"/>
      <c r="BG169" s="41"/>
      <c r="BH169" s="41"/>
      <c r="BI169" s="41"/>
      <c r="BJ169" s="41"/>
      <c r="BK169" s="41"/>
      <c r="BL169" s="41"/>
      <c r="BM169" s="41"/>
      <c r="BN169" s="41"/>
      <c r="BO169" s="41"/>
      <c r="BP169" s="41"/>
      <c r="BQ169" s="41"/>
      <c r="BR169" s="41"/>
      <c r="BS169" s="41"/>
    </row>
    <row r="170" spans="1:71" ht="35.1" hidden="1" customHeight="1">
      <c r="A170" s="41"/>
      <c r="B170" s="180" t="str">
        <f>+IFERROR(VLOOKUP(#REF!&amp;"-"&amp;ROW()-109,[2]ワークシート!$F$2:$BW$498,6,0),"")</f>
        <v/>
      </c>
      <c r="C170" s="181"/>
      <c r="D170" s="180" t="str">
        <f>+IFERROR(IF(VLOOKUP(#REF!&amp;"-"&amp;ROW()-109,[2]ワークシート!$F$2:$BW$498,7,0)="","",VLOOKUP(#REF!&amp;"-"&amp;ROW()-109,[2]ワークシート!$F$2:$BW$498,7,0)),"")</f>
        <v/>
      </c>
      <c r="E170" s="181"/>
      <c r="F170" s="180" t="str">
        <f>+IFERROR(VLOOKUP(#REF!&amp;"-"&amp;ROW()-109,[2]ワークシート!$F$2:$BW$498,8,0),"")</f>
        <v/>
      </c>
      <c r="G170" s="181"/>
      <c r="H170" s="73" t="str">
        <f>+IFERROR(VLOOKUP(#REF!&amp;"-"&amp;ROW()-109,[2]ワークシート!$F$2:$BW$498,9,0),"")</f>
        <v/>
      </c>
      <c r="I17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70" s="240"/>
      <c r="K170" s="180" t="str">
        <f>+IFERROR(VLOOKUP(#REF!&amp;"-"&amp;ROW()-109,[2]ワークシート!$F$2:$BW$498,16,0),"")</f>
        <v/>
      </c>
      <c r="L170" s="182"/>
      <c r="M170" s="181"/>
      <c r="N170" s="241" t="str">
        <f>+IFERROR(VLOOKUP(#REF!&amp;"-"&amp;ROW()-109,[2]ワークシート!$F$2:$BW$498,21,0),"")</f>
        <v/>
      </c>
      <c r="O170" s="242"/>
      <c r="P170" s="237" t="str">
        <f>+IFERROR(VLOOKUP(#REF!&amp;"-"&amp;ROW()-109,[2]ワークシート!$F$2:$BW$498,22,0),"")</f>
        <v/>
      </c>
      <c r="Q170" s="237"/>
      <c r="R170" s="187" t="str">
        <f>+IFERROR(VLOOKUP(#REF!&amp;"-"&amp;ROW()-109,[2]ワークシート!$F$2:$BW$498,52,0),"")</f>
        <v/>
      </c>
      <c r="S170" s="187"/>
      <c r="T170" s="187"/>
      <c r="U170" s="237" t="str">
        <f>+IFERROR(VLOOKUP(#REF!&amp;"-"&amp;ROW()-109,[2]ワークシート!$F$2:$BW$498,57,0),"")</f>
        <v/>
      </c>
      <c r="V170" s="237"/>
      <c r="W170" s="237" t="str">
        <f>+IFERROR(VLOOKUP(#REF!&amp;"-"&amp;ROW()-109,[2]ワークシート!$F$2:$BW$498,58,0),"")</f>
        <v/>
      </c>
      <c r="X170" s="237"/>
      <c r="Y170" s="237"/>
      <c r="Z170" s="178" t="str">
        <f t="shared" si="3"/>
        <v/>
      </c>
      <c r="AA170" s="178"/>
      <c r="AB170" s="180" t="str">
        <f>+IFERROR(IF(VLOOKUP(#REF!&amp;"-"&amp;ROW()-109,[2]ワークシート!$F$2:$BW$498,10,0)="","",VLOOKUP(#REF!&amp;"-"&amp;ROW()-109,[2]ワークシート!$F$2:$BW$498,10,0)),"")</f>
        <v/>
      </c>
      <c r="AC170" s="181"/>
      <c r="AD170" s="238" t="str">
        <f>+IFERROR(VLOOKUP(#REF!&amp;"-"&amp;ROW()-109,[2]ワークシート!$F$2:$BW$498,62,0),"")</f>
        <v/>
      </c>
      <c r="AE170" s="238"/>
      <c r="AF170" s="178" t="str">
        <f t="shared" si="4"/>
        <v/>
      </c>
      <c r="AG170" s="178"/>
      <c r="AH170" s="178" t="str">
        <f>+IFERROR(IF(VLOOKUP(#REF!&amp;"-"&amp;ROW()-109,[2]ワークシート!$F$2:$BW$498,63,0)="","",VLOOKUP(#REF!&amp;"-"&amp;ROW()-109,[2]ワークシート!$F$2:$BW$498,63,0)),"")</f>
        <v/>
      </c>
      <c r="AI170" s="178"/>
      <c r="AK170" s="51">
        <v>90</v>
      </c>
      <c r="AL170" s="51" t="str">
        <f t="shared" si="5"/>
        <v>90</v>
      </c>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41"/>
      <c r="BI170" s="41"/>
      <c r="BJ170" s="41"/>
      <c r="BK170" s="41"/>
      <c r="BL170" s="41"/>
      <c r="BM170" s="41"/>
      <c r="BN170" s="41"/>
      <c r="BO170" s="41"/>
      <c r="BP170" s="41"/>
      <c r="BQ170" s="41"/>
      <c r="BR170" s="41"/>
      <c r="BS170" s="41"/>
    </row>
    <row r="171" spans="1:71" ht="35.1" hidden="1" customHeight="1">
      <c r="A171" s="41"/>
      <c r="B171" s="180" t="str">
        <f>+IFERROR(VLOOKUP(#REF!&amp;"-"&amp;ROW()-109,[2]ワークシート!$F$2:$BW$498,6,0),"")</f>
        <v/>
      </c>
      <c r="C171" s="181"/>
      <c r="D171" s="180" t="str">
        <f>+IFERROR(IF(VLOOKUP(#REF!&amp;"-"&amp;ROW()-109,[2]ワークシート!$F$2:$BW$498,7,0)="","",VLOOKUP(#REF!&amp;"-"&amp;ROW()-109,[2]ワークシート!$F$2:$BW$498,7,0)),"")</f>
        <v/>
      </c>
      <c r="E171" s="181"/>
      <c r="F171" s="180" t="str">
        <f>+IFERROR(VLOOKUP(#REF!&amp;"-"&amp;ROW()-109,[2]ワークシート!$F$2:$BW$498,8,0),"")</f>
        <v/>
      </c>
      <c r="G171" s="181"/>
      <c r="H171" s="73" t="str">
        <f>+IFERROR(VLOOKUP(#REF!&amp;"-"&amp;ROW()-109,[2]ワークシート!$F$2:$BW$498,9,0),"")</f>
        <v/>
      </c>
      <c r="I17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71" s="240"/>
      <c r="K171" s="180" t="str">
        <f>+IFERROR(VLOOKUP(#REF!&amp;"-"&amp;ROW()-109,[2]ワークシート!$F$2:$BW$498,16,0),"")</f>
        <v/>
      </c>
      <c r="L171" s="182"/>
      <c r="M171" s="181"/>
      <c r="N171" s="241" t="str">
        <f>+IFERROR(VLOOKUP(#REF!&amp;"-"&amp;ROW()-109,[2]ワークシート!$F$2:$BW$498,21,0),"")</f>
        <v/>
      </c>
      <c r="O171" s="242"/>
      <c r="P171" s="237" t="str">
        <f>+IFERROR(VLOOKUP(#REF!&amp;"-"&amp;ROW()-109,[2]ワークシート!$F$2:$BW$498,22,0),"")</f>
        <v/>
      </c>
      <c r="Q171" s="237"/>
      <c r="R171" s="187" t="str">
        <f>+IFERROR(VLOOKUP(#REF!&amp;"-"&amp;ROW()-109,[2]ワークシート!$F$2:$BW$498,52,0),"")</f>
        <v/>
      </c>
      <c r="S171" s="187"/>
      <c r="T171" s="187"/>
      <c r="U171" s="237" t="str">
        <f>+IFERROR(VLOOKUP(#REF!&amp;"-"&amp;ROW()-109,[2]ワークシート!$F$2:$BW$498,57,0),"")</f>
        <v/>
      </c>
      <c r="V171" s="237"/>
      <c r="W171" s="237" t="str">
        <f>+IFERROR(VLOOKUP(#REF!&amp;"-"&amp;ROW()-109,[2]ワークシート!$F$2:$BW$498,58,0),"")</f>
        <v/>
      </c>
      <c r="X171" s="237"/>
      <c r="Y171" s="237"/>
      <c r="Z171" s="178" t="str">
        <f t="shared" si="3"/>
        <v/>
      </c>
      <c r="AA171" s="178"/>
      <c r="AB171" s="180" t="str">
        <f>+IFERROR(IF(VLOOKUP(#REF!&amp;"-"&amp;ROW()-109,[2]ワークシート!$F$2:$BW$498,10,0)="","",VLOOKUP(#REF!&amp;"-"&amp;ROW()-109,[2]ワークシート!$F$2:$BW$498,10,0)),"")</f>
        <v/>
      </c>
      <c r="AC171" s="181"/>
      <c r="AD171" s="238" t="str">
        <f>+IFERROR(VLOOKUP(#REF!&amp;"-"&amp;ROW()-109,[2]ワークシート!$F$2:$BW$498,62,0),"")</f>
        <v/>
      </c>
      <c r="AE171" s="238"/>
      <c r="AF171" s="178" t="str">
        <f t="shared" si="4"/>
        <v/>
      </c>
      <c r="AG171" s="178"/>
      <c r="AH171" s="178" t="str">
        <f>+IFERROR(IF(VLOOKUP(#REF!&amp;"-"&amp;ROW()-109,[2]ワークシート!$F$2:$BW$498,63,0)="","",VLOOKUP(#REF!&amp;"-"&amp;ROW()-109,[2]ワークシート!$F$2:$BW$498,63,0)),"")</f>
        <v/>
      </c>
      <c r="AI171" s="178"/>
      <c r="AK171" s="51">
        <v>91</v>
      </c>
      <c r="AL171" s="51" t="str">
        <f t="shared" si="5"/>
        <v>91</v>
      </c>
      <c r="AM171" s="41"/>
      <c r="AN171" s="41"/>
      <c r="AO171" s="41"/>
      <c r="AP171" s="41"/>
      <c r="AQ171" s="41"/>
      <c r="AR171" s="41"/>
      <c r="AS171" s="41"/>
      <c r="AT171" s="41"/>
      <c r="AU171" s="41"/>
      <c r="AV171" s="41"/>
      <c r="AW171" s="41"/>
      <c r="AX171" s="41"/>
      <c r="AY171" s="41"/>
      <c r="AZ171" s="41"/>
      <c r="BA171" s="41"/>
      <c r="BB171" s="41"/>
      <c r="BC171" s="41"/>
      <c r="BD171" s="41"/>
      <c r="BE171" s="41"/>
      <c r="BF171" s="41"/>
      <c r="BG171" s="41"/>
      <c r="BH171" s="41"/>
      <c r="BI171" s="41"/>
      <c r="BJ171" s="41"/>
      <c r="BK171" s="41"/>
      <c r="BL171" s="41"/>
      <c r="BM171" s="41"/>
      <c r="BN171" s="41"/>
      <c r="BO171" s="41"/>
      <c r="BP171" s="41"/>
      <c r="BQ171" s="41"/>
      <c r="BR171" s="41"/>
      <c r="BS171" s="41"/>
    </row>
    <row r="172" spans="1:71" ht="35.1" hidden="1" customHeight="1">
      <c r="A172" s="41"/>
      <c r="B172" s="180" t="str">
        <f>+IFERROR(VLOOKUP(#REF!&amp;"-"&amp;ROW()-109,[2]ワークシート!$F$2:$BW$498,6,0),"")</f>
        <v/>
      </c>
      <c r="C172" s="181"/>
      <c r="D172" s="180" t="str">
        <f>+IFERROR(IF(VLOOKUP(#REF!&amp;"-"&amp;ROW()-109,[2]ワークシート!$F$2:$BW$498,7,0)="","",VLOOKUP(#REF!&amp;"-"&amp;ROW()-109,[2]ワークシート!$F$2:$BW$498,7,0)),"")</f>
        <v/>
      </c>
      <c r="E172" s="181"/>
      <c r="F172" s="180" t="str">
        <f>+IFERROR(VLOOKUP(#REF!&amp;"-"&amp;ROW()-109,[2]ワークシート!$F$2:$BW$498,8,0),"")</f>
        <v/>
      </c>
      <c r="G172" s="181"/>
      <c r="H172" s="73" t="str">
        <f>+IFERROR(VLOOKUP(#REF!&amp;"-"&amp;ROW()-109,[2]ワークシート!$F$2:$BW$498,9,0),"")</f>
        <v/>
      </c>
      <c r="I17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72" s="240"/>
      <c r="K172" s="180" t="str">
        <f>+IFERROR(VLOOKUP(#REF!&amp;"-"&amp;ROW()-109,[2]ワークシート!$F$2:$BW$498,16,0),"")</f>
        <v/>
      </c>
      <c r="L172" s="182"/>
      <c r="M172" s="181"/>
      <c r="N172" s="241" t="str">
        <f>+IFERROR(VLOOKUP(#REF!&amp;"-"&amp;ROW()-109,[2]ワークシート!$F$2:$BW$498,21,0),"")</f>
        <v/>
      </c>
      <c r="O172" s="242"/>
      <c r="P172" s="237" t="str">
        <f>+IFERROR(VLOOKUP(#REF!&amp;"-"&amp;ROW()-109,[2]ワークシート!$F$2:$BW$498,22,0),"")</f>
        <v/>
      </c>
      <c r="Q172" s="237"/>
      <c r="R172" s="187" t="str">
        <f>+IFERROR(VLOOKUP(#REF!&amp;"-"&amp;ROW()-109,[2]ワークシート!$F$2:$BW$498,52,0),"")</f>
        <v/>
      </c>
      <c r="S172" s="187"/>
      <c r="T172" s="187"/>
      <c r="U172" s="237" t="str">
        <f>+IFERROR(VLOOKUP(#REF!&amp;"-"&amp;ROW()-109,[2]ワークシート!$F$2:$BW$498,57,0),"")</f>
        <v/>
      </c>
      <c r="V172" s="237"/>
      <c r="W172" s="237" t="str">
        <f>+IFERROR(VLOOKUP(#REF!&amp;"-"&amp;ROW()-109,[2]ワークシート!$F$2:$BW$498,58,0),"")</f>
        <v/>
      </c>
      <c r="X172" s="237"/>
      <c r="Y172" s="237"/>
      <c r="Z172" s="178" t="str">
        <f t="shared" si="3"/>
        <v/>
      </c>
      <c r="AA172" s="178"/>
      <c r="AB172" s="180" t="str">
        <f>+IFERROR(IF(VLOOKUP(#REF!&amp;"-"&amp;ROW()-109,[2]ワークシート!$F$2:$BW$498,10,0)="","",VLOOKUP(#REF!&amp;"-"&amp;ROW()-109,[2]ワークシート!$F$2:$BW$498,10,0)),"")</f>
        <v/>
      </c>
      <c r="AC172" s="181"/>
      <c r="AD172" s="238" t="str">
        <f>+IFERROR(VLOOKUP(#REF!&amp;"-"&amp;ROW()-109,[2]ワークシート!$F$2:$BW$498,62,0),"")</f>
        <v/>
      </c>
      <c r="AE172" s="238"/>
      <c r="AF172" s="178" t="str">
        <f t="shared" si="4"/>
        <v/>
      </c>
      <c r="AG172" s="178"/>
      <c r="AH172" s="178" t="str">
        <f>+IFERROR(IF(VLOOKUP(#REF!&amp;"-"&amp;ROW()-109,[2]ワークシート!$F$2:$BW$498,63,0)="","",VLOOKUP(#REF!&amp;"-"&amp;ROW()-109,[2]ワークシート!$F$2:$BW$498,63,0)),"")</f>
        <v/>
      </c>
      <c r="AI172" s="178"/>
      <c r="AK172" s="51">
        <v>92</v>
      </c>
      <c r="AL172" s="51" t="str">
        <f t="shared" si="5"/>
        <v>92</v>
      </c>
      <c r="AM172" s="41"/>
      <c r="AN172" s="41"/>
      <c r="AO172" s="41"/>
      <c r="AP172" s="41"/>
      <c r="AQ172" s="41"/>
      <c r="AR172" s="41"/>
      <c r="AS172" s="41"/>
      <c r="AT172" s="41"/>
      <c r="AU172" s="41"/>
      <c r="AV172" s="41"/>
      <c r="AW172" s="41"/>
      <c r="AX172" s="41"/>
      <c r="AY172" s="41"/>
      <c r="AZ172" s="41"/>
      <c r="BA172" s="41"/>
      <c r="BB172" s="41"/>
      <c r="BC172" s="41"/>
      <c r="BD172" s="41"/>
      <c r="BE172" s="41"/>
      <c r="BF172" s="41"/>
      <c r="BG172" s="41"/>
      <c r="BH172" s="41"/>
      <c r="BI172" s="41"/>
      <c r="BJ172" s="41"/>
      <c r="BK172" s="41"/>
      <c r="BL172" s="41"/>
      <c r="BM172" s="41"/>
      <c r="BN172" s="41"/>
      <c r="BO172" s="41"/>
      <c r="BP172" s="41"/>
      <c r="BQ172" s="41"/>
      <c r="BR172" s="41"/>
      <c r="BS172" s="41"/>
    </row>
    <row r="173" spans="1:71" ht="35.1" hidden="1" customHeight="1">
      <c r="A173" s="41"/>
      <c r="B173" s="180" t="str">
        <f>+IFERROR(VLOOKUP(#REF!&amp;"-"&amp;ROW()-109,[2]ワークシート!$F$2:$BW$498,6,0),"")</f>
        <v/>
      </c>
      <c r="C173" s="181"/>
      <c r="D173" s="180" t="str">
        <f>+IFERROR(IF(VLOOKUP(#REF!&amp;"-"&amp;ROW()-109,[2]ワークシート!$F$2:$BW$498,7,0)="","",VLOOKUP(#REF!&amp;"-"&amp;ROW()-109,[2]ワークシート!$F$2:$BW$498,7,0)),"")</f>
        <v/>
      </c>
      <c r="E173" s="181"/>
      <c r="F173" s="180" t="str">
        <f>+IFERROR(VLOOKUP(#REF!&amp;"-"&amp;ROW()-109,[2]ワークシート!$F$2:$BW$498,8,0),"")</f>
        <v/>
      </c>
      <c r="G173" s="181"/>
      <c r="H173" s="73" t="str">
        <f>+IFERROR(VLOOKUP(#REF!&amp;"-"&amp;ROW()-109,[2]ワークシート!$F$2:$BW$498,9,0),"")</f>
        <v/>
      </c>
      <c r="I17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73" s="240"/>
      <c r="K173" s="180" t="str">
        <f>+IFERROR(VLOOKUP(#REF!&amp;"-"&amp;ROW()-109,[2]ワークシート!$F$2:$BW$498,16,0),"")</f>
        <v/>
      </c>
      <c r="L173" s="182"/>
      <c r="M173" s="181"/>
      <c r="N173" s="241" t="str">
        <f>+IFERROR(VLOOKUP(#REF!&amp;"-"&amp;ROW()-109,[2]ワークシート!$F$2:$BW$498,21,0),"")</f>
        <v/>
      </c>
      <c r="O173" s="242"/>
      <c r="P173" s="237" t="str">
        <f>+IFERROR(VLOOKUP(#REF!&amp;"-"&amp;ROW()-109,[2]ワークシート!$F$2:$BW$498,22,0),"")</f>
        <v/>
      </c>
      <c r="Q173" s="237"/>
      <c r="R173" s="187" t="str">
        <f>+IFERROR(VLOOKUP(#REF!&amp;"-"&amp;ROW()-109,[2]ワークシート!$F$2:$BW$498,52,0),"")</f>
        <v/>
      </c>
      <c r="S173" s="187"/>
      <c r="T173" s="187"/>
      <c r="U173" s="237" t="str">
        <f>+IFERROR(VLOOKUP(#REF!&amp;"-"&amp;ROW()-109,[2]ワークシート!$F$2:$BW$498,57,0),"")</f>
        <v/>
      </c>
      <c r="V173" s="237"/>
      <c r="W173" s="237" t="str">
        <f>+IFERROR(VLOOKUP(#REF!&amp;"-"&amp;ROW()-109,[2]ワークシート!$F$2:$BW$498,58,0),"")</f>
        <v/>
      </c>
      <c r="X173" s="237"/>
      <c r="Y173" s="237"/>
      <c r="Z173" s="178" t="str">
        <f t="shared" si="3"/>
        <v/>
      </c>
      <c r="AA173" s="178"/>
      <c r="AB173" s="180" t="str">
        <f>+IFERROR(IF(VLOOKUP(#REF!&amp;"-"&amp;ROW()-109,[2]ワークシート!$F$2:$BW$498,10,0)="","",VLOOKUP(#REF!&amp;"-"&amp;ROW()-109,[2]ワークシート!$F$2:$BW$498,10,0)),"")</f>
        <v/>
      </c>
      <c r="AC173" s="181"/>
      <c r="AD173" s="238" t="str">
        <f>+IFERROR(VLOOKUP(#REF!&amp;"-"&amp;ROW()-109,[2]ワークシート!$F$2:$BW$498,62,0),"")</f>
        <v/>
      </c>
      <c r="AE173" s="238"/>
      <c r="AF173" s="178" t="str">
        <f t="shared" si="4"/>
        <v/>
      </c>
      <c r="AG173" s="178"/>
      <c r="AH173" s="178" t="str">
        <f>+IFERROR(IF(VLOOKUP(#REF!&amp;"-"&amp;ROW()-109,[2]ワークシート!$F$2:$BW$498,63,0)="","",VLOOKUP(#REF!&amp;"-"&amp;ROW()-109,[2]ワークシート!$F$2:$BW$498,63,0)),"")</f>
        <v/>
      </c>
      <c r="AI173" s="178"/>
      <c r="AK173" s="51">
        <v>93</v>
      </c>
      <c r="AL173" s="51" t="str">
        <f t="shared" si="5"/>
        <v>93</v>
      </c>
      <c r="AM173" s="41"/>
      <c r="AN173" s="41"/>
      <c r="AO173" s="41"/>
      <c r="AP173" s="41"/>
      <c r="AQ173" s="41"/>
      <c r="AR173" s="41"/>
      <c r="AS173" s="41"/>
      <c r="AT173" s="41"/>
      <c r="AU173" s="41"/>
      <c r="AV173" s="41"/>
      <c r="AW173" s="41"/>
      <c r="AX173" s="41"/>
      <c r="AY173" s="41"/>
      <c r="AZ173" s="41"/>
      <c r="BA173" s="41"/>
      <c r="BB173" s="41"/>
      <c r="BC173" s="41"/>
      <c r="BD173" s="41"/>
      <c r="BE173" s="41"/>
      <c r="BF173" s="41"/>
      <c r="BG173" s="41"/>
      <c r="BH173" s="41"/>
      <c r="BI173" s="41"/>
      <c r="BJ173" s="41"/>
      <c r="BK173" s="41"/>
      <c r="BL173" s="41"/>
      <c r="BM173" s="41"/>
      <c r="BN173" s="41"/>
      <c r="BO173" s="41"/>
      <c r="BP173" s="41"/>
      <c r="BQ173" s="41"/>
      <c r="BR173" s="41"/>
      <c r="BS173" s="41"/>
    </row>
    <row r="174" spans="1:71" ht="35.1" hidden="1" customHeight="1">
      <c r="A174" s="41"/>
      <c r="B174" s="180" t="str">
        <f>+IFERROR(VLOOKUP(#REF!&amp;"-"&amp;ROW()-109,[2]ワークシート!$F$2:$BW$498,6,0),"")</f>
        <v/>
      </c>
      <c r="C174" s="181"/>
      <c r="D174" s="180" t="str">
        <f>+IFERROR(IF(VLOOKUP(#REF!&amp;"-"&amp;ROW()-109,[2]ワークシート!$F$2:$BW$498,7,0)="","",VLOOKUP(#REF!&amp;"-"&amp;ROW()-109,[2]ワークシート!$F$2:$BW$498,7,0)),"")</f>
        <v/>
      </c>
      <c r="E174" s="181"/>
      <c r="F174" s="180" t="str">
        <f>+IFERROR(VLOOKUP(#REF!&amp;"-"&amp;ROW()-109,[2]ワークシート!$F$2:$BW$498,8,0),"")</f>
        <v/>
      </c>
      <c r="G174" s="181"/>
      <c r="H174" s="73" t="str">
        <f>+IFERROR(VLOOKUP(#REF!&amp;"-"&amp;ROW()-109,[2]ワークシート!$F$2:$BW$498,9,0),"")</f>
        <v/>
      </c>
      <c r="I17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74" s="240"/>
      <c r="K174" s="180" t="str">
        <f>+IFERROR(VLOOKUP(#REF!&amp;"-"&amp;ROW()-109,[2]ワークシート!$F$2:$BW$498,16,0),"")</f>
        <v/>
      </c>
      <c r="L174" s="182"/>
      <c r="M174" s="181"/>
      <c r="N174" s="241" t="str">
        <f>+IFERROR(VLOOKUP(#REF!&amp;"-"&amp;ROW()-109,[2]ワークシート!$F$2:$BW$498,21,0),"")</f>
        <v/>
      </c>
      <c r="O174" s="242"/>
      <c r="P174" s="237" t="str">
        <f>+IFERROR(VLOOKUP(#REF!&amp;"-"&amp;ROW()-109,[2]ワークシート!$F$2:$BW$498,22,0),"")</f>
        <v/>
      </c>
      <c r="Q174" s="237"/>
      <c r="R174" s="187" t="str">
        <f>+IFERROR(VLOOKUP(#REF!&amp;"-"&amp;ROW()-109,[2]ワークシート!$F$2:$BW$498,52,0),"")</f>
        <v/>
      </c>
      <c r="S174" s="187"/>
      <c r="T174" s="187"/>
      <c r="U174" s="237" t="str">
        <f>+IFERROR(VLOOKUP(#REF!&amp;"-"&amp;ROW()-109,[2]ワークシート!$F$2:$BW$498,57,0),"")</f>
        <v/>
      </c>
      <c r="V174" s="237"/>
      <c r="W174" s="237" t="str">
        <f>+IFERROR(VLOOKUP(#REF!&amp;"-"&amp;ROW()-109,[2]ワークシート!$F$2:$BW$498,58,0),"")</f>
        <v/>
      </c>
      <c r="X174" s="237"/>
      <c r="Y174" s="237"/>
      <c r="Z174" s="178" t="str">
        <f t="shared" si="3"/>
        <v/>
      </c>
      <c r="AA174" s="178"/>
      <c r="AB174" s="180" t="str">
        <f>+IFERROR(IF(VLOOKUP(#REF!&amp;"-"&amp;ROW()-109,[2]ワークシート!$F$2:$BW$498,10,0)="","",VLOOKUP(#REF!&amp;"-"&amp;ROW()-109,[2]ワークシート!$F$2:$BW$498,10,0)),"")</f>
        <v/>
      </c>
      <c r="AC174" s="181"/>
      <c r="AD174" s="238" t="str">
        <f>+IFERROR(VLOOKUP(#REF!&amp;"-"&amp;ROW()-109,[2]ワークシート!$F$2:$BW$498,62,0),"")</f>
        <v/>
      </c>
      <c r="AE174" s="238"/>
      <c r="AF174" s="178" t="str">
        <f t="shared" si="4"/>
        <v/>
      </c>
      <c r="AG174" s="178"/>
      <c r="AH174" s="178" t="str">
        <f>+IFERROR(IF(VLOOKUP(#REF!&amp;"-"&amp;ROW()-109,[2]ワークシート!$F$2:$BW$498,63,0)="","",VLOOKUP(#REF!&amp;"-"&amp;ROW()-109,[2]ワークシート!$F$2:$BW$498,63,0)),"")</f>
        <v/>
      </c>
      <c r="AI174" s="178"/>
      <c r="AK174" s="51">
        <v>94</v>
      </c>
      <c r="AL174" s="51" t="str">
        <f t="shared" si="5"/>
        <v>94</v>
      </c>
      <c r="AM174" s="41"/>
      <c r="AN174" s="41"/>
      <c r="AO174" s="41"/>
      <c r="AP174" s="41"/>
      <c r="AQ174" s="41"/>
      <c r="AR174" s="41"/>
      <c r="AS174" s="41"/>
      <c r="AT174" s="41"/>
      <c r="AU174" s="41"/>
      <c r="AV174" s="41"/>
      <c r="AW174" s="41"/>
      <c r="AX174" s="41"/>
      <c r="AY174" s="41"/>
      <c r="AZ174" s="41"/>
      <c r="BA174" s="41"/>
      <c r="BB174" s="41"/>
      <c r="BC174" s="41"/>
      <c r="BD174" s="41"/>
      <c r="BE174" s="41"/>
      <c r="BF174" s="41"/>
      <c r="BG174" s="41"/>
      <c r="BH174" s="41"/>
      <c r="BI174" s="41"/>
      <c r="BJ174" s="41"/>
      <c r="BK174" s="41"/>
      <c r="BL174" s="41"/>
      <c r="BM174" s="41"/>
      <c r="BN174" s="41"/>
      <c r="BO174" s="41"/>
      <c r="BP174" s="41"/>
      <c r="BQ174" s="41"/>
      <c r="BR174" s="41"/>
      <c r="BS174" s="41"/>
    </row>
    <row r="175" spans="1:71" ht="35.1" hidden="1" customHeight="1">
      <c r="A175" s="41"/>
      <c r="B175" s="180" t="str">
        <f>+IFERROR(VLOOKUP(#REF!&amp;"-"&amp;ROW()-109,[2]ワークシート!$F$2:$BW$498,6,0),"")</f>
        <v/>
      </c>
      <c r="C175" s="181"/>
      <c r="D175" s="180" t="str">
        <f>+IFERROR(IF(VLOOKUP(#REF!&amp;"-"&amp;ROW()-109,[2]ワークシート!$F$2:$BW$498,7,0)="","",VLOOKUP(#REF!&amp;"-"&amp;ROW()-109,[2]ワークシート!$F$2:$BW$498,7,0)),"")</f>
        <v/>
      </c>
      <c r="E175" s="181"/>
      <c r="F175" s="180" t="str">
        <f>+IFERROR(VLOOKUP(#REF!&amp;"-"&amp;ROW()-109,[2]ワークシート!$F$2:$BW$498,8,0),"")</f>
        <v/>
      </c>
      <c r="G175" s="181"/>
      <c r="H175" s="73" t="str">
        <f>+IFERROR(VLOOKUP(#REF!&amp;"-"&amp;ROW()-109,[2]ワークシート!$F$2:$BW$498,9,0),"")</f>
        <v/>
      </c>
      <c r="I17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75" s="240"/>
      <c r="K175" s="180" t="str">
        <f>+IFERROR(VLOOKUP(#REF!&amp;"-"&amp;ROW()-109,[2]ワークシート!$F$2:$BW$498,16,0),"")</f>
        <v/>
      </c>
      <c r="L175" s="182"/>
      <c r="M175" s="181"/>
      <c r="N175" s="241" t="str">
        <f>+IFERROR(VLOOKUP(#REF!&amp;"-"&amp;ROW()-109,[2]ワークシート!$F$2:$BW$498,21,0),"")</f>
        <v/>
      </c>
      <c r="O175" s="242"/>
      <c r="P175" s="237" t="str">
        <f>+IFERROR(VLOOKUP(#REF!&amp;"-"&amp;ROW()-109,[2]ワークシート!$F$2:$BW$498,22,0),"")</f>
        <v/>
      </c>
      <c r="Q175" s="237"/>
      <c r="R175" s="187" t="str">
        <f>+IFERROR(VLOOKUP(#REF!&amp;"-"&amp;ROW()-109,[2]ワークシート!$F$2:$BW$498,52,0),"")</f>
        <v/>
      </c>
      <c r="S175" s="187"/>
      <c r="T175" s="187"/>
      <c r="U175" s="237" t="str">
        <f>+IFERROR(VLOOKUP(#REF!&amp;"-"&amp;ROW()-109,[2]ワークシート!$F$2:$BW$498,57,0),"")</f>
        <v/>
      </c>
      <c r="V175" s="237"/>
      <c r="W175" s="237" t="str">
        <f>+IFERROR(VLOOKUP(#REF!&amp;"-"&amp;ROW()-109,[2]ワークシート!$F$2:$BW$498,58,0),"")</f>
        <v/>
      </c>
      <c r="X175" s="237"/>
      <c r="Y175" s="237"/>
      <c r="Z175" s="178" t="str">
        <f t="shared" si="3"/>
        <v/>
      </c>
      <c r="AA175" s="178"/>
      <c r="AB175" s="180" t="str">
        <f>+IFERROR(IF(VLOOKUP(#REF!&amp;"-"&amp;ROW()-109,[2]ワークシート!$F$2:$BW$498,10,0)="","",VLOOKUP(#REF!&amp;"-"&amp;ROW()-109,[2]ワークシート!$F$2:$BW$498,10,0)),"")</f>
        <v/>
      </c>
      <c r="AC175" s="181"/>
      <c r="AD175" s="238" t="str">
        <f>+IFERROR(VLOOKUP(#REF!&amp;"-"&amp;ROW()-109,[2]ワークシート!$F$2:$BW$498,62,0),"")</f>
        <v/>
      </c>
      <c r="AE175" s="238"/>
      <c r="AF175" s="178" t="str">
        <f t="shared" si="4"/>
        <v/>
      </c>
      <c r="AG175" s="178"/>
      <c r="AH175" s="178" t="str">
        <f>+IFERROR(IF(VLOOKUP(#REF!&amp;"-"&amp;ROW()-109,[2]ワークシート!$F$2:$BW$498,63,0)="","",VLOOKUP(#REF!&amp;"-"&amp;ROW()-109,[2]ワークシート!$F$2:$BW$498,63,0)),"")</f>
        <v/>
      </c>
      <c r="AI175" s="178"/>
      <c r="AK175" s="51">
        <v>95</v>
      </c>
      <c r="AL175" s="51" t="str">
        <f t="shared" si="5"/>
        <v>95</v>
      </c>
      <c r="AM175" s="41"/>
      <c r="AN175" s="41"/>
      <c r="AO175" s="41"/>
      <c r="AP175" s="41"/>
      <c r="AQ175" s="41"/>
      <c r="AR175" s="41"/>
      <c r="AS175" s="41"/>
      <c r="AT175" s="41"/>
      <c r="AU175" s="41"/>
      <c r="AV175" s="41"/>
      <c r="AW175" s="41"/>
      <c r="AX175" s="41"/>
      <c r="AY175" s="41"/>
      <c r="AZ175" s="41"/>
      <c r="BA175" s="41"/>
      <c r="BB175" s="41"/>
      <c r="BC175" s="41"/>
      <c r="BD175" s="41"/>
      <c r="BE175" s="41"/>
      <c r="BF175" s="41"/>
      <c r="BG175" s="41"/>
      <c r="BH175" s="41"/>
      <c r="BI175" s="41"/>
      <c r="BJ175" s="41"/>
      <c r="BK175" s="41"/>
      <c r="BL175" s="41"/>
      <c r="BM175" s="41"/>
      <c r="BN175" s="41"/>
      <c r="BO175" s="41"/>
      <c r="BP175" s="41"/>
      <c r="BQ175" s="41"/>
      <c r="BR175" s="41"/>
      <c r="BS175" s="41"/>
    </row>
    <row r="176" spans="1:71" ht="35.1" hidden="1" customHeight="1">
      <c r="A176" s="41"/>
      <c r="B176" s="180" t="str">
        <f>+IFERROR(VLOOKUP(#REF!&amp;"-"&amp;ROW()-109,[2]ワークシート!$F$2:$BW$498,6,0),"")</f>
        <v/>
      </c>
      <c r="C176" s="181"/>
      <c r="D176" s="180" t="str">
        <f>+IFERROR(IF(VLOOKUP(#REF!&amp;"-"&amp;ROW()-109,[2]ワークシート!$F$2:$BW$498,7,0)="","",VLOOKUP(#REF!&amp;"-"&amp;ROW()-109,[2]ワークシート!$F$2:$BW$498,7,0)),"")</f>
        <v/>
      </c>
      <c r="E176" s="181"/>
      <c r="F176" s="180" t="str">
        <f>+IFERROR(VLOOKUP(#REF!&amp;"-"&amp;ROW()-109,[2]ワークシート!$F$2:$BW$498,8,0),"")</f>
        <v/>
      </c>
      <c r="G176" s="181"/>
      <c r="H176" s="73" t="str">
        <f>+IFERROR(VLOOKUP(#REF!&amp;"-"&amp;ROW()-109,[2]ワークシート!$F$2:$BW$498,9,0),"")</f>
        <v/>
      </c>
      <c r="I17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76" s="240"/>
      <c r="K176" s="180" t="str">
        <f>+IFERROR(VLOOKUP(#REF!&amp;"-"&amp;ROW()-109,[2]ワークシート!$F$2:$BW$498,16,0),"")</f>
        <v/>
      </c>
      <c r="L176" s="182"/>
      <c r="M176" s="181"/>
      <c r="N176" s="241" t="str">
        <f>+IFERROR(VLOOKUP(#REF!&amp;"-"&amp;ROW()-109,[2]ワークシート!$F$2:$BW$498,21,0),"")</f>
        <v/>
      </c>
      <c r="O176" s="242"/>
      <c r="P176" s="237" t="str">
        <f>+IFERROR(VLOOKUP(#REF!&amp;"-"&amp;ROW()-109,[2]ワークシート!$F$2:$BW$498,22,0),"")</f>
        <v/>
      </c>
      <c r="Q176" s="237"/>
      <c r="R176" s="187" t="str">
        <f>+IFERROR(VLOOKUP(#REF!&amp;"-"&amp;ROW()-109,[2]ワークシート!$F$2:$BW$498,52,0),"")</f>
        <v/>
      </c>
      <c r="S176" s="187"/>
      <c r="T176" s="187"/>
      <c r="U176" s="237" t="str">
        <f>+IFERROR(VLOOKUP(#REF!&amp;"-"&amp;ROW()-109,[2]ワークシート!$F$2:$BW$498,57,0),"")</f>
        <v/>
      </c>
      <c r="V176" s="237"/>
      <c r="W176" s="237" t="str">
        <f>+IFERROR(VLOOKUP(#REF!&amp;"-"&amp;ROW()-109,[2]ワークシート!$F$2:$BW$498,58,0),"")</f>
        <v/>
      </c>
      <c r="X176" s="237"/>
      <c r="Y176" s="237"/>
      <c r="Z176" s="178" t="str">
        <f t="shared" si="3"/>
        <v/>
      </c>
      <c r="AA176" s="178"/>
      <c r="AB176" s="180" t="str">
        <f>+IFERROR(IF(VLOOKUP(#REF!&amp;"-"&amp;ROW()-109,[2]ワークシート!$F$2:$BW$498,10,0)="","",VLOOKUP(#REF!&amp;"-"&amp;ROW()-109,[2]ワークシート!$F$2:$BW$498,10,0)),"")</f>
        <v/>
      </c>
      <c r="AC176" s="181"/>
      <c r="AD176" s="238" t="str">
        <f>+IFERROR(VLOOKUP(#REF!&amp;"-"&amp;ROW()-109,[2]ワークシート!$F$2:$BW$498,62,0),"")</f>
        <v/>
      </c>
      <c r="AE176" s="238"/>
      <c r="AF176" s="178" t="str">
        <f t="shared" si="4"/>
        <v/>
      </c>
      <c r="AG176" s="178"/>
      <c r="AH176" s="178" t="str">
        <f>+IFERROR(IF(VLOOKUP(#REF!&amp;"-"&amp;ROW()-109,[2]ワークシート!$F$2:$BW$498,63,0)="","",VLOOKUP(#REF!&amp;"-"&amp;ROW()-109,[2]ワークシート!$F$2:$BW$498,63,0)),"")</f>
        <v/>
      </c>
      <c r="AI176" s="178"/>
      <c r="AK176" s="51">
        <v>96</v>
      </c>
      <c r="AL176" s="51" t="str">
        <f t="shared" si="5"/>
        <v>96</v>
      </c>
      <c r="AM176" s="41"/>
      <c r="AN176" s="41"/>
      <c r="AO176" s="41"/>
      <c r="AP176" s="41"/>
      <c r="AQ176" s="41"/>
      <c r="AR176" s="41"/>
      <c r="AS176" s="41"/>
      <c r="AT176" s="41"/>
      <c r="AU176" s="41"/>
      <c r="AV176" s="41"/>
      <c r="AW176" s="41"/>
      <c r="AX176" s="41"/>
      <c r="AY176" s="41"/>
      <c r="AZ176" s="41"/>
      <c r="BA176" s="41"/>
      <c r="BB176" s="41"/>
      <c r="BC176" s="41"/>
      <c r="BD176" s="41"/>
      <c r="BE176" s="41"/>
      <c r="BF176" s="41"/>
      <c r="BG176" s="41"/>
      <c r="BH176" s="41"/>
      <c r="BI176" s="41"/>
      <c r="BJ176" s="41"/>
      <c r="BK176" s="41"/>
      <c r="BL176" s="41"/>
      <c r="BM176" s="41"/>
      <c r="BN176" s="41"/>
      <c r="BO176" s="41"/>
      <c r="BP176" s="41"/>
      <c r="BQ176" s="41"/>
      <c r="BR176" s="41"/>
      <c r="BS176" s="41"/>
    </row>
    <row r="177" spans="1:71" ht="35.1" hidden="1" customHeight="1">
      <c r="A177" s="41"/>
      <c r="B177" s="180" t="str">
        <f>+IFERROR(VLOOKUP(#REF!&amp;"-"&amp;ROW()-109,[2]ワークシート!$F$2:$BW$498,6,0),"")</f>
        <v/>
      </c>
      <c r="C177" s="181"/>
      <c r="D177" s="180" t="str">
        <f>+IFERROR(IF(VLOOKUP(#REF!&amp;"-"&amp;ROW()-109,[2]ワークシート!$F$2:$BW$498,7,0)="","",VLOOKUP(#REF!&amp;"-"&amp;ROW()-109,[2]ワークシート!$F$2:$BW$498,7,0)),"")</f>
        <v/>
      </c>
      <c r="E177" s="181"/>
      <c r="F177" s="180" t="str">
        <f>+IFERROR(VLOOKUP(#REF!&amp;"-"&amp;ROW()-109,[2]ワークシート!$F$2:$BW$498,8,0),"")</f>
        <v/>
      </c>
      <c r="G177" s="181"/>
      <c r="H177" s="73" t="str">
        <f>+IFERROR(VLOOKUP(#REF!&amp;"-"&amp;ROW()-109,[2]ワークシート!$F$2:$BW$498,9,0),"")</f>
        <v/>
      </c>
      <c r="I17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77" s="240"/>
      <c r="K177" s="180" t="str">
        <f>+IFERROR(VLOOKUP(#REF!&amp;"-"&amp;ROW()-109,[2]ワークシート!$F$2:$BW$498,16,0),"")</f>
        <v/>
      </c>
      <c r="L177" s="182"/>
      <c r="M177" s="181"/>
      <c r="N177" s="241" t="str">
        <f>+IFERROR(VLOOKUP(#REF!&amp;"-"&amp;ROW()-109,[2]ワークシート!$F$2:$BW$498,21,0),"")</f>
        <v/>
      </c>
      <c r="O177" s="242"/>
      <c r="P177" s="237" t="str">
        <f>+IFERROR(VLOOKUP(#REF!&amp;"-"&amp;ROW()-109,[2]ワークシート!$F$2:$BW$498,22,0),"")</f>
        <v/>
      </c>
      <c r="Q177" s="237"/>
      <c r="R177" s="187" t="str">
        <f>+IFERROR(VLOOKUP(#REF!&amp;"-"&amp;ROW()-109,[2]ワークシート!$F$2:$BW$498,52,0),"")</f>
        <v/>
      </c>
      <c r="S177" s="187"/>
      <c r="T177" s="187"/>
      <c r="U177" s="237" t="str">
        <f>+IFERROR(VLOOKUP(#REF!&amp;"-"&amp;ROW()-109,[2]ワークシート!$F$2:$BW$498,57,0),"")</f>
        <v/>
      </c>
      <c r="V177" s="237"/>
      <c r="W177" s="237" t="str">
        <f>+IFERROR(VLOOKUP(#REF!&amp;"-"&amp;ROW()-109,[2]ワークシート!$F$2:$BW$498,58,0),"")</f>
        <v/>
      </c>
      <c r="X177" s="237"/>
      <c r="Y177" s="237"/>
      <c r="Z177" s="178" t="str">
        <f t="shared" si="3"/>
        <v/>
      </c>
      <c r="AA177" s="178"/>
      <c r="AB177" s="180" t="str">
        <f>+IFERROR(IF(VLOOKUP(#REF!&amp;"-"&amp;ROW()-109,[2]ワークシート!$F$2:$BW$498,10,0)="","",VLOOKUP(#REF!&amp;"-"&amp;ROW()-109,[2]ワークシート!$F$2:$BW$498,10,0)),"")</f>
        <v/>
      </c>
      <c r="AC177" s="181"/>
      <c r="AD177" s="238" t="str">
        <f>+IFERROR(VLOOKUP(#REF!&amp;"-"&amp;ROW()-109,[2]ワークシート!$F$2:$BW$498,62,0),"")</f>
        <v/>
      </c>
      <c r="AE177" s="238"/>
      <c r="AF177" s="178" t="str">
        <f t="shared" si="4"/>
        <v/>
      </c>
      <c r="AG177" s="178"/>
      <c r="AH177" s="178" t="str">
        <f>+IFERROR(IF(VLOOKUP(#REF!&amp;"-"&amp;ROW()-109,[2]ワークシート!$F$2:$BW$498,63,0)="","",VLOOKUP(#REF!&amp;"-"&amp;ROW()-109,[2]ワークシート!$F$2:$BW$498,63,0)),"")</f>
        <v/>
      </c>
      <c r="AI177" s="178"/>
      <c r="AK177" s="51">
        <v>97</v>
      </c>
      <c r="AL177" s="51" t="str">
        <f t="shared" si="5"/>
        <v>97</v>
      </c>
      <c r="AM177" s="41"/>
      <c r="AN177" s="41"/>
      <c r="AO177" s="41"/>
      <c r="AP177" s="41"/>
      <c r="AQ177" s="41"/>
      <c r="AR177" s="41"/>
      <c r="AS177" s="41"/>
      <c r="AT177" s="41"/>
      <c r="AU177" s="41"/>
      <c r="AV177" s="41"/>
      <c r="AW177" s="41"/>
      <c r="AX177" s="41"/>
      <c r="AY177" s="41"/>
      <c r="AZ177" s="41"/>
      <c r="BA177" s="41"/>
      <c r="BB177" s="41"/>
      <c r="BC177" s="41"/>
      <c r="BD177" s="41"/>
      <c r="BE177" s="41"/>
      <c r="BF177" s="41"/>
      <c r="BG177" s="41"/>
      <c r="BH177" s="41"/>
      <c r="BI177" s="41"/>
      <c r="BJ177" s="41"/>
      <c r="BK177" s="41"/>
      <c r="BL177" s="41"/>
      <c r="BM177" s="41"/>
      <c r="BN177" s="41"/>
      <c r="BO177" s="41"/>
      <c r="BP177" s="41"/>
      <c r="BQ177" s="41"/>
      <c r="BR177" s="41"/>
      <c r="BS177" s="41"/>
    </row>
    <row r="178" spans="1:71" ht="35.1" hidden="1" customHeight="1">
      <c r="A178" s="41"/>
      <c r="B178" s="180" t="str">
        <f>+IFERROR(VLOOKUP(#REF!&amp;"-"&amp;ROW()-109,[2]ワークシート!$F$2:$BW$498,6,0),"")</f>
        <v/>
      </c>
      <c r="C178" s="181"/>
      <c r="D178" s="180" t="str">
        <f>+IFERROR(IF(VLOOKUP(#REF!&amp;"-"&amp;ROW()-109,[2]ワークシート!$F$2:$BW$498,7,0)="","",VLOOKUP(#REF!&amp;"-"&amp;ROW()-109,[2]ワークシート!$F$2:$BW$498,7,0)),"")</f>
        <v/>
      </c>
      <c r="E178" s="181"/>
      <c r="F178" s="180" t="str">
        <f>+IFERROR(VLOOKUP(#REF!&amp;"-"&amp;ROW()-109,[2]ワークシート!$F$2:$BW$498,8,0),"")</f>
        <v/>
      </c>
      <c r="G178" s="181"/>
      <c r="H178" s="73" t="str">
        <f>+IFERROR(VLOOKUP(#REF!&amp;"-"&amp;ROW()-109,[2]ワークシート!$F$2:$BW$498,9,0),"")</f>
        <v/>
      </c>
      <c r="I17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78" s="240"/>
      <c r="K178" s="180" t="str">
        <f>+IFERROR(VLOOKUP(#REF!&amp;"-"&amp;ROW()-109,[2]ワークシート!$F$2:$BW$498,16,0),"")</f>
        <v/>
      </c>
      <c r="L178" s="182"/>
      <c r="M178" s="181"/>
      <c r="N178" s="241" t="str">
        <f>+IFERROR(VLOOKUP(#REF!&amp;"-"&amp;ROW()-109,[2]ワークシート!$F$2:$BW$498,21,0),"")</f>
        <v/>
      </c>
      <c r="O178" s="242"/>
      <c r="P178" s="237" t="str">
        <f>+IFERROR(VLOOKUP(#REF!&amp;"-"&amp;ROW()-109,[2]ワークシート!$F$2:$BW$498,22,0),"")</f>
        <v/>
      </c>
      <c r="Q178" s="237"/>
      <c r="R178" s="187" t="str">
        <f>+IFERROR(VLOOKUP(#REF!&amp;"-"&amp;ROW()-109,[2]ワークシート!$F$2:$BW$498,52,0),"")</f>
        <v/>
      </c>
      <c r="S178" s="187"/>
      <c r="T178" s="187"/>
      <c r="U178" s="237" t="str">
        <f>+IFERROR(VLOOKUP(#REF!&amp;"-"&amp;ROW()-109,[2]ワークシート!$F$2:$BW$498,57,0),"")</f>
        <v/>
      </c>
      <c r="V178" s="237"/>
      <c r="W178" s="237" t="str">
        <f>+IFERROR(VLOOKUP(#REF!&amp;"-"&amp;ROW()-109,[2]ワークシート!$F$2:$BW$498,58,0),"")</f>
        <v/>
      </c>
      <c r="X178" s="237"/>
      <c r="Y178" s="237"/>
      <c r="Z178" s="178" t="str">
        <f t="shared" si="3"/>
        <v/>
      </c>
      <c r="AA178" s="178"/>
      <c r="AB178" s="180" t="str">
        <f>+IFERROR(IF(VLOOKUP(#REF!&amp;"-"&amp;ROW()-109,[2]ワークシート!$F$2:$BW$498,10,0)="","",VLOOKUP(#REF!&amp;"-"&amp;ROW()-109,[2]ワークシート!$F$2:$BW$498,10,0)),"")</f>
        <v/>
      </c>
      <c r="AC178" s="181"/>
      <c r="AD178" s="238" t="str">
        <f>+IFERROR(VLOOKUP(#REF!&amp;"-"&amp;ROW()-109,[2]ワークシート!$F$2:$BW$498,62,0),"")</f>
        <v/>
      </c>
      <c r="AE178" s="238"/>
      <c r="AF178" s="178" t="str">
        <f t="shared" si="4"/>
        <v/>
      </c>
      <c r="AG178" s="178"/>
      <c r="AH178" s="178" t="str">
        <f>+IFERROR(IF(VLOOKUP(#REF!&amp;"-"&amp;ROW()-109,[2]ワークシート!$F$2:$BW$498,63,0)="","",VLOOKUP(#REF!&amp;"-"&amp;ROW()-109,[2]ワークシート!$F$2:$BW$498,63,0)),"")</f>
        <v/>
      </c>
      <c r="AI178" s="178"/>
      <c r="AK178" s="51">
        <v>98</v>
      </c>
      <c r="AL178" s="51" t="str">
        <f t="shared" si="5"/>
        <v>98</v>
      </c>
      <c r="AM178" s="41"/>
      <c r="AN178" s="41"/>
      <c r="AO178" s="41"/>
      <c r="AP178" s="41"/>
      <c r="AQ178" s="41"/>
      <c r="AR178" s="41"/>
      <c r="AS178" s="41"/>
      <c r="AT178" s="41"/>
      <c r="AU178" s="41"/>
      <c r="AV178" s="41"/>
      <c r="AW178" s="41"/>
      <c r="AX178" s="41"/>
      <c r="AY178" s="41"/>
      <c r="AZ178" s="41"/>
      <c r="BA178" s="41"/>
      <c r="BB178" s="41"/>
      <c r="BC178" s="41"/>
      <c r="BD178" s="41"/>
      <c r="BE178" s="41"/>
      <c r="BF178" s="41"/>
      <c r="BG178" s="41"/>
      <c r="BH178" s="41"/>
      <c r="BI178" s="41"/>
      <c r="BJ178" s="41"/>
      <c r="BK178" s="41"/>
      <c r="BL178" s="41"/>
      <c r="BM178" s="41"/>
      <c r="BN178" s="41"/>
      <c r="BO178" s="41"/>
      <c r="BP178" s="41"/>
      <c r="BQ178" s="41"/>
      <c r="BR178" s="41"/>
      <c r="BS178" s="41"/>
    </row>
    <row r="179" spans="1:71" ht="35.1" hidden="1" customHeight="1">
      <c r="A179" s="41"/>
      <c r="B179" s="180" t="str">
        <f>+IFERROR(VLOOKUP(#REF!&amp;"-"&amp;ROW()-109,[2]ワークシート!$F$2:$BW$498,6,0),"")</f>
        <v/>
      </c>
      <c r="C179" s="181"/>
      <c r="D179" s="180" t="str">
        <f>+IFERROR(IF(VLOOKUP(#REF!&amp;"-"&amp;ROW()-109,[2]ワークシート!$F$2:$BW$498,7,0)="","",VLOOKUP(#REF!&amp;"-"&amp;ROW()-109,[2]ワークシート!$F$2:$BW$498,7,0)),"")</f>
        <v/>
      </c>
      <c r="E179" s="181"/>
      <c r="F179" s="180" t="str">
        <f>+IFERROR(VLOOKUP(#REF!&amp;"-"&amp;ROW()-109,[2]ワークシート!$F$2:$BW$498,8,0),"")</f>
        <v/>
      </c>
      <c r="G179" s="181"/>
      <c r="H179" s="73" t="str">
        <f>+IFERROR(VLOOKUP(#REF!&amp;"-"&amp;ROW()-109,[2]ワークシート!$F$2:$BW$498,9,0),"")</f>
        <v/>
      </c>
      <c r="I17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79" s="240"/>
      <c r="K179" s="180" t="str">
        <f>+IFERROR(VLOOKUP(#REF!&amp;"-"&amp;ROW()-109,[2]ワークシート!$F$2:$BW$498,16,0),"")</f>
        <v/>
      </c>
      <c r="L179" s="182"/>
      <c r="M179" s="181"/>
      <c r="N179" s="241" t="str">
        <f>+IFERROR(VLOOKUP(#REF!&amp;"-"&amp;ROW()-109,[2]ワークシート!$F$2:$BW$498,21,0),"")</f>
        <v/>
      </c>
      <c r="O179" s="242"/>
      <c r="P179" s="237" t="str">
        <f>+IFERROR(VLOOKUP(#REF!&amp;"-"&amp;ROW()-109,[2]ワークシート!$F$2:$BW$498,22,0),"")</f>
        <v/>
      </c>
      <c r="Q179" s="237"/>
      <c r="R179" s="187" t="str">
        <f>+IFERROR(VLOOKUP(#REF!&amp;"-"&amp;ROW()-109,[2]ワークシート!$F$2:$BW$498,52,0),"")</f>
        <v/>
      </c>
      <c r="S179" s="187"/>
      <c r="T179" s="187"/>
      <c r="U179" s="237" t="str">
        <f>+IFERROR(VLOOKUP(#REF!&amp;"-"&amp;ROW()-109,[2]ワークシート!$F$2:$BW$498,57,0),"")</f>
        <v/>
      </c>
      <c r="V179" s="237"/>
      <c r="W179" s="237" t="str">
        <f>+IFERROR(VLOOKUP(#REF!&amp;"-"&amp;ROW()-109,[2]ワークシート!$F$2:$BW$498,58,0),"")</f>
        <v/>
      </c>
      <c r="X179" s="237"/>
      <c r="Y179" s="237"/>
      <c r="Z179" s="178" t="str">
        <f t="shared" si="3"/>
        <v/>
      </c>
      <c r="AA179" s="178"/>
      <c r="AB179" s="180" t="str">
        <f>+IFERROR(IF(VLOOKUP(#REF!&amp;"-"&amp;ROW()-109,[2]ワークシート!$F$2:$BW$498,10,0)="","",VLOOKUP(#REF!&amp;"-"&amp;ROW()-109,[2]ワークシート!$F$2:$BW$498,10,0)),"")</f>
        <v/>
      </c>
      <c r="AC179" s="181"/>
      <c r="AD179" s="238" t="str">
        <f>+IFERROR(VLOOKUP(#REF!&amp;"-"&amp;ROW()-109,[2]ワークシート!$F$2:$BW$498,62,0),"")</f>
        <v/>
      </c>
      <c r="AE179" s="238"/>
      <c r="AF179" s="178" t="str">
        <f t="shared" si="4"/>
        <v/>
      </c>
      <c r="AG179" s="178"/>
      <c r="AH179" s="178" t="str">
        <f>+IFERROR(IF(VLOOKUP(#REF!&amp;"-"&amp;ROW()-109,[2]ワークシート!$F$2:$BW$498,63,0)="","",VLOOKUP(#REF!&amp;"-"&amp;ROW()-109,[2]ワークシート!$F$2:$BW$498,63,0)),"")</f>
        <v/>
      </c>
      <c r="AI179" s="178"/>
      <c r="AK179" s="51">
        <v>99</v>
      </c>
      <c r="AL179" s="51" t="str">
        <f t="shared" si="5"/>
        <v>99</v>
      </c>
      <c r="AM179" s="41"/>
      <c r="AN179" s="41"/>
      <c r="AO179" s="41"/>
      <c r="AP179" s="41"/>
      <c r="AQ179" s="41"/>
      <c r="AR179" s="41"/>
      <c r="AS179" s="41"/>
      <c r="AT179" s="41"/>
      <c r="AU179" s="41"/>
      <c r="AV179" s="41"/>
      <c r="AW179" s="41"/>
      <c r="AX179" s="41"/>
      <c r="AY179" s="41"/>
      <c r="AZ179" s="41"/>
      <c r="BA179" s="41"/>
      <c r="BB179" s="41"/>
      <c r="BC179" s="41"/>
      <c r="BD179" s="41"/>
      <c r="BE179" s="41"/>
      <c r="BF179" s="41"/>
      <c r="BG179" s="41"/>
      <c r="BH179" s="41"/>
      <c r="BI179" s="41"/>
      <c r="BJ179" s="41"/>
      <c r="BK179" s="41"/>
      <c r="BL179" s="41"/>
      <c r="BM179" s="41"/>
      <c r="BN179" s="41"/>
      <c r="BO179" s="41"/>
      <c r="BP179" s="41"/>
      <c r="BQ179" s="41"/>
      <c r="BR179" s="41"/>
      <c r="BS179" s="41"/>
    </row>
    <row r="180" spans="1:71" ht="35.1" hidden="1" customHeight="1">
      <c r="A180" s="41"/>
      <c r="B180" s="180" t="str">
        <f>+IFERROR(VLOOKUP(#REF!&amp;"-"&amp;ROW()-109,[2]ワークシート!$F$2:$BW$498,6,0),"")</f>
        <v/>
      </c>
      <c r="C180" s="181"/>
      <c r="D180" s="180" t="str">
        <f>+IFERROR(IF(VLOOKUP(#REF!&amp;"-"&amp;ROW()-109,[2]ワークシート!$F$2:$BW$498,7,0)="","",VLOOKUP(#REF!&amp;"-"&amp;ROW()-109,[2]ワークシート!$F$2:$BW$498,7,0)),"")</f>
        <v/>
      </c>
      <c r="E180" s="181"/>
      <c r="F180" s="180" t="str">
        <f>+IFERROR(VLOOKUP(#REF!&amp;"-"&amp;ROW()-109,[2]ワークシート!$F$2:$BW$498,8,0),"")</f>
        <v/>
      </c>
      <c r="G180" s="181"/>
      <c r="H180" s="73" t="str">
        <f>+IFERROR(VLOOKUP(#REF!&amp;"-"&amp;ROW()-109,[2]ワークシート!$F$2:$BW$498,9,0),"")</f>
        <v/>
      </c>
      <c r="I18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80" s="240"/>
      <c r="K180" s="180" t="str">
        <f>+IFERROR(VLOOKUP(#REF!&amp;"-"&amp;ROW()-109,[2]ワークシート!$F$2:$BW$498,16,0),"")</f>
        <v/>
      </c>
      <c r="L180" s="182"/>
      <c r="M180" s="181"/>
      <c r="N180" s="241" t="str">
        <f>+IFERROR(VLOOKUP(#REF!&amp;"-"&amp;ROW()-109,[2]ワークシート!$F$2:$BW$498,21,0),"")</f>
        <v/>
      </c>
      <c r="O180" s="242"/>
      <c r="P180" s="237" t="str">
        <f>+IFERROR(VLOOKUP(#REF!&amp;"-"&amp;ROW()-109,[2]ワークシート!$F$2:$BW$498,22,0),"")</f>
        <v/>
      </c>
      <c r="Q180" s="237"/>
      <c r="R180" s="187" t="str">
        <f>+IFERROR(VLOOKUP(#REF!&amp;"-"&amp;ROW()-109,[2]ワークシート!$F$2:$BW$498,52,0),"")</f>
        <v/>
      </c>
      <c r="S180" s="187"/>
      <c r="T180" s="187"/>
      <c r="U180" s="237" t="str">
        <f>+IFERROR(VLOOKUP(#REF!&amp;"-"&amp;ROW()-109,[2]ワークシート!$F$2:$BW$498,57,0),"")</f>
        <v/>
      </c>
      <c r="V180" s="237"/>
      <c r="W180" s="237" t="str">
        <f>+IFERROR(VLOOKUP(#REF!&amp;"-"&amp;ROW()-109,[2]ワークシート!$F$2:$BW$498,58,0),"")</f>
        <v/>
      </c>
      <c r="X180" s="237"/>
      <c r="Y180" s="237"/>
      <c r="Z180" s="178" t="str">
        <f t="shared" si="3"/>
        <v/>
      </c>
      <c r="AA180" s="178"/>
      <c r="AB180" s="180" t="str">
        <f>+IFERROR(IF(VLOOKUP(#REF!&amp;"-"&amp;ROW()-109,[2]ワークシート!$F$2:$BW$498,10,0)="","",VLOOKUP(#REF!&amp;"-"&amp;ROW()-109,[2]ワークシート!$F$2:$BW$498,10,0)),"")</f>
        <v/>
      </c>
      <c r="AC180" s="181"/>
      <c r="AD180" s="238" t="str">
        <f>+IFERROR(VLOOKUP(#REF!&amp;"-"&amp;ROW()-109,[2]ワークシート!$F$2:$BW$498,62,0),"")</f>
        <v/>
      </c>
      <c r="AE180" s="238"/>
      <c r="AF180" s="178" t="str">
        <f t="shared" si="4"/>
        <v/>
      </c>
      <c r="AG180" s="178"/>
      <c r="AH180" s="178" t="str">
        <f>+IFERROR(IF(VLOOKUP(#REF!&amp;"-"&amp;ROW()-109,[2]ワークシート!$F$2:$BW$498,63,0)="","",VLOOKUP(#REF!&amp;"-"&amp;ROW()-109,[2]ワークシート!$F$2:$BW$498,63,0)),"")</f>
        <v/>
      </c>
      <c r="AI180" s="178"/>
      <c r="AK180" s="51">
        <v>100</v>
      </c>
      <c r="AL180" s="51" t="str">
        <f t="shared" si="5"/>
        <v>100</v>
      </c>
      <c r="AM180" s="41"/>
      <c r="AN180" s="41"/>
      <c r="AO180" s="41"/>
      <c r="AP180" s="41"/>
      <c r="AQ180" s="41"/>
      <c r="AR180" s="41"/>
      <c r="AS180" s="41"/>
      <c r="AT180" s="41"/>
      <c r="AU180" s="41"/>
      <c r="AV180" s="41"/>
      <c r="AW180" s="41"/>
      <c r="AX180" s="41"/>
      <c r="AY180" s="41"/>
      <c r="AZ180" s="41"/>
      <c r="BA180" s="41"/>
      <c r="BB180" s="41"/>
      <c r="BC180" s="41"/>
      <c r="BD180" s="41"/>
      <c r="BE180" s="41"/>
      <c r="BF180" s="41"/>
      <c r="BG180" s="41"/>
      <c r="BH180" s="41"/>
      <c r="BI180" s="41"/>
      <c r="BJ180" s="41"/>
      <c r="BK180" s="41"/>
      <c r="BL180" s="41"/>
      <c r="BM180" s="41"/>
      <c r="BN180" s="41"/>
      <c r="BO180" s="41"/>
      <c r="BP180" s="41"/>
      <c r="BQ180" s="41"/>
      <c r="BR180" s="41"/>
      <c r="BS180" s="41"/>
    </row>
    <row r="181" spans="1:71" ht="35.1" hidden="1" customHeight="1">
      <c r="A181" s="41"/>
      <c r="B181" s="180" t="str">
        <f>+IFERROR(VLOOKUP(#REF!&amp;"-"&amp;ROW()-109,[2]ワークシート!$F$2:$BW$498,6,0),"")</f>
        <v/>
      </c>
      <c r="C181" s="181"/>
      <c r="D181" s="180" t="str">
        <f>+IFERROR(IF(VLOOKUP(#REF!&amp;"-"&amp;ROW()-109,[2]ワークシート!$F$2:$BW$498,7,0)="","",VLOOKUP(#REF!&amp;"-"&amp;ROW()-109,[2]ワークシート!$F$2:$BW$498,7,0)),"")</f>
        <v/>
      </c>
      <c r="E181" s="181"/>
      <c r="F181" s="180" t="str">
        <f>+IFERROR(VLOOKUP(#REF!&amp;"-"&amp;ROW()-109,[2]ワークシート!$F$2:$BW$498,8,0),"")</f>
        <v/>
      </c>
      <c r="G181" s="181"/>
      <c r="H181" s="73" t="str">
        <f>+IFERROR(VLOOKUP(#REF!&amp;"-"&amp;ROW()-109,[2]ワークシート!$F$2:$BW$498,9,0),"")</f>
        <v/>
      </c>
      <c r="I18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81" s="240"/>
      <c r="K181" s="180" t="str">
        <f>+IFERROR(VLOOKUP(#REF!&amp;"-"&amp;ROW()-109,[2]ワークシート!$F$2:$BW$498,16,0),"")</f>
        <v/>
      </c>
      <c r="L181" s="182"/>
      <c r="M181" s="181"/>
      <c r="N181" s="241" t="str">
        <f>+IFERROR(VLOOKUP(#REF!&amp;"-"&amp;ROW()-109,[2]ワークシート!$F$2:$BW$498,21,0),"")</f>
        <v/>
      </c>
      <c r="O181" s="242"/>
      <c r="P181" s="237" t="str">
        <f>+IFERROR(VLOOKUP(#REF!&amp;"-"&amp;ROW()-109,[2]ワークシート!$F$2:$BW$498,22,0),"")</f>
        <v/>
      </c>
      <c r="Q181" s="237"/>
      <c r="R181" s="187" t="str">
        <f>+IFERROR(VLOOKUP(#REF!&amp;"-"&amp;ROW()-109,[2]ワークシート!$F$2:$BW$498,52,0),"")</f>
        <v/>
      </c>
      <c r="S181" s="187"/>
      <c r="T181" s="187"/>
      <c r="U181" s="237" t="str">
        <f>+IFERROR(VLOOKUP(#REF!&amp;"-"&amp;ROW()-109,[2]ワークシート!$F$2:$BW$498,57,0),"")</f>
        <v/>
      </c>
      <c r="V181" s="237"/>
      <c r="W181" s="237" t="str">
        <f>+IFERROR(VLOOKUP(#REF!&amp;"-"&amp;ROW()-109,[2]ワークシート!$F$2:$BW$498,58,0),"")</f>
        <v/>
      </c>
      <c r="X181" s="237"/>
      <c r="Y181" s="237"/>
      <c r="Z181" s="178" t="str">
        <f t="shared" si="3"/>
        <v/>
      </c>
      <c r="AA181" s="178"/>
      <c r="AB181" s="180" t="str">
        <f>+IFERROR(IF(VLOOKUP(#REF!&amp;"-"&amp;ROW()-109,[2]ワークシート!$F$2:$BW$498,10,0)="","",VLOOKUP(#REF!&amp;"-"&amp;ROW()-109,[2]ワークシート!$F$2:$BW$498,10,0)),"")</f>
        <v/>
      </c>
      <c r="AC181" s="181"/>
      <c r="AD181" s="238" t="str">
        <f>+IFERROR(VLOOKUP(#REF!&amp;"-"&amp;ROW()-109,[2]ワークシート!$F$2:$BW$498,62,0),"")</f>
        <v/>
      </c>
      <c r="AE181" s="238"/>
      <c r="AF181" s="178" t="str">
        <f t="shared" si="4"/>
        <v/>
      </c>
      <c r="AG181" s="178"/>
      <c r="AH181" s="178" t="str">
        <f>+IFERROR(IF(VLOOKUP(#REF!&amp;"-"&amp;ROW()-109,[2]ワークシート!$F$2:$BW$498,63,0)="","",VLOOKUP(#REF!&amp;"-"&amp;ROW()-109,[2]ワークシート!$F$2:$BW$498,63,0)),"")</f>
        <v/>
      </c>
      <c r="AI181" s="178"/>
      <c r="AK181" s="51">
        <v>101</v>
      </c>
      <c r="AL181" s="51" t="str">
        <f t="shared" si="5"/>
        <v>101</v>
      </c>
      <c r="AM181" s="41"/>
      <c r="AN181" s="41"/>
      <c r="AO181" s="41"/>
      <c r="AP181" s="41"/>
      <c r="AQ181" s="41"/>
      <c r="AR181" s="41"/>
      <c r="AS181" s="41"/>
      <c r="AT181" s="41"/>
      <c r="AU181" s="41"/>
      <c r="AV181" s="41"/>
      <c r="AW181" s="41"/>
      <c r="AX181" s="41"/>
      <c r="AY181" s="41"/>
      <c r="AZ181" s="41"/>
      <c r="BA181" s="41"/>
      <c r="BB181" s="41"/>
      <c r="BC181" s="41"/>
      <c r="BD181" s="41"/>
      <c r="BE181" s="41"/>
      <c r="BF181" s="41"/>
      <c r="BG181" s="41"/>
      <c r="BH181" s="41"/>
      <c r="BI181" s="41"/>
      <c r="BJ181" s="41"/>
      <c r="BK181" s="41"/>
      <c r="BL181" s="41"/>
      <c r="BM181" s="41"/>
      <c r="BN181" s="41"/>
      <c r="BO181" s="41"/>
      <c r="BP181" s="41"/>
      <c r="BQ181" s="41"/>
      <c r="BR181" s="41"/>
      <c r="BS181" s="41"/>
    </row>
    <row r="182" spans="1:71" ht="35.1" hidden="1" customHeight="1">
      <c r="A182" s="41"/>
      <c r="B182" s="180" t="str">
        <f>+IFERROR(VLOOKUP(#REF!&amp;"-"&amp;ROW()-109,[2]ワークシート!$F$2:$BW$498,6,0),"")</f>
        <v/>
      </c>
      <c r="C182" s="181"/>
      <c r="D182" s="180" t="str">
        <f>+IFERROR(IF(VLOOKUP(#REF!&amp;"-"&amp;ROW()-109,[2]ワークシート!$F$2:$BW$498,7,0)="","",VLOOKUP(#REF!&amp;"-"&amp;ROW()-109,[2]ワークシート!$F$2:$BW$498,7,0)),"")</f>
        <v/>
      </c>
      <c r="E182" s="181"/>
      <c r="F182" s="180" t="str">
        <f>+IFERROR(VLOOKUP(#REF!&amp;"-"&amp;ROW()-109,[2]ワークシート!$F$2:$BW$498,8,0),"")</f>
        <v/>
      </c>
      <c r="G182" s="181"/>
      <c r="H182" s="73" t="str">
        <f>+IFERROR(VLOOKUP(#REF!&amp;"-"&amp;ROW()-109,[2]ワークシート!$F$2:$BW$498,9,0),"")</f>
        <v/>
      </c>
      <c r="I18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82" s="240"/>
      <c r="K182" s="180" t="str">
        <f>+IFERROR(VLOOKUP(#REF!&amp;"-"&amp;ROW()-109,[2]ワークシート!$F$2:$BW$498,16,0),"")</f>
        <v/>
      </c>
      <c r="L182" s="182"/>
      <c r="M182" s="181"/>
      <c r="N182" s="241" t="str">
        <f>+IFERROR(VLOOKUP(#REF!&amp;"-"&amp;ROW()-109,[2]ワークシート!$F$2:$BW$498,21,0),"")</f>
        <v/>
      </c>
      <c r="O182" s="242"/>
      <c r="P182" s="237" t="str">
        <f>+IFERROR(VLOOKUP(#REF!&amp;"-"&amp;ROW()-109,[2]ワークシート!$F$2:$BW$498,22,0),"")</f>
        <v/>
      </c>
      <c r="Q182" s="237"/>
      <c r="R182" s="187" t="str">
        <f>+IFERROR(VLOOKUP(#REF!&amp;"-"&amp;ROW()-109,[2]ワークシート!$F$2:$BW$498,52,0),"")</f>
        <v/>
      </c>
      <c r="S182" s="187"/>
      <c r="T182" s="187"/>
      <c r="U182" s="237" t="str">
        <f>+IFERROR(VLOOKUP(#REF!&amp;"-"&amp;ROW()-109,[2]ワークシート!$F$2:$BW$498,57,0),"")</f>
        <v/>
      </c>
      <c r="V182" s="237"/>
      <c r="W182" s="237" t="str">
        <f>+IFERROR(VLOOKUP(#REF!&amp;"-"&amp;ROW()-109,[2]ワークシート!$F$2:$BW$498,58,0),"")</f>
        <v/>
      </c>
      <c r="X182" s="237"/>
      <c r="Y182" s="237"/>
      <c r="Z182" s="178" t="str">
        <f t="shared" si="3"/>
        <v/>
      </c>
      <c r="AA182" s="178"/>
      <c r="AB182" s="180" t="str">
        <f>+IFERROR(IF(VLOOKUP(#REF!&amp;"-"&amp;ROW()-109,[2]ワークシート!$F$2:$BW$498,10,0)="","",VLOOKUP(#REF!&amp;"-"&amp;ROW()-109,[2]ワークシート!$F$2:$BW$498,10,0)),"")</f>
        <v/>
      </c>
      <c r="AC182" s="181"/>
      <c r="AD182" s="238" t="str">
        <f>+IFERROR(VLOOKUP(#REF!&amp;"-"&amp;ROW()-109,[2]ワークシート!$F$2:$BW$498,62,0),"")</f>
        <v/>
      </c>
      <c r="AE182" s="238"/>
      <c r="AF182" s="178" t="str">
        <f t="shared" si="4"/>
        <v/>
      </c>
      <c r="AG182" s="178"/>
      <c r="AH182" s="178" t="str">
        <f>+IFERROR(IF(VLOOKUP(#REF!&amp;"-"&amp;ROW()-109,[2]ワークシート!$F$2:$BW$498,63,0)="","",VLOOKUP(#REF!&amp;"-"&amp;ROW()-109,[2]ワークシート!$F$2:$BW$498,63,0)),"")</f>
        <v/>
      </c>
      <c r="AI182" s="178"/>
      <c r="AK182" s="51">
        <v>102</v>
      </c>
      <c r="AL182" s="51" t="str">
        <f t="shared" si="5"/>
        <v>102</v>
      </c>
      <c r="AM182" s="41"/>
      <c r="AN182" s="41"/>
      <c r="AO182" s="41"/>
      <c r="AP182" s="41"/>
      <c r="AQ182" s="41"/>
      <c r="AR182" s="41"/>
      <c r="AS182" s="41"/>
      <c r="AT182" s="41"/>
      <c r="AU182" s="41"/>
      <c r="AV182" s="41"/>
      <c r="AW182" s="41"/>
      <c r="AX182" s="41"/>
      <c r="AY182" s="41"/>
      <c r="AZ182" s="41"/>
      <c r="BA182" s="41"/>
      <c r="BB182" s="41"/>
      <c r="BC182" s="41"/>
      <c r="BD182" s="41"/>
      <c r="BE182" s="41"/>
      <c r="BF182" s="41"/>
      <c r="BG182" s="41"/>
      <c r="BH182" s="41"/>
      <c r="BI182" s="41"/>
      <c r="BJ182" s="41"/>
      <c r="BK182" s="41"/>
      <c r="BL182" s="41"/>
      <c r="BM182" s="41"/>
      <c r="BN182" s="41"/>
      <c r="BO182" s="41"/>
      <c r="BP182" s="41"/>
      <c r="BQ182" s="41"/>
      <c r="BR182" s="41"/>
      <c r="BS182" s="41"/>
    </row>
    <row r="183" spans="1:71" ht="35.1" hidden="1" customHeight="1">
      <c r="A183" s="41"/>
      <c r="B183" s="180" t="str">
        <f>+IFERROR(VLOOKUP(#REF!&amp;"-"&amp;ROW()-109,[2]ワークシート!$F$2:$BW$498,6,0),"")</f>
        <v/>
      </c>
      <c r="C183" s="181"/>
      <c r="D183" s="180" t="str">
        <f>+IFERROR(IF(VLOOKUP(#REF!&amp;"-"&amp;ROW()-109,[2]ワークシート!$F$2:$BW$498,7,0)="","",VLOOKUP(#REF!&amp;"-"&amp;ROW()-109,[2]ワークシート!$F$2:$BW$498,7,0)),"")</f>
        <v/>
      </c>
      <c r="E183" s="181"/>
      <c r="F183" s="180" t="str">
        <f>+IFERROR(VLOOKUP(#REF!&amp;"-"&amp;ROW()-109,[2]ワークシート!$F$2:$BW$498,8,0),"")</f>
        <v/>
      </c>
      <c r="G183" s="181"/>
      <c r="H183" s="73" t="str">
        <f>+IFERROR(VLOOKUP(#REF!&amp;"-"&amp;ROW()-109,[2]ワークシート!$F$2:$BW$498,9,0),"")</f>
        <v/>
      </c>
      <c r="I18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83" s="240"/>
      <c r="K183" s="180" t="str">
        <f>+IFERROR(VLOOKUP(#REF!&amp;"-"&amp;ROW()-109,[2]ワークシート!$F$2:$BW$498,16,0),"")</f>
        <v/>
      </c>
      <c r="L183" s="182"/>
      <c r="M183" s="181"/>
      <c r="N183" s="241" t="str">
        <f>+IFERROR(VLOOKUP(#REF!&amp;"-"&amp;ROW()-109,[2]ワークシート!$F$2:$BW$498,21,0),"")</f>
        <v/>
      </c>
      <c r="O183" s="242"/>
      <c r="P183" s="237" t="str">
        <f>+IFERROR(VLOOKUP(#REF!&amp;"-"&amp;ROW()-109,[2]ワークシート!$F$2:$BW$498,22,0),"")</f>
        <v/>
      </c>
      <c r="Q183" s="237"/>
      <c r="R183" s="187" t="str">
        <f>+IFERROR(VLOOKUP(#REF!&amp;"-"&amp;ROW()-109,[2]ワークシート!$F$2:$BW$498,52,0),"")</f>
        <v/>
      </c>
      <c r="S183" s="187"/>
      <c r="T183" s="187"/>
      <c r="U183" s="237" t="str">
        <f>+IFERROR(VLOOKUP(#REF!&amp;"-"&amp;ROW()-109,[2]ワークシート!$F$2:$BW$498,57,0),"")</f>
        <v/>
      </c>
      <c r="V183" s="237"/>
      <c r="W183" s="237" t="str">
        <f>+IFERROR(VLOOKUP(#REF!&amp;"-"&amp;ROW()-109,[2]ワークシート!$F$2:$BW$498,58,0),"")</f>
        <v/>
      </c>
      <c r="X183" s="237"/>
      <c r="Y183" s="237"/>
      <c r="Z183" s="178" t="str">
        <f t="shared" si="3"/>
        <v/>
      </c>
      <c r="AA183" s="178"/>
      <c r="AB183" s="180" t="str">
        <f>+IFERROR(IF(VLOOKUP(#REF!&amp;"-"&amp;ROW()-109,[2]ワークシート!$F$2:$BW$498,10,0)="","",VLOOKUP(#REF!&amp;"-"&amp;ROW()-109,[2]ワークシート!$F$2:$BW$498,10,0)),"")</f>
        <v/>
      </c>
      <c r="AC183" s="181"/>
      <c r="AD183" s="238" t="str">
        <f>+IFERROR(VLOOKUP(#REF!&amp;"-"&amp;ROW()-109,[2]ワークシート!$F$2:$BW$498,62,0),"")</f>
        <v/>
      </c>
      <c r="AE183" s="238"/>
      <c r="AF183" s="178" t="str">
        <f t="shared" si="4"/>
        <v/>
      </c>
      <c r="AG183" s="178"/>
      <c r="AH183" s="178" t="str">
        <f>+IFERROR(IF(VLOOKUP(#REF!&amp;"-"&amp;ROW()-109,[2]ワークシート!$F$2:$BW$498,63,0)="","",VLOOKUP(#REF!&amp;"-"&amp;ROW()-109,[2]ワークシート!$F$2:$BW$498,63,0)),"")</f>
        <v/>
      </c>
      <c r="AI183" s="178"/>
      <c r="AK183" s="51">
        <v>103</v>
      </c>
      <c r="AL183" s="51" t="str">
        <f t="shared" si="5"/>
        <v>103</v>
      </c>
      <c r="AM183" s="41"/>
      <c r="AN183" s="41"/>
      <c r="AO183" s="41"/>
      <c r="AP183" s="41"/>
      <c r="AQ183" s="41"/>
      <c r="AR183" s="41"/>
      <c r="AS183" s="41"/>
      <c r="AT183" s="41"/>
      <c r="AU183" s="41"/>
      <c r="AV183" s="41"/>
      <c r="AW183" s="41"/>
      <c r="AX183" s="41"/>
      <c r="AY183" s="41"/>
      <c r="AZ183" s="41"/>
      <c r="BA183" s="41"/>
      <c r="BB183" s="41"/>
      <c r="BC183" s="41"/>
      <c r="BD183" s="41"/>
      <c r="BE183" s="41"/>
      <c r="BF183" s="41"/>
      <c r="BG183" s="41"/>
      <c r="BH183" s="41"/>
      <c r="BI183" s="41"/>
      <c r="BJ183" s="41"/>
      <c r="BK183" s="41"/>
      <c r="BL183" s="41"/>
      <c r="BM183" s="41"/>
      <c r="BN183" s="41"/>
      <c r="BO183" s="41"/>
      <c r="BP183" s="41"/>
      <c r="BQ183" s="41"/>
      <c r="BR183" s="41"/>
      <c r="BS183" s="41"/>
    </row>
    <row r="184" spans="1:71" ht="35.1" hidden="1" customHeight="1">
      <c r="A184" s="41"/>
      <c r="B184" s="180" t="str">
        <f>+IFERROR(VLOOKUP(#REF!&amp;"-"&amp;ROW()-109,[2]ワークシート!$F$2:$BW$498,6,0),"")</f>
        <v/>
      </c>
      <c r="C184" s="181"/>
      <c r="D184" s="180" t="str">
        <f>+IFERROR(IF(VLOOKUP(#REF!&amp;"-"&amp;ROW()-109,[2]ワークシート!$F$2:$BW$498,7,0)="","",VLOOKUP(#REF!&amp;"-"&amp;ROW()-109,[2]ワークシート!$F$2:$BW$498,7,0)),"")</f>
        <v/>
      </c>
      <c r="E184" s="181"/>
      <c r="F184" s="180" t="str">
        <f>+IFERROR(VLOOKUP(#REF!&amp;"-"&amp;ROW()-109,[2]ワークシート!$F$2:$BW$498,8,0),"")</f>
        <v/>
      </c>
      <c r="G184" s="181"/>
      <c r="H184" s="73" t="str">
        <f>+IFERROR(VLOOKUP(#REF!&amp;"-"&amp;ROW()-109,[2]ワークシート!$F$2:$BW$498,9,0),"")</f>
        <v/>
      </c>
      <c r="I18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84" s="240"/>
      <c r="K184" s="180" t="str">
        <f>+IFERROR(VLOOKUP(#REF!&amp;"-"&amp;ROW()-109,[2]ワークシート!$F$2:$BW$498,16,0),"")</f>
        <v/>
      </c>
      <c r="L184" s="182"/>
      <c r="M184" s="181"/>
      <c r="N184" s="241" t="str">
        <f>+IFERROR(VLOOKUP(#REF!&amp;"-"&amp;ROW()-109,[2]ワークシート!$F$2:$BW$498,21,0),"")</f>
        <v/>
      </c>
      <c r="O184" s="242"/>
      <c r="P184" s="237" t="str">
        <f>+IFERROR(VLOOKUP(#REF!&amp;"-"&amp;ROW()-109,[2]ワークシート!$F$2:$BW$498,22,0),"")</f>
        <v/>
      </c>
      <c r="Q184" s="237"/>
      <c r="R184" s="187" t="str">
        <f>+IFERROR(VLOOKUP(#REF!&amp;"-"&amp;ROW()-109,[2]ワークシート!$F$2:$BW$498,52,0),"")</f>
        <v/>
      </c>
      <c r="S184" s="187"/>
      <c r="T184" s="187"/>
      <c r="U184" s="237" t="str">
        <f>+IFERROR(VLOOKUP(#REF!&amp;"-"&amp;ROW()-109,[2]ワークシート!$F$2:$BW$498,57,0),"")</f>
        <v/>
      </c>
      <c r="V184" s="237"/>
      <c r="W184" s="237" t="str">
        <f>+IFERROR(VLOOKUP(#REF!&amp;"-"&amp;ROW()-109,[2]ワークシート!$F$2:$BW$498,58,0),"")</f>
        <v/>
      </c>
      <c r="X184" s="237"/>
      <c r="Y184" s="237"/>
      <c r="Z184" s="178" t="str">
        <f t="shared" si="3"/>
        <v/>
      </c>
      <c r="AA184" s="178"/>
      <c r="AB184" s="180" t="str">
        <f>+IFERROR(IF(VLOOKUP(#REF!&amp;"-"&amp;ROW()-109,[2]ワークシート!$F$2:$BW$498,10,0)="","",VLOOKUP(#REF!&amp;"-"&amp;ROW()-109,[2]ワークシート!$F$2:$BW$498,10,0)),"")</f>
        <v/>
      </c>
      <c r="AC184" s="181"/>
      <c r="AD184" s="238" t="str">
        <f>+IFERROR(VLOOKUP(#REF!&amp;"-"&amp;ROW()-109,[2]ワークシート!$F$2:$BW$498,62,0),"")</f>
        <v/>
      </c>
      <c r="AE184" s="238"/>
      <c r="AF184" s="178" t="str">
        <f t="shared" si="4"/>
        <v/>
      </c>
      <c r="AG184" s="178"/>
      <c r="AH184" s="178" t="str">
        <f>+IFERROR(IF(VLOOKUP(#REF!&amp;"-"&amp;ROW()-109,[2]ワークシート!$F$2:$BW$498,63,0)="","",VLOOKUP(#REF!&amp;"-"&amp;ROW()-109,[2]ワークシート!$F$2:$BW$498,63,0)),"")</f>
        <v/>
      </c>
      <c r="AI184" s="178"/>
      <c r="AK184" s="51">
        <v>104</v>
      </c>
      <c r="AL184" s="51" t="str">
        <f t="shared" si="5"/>
        <v>104</v>
      </c>
      <c r="AM184" s="41"/>
      <c r="AN184" s="41"/>
      <c r="AO184" s="41"/>
      <c r="AP184" s="41"/>
      <c r="AQ184" s="41"/>
      <c r="AR184" s="41"/>
      <c r="AS184" s="41"/>
      <c r="AT184" s="41"/>
      <c r="AU184" s="41"/>
      <c r="AV184" s="41"/>
      <c r="AW184" s="41"/>
      <c r="AX184" s="41"/>
      <c r="AY184" s="41"/>
      <c r="AZ184" s="41"/>
      <c r="BA184" s="41"/>
      <c r="BB184" s="41"/>
      <c r="BC184" s="41"/>
      <c r="BD184" s="41"/>
      <c r="BE184" s="41"/>
      <c r="BF184" s="41"/>
      <c r="BG184" s="41"/>
      <c r="BH184" s="41"/>
      <c r="BI184" s="41"/>
      <c r="BJ184" s="41"/>
      <c r="BK184" s="41"/>
      <c r="BL184" s="41"/>
      <c r="BM184" s="41"/>
      <c r="BN184" s="41"/>
      <c r="BO184" s="41"/>
      <c r="BP184" s="41"/>
      <c r="BQ184" s="41"/>
      <c r="BR184" s="41"/>
      <c r="BS184" s="41"/>
    </row>
    <row r="185" spans="1:71" ht="35.1" hidden="1" customHeight="1">
      <c r="A185" s="41"/>
      <c r="B185" s="180" t="str">
        <f>+IFERROR(VLOOKUP(#REF!&amp;"-"&amp;ROW()-109,[2]ワークシート!$F$2:$BW$498,6,0),"")</f>
        <v/>
      </c>
      <c r="C185" s="181"/>
      <c r="D185" s="180" t="str">
        <f>+IFERROR(IF(VLOOKUP(#REF!&amp;"-"&amp;ROW()-109,[2]ワークシート!$F$2:$BW$498,7,0)="","",VLOOKUP(#REF!&amp;"-"&amp;ROW()-109,[2]ワークシート!$F$2:$BW$498,7,0)),"")</f>
        <v/>
      </c>
      <c r="E185" s="181"/>
      <c r="F185" s="180" t="str">
        <f>+IFERROR(VLOOKUP(#REF!&amp;"-"&amp;ROW()-109,[2]ワークシート!$F$2:$BW$498,8,0),"")</f>
        <v/>
      </c>
      <c r="G185" s="181"/>
      <c r="H185" s="73" t="str">
        <f>+IFERROR(VLOOKUP(#REF!&amp;"-"&amp;ROW()-109,[2]ワークシート!$F$2:$BW$498,9,0),"")</f>
        <v/>
      </c>
      <c r="I18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85" s="240"/>
      <c r="K185" s="180" t="str">
        <f>+IFERROR(VLOOKUP(#REF!&amp;"-"&amp;ROW()-109,[2]ワークシート!$F$2:$BW$498,16,0),"")</f>
        <v/>
      </c>
      <c r="L185" s="182"/>
      <c r="M185" s="181"/>
      <c r="N185" s="241" t="str">
        <f>+IFERROR(VLOOKUP(#REF!&amp;"-"&amp;ROW()-109,[2]ワークシート!$F$2:$BW$498,21,0),"")</f>
        <v/>
      </c>
      <c r="O185" s="242"/>
      <c r="P185" s="237" t="str">
        <f>+IFERROR(VLOOKUP(#REF!&amp;"-"&amp;ROW()-109,[2]ワークシート!$F$2:$BW$498,22,0),"")</f>
        <v/>
      </c>
      <c r="Q185" s="237"/>
      <c r="R185" s="187" t="str">
        <f>+IFERROR(VLOOKUP(#REF!&amp;"-"&amp;ROW()-109,[2]ワークシート!$F$2:$BW$498,52,0),"")</f>
        <v/>
      </c>
      <c r="S185" s="187"/>
      <c r="T185" s="187"/>
      <c r="U185" s="237" t="str">
        <f>+IFERROR(VLOOKUP(#REF!&amp;"-"&amp;ROW()-109,[2]ワークシート!$F$2:$BW$498,57,0),"")</f>
        <v/>
      </c>
      <c r="V185" s="237"/>
      <c r="W185" s="237" t="str">
        <f>+IFERROR(VLOOKUP(#REF!&amp;"-"&amp;ROW()-109,[2]ワークシート!$F$2:$BW$498,58,0),"")</f>
        <v/>
      </c>
      <c r="X185" s="237"/>
      <c r="Y185" s="237"/>
      <c r="Z185" s="178" t="str">
        <f t="shared" si="3"/>
        <v/>
      </c>
      <c r="AA185" s="178"/>
      <c r="AB185" s="180" t="str">
        <f>+IFERROR(IF(VLOOKUP(#REF!&amp;"-"&amp;ROW()-109,[2]ワークシート!$F$2:$BW$498,10,0)="","",VLOOKUP(#REF!&amp;"-"&amp;ROW()-109,[2]ワークシート!$F$2:$BW$498,10,0)),"")</f>
        <v/>
      </c>
      <c r="AC185" s="181"/>
      <c r="AD185" s="238" t="str">
        <f>+IFERROR(VLOOKUP(#REF!&amp;"-"&amp;ROW()-109,[2]ワークシート!$F$2:$BW$498,62,0),"")</f>
        <v/>
      </c>
      <c r="AE185" s="238"/>
      <c r="AF185" s="178" t="str">
        <f t="shared" si="4"/>
        <v/>
      </c>
      <c r="AG185" s="178"/>
      <c r="AH185" s="178" t="str">
        <f>+IFERROR(IF(VLOOKUP(#REF!&amp;"-"&amp;ROW()-109,[2]ワークシート!$F$2:$BW$498,63,0)="","",VLOOKUP(#REF!&amp;"-"&amp;ROW()-109,[2]ワークシート!$F$2:$BW$498,63,0)),"")</f>
        <v/>
      </c>
      <c r="AI185" s="178"/>
      <c r="AK185" s="51">
        <v>105</v>
      </c>
      <c r="AL185" s="51" t="str">
        <f t="shared" si="5"/>
        <v>105</v>
      </c>
      <c r="AM185" s="41"/>
      <c r="AN185" s="41"/>
      <c r="AO185" s="41"/>
      <c r="AP185" s="41"/>
      <c r="AQ185" s="41"/>
      <c r="AR185" s="41"/>
      <c r="AS185" s="41"/>
      <c r="AT185" s="41"/>
      <c r="AU185" s="41"/>
      <c r="AV185" s="41"/>
      <c r="AW185" s="41"/>
      <c r="AX185" s="41"/>
      <c r="AY185" s="41"/>
      <c r="AZ185" s="41"/>
      <c r="BA185" s="41"/>
      <c r="BB185" s="41"/>
      <c r="BC185" s="41"/>
      <c r="BD185" s="41"/>
      <c r="BE185" s="41"/>
      <c r="BF185" s="41"/>
      <c r="BG185" s="41"/>
      <c r="BH185" s="41"/>
      <c r="BI185" s="41"/>
      <c r="BJ185" s="41"/>
      <c r="BK185" s="41"/>
      <c r="BL185" s="41"/>
      <c r="BM185" s="41"/>
      <c r="BN185" s="41"/>
      <c r="BO185" s="41"/>
      <c r="BP185" s="41"/>
      <c r="BQ185" s="41"/>
      <c r="BR185" s="41"/>
      <c r="BS185" s="41"/>
    </row>
    <row r="186" spans="1:71" ht="35.1" hidden="1" customHeight="1">
      <c r="A186" s="41"/>
      <c r="B186" s="180" t="str">
        <f>+IFERROR(VLOOKUP(#REF!&amp;"-"&amp;ROW()-109,[2]ワークシート!$F$2:$BW$498,6,0),"")</f>
        <v/>
      </c>
      <c r="C186" s="181"/>
      <c r="D186" s="180" t="str">
        <f>+IFERROR(IF(VLOOKUP(#REF!&amp;"-"&amp;ROW()-109,[2]ワークシート!$F$2:$BW$498,7,0)="","",VLOOKUP(#REF!&amp;"-"&amp;ROW()-109,[2]ワークシート!$F$2:$BW$498,7,0)),"")</f>
        <v/>
      </c>
      <c r="E186" s="181"/>
      <c r="F186" s="180" t="str">
        <f>+IFERROR(VLOOKUP(#REF!&amp;"-"&amp;ROW()-109,[2]ワークシート!$F$2:$BW$498,8,0),"")</f>
        <v/>
      </c>
      <c r="G186" s="181"/>
      <c r="H186" s="73" t="str">
        <f>+IFERROR(VLOOKUP(#REF!&amp;"-"&amp;ROW()-109,[2]ワークシート!$F$2:$BW$498,9,0),"")</f>
        <v/>
      </c>
      <c r="I18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86" s="240"/>
      <c r="K186" s="180" t="str">
        <f>+IFERROR(VLOOKUP(#REF!&amp;"-"&amp;ROW()-109,[2]ワークシート!$F$2:$BW$498,16,0),"")</f>
        <v/>
      </c>
      <c r="L186" s="182"/>
      <c r="M186" s="181"/>
      <c r="N186" s="241" t="str">
        <f>+IFERROR(VLOOKUP(#REF!&amp;"-"&amp;ROW()-109,[2]ワークシート!$F$2:$BW$498,21,0),"")</f>
        <v/>
      </c>
      <c r="O186" s="242"/>
      <c r="P186" s="237" t="str">
        <f>+IFERROR(VLOOKUP(#REF!&amp;"-"&amp;ROW()-109,[2]ワークシート!$F$2:$BW$498,22,0),"")</f>
        <v/>
      </c>
      <c r="Q186" s="237"/>
      <c r="R186" s="187" t="str">
        <f>+IFERROR(VLOOKUP(#REF!&amp;"-"&amp;ROW()-109,[2]ワークシート!$F$2:$BW$498,52,0),"")</f>
        <v/>
      </c>
      <c r="S186" s="187"/>
      <c r="T186" s="187"/>
      <c r="U186" s="237" t="str">
        <f>+IFERROR(VLOOKUP(#REF!&amp;"-"&amp;ROW()-109,[2]ワークシート!$F$2:$BW$498,57,0),"")</f>
        <v/>
      </c>
      <c r="V186" s="237"/>
      <c r="W186" s="237" t="str">
        <f>+IFERROR(VLOOKUP(#REF!&amp;"-"&amp;ROW()-109,[2]ワークシート!$F$2:$BW$498,58,0),"")</f>
        <v/>
      </c>
      <c r="X186" s="237"/>
      <c r="Y186" s="237"/>
      <c r="Z186" s="178" t="str">
        <f t="shared" si="3"/>
        <v/>
      </c>
      <c r="AA186" s="178"/>
      <c r="AB186" s="180" t="str">
        <f>+IFERROR(IF(VLOOKUP(#REF!&amp;"-"&amp;ROW()-109,[2]ワークシート!$F$2:$BW$498,10,0)="","",VLOOKUP(#REF!&amp;"-"&amp;ROW()-109,[2]ワークシート!$F$2:$BW$498,10,0)),"")</f>
        <v/>
      </c>
      <c r="AC186" s="181"/>
      <c r="AD186" s="238" t="str">
        <f>+IFERROR(VLOOKUP(#REF!&amp;"-"&amp;ROW()-109,[2]ワークシート!$F$2:$BW$498,62,0),"")</f>
        <v/>
      </c>
      <c r="AE186" s="238"/>
      <c r="AF186" s="178" t="str">
        <f t="shared" si="4"/>
        <v/>
      </c>
      <c r="AG186" s="178"/>
      <c r="AH186" s="178" t="str">
        <f>+IFERROR(IF(VLOOKUP(#REF!&amp;"-"&amp;ROW()-109,[2]ワークシート!$F$2:$BW$498,63,0)="","",VLOOKUP(#REF!&amp;"-"&amp;ROW()-109,[2]ワークシート!$F$2:$BW$498,63,0)),"")</f>
        <v/>
      </c>
      <c r="AI186" s="178"/>
      <c r="AK186" s="51">
        <v>106</v>
      </c>
      <c r="AL186" s="51" t="str">
        <f t="shared" si="5"/>
        <v>106</v>
      </c>
      <c r="AM186" s="41"/>
      <c r="AN186" s="41"/>
      <c r="AO186" s="41"/>
      <c r="AP186" s="41"/>
      <c r="AQ186" s="41"/>
      <c r="AR186" s="41"/>
      <c r="AS186" s="41"/>
      <c r="AT186" s="41"/>
      <c r="AU186" s="41"/>
      <c r="AV186" s="41"/>
      <c r="AW186" s="41"/>
      <c r="AX186" s="41"/>
      <c r="AY186" s="41"/>
      <c r="AZ186" s="41"/>
      <c r="BA186" s="41"/>
      <c r="BB186" s="41"/>
      <c r="BC186" s="41"/>
      <c r="BD186" s="41"/>
      <c r="BE186" s="41"/>
      <c r="BF186" s="41"/>
      <c r="BG186" s="41"/>
      <c r="BH186" s="41"/>
      <c r="BI186" s="41"/>
      <c r="BJ186" s="41"/>
      <c r="BK186" s="41"/>
      <c r="BL186" s="41"/>
      <c r="BM186" s="41"/>
      <c r="BN186" s="41"/>
      <c r="BO186" s="41"/>
      <c r="BP186" s="41"/>
      <c r="BQ186" s="41"/>
      <c r="BR186" s="41"/>
      <c r="BS186" s="41"/>
    </row>
    <row r="187" spans="1:71" ht="35.1" hidden="1" customHeight="1">
      <c r="A187" s="41"/>
      <c r="B187" s="180" t="str">
        <f>+IFERROR(VLOOKUP(#REF!&amp;"-"&amp;ROW()-109,[2]ワークシート!$F$2:$BW$498,6,0),"")</f>
        <v/>
      </c>
      <c r="C187" s="181"/>
      <c r="D187" s="180" t="str">
        <f>+IFERROR(IF(VLOOKUP(#REF!&amp;"-"&amp;ROW()-109,[2]ワークシート!$F$2:$BW$498,7,0)="","",VLOOKUP(#REF!&amp;"-"&amp;ROW()-109,[2]ワークシート!$F$2:$BW$498,7,0)),"")</f>
        <v/>
      </c>
      <c r="E187" s="181"/>
      <c r="F187" s="180" t="str">
        <f>+IFERROR(VLOOKUP(#REF!&amp;"-"&amp;ROW()-109,[2]ワークシート!$F$2:$BW$498,8,0),"")</f>
        <v/>
      </c>
      <c r="G187" s="181"/>
      <c r="H187" s="73" t="str">
        <f>+IFERROR(VLOOKUP(#REF!&amp;"-"&amp;ROW()-109,[2]ワークシート!$F$2:$BW$498,9,0),"")</f>
        <v/>
      </c>
      <c r="I18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87" s="240"/>
      <c r="K187" s="180" t="str">
        <f>+IFERROR(VLOOKUP(#REF!&amp;"-"&amp;ROW()-109,[2]ワークシート!$F$2:$BW$498,16,0),"")</f>
        <v/>
      </c>
      <c r="L187" s="182"/>
      <c r="M187" s="181"/>
      <c r="N187" s="241" t="str">
        <f>+IFERROR(VLOOKUP(#REF!&amp;"-"&amp;ROW()-109,[2]ワークシート!$F$2:$BW$498,21,0),"")</f>
        <v/>
      </c>
      <c r="O187" s="242"/>
      <c r="P187" s="237" t="str">
        <f>+IFERROR(VLOOKUP(#REF!&amp;"-"&amp;ROW()-109,[2]ワークシート!$F$2:$BW$498,22,0),"")</f>
        <v/>
      </c>
      <c r="Q187" s="237"/>
      <c r="R187" s="187" t="str">
        <f>+IFERROR(VLOOKUP(#REF!&amp;"-"&amp;ROW()-109,[2]ワークシート!$F$2:$BW$498,52,0),"")</f>
        <v/>
      </c>
      <c r="S187" s="187"/>
      <c r="T187" s="187"/>
      <c r="U187" s="237" t="str">
        <f>+IFERROR(VLOOKUP(#REF!&amp;"-"&amp;ROW()-109,[2]ワークシート!$F$2:$BW$498,57,0),"")</f>
        <v/>
      </c>
      <c r="V187" s="237"/>
      <c r="W187" s="237" t="str">
        <f>+IFERROR(VLOOKUP(#REF!&amp;"-"&amp;ROW()-109,[2]ワークシート!$F$2:$BW$498,58,0),"")</f>
        <v/>
      </c>
      <c r="X187" s="237"/>
      <c r="Y187" s="237"/>
      <c r="Z187" s="178" t="str">
        <f t="shared" si="3"/>
        <v/>
      </c>
      <c r="AA187" s="178"/>
      <c r="AB187" s="180" t="str">
        <f>+IFERROR(IF(VLOOKUP(#REF!&amp;"-"&amp;ROW()-109,[2]ワークシート!$F$2:$BW$498,10,0)="","",VLOOKUP(#REF!&amp;"-"&amp;ROW()-109,[2]ワークシート!$F$2:$BW$498,10,0)),"")</f>
        <v/>
      </c>
      <c r="AC187" s="181"/>
      <c r="AD187" s="238" t="str">
        <f>+IFERROR(VLOOKUP(#REF!&amp;"-"&amp;ROW()-109,[2]ワークシート!$F$2:$BW$498,62,0),"")</f>
        <v/>
      </c>
      <c r="AE187" s="238"/>
      <c r="AF187" s="178" t="str">
        <f t="shared" si="4"/>
        <v/>
      </c>
      <c r="AG187" s="178"/>
      <c r="AH187" s="178" t="str">
        <f>+IFERROR(IF(VLOOKUP(#REF!&amp;"-"&amp;ROW()-109,[2]ワークシート!$F$2:$BW$498,63,0)="","",VLOOKUP(#REF!&amp;"-"&amp;ROW()-109,[2]ワークシート!$F$2:$BW$498,63,0)),"")</f>
        <v/>
      </c>
      <c r="AI187" s="178"/>
      <c r="AK187" s="51">
        <v>107</v>
      </c>
      <c r="AL187" s="51" t="str">
        <f t="shared" si="5"/>
        <v>107</v>
      </c>
      <c r="AM187" s="41"/>
      <c r="AN187" s="41"/>
      <c r="AO187" s="41"/>
      <c r="AP187" s="41"/>
      <c r="AQ187" s="41"/>
      <c r="AR187" s="41"/>
      <c r="AS187" s="41"/>
      <c r="AT187" s="41"/>
      <c r="AU187" s="41"/>
      <c r="AV187" s="41"/>
      <c r="AW187" s="41"/>
      <c r="AX187" s="41"/>
      <c r="AY187" s="41"/>
      <c r="AZ187" s="41"/>
      <c r="BA187" s="41"/>
      <c r="BB187" s="41"/>
      <c r="BC187" s="41"/>
      <c r="BD187" s="41"/>
      <c r="BE187" s="41"/>
      <c r="BF187" s="41"/>
      <c r="BG187" s="41"/>
      <c r="BH187" s="41"/>
      <c r="BI187" s="41"/>
      <c r="BJ187" s="41"/>
      <c r="BK187" s="41"/>
      <c r="BL187" s="41"/>
      <c r="BM187" s="41"/>
      <c r="BN187" s="41"/>
      <c r="BO187" s="41"/>
      <c r="BP187" s="41"/>
      <c r="BQ187" s="41"/>
      <c r="BR187" s="41"/>
      <c r="BS187" s="41"/>
    </row>
    <row r="188" spans="1:71" ht="35.1" hidden="1" customHeight="1">
      <c r="A188" s="41"/>
      <c r="B188" s="180" t="str">
        <f>+IFERROR(VLOOKUP(#REF!&amp;"-"&amp;ROW()-109,[2]ワークシート!$F$2:$BW$498,6,0),"")</f>
        <v/>
      </c>
      <c r="C188" s="181"/>
      <c r="D188" s="180" t="str">
        <f>+IFERROR(IF(VLOOKUP(#REF!&amp;"-"&amp;ROW()-109,[2]ワークシート!$F$2:$BW$498,7,0)="","",VLOOKUP(#REF!&amp;"-"&amp;ROW()-109,[2]ワークシート!$F$2:$BW$498,7,0)),"")</f>
        <v/>
      </c>
      <c r="E188" s="181"/>
      <c r="F188" s="180" t="str">
        <f>+IFERROR(VLOOKUP(#REF!&amp;"-"&amp;ROW()-109,[2]ワークシート!$F$2:$BW$498,8,0),"")</f>
        <v/>
      </c>
      <c r="G188" s="181"/>
      <c r="H188" s="73" t="str">
        <f>+IFERROR(VLOOKUP(#REF!&amp;"-"&amp;ROW()-109,[2]ワークシート!$F$2:$BW$498,9,0),"")</f>
        <v/>
      </c>
      <c r="I18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88" s="240"/>
      <c r="K188" s="180" t="str">
        <f>+IFERROR(VLOOKUP(#REF!&amp;"-"&amp;ROW()-109,[2]ワークシート!$F$2:$BW$498,16,0),"")</f>
        <v/>
      </c>
      <c r="L188" s="182"/>
      <c r="M188" s="181"/>
      <c r="N188" s="241" t="str">
        <f>+IFERROR(VLOOKUP(#REF!&amp;"-"&amp;ROW()-109,[2]ワークシート!$F$2:$BW$498,21,0),"")</f>
        <v/>
      </c>
      <c r="O188" s="242"/>
      <c r="P188" s="237" t="str">
        <f>+IFERROR(VLOOKUP(#REF!&amp;"-"&amp;ROW()-109,[2]ワークシート!$F$2:$BW$498,22,0),"")</f>
        <v/>
      </c>
      <c r="Q188" s="237"/>
      <c r="R188" s="187" t="str">
        <f>+IFERROR(VLOOKUP(#REF!&amp;"-"&amp;ROW()-109,[2]ワークシート!$F$2:$BW$498,52,0),"")</f>
        <v/>
      </c>
      <c r="S188" s="187"/>
      <c r="T188" s="187"/>
      <c r="U188" s="237" t="str">
        <f>+IFERROR(VLOOKUP(#REF!&amp;"-"&amp;ROW()-109,[2]ワークシート!$F$2:$BW$498,57,0),"")</f>
        <v/>
      </c>
      <c r="V188" s="237"/>
      <c r="W188" s="237" t="str">
        <f>+IFERROR(VLOOKUP(#REF!&amp;"-"&amp;ROW()-109,[2]ワークシート!$F$2:$BW$498,58,0),"")</f>
        <v/>
      </c>
      <c r="X188" s="237"/>
      <c r="Y188" s="237"/>
      <c r="Z188" s="178" t="str">
        <f t="shared" si="3"/>
        <v/>
      </c>
      <c r="AA188" s="178"/>
      <c r="AB188" s="180" t="str">
        <f>+IFERROR(IF(VLOOKUP(#REF!&amp;"-"&amp;ROW()-109,[2]ワークシート!$F$2:$BW$498,10,0)="","",VLOOKUP(#REF!&amp;"-"&amp;ROW()-109,[2]ワークシート!$F$2:$BW$498,10,0)),"")</f>
        <v/>
      </c>
      <c r="AC188" s="181"/>
      <c r="AD188" s="238" t="str">
        <f>+IFERROR(VLOOKUP(#REF!&amp;"-"&amp;ROW()-109,[2]ワークシート!$F$2:$BW$498,62,0),"")</f>
        <v/>
      </c>
      <c r="AE188" s="238"/>
      <c r="AF188" s="178" t="str">
        <f t="shared" si="4"/>
        <v/>
      </c>
      <c r="AG188" s="178"/>
      <c r="AH188" s="178" t="str">
        <f>+IFERROR(IF(VLOOKUP(#REF!&amp;"-"&amp;ROW()-109,[2]ワークシート!$F$2:$BW$498,63,0)="","",VLOOKUP(#REF!&amp;"-"&amp;ROW()-109,[2]ワークシート!$F$2:$BW$498,63,0)),"")</f>
        <v/>
      </c>
      <c r="AI188" s="178"/>
      <c r="AK188" s="51">
        <v>108</v>
      </c>
      <c r="AL188" s="51" t="str">
        <f t="shared" si="5"/>
        <v>108</v>
      </c>
      <c r="AM188" s="41"/>
      <c r="AN188" s="41"/>
      <c r="AO188" s="41"/>
      <c r="AP188" s="41"/>
      <c r="AQ188" s="41"/>
      <c r="AR188" s="41"/>
      <c r="AS188" s="41"/>
      <c r="AT188" s="41"/>
      <c r="AU188" s="41"/>
      <c r="AV188" s="41"/>
      <c r="AW188" s="41"/>
      <c r="AX188" s="41"/>
      <c r="AY188" s="41"/>
      <c r="AZ188" s="41"/>
      <c r="BA188" s="41"/>
      <c r="BB188" s="41"/>
      <c r="BC188" s="41"/>
      <c r="BD188" s="41"/>
      <c r="BE188" s="41"/>
      <c r="BF188" s="41"/>
      <c r="BG188" s="41"/>
      <c r="BH188" s="41"/>
      <c r="BI188" s="41"/>
      <c r="BJ188" s="41"/>
      <c r="BK188" s="41"/>
      <c r="BL188" s="41"/>
      <c r="BM188" s="41"/>
      <c r="BN188" s="41"/>
      <c r="BO188" s="41"/>
      <c r="BP188" s="41"/>
      <c r="BQ188" s="41"/>
      <c r="BR188" s="41"/>
      <c r="BS188" s="41"/>
    </row>
    <row r="189" spans="1:71" ht="35.1" hidden="1" customHeight="1">
      <c r="A189" s="41"/>
      <c r="B189" s="180" t="str">
        <f>+IFERROR(VLOOKUP(#REF!&amp;"-"&amp;ROW()-109,[2]ワークシート!$F$2:$BW$498,6,0),"")</f>
        <v/>
      </c>
      <c r="C189" s="181"/>
      <c r="D189" s="180" t="str">
        <f>+IFERROR(IF(VLOOKUP(#REF!&amp;"-"&amp;ROW()-109,[2]ワークシート!$F$2:$BW$498,7,0)="","",VLOOKUP(#REF!&amp;"-"&amp;ROW()-109,[2]ワークシート!$F$2:$BW$498,7,0)),"")</f>
        <v/>
      </c>
      <c r="E189" s="181"/>
      <c r="F189" s="180" t="str">
        <f>+IFERROR(VLOOKUP(#REF!&amp;"-"&amp;ROW()-109,[2]ワークシート!$F$2:$BW$498,8,0),"")</f>
        <v/>
      </c>
      <c r="G189" s="181"/>
      <c r="H189" s="73" t="str">
        <f>+IFERROR(VLOOKUP(#REF!&amp;"-"&amp;ROW()-109,[2]ワークシート!$F$2:$BW$498,9,0),"")</f>
        <v/>
      </c>
      <c r="I18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89" s="240"/>
      <c r="K189" s="180" t="str">
        <f>+IFERROR(VLOOKUP(#REF!&amp;"-"&amp;ROW()-109,[2]ワークシート!$F$2:$BW$498,16,0),"")</f>
        <v/>
      </c>
      <c r="L189" s="182"/>
      <c r="M189" s="181"/>
      <c r="N189" s="241" t="str">
        <f>+IFERROR(VLOOKUP(#REF!&amp;"-"&amp;ROW()-109,[2]ワークシート!$F$2:$BW$498,21,0),"")</f>
        <v/>
      </c>
      <c r="O189" s="242"/>
      <c r="P189" s="237" t="str">
        <f>+IFERROR(VLOOKUP(#REF!&amp;"-"&amp;ROW()-109,[2]ワークシート!$F$2:$BW$498,22,0),"")</f>
        <v/>
      </c>
      <c r="Q189" s="237"/>
      <c r="R189" s="187" t="str">
        <f>+IFERROR(VLOOKUP(#REF!&amp;"-"&amp;ROW()-109,[2]ワークシート!$F$2:$BW$498,52,0),"")</f>
        <v/>
      </c>
      <c r="S189" s="187"/>
      <c r="T189" s="187"/>
      <c r="U189" s="237" t="str">
        <f>+IFERROR(VLOOKUP(#REF!&amp;"-"&amp;ROW()-109,[2]ワークシート!$F$2:$BW$498,57,0),"")</f>
        <v/>
      </c>
      <c r="V189" s="237"/>
      <c r="W189" s="237" t="str">
        <f>+IFERROR(VLOOKUP(#REF!&amp;"-"&amp;ROW()-109,[2]ワークシート!$F$2:$BW$498,58,0),"")</f>
        <v/>
      </c>
      <c r="X189" s="237"/>
      <c r="Y189" s="237"/>
      <c r="Z189" s="178" t="str">
        <f t="shared" si="3"/>
        <v/>
      </c>
      <c r="AA189" s="178"/>
      <c r="AB189" s="180" t="str">
        <f>+IFERROR(IF(VLOOKUP(#REF!&amp;"-"&amp;ROW()-109,[2]ワークシート!$F$2:$BW$498,10,0)="","",VLOOKUP(#REF!&amp;"-"&amp;ROW()-109,[2]ワークシート!$F$2:$BW$498,10,0)),"")</f>
        <v/>
      </c>
      <c r="AC189" s="181"/>
      <c r="AD189" s="238" t="str">
        <f>+IFERROR(VLOOKUP(#REF!&amp;"-"&amp;ROW()-109,[2]ワークシート!$F$2:$BW$498,62,0),"")</f>
        <v/>
      </c>
      <c r="AE189" s="238"/>
      <c r="AF189" s="178" t="str">
        <f t="shared" si="4"/>
        <v/>
      </c>
      <c r="AG189" s="178"/>
      <c r="AH189" s="178" t="str">
        <f>+IFERROR(IF(VLOOKUP(#REF!&amp;"-"&amp;ROW()-109,[2]ワークシート!$F$2:$BW$498,63,0)="","",VLOOKUP(#REF!&amp;"-"&amp;ROW()-109,[2]ワークシート!$F$2:$BW$498,63,0)),"")</f>
        <v/>
      </c>
      <c r="AI189" s="178"/>
      <c r="AK189" s="51">
        <v>109</v>
      </c>
      <c r="AL189" s="51" t="str">
        <f t="shared" si="5"/>
        <v>109</v>
      </c>
      <c r="AM189" s="41"/>
      <c r="AN189" s="41"/>
      <c r="AO189" s="41"/>
      <c r="AP189" s="41"/>
      <c r="AQ189" s="41"/>
      <c r="AR189" s="41"/>
      <c r="AS189" s="41"/>
      <c r="AT189" s="41"/>
      <c r="AU189" s="41"/>
      <c r="AV189" s="41"/>
      <c r="AW189" s="41"/>
      <c r="AX189" s="41"/>
      <c r="AY189" s="41"/>
      <c r="AZ189" s="41"/>
      <c r="BA189" s="41"/>
      <c r="BB189" s="41"/>
      <c r="BC189" s="41"/>
      <c r="BD189" s="41"/>
      <c r="BE189" s="41"/>
      <c r="BF189" s="41"/>
      <c r="BG189" s="41"/>
      <c r="BH189" s="41"/>
      <c r="BI189" s="41"/>
      <c r="BJ189" s="41"/>
      <c r="BK189" s="41"/>
      <c r="BL189" s="41"/>
      <c r="BM189" s="41"/>
      <c r="BN189" s="41"/>
      <c r="BO189" s="41"/>
      <c r="BP189" s="41"/>
      <c r="BQ189" s="41"/>
      <c r="BR189" s="41"/>
      <c r="BS189" s="41"/>
    </row>
    <row r="190" spans="1:71" ht="35.1" hidden="1" customHeight="1">
      <c r="A190" s="41"/>
      <c r="B190" s="180" t="str">
        <f>+IFERROR(VLOOKUP(#REF!&amp;"-"&amp;ROW()-109,[2]ワークシート!$F$2:$BW$498,6,0),"")</f>
        <v/>
      </c>
      <c r="C190" s="181"/>
      <c r="D190" s="180" t="str">
        <f>+IFERROR(IF(VLOOKUP(#REF!&amp;"-"&amp;ROW()-109,[2]ワークシート!$F$2:$BW$498,7,0)="","",VLOOKUP(#REF!&amp;"-"&amp;ROW()-109,[2]ワークシート!$F$2:$BW$498,7,0)),"")</f>
        <v/>
      </c>
      <c r="E190" s="181"/>
      <c r="F190" s="180" t="str">
        <f>+IFERROR(VLOOKUP(#REF!&amp;"-"&amp;ROW()-109,[2]ワークシート!$F$2:$BW$498,8,0),"")</f>
        <v/>
      </c>
      <c r="G190" s="181"/>
      <c r="H190" s="73" t="str">
        <f>+IFERROR(VLOOKUP(#REF!&amp;"-"&amp;ROW()-109,[2]ワークシート!$F$2:$BW$498,9,0),"")</f>
        <v/>
      </c>
      <c r="I19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90" s="240"/>
      <c r="K190" s="180" t="str">
        <f>+IFERROR(VLOOKUP(#REF!&amp;"-"&amp;ROW()-109,[2]ワークシート!$F$2:$BW$498,16,0),"")</f>
        <v/>
      </c>
      <c r="L190" s="182"/>
      <c r="M190" s="181"/>
      <c r="N190" s="241" t="str">
        <f>+IFERROR(VLOOKUP(#REF!&amp;"-"&amp;ROW()-109,[2]ワークシート!$F$2:$BW$498,21,0),"")</f>
        <v/>
      </c>
      <c r="O190" s="242"/>
      <c r="P190" s="237" t="str">
        <f>+IFERROR(VLOOKUP(#REF!&amp;"-"&amp;ROW()-109,[2]ワークシート!$F$2:$BW$498,22,0),"")</f>
        <v/>
      </c>
      <c r="Q190" s="237"/>
      <c r="R190" s="187" t="str">
        <f>+IFERROR(VLOOKUP(#REF!&amp;"-"&amp;ROW()-109,[2]ワークシート!$F$2:$BW$498,52,0),"")</f>
        <v/>
      </c>
      <c r="S190" s="187"/>
      <c r="T190" s="187"/>
      <c r="U190" s="237" t="str">
        <f>+IFERROR(VLOOKUP(#REF!&amp;"-"&amp;ROW()-109,[2]ワークシート!$F$2:$BW$498,57,0),"")</f>
        <v/>
      </c>
      <c r="V190" s="237"/>
      <c r="W190" s="237" t="str">
        <f>+IFERROR(VLOOKUP(#REF!&amp;"-"&amp;ROW()-109,[2]ワークシート!$F$2:$BW$498,58,0),"")</f>
        <v/>
      </c>
      <c r="X190" s="237"/>
      <c r="Y190" s="237"/>
      <c r="Z190" s="178" t="str">
        <f t="shared" si="3"/>
        <v/>
      </c>
      <c r="AA190" s="178"/>
      <c r="AB190" s="180" t="str">
        <f>+IFERROR(IF(VLOOKUP(#REF!&amp;"-"&amp;ROW()-109,[2]ワークシート!$F$2:$BW$498,10,0)="","",VLOOKUP(#REF!&amp;"-"&amp;ROW()-109,[2]ワークシート!$F$2:$BW$498,10,0)),"")</f>
        <v/>
      </c>
      <c r="AC190" s="181"/>
      <c r="AD190" s="238" t="str">
        <f>+IFERROR(VLOOKUP(#REF!&amp;"-"&amp;ROW()-109,[2]ワークシート!$F$2:$BW$498,62,0),"")</f>
        <v/>
      </c>
      <c r="AE190" s="238"/>
      <c r="AF190" s="178" t="str">
        <f t="shared" si="4"/>
        <v/>
      </c>
      <c r="AG190" s="178"/>
      <c r="AH190" s="178" t="str">
        <f>+IFERROR(IF(VLOOKUP(#REF!&amp;"-"&amp;ROW()-109,[2]ワークシート!$F$2:$BW$498,63,0)="","",VLOOKUP(#REF!&amp;"-"&amp;ROW()-109,[2]ワークシート!$F$2:$BW$498,63,0)),"")</f>
        <v/>
      </c>
      <c r="AI190" s="178"/>
      <c r="AK190" s="51">
        <v>110</v>
      </c>
      <c r="AL190" s="51" t="str">
        <f t="shared" si="5"/>
        <v>110</v>
      </c>
      <c r="AM190" s="41"/>
      <c r="AN190" s="41"/>
      <c r="AO190" s="41"/>
      <c r="AP190" s="41"/>
      <c r="AQ190" s="41"/>
      <c r="AR190" s="41"/>
      <c r="AS190" s="41"/>
      <c r="AT190" s="41"/>
      <c r="AU190" s="41"/>
      <c r="AV190" s="41"/>
      <c r="AW190" s="41"/>
      <c r="AX190" s="41"/>
      <c r="AY190" s="41"/>
      <c r="AZ190" s="41"/>
      <c r="BA190" s="41"/>
      <c r="BB190" s="41"/>
      <c r="BC190" s="41"/>
      <c r="BD190" s="41"/>
      <c r="BE190" s="41"/>
      <c r="BF190" s="41"/>
      <c r="BG190" s="41"/>
      <c r="BH190" s="41"/>
      <c r="BI190" s="41"/>
      <c r="BJ190" s="41"/>
      <c r="BK190" s="41"/>
      <c r="BL190" s="41"/>
      <c r="BM190" s="41"/>
      <c r="BN190" s="41"/>
      <c r="BO190" s="41"/>
      <c r="BP190" s="41"/>
      <c r="BQ190" s="41"/>
      <c r="BR190" s="41"/>
      <c r="BS190" s="41"/>
    </row>
    <row r="191" spans="1:71" ht="35.1" hidden="1" customHeight="1">
      <c r="A191" s="41"/>
      <c r="B191" s="180" t="str">
        <f>+IFERROR(VLOOKUP(#REF!&amp;"-"&amp;ROW()-109,[2]ワークシート!$F$2:$BW$498,6,0),"")</f>
        <v/>
      </c>
      <c r="C191" s="181"/>
      <c r="D191" s="180" t="str">
        <f>+IFERROR(IF(VLOOKUP(#REF!&amp;"-"&amp;ROW()-109,[2]ワークシート!$F$2:$BW$498,7,0)="","",VLOOKUP(#REF!&amp;"-"&amp;ROW()-109,[2]ワークシート!$F$2:$BW$498,7,0)),"")</f>
        <v/>
      </c>
      <c r="E191" s="181"/>
      <c r="F191" s="180" t="str">
        <f>+IFERROR(VLOOKUP(#REF!&amp;"-"&amp;ROW()-109,[2]ワークシート!$F$2:$BW$498,8,0),"")</f>
        <v/>
      </c>
      <c r="G191" s="181"/>
      <c r="H191" s="73" t="str">
        <f>+IFERROR(VLOOKUP(#REF!&amp;"-"&amp;ROW()-109,[2]ワークシート!$F$2:$BW$498,9,0),"")</f>
        <v/>
      </c>
      <c r="I19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91" s="240"/>
      <c r="K191" s="180" t="str">
        <f>+IFERROR(VLOOKUP(#REF!&amp;"-"&amp;ROW()-109,[2]ワークシート!$F$2:$BW$498,16,0),"")</f>
        <v/>
      </c>
      <c r="L191" s="182"/>
      <c r="M191" s="181"/>
      <c r="N191" s="241" t="str">
        <f>+IFERROR(VLOOKUP(#REF!&amp;"-"&amp;ROW()-109,[2]ワークシート!$F$2:$BW$498,21,0),"")</f>
        <v/>
      </c>
      <c r="O191" s="242"/>
      <c r="P191" s="237" t="str">
        <f>+IFERROR(VLOOKUP(#REF!&amp;"-"&amp;ROW()-109,[2]ワークシート!$F$2:$BW$498,22,0),"")</f>
        <v/>
      </c>
      <c r="Q191" s="237"/>
      <c r="R191" s="187" t="str">
        <f>+IFERROR(VLOOKUP(#REF!&amp;"-"&amp;ROW()-109,[2]ワークシート!$F$2:$BW$498,52,0),"")</f>
        <v/>
      </c>
      <c r="S191" s="187"/>
      <c r="T191" s="187"/>
      <c r="U191" s="237" t="str">
        <f>+IFERROR(VLOOKUP(#REF!&amp;"-"&amp;ROW()-109,[2]ワークシート!$F$2:$BW$498,57,0),"")</f>
        <v/>
      </c>
      <c r="V191" s="237"/>
      <c r="W191" s="237" t="str">
        <f>+IFERROR(VLOOKUP(#REF!&amp;"-"&amp;ROW()-109,[2]ワークシート!$F$2:$BW$498,58,0),"")</f>
        <v/>
      </c>
      <c r="X191" s="237"/>
      <c r="Y191" s="237"/>
      <c r="Z191" s="178" t="str">
        <f t="shared" si="3"/>
        <v/>
      </c>
      <c r="AA191" s="178"/>
      <c r="AB191" s="180" t="str">
        <f>+IFERROR(IF(VLOOKUP(#REF!&amp;"-"&amp;ROW()-109,[2]ワークシート!$F$2:$BW$498,10,0)="","",VLOOKUP(#REF!&amp;"-"&amp;ROW()-109,[2]ワークシート!$F$2:$BW$498,10,0)),"")</f>
        <v/>
      </c>
      <c r="AC191" s="181"/>
      <c r="AD191" s="238" t="str">
        <f>+IFERROR(VLOOKUP(#REF!&amp;"-"&amp;ROW()-109,[2]ワークシート!$F$2:$BW$498,62,0),"")</f>
        <v/>
      </c>
      <c r="AE191" s="238"/>
      <c r="AF191" s="178" t="str">
        <f t="shared" si="4"/>
        <v/>
      </c>
      <c r="AG191" s="178"/>
      <c r="AH191" s="178" t="str">
        <f>+IFERROR(IF(VLOOKUP(#REF!&amp;"-"&amp;ROW()-109,[2]ワークシート!$F$2:$BW$498,63,0)="","",VLOOKUP(#REF!&amp;"-"&amp;ROW()-109,[2]ワークシート!$F$2:$BW$498,63,0)),"")</f>
        <v/>
      </c>
      <c r="AI191" s="178"/>
      <c r="AK191" s="51">
        <v>111</v>
      </c>
      <c r="AL191" s="51" t="str">
        <f t="shared" si="5"/>
        <v>111</v>
      </c>
      <c r="AM191" s="41"/>
      <c r="AN191" s="41"/>
      <c r="AO191" s="41"/>
      <c r="AP191" s="41"/>
      <c r="AQ191" s="41"/>
      <c r="AR191" s="41"/>
      <c r="AS191" s="41"/>
      <c r="AT191" s="41"/>
      <c r="AU191" s="41"/>
      <c r="AV191" s="41"/>
      <c r="AW191" s="41"/>
      <c r="AX191" s="41"/>
      <c r="AY191" s="41"/>
      <c r="AZ191" s="41"/>
      <c r="BA191" s="41"/>
      <c r="BB191" s="41"/>
      <c r="BC191" s="41"/>
      <c r="BD191" s="41"/>
      <c r="BE191" s="41"/>
      <c r="BF191" s="41"/>
      <c r="BG191" s="41"/>
      <c r="BH191" s="41"/>
      <c r="BI191" s="41"/>
      <c r="BJ191" s="41"/>
      <c r="BK191" s="41"/>
      <c r="BL191" s="41"/>
      <c r="BM191" s="41"/>
      <c r="BN191" s="41"/>
      <c r="BO191" s="41"/>
      <c r="BP191" s="41"/>
      <c r="BQ191" s="41"/>
      <c r="BR191" s="41"/>
      <c r="BS191" s="41"/>
    </row>
    <row r="192" spans="1:71" ht="35.1" hidden="1" customHeight="1">
      <c r="A192" s="41"/>
      <c r="B192" s="180" t="str">
        <f>+IFERROR(VLOOKUP(#REF!&amp;"-"&amp;ROW()-109,[2]ワークシート!$F$2:$BW$498,6,0),"")</f>
        <v/>
      </c>
      <c r="C192" s="181"/>
      <c r="D192" s="180" t="str">
        <f>+IFERROR(IF(VLOOKUP(#REF!&amp;"-"&amp;ROW()-109,[2]ワークシート!$F$2:$BW$498,7,0)="","",VLOOKUP(#REF!&amp;"-"&amp;ROW()-109,[2]ワークシート!$F$2:$BW$498,7,0)),"")</f>
        <v/>
      </c>
      <c r="E192" s="181"/>
      <c r="F192" s="180" t="str">
        <f>+IFERROR(VLOOKUP(#REF!&amp;"-"&amp;ROW()-109,[2]ワークシート!$F$2:$BW$498,8,0),"")</f>
        <v/>
      </c>
      <c r="G192" s="181"/>
      <c r="H192" s="73" t="str">
        <f>+IFERROR(VLOOKUP(#REF!&amp;"-"&amp;ROW()-109,[2]ワークシート!$F$2:$BW$498,9,0),"")</f>
        <v/>
      </c>
      <c r="I19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92" s="240"/>
      <c r="K192" s="180" t="str">
        <f>+IFERROR(VLOOKUP(#REF!&amp;"-"&amp;ROW()-109,[2]ワークシート!$F$2:$BW$498,16,0),"")</f>
        <v/>
      </c>
      <c r="L192" s="182"/>
      <c r="M192" s="181"/>
      <c r="N192" s="241" t="str">
        <f>+IFERROR(VLOOKUP(#REF!&amp;"-"&amp;ROW()-109,[2]ワークシート!$F$2:$BW$498,21,0),"")</f>
        <v/>
      </c>
      <c r="O192" s="242"/>
      <c r="P192" s="237" t="str">
        <f>+IFERROR(VLOOKUP(#REF!&amp;"-"&amp;ROW()-109,[2]ワークシート!$F$2:$BW$498,22,0),"")</f>
        <v/>
      </c>
      <c r="Q192" s="237"/>
      <c r="R192" s="187" t="str">
        <f>+IFERROR(VLOOKUP(#REF!&amp;"-"&amp;ROW()-109,[2]ワークシート!$F$2:$BW$498,52,0),"")</f>
        <v/>
      </c>
      <c r="S192" s="187"/>
      <c r="T192" s="187"/>
      <c r="U192" s="237" t="str">
        <f>+IFERROR(VLOOKUP(#REF!&amp;"-"&amp;ROW()-109,[2]ワークシート!$F$2:$BW$498,57,0),"")</f>
        <v/>
      </c>
      <c r="V192" s="237"/>
      <c r="W192" s="237" t="str">
        <f>+IFERROR(VLOOKUP(#REF!&amp;"-"&amp;ROW()-109,[2]ワークシート!$F$2:$BW$498,58,0),"")</f>
        <v/>
      </c>
      <c r="X192" s="237"/>
      <c r="Y192" s="237"/>
      <c r="Z192" s="178" t="str">
        <f t="shared" si="3"/>
        <v/>
      </c>
      <c r="AA192" s="178"/>
      <c r="AB192" s="180" t="str">
        <f>+IFERROR(IF(VLOOKUP(#REF!&amp;"-"&amp;ROW()-109,[2]ワークシート!$F$2:$BW$498,10,0)="","",VLOOKUP(#REF!&amp;"-"&amp;ROW()-109,[2]ワークシート!$F$2:$BW$498,10,0)),"")</f>
        <v/>
      </c>
      <c r="AC192" s="181"/>
      <c r="AD192" s="238" t="str">
        <f>+IFERROR(VLOOKUP(#REF!&amp;"-"&amp;ROW()-109,[2]ワークシート!$F$2:$BW$498,62,0),"")</f>
        <v/>
      </c>
      <c r="AE192" s="238"/>
      <c r="AF192" s="178" t="str">
        <f t="shared" si="4"/>
        <v/>
      </c>
      <c r="AG192" s="178"/>
      <c r="AH192" s="178" t="str">
        <f>+IFERROR(IF(VLOOKUP(#REF!&amp;"-"&amp;ROW()-109,[2]ワークシート!$F$2:$BW$498,63,0)="","",VLOOKUP(#REF!&amp;"-"&amp;ROW()-109,[2]ワークシート!$F$2:$BW$498,63,0)),"")</f>
        <v/>
      </c>
      <c r="AI192" s="178"/>
      <c r="AK192" s="51">
        <v>112</v>
      </c>
      <c r="AL192" s="51" t="str">
        <f t="shared" si="5"/>
        <v>112</v>
      </c>
      <c r="AM192" s="41"/>
      <c r="AN192" s="41"/>
      <c r="AO192" s="41"/>
      <c r="AP192" s="41"/>
      <c r="AQ192" s="41"/>
      <c r="AR192" s="41"/>
      <c r="AS192" s="41"/>
      <c r="AT192" s="41"/>
      <c r="AU192" s="41"/>
      <c r="AV192" s="41"/>
      <c r="AW192" s="41"/>
      <c r="AX192" s="41"/>
      <c r="AY192" s="41"/>
      <c r="AZ192" s="41"/>
      <c r="BA192" s="41"/>
      <c r="BB192" s="41"/>
      <c r="BC192" s="41"/>
      <c r="BD192" s="41"/>
      <c r="BE192" s="41"/>
      <c r="BF192" s="41"/>
      <c r="BG192" s="41"/>
      <c r="BH192" s="41"/>
      <c r="BI192" s="41"/>
      <c r="BJ192" s="41"/>
      <c r="BK192" s="41"/>
      <c r="BL192" s="41"/>
      <c r="BM192" s="41"/>
      <c r="BN192" s="41"/>
      <c r="BO192" s="41"/>
      <c r="BP192" s="41"/>
      <c r="BQ192" s="41"/>
      <c r="BR192" s="41"/>
      <c r="BS192" s="41"/>
    </row>
    <row r="193" spans="1:71" ht="35.1" hidden="1" customHeight="1">
      <c r="A193" s="41"/>
      <c r="B193" s="180" t="str">
        <f>+IFERROR(VLOOKUP(#REF!&amp;"-"&amp;ROW()-109,[2]ワークシート!$F$2:$BW$498,6,0),"")</f>
        <v/>
      </c>
      <c r="C193" s="181"/>
      <c r="D193" s="180" t="str">
        <f>+IFERROR(IF(VLOOKUP(#REF!&amp;"-"&amp;ROW()-109,[2]ワークシート!$F$2:$BW$498,7,0)="","",VLOOKUP(#REF!&amp;"-"&amp;ROW()-109,[2]ワークシート!$F$2:$BW$498,7,0)),"")</f>
        <v/>
      </c>
      <c r="E193" s="181"/>
      <c r="F193" s="180" t="str">
        <f>+IFERROR(VLOOKUP(#REF!&amp;"-"&amp;ROW()-109,[2]ワークシート!$F$2:$BW$498,8,0),"")</f>
        <v/>
      </c>
      <c r="G193" s="181"/>
      <c r="H193" s="73" t="str">
        <f>+IFERROR(VLOOKUP(#REF!&amp;"-"&amp;ROW()-109,[2]ワークシート!$F$2:$BW$498,9,0),"")</f>
        <v/>
      </c>
      <c r="I19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93" s="240"/>
      <c r="K193" s="180" t="str">
        <f>+IFERROR(VLOOKUP(#REF!&amp;"-"&amp;ROW()-109,[2]ワークシート!$F$2:$BW$498,16,0),"")</f>
        <v/>
      </c>
      <c r="L193" s="182"/>
      <c r="M193" s="181"/>
      <c r="N193" s="241" t="str">
        <f>+IFERROR(VLOOKUP(#REF!&amp;"-"&amp;ROW()-109,[2]ワークシート!$F$2:$BW$498,21,0),"")</f>
        <v/>
      </c>
      <c r="O193" s="242"/>
      <c r="P193" s="237" t="str">
        <f>+IFERROR(VLOOKUP(#REF!&amp;"-"&amp;ROW()-109,[2]ワークシート!$F$2:$BW$498,22,0),"")</f>
        <v/>
      </c>
      <c r="Q193" s="237"/>
      <c r="R193" s="187" t="str">
        <f>+IFERROR(VLOOKUP(#REF!&amp;"-"&amp;ROW()-109,[2]ワークシート!$F$2:$BW$498,52,0),"")</f>
        <v/>
      </c>
      <c r="S193" s="187"/>
      <c r="T193" s="187"/>
      <c r="U193" s="237" t="str">
        <f>+IFERROR(VLOOKUP(#REF!&amp;"-"&amp;ROW()-109,[2]ワークシート!$F$2:$BW$498,57,0),"")</f>
        <v/>
      </c>
      <c r="V193" s="237"/>
      <c r="W193" s="237" t="str">
        <f>+IFERROR(VLOOKUP(#REF!&amp;"-"&amp;ROW()-109,[2]ワークシート!$F$2:$BW$498,58,0),"")</f>
        <v/>
      </c>
      <c r="X193" s="237"/>
      <c r="Y193" s="237"/>
      <c r="Z193" s="178" t="str">
        <f t="shared" si="3"/>
        <v/>
      </c>
      <c r="AA193" s="178"/>
      <c r="AB193" s="180" t="str">
        <f>+IFERROR(IF(VLOOKUP(#REF!&amp;"-"&amp;ROW()-109,[2]ワークシート!$F$2:$BW$498,10,0)="","",VLOOKUP(#REF!&amp;"-"&amp;ROW()-109,[2]ワークシート!$F$2:$BW$498,10,0)),"")</f>
        <v/>
      </c>
      <c r="AC193" s="181"/>
      <c r="AD193" s="238" t="str">
        <f>+IFERROR(VLOOKUP(#REF!&amp;"-"&amp;ROW()-109,[2]ワークシート!$F$2:$BW$498,62,0),"")</f>
        <v/>
      </c>
      <c r="AE193" s="238"/>
      <c r="AF193" s="178" t="str">
        <f t="shared" si="4"/>
        <v/>
      </c>
      <c r="AG193" s="178"/>
      <c r="AH193" s="178" t="str">
        <f>+IFERROR(IF(VLOOKUP(#REF!&amp;"-"&amp;ROW()-109,[2]ワークシート!$F$2:$BW$498,63,0)="","",VLOOKUP(#REF!&amp;"-"&amp;ROW()-109,[2]ワークシート!$F$2:$BW$498,63,0)),"")</f>
        <v/>
      </c>
      <c r="AI193" s="178"/>
      <c r="AK193" s="51">
        <v>113</v>
      </c>
      <c r="AL193" s="51" t="str">
        <f t="shared" si="5"/>
        <v>113</v>
      </c>
      <c r="AM193" s="41"/>
      <c r="AN193" s="41"/>
      <c r="AO193" s="41"/>
      <c r="AP193" s="41"/>
      <c r="AQ193" s="41"/>
      <c r="AR193" s="41"/>
      <c r="AS193" s="41"/>
      <c r="AT193" s="41"/>
      <c r="AU193" s="41"/>
      <c r="AV193" s="41"/>
      <c r="AW193" s="41"/>
      <c r="AX193" s="41"/>
      <c r="AY193" s="41"/>
      <c r="AZ193" s="41"/>
      <c r="BA193" s="41"/>
      <c r="BB193" s="41"/>
      <c r="BC193" s="41"/>
      <c r="BD193" s="41"/>
      <c r="BE193" s="41"/>
      <c r="BF193" s="41"/>
      <c r="BG193" s="41"/>
      <c r="BH193" s="41"/>
      <c r="BI193" s="41"/>
      <c r="BJ193" s="41"/>
      <c r="BK193" s="41"/>
      <c r="BL193" s="41"/>
      <c r="BM193" s="41"/>
      <c r="BN193" s="41"/>
      <c r="BO193" s="41"/>
      <c r="BP193" s="41"/>
      <c r="BQ193" s="41"/>
      <c r="BR193" s="41"/>
      <c r="BS193" s="41"/>
    </row>
    <row r="194" spans="1:71" ht="35.1" hidden="1" customHeight="1">
      <c r="A194" s="41"/>
      <c r="B194" s="180" t="str">
        <f>+IFERROR(VLOOKUP(#REF!&amp;"-"&amp;ROW()-109,[2]ワークシート!$F$2:$BW$498,6,0),"")</f>
        <v/>
      </c>
      <c r="C194" s="181"/>
      <c r="D194" s="180" t="str">
        <f>+IFERROR(IF(VLOOKUP(#REF!&amp;"-"&amp;ROW()-109,[2]ワークシート!$F$2:$BW$498,7,0)="","",VLOOKUP(#REF!&amp;"-"&amp;ROW()-109,[2]ワークシート!$F$2:$BW$498,7,0)),"")</f>
        <v/>
      </c>
      <c r="E194" s="181"/>
      <c r="F194" s="180" t="str">
        <f>+IFERROR(VLOOKUP(#REF!&amp;"-"&amp;ROW()-109,[2]ワークシート!$F$2:$BW$498,8,0),"")</f>
        <v/>
      </c>
      <c r="G194" s="181"/>
      <c r="H194" s="73" t="str">
        <f>+IFERROR(VLOOKUP(#REF!&amp;"-"&amp;ROW()-109,[2]ワークシート!$F$2:$BW$498,9,0),"")</f>
        <v/>
      </c>
      <c r="I19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94" s="240"/>
      <c r="K194" s="180" t="str">
        <f>+IFERROR(VLOOKUP(#REF!&amp;"-"&amp;ROW()-109,[2]ワークシート!$F$2:$BW$498,16,0),"")</f>
        <v/>
      </c>
      <c r="L194" s="182"/>
      <c r="M194" s="181"/>
      <c r="N194" s="241" t="str">
        <f>+IFERROR(VLOOKUP(#REF!&amp;"-"&amp;ROW()-109,[2]ワークシート!$F$2:$BW$498,21,0),"")</f>
        <v/>
      </c>
      <c r="O194" s="242"/>
      <c r="P194" s="237" t="str">
        <f>+IFERROR(VLOOKUP(#REF!&amp;"-"&amp;ROW()-109,[2]ワークシート!$F$2:$BW$498,22,0),"")</f>
        <v/>
      </c>
      <c r="Q194" s="237"/>
      <c r="R194" s="187" t="str">
        <f>+IFERROR(VLOOKUP(#REF!&amp;"-"&amp;ROW()-109,[2]ワークシート!$F$2:$BW$498,52,0),"")</f>
        <v/>
      </c>
      <c r="S194" s="187"/>
      <c r="T194" s="187"/>
      <c r="U194" s="237" t="str">
        <f>+IFERROR(VLOOKUP(#REF!&amp;"-"&amp;ROW()-109,[2]ワークシート!$F$2:$BW$498,57,0),"")</f>
        <v/>
      </c>
      <c r="V194" s="237"/>
      <c r="W194" s="237" t="str">
        <f>+IFERROR(VLOOKUP(#REF!&amp;"-"&amp;ROW()-109,[2]ワークシート!$F$2:$BW$498,58,0),"")</f>
        <v/>
      </c>
      <c r="X194" s="237"/>
      <c r="Y194" s="237"/>
      <c r="Z194" s="178" t="str">
        <f t="shared" si="3"/>
        <v/>
      </c>
      <c r="AA194" s="178"/>
      <c r="AB194" s="180" t="str">
        <f>+IFERROR(IF(VLOOKUP(#REF!&amp;"-"&amp;ROW()-109,[2]ワークシート!$F$2:$BW$498,10,0)="","",VLOOKUP(#REF!&amp;"-"&amp;ROW()-109,[2]ワークシート!$F$2:$BW$498,10,0)),"")</f>
        <v/>
      </c>
      <c r="AC194" s="181"/>
      <c r="AD194" s="238" t="str">
        <f>+IFERROR(VLOOKUP(#REF!&amp;"-"&amp;ROW()-109,[2]ワークシート!$F$2:$BW$498,62,0),"")</f>
        <v/>
      </c>
      <c r="AE194" s="238"/>
      <c r="AF194" s="178" t="str">
        <f t="shared" si="4"/>
        <v/>
      </c>
      <c r="AG194" s="178"/>
      <c r="AH194" s="178" t="str">
        <f>+IFERROR(IF(VLOOKUP(#REF!&amp;"-"&amp;ROW()-109,[2]ワークシート!$F$2:$BW$498,63,0)="","",VLOOKUP(#REF!&amp;"-"&amp;ROW()-109,[2]ワークシート!$F$2:$BW$498,63,0)),"")</f>
        <v/>
      </c>
      <c r="AI194" s="178"/>
      <c r="AK194" s="51">
        <v>114</v>
      </c>
      <c r="AL194" s="51" t="str">
        <f t="shared" si="5"/>
        <v>114</v>
      </c>
      <c r="AM194" s="41"/>
      <c r="AN194" s="41"/>
      <c r="AO194" s="41"/>
      <c r="AP194" s="41"/>
      <c r="AQ194" s="41"/>
      <c r="AR194" s="41"/>
      <c r="AS194" s="41"/>
      <c r="AT194" s="41"/>
      <c r="AU194" s="41"/>
      <c r="AV194" s="41"/>
      <c r="AW194" s="41"/>
      <c r="AX194" s="41"/>
      <c r="AY194" s="41"/>
      <c r="AZ194" s="41"/>
      <c r="BA194" s="41"/>
      <c r="BB194" s="41"/>
      <c r="BC194" s="41"/>
      <c r="BD194" s="41"/>
      <c r="BE194" s="41"/>
      <c r="BF194" s="41"/>
      <c r="BG194" s="41"/>
      <c r="BH194" s="41"/>
      <c r="BI194" s="41"/>
      <c r="BJ194" s="41"/>
      <c r="BK194" s="41"/>
      <c r="BL194" s="41"/>
      <c r="BM194" s="41"/>
      <c r="BN194" s="41"/>
      <c r="BO194" s="41"/>
      <c r="BP194" s="41"/>
      <c r="BQ194" s="41"/>
      <c r="BR194" s="41"/>
      <c r="BS194" s="41"/>
    </row>
    <row r="195" spans="1:71" ht="35.1" hidden="1" customHeight="1">
      <c r="A195" s="41"/>
      <c r="B195" s="180" t="str">
        <f>+IFERROR(VLOOKUP(#REF!&amp;"-"&amp;ROW()-109,[2]ワークシート!$F$2:$BW$498,6,0),"")</f>
        <v/>
      </c>
      <c r="C195" s="181"/>
      <c r="D195" s="180" t="str">
        <f>+IFERROR(IF(VLOOKUP(#REF!&amp;"-"&amp;ROW()-109,[2]ワークシート!$F$2:$BW$498,7,0)="","",VLOOKUP(#REF!&amp;"-"&amp;ROW()-109,[2]ワークシート!$F$2:$BW$498,7,0)),"")</f>
        <v/>
      </c>
      <c r="E195" s="181"/>
      <c r="F195" s="180" t="str">
        <f>+IFERROR(VLOOKUP(#REF!&amp;"-"&amp;ROW()-109,[2]ワークシート!$F$2:$BW$498,8,0),"")</f>
        <v/>
      </c>
      <c r="G195" s="181"/>
      <c r="H195" s="73" t="str">
        <f>+IFERROR(VLOOKUP(#REF!&amp;"-"&amp;ROW()-109,[2]ワークシート!$F$2:$BW$498,9,0),"")</f>
        <v/>
      </c>
      <c r="I19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95" s="240"/>
      <c r="K195" s="180" t="str">
        <f>+IFERROR(VLOOKUP(#REF!&amp;"-"&amp;ROW()-109,[2]ワークシート!$F$2:$BW$498,16,0),"")</f>
        <v/>
      </c>
      <c r="L195" s="182"/>
      <c r="M195" s="181"/>
      <c r="N195" s="241" t="str">
        <f>+IFERROR(VLOOKUP(#REF!&amp;"-"&amp;ROW()-109,[2]ワークシート!$F$2:$BW$498,21,0),"")</f>
        <v/>
      </c>
      <c r="O195" s="242"/>
      <c r="P195" s="237" t="str">
        <f>+IFERROR(VLOOKUP(#REF!&amp;"-"&amp;ROW()-109,[2]ワークシート!$F$2:$BW$498,22,0),"")</f>
        <v/>
      </c>
      <c r="Q195" s="237"/>
      <c r="R195" s="187" t="str">
        <f>+IFERROR(VLOOKUP(#REF!&amp;"-"&amp;ROW()-109,[2]ワークシート!$F$2:$BW$498,52,0),"")</f>
        <v/>
      </c>
      <c r="S195" s="187"/>
      <c r="T195" s="187"/>
      <c r="U195" s="237" t="str">
        <f>+IFERROR(VLOOKUP(#REF!&amp;"-"&amp;ROW()-109,[2]ワークシート!$F$2:$BW$498,57,0),"")</f>
        <v/>
      </c>
      <c r="V195" s="237"/>
      <c r="W195" s="237" t="str">
        <f>+IFERROR(VLOOKUP(#REF!&amp;"-"&amp;ROW()-109,[2]ワークシート!$F$2:$BW$498,58,0),"")</f>
        <v/>
      </c>
      <c r="X195" s="237"/>
      <c r="Y195" s="237"/>
      <c r="Z195" s="178" t="str">
        <f t="shared" si="3"/>
        <v/>
      </c>
      <c r="AA195" s="178"/>
      <c r="AB195" s="180" t="str">
        <f>+IFERROR(IF(VLOOKUP(#REF!&amp;"-"&amp;ROW()-109,[2]ワークシート!$F$2:$BW$498,10,0)="","",VLOOKUP(#REF!&amp;"-"&amp;ROW()-109,[2]ワークシート!$F$2:$BW$498,10,0)),"")</f>
        <v/>
      </c>
      <c r="AC195" s="181"/>
      <c r="AD195" s="238" t="str">
        <f>+IFERROR(VLOOKUP(#REF!&amp;"-"&amp;ROW()-109,[2]ワークシート!$F$2:$BW$498,62,0),"")</f>
        <v/>
      </c>
      <c r="AE195" s="238"/>
      <c r="AF195" s="178" t="str">
        <f t="shared" si="4"/>
        <v/>
      </c>
      <c r="AG195" s="178"/>
      <c r="AH195" s="178" t="str">
        <f>+IFERROR(IF(VLOOKUP(#REF!&amp;"-"&amp;ROW()-109,[2]ワークシート!$F$2:$BW$498,63,0)="","",VLOOKUP(#REF!&amp;"-"&amp;ROW()-109,[2]ワークシート!$F$2:$BW$498,63,0)),"")</f>
        <v/>
      </c>
      <c r="AI195" s="178"/>
      <c r="AK195" s="51">
        <v>115</v>
      </c>
      <c r="AL195" s="51" t="str">
        <f t="shared" si="5"/>
        <v>115</v>
      </c>
      <c r="AM195" s="41"/>
      <c r="AN195" s="41"/>
      <c r="AO195" s="41"/>
      <c r="AP195" s="41"/>
      <c r="AQ195" s="41"/>
      <c r="AR195" s="41"/>
      <c r="AS195" s="41"/>
      <c r="AT195" s="41"/>
      <c r="AU195" s="41"/>
      <c r="AV195" s="41"/>
      <c r="AW195" s="41"/>
      <c r="AX195" s="41"/>
      <c r="AY195" s="41"/>
      <c r="AZ195" s="41"/>
      <c r="BA195" s="41"/>
      <c r="BB195" s="41"/>
      <c r="BC195" s="41"/>
      <c r="BD195" s="41"/>
      <c r="BE195" s="41"/>
      <c r="BF195" s="41"/>
      <c r="BG195" s="41"/>
      <c r="BH195" s="41"/>
      <c r="BI195" s="41"/>
      <c r="BJ195" s="41"/>
      <c r="BK195" s="41"/>
      <c r="BL195" s="41"/>
      <c r="BM195" s="41"/>
      <c r="BN195" s="41"/>
      <c r="BO195" s="41"/>
      <c r="BP195" s="41"/>
      <c r="BQ195" s="41"/>
      <c r="BR195" s="41"/>
      <c r="BS195" s="41"/>
    </row>
    <row r="196" spans="1:71" ht="35.1" hidden="1" customHeight="1">
      <c r="A196" s="41"/>
      <c r="B196" s="180" t="str">
        <f>+IFERROR(VLOOKUP(#REF!&amp;"-"&amp;ROW()-109,[2]ワークシート!$F$2:$BW$498,6,0),"")</f>
        <v/>
      </c>
      <c r="C196" s="181"/>
      <c r="D196" s="180" t="str">
        <f>+IFERROR(IF(VLOOKUP(#REF!&amp;"-"&amp;ROW()-109,[2]ワークシート!$F$2:$BW$498,7,0)="","",VLOOKUP(#REF!&amp;"-"&amp;ROW()-109,[2]ワークシート!$F$2:$BW$498,7,0)),"")</f>
        <v/>
      </c>
      <c r="E196" s="181"/>
      <c r="F196" s="180" t="str">
        <f>+IFERROR(VLOOKUP(#REF!&amp;"-"&amp;ROW()-109,[2]ワークシート!$F$2:$BW$498,8,0),"")</f>
        <v/>
      </c>
      <c r="G196" s="181"/>
      <c r="H196" s="73" t="str">
        <f>+IFERROR(VLOOKUP(#REF!&amp;"-"&amp;ROW()-109,[2]ワークシート!$F$2:$BW$498,9,0),"")</f>
        <v/>
      </c>
      <c r="I19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96" s="240"/>
      <c r="K196" s="180" t="str">
        <f>+IFERROR(VLOOKUP(#REF!&amp;"-"&amp;ROW()-109,[2]ワークシート!$F$2:$BW$498,16,0),"")</f>
        <v/>
      </c>
      <c r="L196" s="182"/>
      <c r="M196" s="181"/>
      <c r="N196" s="241" t="str">
        <f>+IFERROR(VLOOKUP(#REF!&amp;"-"&amp;ROW()-109,[2]ワークシート!$F$2:$BW$498,21,0),"")</f>
        <v/>
      </c>
      <c r="O196" s="242"/>
      <c r="P196" s="237" t="str">
        <f>+IFERROR(VLOOKUP(#REF!&amp;"-"&amp;ROW()-109,[2]ワークシート!$F$2:$BW$498,22,0),"")</f>
        <v/>
      </c>
      <c r="Q196" s="237"/>
      <c r="R196" s="187" t="str">
        <f>+IFERROR(VLOOKUP(#REF!&amp;"-"&amp;ROW()-109,[2]ワークシート!$F$2:$BW$498,52,0),"")</f>
        <v/>
      </c>
      <c r="S196" s="187"/>
      <c r="T196" s="187"/>
      <c r="U196" s="237" t="str">
        <f>+IFERROR(VLOOKUP(#REF!&amp;"-"&amp;ROW()-109,[2]ワークシート!$F$2:$BW$498,57,0),"")</f>
        <v/>
      </c>
      <c r="V196" s="237"/>
      <c r="W196" s="237" t="str">
        <f>+IFERROR(VLOOKUP(#REF!&amp;"-"&amp;ROW()-109,[2]ワークシート!$F$2:$BW$498,58,0),"")</f>
        <v/>
      </c>
      <c r="X196" s="237"/>
      <c r="Y196" s="237"/>
      <c r="Z196" s="178" t="str">
        <f t="shared" si="3"/>
        <v/>
      </c>
      <c r="AA196" s="178"/>
      <c r="AB196" s="180" t="str">
        <f>+IFERROR(IF(VLOOKUP(#REF!&amp;"-"&amp;ROW()-109,[2]ワークシート!$F$2:$BW$498,10,0)="","",VLOOKUP(#REF!&amp;"-"&amp;ROW()-109,[2]ワークシート!$F$2:$BW$498,10,0)),"")</f>
        <v/>
      </c>
      <c r="AC196" s="181"/>
      <c r="AD196" s="238" t="str">
        <f>+IFERROR(VLOOKUP(#REF!&amp;"-"&amp;ROW()-109,[2]ワークシート!$F$2:$BW$498,62,0),"")</f>
        <v/>
      </c>
      <c r="AE196" s="238"/>
      <c r="AF196" s="178" t="str">
        <f t="shared" si="4"/>
        <v/>
      </c>
      <c r="AG196" s="178"/>
      <c r="AH196" s="178" t="str">
        <f>+IFERROR(IF(VLOOKUP(#REF!&amp;"-"&amp;ROW()-109,[2]ワークシート!$F$2:$BW$498,63,0)="","",VLOOKUP(#REF!&amp;"-"&amp;ROW()-109,[2]ワークシート!$F$2:$BW$498,63,0)),"")</f>
        <v/>
      </c>
      <c r="AI196" s="178"/>
      <c r="AK196" s="51">
        <v>116</v>
      </c>
      <c r="AL196" s="51" t="str">
        <f t="shared" si="5"/>
        <v>116</v>
      </c>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c r="BI196" s="41"/>
      <c r="BJ196" s="41"/>
      <c r="BK196" s="41"/>
      <c r="BL196" s="41"/>
      <c r="BM196" s="41"/>
      <c r="BN196" s="41"/>
      <c r="BO196" s="41"/>
      <c r="BP196" s="41"/>
      <c r="BQ196" s="41"/>
      <c r="BR196" s="41"/>
      <c r="BS196" s="41"/>
    </row>
    <row r="197" spans="1:71" ht="35.1" hidden="1" customHeight="1">
      <c r="A197" s="41"/>
      <c r="B197" s="180" t="str">
        <f>+IFERROR(VLOOKUP(#REF!&amp;"-"&amp;ROW()-109,[2]ワークシート!$F$2:$BW$498,6,0),"")</f>
        <v/>
      </c>
      <c r="C197" s="181"/>
      <c r="D197" s="180" t="str">
        <f>+IFERROR(IF(VLOOKUP(#REF!&amp;"-"&amp;ROW()-109,[2]ワークシート!$F$2:$BW$498,7,0)="","",VLOOKUP(#REF!&amp;"-"&amp;ROW()-109,[2]ワークシート!$F$2:$BW$498,7,0)),"")</f>
        <v/>
      </c>
      <c r="E197" s="181"/>
      <c r="F197" s="180" t="str">
        <f>+IFERROR(VLOOKUP(#REF!&amp;"-"&amp;ROW()-109,[2]ワークシート!$F$2:$BW$498,8,0),"")</f>
        <v/>
      </c>
      <c r="G197" s="181"/>
      <c r="H197" s="73" t="str">
        <f>+IFERROR(VLOOKUP(#REF!&amp;"-"&amp;ROW()-109,[2]ワークシート!$F$2:$BW$498,9,0),"")</f>
        <v/>
      </c>
      <c r="I19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97" s="240"/>
      <c r="K197" s="180" t="str">
        <f>+IFERROR(VLOOKUP(#REF!&amp;"-"&amp;ROW()-109,[2]ワークシート!$F$2:$BW$498,16,0),"")</f>
        <v/>
      </c>
      <c r="L197" s="182"/>
      <c r="M197" s="181"/>
      <c r="N197" s="241" t="str">
        <f>+IFERROR(VLOOKUP(#REF!&amp;"-"&amp;ROW()-109,[2]ワークシート!$F$2:$BW$498,21,0),"")</f>
        <v/>
      </c>
      <c r="O197" s="242"/>
      <c r="P197" s="237" t="str">
        <f>+IFERROR(VLOOKUP(#REF!&amp;"-"&amp;ROW()-109,[2]ワークシート!$F$2:$BW$498,22,0),"")</f>
        <v/>
      </c>
      <c r="Q197" s="237"/>
      <c r="R197" s="187" t="str">
        <f>+IFERROR(VLOOKUP(#REF!&amp;"-"&amp;ROW()-109,[2]ワークシート!$F$2:$BW$498,52,0),"")</f>
        <v/>
      </c>
      <c r="S197" s="187"/>
      <c r="T197" s="187"/>
      <c r="U197" s="237" t="str">
        <f>+IFERROR(VLOOKUP(#REF!&amp;"-"&amp;ROW()-109,[2]ワークシート!$F$2:$BW$498,57,0),"")</f>
        <v/>
      </c>
      <c r="V197" s="237"/>
      <c r="W197" s="237" t="str">
        <f>+IFERROR(VLOOKUP(#REF!&amp;"-"&amp;ROW()-109,[2]ワークシート!$F$2:$BW$498,58,0),"")</f>
        <v/>
      </c>
      <c r="X197" s="237"/>
      <c r="Y197" s="237"/>
      <c r="Z197" s="178" t="str">
        <f t="shared" si="3"/>
        <v/>
      </c>
      <c r="AA197" s="178"/>
      <c r="AB197" s="180" t="str">
        <f>+IFERROR(IF(VLOOKUP(#REF!&amp;"-"&amp;ROW()-109,[2]ワークシート!$F$2:$BW$498,10,0)="","",VLOOKUP(#REF!&amp;"-"&amp;ROW()-109,[2]ワークシート!$F$2:$BW$498,10,0)),"")</f>
        <v/>
      </c>
      <c r="AC197" s="181"/>
      <c r="AD197" s="238" t="str">
        <f>+IFERROR(VLOOKUP(#REF!&amp;"-"&amp;ROW()-109,[2]ワークシート!$F$2:$BW$498,62,0),"")</f>
        <v/>
      </c>
      <c r="AE197" s="238"/>
      <c r="AF197" s="178" t="str">
        <f t="shared" si="4"/>
        <v/>
      </c>
      <c r="AG197" s="178"/>
      <c r="AH197" s="178" t="str">
        <f>+IFERROR(IF(VLOOKUP(#REF!&amp;"-"&amp;ROW()-109,[2]ワークシート!$F$2:$BW$498,63,0)="","",VLOOKUP(#REF!&amp;"-"&amp;ROW()-109,[2]ワークシート!$F$2:$BW$498,63,0)),"")</f>
        <v/>
      </c>
      <c r="AI197" s="178"/>
      <c r="AK197" s="51">
        <v>117</v>
      </c>
      <c r="AL197" s="51" t="str">
        <f t="shared" si="5"/>
        <v>117</v>
      </c>
      <c r="AM197" s="41"/>
      <c r="AN197" s="41"/>
      <c r="AO197" s="41"/>
      <c r="AP197" s="41"/>
      <c r="AQ197" s="41"/>
      <c r="AR197" s="41"/>
      <c r="AS197" s="41"/>
      <c r="AT197" s="41"/>
      <c r="AU197" s="41"/>
      <c r="AV197" s="41"/>
      <c r="AW197" s="41"/>
      <c r="AX197" s="41"/>
      <c r="AY197" s="41"/>
      <c r="AZ197" s="41"/>
      <c r="BA197" s="41"/>
      <c r="BB197" s="41"/>
      <c r="BC197" s="41"/>
      <c r="BD197" s="41"/>
      <c r="BE197" s="41"/>
      <c r="BF197" s="41"/>
      <c r="BG197" s="41"/>
      <c r="BH197" s="41"/>
      <c r="BI197" s="41"/>
      <c r="BJ197" s="41"/>
      <c r="BK197" s="41"/>
      <c r="BL197" s="41"/>
      <c r="BM197" s="41"/>
      <c r="BN197" s="41"/>
      <c r="BO197" s="41"/>
      <c r="BP197" s="41"/>
      <c r="BQ197" s="41"/>
      <c r="BR197" s="41"/>
      <c r="BS197" s="41"/>
    </row>
    <row r="198" spans="1:71" ht="35.1" hidden="1" customHeight="1">
      <c r="A198" s="41"/>
      <c r="B198" s="180" t="str">
        <f>+IFERROR(VLOOKUP(#REF!&amp;"-"&amp;ROW()-109,[2]ワークシート!$F$2:$BW$498,6,0),"")</f>
        <v/>
      </c>
      <c r="C198" s="181"/>
      <c r="D198" s="180" t="str">
        <f>+IFERROR(IF(VLOOKUP(#REF!&amp;"-"&amp;ROW()-109,[2]ワークシート!$F$2:$BW$498,7,0)="","",VLOOKUP(#REF!&amp;"-"&amp;ROW()-109,[2]ワークシート!$F$2:$BW$498,7,0)),"")</f>
        <v/>
      </c>
      <c r="E198" s="181"/>
      <c r="F198" s="180" t="str">
        <f>+IFERROR(VLOOKUP(#REF!&amp;"-"&amp;ROW()-109,[2]ワークシート!$F$2:$BW$498,8,0),"")</f>
        <v/>
      </c>
      <c r="G198" s="181"/>
      <c r="H198" s="73" t="str">
        <f>+IFERROR(VLOOKUP(#REF!&amp;"-"&amp;ROW()-109,[2]ワークシート!$F$2:$BW$498,9,0),"")</f>
        <v/>
      </c>
      <c r="I19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98" s="240"/>
      <c r="K198" s="180" t="str">
        <f>+IFERROR(VLOOKUP(#REF!&amp;"-"&amp;ROW()-109,[2]ワークシート!$F$2:$BW$498,16,0),"")</f>
        <v/>
      </c>
      <c r="L198" s="182"/>
      <c r="M198" s="181"/>
      <c r="N198" s="241" t="str">
        <f>+IFERROR(VLOOKUP(#REF!&amp;"-"&amp;ROW()-109,[2]ワークシート!$F$2:$BW$498,21,0),"")</f>
        <v/>
      </c>
      <c r="O198" s="242"/>
      <c r="P198" s="237" t="str">
        <f>+IFERROR(VLOOKUP(#REF!&amp;"-"&amp;ROW()-109,[2]ワークシート!$F$2:$BW$498,22,0),"")</f>
        <v/>
      </c>
      <c r="Q198" s="237"/>
      <c r="R198" s="187" t="str">
        <f>+IFERROR(VLOOKUP(#REF!&amp;"-"&amp;ROW()-109,[2]ワークシート!$F$2:$BW$498,52,0),"")</f>
        <v/>
      </c>
      <c r="S198" s="187"/>
      <c r="T198" s="187"/>
      <c r="U198" s="237" t="str">
        <f>+IFERROR(VLOOKUP(#REF!&amp;"-"&amp;ROW()-109,[2]ワークシート!$F$2:$BW$498,57,0),"")</f>
        <v/>
      </c>
      <c r="V198" s="237"/>
      <c r="W198" s="237" t="str">
        <f>+IFERROR(VLOOKUP(#REF!&amp;"-"&amp;ROW()-109,[2]ワークシート!$F$2:$BW$498,58,0),"")</f>
        <v/>
      </c>
      <c r="X198" s="237"/>
      <c r="Y198" s="237"/>
      <c r="Z198" s="178" t="str">
        <f t="shared" si="3"/>
        <v/>
      </c>
      <c r="AA198" s="178"/>
      <c r="AB198" s="180" t="str">
        <f>+IFERROR(IF(VLOOKUP(#REF!&amp;"-"&amp;ROW()-109,[2]ワークシート!$F$2:$BW$498,10,0)="","",VLOOKUP(#REF!&amp;"-"&amp;ROW()-109,[2]ワークシート!$F$2:$BW$498,10,0)),"")</f>
        <v/>
      </c>
      <c r="AC198" s="181"/>
      <c r="AD198" s="238" t="str">
        <f>+IFERROR(VLOOKUP(#REF!&amp;"-"&amp;ROW()-109,[2]ワークシート!$F$2:$BW$498,62,0),"")</f>
        <v/>
      </c>
      <c r="AE198" s="238"/>
      <c r="AF198" s="178" t="str">
        <f t="shared" si="4"/>
        <v/>
      </c>
      <c r="AG198" s="178"/>
      <c r="AH198" s="178" t="str">
        <f>+IFERROR(IF(VLOOKUP(#REF!&amp;"-"&amp;ROW()-109,[2]ワークシート!$F$2:$BW$498,63,0)="","",VLOOKUP(#REF!&amp;"-"&amp;ROW()-109,[2]ワークシート!$F$2:$BW$498,63,0)),"")</f>
        <v/>
      </c>
      <c r="AI198" s="178"/>
      <c r="AK198" s="51">
        <v>118</v>
      </c>
      <c r="AL198" s="51" t="str">
        <f t="shared" si="5"/>
        <v>118</v>
      </c>
      <c r="AM198" s="41"/>
      <c r="AN198" s="41"/>
      <c r="AO198" s="41"/>
      <c r="AP198" s="41"/>
      <c r="AQ198" s="41"/>
      <c r="AR198" s="41"/>
      <c r="AS198" s="41"/>
      <c r="AT198" s="41"/>
      <c r="AU198" s="41"/>
      <c r="AV198" s="41"/>
      <c r="AW198" s="41"/>
      <c r="AX198" s="41"/>
      <c r="AY198" s="41"/>
      <c r="AZ198" s="41"/>
      <c r="BA198" s="41"/>
      <c r="BB198" s="41"/>
      <c r="BC198" s="41"/>
      <c r="BD198" s="41"/>
      <c r="BE198" s="41"/>
      <c r="BF198" s="41"/>
      <c r="BG198" s="41"/>
      <c r="BH198" s="41"/>
      <c r="BI198" s="41"/>
      <c r="BJ198" s="41"/>
      <c r="BK198" s="41"/>
      <c r="BL198" s="41"/>
      <c r="BM198" s="41"/>
      <c r="BN198" s="41"/>
      <c r="BO198" s="41"/>
      <c r="BP198" s="41"/>
      <c r="BQ198" s="41"/>
      <c r="BR198" s="41"/>
      <c r="BS198" s="41"/>
    </row>
    <row r="199" spans="1:71" ht="35.1" hidden="1" customHeight="1">
      <c r="A199" s="41"/>
      <c r="B199" s="180" t="str">
        <f>+IFERROR(VLOOKUP(#REF!&amp;"-"&amp;ROW()-109,[2]ワークシート!$F$2:$BW$498,6,0),"")</f>
        <v/>
      </c>
      <c r="C199" s="181"/>
      <c r="D199" s="180" t="str">
        <f>+IFERROR(IF(VLOOKUP(#REF!&amp;"-"&amp;ROW()-109,[2]ワークシート!$F$2:$BW$498,7,0)="","",VLOOKUP(#REF!&amp;"-"&amp;ROW()-109,[2]ワークシート!$F$2:$BW$498,7,0)),"")</f>
        <v/>
      </c>
      <c r="E199" s="181"/>
      <c r="F199" s="180" t="str">
        <f>+IFERROR(VLOOKUP(#REF!&amp;"-"&amp;ROW()-109,[2]ワークシート!$F$2:$BW$498,8,0),"")</f>
        <v/>
      </c>
      <c r="G199" s="181"/>
      <c r="H199" s="73" t="str">
        <f>+IFERROR(VLOOKUP(#REF!&amp;"-"&amp;ROW()-109,[2]ワークシート!$F$2:$BW$498,9,0),"")</f>
        <v/>
      </c>
      <c r="I19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99" s="240"/>
      <c r="K199" s="180" t="str">
        <f>+IFERROR(VLOOKUP(#REF!&amp;"-"&amp;ROW()-109,[2]ワークシート!$F$2:$BW$498,16,0),"")</f>
        <v/>
      </c>
      <c r="L199" s="182"/>
      <c r="M199" s="181"/>
      <c r="N199" s="241" t="str">
        <f>+IFERROR(VLOOKUP(#REF!&amp;"-"&amp;ROW()-109,[2]ワークシート!$F$2:$BW$498,21,0),"")</f>
        <v/>
      </c>
      <c r="O199" s="242"/>
      <c r="P199" s="237" t="str">
        <f>+IFERROR(VLOOKUP(#REF!&amp;"-"&amp;ROW()-109,[2]ワークシート!$F$2:$BW$498,22,0),"")</f>
        <v/>
      </c>
      <c r="Q199" s="237"/>
      <c r="R199" s="187" t="str">
        <f>+IFERROR(VLOOKUP(#REF!&amp;"-"&amp;ROW()-109,[2]ワークシート!$F$2:$BW$498,52,0),"")</f>
        <v/>
      </c>
      <c r="S199" s="187"/>
      <c r="T199" s="187"/>
      <c r="U199" s="237" t="str">
        <f>+IFERROR(VLOOKUP(#REF!&amp;"-"&amp;ROW()-109,[2]ワークシート!$F$2:$BW$498,57,0),"")</f>
        <v/>
      </c>
      <c r="V199" s="237"/>
      <c r="W199" s="237" t="str">
        <f>+IFERROR(VLOOKUP(#REF!&amp;"-"&amp;ROW()-109,[2]ワークシート!$F$2:$BW$498,58,0),"")</f>
        <v/>
      </c>
      <c r="X199" s="237"/>
      <c r="Y199" s="237"/>
      <c r="Z199" s="178" t="str">
        <f t="shared" si="3"/>
        <v/>
      </c>
      <c r="AA199" s="178"/>
      <c r="AB199" s="180" t="str">
        <f>+IFERROR(IF(VLOOKUP(#REF!&amp;"-"&amp;ROW()-109,[2]ワークシート!$F$2:$BW$498,10,0)="","",VLOOKUP(#REF!&amp;"-"&amp;ROW()-109,[2]ワークシート!$F$2:$BW$498,10,0)),"")</f>
        <v/>
      </c>
      <c r="AC199" s="181"/>
      <c r="AD199" s="238" t="str">
        <f>+IFERROR(VLOOKUP(#REF!&amp;"-"&amp;ROW()-109,[2]ワークシート!$F$2:$BW$498,62,0),"")</f>
        <v/>
      </c>
      <c r="AE199" s="238"/>
      <c r="AF199" s="178" t="str">
        <f t="shared" si="4"/>
        <v/>
      </c>
      <c r="AG199" s="178"/>
      <c r="AH199" s="178" t="str">
        <f>+IFERROR(IF(VLOOKUP(#REF!&amp;"-"&amp;ROW()-109,[2]ワークシート!$F$2:$BW$498,63,0)="","",VLOOKUP(#REF!&amp;"-"&amp;ROW()-109,[2]ワークシート!$F$2:$BW$498,63,0)),"")</f>
        <v/>
      </c>
      <c r="AI199" s="178"/>
      <c r="AK199" s="51">
        <v>119</v>
      </c>
      <c r="AL199" s="51" t="str">
        <f t="shared" si="5"/>
        <v>119</v>
      </c>
      <c r="AM199" s="41"/>
      <c r="AN199" s="41"/>
      <c r="AO199" s="41"/>
      <c r="AP199" s="41"/>
      <c r="AQ199" s="41"/>
      <c r="AR199" s="41"/>
      <c r="AS199" s="41"/>
      <c r="AT199" s="41"/>
      <c r="AU199" s="41"/>
      <c r="AV199" s="41"/>
      <c r="AW199" s="41"/>
      <c r="AX199" s="41"/>
      <c r="AY199" s="41"/>
      <c r="AZ199" s="41"/>
      <c r="BA199" s="41"/>
      <c r="BB199" s="41"/>
      <c r="BC199" s="41"/>
      <c r="BD199" s="41"/>
      <c r="BE199" s="41"/>
      <c r="BF199" s="41"/>
      <c r="BG199" s="41"/>
      <c r="BH199" s="41"/>
      <c r="BI199" s="41"/>
      <c r="BJ199" s="41"/>
      <c r="BK199" s="41"/>
      <c r="BL199" s="41"/>
      <c r="BM199" s="41"/>
      <c r="BN199" s="41"/>
      <c r="BO199" s="41"/>
      <c r="BP199" s="41"/>
      <c r="BQ199" s="41"/>
      <c r="BR199" s="41"/>
      <c r="BS199" s="41"/>
    </row>
    <row r="200" spans="1:71" ht="35.1" hidden="1" customHeight="1">
      <c r="A200" s="41"/>
      <c r="B200" s="180" t="str">
        <f>+IFERROR(VLOOKUP(#REF!&amp;"-"&amp;ROW()-109,[2]ワークシート!$F$2:$BW$498,6,0),"")</f>
        <v/>
      </c>
      <c r="C200" s="181"/>
      <c r="D200" s="180" t="str">
        <f>+IFERROR(IF(VLOOKUP(#REF!&amp;"-"&amp;ROW()-109,[2]ワークシート!$F$2:$BW$498,7,0)="","",VLOOKUP(#REF!&amp;"-"&amp;ROW()-109,[2]ワークシート!$F$2:$BW$498,7,0)),"")</f>
        <v/>
      </c>
      <c r="E200" s="181"/>
      <c r="F200" s="180" t="str">
        <f>+IFERROR(VLOOKUP(#REF!&amp;"-"&amp;ROW()-109,[2]ワークシート!$F$2:$BW$498,8,0),"")</f>
        <v/>
      </c>
      <c r="G200" s="181"/>
      <c r="H200" s="73" t="str">
        <f>+IFERROR(VLOOKUP(#REF!&amp;"-"&amp;ROW()-109,[2]ワークシート!$F$2:$BW$498,9,0),"")</f>
        <v/>
      </c>
      <c r="I20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00" s="240"/>
      <c r="K200" s="180" t="str">
        <f>+IFERROR(VLOOKUP(#REF!&amp;"-"&amp;ROW()-109,[2]ワークシート!$F$2:$BW$498,16,0),"")</f>
        <v/>
      </c>
      <c r="L200" s="182"/>
      <c r="M200" s="181"/>
      <c r="N200" s="241" t="str">
        <f>+IFERROR(VLOOKUP(#REF!&amp;"-"&amp;ROW()-109,[2]ワークシート!$F$2:$BW$498,21,0),"")</f>
        <v/>
      </c>
      <c r="O200" s="242"/>
      <c r="P200" s="237" t="str">
        <f>+IFERROR(VLOOKUP(#REF!&amp;"-"&amp;ROW()-109,[2]ワークシート!$F$2:$BW$498,22,0),"")</f>
        <v/>
      </c>
      <c r="Q200" s="237"/>
      <c r="R200" s="187" t="str">
        <f>+IFERROR(VLOOKUP(#REF!&amp;"-"&amp;ROW()-109,[2]ワークシート!$F$2:$BW$498,52,0),"")</f>
        <v/>
      </c>
      <c r="S200" s="187"/>
      <c r="T200" s="187"/>
      <c r="U200" s="237" t="str">
        <f>+IFERROR(VLOOKUP(#REF!&amp;"-"&amp;ROW()-109,[2]ワークシート!$F$2:$BW$498,57,0),"")</f>
        <v/>
      </c>
      <c r="V200" s="237"/>
      <c r="W200" s="237" t="str">
        <f>+IFERROR(VLOOKUP(#REF!&amp;"-"&amp;ROW()-109,[2]ワークシート!$F$2:$BW$498,58,0),"")</f>
        <v/>
      </c>
      <c r="X200" s="237"/>
      <c r="Y200" s="237"/>
      <c r="Z200" s="178" t="str">
        <f t="shared" si="3"/>
        <v/>
      </c>
      <c r="AA200" s="178"/>
      <c r="AB200" s="180" t="str">
        <f>+IFERROR(IF(VLOOKUP(#REF!&amp;"-"&amp;ROW()-109,[2]ワークシート!$F$2:$BW$498,10,0)="","",VLOOKUP(#REF!&amp;"-"&amp;ROW()-109,[2]ワークシート!$F$2:$BW$498,10,0)),"")</f>
        <v/>
      </c>
      <c r="AC200" s="181"/>
      <c r="AD200" s="238" t="str">
        <f>+IFERROR(VLOOKUP(#REF!&amp;"-"&amp;ROW()-109,[2]ワークシート!$F$2:$BW$498,62,0),"")</f>
        <v/>
      </c>
      <c r="AE200" s="238"/>
      <c r="AF200" s="178" t="str">
        <f t="shared" si="4"/>
        <v/>
      </c>
      <c r="AG200" s="178"/>
      <c r="AH200" s="178" t="str">
        <f>+IFERROR(IF(VLOOKUP(#REF!&amp;"-"&amp;ROW()-109,[2]ワークシート!$F$2:$BW$498,63,0)="","",VLOOKUP(#REF!&amp;"-"&amp;ROW()-109,[2]ワークシート!$F$2:$BW$498,63,0)),"")</f>
        <v/>
      </c>
      <c r="AI200" s="178"/>
      <c r="AK200" s="51">
        <v>120</v>
      </c>
      <c r="AL200" s="51" t="str">
        <f t="shared" si="5"/>
        <v>120</v>
      </c>
      <c r="AM200" s="41"/>
      <c r="AN200" s="41"/>
      <c r="AO200" s="41"/>
      <c r="AP200" s="41"/>
      <c r="AQ200" s="41"/>
      <c r="AR200" s="41"/>
      <c r="AS200" s="41"/>
      <c r="AT200" s="41"/>
      <c r="AU200" s="41"/>
      <c r="AV200" s="41"/>
      <c r="AW200" s="41"/>
      <c r="AX200" s="41"/>
      <c r="AY200" s="41"/>
      <c r="AZ200" s="41"/>
      <c r="BA200" s="41"/>
      <c r="BB200" s="41"/>
      <c r="BC200" s="41"/>
      <c r="BD200" s="41"/>
      <c r="BE200" s="41"/>
      <c r="BF200" s="41"/>
      <c r="BG200" s="41"/>
      <c r="BH200" s="41"/>
      <c r="BI200" s="41"/>
      <c r="BJ200" s="41"/>
      <c r="BK200" s="41"/>
      <c r="BL200" s="41"/>
      <c r="BM200" s="41"/>
      <c r="BN200" s="41"/>
      <c r="BO200" s="41"/>
      <c r="BP200" s="41"/>
      <c r="BQ200" s="41"/>
      <c r="BR200" s="41"/>
      <c r="BS200" s="41"/>
    </row>
    <row r="201" spans="1:71" ht="35.1" hidden="1" customHeight="1">
      <c r="A201" s="41"/>
      <c r="B201" s="180" t="str">
        <f>+IFERROR(VLOOKUP(#REF!&amp;"-"&amp;ROW()-109,[2]ワークシート!$F$2:$BW$498,6,0),"")</f>
        <v/>
      </c>
      <c r="C201" s="181"/>
      <c r="D201" s="180" t="str">
        <f>+IFERROR(IF(VLOOKUP(#REF!&amp;"-"&amp;ROW()-109,[2]ワークシート!$F$2:$BW$498,7,0)="","",VLOOKUP(#REF!&amp;"-"&amp;ROW()-109,[2]ワークシート!$F$2:$BW$498,7,0)),"")</f>
        <v/>
      </c>
      <c r="E201" s="181"/>
      <c r="F201" s="180" t="str">
        <f>+IFERROR(VLOOKUP(#REF!&amp;"-"&amp;ROW()-109,[2]ワークシート!$F$2:$BW$498,8,0),"")</f>
        <v/>
      </c>
      <c r="G201" s="181"/>
      <c r="H201" s="73" t="str">
        <f>+IFERROR(VLOOKUP(#REF!&amp;"-"&amp;ROW()-109,[2]ワークシート!$F$2:$BW$498,9,0),"")</f>
        <v/>
      </c>
      <c r="I20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01" s="240"/>
      <c r="K201" s="180" t="str">
        <f>+IFERROR(VLOOKUP(#REF!&amp;"-"&amp;ROW()-109,[2]ワークシート!$F$2:$BW$498,16,0),"")</f>
        <v/>
      </c>
      <c r="L201" s="182"/>
      <c r="M201" s="181"/>
      <c r="N201" s="241" t="str">
        <f>+IFERROR(VLOOKUP(#REF!&amp;"-"&amp;ROW()-109,[2]ワークシート!$F$2:$BW$498,21,0),"")</f>
        <v/>
      </c>
      <c r="O201" s="242"/>
      <c r="P201" s="237" t="str">
        <f>+IFERROR(VLOOKUP(#REF!&amp;"-"&amp;ROW()-109,[2]ワークシート!$F$2:$BW$498,22,0),"")</f>
        <v/>
      </c>
      <c r="Q201" s="237"/>
      <c r="R201" s="187" t="str">
        <f>+IFERROR(VLOOKUP(#REF!&amp;"-"&amp;ROW()-109,[2]ワークシート!$F$2:$BW$498,52,0),"")</f>
        <v/>
      </c>
      <c r="S201" s="187"/>
      <c r="T201" s="187"/>
      <c r="U201" s="237" t="str">
        <f>+IFERROR(VLOOKUP(#REF!&amp;"-"&amp;ROW()-109,[2]ワークシート!$F$2:$BW$498,57,0),"")</f>
        <v/>
      </c>
      <c r="V201" s="237"/>
      <c r="W201" s="237" t="str">
        <f>+IFERROR(VLOOKUP(#REF!&amp;"-"&amp;ROW()-109,[2]ワークシート!$F$2:$BW$498,58,0),"")</f>
        <v/>
      </c>
      <c r="X201" s="237"/>
      <c r="Y201" s="237"/>
      <c r="Z201" s="178" t="str">
        <f t="shared" si="3"/>
        <v/>
      </c>
      <c r="AA201" s="178"/>
      <c r="AB201" s="180" t="str">
        <f>+IFERROR(IF(VLOOKUP(#REF!&amp;"-"&amp;ROW()-109,[2]ワークシート!$F$2:$BW$498,10,0)="","",VLOOKUP(#REF!&amp;"-"&amp;ROW()-109,[2]ワークシート!$F$2:$BW$498,10,0)),"")</f>
        <v/>
      </c>
      <c r="AC201" s="181"/>
      <c r="AD201" s="238" t="str">
        <f>+IFERROR(VLOOKUP(#REF!&amp;"-"&amp;ROW()-109,[2]ワークシート!$F$2:$BW$498,62,0),"")</f>
        <v/>
      </c>
      <c r="AE201" s="238"/>
      <c r="AF201" s="178" t="str">
        <f t="shared" si="4"/>
        <v/>
      </c>
      <c r="AG201" s="178"/>
      <c r="AH201" s="178" t="str">
        <f>+IFERROR(IF(VLOOKUP(#REF!&amp;"-"&amp;ROW()-109,[2]ワークシート!$F$2:$BW$498,63,0)="","",VLOOKUP(#REF!&amp;"-"&amp;ROW()-109,[2]ワークシート!$F$2:$BW$498,63,0)),"")</f>
        <v/>
      </c>
      <c r="AI201" s="178"/>
      <c r="AK201" s="51">
        <v>121</v>
      </c>
      <c r="AL201" s="51" t="str">
        <f t="shared" si="5"/>
        <v>121</v>
      </c>
      <c r="AM201" s="41"/>
      <c r="AN201" s="41"/>
      <c r="AO201" s="41"/>
      <c r="AP201" s="41"/>
      <c r="AQ201" s="41"/>
      <c r="AR201" s="41"/>
      <c r="AS201" s="41"/>
      <c r="AT201" s="41"/>
      <c r="AU201" s="41"/>
      <c r="AV201" s="41"/>
      <c r="AW201" s="41"/>
      <c r="AX201" s="41"/>
      <c r="AY201" s="41"/>
      <c r="AZ201" s="41"/>
      <c r="BA201" s="41"/>
      <c r="BB201" s="41"/>
      <c r="BC201" s="41"/>
      <c r="BD201" s="41"/>
      <c r="BE201" s="41"/>
      <c r="BF201" s="41"/>
      <c r="BG201" s="41"/>
      <c r="BH201" s="41"/>
      <c r="BI201" s="41"/>
      <c r="BJ201" s="41"/>
      <c r="BK201" s="41"/>
      <c r="BL201" s="41"/>
      <c r="BM201" s="41"/>
      <c r="BN201" s="41"/>
      <c r="BO201" s="41"/>
      <c r="BP201" s="41"/>
      <c r="BQ201" s="41"/>
      <c r="BR201" s="41"/>
      <c r="BS201" s="41"/>
    </row>
    <row r="202" spans="1:71" ht="35.1" hidden="1" customHeight="1">
      <c r="A202" s="41"/>
      <c r="B202" s="180" t="str">
        <f>+IFERROR(VLOOKUP(#REF!&amp;"-"&amp;ROW()-109,[2]ワークシート!$F$2:$BW$498,6,0),"")</f>
        <v/>
      </c>
      <c r="C202" s="181"/>
      <c r="D202" s="180" t="str">
        <f>+IFERROR(IF(VLOOKUP(#REF!&amp;"-"&amp;ROW()-109,[2]ワークシート!$F$2:$BW$498,7,0)="","",VLOOKUP(#REF!&amp;"-"&amp;ROW()-109,[2]ワークシート!$F$2:$BW$498,7,0)),"")</f>
        <v/>
      </c>
      <c r="E202" s="181"/>
      <c r="F202" s="180" t="str">
        <f>+IFERROR(VLOOKUP(#REF!&amp;"-"&amp;ROW()-109,[2]ワークシート!$F$2:$BW$498,8,0),"")</f>
        <v/>
      </c>
      <c r="G202" s="181"/>
      <c r="H202" s="73" t="str">
        <f>+IFERROR(VLOOKUP(#REF!&amp;"-"&amp;ROW()-109,[2]ワークシート!$F$2:$BW$498,9,0),"")</f>
        <v/>
      </c>
      <c r="I20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02" s="240"/>
      <c r="K202" s="180" t="str">
        <f>+IFERROR(VLOOKUP(#REF!&amp;"-"&amp;ROW()-109,[2]ワークシート!$F$2:$BW$498,16,0),"")</f>
        <v/>
      </c>
      <c r="L202" s="182"/>
      <c r="M202" s="181"/>
      <c r="N202" s="241" t="str">
        <f>+IFERROR(VLOOKUP(#REF!&amp;"-"&amp;ROW()-109,[2]ワークシート!$F$2:$BW$498,21,0),"")</f>
        <v/>
      </c>
      <c r="O202" s="242"/>
      <c r="P202" s="237" t="str">
        <f>+IFERROR(VLOOKUP(#REF!&amp;"-"&amp;ROW()-109,[2]ワークシート!$F$2:$BW$498,22,0),"")</f>
        <v/>
      </c>
      <c r="Q202" s="237"/>
      <c r="R202" s="187" t="str">
        <f>+IFERROR(VLOOKUP(#REF!&amp;"-"&amp;ROW()-109,[2]ワークシート!$F$2:$BW$498,52,0),"")</f>
        <v/>
      </c>
      <c r="S202" s="187"/>
      <c r="T202" s="187"/>
      <c r="U202" s="237" t="str">
        <f>+IFERROR(VLOOKUP(#REF!&amp;"-"&amp;ROW()-109,[2]ワークシート!$F$2:$BW$498,57,0),"")</f>
        <v/>
      </c>
      <c r="V202" s="237"/>
      <c r="W202" s="237" t="str">
        <f>+IFERROR(VLOOKUP(#REF!&amp;"-"&amp;ROW()-109,[2]ワークシート!$F$2:$BW$498,58,0),"")</f>
        <v/>
      </c>
      <c r="X202" s="237"/>
      <c r="Y202" s="237"/>
      <c r="Z202" s="178" t="str">
        <f t="shared" si="3"/>
        <v/>
      </c>
      <c r="AA202" s="178"/>
      <c r="AB202" s="180" t="str">
        <f>+IFERROR(IF(VLOOKUP(#REF!&amp;"-"&amp;ROW()-109,[2]ワークシート!$F$2:$BW$498,10,0)="","",VLOOKUP(#REF!&amp;"-"&amp;ROW()-109,[2]ワークシート!$F$2:$BW$498,10,0)),"")</f>
        <v/>
      </c>
      <c r="AC202" s="181"/>
      <c r="AD202" s="238" t="str">
        <f>+IFERROR(VLOOKUP(#REF!&amp;"-"&amp;ROW()-109,[2]ワークシート!$F$2:$BW$498,62,0),"")</f>
        <v/>
      </c>
      <c r="AE202" s="238"/>
      <c r="AF202" s="178" t="str">
        <f t="shared" si="4"/>
        <v/>
      </c>
      <c r="AG202" s="178"/>
      <c r="AH202" s="178" t="str">
        <f>+IFERROR(IF(VLOOKUP(#REF!&amp;"-"&amp;ROW()-109,[2]ワークシート!$F$2:$BW$498,63,0)="","",VLOOKUP(#REF!&amp;"-"&amp;ROW()-109,[2]ワークシート!$F$2:$BW$498,63,0)),"")</f>
        <v/>
      </c>
      <c r="AI202" s="178"/>
      <c r="AK202" s="51">
        <v>122</v>
      </c>
      <c r="AL202" s="51" t="str">
        <f t="shared" si="5"/>
        <v>122</v>
      </c>
      <c r="AM202" s="41"/>
      <c r="AN202" s="41"/>
      <c r="AO202" s="41"/>
      <c r="AP202" s="41"/>
      <c r="AQ202" s="41"/>
      <c r="AR202" s="41"/>
      <c r="AS202" s="41"/>
      <c r="AT202" s="41"/>
      <c r="AU202" s="41"/>
      <c r="AV202" s="41"/>
      <c r="AW202" s="41"/>
      <c r="AX202" s="41"/>
      <c r="AY202" s="41"/>
      <c r="AZ202" s="41"/>
      <c r="BA202" s="41"/>
      <c r="BB202" s="41"/>
      <c r="BC202" s="41"/>
      <c r="BD202" s="41"/>
      <c r="BE202" s="41"/>
      <c r="BF202" s="41"/>
      <c r="BG202" s="41"/>
      <c r="BH202" s="41"/>
      <c r="BI202" s="41"/>
      <c r="BJ202" s="41"/>
      <c r="BK202" s="41"/>
      <c r="BL202" s="41"/>
      <c r="BM202" s="41"/>
      <c r="BN202" s="41"/>
      <c r="BO202" s="41"/>
      <c r="BP202" s="41"/>
      <c r="BQ202" s="41"/>
      <c r="BR202" s="41"/>
      <c r="BS202" s="41"/>
    </row>
    <row r="203" spans="1:71" ht="35.1" hidden="1" customHeight="1">
      <c r="A203" s="41"/>
      <c r="B203" s="180" t="str">
        <f>+IFERROR(VLOOKUP(#REF!&amp;"-"&amp;ROW()-109,[2]ワークシート!$F$2:$BW$498,6,0),"")</f>
        <v/>
      </c>
      <c r="C203" s="181"/>
      <c r="D203" s="180" t="str">
        <f>+IFERROR(IF(VLOOKUP(#REF!&amp;"-"&amp;ROW()-109,[2]ワークシート!$F$2:$BW$498,7,0)="","",VLOOKUP(#REF!&amp;"-"&amp;ROW()-109,[2]ワークシート!$F$2:$BW$498,7,0)),"")</f>
        <v/>
      </c>
      <c r="E203" s="181"/>
      <c r="F203" s="180" t="str">
        <f>+IFERROR(VLOOKUP(#REF!&amp;"-"&amp;ROW()-109,[2]ワークシート!$F$2:$BW$498,8,0),"")</f>
        <v/>
      </c>
      <c r="G203" s="181"/>
      <c r="H203" s="73" t="str">
        <f>+IFERROR(VLOOKUP(#REF!&amp;"-"&amp;ROW()-109,[2]ワークシート!$F$2:$BW$498,9,0),"")</f>
        <v/>
      </c>
      <c r="I20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03" s="240"/>
      <c r="K203" s="180" t="str">
        <f>+IFERROR(VLOOKUP(#REF!&amp;"-"&amp;ROW()-109,[2]ワークシート!$F$2:$BW$498,16,0),"")</f>
        <v/>
      </c>
      <c r="L203" s="182"/>
      <c r="M203" s="181"/>
      <c r="N203" s="241" t="str">
        <f>+IFERROR(VLOOKUP(#REF!&amp;"-"&amp;ROW()-109,[2]ワークシート!$F$2:$BW$498,21,0),"")</f>
        <v/>
      </c>
      <c r="O203" s="242"/>
      <c r="P203" s="237" t="str">
        <f>+IFERROR(VLOOKUP(#REF!&amp;"-"&amp;ROW()-109,[2]ワークシート!$F$2:$BW$498,22,0),"")</f>
        <v/>
      </c>
      <c r="Q203" s="237"/>
      <c r="R203" s="187" t="str">
        <f>+IFERROR(VLOOKUP(#REF!&amp;"-"&amp;ROW()-109,[2]ワークシート!$F$2:$BW$498,52,0),"")</f>
        <v/>
      </c>
      <c r="S203" s="187"/>
      <c r="T203" s="187"/>
      <c r="U203" s="237" t="str">
        <f>+IFERROR(VLOOKUP(#REF!&amp;"-"&amp;ROW()-109,[2]ワークシート!$F$2:$BW$498,57,0),"")</f>
        <v/>
      </c>
      <c r="V203" s="237"/>
      <c r="W203" s="237" t="str">
        <f>+IFERROR(VLOOKUP(#REF!&amp;"-"&amp;ROW()-109,[2]ワークシート!$F$2:$BW$498,58,0),"")</f>
        <v/>
      </c>
      <c r="X203" s="237"/>
      <c r="Y203" s="237"/>
      <c r="Z203" s="178" t="str">
        <f t="shared" si="3"/>
        <v/>
      </c>
      <c r="AA203" s="178"/>
      <c r="AB203" s="180" t="str">
        <f>+IFERROR(IF(VLOOKUP(#REF!&amp;"-"&amp;ROW()-109,[2]ワークシート!$F$2:$BW$498,10,0)="","",VLOOKUP(#REF!&amp;"-"&amp;ROW()-109,[2]ワークシート!$F$2:$BW$498,10,0)),"")</f>
        <v/>
      </c>
      <c r="AC203" s="181"/>
      <c r="AD203" s="238" t="str">
        <f>+IFERROR(VLOOKUP(#REF!&amp;"-"&amp;ROW()-109,[2]ワークシート!$F$2:$BW$498,62,0),"")</f>
        <v/>
      </c>
      <c r="AE203" s="238"/>
      <c r="AF203" s="178" t="str">
        <f t="shared" si="4"/>
        <v/>
      </c>
      <c r="AG203" s="178"/>
      <c r="AH203" s="178" t="str">
        <f>+IFERROR(IF(VLOOKUP(#REF!&amp;"-"&amp;ROW()-109,[2]ワークシート!$F$2:$BW$498,63,0)="","",VLOOKUP(#REF!&amp;"-"&amp;ROW()-109,[2]ワークシート!$F$2:$BW$498,63,0)),"")</f>
        <v/>
      </c>
      <c r="AI203" s="178"/>
      <c r="AK203" s="51">
        <v>123</v>
      </c>
      <c r="AL203" s="51" t="str">
        <f t="shared" si="5"/>
        <v>123</v>
      </c>
      <c r="AM203" s="41"/>
      <c r="AN203" s="41"/>
      <c r="AO203" s="41"/>
      <c r="AP203" s="41"/>
      <c r="AQ203" s="41"/>
      <c r="AR203" s="41"/>
      <c r="AS203" s="41"/>
      <c r="AT203" s="41"/>
      <c r="AU203" s="41"/>
      <c r="AV203" s="41"/>
      <c r="AW203" s="41"/>
      <c r="AX203" s="41"/>
      <c r="AY203" s="41"/>
      <c r="AZ203" s="41"/>
      <c r="BA203" s="41"/>
      <c r="BB203" s="41"/>
      <c r="BC203" s="41"/>
      <c r="BD203" s="41"/>
      <c r="BE203" s="41"/>
      <c r="BF203" s="41"/>
      <c r="BG203" s="41"/>
      <c r="BH203" s="41"/>
      <c r="BI203" s="41"/>
      <c r="BJ203" s="41"/>
      <c r="BK203" s="41"/>
      <c r="BL203" s="41"/>
      <c r="BM203" s="41"/>
      <c r="BN203" s="41"/>
      <c r="BO203" s="41"/>
      <c r="BP203" s="41"/>
      <c r="BQ203" s="41"/>
      <c r="BR203" s="41"/>
      <c r="BS203" s="41"/>
    </row>
    <row r="204" spans="1:71" ht="35.1" hidden="1" customHeight="1">
      <c r="A204" s="41"/>
      <c r="B204" s="180" t="str">
        <f>+IFERROR(VLOOKUP(#REF!&amp;"-"&amp;ROW()-109,[2]ワークシート!$F$2:$BW$498,6,0),"")</f>
        <v/>
      </c>
      <c r="C204" s="181"/>
      <c r="D204" s="180" t="str">
        <f>+IFERROR(IF(VLOOKUP(#REF!&amp;"-"&amp;ROW()-109,[2]ワークシート!$F$2:$BW$498,7,0)="","",VLOOKUP(#REF!&amp;"-"&amp;ROW()-109,[2]ワークシート!$F$2:$BW$498,7,0)),"")</f>
        <v/>
      </c>
      <c r="E204" s="181"/>
      <c r="F204" s="180" t="str">
        <f>+IFERROR(VLOOKUP(#REF!&amp;"-"&amp;ROW()-109,[2]ワークシート!$F$2:$BW$498,8,0),"")</f>
        <v/>
      </c>
      <c r="G204" s="181"/>
      <c r="H204" s="73" t="str">
        <f>+IFERROR(VLOOKUP(#REF!&amp;"-"&amp;ROW()-109,[2]ワークシート!$F$2:$BW$498,9,0),"")</f>
        <v/>
      </c>
      <c r="I20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04" s="240"/>
      <c r="K204" s="180" t="str">
        <f>+IFERROR(VLOOKUP(#REF!&amp;"-"&amp;ROW()-109,[2]ワークシート!$F$2:$BW$498,16,0),"")</f>
        <v/>
      </c>
      <c r="L204" s="182"/>
      <c r="M204" s="181"/>
      <c r="N204" s="241" t="str">
        <f>+IFERROR(VLOOKUP(#REF!&amp;"-"&amp;ROW()-109,[2]ワークシート!$F$2:$BW$498,21,0),"")</f>
        <v/>
      </c>
      <c r="O204" s="242"/>
      <c r="P204" s="237" t="str">
        <f>+IFERROR(VLOOKUP(#REF!&amp;"-"&amp;ROW()-109,[2]ワークシート!$F$2:$BW$498,22,0),"")</f>
        <v/>
      </c>
      <c r="Q204" s="237"/>
      <c r="R204" s="187" t="str">
        <f>+IFERROR(VLOOKUP(#REF!&amp;"-"&amp;ROW()-109,[2]ワークシート!$F$2:$BW$498,52,0),"")</f>
        <v/>
      </c>
      <c r="S204" s="187"/>
      <c r="T204" s="187"/>
      <c r="U204" s="237" t="str">
        <f>+IFERROR(VLOOKUP(#REF!&amp;"-"&amp;ROW()-109,[2]ワークシート!$F$2:$BW$498,57,0),"")</f>
        <v/>
      </c>
      <c r="V204" s="237"/>
      <c r="W204" s="237" t="str">
        <f>+IFERROR(VLOOKUP(#REF!&amp;"-"&amp;ROW()-109,[2]ワークシート!$F$2:$BW$498,58,0),"")</f>
        <v/>
      </c>
      <c r="X204" s="237"/>
      <c r="Y204" s="237"/>
      <c r="Z204" s="178" t="str">
        <f t="shared" si="3"/>
        <v/>
      </c>
      <c r="AA204" s="178"/>
      <c r="AB204" s="180" t="str">
        <f>+IFERROR(IF(VLOOKUP(#REF!&amp;"-"&amp;ROW()-109,[2]ワークシート!$F$2:$BW$498,10,0)="","",VLOOKUP(#REF!&amp;"-"&amp;ROW()-109,[2]ワークシート!$F$2:$BW$498,10,0)),"")</f>
        <v/>
      </c>
      <c r="AC204" s="181"/>
      <c r="AD204" s="238" t="str">
        <f>+IFERROR(VLOOKUP(#REF!&amp;"-"&amp;ROW()-109,[2]ワークシート!$F$2:$BW$498,62,0),"")</f>
        <v/>
      </c>
      <c r="AE204" s="238"/>
      <c r="AF204" s="178" t="str">
        <f t="shared" si="4"/>
        <v/>
      </c>
      <c r="AG204" s="178"/>
      <c r="AH204" s="178" t="str">
        <f>+IFERROR(IF(VLOOKUP(#REF!&amp;"-"&amp;ROW()-109,[2]ワークシート!$F$2:$BW$498,63,0)="","",VLOOKUP(#REF!&amp;"-"&amp;ROW()-109,[2]ワークシート!$F$2:$BW$498,63,0)),"")</f>
        <v/>
      </c>
      <c r="AI204" s="178"/>
      <c r="AK204" s="51">
        <v>124</v>
      </c>
      <c r="AL204" s="51" t="str">
        <f t="shared" si="5"/>
        <v>124</v>
      </c>
      <c r="AM204" s="41"/>
      <c r="AN204" s="41"/>
      <c r="AO204" s="41"/>
      <c r="AP204" s="41"/>
      <c r="AQ204" s="41"/>
      <c r="AR204" s="41"/>
      <c r="AS204" s="41"/>
      <c r="AT204" s="41"/>
      <c r="AU204" s="41"/>
      <c r="AV204" s="41"/>
      <c r="AW204" s="41"/>
      <c r="AX204" s="41"/>
      <c r="AY204" s="41"/>
      <c r="AZ204" s="41"/>
      <c r="BA204" s="41"/>
      <c r="BB204" s="41"/>
      <c r="BC204" s="41"/>
      <c r="BD204" s="41"/>
      <c r="BE204" s="41"/>
      <c r="BF204" s="41"/>
      <c r="BG204" s="41"/>
      <c r="BH204" s="41"/>
      <c r="BI204" s="41"/>
      <c r="BJ204" s="41"/>
      <c r="BK204" s="41"/>
      <c r="BL204" s="41"/>
      <c r="BM204" s="41"/>
      <c r="BN204" s="41"/>
      <c r="BO204" s="41"/>
      <c r="BP204" s="41"/>
      <c r="BQ204" s="41"/>
      <c r="BR204" s="41"/>
      <c r="BS204" s="41"/>
    </row>
    <row r="205" spans="1:71" ht="35.1" hidden="1" customHeight="1">
      <c r="A205" s="41"/>
      <c r="B205" s="180" t="str">
        <f>+IFERROR(VLOOKUP(#REF!&amp;"-"&amp;ROW()-109,[2]ワークシート!$F$2:$BW$498,6,0),"")</f>
        <v/>
      </c>
      <c r="C205" s="181"/>
      <c r="D205" s="180" t="str">
        <f>+IFERROR(IF(VLOOKUP(#REF!&amp;"-"&amp;ROW()-109,[2]ワークシート!$F$2:$BW$498,7,0)="","",VLOOKUP(#REF!&amp;"-"&amp;ROW()-109,[2]ワークシート!$F$2:$BW$498,7,0)),"")</f>
        <v/>
      </c>
      <c r="E205" s="181"/>
      <c r="F205" s="180" t="str">
        <f>+IFERROR(VLOOKUP(#REF!&amp;"-"&amp;ROW()-109,[2]ワークシート!$F$2:$BW$498,8,0),"")</f>
        <v/>
      </c>
      <c r="G205" s="181"/>
      <c r="H205" s="73" t="str">
        <f>+IFERROR(VLOOKUP(#REF!&amp;"-"&amp;ROW()-109,[2]ワークシート!$F$2:$BW$498,9,0),"")</f>
        <v/>
      </c>
      <c r="I20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05" s="240"/>
      <c r="K205" s="180" t="str">
        <f>+IFERROR(VLOOKUP(#REF!&amp;"-"&amp;ROW()-109,[2]ワークシート!$F$2:$BW$498,16,0),"")</f>
        <v/>
      </c>
      <c r="L205" s="182"/>
      <c r="M205" s="181"/>
      <c r="N205" s="241" t="str">
        <f>+IFERROR(VLOOKUP(#REF!&amp;"-"&amp;ROW()-109,[2]ワークシート!$F$2:$BW$498,21,0),"")</f>
        <v/>
      </c>
      <c r="O205" s="242"/>
      <c r="P205" s="237" t="str">
        <f>+IFERROR(VLOOKUP(#REF!&amp;"-"&amp;ROW()-109,[2]ワークシート!$F$2:$BW$498,22,0),"")</f>
        <v/>
      </c>
      <c r="Q205" s="237"/>
      <c r="R205" s="187" t="str">
        <f>+IFERROR(VLOOKUP(#REF!&amp;"-"&amp;ROW()-109,[2]ワークシート!$F$2:$BW$498,52,0),"")</f>
        <v/>
      </c>
      <c r="S205" s="187"/>
      <c r="T205" s="187"/>
      <c r="U205" s="237" t="str">
        <f>+IFERROR(VLOOKUP(#REF!&amp;"-"&amp;ROW()-109,[2]ワークシート!$F$2:$BW$498,57,0),"")</f>
        <v/>
      </c>
      <c r="V205" s="237"/>
      <c r="W205" s="237" t="str">
        <f>+IFERROR(VLOOKUP(#REF!&amp;"-"&amp;ROW()-109,[2]ワークシート!$F$2:$BW$498,58,0),"")</f>
        <v/>
      </c>
      <c r="X205" s="237"/>
      <c r="Y205" s="237"/>
      <c r="Z205" s="178" t="str">
        <f t="shared" si="3"/>
        <v/>
      </c>
      <c r="AA205" s="178"/>
      <c r="AB205" s="180" t="str">
        <f>+IFERROR(IF(VLOOKUP(#REF!&amp;"-"&amp;ROW()-109,[2]ワークシート!$F$2:$BW$498,10,0)="","",VLOOKUP(#REF!&amp;"-"&amp;ROW()-109,[2]ワークシート!$F$2:$BW$498,10,0)),"")</f>
        <v/>
      </c>
      <c r="AC205" s="181"/>
      <c r="AD205" s="238" t="str">
        <f>+IFERROR(VLOOKUP(#REF!&amp;"-"&amp;ROW()-109,[2]ワークシート!$F$2:$BW$498,62,0),"")</f>
        <v/>
      </c>
      <c r="AE205" s="238"/>
      <c r="AF205" s="178" t="str">
        <f t="shared" si="4"/>
        <v/>
      </c>
      <c r="AG205" s="178"/>
      <c r="AH205" s="178" t="str">
        <f>+IFERROR(IF(VLOOKUP(#REF!&amp;"-"&amp;ROW()-109,[2]ワークシート!$F$2:$BW$498,63,0)="","",VLOOKUP(#REF!&amp;"-"&amp;ROW()-109,[2]ワークシート!$F$2:$BW$498,63,0)),"")</f>
        <v/>
      </c>
      <c r="AI205" s="178"/>
      <c r="AK205" s="51">
        <v>125</v>
      </c>
      <c r="AL205" s="51" t="str">
        <f t="shared" si="5"/>
        <v>125</v>
      </c>
      <c r="AM205" s="41"/>
      <c r="AN205" s="41"/>
      <c r="AO205" s="41"/>
      <c r="AP205" s="41"/>
      <c r="AQ205" s="41"/>
      <c r="AR205" s="41"/>
      <c r="AS205" s="41"/>
      <c r="AT205" s="41"/>
      <c r="AU205" s="41"/>
      <c r="AV205" s="41"/>
      <c r="AW205" s="41"/>
      <c r="AX205" s="41"/>
      <c r="AY205" s="41"/>
      <c r="AZ205" s="41"/>
      <c r="BA205" s="41"/>
      <c r="BB205" s="41"/>
      <c r="BC205" s="41"/>
      <c r="BD205" s="41"/>
      <c r="BE205" s="41"/>
      <c r="BF205" s="41"/>
      <c r="BG205" s="41"/>
      <c r="BH205" s="41"/>
      <c r="BI205" s="41"/>
      <c r="BJ205" s="41"/>
      <c r="BK205" s="41"/>
      <c r="BL205" s="41"/>
      <c r="BM205" s="41"/>
      <c r="BN205" s="41"/>
      <c r="BO205" s="41"/>
      <c r="BP205" s="41"/>
      <c r="BQ205" s="41"/>
      <c r="BR205" s="41"/>
      <c r="BS205" s="41"/>
    </row>
    <row r="206" spans="1:71" ht="35.1" hidden="1" customHeight="1">
      <c r="A206" s="41"/>
      <c r="B206" s="180" t="str">
        <f>+IFERROR(VLOOKUP(#REF!&amp;"-"&amp;ROW()-109,[2]ワークシート!$F$2:$BW$498,6,0),"")</f>
        <v/>
      </c>
      <c r="C206" s="181"/>
      <c r="D206" s="180" t="str">
        <f>+IFERROR(IF(VLOOKUP(#REF!&amp;"-"&amp;ROW()-109,[2]ワークシート!$F$2:$BW$498,7,0)="","",VLOOKUP(#REF!&amp;"-"&amp;ROW()-109,[2]ワークシート!$F$2:$BW$498,7,0)),"")</f>
        <v/>
      </c>
      <c r="E206" s="181"/>
      <c r="F206" s="180" t="str">
        <f>+IFERROR(VLOOKUP(#REF!&amp;"-"&amp;ROW()-109,[2]ワークシート!$F$2:$BW$498,8,0),"")</f>
        <v/>
      </c>
      <c r="G206" s="181"/>
      <c r="H206" s="73" t="str">
        <f>+IFERROR(VLOOKUP(#REF!&amp;"-"&amp;ROW()-109,[2]ワークシート!$F$2:$BW$498,9,0),"")</f>
        <v/>
      </c>
      <c r="I20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06" s="240"/>
      <c r="K206" s="180" t="str">
        <f>+IFERROR(VLOOKUP(#REF!&amp;"-"&amp;ROW()-109,[2]ワークシート!$F$2:$BW$498,16,0),"")</f>
        <v/>
      </c>
      <c r="L206" s="182"/>
      <c r="M206" s="181"/>
      <c r="N206" s="241" t="str">
        <f>+IFERROR(VLOOKUP(#REF!&amp;"-"&amp;ROW()-109,[2]ワークシート!$F$2:$BW$498,21,0),"")</f>
        <v/>
      </c>
      <c r="O206" s="242"/>
      <c r="P206" s="237" t="str">
        <f>+IFERROR(VLOOKUP(#REF!&amp;"-"&amp;ROW()-109,[2]ワークシート!$F$2:$BW$498,22,0),"")</f>
        <v/>
      </c>
      <c r="Q206" s="237"/>
      <c r="R206" s="187" t="str">
        <f>+IFERROR(VLOOKUP(#REF!&amp;"-"&amp;ROW()-109,[2]ワークシート!$F$2:$BW$498,52,0),"")</f>
        <v/>
      </c>
      <c r="S206" s="187"/>
      <c r="T206" s="187"/>
      <c r="U206" s="237" t="str">
        <f>+IFERROR(VLOOKUP(#REF!&amp;"-"&amp;ROW()-109,[2]ワークシート!$F$2:$BW$498,57,0),"")</f>
        <v/>
      </c>
      <c r="V206" s="237"/>
      <c r="W206" s="237" t="str">
        <f>+IFERROR(VLOOKUP(#REF!&amp;"-"&amp;ROW()-109,[2]ワークシート!$F$2:$BW$498,58,0),"")</f>
        <v/>
      </c>
      <c r="X206" s="237"/>
      <c r="Y206" s="237"/>
      <c r="Z206" s="178" t="str">
        <f t="shared" si="3"/>
        <v/>
      </c>
      <c r="AA206" s="178"/>
      <c r="AB206" s="180" t="str">
        <f>+IFERROR(IF(VLOOKUP(#REF!&amp;"-"&amp;ROW()-109,[2]ワークシート!$F$2:$BW$498,10,0)="","",VLOOKUP(#REF!&amp;"-"&amp;ROW()-109,[2]ワークシート!$F$2:$BW$498,10,0)),"")</f>
        <v/>
      </c>
      <c r="AC206" s="181"/>
      <c r="AD206" s="238" t="str">
        <f>+IFERROR(VLOOKUP(#REF!&amp;"-"&amp;ROW()-109,[2]ワークシート!$F$2:$BW$498,62,0),"")</f>
        <v/>
      </c>
      <c r="AE206" s="238"/>
      <c r="AF206" s="178" t="str">
        <f t="shared" si="4"/>
        <v/>
      </c>
      <c r="AG206" s="178"/>
      <c r="AH206" s="178" t="str">
        <f>+IFERROR(IF(VLOOKUP(#REF!&amp;"-"&amp;ROW()-109,[2]ワークシート!$F$2:$BW$498,63,0)="","",VLOOKUP(#REF!&amp;"-"&amp;ROW()-109,[2]ワークシート!$F$2:$BW$498,63,0)),"")</f>
        <v/>
      </c>
      <c r="AI206" s="178"/>
      <c r="AK206" s="51">
        <v>126</v>
      </c>
      <c r="AL206" s="51" t="str">
        <f t="shared" si="5"/>
        <v>126</v>
      </c>
      <c r="AM206" s="41"/>
      <c r="AN206" s="41"/>
      <c r="AO206" s="41"/>
      <c r="AP206" s="41"/>
      <c r="AQ206" s="41"/>
      <c r="AR206" s="41"/>
      <c r="AS206" s="41"/>
      <c r="AT206" s="41"/>
      <c r="AU206" s="41"/>
      <c r="AV206" s="41"/>
      <c r="AW206" s="41"/>
      <c r="AX206" s="41"/>
      <c r="AY206" s="41"/>
      <c r="AZ206" s="41"/>
      <c r="BA206" s="41"/>
      <c r="BB206" s="41"/>
      <c r="BC206" s="41"/>
      <c r="BD206" s="41"/>
      <c r="BE206" s="41"/>
      <c r="BF206" s="41"/>
      <c r="BG206" s="41"/>
      <c r="BH206" s="41"/>
      <c r="BI206" s="41"/>
      <c r="BJ206" s="41"/>
      <c r="BK206" s="41"/>
      <c r="BL206" s="41"/>
      <c r="BM206" s="41"/>
      <c r="BN206" s="41"/>
      <c r="BO206" s="41"/>
      <c r="BP206" s="41"/>
      <c r="BQ206" s="41"/>
      <c r="BR206" s="41"/>
      <c r="BS206" s="41"/>
    </row>
    <row r="207" spans="1:71" ht="35.1" hidden="1" customHeight="1">
      <c r="A207" s="41"/>
      <c r="B207" s="180" t="str">
        <f>+IFERROR(VLOOKUP(#REF!&amp;"-"&amp;ROW()-109,[2]ワークシート!$F$2:$BW$498,6,0),"")</f>
        <v/>
      </c>
      <c r="C207" s="181"/>
      <c r="D207" s="180" t="str">
        <f>+IFERROR(IF(VLOOKUP(#REF!&amp;"-"&amp;ROW()-109,[2]ワークシート!$F$2:$BW$498,7,0)="","",VLOOKUP(#REF!&amp;"-"&amp;ROW()-109,[2]ワークシート!$F$2:$BW$498,7,0)),"")</f>
        <v/>
      </c>
      <c r="E207" s="181"/>
      <c r="F207" s="180" t="str">
        <f>+IFERROR(VLOOKUP(#REF!&amp;"-"&amp;ROW()-109,[2]ワークシート!$F$2:$BW$498,8,0),"")</f>
        <v/>
      </c>
      <c r="G207" s="181"/>
      <c r="H207" s="73" t="str">
        <f>+IFERROR(VLOOKUP(#REF!&amp;"-"&amp;ROW()-109,[2]ワークシート!$F$2:$BW$498,9,0),"")</f>
        <v/>
      </c>
      <c r="I20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07" s="240"/>
      <c r="K207" s="180" t="str">
        <f>+IFERROR(VLOOKUP(#REF!&amp;"-"&amp;ROW()-109,[2]ワークシート!$F$2:$BW$498,16,0),"")</f>
        <v/>
      </c>
      <c r="L207" s="182"/>
      <c r="M207" s="181"/>
      <c r="N207" s="241" t="str">
        <f>+IFERROR(VLOOKUP(#REF!&amp;"-"&amp;ROW()-109,[2]ワークシート!$F$2:$BW$498,21,0),"")</f>
        <v/>
      </c>
      <c r="O207" s="242"/>
      <c r="P207" s="237" t="str">
        <f>+IFERROR(VLOOKUP(#REF!&amp;"-"&amp;ROW()-109,[2]ワークシート!$F$2:$BW$498,22,0),"")</f>
        <v/>
      </c>
      <c r="Q207" s="237"/>
      <c r="R207" s="187" t="str">
        <f>+IFERROR(VLOOKUP(#REF!&amp;"-"&amp;ROW()-109,[2]ワークシート!$F$2:$BW$498,52,0),"")</f>
        <v/>
      </c>
      <c r="S207" s="187"/>
      <c r="T207" s="187"/>
      <c r="U207" s="237" t="str">
        <f>+IFERROR(VLOOKUP(#REF!&amp;"-"&amp;ROW()-109,[2]ワークシート!$F$2:$BW$498,57,0),"")</f>
        <v/>
      </c>
      <c r="V207" s="237"/>
      <c r="W207" s="237" t="str">
        <f>+IFERROR(VLOOKUP(#REF!&amp;"-"&amp;ROW()-109,[2]ワークシート!$F$2:$BW$498,58,0),"")</f>
        <v/>
      </c>
      <c r="X207" s="237"/>
      <c r="Y207" s="237"/>
      <c r="Z207" s="178" t="str">
        <f t="shared" si="3"/>
        <v/>
      </c>
      <c r="AA207" s="178"/>
      <c r="AB207" s="180" t="str">
        <f>+IFERROR(IF(VLOOKUP(#REF!&amp;"-"&amp;ROW()-109,[2]ワークシート!$F$2:$BW$498,10,0)="","",VLOOKUP(#REF!&amp;"-"&amp;ROW()-109,[2]ワークシート!$F$2:$BW$498,10,0)),"")</f>
        <v/>
      </c>
      <c r="AC207" s="181"/>
      <c r="AD207" s="238" t="str">
        <f>+IFERROR(VLOOKUP(#REF!&amp;"-"&amp;ROW()-109,[2]ワークシート!$F$2:$BW$498,62,0),"")</f>
        <v/>
      </c>
      <c r="AE207" s="238"/>
      <c r="AF207" s="178" t="str">
        <f t="shared" si="4"/>
        <v/>
      </c>
      <c r="AG207" s="178"/>
      <c r="AH207" s="178" t="str">
        <f>+IFERROR(IF(VLOOKUP(#REF!&amp;"-"&amp;ROW()-109,[2]ワークシート!$F$2:$BW$498,63,0)="","",VLOOKUP(#REF!&amp;"-"&amp;ROW()-109,[2]ワークシート!$F$2:$BW$498,63,0)),"")</f>
        <v/>
      </c>
      <c r="AI207" s="178"/>
      <c r="AK207" s="51">
        <v>127</v>
      </c>
      <c r="AL207" s="51" t="str">
        <f t="shared" si="5"/>
        <v>127</v>
      </c>
      <c r="AM207" s="41"/>
      <c r="AN207" s="41"/>
      <c r="AO207" s="41"/>
      <c r="AP207" s="41"/>
      <c r="AQ207" s="41"/>
      <c r="AR207" s="41"/>
      <c r="AS207" s="41"/>
      <c r="AT207" s="41"/>
      <c r="AU207" s="41"/>
      <c r="AV207" s="41"/>
      <c r="AW207" s="41"/>
      <c r="AX207" s="41"/>
      <c r="AY207" s="41"/>
      <c r="AZ207" s="41"/>
      <c r="BA207" s="41"/>
      <c r="BB207" s="41"/>
      <c r="BC207" s="41"/>
      <c r="BD207" s="41"/>
      <c r="BE207" s="41"/>
      <c r="BF207" s="41"/>
      <c r="BG207" s="41"/>
      <c r="BH207" s="41"/>
      <c r="BI207" s="41"/>
      <c r="BJ207" s="41"/>
      <c r="BK207" s="41"/>
      <c r="BL207" s="41"/>
      <c r="BM207" s="41"/>
      <c r="BN207" s="41"/>
      <c r="BO207" s="41"/>
      <c r="BP207" s="41"/>
      <c r="BQ207" s="41"/>
      <c r="BR207" s="41"/>
      <c r="BS207" s="41"/>
    </row>
    <row r="208" spans="1:71" ht="35.1" hidden="1" customHeight="1">
      <c r="A208" s="41"/>
      <c r="B208" s="180" t="str">
        <f>+IFERROR(VLOOKUP(#REF!&amp;"-"&amp;ROW()-109,[2]ワークシート!$F$2:$BW$498,6,0),"")</f>
        <v/>
      </c>
      <c r="C208" s="181"/>
      <c r="D208" s="180" t="str">
        <f>+IFERROR(IF(VLOOKUP(#REF!&amp;"-"&amp;ROW()-109,[2]ワークシート!$F$2:$BW$498,7,0)="","",VLOOKUP(#REF!&amp;"-"&amp;ROW()-109,[2]ワークシート!$F$2:$BW$498,7,0)),"")</f>
        <v/>
      </c>
      <c r="E208" s="181"/>
      <c r="F208" s="180" t="str">
        <f>+IFERROR(VLOOKUP(#REF!&amp;"-"&amp;ROW()-109,[2]ワークシート!$F$2:$BW$498,8,0),"")</f>
        <v/>
      </c>
      <c r="G208" s="181"/>
      <c r="H208" s="73" t="str">
        <f>+IFERROR(VLOOKUP(#REF!&amp;"-"&amp;ROW()-109,[2]ワークシート!$F$2:$BW$498,9,0),"")</f>
        <v/>
      </c>
      <c r="I20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08" s="240"/>
      <c r="K208" s="180" t="str">
        <f>+IFERROR(VLOOKUP(#REF!&amp;"-"&amp;ROW()-109,[2]ワークシート!$F$2:$BW$498,16,0),"")</f>
        <v/>
      </c>
      <c r="L208" s="182"/>
      <c r="M208" s="181"/>
      <c r="N208" s="241" t="str">
        <f>+IFERROR(VLOOKUP(#REF!&amp;"-"&amp;ROW()-109,[2]ワークシート!$F$2:$BW$498,21,0),"")</f>
        <v/>
      </c>
      <c r="O208" s="242"/>
      <c r="P208" s="237" t="str">
        <f>+IFERROR(VLOOKUP(#REF!&amp;"-"&amp;ROW()-109,[2]ワークシート!$F$2:$BW$498,22,0),"")</f>
        <v/>
      </c>
      <c r="Q208" s="237"/>
      <c r="R208" s="187" t="str">
        <f>+IFERROR(VLOOKUP(#REF!&amp;"-"&amp;ROW()-109,[2]ワークシート!$F$2:$BW$498,52,0),"")</f>
        <v/>
      </c>
      <c r="S208" s="187"/>
      <c r="T208" s="187"/>
      <c r="U208" s="237" t="str">
        <f>+IFERROR(VLOOKUP(#REF!&amp;"-"&amp;ROW()-109,[2]ワークシート!$F$2:$BW$498,57,0),"")</f>
        <v/>
      </c>
      <c r="V208" s="237"/>
      <c r="W208" s="237" t="str">
        <f>+IFERROR(VLOOKUP(#REF!&amp;"-"&amp;ROW()-109,[2]ワークシート!$F$2:$BW$498,58,0),"")</f>
        <v/>
      </c>
      <c r="X208" s="237"/>
      <c r="Y208" s="237"/>
      <c r="Z208" s="178" t="str">
        <f t="shared" si="3"/>
        <v/>
      </c>
      <c r="AA208" s="178"/>
      <c r="AB208" s="180" t="str">
        <f>+IFERROR(IF(VLOOKUP(#REF!&amp;"-"&amp;ROW()-109,[2]ワークシート!$F$2:$BW$498,10,0)="","",VLOOKUP(#REF!&amp;"-"&amp;ROW()-109,[2]ワークシート!$F$2:$BW$498,10,0)),"")</f>
        <v/>
      </c>
      <c r="AC208" s="181"/>
      <c r="AD208" s="238" t="str">
        <f>+IFERROR(VLOOKUP(#REF!&amp;"-"&amp;ROW()-109,[2]ワークシート!$F$2:$BW$498,62,0),"")</f>
        <v/>
      </c>
      <c r="AE208" s="238"/>
      <c r="AF208" s="178" t="str">
        <f t="shared" si="4"/>
        <v/>
      </c>
      <c r="AG208" s="178"/>
      <c r="AH208" s="178" t="str">
        <f>+IFERROR(IF(VLOOKUP(#REF!&amp;"-"&amp;ROW()-109,[2]ワークシート!$F$2:$BW$498,63,0)="","",VLOOKUP(#REF!&amp;"-"&amp;ROW()-109,[2]ワークシート!$F$2:$BW$498,63,0)),"")</f>
        <v/>
      </c>
      <c r="AI208" s="178"/>
      <c r="AK208" s="51">
        <v>128</v>
      </c>
      <c r="AL208" s="51" t="str">
        <f t="shared" si="5"/>
        <v>128</v>
      </c>
      <c r="AM208" s="41"/>
      <c r="AN208" s="41"/>
      <c r="AO208" s="41"/>
      <c r="AP208" s="41"/>
      <c r="AQ208" s="41"/>
      <c r="AR208" s="41"/>
      <c r="AS208" s="41"/>
      <c r="AT208" s="41"/>
      <c r="AU208" s="41"/>
      <c r="AV208" s="41"/>
      <c r="AW208" s="41"/>
      <c r="AX208" s="41"/>
      <c r="AY208" s="41"/>
      <c r="AZ208" s="41"/>
      <c r="BA208" s="41"/>
      <c r="BB208" s="41"/>
      <c r="BC208" s="41"/>
      <c r="BD208" s="41"/>
      <c r="BE208" s="41"/>
      <c r="BF208" s="41"/>
      <c r="BG208" s="41"/>
      <c r="BH208" s="41"/>
      <c r="BI208" s="41"/>
      <c r="BJ208" s="41"/>
      <c r="BK208" s="41"/>
      <c r="BL208" s="41"/>
      <c r="BM208" s="41"/>
      <c r="BN208" s="41"/>
      <c r="BO208" s="41"/>
      <c r="BP208" s="41"/>
      <c r="BQ208" s="41"/>
      <c r="BR208" s="41"/>
      <c r="BS208" s="41"/>
    </row>
    <row r="209" spans="1:71" ht="35.1" hidden="1" customHeight="1">
      <c r="A209" s="41"/>
      <c r="B209" s="180" t="str">
        <f>+IFERROR(VLOOKUP(#REF!&amp;"-"&amp;ROW()-109,[2]ワークシート!$F$2:$BW$498,6,0),"")</f>
        <v/>
      </c>
      <c r="C209" s="181"/>
      <c r="D209" s="180" t="str">
        <f>+IFERROR(IF(VLOOKUP(#REF!&amp;"-"&amp;ROW()-109,[2]ワークシート!$F$2:$BW$498,7,0)="","",VLOOKUP(#REF!&amp;"-"&amp;ROW()-109,[2]ワークシート!$F$2:$BW$498,7,0)),"")</f>
        <v/>
      </c>
      <c r="E209" s="181"/>
      <c r="F209" s="180" t="str">
        <f>+IFERROR(VLOOKUP(#REF!&amp;"-"&amp;ROW()-109,[2]ワークシート!$F$2:$BW$498,8,0),"")</f>
        <v/>
      </c>
      <c r="G209" s="181"/>
      <c r="H209" s="73" t="str">
        <f>+IFERROR(VLOOKUP(#REF!&amp;"-"&amp;ROW()-109,[2]ワークシート!$F$2:$BW$498,9,0),"")</f>
        <v/>
      </c>
      <c r="I20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09" s="240"/>
      <c r="K209" s="180" t="str">
        <f>+IFERROR(VLOOKUP(#REF!&amp;"-"&amp;ROW()-109,[2]ワークシート!$F$2:$BW$498,16,0),"")</f>
        <v/>
      </c>
      <c r="L209" s="182"/>
      <c r="M209" s="181"/>
      <c r="N209" s="241" t="str">
        <f>+IFERROR(VLOOKUP(#REF!&amp;"-"&amp;ROW()-109,[2]ワークシート!$F$2:$BW$498,21,0),"")</f>
        <v/>
      </c>
      <c r="O209" s="242"/>
      <c r="P209" s="237" t="str">
        <f>+IFERROR(VLOOKUP(#REF!&amp;"-"&amp;ROW()-109,[2]ワークシート!$F$2:$BW$498,22,0),"")</f>
        <v/>
      </c>
      <c r="Q209" s="237"/>
      <c r="R209" s="187" t="str">
        <f>+IFERROR(VLOOKUP(#REF!&amp;"-"&amp;ROW()-109,[2]ワークシート!$F$2:$BW$498,52,0),"")</f>
        <v/>
      </c>
      <c r="S209" s="187"/>
      <c r="T209" s="187"/>
      <c r="U209" s="237" t="str">
        <f>+IFERROR(VLOOKUP(#REF!&amp;"-"&amp;ROW()-109,[2]ワークシート!$F$2:$BW$498,57,0),"")</f>
        <v/>
      </c>
      <c r="V209" s="237"/>
      <c r="W209" s="237" t="str">
        <f>+IFERROR(VLOOKUP(#REF!&amp;"-"&amp;ROW()-109,[2]ワークシート!$F$2:$BW$498,58,0),"")</f>
        <v/>
      </c>
      <c r="X209" s="237"/>
      <c r="Y209" s="237"/>
      <c r="Z209" s="178" t="str">
        <f t="shared" si="3"/>
        <v/>
      </c>
      <c r="AA209" s="178"/>
      <c r="AB209" s="180" t="str">
        <f>+IFERROR(IF(VLOOKUP(#REF!&amp;"-"&amp;ROW()-109,[2]ワークシート!$F$2:$BW$498,10,0)="","",VLOOKUP(#REF!&amp;"-"&amp;ROW()-109,[2]ワークシート!$F$2:$BW$498,10,0)),"")</f>
        <v/>
      </c>
      <c r="AC209" s="181"/>
      <c r="AD209" s="238" t="str">
        <f>+IFERROR(VLOOKUP(#REF!&amp;"-"&amp;ROW()-109,[2]ワークシート!$F$2:$BW$498,62,0),"")</f>
        <v/>
      </c>
      <c r="AE209" s="238"/>
      <c r="AF209" s="178" t="str">
        <f t="shared" si="4"/>
        <v/>
      </c>
      <c r="AG209" s="178"/>
      <c r="AH209" s="178" t="str">
        <f>+IFERROR(IF(VLOOKUP(#REF!&amp;"-"&amp;ROW()-109,[2]ワークシート!$F$2:$BW$498,63,0)="","",VLOOKUP(#REF!&amp;"-"&amp;ROW()-109,[2]ワークシート!$F$2:$BW$498,63,0)),"")</f>
        <v/>
      </c>
      <c r="AI209" s="178"/>
      <c r="AK209" s="51">
        <v>129</v>
      </c>
      <c r="AL209" s="51" t="str">
        <f t="shared" si="5"/>
        <v>129</v>
      </c>
      <c r="AM209" s="41"/>
      <c r="AN209" s="41"/>
      <c r="AO209" s="41"/>
      <c r="AP209" s="41"/>
      <c r="AQ209" s="41"/>
      <c r="AR209" s="41"/>
      <c r="AS209" s="41"/>
      <c r="AT209" s="41"/>
      <c r="AU209" s="41"/>
      <c r="AV209" s="41"/>
      <c r="AW209" s="41"/>
      <c r="AX209" s="41"/>
      <c r="AY209" s="41"/>
      <c r="AZ209" s="41"/>
      <c r="BA209" s="41"/>
      <c r="BB209" s="41"/>
      <c r="BC209" s="41"/>
      <c r="BD209" s="41"/>
      <c r="BE209" s="41"/>
      <c r="BF209" s="41"/>
      <c r="BG209" s="41"/>
      <c r="BH209" s="41"/>
      <c r="BI209" s="41"/>
      <c r="BJ209" s="41"/>
      <c r="BK209" s="41"/>
      <c r="BL209" s="41"/>
      <c r="BM209" s="41"/>
      <c r="BN209" s="41"/>
      <c r="BO209" s="41"/>
      <c r="BP209" s="41"/>
      <c r="BQ209" s="41"/>
      <c r="BR209" s="41"/>
      <c r="BS209" s="41"/>
    </row>
    <row r="210" spans="1:71" ht="35.1" hidden="1" customHeight="1">
      <c r="A210" s="41"/>
      <c r="B210" s="180" t="str">
        <f>+IFERROR(VLOOKUP(#REF!&amp;"-"&amp;ROW()-109,[2]ワークシート!$F$2:$BW$498,6,0),"")</f>
        <v/>
      </c>
      <c r="C210" s="181"/>
      <c r="D210" s="180" t="str">
        <f>+IFERROR(IF(VLOOKUP(#REF!&amp;"-"&amp;ROW()-109,[2]ワークシート!$F$2:$BW$498,7,0)="","",VLOOKUP(#REF!&amp;"-"&amp;ROW()-109,[2]ワークシート!$F$2:$BW$498,7,0)),"")</f>
        <v/>
      </c>
      <c r="E210" s="181"/>
      <c r="F210" s="180" t="str">
        <f>+IFERROR(VLOOKUP(#REF!&amp;"-"&amp;ROW()-109,[2]ワークシート!$F$2:$BW$498,8,0),"")</f>
        <v/>
      </c>
      <c r="G210" s="181"/>
      <c r="H210" s="73" t="str">
        <f>+IFERROR(VLOOKUP(#REF!&amp;"-"&amp;ROW()-109,[2]ワークシート!$F$2:$BW$498,9,0),"")</f>
        <v/>
      </c>
      <c r="I21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10" s="240"/>
      <c r="K210" s="180" t="str">
        <f>+IFERROR(VLOOKUP(#REF!&amp;"-"&amp;ROW()-109,[2]ワークシート!$F$2:$BW$498,16,0),"")</f>
        <v/>
      </c>
      <c r="L210" s="182"/>
      <c r="M210" s="181"/>
      <c r="N210" s="241" t="str">
        <f>+IFERROR(VLOOKUP(#REF!&amp;"-"&amp;ROW()-109,[2]ワークシート!$F$2:$BW$498,21,0),"")</f>
        <v/>
      </c>
      <c r="O210" s="242"/>
      <c r="P210" s="237" t="str">
        <f>+IFERROR(VLOOKUP(#REF!&amp;"-"&amp;ROW()-109,[2]ワークシート!$F$2:$BW$498,22,0),"")</f>
        <v/>
      </c>
      <c r="Q210" s="237"/>
      <c r="R210" s="187" t="str">
        <f>+IFERROR(VLOOKUP(#REF!&amp;"-"&amp;ROW()-109,[2]ワークシート!$F$2:$BW$498,52,0),"")</f>
        <v/>
      </c>
      <c r="S210" s="187"/>
      <c r="T210" s="187"/>
      <c r="U210" s="237" t="str">
        <f>+IFERROR(VLOOKUP(#REF!&amp;"-"&amp;ROW()-109,[2]ワークシート!$F$2:$BW$498,57,0),"")</f>
        <v/>
      </c>
      <c r="V210" s="237"/>
      <c r="W210" s="237" t="str">
        <f>+IFERROR(VLOOKUP(#REF!&amp;"-"&amp;ROW()-109,[2]ワークシート!$F$2:$BW$498,58,0),"")</f>
        <v/>
      </c>
      <c r="X210" s="237"/>
      <c r="Y210" s="237"/>
      <c r="Z210" s="178" t="str">
        <f t="shared" ref="Z210:Z273" si="6">IF(AD210="","",IF(AD210=0,"使用貸借権","賃借権"))</f>
        <v/>
      </c>
      <c r="AA210" s="178"/>
      <c r="AB210" s="180" t="str">
        <f>+IFERROR(IF(VLOOKUP(#REF!&amp;"-"&amp;ROW()-109,[2]ワークシート!$F$2:$BW$498,10,0)="","",VLOOKUP(#REF!&amp;"-"&amp;ROW()-109,[2]ワークシート!$F$2:$BW$498,10,0)),"")</f>
        <v/>
      </c>
      <c r="AC210" s="181"/>
      <c r="AD210" s="238" t="str">
        <f>+IFERROR(VLOOKUP(#REF!&amp;"-"&amp;ROW()-109,[2]ワークシート!$F$2:$BW$498,62,0),"")</f>
        <v/>
      </c>
      <c r="AE210" s="238"/>
      <c r="AF210" s="178" t="str">
        <f t="shared" ref="AF210:AF273" si="7">IF(Z210="","",IF(Z210="使用貸借権","-","口座引落　１２月"))</f>
        <v/>
      </c>
      <c r="AG210" s="178"/>
      <c r="AH210" s="178" t="str">
        <f>+IFERROR(IF(VLOOKUP(#REF!&amp;"-"&amp;ROW()-109,[2]ワークシート!$F$2:$BW$498,63,0)="","",VLOOKUP(#REF!&amp;"-"&amp;ROW()-109,[2]ワークシート!$F$2:$BW$498,63,0)),"")</f>
        <v/>
      </c>
      <c r="AI210" s="178"/>
      <c r="AK210" s="51">
        <v>130</v>
      </c>
      <c r="AL210" s="51" t="str">
        <f t="shared" ref="AL210:AL273" si="8">+$N$3&amp;AK210</f>
        <v>130</v>
      </c>
      <c r="AM210" s="41"/>
      <c r="AN210" s="41"/>
      <c r="AO210" s="41"/>
      <c r="AP210" s="41"/>
      <c r="AQ210" s="41"/>
      <c r="AR210" s="41"/>
      <c r="AS210" s="41"/>
      <c r="AT210" s="41"/>
      <c r="AU210" s="41"/>
      <c r="AV210" s="41"/>
      <c r="AW210" s="41"/>
      <c r="AX210" s="41"/>
      <c r="AY210" s="41"/>
      <c r="AZ210" s="41"/>
      <c r="BA210" s="41"/>
      <c r="BB210" s="41"/>
      <c r="BC210" s="41"/>
      <c r="BD210" s="41"/>
      <c r="BE210" s="41"/>
      <c r="BF210" s="41"/>
      <c r="BG210" s="41"/>
      <c r="BH210" s="41"/>
      <c r="BI210" s="41"/>
      <c r="BJ210" s="41"/>
      <c r="BK210" s="41"/>
      <c r="BL210" s="41"/>
      <c r="BM210" s="41"/>
      <c r="BN210" s="41"/>
      <c r="BO210" s="41"/>
      <c r="BP210" s="41"/>
      <c r="BQ210" s="41"/>
      <c r="BR210" s="41"/>
      <c r="BS210" s="41"/>
    </row>
    <row r="211" spans="1:71" ht="35.1" hidden="1" customHeight="1">
      <c r="A211" s="41"/>
      <c r="B211" s="180" t="str">
        <f>+IFERROR(VLOOKUP(#REF!&amp;"-"&amp;ROW()-109,[2]ワークシート!$F$2:$BW$498,6,0),"")</f>
        <v/>
      </c>
      <c r="C211" s="181"/>
      <c r="D211" s="180" t="str">
        <f>+IFERROR(IF(VLOOKUP(#REF!&amp;"-"&amp;ROW()-109,[2]ワークシート!$F$2:$BW$498,7,0)="","",VLOOKUP(#REF!&amp;"-"&amp;ROW()-109,[2]ワークシート!$F$2:$BW$498,7,0)),"")</f>
        <v/>
      </c>
      <c r="E211" s="181"/>
      <c r="F211" s="180" t="str">
        <f>+IFERROR(VLOOKUP(#REF!&amp;"-"&amp;ROW()-109,[2]ワークシート!$F$2:$BW$498,8,0),"")</f>
        <v/>
      </c>
      <c r="G211" s="181"/>
      <c r="H211" s="73" t="str">
        <f>+IFERROR(VLOOKUP(#REF!&amp;"-"&amp;ROW()-109,[2]ワークシート!$F$2:$BW$498,9,0),"")</f>
        <v/>
      </c>
      <c r="I21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11" s="240"/>
      <c r="K211" s="180" t="str">
        <f>+IFERROR(VLOOKUP(#REF!&amp;"-"&amp;ROW()-109,[2]ワークシート!$F$2:$BW$498,16,0),"")</f>
        <v/>
      </c>
      <c r="L211" s="182"/>
      <c r="M211" s="181"/>
      <c r="N211" s="241" t="str">
        <f>+IFERROR(VLOOKUP(#REF!&amp;"-"&amp;ROW()-109,[2]ワークシート!$F$2:$BW$498,21,0),"")</f>
        <v/>
      </c>
      <c r="O211" s="242"/>
      <c r="P211" s="237" t="str">
        <f>+IFERROR(VLOOKUP(#REF!&amp;"-"&amp;ROW()-109,[2]ワークシート!$F$2:$BW$498,22,0),"")</f>
        <v/>
      </c>
      <c r="Q211" s="237"/>
      <c r="R211" s="187" t="str">
        <f>+IFERROR(VLOOKUP(#REF!&amp;"-"&amp;ROW()-109,[2]ワークシート!$F$2:$BW$498,52,0),"")</f>
        <v/>
      </c>
      <c r="S211" s="187"/>
      <c r="T211" s="187"/>
      <c r="U211" s="237" t="str">
        <f>+IFERROR(VLOOKUP(#REF!&amp;"-"&amp;ROW()-109,[2]ワークシート!$F$2:$BW$498,57,0),"")</f>
        <v/>
      </c>
      <c r="V211" s="237"/>
      <c r="W211" s="237" t="str">
        <f>+IFERROR(VLOOKUP(#REF!&amp;"-"&amp;ROW()-109,[2]ワークシート!$F$2:$BW$498,58,0),"")</f>
        <v/>
      </c>
      <c r="X211" s="237"/>
      <c r="Y211" s="237"/>
      <c r="Z211" s="178" t="str">
        <f t="shared" si="6"/>
        <v/>
      </c>
      <c r="AA211" s="178"/>
      <c r="AB211" s="180" t="str">
        <f>+IFERROR(IF(VLOOKUP(#REF!&amp;"-"&amp;ROW()-109,[2]ワークシート!$F$2:$BW$498,10,0)="","",VLOOKUP(#REF!&amp;"-"&amp;ROW()-109,[2]ワークシート!$F$2:$BW$498,10,0)),"")</f>
        <v/>
      </c>
      <c r="AC211" s="181"/>
      <c r="AD211" s="238" t="str">
        <f>+IFERROR(VLOOKUP(#REF!&amp;"-"&amp;ROW()-109,[2]ワークシート!$F$2:$BW$498,62,0),"")</f>
        <v/>
      </c>
      <c r="AE211" s="238"/>
      <c r="AF211" s="178" t="str">
        <f t="shared" si="7"/>
        <v/>
      </c>
      <c r="AG211" s="178"/>
      <c r="AH211" s="178" t="str">
        <f>+IFERROR(IF(VLOOKUP(#REF!&amp;"-"&amp;ROW()-109,[2]ワークシート!$F$2:$BW$498,63,0)="","",VLOOKUP(#REF!&amp;"-"&amp;ROW()-109,[2]ワークシート!$F$2:$BW$498,63,0)),"")</f>
        <v/>
      </c>
      <c r="AI211" s="178"/>
      <c r="AK211" s="51">
        <v>131</v>
      </c>
      <c r="AL211" s="51" t="str">
        <f t="shared" si="8"/>
        <v>131</v>
      </c>
      <c r="AM211" s="41"/>
      <c r="AN211" s="41"/>
      <c r="AO211" s="41"/>
      <c r="AP211" s="41"/>
      <c r="AQ211" s="41"/>
      <c r="AR211" s="41"/>
      <c r="AS211" s="41"/>
      <c r="AT211" s="41"/>
      <c r="AU211" s="41"/>
      <c r="AV211" s="41"/>
      <c r="AW211" s="41"/>
      <c r="AX211" s="41"/>
      <c r="AY211" s="41"/>
      <c r="AZ211" s="41"/>
      <c r="BA211" s="41"/>
      <c r="BB211" s="41"/>
      <c r="BC211" s="41"/>
      <c r="BD211" s="41"/>
      <c r="BE211" s="41"/>
      <c r="BF211" s="41"/>
      <c r="BG211" s="41"/>
      <c r="BH211" s="41"/>
      <c r="BI211" s="41"/>
      <c r="BJ211" s="41"/>
      <c r="BK211" s="41"/>
      <c r="BL211" s="41"/>
      <c r="BM211" s="41"/>
      <c r="BN211" s="41"/>
      <c r="BO211" s="41"/>
      <c r="BP211" s="41"/>
      <c r="BQ211" s="41"/>
      <c r="BR211" s="41"/>
      <c r="BS211" s="41"/>
    </row>
    <row r="212" spans="1:71" ht="35.1" hidden="1" customHeight="1">
      <c r="A212" s="41"/>
      <c r="B212" s="180" t="str">
        <f>+IFERROR(VLOOKUP(#REF!&amp;"-"&amp;ROW()-109,[2]ワークシート!$F$2:$BW$498,6,0),"")</f>
        <v/>
      </c>
      <c r="C212" s="181"/>
      <c r="D212" s="180" t="str">
        <f>+IFERROR(IF(VLOOKUP(#REF!&amp;"-"&amp;ROW()-109,[2]ワークシート!$F$2:$BW$498,7,0)="","",VLOOKUP(#REF!&amp;"-"&amp;ROW()-109,[2]ワークシート!$F$2:$BW$498,7,0)),"")</f>
        <v/>
      </c>
      <c r="E212" s="181"/>
      <c r="F212" s="180" t="str">
        <f>+IFERROR(VLOOKUP(#REF!&amp;"-"&amp;ROW()-109,[2]ワークシート!$F$2:$BW$498,8,0),"")</f>
        <v/>
      </c>
      <c r="G212" s="181"/>
      <c r="H212" s="73" t="str">
        <f>+IFERROR(VLOOKUP(#REF!&amp;"-"&amp;ROW()-109,[2]ワークシート!$F$2:$BW$498,9,0),"")</f>
        <v/>
      </c>
      <c r="I21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12" s="240"/>
      <c r="K212" s="180" t="str">
        <f>+IFERROR(VLOOKUP(#REF!&amp;"-"&amp;ROW()-109,[2]ワークシート!$F$2:$BW$498,16,0),"")</f>
        <v/>
      </c>
      <c r="L212" s="182"/>
      <c r="M212" s="181"/>
      <c r="N212" s="241" t="str">
        <f>+IFERROR(VLOOKUP(#REF!&amp;"-"&amp;ROW()-109,[2]ワークシート!$F$2:$BW$498,21,0),"")</f>
        <v/>
      </c>
      <c r="O212" s="242"/>
      <c r="P212" s="237" t="str">
        <f>+IFERROR(VLOOKUP(#REF!&amp;"-"&amp;ROW()-109,[2]ワークシート!$F$2:$BW$498,22,0),"")</f>
        <v/>
      </c>
      <c r="Q212" s="237"/>
      <c r="R212" s="187" t="str">
        <f>+IFERROR(VLOOKUP(#REF!&amp;"-"&amp;ROW()-109,[2]ワークシート!$F$2:$BW$498,52,0),"")</f>
        <v/>
      </c>
      <c r="S212" s="187"/>
      <c r="T212" s="187"/>
      <c r="U212" s="237" t="str">
        <f>+IFERROR(VLOOKUP(#REF!&amp;"-"&amp;ROW()-109,[2]ワークシート!$F$2:$BW$498,57,0),"")</f>
        <v/>
      </c>
      <c r="V212" s="237"/>
      <c r="W212" s="237" t="str">
        <f>+IFERROR(VLOOKUP(#REF!&amp;"-"&amp;ROW()-109,[2]ワークシート!$F$2:$BW$498,58,0),"")</f>
        <v/>
      </c>
      <c r="X212" s="237"/>
      <c r="Y212" s="237"/>
      <c r="Z212" s="178" t="str">
        <f t="shared" si="6"/>
        <v/>
      </c>
      <c r="AA212" s="178"/>
      <c r="AB212" s="180" t="str">
        <f>+IFERROR(IF(VLOOKUP(#REF!&amp;"-"&amp;ROW()-109,[2]ワークシート!$F$2:$BW$498,10,0)="","",VLOOKUP(#REF!&amp;"-"&amp;ROW()-109,[2]ワークシート!$F$2:$BW$498,10,0)),"")</f>
        <v/>
      </c>
      <c r="AC212" s="181"/>
      <c r="AD212" s="238" t="str">
        <f>+IFERROR(VLOOKUP(#REF!&amp;"-"&amp;ROW()-109,[2]ワークシート!$F$2:$BW$498,62,0),"")</f>
        <v/>
      </c>
      <c r="AE212" s="238"/>
      <c r="AF212" s="178" t="str">
        <f t="shared" si="7"/>
        <v/>
      </c>
      <c r="AG212" s="178"/>
      <c r="AH212" s="178" t="str">
        <f>+IFERROR(IF(VLOOKUP(#REF!&amp;"-"&amp;ROW()-109,[2]ワークシート!$F$2:$BW$498,63,0)="","",VLOOKUP(#REF!&amp;"-"&amp;ROW()-109,[2]ワークシート!$F$2:$BW$498,63,0)),"")</f>
        <v/>
      </c>
      <c r="AI212" s="178"/>
      <c r="AK212" s="51">
        <v>132</v>
      </c>
      <c r="AL212" s="51" t="str">
        <f t="shared" si="8"/>
        <v>132</v>
      </c>
      <c r="AM212" s="41"/>
      <c r="AN212" s="41"/>
      <c r="AO212" s="41"/>
      <c r="AP212" s="41"/>
      <c r="AQ212" s="41"/>
      <c r="AR212" s="41"/>
      <c r="AS212" s="41"/>
      <c r="AT212" s="41"/>
      <c r="AU212" s="41"/>
      <c r="AV212" s="41"/>
      <c r="AW212" s="41"/>
      <c r="AX212" s="41"/>
      <c r="AY212" s="41"/>
      <c r="AZ212" s="41"/>
      <c r="BA212" s="41"/>
      <c r="BB212" s="41"/>
      <c r="BC212" s="41"/>
      <c r="BD212" s="41"/>
      <c r="BE212" s="41"/>
      <c r="BF212" s="41"/>
      <c r="BG212" s="41"/>
      <c r="BH212" s="41"/>
      <c r="BI212" s="41"/>
      <c r="BJ212" s="41"/>
      <c r="BK212" s="41"/>
      <c r="BL212" s="41"/>
      <c r="BM212" s="41"/>
      <c r="BN212" s="41"/>
      <c r="BO212" s="41"/>
      <c r="BP212" s="41"/>
      <c r="BQ212" s="41"/>
      <c r="BR212" s="41"/>
      <c r="BS212" s="41"/>
    </row>
    <row r="213" spans="1:71" ht="35.1" hidden="1" customHeight="1">
      <c r="A213" s="41"/>
      <c r="B213" s="180" t="str">
        <f>+IFERROR(VLOOKUP(#REF!&amp;"-"&amp;ROW()-109,[2]ワークシート!$F$2:$BW$498,6,0),"")</f>
        <v/>
      </c>
      <c r="C213" s="181"/>
      <c r="D213" s="180" t="str">
        <f>+IFERROR(IF(VLOOKUP(#REF!&amp;"-"&amp;ROW()-109,[2]ワークシート!$F$2:$BW$498,7,0)="","",VLOOKUP(#REF!&amp;"-"&amp;ROW()-109,[2]ワークシート!$F$2:$BW$498,7,0)),"")</f>
        <v/>
      </c>
      <c r="E213" s="181"/>
      <c r="F213" s="180" t="str">
        <f>+IFERROR(VLOOKUP(#REF!&amp;"-"&amp;ROW()-109,[2]ワークシート!$F$2:$BW$498,8,0),"")</f>
        <v/>
      </c>
      <c r="G213" s="181"/>
      <c r="H213" s="73" t="str">
        <f>+IFERROR(VLOOKUP(#REF!&amp;"-"&amp;ROW()-109,[2]ワークシート!$F$2:$BW$498,9,0),"")</f>
        <v/>
      </c>
      <c r="I21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13" s="240"/>
      <c r="K213" s="180" t="str">
        <f>+IFERROR(VLOOKUP(#REF!&amp;"-"&amp;ROW()-109,[2]ワークシート!$F$2:$BW$498,16,0),"")</f>
        <v/>
      </c>
      <c r="L213" s="182"/>
      <c r="M213" s="181"/>
      <c r="N213" s="241" t="str">
        <f>+IFERROR(VLOOKUP(#REF!&amp;"-"&amp;ROW()-109,[2]ワークシート!$F$2:$BW$498,21,0),"")</f>
        <v/>
      </c>
      <c r="O213" s="242"/>
      <c r="P213" s="237" t="str">
        <f>+IFERROR(VLOOKUP(#REF!&amp;"-"&amp;ROW()-109,[2]ワークシート!$F$2:$BW$498,22,0),"")</f>
        <v/>
      </c>
      <c r="Q213" s="237"/>
      <c r="R213" s="187" t="str">
        <f>+IFERROR(VLOOKUP(#REF!&amp;"-"&amp;ROW()-109,[2]ワークシート!$F$2:$BW$498,52,0),"")</f>
        <v/>
      </c>
      <c r="S213" s="187"/>
      <c r="T213" s="187"/>
      <c r="U213" s="237" t="str">
        <f>+IFERROR(VLOOKUP(#REF!&amp;"-"&amp;ROW()-109,[2]ワークシート!$F$2:$BW$498,57,0),"")</f>
        <v/>
      </c>
      <c r="V213" s="237"/>
      <c r="W213" s="237" t="str">
        <f>+IFERROR(VLOOKUP(#REF!&amp;"-"&amp;ROW()-109,[2]ワークシート!$F$2:$BW$498,58,0),"")</f>
        <v/>
      </c>
      <c r="X213" s="237"/>
      <c r="Y213" s="237"/>
      <c r="Z213" s="178" t="str">
        <f t="shared" si="6"/>
        <v/>
      </c>
      <c r="AA213" s="178"/>
      <c r="AB213" s="180" t="str">
        <f>+IFERROR(IF(VLOOKUP(#REF!&amp;"-"&amp;ROW()-109,[2]ワークシート!$F$2:$BW$498,10,0)="","",VLOOKUP(#REF!&amp;"-"&amp;ROW()-109,[2]ワークシート!$F$2:$BW$498,10,0)),"")</f>
        <v/>
      </c>
      <c r="AC213" s="181"/>
      <c r="AD213" s="238" t="str">
        <f>+IFERROR(VLOOKUP(#REF!&amp;"-"&amp;ROW()-109,[2]ワークシート!$F$2:$BW$498,62,0),"")</f>
        <v/>
      </c>
      <c r="AE213" s="238"/>
      <c r="AF213" s="178" t="str">
        <f t="shared" si="7"/>
        <v/>
      </c>
      <c r="AG213" s="178"/>
      <c r="AH213" s="178" t="str">
        <f>+IFERROR(IF(VLOOKUP(#REF!&amp;"-"&amp;ROW()-109,[2]ワークシート!$F$2:$BW$498,63,0)="","",VLOOKUP(#REF!&amp;"-"&amp;ROW()-109,[2]ワークシート!$F$2:$BW$498,63,0)),"")</f>
        <v/>
      </c>
      <c r="AI213" s="178"/>
      <c r="AK213" s="51">
        <v>133</v>
      </c>
      <c r="AL213" s="51" t="str">
        <f t="shared" si="8"/>
        <v>133</v>
      </c>
      <c r="AM213" s="41"/>
      <c r="AN213" s="41"/>
      <c r="AO213" s="41"/>
      <c r="AP213" s="41"/>
      <c r="AQ213" s="41"/>
      <c r="AR213" s="41"/>
      <c r="AS213" s="41"/>
      <c r="AT213" s="41"/>
      <c r="AU213" s="41"/>
      <c r="AV213" s="41"/>
      <c r="AW213" s="41"/>
      <c r="AX213" s="41"/>
      <c r="AY213" s="41"/>
      <c r="AZ213" s="41"/>
      <c r="BA213" s="41"/>
      <c r="BB213" s="41"/>
      <c r="BC213" s="41"/>
      <c r="BD213" s="41"/>
      <c r="BE213" s="41"/>
      <c r="BF213" s="41"/>
      <c r="BG213" s="41"/>
      <c r="BH213" s="41"/>
      <c r="BI213" s="41"/>
      <c r="BJ213" s="41"/>
      <c r="BK213" s="41"/>
      <c r="BL213" s="41"/>
      <c r="BM213" s="41"/>
      <c r="BN213" s="41"/>
      <c r="BO213" s="41"/>
      <c r="BP213" s="41"/>
      <c r="BQ213" s="41"/>
      <c r="BR213" s="41"/>
      <c r="BS213" s="41"/>
    </row>
    <row r="214" spans="1:71" ht="35.1" hidden="1" customHeight="1">
      <c r="A214" s="41"/>
      <c r="B214" s="180" t="str">
        <f>+IFERROR(VLOOKUP(#REF!&amp;"-"&amp;ROW()-109,[2]ワークシート!$F$2:$BW$498,6,0),"")</f>
        <v/>
      </c>
      <c r="C214" s="181"/>
      <c r="D214" s="180" t="str">
        <f>+IFERROR(IF(VLOOKUP(#REF!&amp;"-"&amp;ROW()-109,[2]ワークシート!$F$2:$BW$498,7,0)="","",VLOOKUP(#REF!&amp;"-"&amp;ROW()-109,[2]ワークシート!$F$2:$BW$498,7,0)),"")</f>
        <v/>
      </c>
      <c r="E214" s="181"/>
      <c r="F214" s="180" t="str">
        <f>+IFERROR(VLOOKUP(#REF!&amp;"-"&amp;ROW()-109,[2]ワークシート!$F$2:$BW$498,8,0),"")</f>
        <v/>
      </c>
      <c r="G214" s="181"/>
      <c r="H214" s="73" t="str">
        <f>+IFERROR(VLOOKUP(#REF!&amp;"-"&amp;ROW()-109,[2]ワークシート!$F$2:$BW$498,9,0),"")</f>
        <v/>
      </c>
      <c r="I21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14" s="240"/>
      <c r="K214" s="180" t="str">
        <f>+IFERROR(VLOOKUP(#REF!&amp;"-"&amp;ROW()-109,[2]ワークシート!$F$2:$BW$498,16,0),"")</f>
        <v/>
      </c>
      <c r="L214" s="182"/>
      <c r="M214" s="181"/>
      <c r="N214" s="241" t="str">
        <f>+IFERROR(VLOOKUP(#REF!&amp;"-"&amp;ROW()-109,[2]ワークシート!$F$2:$BW$498,21,0),"")</f>
        <v/>
      </c>
      <c r="O214" s="242"/>
      <c r="P214" s="237" t="str">
        <f>+IFERROR(VLOOKUP(#REF!&amp;"-"&amp;ROW()-109,[2]ワークシート!$F$2:$BW$498,22,0),"")</f>
        <v/>
      </c>
      <c r="Q214" s="237"/>
      <c r="R214" s="187" t="str">
        <f>+IFERROR(VLOOKUP(#REF!&amp;"-"&amp;ROW()-109,[2]ワークシート!$F$2:$BW$498,52,0),"")</f>
        <v/>
      </c>
      <c r="S214" s="187"/>
      <c r="T214" s="187"/>
      <c r="U214" s="237" t="str">
        <f>+IFERROR(VLOOKUP(#REF!&amp;"-"&amp;ROW()-109,[2]ワークシート!$F$2:$BW$498,57,0),"")</f>
        <v/>
      </c>
      <c r="V214" s="237"/>
      <c r="W214" s="237" t="str">
        <f>+IFERROR(VLOOKUP(#REF!&amp;"-"&amp;ROW()-109,[2]ワークシート!$F$2:$BW$498,58,0),"")</f>
        <v/>
      </c>
      <c r="X214" s="237"/>
      <c r="Y214" s="237"/>
      <c r="Z214" s="178" t="str">
        <f t="shared" si="6"/>
        <v/>
      </c>
      <c r="AA214" s="178"/>
      <c r="AB214" s="180" t="str">
        <f>+IFERROR(IF(VLOOKUP(#REF!&amp;"-"&amp;ROW()-109,[2]ワークシート!$F$2:$BW$498,10,0)="","",VLOOKUP(#REF!&amp;"-"&amp;ROW()-109,[2]ワークシート!$F$2:$BW$498,10,0)),"")</f>
        <v/>
      </c>
      <c r="AC214" s="181"/>
      <c r="AD214" s="238" t="str">
        <f>+IFERROR(VLOOKUP(#REF!&amp;"-"&amp;ROW()-109,[2]ワークシート!$F$2:$BW$498,62,0),"")</f>
        <v/>
      </c>
      <c r="AE214" s="238"/>
      <c r="AF214" s="178" t="str">
        <f t="shared" si="7"/>
        <v/>
      </c>
      <c r="AG214" s="178"/>
      <c r="AH214" s="178" t="str">
        <f>+IFERROR(IF(VLOOKUP(#REF!&amp;"-"&amp;ROW()-109,[2]ワークシート!$F$2:$BW$498,63,0)="","",VLOOKUP(#REF!&amp;"-"&amp;ROW()-109,[2]ワークシート!$F$2:$BW$498,63,0)),"")</f>
        <v/>
      </c>
      <c r="AI214" s="178"/>
      <c r="AK214" s="51">
        <v>134</v>
      </c>
      <c r="AL214" s="51" t="str">
        <f t="shared" si="8"/>
        <v>134</v>
      </c>
      <c r="AM214" s="41"/>
      <c r="AN214" s="41"/>
      <c r="AO214" s="41"/>
      <c r="AP214" s="41"/>
      <c r="AQ214" s="41"/>
      <c r="AR214" s="41"/>
      <c r="AS214" s="41"/>
      <c r="AT214" s="41"/>
      <c r="AU214" s="41"/>
      <c r="AV214" s="41"/>
      <c r="AW214" s="41"/>
      <c r="AX214" s="41"/>
      <c r="AY214" s="41"/>
      <c r="AZ214" s="41"/>
      <c r="BA214" s="41"/>
      <c r="BB214" s="41"/>
      <c r="BC214" s="41"/>
      <c r="BD214" s="41"/>
      <c r="BE214" s="41"/>
      <c r="BF214" s="41"/>
      <c r="BG214" s="41"/>
      <c r="BH214" s="41"/>
      <c r="BI214" s="41"/>
      <c r="BJ214" s="41"/>
      <c r="BK214" s="41"/>
      <c r="BL214" s="41"/>
      <c r="BM214" s="41"/>
      <c r="BN214" s="41"/>
      <c r="BO214" s="41"/>
      <c r="BP214" s="41"/>
      <c r="BQ214" s="41"/>
      <c r="BR214" s="41"/>
      <c r="BS214" s="41"/>
    </row>
    <row r="215" spans="1:71" ht="35.1" hidden="1" customHeight="1">
      <c r="A215" s="41"/>
      <c r="B215" s="180" t="str">
        <f>+IFERROR(VLOOKUP(#REF!&amp;"-"&amp;ROW()-109,[2]ワークシート!$F$2:$BW$498,6,0),"")</f>
        <v/>
      </c>
      <c r="C215" s="181"/>
      <c r="D215" s="180" t="str">
        <f>+IFERROR(IF(VLOOKUP(#REF!&amp;"-"&amp;ROW()-109,[2]ワークシート!$F$2:$BW$498,7,0)="","",VLOOKUP(#REF!&amp;"-"&amp;ROW()-109,[2]ワークシート!$F$2:$BW$498,7,0)),"")</f>
        <v/>
      </c>
      <c r="E215" s="181"/>
      <c r="F215" s="180" t="str">
        <f>+IFERROR(VLOOKUP(#REF!&amp;"-"&amp;ROW()-109,[2]ワークシート!$F$2:$BW$498,8,0),"")</f>
        <v/>
      </c>
      <c r="G215" s="181"/>
      <c r="H215" s="73" t="str">
        <f>+IFERROR(VLOOKUP(#REF!&amp;"-"&amp;ROW()-109,[2]ワークシート!$F$2:$BW$498,9,0),"")</f>
        <v/>
      </c>
      <c r="I21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15" s="240"/>
      <c r="K215" s="180" t="str">
        <f>+IFERROR(VLOOKUP(#REF!&amp;"-"&amp;ROW()-109,[2]ワークシート!$F$2:$BW$498,16,0),"")</f>
        <v/>
      </c>
      <c r="L215" s="182"/>
      <c r="M215" s="181"/>
      <c r="N215" s="241" t="str">
        <f>+IFERROR(VLOOKUP(#REF!&amp;"-"&amp;ROW()-109,[2]ワークシート!$F$2:$BW$498,21,0),"")</f>
        <v/>
      </c>
      <c r="O215" s="242"/>
      <c r="P215" s="237" t="str">
        <f>+IFERROR(VLOOKUP(#REF!&amp;"-"&amp;ROW()-109,[2]ワークシート!$F$2:$BW$498,22,0),"")</f>
        <v/>
      </c>
      <c r="Q215" s="237"/>
      <c r="R215" s="187" t="str">
        <f>+IFERROR(VLOOKUP(#REF!&amp;"-"&amp;ROW()-109,[2]ワークシート!$F$2:$BW$498,52,0),"")</f>
        <v/>
      </c>
      <c r="S215" s="187"/>
      <c r="T215" s="187"/>
      <c r="U215" s="237" t="str">
        <f>+IFERROR(VLOOKUP(#REF!&amp;"-"&amp;ROW()-109,[2]ワークシート!$F$2:$BW$498,57,0),"")</f>
        <v/>
      </c>
      <c r="V215" s="237"/>
      <c r="W215" s="237" t="str">
        <f>+IFERROR(VLOOKUP(#REF!&amp;"-"&amp;ROW()-109,[2]ワークシート!$F$2:$BW$498,58,0),"")</f>
        <v/>
      </c>
      <c r="X215" s="237"/>
      <c r="Y215" s="237"/>
      <c r="Z215" s="178" t="str">
        <f t="shared" si="6"/>
        <v/>
      </c>
      <c r="AA215" s="178"/>
      <c r="AB215" s="180" t="str">
        <f>+IFERROR(IF(VLOOKUP(#REF!&amp;"-"&amp;ROW()-109,[2]ワークシート!$F$2:$BW$498,10,0)="","",VLOOKUP(#REF!&amp;"-"&amp;ROW()-109,[2]ワークシート!$F$2:$BW$498,10,0)),"")</f>
        <v/>
      </c>
      <c r="AC215" s="181"/>
      <c r="AD215" s="238" t="str">
        <f>+IFERROR(VLOOKUP(#REF!&amp;"-"&amp;ROW()-109,[2]ワークシート!$F$2:$BW$498,62,0),"")</f>
        <v/>
      </c>
      <c r="AE215" s="238"/>
      <c r="AF215" s="178" t="str">
        <f t="shared" si="7"/>
        <v/>
      </c>
      <c r="AG215" s="178"/>
      <c r="AH215" s="178" t="str">
        <f>+IFERROR(IF(VLOOKUP(#REF!&amp;"-"&amp;ROW()-109,[2]ワークシート!$F$2:$BW$498,63,0)="","",VLOOKUP(#REF!&amp;"-"&amp;ROW()-109,[2]ワークシート!$F$2:$BW$498,63,0)),"")</f>
        <v/>
      </c>
      <c r="AI215" s="178"/>
      <c r="AK215" s="51">
        <v>135</v>
      </c>
      <c r="AL215" s="51" t="str">
        <f t="shared" si="8"/>
        <v>135</v>
      </c>
      <c r="AM215" s="41"/>
      <c r="AN215" s="41"/>
      <c r="AO215" s="41"/>
      <c r="AP215" s="41"/>
      <c r="AQ215" s="41"/>
      <c r="AR215" s="41"/>
      <c r="AS215" s="41"/>
      <c r="AT215" s="41"/>
      <c r="AU215" s="41"/>
      <c r="AV215" s="41"/>
      <c r="AW215" s="41"/>
      <c r="AX215" s="41"/>
      <c r="AY215" s="41"/>
      <c r="AZ215" s="41"/>
      <c r="BA215" s="41"/>
      <c r="BB215" s="41"/>
      <c r="BC215" s="41"/>
      <c r="BD215" s="41"/>
      <c r="BE215" s="41"/>
      <c r="BF215" s="41"/>
      <c r="BG215" s="41"/>
      <c r="BH215" s="41"/>
      <c r="BI215" s="41"/>
      <c r="BJ215" s="41"/>
      <c r="BK215" s="41"/>
      <c r="BL215" s="41"/>
      <c r="BM215" s="41"/>
      <c r="BN215" s="41"/>
      <c r="BO215" s="41"/>
      <c r="BP215" s="41"/>
      <c r="BQ215" s="41"/>
      <c r="BR215" s="41"/>
      <c r="BS215" s="41"/>
    </row>
    <row r="216" spans="1:71" ht="35.1" hidden="1" customHeight="1">
      <c r="A216" s="41"/>
      <c r="B216" s="180" t="str">
        <f>+IFERROR(VLOOKUP(#REF!&amp;"-"&amp;ROW()-109,[2]ワークシート!$F$2:$BW$498,6,0),"")</f>
        <v/>
      </c>
      <c r="C216" s="181"/>
      <c r="D216" s="180" t="str">
        <f>+IFERROR(IF(VLOOKUP(#REF!&amp;"-"&amp;ROW()-109,[2]ワークシート!$F$2:$BW$498,7,0)="","",VLOOKUP(#REF!&amp;"-"&amp;ROW()-109,[2]ワークシート!$F$2:$BW$498,7,0)),"")</f>
        <v/>
      </c>
      <c r="E216" s="181"/>
      <c r="F216" s="180" t="str">
        <f>+IFERROR(VLOOKUP(#REF!&amp;"-"&amp;ROW()-109,[2]ワークシート!$F$2:$BW$498,8,0),"")</f>
        <v/>
      </c>
      <c r="G216" s="181"/>
      <c r="H216" s="73" t="str">
        <f>+IFERROR(VLOOKUP(#REF!&amp;"-"&amp;ROW()-109,[2]ワークシート!$F$2:$BW$498,9,0),"")</f>
        <v/>
      </c>
      <c r="I21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16" s="240"/>
      <c r="K216" s="180" t="str">
        <f>+IFERROR(VLOOKUP(#REF!&amp;"-"&amp;ROW()-109,[2]ワークシート!$F$2:$BW$498,16,0),"")</f>
        <v/>
      </c>
      <c r="L216" s="182"/>
      <c r="M216" s="181"/>
      <c r="N216" s="241" t="str">
        <f>+IFERROR(VLOOKUP(#REF!&amp;"-"&amp;ROW()-109,[2]ワークシート!$F$2:$BW$498,21,0),"")</f>
        <v/>
      </c>
      <c r="O216" s="242"/>
      <c r="P216" s="237" t="str">
        <f>+IFERROR(VLOOKUP(#REF!&amp;"-"&amp;ROW()-109,[2]ワークシート!$F$2:$BW$498,22,0),"")</f>
        <v/>
      </c>
      <c r="Q216" s="237"/>
      <c r="R216" s="187" t="str">
        <f>+IFERROR(VLOOKUP(#REF!&amp;"-"&amp;ROW()-109,[2]ワークシート!$F$2:$BW$498,52,0),"")</f>
        <v/>
      </c>
      <c r="S216" s="187"/>
      <c r="T216" s="187"/>
      <c r="U216" s="237" t="str">
        <f>+IFERROR(VLOOKUP(#REF!&amp;"-"&amp;ROW()-109,[2]ワークシート!$F$2:$BW$498,57,0),"")</f>
        <v/>
      </c>
      <c r="V216" s="237"/>
      <c r="W216" s="237" t="str">
        <f>+IFERROR(VLOOKUP(#REF!&amp;"-"&amp;ROW()-109,[2]ワークシート!$F$2:$BW$498,58,0),"")</f>
        <v/>
      </c>
      <c r="X216" s="237"/>
      <c r="Y216" s="237"/>
      <c r="Z216" s="178" t="str">
        <f t="shared" si="6"/>
        <v/>
      </c>
      <c r="AA216" s="178"/>
      <c r="AB216" s="180" t="str">
        <f>+IFERROR(IF(VLOOKUP(#REF!&amp;"-"&amp;ROW()-109,[2]ワークシート!$F$2:$BW$498,10,0)="","",VLOOKUP(#REF!&amp;"-"&amp;ROW()-109,[2]ワークシート!$F$2:$BW$498,10,0)),"")</f>
        <v/>
      </c>
      <c r="AC216" s="181"/>
      <c r="AD216" s="238" t="str">
        <f>+IFERROR(VLOOKUP(#REF!&amp;"-"&amp;ROW()-109,[2]ワークシート!$F$2:$BW$498,62,0),"")</f>
        <v/>
      </c>
      <c r="AE216" s="238"/>
      <c r="AF216" s="178" t="str">
        <f t="shared" si="7"/>
        <v/>
      </c>
      <c r="AG216" s="178"/>
      <c r="AH216" s="178" t="str">
        <f>+IFERROR(IF(VLOOKUP(#REF!&amp;"-"&amp;ROW()-109,[2]ワークシート!$F$2:$BW$498,63,0)="","",VLOOKUP(#REF!&amp;"-"&amp;ROW()-109,[2]ワークシート!$F$2:$BW$498,63,0)),"")</f>
        <v/>
      </c>
      <c r="AI216" s="178"/>
      <c r="AK216" s="51">
        <v>136</v>
      </c>
      <c r="AL216" s="51" t="str">
        <f t="shared" si="8"/>
        <v>136</v>
      </c>
      <c r="AM216" s="41"/>
      <c r="AN216" s="41"/>
      <c r="AO216" s="41"/>
      <c r="AP216" s="41"/>
      <c r="AQ216" s="41"/>
      <c r="AR216" s="41"/>
      <c r="AS216" s="41"/>
      <c r="AT216" s="41"/>
      <c r="AU216" s="41"/>
      <c r="AV216" s="41"/>
      <c r="AW216" s="41"/>
      <c r="AX216" s="41"/>
      <c r="AY216" s="41"/>
      <c r="AZ216" s="41"/>
      <c r="BA216" s="41"/>
      <c r="BB216" s="41"/>
      <c r="BC216" s="41"/>
      <c r="BD216" s="41"/>
      <c r="BE216" s="41"/>
      <c r="BF216" s="41"/>
      <c r="BG216" s="41"/>
      <c r="BH216" s="41"/>
      <c r="BI216" s="41"/>
      <c r="BJ216" s="41"/>
      <c r="BK216" s="41"/>
      <c r="BL216" s="41"/>
      <c r="BM216" s="41"/>
      <c r="BN216" s="41"/>
      <c r="BO216" s="41"/>
      <c r="BP216" s="41"/>
      <c r="BQ216" s="41"/>
      <c r="BR216" s="41"/>
      <c r="BS216" s="41"/>
    </row>
    <row r="217" spans="1:71" ht="35.1" hidden="1" customHeight="1">
      <c r="A217" s="41"/>
      <c r="B217" s="180" t="str">
        <f>+IFERROR(VLOOKUP(#REF!&amp;"-"&amp;ROW()-109,[2]ワークシート!$F$2:$BW$498,6,0),"")</f>
        <v/>
      </c>
      <c r="C217" s="181"/>
      <c r="D217" s="180" t="str">
        <f>+IFERROR(IF(VLOOKUP(#REF!&amp;"-"&amp;ROW()-109,[2]ワークシート!$F$2:$BW$498,7,0)="","",VLOOKUP(#REF!&amp;"-"&amp;ROW()-109,[2]ワークシート!$F$2:$BW$498,7,0)),"")</f>
        <v/>
      </c>
      <c r="E217" s="181"/>
      <c r="F217" s="180" t="str">
        <f>+IFERROR(VLOOKUP(#REF!&amp;"-"&amp;ROW()-109,[2]ワークシート!$F$2:$BW$498,8,0),"")</f>
        <v/>
      </c>
      <c r="G217" s="181"/>
      <c r="H217" s="73" t="str">
        <f>+IFERROR(VLOOKUP(#REF!&amp;"-"&amp;ROW()-109,[2]ワークシート!$F$2:$BW$498,9,0),"")</f>
        <v/>
      </c>
      <c r="I21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17" s="240"/>
      <c r="K217" s="180" t="str">
        <f>+IFERROR(VLOOKUP(#REF!&amp;"-"&amp;ROW()-109,[2]ワークシート!$F$2:$BW$498,16,0),"")</f>
        <v/>
      </c>
      <c r="L217" s="182"/>
      <c r="M217" s="181"/>
      <c r="N217" s="241" t="str">
        <f>+IFERROR(VLOOKUP(#REF!&amp;"-"&amp;ROW()-109,[2]ワークシート!$F$2:$BW$498,21,0),"")</f>
        <v/>
      </c>
      <c r="O217" s="242"/>
      <c r="P217" s="237" t="str">
        <f>+IFERROR(VLOOKUP(#REF!&amp;"-"&amp;ROW()-109,[2]ワークシート!$F$2:$BW$498,22,0),"")</f>
        <v/>
      </c>
      <c r="Q217" s="237"/>
      <c r="R217" s="187" t="str">
        <f>+IFERROR(VLOOKUP(#REF!&amp;"-"&amp;ROW()-109,[2]ワークシート!$F$2:$BW$498,52,0),"")</f>
        <v/>
      </c>
      <c r="S217" s="187"/>
      <c r="T217" s="187"/>
      <c r="U217" s="237" t="str">
        <f>+IFERROR(VLOOKUP(#REF!&amp;"-"&amp;ROW()-109,[2]ワークシート!$F$2:$BW$498,57,0),"")</f>
        <v/>
      </c>
      <c r="V217" s="237"/>
      <c r="W217" s="237" t="str">
        <f>+IFERROR(VLOOKUP(#REF!&amp;"-"&amp;ROW()-109,[2]ワークシート!$F$2:$BW$498,58,0),"")</f>
        <v/>
      </c>
      <c r="X217" s="237"/>
      <c r="Y217" s="237"/>
      <c r="Z217" s="178" t="str">
        <f t="shared" si="6"/>
        <v/>
      </c>
      <c r="AA217" s="178"/>
      <c r="AB217" s="180" t="str">
        <f>+IFERROR(IF(VLOOKUP(#REF!&amp;"-"&amp;ROW()-109,[2]ワークシート!$F$2:$BW$498,10,0)="","",VLOOKUP(#REF!&amp;"-"&amp;ROW()-109,[2]ワークシート!$F$2:$BW$498,10,0)),"")</f>
        <v/>
      </c>
      <c r="AC217" s="181"/>
      <c r="AD217" s="238" t="str">
        <f>+IFERROR(VLOOKUP(#REF!&amp;"-"&amp;ROW()-109,[2]ワークシート!$F$2:$BW$498,62,0),"")</f>
        <v/>
      </c>
      <c r="AE217" s="238"/>
      <c r="AF217" s="178" t="str">
        <f t="shared" si="7"/>
        <v/>
      </c>
      <c r="AG217" s="178"/>
      <c r="AH217" s="178" t="str">
        <f>+IFERROR(IF(VLOOKUP(#REF!&amp;"-"&amp;ROW()-109,[2]ワークシート!$F$2:$BW$498,63,0)="","",VLOOKUP(#REF!&amp;"-"&amp;ROW()-109,[2]ワークシート!$F$2:$BW$498,63,0)),"")</f>
        <v/>
      </c>
      <c r="AI217" s="178"/>
      <c r="AK217" s="51">
        <v>137</v>
      </c>
      <c r="AL217" s="51" t="str">
        <f t="shared" si="8"/>
        <v>137</v>
      </c>
      <c r="AM217" s="41"/>
      <c r="AN217" s="41"/>
      <c r="AO217" s="41"/>
      <c r="AP217" s="41"/>
      <c r="AQ217" s="41"/>
      <c r="AR217" s="41"/>
      <c r="AS217" s="41"/>
      <c r="AT217" s="41"/>
      <c r="AU217" s="41"/>
      <c r="AV217" s="41"/>
      <c r="AW217" s="41"/>
      <c r="AX217" s="41"/>
      <c r="AY217" s="41"/>
      <c r="AZ217" s="41"/>
      <c r="BA217" s="41"/>
      <c r="BB217" s="41"/>
      <c r="BC217" s="41"/>
      <c r="BD217" s="41"/>
      <c r="BE217" s="41"/>
      <c r="BF217" s="41"/>
      <c r="BG217" s="41"/>
      <c r="BH217" s="41"/>
      <c r="BI217" s="41"/>
      <c r="BJ217" s="41"/>
      <c r="BK217" s="41"/>
      <c r="BL217" s="41"/>
      <c r="BM217" s="41"/>
      <c r="BN217" s="41"/>
      <c r="BO217" s="41"/>
      <c r="BP217" s="41"/>
      <c r="BQ217" s="41"/>
      <c r="BR217" s="41"/>
      <c r="BS217" s="41"/>
    </row>
    <row r="218" spans="1:71" ht="35.1" hidden="1" customHeight="1">
      <c r="A218" s="41"/>
      <c r="B218" s="180" t="str">
        <f>+IFERROR(VLOOKUP(#REF!&amp;"-"&amp;ROW()-109,[2]ワークシート!$F$2:$BW$498,6,0),"")</f>
        <v/>
      </c>
      <c r="C218" s="181"/>
      <c r="D218" s="180" t="str">
        <f>+IFERROR(IF(VLOOKUP(#REF!&amp;"-"&amp;ROW()-109,[2]ワークシート!$F$2:$BW$498,7,0)="","",VLOOKUP(#REF!&amp;"-"&amp;ROW()-109,[2]ワークシート!$F$2:$BW$498,7,0)),"")</f>
        <v/>
      </c>
      <c r="E218" s="181"/>
      <c r="F218" s="180" t="str">
        <f>+IFERROR(VLOOKUP(#REF!&amp;"-"&amp;ROW()-109,[2]ワークシート!$F$2:$BW$498,8,0),"")</f>
        <v/>
      </c>
      <c r="G218" s="181"/>
      <c r="H218" s="73" t="str">
        <f>+IFERROR(VLOOKUP(#REF!&amp;"-"&amp;ROW()-109,[2]ワークシート!$F$2:$BW$498,9,0),"")</f>
        <v/>
      </c>
      <c r="I21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18" s="240"/>
      <c r="K218" s="180" t="str">
        <f>+IFERROR(VLOOKUP(#REF!&amp;"-"&amp;ROW()-109,[2]ワークシート!$F$2:$BW$498,16,0),"")</f>
        <v/>
      </c>
      <c r="L218" s="182"/>
      <c r="M218" s="181"/>
      <c r="N218" s="241" t="str">
        <f>+IFERROR(VLOOKUP(#REF!&amp;"-"&amp;ROW()-109,[2]ワークシート!$F$2:$BW$498,21,0),"")</f>
        <v/>
      </c>
      <c r="O218" s="242"/>
      <c r="P218" s="237" t="str">
        <f>+IFERROR(VLOOKUP(#REF!&amp;"-"&amp;ROW()-109,[2]ワークシート!$F$2:$BW$498,22,0),"")</f>
        <v/>
      </c>
      <c r="Q218" s="237"/>
      <c r="R218" s="187" t="str">
        <f>+IFERROR(VLOOKUP(#REF!&amp;"-"&amp;ROW()-109,[2]ワークシート!$F$2:$BW$498,52,0),"")</f>
        <v/>
      </c>
      <c r="S218" s="187"/>
      <c r="T218" s="187"/>
      <c r="U218" s="237" t="str">
        <f>+IFERROR(VLOOKUP(#REF!&amp;"-"&amp;ROW()-109,[2]ワークシート!$F$2:$BW$498,57,0),"")</f>
        <v/>
      </c>
      <c r="V218" s="237"/>
      <c r="W218" s="237" t="str">
        <f>+IFERROR(VLOOKUP(#REF!&amp;"-"&amp;ROW()-109,[2]ワークシート!$F$2:$BW$498,58,0),"")</f>
        <v/>
      </c>
      <c r="X218" s="237"/>
      <c r="Y218" s="237"/>
      <c r="Z218" s="178" t="str">
        <f t="shared" si="6"/>
        <v/>
      </c>
      <c r="AA218" s="178"/>
      <c r="AB218" s="180" t="str">
        <f>+IFERROR(IF(VLOOKUP(#REF!&amp;"-"&amp;ROW()-109,[2]ワークシート!$F$2:$BW$498,10,0)="","",VLOOKUP(#REF!&amp;"-"&amp;ROW()-109,[2]ワークシート!$F$2:$BW$498,10,0)),"")</f>
        <v/>
      </c>
      <c r="AC218" s="181"/>
      <c r="AD218" s="238" t="str">
        <f>+IFERROR(VLOOKUP(#REF!&amp;"-"&amp;ROW()-109,[2]ワークシート!$F$2:$BW$498,62,0),"")</f>
        <v/>
      </c>
      <c r="AE218" s="238"/>
      <c r="AF218" s="178" t="str">
        <f t="shared" si="7"/>
        <v/>
      </c>
      <c r="AG218" s="178"/>
      <c r="AH218" s="178" t="str">
        <f>+IFERROR(IF(VLOOKUP(#REF!&amp;"-"&amp;ROW()-109,[2]ワークシート!$F$2:$BW$498,63,0)="","",VLOOKUP(#REF!&amp;"-"&amp;ROW()-109,[2]ワークシート!$F$2:$BW$498,63,0)),"")</f>
        <v/>
      </c>
      <c r="AI218" s="178"/>
      <c r="AK218" s="51">
        <v>138</v>
      </c>
      <c r="AL218" s="51" t="str">
        <f t="shared" si="8"/>
        <v>138</v>
      </c>
      <c r="AM218" s="41"/>
      <c r="AN218" s="41"/>
      <c r="AO218" s="41"/>
      <c r="AP218" s="41"/>
      <c r="AQ218" s="41"/>
      <c r="AR218" s="41"/>
      <c r="AS218" s="41"/>
      <c r="AT218" s="41"/>
      <c r="AU218" s="41"/>
      <c r="AV218" s="41"/>
      <c r="AW218" s="41"/>
      <c r="AX218" s="41"/>
      <c r="AY218" s="41"/>
      <c r="AZ218" s="41"/>
      <c r="BA218" s="41"/>
      <c r="BB218" s="41"/>
      <c r="BC218" s="41"/>
      <c r="BD218" s="41"/>
      <c r="BE218" s="41"/>
      <c r="BF218" s="41"/>
      <c r="BG218" s="41"/>
      <c r="BH218" s="41"/>
      <c r="BI218" s="41"/>
      <c r="BJ218" s="41"/>
      <c r="BK218" s="41"/>
      <c r="BL218" s="41"/>
      <c r="BM218" s="41"/>
      <c r="BN218" s="41"/>
      <c r="BO218" s="41"/>
      <c r="BP218" s="41"/>
      <c r="BQ218" s="41"/>
      <c r="BR218" s="41"/>
      <c r="BS218" s="41"/>
    </row>
    <row r="219" spans="1:71" ht="35.1" hidden="1" customHeight="1">
      <c r="A219" s="41"/>
      <c r="B219" s="180" t="str">
        <f>+IFERROR(VLOOKUP(#REF!&amp;"-"&amp;ROW()-109,[2]ワークシート!$F$2:$BW$498,6,0),"")</f>
        <v/>
      </c>
      <c r="C219" s="181"/>
      <c r="D219" s="180" t="str">
        <f>+IFERROR(IF(VLOOKUP(#REF!&amp;"-"&amp;ROW()-109,[2]ワークシート!$F$2:$BW$498,7,0)="","",VLOOKUP(#REF!&amp;"-"&amp;ROW()-109,[2]ワークシート!$F$2:$BW$498,7,0)),"")</f>
        <v/>
      </c>
      <c r="E219" s="181"/>
      <c r="F219" s="180" t="str">
        <f>+IFERROR(VLOOKUP(#REF!&amp;"-"&amp;ROW()-109,[2]ワークシート!$F$2:$BW$498,8,0),"")</f>
        <v/>
      </c>
      <c r="G219" s="181"/>
      <c r="H219" s="73" t="str">
        <f>+IFERROR(VLOOKUP(#REF!&amp;"-"&amp;ROW()-109,[2]ワークシート!$F$2:$BW$498,9,0),"")</f>
        <v/>
      </c>
      <c r="I21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19" s="240"/>
      <c r="K219" s="180" t="str">
        <f>+IFERROR(VLOOKUP(#REF!&amp;"-"&amp;ROW()-109,[2]ワークシート!$F$2:$BW$498,16,0),"")</f>
        <v/>
      </c>
      <c r="L219" s="182"/>
      <c r="M219" s="181"/>
      <c r="N219" s="241" t="str">
        <f>+IFERROR(VLOOKUP(#REF!&amp;"-"&amp;ROW()-109,[2]ワークシート!$F$2:$BW$498,21,0),"")</f>
        <v/>
      </c>
      <c r="O219" s="242"/>
      <c r="P219" s="237" t="str">
        <f>+IFERROR(VLOOKUP(#REF!&amp;"-"&amp;ROW()-109,[2]ワークシート!$F$2:$BW$498,22,0),"")</f>
        <v/>
      </c>
      <c r="Q219" s="237"/>
      <c r="R219" s="187" t="str">
        <f>+IFERROR(VLOOKUP(#REF!&amp;"-"&amp;ROW()-109,[2]ワークシート!$F$2:$BW$498,52,0),"")</f>
        <v/>
      </c>
      <c r="S219" s="187"/>
      <c r="T219" s="187"/>
      <c r="U219" s="237" t="str">
        <f>+IFERROR(VLOOKUP(#REF!&amp;"-"&amp;ROW()-109,[2]ワークシート!$F$2:$BW$498,57,0),"")</f>
        <v/>
      </c>
      <c r="V219" s="237"/>
      <c r="W219" s="237" t="str">
        <f>+IFERROR(VLOOKUP(#REF!&amp;"-"&amp;ROW()-109,[2]ワークシート!$F$2:$BW$498,58,0),"")</f>
        <v/>
      </c>
      <c r="X219" s="237"/>
      <c r="Y219" s="237"/>
      <c r="Z219" s="178" t="str">
        <f t="shared" si="6"/>
        <v/>
      </c>
      <c r="AA219" s="178"/>
      <c r="AB219" s="180" t="str">
        <f>+IFERROR(IF(VLOOKUP(#REF!&amp;"-"&amp;ROW()-109,[2]ワークシート!$F$2:$BW$498,10,0)="","",VLOOKUP(#REF!&amp;"-"&amp;ROW()-109,[2]ワークシート!$F$2:$BW$498,10,0)),"")</f>
        <v/>
      </c>
      <c r="AC219" s="181"/>
      <c r="AD219" s="238" t="str">
        <f>+IFERROR(VLOOKUP(#REF!&amp;"-"&amp;ROW()-109,[2]ワークシート!$F$2:$BW$498,62,0),"")</f>
        <v/>
      </c>
      <c r="AE219" s="238"/>
      <c r="AF219" s="178" t="str">
        <f t="shared" si="7"/>
        <v/>
      </c>
      <c r="AG219" s="178"/>
      <c r="AH219" s="178" t="str">
        <f>+IFERROR(IF(VLOOKUP(#REF!&amp;"-"&amp;ROW()-109,[2]ワークシート!$F$2:$BW$498,63,0)="","",VLOOKUP(#REF!&amp;"-"&amp;ROW()-109,[2]ワークシート!$F$2:$BW$498,63,0)),"")</f>
        <v/>
      </c>
      <c r="AI219" s="178"/>
      <c r="AK219" s="51">
        <v>139</v>
      </c>
      <c r="AL219" s="51" t="str">
        <f t="shared" si="8"/>
        <v>139</v>
      </c>
      <c r="AM219" s="41"/>
      <c r="AN219" s="41"/>
      <c r="AO219" s="41"/>
      <c r="AP219" s="41"/>
      <c r="AQ219" s="41"/>
      <c r="AR219" s="41"/>
      <c r="AS219" s="41"/>
      <c r="AT219" s="41"/>
      <c r="AU219" s="41"/>
      <c r="AV219" s="41"/>
      <c r="AW219" s="41"/>
      <c r="AX219" s="41"/>
      <c r="AY219" s="41"/>
      <c r="AZ219" s="41"/>
      <c r="BA219" s="41"/>
      <c r="BB219" s="41"/>
      <c r="BC219" s="41"/>
      <c r="BD219" s="41"/>
      <c r="BE219" s="41"/>
      <c r="BF219" s="41"/>
      <c r="BG219" s="41"/>
      <c r="BH219" s="41"/>
      <c r="BI219" s="41"/>
      <c r="BJ219" s="41"/>
      <c r="BK219" s="41"/>
      <c r="BL219" s="41"/>
      <c r="BM219" s="41"/>
      <c r="BN219" s="41"/>
      <c r="BO219" s="41"/>
      <c r="BP219" s="41"/>
      <c r="BQ219" s="41"/>
      <c r="BR219" s="41"/>
      <c r="BS219" s="41"/>
    </row>
    <row r="220" spans="1:71" ht="35.1" hidden="1" customHeight="1">
      <c r="A220" s="41"/>
      <c r="B220" s="180" t="str">
        <f>+IFERROR(VLOOKUP(#REF!&amp;"-"&amp;ROW()-109,[2]ワークシート!$F$2:$BW$498,6,0),"")</f>
        <v/>
      </c>
      <c r="C220" s="181"/>
      <c r="D220" s="180" t="str">
        <f>+IFERROR(IF(VLOOKUP(#REF!&amp;"-"&amp;ROW()-109,[2]ワークシート!$F$2:$BW$498,7,0)="","",VLOOKUP(#REF!&amp;"-"&amp;ROW()-109,[2]ワークシート!$F$2:$BW$498,7,0)),"")</f>
        <v/>
      </c>
      <c r="E220" s="181"/>
      <c r="F220" s="180" t="str">
        <f>+IFERROR(VLOOKUP(#REF!&amp;"-"&amp;ROW()-109,[2]ワークシート!$F$2:$BW$498,8,0),"")</f>
        <v/>
      </c>
      <c r="G220" s="181"/>
      <c r="H220" s="73" t="str">
        <f>+IFERROR(VLOOKUP(#REF!&amp;"-"&amp;ROW()-109,[2]ワークシート!$F$2:$BW$498,9,0),"")</f>
        <v/>
      </c>
      <c r="I22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20" s="240"/>
      <c r="K220" s="180" t="str">
        <f>+IFERROR(VLOOKUP(#REF!&amp;"-"&amp;ROW()-109,[2]ワークシート!$F$2:$BW$498,16,0),"")</f>
        <v/>
      </c>
      <c r="L220" s="182"/>
      <c r="M220" s="181"/>
      <c r="N220" s="241" t="str">
        <f>+IFERROR(VLOOKUP(#REF!&amp;"-"&amp;ROW()-109,[2]ワークシート!$F$2:$BW$498,21,0),"")</f>
        <v/>
      </c>
      <c r="O220" s="242"/>
      <c r="P220" s="237" t="str">
        <f>+IFERROR(VLOOKUP(#REF!&amp;"-"&amp;ROW()-109,[2]ワークシート!$F$2:$BW$498,22,0),"")</f>
        <v/>
      </c>
      <c r="Q220" s="237"/>
      <c r="R220" s="187" t="str">
        <f>+IFERROR(VLOOKUP(#REF!&amp;"-"&amp;ROW()-109,[2]ワークシート!$F$2:$BW$498,52,0),"")</f>
        <v/>
      </c>
      <c r="S220" s="187"/>
      <c r="T220" s="187"/>
      <c r="U220" s="237" t="str">
        <f>+IFERROR(VLOOKUP(#REF!&amp;"-"&amp;ROW()-109,[2]ワークシート!$F$2:$BW$498,57,0),"")</f>
        <v/>
      </c>
      <c r="V220" s="237"/>
      <c r="W220" s="237" t="str">
        <f>+IFERROR(VLOOKUP(#REF!&amp;"-"&amp;ROW()-109,[2]ワークシート!$F$2:$BW$498,58,0),"")</f>
        <v/>
      </c>
      <c r="X220" s="237"/>
      <c r="Y220" s="237"/>
      <c r="Z220" s="178" t="str">
        <f t="shared" si="6"/>
        <v/>
      </c>
      <c r="AA220" s="178"/>
      <c r="AB220" s="180" t="str">
        <f>+IFERROR(IF(VLOOKUP(#REF!&amp;"-"&amp;ROW()-109,[2]ワークシート!$F$2:$BW$498,10,0)="","",VLOOKUP(#REF!&amp;"-"&amp;ROW()-109,[2]ワークシート!$F$2:$BW$498,10,0)),"")</f>
        <v/>
      </c>
      <c r="AC220" s="181"/>
      <c r="AD220" s="238" t="str">
        <f>+IFERROR(VLOOKUP(#REF!&amp;"-"&amp;ROW()-109,[2]ワークシート!$F$2:$BW$498,62,0),"")</f>
        <v/>
      </c>
      <c r="AE220" s="238"/>
      <c r="AF220" s="178" t="str">
        <f t="shared" si="7"/>
        <v/>
      </c>
      <c r="AG220" s="178"/>
      <c r="AH220" s="178" t="str">
        <f>+IFERROR(IF(VLOOKUP(#REF!&amp;"-"&amp;ROW()-109,[2]ワークシート!$F$2:$BW$498,63,0)="","",VLOOKUP(#REF!&amp;"-"&amp;ROW()-109,[2]ワークシート!$F$2:$BW$498,63,0)),"")</f>
        <v/>
      </c>
      <c r="AI220" s="178"/>
      <c r="AK220" s="51">
        <v>140</v>
      </c>
      <c r="AL220" s="51" t="str">
        <f t="shared" si="8"/>
        <v>140</v>
      </c>
      <c r="AM220" s="41"/>
      <c r="AN220" s="41"/>
      <c r="AO220" s="41"/>
      <c r="AP220" s="41"/>
      <c r="AQ220" s="41"/>
      <c r="AR220" s="41"/>
      <c r="AS220" s="41"/>
      <c r="AT220" s="41"/>
      <c r="AU220" s="41"/>
      <c r="AV220" s="41"/>
      <c r="AW220" s="41"/>
      <c r="AX220" s="41"/>
      <c r="AY220" s="41"/>
      <c r="AZ220" s="41"/>
      <c r="BA220" s="41"/>
      <c r="BB220" s="41"/>
      <c r="BC220" s="41"/>
      <c r="BD220" s="41"/>
      <c r="BE220" s="41"/>
      <c r="BF220" s="41"/>
      <c r="BG220" s="41"/>
      <c r="BH220" s="41"/>
      <c r="BI220" s="41"/>
      <c r="BJ220" s="41"/>
      <c r="BK220" s="41"/>
      <c r="BL220" s="41"/>
      <c r="BM220" s="41"/>
      <c r="BN220" s="41"/>
      <c r="BO220" s="41"/>
      <c r="BP220" s="41"/>
      <c r="BQ220" s="41"/>
      <c r="BR220" s="41"/>
      <c r="BS220" s="41"/>
    </row>
    <row r="221" spans="1:71" ht="35.1" hidden="1" customHeight="1">
      <c r="A221" s="41"/>
      <c r="B221" s="180" t="str">
        <f>+IFERROR(VLOOKUP(#REF!&amp;"-"&amp;ROW()-109,[2]ワークシート!$F$2:$BW$498,6,0),"")</f>
        <v/>
      </c>
      <c r="C221" s="181"/>
      <c r="D221" s="180" t="str">
        <f>+IFERROR(IF(VLOOKUP(#REF!&amp;"-"&amp;ROW()-109,[2]ワークシート!$F$2:$BW$498,7,0)="","",VLOOKUP(#REF!&amp;"-"&amp;ROW()-109,[2]ワークシート!$F$2:$BW$498,7,0)),"")</f>
        <v/>
      </c>
      <c r="E221" s="181"/>
      <c r="F221" s="180" t="str">
        <f>+IFERROR(VLOOKUP(#REF!&amp;"-"&amp;ROW()-109,[2]ワークシート!$F$2:$BW$498,8,0),"")</f>
        <v/>
      </c>
      <c r="G221" s="181"/>
      <c r="H221" s="73" t="str">
        <f>+IFERROR(VLOOKUP(#REF!&amp;"-"&amp;ROW()-109,[2]ワークシート!$F$2:$BW$498,9,0),"")</f>
        <v/>
      </c>
      <c r="I22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21" s="240"/>
      <c r="K221" s="180" t="str">
        <f>+IFERROR(VLOOKUP(#REF!&amp;"-"&amp;ROW()-109,[2]ワークシート!$F$2:$BW$498,16,0),"")</f>
        <v/>
      </c>
      <c r="L221" s="182"/>
      <c r="M221" s="181"/>
      <c r="N221" s="241" t="str">
        <f>+IFERROR(VLOOKUP(#REF!&amp;"-"&amp;ROW()-109,[2]ワークシート!$F$2:$BW$498,21,0),"")</f>
        <v/>
      </c>
      <c r="O221" s="242"/>
      <c r="P221" s="237" t="str">
        <f>+IFERROR(VLOOKUP(#REF!&amp;"-"&amp;ROW()-109,[2]ワークシート!$F$2:$BW$498,22,0),"")</f>
        <v/>
      </c>
      <c r="Q221" s="237"/>
      <c r="R221" s="187" t="str">
        <f>+IFERROR(VLOOKUP(#REF!&amp;"-"&amp;ROW()-109,[2]ワークシート!$F$2:$BW$498,52,0),"")</f>
        <v/>
      </c>
      <c r="S221" s="187"/>
      <c r="T221" s="187"/>
      <c r="U221" s="237" t="str">
        <f>+IFERROR(VLOOKUP(#REF!&amp;"-"&amp;ROW()-109,[2]ワークシート!$F$2:$BW$498,57,0),"")</f>
        <v/>
      </c>
      <c r="V221" s="237"/>
      <c r="W221" s="237" t="str">
        <f>+IFERROR(VLOOKUP(#REF!&amp;"-"&amp;ROW()-109,[2]ワークシート!$F$2:$BW$498,58,0),"")</f>
        <v/>
      </c>
      <c r="X221" s="237"/>
      <c r="Y221" s="237"/>
      <c r="Z221" s="178" t="str">
        <f t="shared" si="6"/>
        <v/>
      </c>
      <c r="AA221" s="178"/>
      <c r="AB221" s="180" t="str">
        <f>+IFERROR(IF(VLOOKUP(#REF!&amp;"-"&amp;ROW()-109,[2]ワークシート!$F$2:$BW$498,10,0)="","",VLOOKUP(#REF!&amp;"-"&amp;ROW()-109,[2]ワークシート!$F$2:$BW$498,10,0)),"")</f>
        <v/>
      </c>
      <c r="AC221" s="181"/>
      <c r="AD221" s="238" t="str">
        <f>+IFERROR(VLOOKUP(#REF!&amp;"-"&amp;ROW()-109,[2]ワークシート!$F$2:$BW$498,62,0),"")</f>
        <v/>
      </c>
      <c r="AE221" s="238"/>
      <c r="AF221" s="178" t="str">
        <f t="shared" si="7"/>
        <v/>
      </c>
      <c r="AG221" s="178"/>
      <c r="AH221" s="178" t="str">
        <f>+IFERROR(IF(VLOOKUP(#REF!&amp;"-"&amp;ROW()-109,[2]ワークシート!$F$2:$BW$498,63,0)="","",VLOOKUP(#REF!&amp;"-"&amp;ROW()-109,[2]ワークシート!$F$2:$BW$498,63,0)),"")</f>
        <v/>
      </c>
      <c r="AI221" s="178"/>
      <c r="AK221" s="51">
        <v>141</v>
      </c>
      <c r="AL221" s="51" t="str">
        <f t="shared" si="8"/>
        <v>141</v>
      </c>
      <c r="AM221" s="41"/>
      <c r="AN221" s="41"/>
      <c r="AO221" s="41"/>
      <c r="AP221" s="41"/>
      <c r="AQ221" s="41"/>
      <c r="AR221" s="41"/>
      <c r="AS221" s="41"/>
      <c r="AT221" s="41"/>
      <c r="AU221" s="41"/>
      <c r="AV221" s="41"/>
      <c r="AW221" s="41"/>
      <c r="AX221" s="41"/>
      <c r="AY221" s="41"/>
      <c r="AZ221" s="41"/>
      <c r="BA221" s="41"/>
      <c r="BB221" s="41"/>
      <c r="BC221" s="41"/>
      <c r="BD221" s="41"/>
      <c r="BE221" s="41"/>
      <c r="BF221" s="41"/>
      <c r="BG221" s="41"/>
      <c r="BH221" s="41"/>
      <c r="BI221" s="41"/>
      <c r="BJ221" s="41"/>
      <c r="BK221" s="41"/>
      <c r="BL221" s="41"/>
      <c r="BM221" s="41"/>
      <c r="BN221" s="41"/>
      <c r="BO221" s="41"/>
      <c r="BP221" s="41"/>
      <c r="BQ221" s="41"/>
      <c r="BR221" s="41"/>
      <c r="BS221" s="41"/>
    </row>
    <row r="222" spans="1:71" ht="35.1" hidden="1" customHeight="1">
      <c r="A222" s="41"/>
      <c r="B222" s="180" t="str">
        <f>+IFERROR(VLOOKUP(#REF!&amp;"-"&amp;ROW()-109,[2]ワークシート!$F$2:$BW$498,6,0),"")</f>
        <v/>
      </c>
      <c r="C222" s="181"/>
      <c r="D222" s="180" t="str">
        <f>+IFERROR(IF(VLOOKUP(#REF!&amp;"-"&amp;ROW()-109,[2]ワークシート!$F$2:$BW$498,7,0)="","",VLOOKUP(#REF!&amp;"-"&amp;ROW()-109,[2]ワークシート!$F$2:$BW$498,7,0)),"")</f>
        <v/>
      </c>
      <c r="E222" s="181"/>
      <c r="F222" s="180" t="str">
        <f>+IFERROR(VLOOKUP(#REF!&amp;"-"&amp;ROW()-109,[2]ワークシート!$F$2:$BW$498,8,0),"")</f>
        <v/>
      </c>
      <c r="G222" s="181"/>
      <c r="H222" s="73" t="str">
        <f>+IFERROR(VLOOKUP(#REF!&amp;"-"&amp;ROW()-109,[2]ワークシート!$F$2:$BW$498,9,0),"")</f>
        <v/>
      </c>
      <c r="I22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22" s="240"/>
      <c r="K222" s="180" t="str">
        <f>+IFERROR(VLOOKUP(#REF!&amp;"-"&amp;ROW()-109,[2]ワークシート!$F$2:$BW$498,16,0),"")</f>
        <v/>
      </c>
      <c r="L222" s="182"/>
      <c r="M222" s="181"/>
      <c r="N222" s="241" t="str">
        <f>+IFERROR(VLOOKUP(#REF!&amp;"-"&amp;ROW()-109,[2]ワークシート!$F$2:$BW$498,21,0),"")</f>
        <v/>
      </c>
      <c r="O222" s="242"/>
      <c r="P222" s="237" t="str">
        <f>+IFERROR(VLOOKUP(#REF!&amp;"-"&amp;ROW()-109,[2]ワークシート!$F$2:$BW$498,22,0),"")</f>
        <v/>
      </c>
      <c r="Q222" s="237"/>
      <c r="R222" s="187" t="str">
        <f>+IFERROR(VLOOKUP(#REF!&amp;"-"&amp;ROW()-109,[2]ワークシート!$F$2:$BW$498,52,0),"")</f>
        <v/>
      </c>
      <c r="S222" s="187"/>
      <c r="T222" s="187"/>
      <c r="U222" s="237" t="str">
        <f>+IFERROR(VLOOKUP(#REF!&amp;"-"&amp;ROW()-109,[2]ワークシート!$F$2:$BW$498,57,0),"")</f>
        <v/>
      </c>
      <c r="V222" s="237"/>
      <c r="W222" s="237" t="str">
        <f>+IFERROR(VLOOKUP(#REF!&amp;"-"&amp;ROW()-109,[2]ワークシート!$F$2:$BW$498,58,0),"")</f>
        <v/>
      </c>
      <c r="X222" s="237"/>
      <c r="Y222" s="237"/>
      <c r="Z222" s="178" t="str">
        <f t="shared" si="6"/>
        <v/>
      </c>
      <c r="AA222" s="178"/>
      <c r="AB222" s="180" t="str">
        <f>+IFERROR(IF(VLOOKUP(#REF!&amp;"-"&amp;ROW()-109,[2]ワークシート!$F$2:$BW$498,10,0)="","",VLOOKUP(#REF!&amp;"-"&amp;ROW()-109,[2]ワークシート!$F$2:$BW$498,10,0)),"")</f>
        <v/>
      </c>
      <c r="AC222" s="181"/>
      <c r="AD222" s="238" t="str">
        <f>+IFERROR(VLOOKUP(#REF!&amp;"-"&amp;ROW()-109,[2]ワークシート!$F$2:$BW$498,62,0),"")</f>
        <v/>
      </c>
      <c r="AE222" s="238"/>
      <c r="AF222" s="178" t="str">
        <f t="shared" si="7"/>
        <v/>
      </c>
      <c r="AG222" s="178"/>
      <c r="AH222" s="178" t="str">
        <f>+IFERROR(IF(VLOOKUP(#REF!&amp;"-"&amp;ROW()-109,[2]ワークシート!$F$2:$BW$498,63,0)="","",VLOOKUP(#REF!&amp;"-"&amp;ROW()-109,[2]ワークシート!$F$2:$BW$498,63,0)),"")</f>
        <v/>
      </c>
      <c r="AI222" s="178"/>
      <c r="AK222" s="51">
        <v>142</v>
      </c>
      <c r="AL222" s="51" t="str">
        <f t="shared" si="8"/>
        <v>142</v>
      </c>
      <c r="AM222" s="41"/>
      <c r="AN222" s="41"/>
      <c r="AO222" s="41"/>
      <c r="AP222" s="41"/>
      <c r="AQ222" s="41"/>
      <c r="AR222" s="41"/>
      <c r="AS222" s="41"/>
      <c r="AT222" s="41"/>
      <c r="AU222" s="41"/>
      <c r="AV222" s="41"/>
      <c r="AW222" s="41"/>
      <c r="AX222" s="41"/>
      <c r="AY222" s="41"/>
      <c r="AZ222" s="41"/>
      <c r="BA222" s="41"/>
      <c r="BB222" s="41"/>
      <c r="BC222" s="41"/>
      <c r="BD222" s="41"/>
      <c r="BE222" s="41"/>
      <c r="BF222" s="41"/>
      <c r="BG222" s="41"/>
      <c r="BH222" s="41"/>
      <c r="BI222" s="41"/>
      <c r="BJ222" s="41"/>
      <c r="BK222" s="41"/>
      <c r="BL222" s="41"/>
      <c r="BM222" s="41"/>
      <c r="BN222" s="41"/>
      <c r="BO222" s="41"/>
      <c r="BP222" s="41"/>
      <c r="BQ222" s="41"/>
      <c r="BR222" s="41"/>
      <c r="BS222" s="41"/>
    </row>
    <row r="223" spans="1:71" ht="35.1" hidden="1" customHeight="1">
      <c r="A223" s="41"/>
      <c r="B223" s="180" t="str">
        <f>+IFERROR(VLOOKUP(#REF!&amp;"-"&amp;ROW()-109,[2]ワークシート!$F$2:$BW$498,6,0),"")</f>
        <v/>
      </c>
      <c r="C223" s="181"/>
      <c r="D223" s="180" t="str">
        <f>+IFERROR(IF(VLOOKUP(#REF!&amp;"-"&amp;ROW()-109,[2]ワークシート!$F$2:$BW$498,7,0)="","",VLOOKUP(#REF!&amp;"-"&amp;ROW()-109,[2]ワークシート!$F$2:$BW$498,7,0)),"")</f>
        <v/>
      </c>
      <c r="E223" s="181"/>
      <c r="F223" s="180" t="str">
        <f>+IFERROR(VLOOKUP(#REF!&amp;"-"&amp;ROW()-109,[2]ワークシート!$F$2:$BW$498,8,0),"")</f>
        <v/>
      </c>
      <c r="G223" s="181"/>
      <c r="H223" s="73" t="str">
        <f>+IFERROR(VLOOKUP(#REF!&amp;"-"&amp;ROW()-109,[2]ワークシート!$F$2:$BW$498,9,0),"")</f>
        <v/>
      </c>
      <c r="I22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23" s="240"/>
      <c r="K223" s="180" t="str">
        <f>+IFERROR(VLOOKUP(#REF!&amp;"-"&amp;ROW()-109,[2]ワークシート!$F$2:$BW$498,16,0),"")</f>
        <v/>
      </c>
      <c r="L223" s="182"/>
      <c r="M223" s="181"/>
      <c r="N223" s="241" t="str">
        <f>+IFERROR(VLOOKUP(#REF!&amp;"-"&amp;ROW()-109,[2]ワークシート!$F$2:$BW$498,21,0),"")</f>
        <v/>
      </c>
      <c r="O223" s="242"/>
      <c r="P223" s="237" t="str">
        <f>+IFERROR(VLOOKUP(#REF!&amp;"-"&amp;ROW()-109,[2]ワークシート!$F$2:$BW$498,22,0),"")</f>
        <v/>
      </c>
      <c r="Q223" s="237"/>
      <c r="R223" s="187" t="str">
        <f>+IFERROR(VLOOKUP(#REF!&amp;"-"&amp;ROW()-109,[2]ワークシート!$F$2:$BW$498,52,0),"")</f>
        <v/>
      </c>
      <c r="S223" s="187"/>
      <c r="T223" s="187"/>
      <c r="U223" s="237" t="str">
        <f>+IFERROR(VLOOKUP(#REF!&amp;"-"&amp;ROW()-109,[2]ワークシート!$F$2:$BW$498,57,0),"")</f>
        <v/>
      </c>
      <c r="V223" s="237"/>
      <c r="W223" s="237" t="str">
        <f>+IFERROR(VLOOKUP(#REF!&amp;"-"&amp;ROW()-109,[2]ワークシート!$F$2:$BW$498,58,0),"")</f>
        <v/>
      </c>
      <c r="X223" s="237"/>
      <c r="Y223" s="237"/>
      <c r="Z223" s="178" t="str">
        <f t="shared" si="6"/>
        <v/>
      </c>
      <c r="AA223" s="178"/>
      <c r="AB223" s="180" t="str">
        <f>+IFERROR(IF(VLOOKUP(#REF!&amp;"-"&amp;ROW()-109,[2]ワークシート!$F$2:$BW$498,10,0)="","",VLOOKUP(#REF!&amp;"-"&amp;ROW()-109,[2]ワークシート!$F$2:$BW$498,10,0)),"")</f>
        <v/>
      </c>
      <c r="AC223" s="181"/>
      <c r="AD223" s="238" t="str">
        <f>+IFERROR(VLOOKUP(#REF!&amp;"-"&amp;ROW()-109,[2]ワークシート!$F$2:$BW$498,62,0),"")</f>
        <v/>
      </c>
      <c r="AE223" s="238"/>
      <c r="AF223" s="178" t="str">
        <f t="shared" si="7"/>
        <v/>
      </c>
      <c r="AG223" s="178"/>
      <c r="AH223" s="178" t="str">
        <f>+IFERROR(IF(VLOOKUP(#REF!&amp;"-"&amp;ROW()-109,[2]ワークシート!$F$2:$BW$498,63,0)="","",VLOOKUP(#REF!&amp;"-"&amp;ROW()-109,[2]ワークシート!$F$2:$BW$498,63,0)),"")</f>
        <v/>
      </c>
      <c r="AI223" s="178"/>
      <c r="AK223" s="51">
        <v>143</v>
      </c>
      <c r="AL223" s="51" t="str">
        <f t="shared" si="8"/>
        <v>143</v>
      </c>
      <c r="AM223" s="41"/>
      <c r="AN223" s="41"/>
      <c r="AO223" s="41"/>
      <c r="AP223" s="41"/>
      <c r="AQ223" s="41"/>
      <c r="AR223" s="41"/>
      <c r="AS223" s="41"/>
      <c r="AT223" s="41"/>
      <c r="AU223" s="41"/>
      <c r="AV223" s="41"/>
      <c r="AW223" s="41"/>
      <c r="AX223" s="41"/>
      <c r="AY223" s="41"/>
      <c r="AZ223" s="41"/>
      <c r="BA223" s="41"/>
      <c r="BB223" s="41"/>
      <c r="BC223" s="41"/>
      <c r="BD223" s="41"/>
      <c r="BE223" s="41"/>
      <c r="BF223" s="41"/>
      <c r="BG223" s="41"/>
      <c r="BH223" s="41"/>
      <c r="BI223" s="41"/>
      <c r="BJ223" s="41"/>
      <c r="BK223" s="41"/>
      <c r="BL223" s="41"/>
      <c r="BM223" s="41"/>
      <c r="BN223" s="41"/>
      <c r="BO223" s="41"/>
      <c r="BP223" s="41"/>
      <c r="BQ223" s="41"/>
      <c r="BR223" s="41"/>
      <c r="BS223" s="41"/>
    </row>
    <row r="224" spans="1:71" ht="35.1" hidden="1" customHeight="1">
      <c r="A224" s="41"/>
      <c r="B224" s="180" t="str">
        <f>+IFERROR(VLOOKUP(#REF!&amp;"-"&amp;ROW()-109,[2]ワークシート!$F$2:$BW$498,6,0),"")</f>
        <v/>
      </c>
      <c r="C224" s="181"/>
      <c r="D224" s="180" t="str">
        <f>+IFERROR(IF(VLOOKUP(#REF!&amp;"-"&amp;ROW()-109,[2]ワークシート!$F$2:$BW$498,7,0)="","",VLOOKUP(#REF!&amp;"-"&amp;ROW()-109,[2]ワークシート!$F$2:$BW$498,7,0)),"")</f>
        <v/>
      </c>
      <c r="E224" s="181"/>
      <c r="F224" s="180" t="str">
        <f>+IFERROR(VLOOKUP(#REF!&amp;"-"&amp;ROW()-109,[2]ワークシート!$F$2:$BW$498,8,0),"")</f>
        <v/>
      </c>
      <c r="G224" s="181"/>
      <c r="H224" s="73" t="str">
        <f>+IFERROR(VLOOKUP(#REF!&amp;"-"&amp;ROW()-109,[2]ワークシート!$F$2:$BW$498,9,0),"")</f>
        <v/>
      </c>
      <c r="I22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24" s="240"/>
      <c r="K224" s="180" t="str">
        <f>+IFERROR(VLOOKUP(#REF!&amp;"-"&amp;ROW()-109,[2]ワークシート!$F$2:$BW$498,16,0),"")</f>
        <v/>
      </c>
      <c r="L224" s="182"/>
      <c r="M224" s="181"/>
      <c r="N224" s="241" t="str">
        <f>+IFERROR(VLOOKUP(#REF!&amp;"-"&amp;ROW()-109,[2]ワークシート!$F$2:$BW$498,21,0),"")</f>
        <v/>
      </c>
      <c r="O224" s="242"/>
      <c r="P224" s="237" t="str">
        <f>+IFERROR(VLOOKUP(#REF!&amp;"-"&amp;ROW()-109,[2]ワークシート!$F$2:$BW$498,22,0),"")</f>
        <v/>
      </c>
      <c r="Q224" s="237"/>
      <c r="R224" s="187" t="str">
        <f>+IFERROR(VLOOKUP(#REF!&amp;"-"&amp;ROW()-109,[2]ワークシート!$F$2:$BW$498,52,0),"")</f>
        <v/>
      </c>
      <c r="S224" s="187"/>
      <c r="T224" s="187"/>
      <c r="U224" s="237" t="str">
        <f>+IFERROR(VLOOKUP(#REF!&amp;"-"&amp;ROW()-109,[2]ワークシート!$F$2:$BW$498,57,0),"")</f>
        <v/>
      </c>
      <c r="V224" s="237"/>
      <c r="W224" s="237" t="str">
        <f>+IFERROR(VLOOKUP(#REF!&amp;"-"&amp;ROW()-109,[2]ワークシート!$F$2:$BW$498,58,0),"")</f>
        <v/>
      </c>
      <c r="X224" s="237"/>
      <c r="Y224" s="237"/>
      <c r="Z224" s="178" t="str">
        <f t="shared" si="6"/>
        <v/>
      </c>
      <c r="AA224" s="178"/>
      <c r="AB224" s="180" t="str">
        <f>+IFERROR(IF(VLOOKUP(#REF!&amp;"-"&amp;ROW()-109,[2]ワークシート!$F$2:$BW$498,10,0)="","",VLOOKUP(#REF!&amp;"-"&amp;ROW()-109,[2]ワークシート!$F$2:$BW$498,10,0)),"")</f>
        <v/>
      </c>
      <c r="AC224" s="181"/>
      <c r="AD224" s="238" t="str">
        <f>+IFERROR(VLOOKUP(#REF!&amp;"-"&amp;ROW()-109,[2]ワークシート!$F$2:$BW$498,62,0),"")</f>
        <v/>
      </c>
      <c r="AE224" s="238"/>
      <c r="AF224" s="178" t="str">
        <f t="shared" si="7"/>
        <v/>
      </c>
      <c r="AG224" s="178"/>
      <c r="AH224" s="178" t="str">
        <f>+IFERROR(IF(VLOOKUP(#REF!&amp;"-"&amp;ROW()-109,[2]ワークシート!$F$2:$BW$498,63,0)="","",VLOOKUP(#REF!&amp;"-"&amp;ROW()-109,[2]ワークシート!$F$2:$BW$498,63,0)),"")</f>
        <v/>
      </c>
      <c r="AI224" s="178"/>
      <c r="AK224" s="51">
        <v>144</v>
      </c>
      <c r="AL224" s="51" t="str">
        <f t="shared" si="8"/>
        <v>144</v>
      </c>
      <c r="AM224" s="41"/>
      <c r="AN224" s="41"/>
      <c r="AO224" s="41"/>
      <c r="AP224" s="41"/>
      <c r="AQ224" s="41"/>
      <c r="AR224" s="41"/>
      <c r="AS224" s="41"/>
      <c r="AT224" s="41"/>
      <c r="AU224" s="41"/>
      <c r="AV224" s="41"/>
      <c r="AW224" s="41"/>
      <c r="AX224" s="41"/>
      <c r="AY224" s="41"/>
      <c r="AZ224" s="41"/>
      <c r="BA224" s="41"/>
      <c r="BB224" s="41"/>
      <c r="BC224" s="41"/>
      <c r="BD224" s="41"/>
      <c r="BE224" s="41"/>
      <c r="BF224" s="41"/>
      <c r="BG224" s="41"/>
      <c r="BH224" s="41"/>
      <c r="BI224" s="41"/>
      <c r="BJ224" s="41"/>
      <c r="BK224" s="41"/>
      <c r="BL224" s="41"/>
      <c r="BM224" s="41"/>
      <c r="BN224" s="41"/>
      <c r="BO224" s="41"/>
      <c r="BP224" s="41"/>
      <c r="BQ224" s="41"/>
      <c r="BR224" s="41"/>
      <c r="BS224" s="41"/>
    </row>
    <row r="225" spans="1:71" ht="35.1" hidden="1" customHeight="1">
      <c r="A225" s="41"/>
      <c r="B225" s="180" t="str">
        <f>+IFERROR(VLOOKUP(#REF!&amp;"-"&amp;ROW()-109,[2]ワークシート!$F$2:$BW$498,6,0),"")</f>
        <v/>
      </c>
      <c r="C225" s="181"/>
      <c r="D225" s="180" t="str">
        <f>+IFERROR(IF(VLOOKUP(#REF!&amp;"-"&amp;ROW()-109,[2]ワークシート!$F$2:$BW$498,7,0)="","",VLOOKUP(#REF!&amp;"-"&amp;ROW()-109,[2]ワークシート!$F$2:$BW$498,7,0)),"")</f>
        <v/>
      </c>
      <c r="E225" s="181"/>
      <c r="F225" s="180" t="str">
        <f>+IFERROR(VLOOKUP(#REF!&amp;"-"&amp;ROW()-109,[2]ワークシート!$F$2:$BW$498,8,0),"")</f>
        <v/>
      </c>
      <c r="G225" s="181"/>
      <c r="H225" s="73" t="str">
        <f>+IFERROR(VLOOKUP(#REF!&amp;"-"&amp;ROW()-109,[2]ワークシート!$F$2:$BW$498,9,0),"")</f>
        <v/>
      </c>
      <c r="I22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25" s="240"/>
      <c r="K225" s="180" t="str">
        <f>+IFERROR(VLOOKUP(#REF!&amp;"-"&amp;ROW()-109,[2]ワークシート!$F$2:$BW$498,16,0),"")</f>
        <v/>
      </c>
      <c r="L225" s="182"/>
      <c r="M225" s="181"/>
      <c r="N225" s="241" t="str">
        <f>+IFERROR(VLOOKUP(#REF!&amp;"-"&amp;ROW()-109,[2]ワークシート!$F$2:$BW$498,21,0),"")</f>
        <v/>
      </c>
      <c r="O225" s="242"/>
      <c r="P225" s="237" t="str">
        <f>+IFERROR(VLOOKUP(#REF!&amp;"-"&amp;ROW()-109,[2]ワークシート!$F$2:$BW$498,22,0),"")</f>
        <v/>
      </c>
      <c r="Q225" s="237"/>
      <c r="R225" s="187" t="str">
        <f>+IFERROR(VLOOKUP(#REF!&amp;"-"&amp;ROW()-109,[2]ワークシート!$F$2:$BW$498,52,0),"")</f>
        <v/>
      </c>
      <c r="S225" s="187"/>
      <c r="T225" s="187"/>
      <c r="U225" s="237" t="str">
        <f>+IFERROR(VLOOKUP(#REF!&amp;"-"&amp;ROW()-109,[2]ワークシート!$F$2:$BW$498,57,0),"")</f>
        <v/>
      </c>
      <c r="V225" s="237"/>
      <c r="W225" s="237" t="str">
        <f>+IFERROR(VLOOKUP(#REF!&amp;"-"&amp;ROW()-109,[2]ワークシート!$F$2:$BW$498,58,0),"")</f>
        <v/>
      </c>
      <c r="X225" s="237"/>
      <c r="Y225" s="237"/>
      <c r="Z225" s="178" t="str">
        <f t="shared" si="6"/>
        <v/>
      </c>
      <c r="AA225" s="178"/>
      <c r="AB225" s="180" t="str">
        <f>+IFERROR(IF(VLOOKUP(#REF!&amp;"-"&amp;ROW()-109,[2]ワークシート!$F$2:$BW$498,10,0)="","",VLOOKUP(#REF!&amp;"-"&amp;ROW()-109,[2]ワークシート!$F$2:$BW$498,10,0)),"")</f>
        <v/>
      </c>
      <c r="AC225" s="181"/>
      <c r="AD225" s="238" t="str">
        <f>+IFERROR(VLOOKUP(#REF!&amp;"-"&amp;ROW()-109,[2]ワークシート!$F$2:$BW$498,62,0),"")</f>
        <v/>
      </c>
      <c r="AE225" s="238"/>
      <c r="AF225" s="178" t="str">
        <f t="shared" si="7"/>
        <v/>
      </c>
      <c r="AG225" s="178"/>
      <c r="AH225" s="178" t="str">
        <f>+IFERROR(IF(VLOOKUP(#REF!&amp;"-"&amp;ROW()-109,[2]ワークシート!$F$2:$BW$498,63,0)="","",VLOOKUP(#REF!&amp;"-"&amp;ROW()-109,[2]ワークシート!$F$2:$BW$498,63,0)),"")</f>
        <v/>
      </c>
      <c r="AI225" s="178"/>
      <c r="AK225" s="51">
        <v>145</v>
      </c>
      <c r="AL225" s="51" t="str">
        <f t="shared" si="8"/>
        <v>145</v>
      </c>
      <c r="AM225" s="41"/>
      <c r="AN225" s="41"/>
      <c r="AO225" s="41"/>
      <c r="AP225" s="41"/>
      <c r="AQ225" s="41"/>
      <c r="AR225" s="41"/>
      <c r="AS225" s="41"/>
      <c r="AT225" s="41"/>
      <c r="AU225" s="41"/>
      <c r="AV225" s="41"/>
      <c r="AW225" s="41"/>
      <c r="AX225" s="41"/>
      <c r="AY225" s="41"/>
      <c r="AZ225" s="41"/>
      <c r="BA225" s="41"/>
      <c r="BB225" s="41"/>
      <c r="BC225" s="41"/>
      <c r="BD225" s="41"/>
      <c r="BE225" s="41"/>
      <c r="BF225" s="41"/>
      <c r="BG225" s="41"/>
      <c r="BH225" s="41"/>
      <c r="BI225" s="41"/>
      <c r="BJ225" s="41"/>
      <c r="BK225" s="41"/>
      <c r="BL225" s="41"/>
      <c r="BM225" s="41"/>
      <c r="BN225" s="41"/>
      <c r="BO225" s="41"/>
      <c r="BP225" s="41"/>
      <c r="BQ225" s="41"/>
      <c r="BR225" s="41"/>
      <c r="BS225" s="41"/>
    </row>
    <row r="226" spans="1:71" ht="35.1" hidden="1" customHeight="1">
      <c r="A226" s="41"/>
      <c r="B226" s="180" t="str">
        <f>+IFERROR(VLOOKUP(#REF!&amp;"-"&amp;ROW()-109,[2]ワークシート!$F$2:$BW$498,6,0),"")</f>
        <v/>
      </c>
      <c r="C226" s="181"/>
      <c r="D226" s="180" t="str">
        <f>+IFERROR(IF(VLOOKUP(#REF!&amp;"-"&amp;ROW()-109,[2]ワークシート!$F$2:$BW$498,7,0)="","",VLOOKUP(#REF!&amp;"-"&amp;ROW()-109,[2]ワークシート!$F$2:$BW$498,7,0)),"")</f>
        <v/>
      </c>
      <c r="E226" s="181"/>
      <c r="F226" s="180" t="str">
        <f>+IFERROR(VLOOKUP(#REF!&amp;"-"&amp;ROW()-109,[2]ワークシート!$F$2:$BW$498,8,0),"")</f>
        <v/>
      </c>
      <c r="G226" s="181"/>
      <c r="H226" s="73" t="str">
        <f>+IFERROR(VLOOKUP(#REF!&amp;"-"&amp;ROW()-109,[2]ワークシート!$F$2:$BW$498,9,0),"")</f>
        <v/>
      </c>
      <c r="I22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26" s="240"/>
      <c r="K226" s="180" t="str">
        <f>+IFERROR(VLOOKUP(#REF!&amp;"-"&amp;ROW()-109,[2]ワークシート!$F$2:$BW$498,16,0),"")</f>
        <v/>
      </c>
      <c r="L226" s="182"/>
      <c r="M226" s="181"/>
      <c r="N226" s="241" t="str">
        <f>+IFERROR(VLOOKUP(#REF!&amp;"-"&amp;ROW()-109,[2]ワークシート!$F$2:$BW$498,21,0),"")</f>
        <v/>
      </c>
      <c r="O226" s="242"/>
      <c r="P226" s="237" t="str">
        <f>+IFERROR(VLOOKUP(#REF!&amp;"-"&amp;ROW()-109,[2]ワークシート!$F$2:$BW$498,22,0),"")</f>
        <v/>
      </c>
      <c r="Q226" s="237"/>
      <c r="R226" s="187" t="str">
        <f>+IFERROR(VLOOKUP(#REF!&amp;"-"&amp;ROW()-109,[2]ワークシート!$F$2:$BW$498,52,0),"")</f>
        <v/>
      </c>
      <c r="S226" s="187"/>
      <c r="T226" s="187"/>
      <c r="U226" s="237" t="str">
        <f>+IFERROR(VLOOKUP(#REF!&amp;"-"&amp;ROW()-109,[2]ワークシート!$F$2:$BW$498,57,0),"")</f>
        <v/>
      </c>
      <c r="V226" s="237"/>
      <c r="W226" s="237" t="str">
        <f>+IFERROR(VLOOKUP(#REF!&amp;"-"&amp;ROW()-109,[2]ワークシート!$F$2:$BW$498,58,0),"")</f>
        <v/>
      </c>
      <c r="X226" s="237"/>
      <c r="Y226" s="237"/>
      <c r="Z226" s="178" t="str">
        <f t="shared" si="6"/>
        <v/>
      </c>
      <c r="AA226" s="178"/>
      <c r="AB226" s="180" t="str">
        <f>+IFERROR(IF(VLOOKUP(#REF!&amp;"-"&amp;ROW()-109,[2]ワークシート!$F$2:$BW$498,10,0)="","",VLOOKUP(#REF!&amp;"-"&amp;ROW()-109,[2]ワークシート!$F$2:$BW$498,10,0)),"")</f>
        <v/>
      </c>
      <c r="AC226" s="181"/>
      <c r="AD226" s="238" t="str">
        <f>+IFERROR(VLOOKUP(#REF!&amp;"-"&amp;ROW()-109,[2]ワークシート!$F$2:$BW$498,62,0),"")</f>
        <v/>
      </c>
      <c r="AE226" s="238"/>
      <c r="AF226" s="178" t="str">
        <f t="shared" si="7"/>
        <v/>
      </c>
      <c r="AG226" s="178"/>
      <c r="AH226" s="178" t="str">
        <f>+IFERROR(IF(VLOOKUP(#REF!&amp;"-"&amp;ROW()-109,[2]ワークシート!$F$2:$BW$498,63,0)="","",VLOOKUP(#REF!&amp;"-"&amp;ROW()-109,[2]ワークシート!$F$2:$BW$498,63,0)),"")</f>
        <v/>
      </c>
      <c r="AI226" s="178"/>
      <c r="AK226" s="51">
        <v>146</v>
      </c>
      <c r="AL226" s="51" t="str">
        <f t="shared" si="8"/>
        <v>146</v>
      </c>
      <c r="AM226" s="41"/>
      <c r="AN226" s="41"/>
      <c r="AO226" s="41"/>
      <c r="AP226" s="41"/>
      <c r="AQ226" s="41"/>
      <c r="AR226" s="41"/>
      <c r="AS226" s="41"/>
      <c r="AT226" s="41"/>
      <c r="AU226" s="41"/>
      <c r="AV226" s="41"/>
      <c r="AW226" s="41"/>
      <c r="AX226" s="41"/>
      <c r="AY226" s="41"/>
      <c r="AZ226" s="41"/>
      <c r="BA226" s="41"/>
      <c r="BB226" s="41"/>
      <c r="BC226" s="41"/>
      <c r="BD226" s="41"/>
      <c r="BE226" s="41"/>
      <c r="BF226" s="41"/>
      <c r="BG226" s="41"/>
      <c r="BH226" s="41"/>
      <c r="BI226" s="41"/>
      <c r="BJ226" s="41"/>
      <c r="BK226" s="41"/>
      <c r="BL226" s="41"/>
      <c r="BM226" s="41"/>
      <c r="BN226" s="41"/>
      <c r="BO226" s="41"/>
      <c r="BP226" s="41"/>
      <c r="BQ226" s="41"/>
      <c r="BR226" s="41"/>
      <c r="BS226" s="41"/>
    </row>
    <row r="227" spans="1:71" ht="35.1" hidden="1" customHeight="1">
      <c r="A227" s="41"/>
      <c r="B227" s="180" t="str">
        <f>+IFERROR(VLOOKUP(#REF!&amp;"-"&amp;ROW()-109,[2]ワークシート!$F$2:$BW$498,6,0),"")</f>
        <v/>
      </c>
      <c r="C227" s="181"/>
      <c r="D227" s="180" t="str">
        <f>+IFERROR(IF(VLOOKUP(#REF!&amp;"-"&amp;ROW()-109,[2]ワークシート!$F$2:$BW$498,7,0)="","",VLOOKUP(#REF!&amp;"-"&amp;ROW()-109,[2]ワークシート!$F$2:$BW$498,7,0)),"")</f>
        <v/>
      </c>
      <c r="E227" s="181"/>
      <c r="F227" s="180" t="str">
        <f>+IFERROR(VLOOKUP(#REF!&amp;"-"&amp;ROW()-109,[2]ワークシート!$F$2:$BW$498,8,0),"")</f>
        <v/>
      </c>
      <c r="G227" s="181"/>
      <c r="H227" s="73" t="str">
        <f>+IFERROR(VLOOKUP(#REF!&amp;"-"&amp;ROW()-109,[2]ワークシート!$F$2:$BW$498,9,0),"")</f>
        <v/>
      </c>
      <c r="I22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27" s="240"/>
      <c r="K227" s="180" t="str">
        <f>+IFERROR(VLOOKUP(#REF!&amp;"-"&amp;ROW()-109,[2]ワークシート!$F$2:$BW$498,16,0),"")</f>
        <v/>
      </c>
      <c r="L227" s="182"/>
      <c r="M227" s="181"/>
      <c r="N227" s="241" t="str">
        <f>+IFERROR(VLOOKUP(#REF!&amp;"-"&amp;ROW()-109,[2]ワークシート!$F$2:$BW$498,21,0),"")</f>
        <v/>
      </c>
      <c r="O227" s="242"/>
      <c r="P227" s="237" t="str">
        <f>+IFERROR(VLOOKUP(#REF!&amp;"-"&amp;ROW()-109,[2]ワークシート!$F$2:$BW$498,22,0),"")</f>
        <v/>
      </c>
      <c r="Q227" s="237"/>
      <c r="R227" s="187" t="str">
        <f>+IFERROR(VLOOKUP(#REF!&amp;"-"&amp;ROW()-109,[2]ワークシート!$F$2:$BW$498,52,0),"")</f>
        <v/>
      </c>
      <c r="S227" s="187"/>
      <c r="T227" s="187"/>
      <c r="U227" s="237" t="str">
        <f>+IFERROR(VLOOKUP(#REF!&amp;"-"&amp;ROW()-109,[2]ワークシート!$F$2:$BW$498,57,0),"")</f>
        <v/>
      </c>
      <c r="V227" s="237"/>
      <c r="W227" s="237" t="str">
        <f>+IFERROR(VLOOKUP(#REF!&amp;"-"&amp;ROW()-109,[2]ワークシート!$F$2:$BW$498,58,0),"")</f>
        <v/>
      </c>
      <c r="X227" s="237"/>
      <c r="Y227" s="237"/>
      <c r="Z227" s="178" t="str">
        <f t="shared" si="6"/>
        <v/>
      </c>
      <c r="AA227" s="178"/>
      <c r="AB227" s="180" t="str">
        <f>+IFERROR(IF(VLOOKUP(#REF!&amp;"-"&amp;ROW()-109,[2]ワークシート!$F$2:$BW$498,10,0)="","",VLOOKUP(#REF!&amp;"-"&amp;ROW()-109,[2]ワークシート!$F$2:$BW$498,10,0)),"")</f>
        <v/>
      </c>
      <c r="AC227" s="181"/>
      <c r="AD227" s="238" t="str">
        <f>+IFERROR(VLOOKUP(#REF!&amp;"-"&amp;ROW()-109,[2]ワークシート!$F$2:$BW$498,62,0),"")</f>
        <v/>
      </c>
      <c r="AE227" s="238"/>
      <c r="AF227" s="178" t="str">
        <f t="shared" si="7"/>
        <v/>
      </c>
      <c r="AG227" s="178"/>
      <c r="AH227" s="178" t="str">
        <f>+IFERROR(IF(VLOOKUP(#REF!&amp;"-"&amp;ROW()-109,[2]ワークシート!$F$2:$BW$498,63,0)="","",VLOOKUP(#REF!&amp;"-"&amp;ROW()-109,[2]ワークシート!$F$2:$BW$498,63,0)),"")</f>
        <v/>
      </c>
      <c r="AI227" s="178"/>
      <c r="AK227" s="51">
        <v>147</v>
      </c>
      <c r="AL227" s="51" t="str">
        <f t="shared" si="8"/>
        <v>147</v>
      </c>
      <c r="AM227" s="41"/>
      <c r="AN227" s="41"/>
      <c r="AO227" s="41"/>
      <c r="AP227" s="41"/>
      <c r="AQ227" s="41"/>
      <c r="AR227" s="41"/>
      <c r="AS227" s="41"/>
      <c r="AT227" s="41"/>
      <c r="AU227" s="41"/>
      <c r="AV227" s="41"/>
      <c r="AW227" s="41"/>
      <c r="AX227" s="41"/>
      <c r="AY227" s="41"/>
      <c r="AZ227" s="41"/>
      <c r="BA227" s="41"/>
      <c r="BB227" s="41"/>
      <c r="BC227" s="41"/>
      <c r="BD227" s="41"/>
      <c r="BE227" s="41"/>
      <c r="BF227" s="41"/>
      <c r="BG227" s="41"/>
      <c r="BH227" s="41"/>
      <c r="BI227" s="41"/>
      <c r="BJ227" s="41"/>
      <c r="BK227" s="41"/>
      <c r="BL227" s="41"/>
      <c r="BM227" s="41"/>
      <c r="BN227" s="41"/>
      <c r="BO227" s="41"/>
      <c r="BP227" s="41"/>
      <c r="BQ227" s="41"/>
      <c r="BR227" s="41"/>
      <c r="BS227" s="41"/>
    </row>
    <row r="228" spans="1:71" ht="35.1" hidden="1" customHeight="1">
      <c r="A228" s="41"/>
      <c r="B228" s="180" t="str">
        <f>+IFERROR(VLOOKUP(#REF!&amp;"-"&amp;ROW()-109,[2]ワークシート!$F$2:$BW$498,6,0),"")</f>
        <v/>
      </c>
      <c r="C228" s="181"/>
      <c r="D228" s="180" t="str">
        <f>+IFERROR(IF(VLOOKUP(#REF!&amp;"-"&amp;ROW()-109,[2]ワークシート!$F$2:$BW$498,7,0)="","",VLOOKUP(#REF!&amp;"-"&amp;ROW()-109,[2]ワークシート!$F$2:$BW$498,7,0)),"")</f>
        <v/>
      </c>
      <c r="E228" s="181"/>
      <c r="F228" s="180" t="str">
        <f>+IFERROR(VLOOKUP(#REF!&amp;"-"&amp;ROW()-109,[2]ワークシート!$F$2:$BW$498,8,0),"")</f>
        <v/>
      </c>
      <c r="G228" s="181"/>
      <c r="H228" s="73" t="str">
        <f>+IFERROR(VLOOKUP(#REF!&amp;"-"&amp;ROW()-109,[2]ワークシート!$F$2:$BW$498,9,0),"")</f>
        <v/>
      </c>
      <c r="I22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28" s="240"/>
      <c r="K228" s="180" t="str">
        <f>+IFERROR(VLOOKUP(#REF!&amp;"-"&amp;ROW()-109,[2]ワークシート!$F$2:$BW$498,16,0),"")</f>
        <v/>
      </c>
      <c r="L228" s="182"/>
      <c r="M228" s="181"/>
      <c r="N228" s="241" t="str">
        <f>+IFERROR(VLOOKUP(#REF!&amp;"-"&amp;ROW()-109,[2]ワークシート!$F$2:$BW$498,21,0),"")</f>
        <v/>
      </c>
      <c r="O228" s="242"/>
      <c r="P228" s="237" t="str">
        <f>+IFERROR(VLOOKUP(#REF!&amp;"-"&amp;ROW()-109,[2]ワークシート!$F$2:$BW$498,22,0),"")</f>
        <v/>
      </c>
      <c r="Q228" s="237"/>
      <c r="R228" s="187" t="str">
        <f>+IFERROR(VLOOKUP(#REF!&amp;"-"&amp;ROW()-109,[2]ワークシート!$F$2:$BW$498,52,0),"")</f>
        <v/>
      </c>
      <c r="S228" s="187"/>
      <c r="T228" s="187"/>
      <c r="U228" s="237" t="str">
        <f>+IFERROR(VLOOKUP(#REF!&amp;"-"&amp;ROW()-109,[2]ワークシート!$F$2:$BW$498,57,0),"")</f>
        <v/>
      </c>
      <c r="V228" s="237"/>
      <c r="W228" s="237" t="str">
        <f>+IFERROR(VLOOKUP(#REF!&amp;"-"&amp;ROW()-109,[2]ワークシート!$F$2:$BW$498,58,0),"")</f>
        <v/>
      </c>
      <c r="X228" s="237"/>
      <c r="Y228" s="237"/>
      <c r="Z228" s="178" t="str">
        <f t="shared" si="6"/>
        <v/>
      </c>
      <c r="AA228" s="178"/>
      <c r="AB228" s="180" t="str">
        <f>+IFERROR(IF(VLOOKUP(#REF!&amp;"-"&amp;ROW()-109,[2]ワークシート!$F$2:$BW$498,10,0)="","",VLOOKUP(#REF!&amp;"-"&amp;ROW()-109,[2]ワークシート!$F$2:$BW$498,10,0)),"")</f>
        <v/>
      </c>
      <c r="AC228" s="181"/>
      <c r="AD228" s="238" t="str">
        <f>+IFERROR(VLOOKUP(#REF!&amp;"-"&amp;ROW()-109,[2]ワークシート!$F$2:$BW$498,62,0),"")</f>
        <v/>
      </c>
      <c r="AE228" s="238"/>
      <c r="AF228" s="178" t="str">
        <f t="shared" si="7"/>
        <v/>
      </c>
      <c r="AG228" s="178"/>
      <c r="AH228" s="178" t="str">
        <f>+IFERROR(IF(VLOOKUP(#REF!&amp;"-"&amp;ROW()-109,[2]ワークシート!$F$2:$BW$498,63,0)="","",VLOOKUP(#REF!&amp;"-"&amp;ROW()-109,[2]ワークシート!$F$2:$BW$498,63,0)),"")</f>
        <v/>
      </c>
      <c r="AI228" s="178"/>
      <c r="AK228" s="51">
        <v>148</v>
      </c>
      <c r="AL228" s="51" t="str">
        <f t="shared" si="8"/>
        <v>148</v>
      </c>
      <c r="AM228" s="41"/>
      <c r="AN228" s="41"/>
      <c r="AO228" s="41"/>
      <c r="AP228" s="41"/>
      <c r="AQ228" s="41"/>
      <c r="AR228" s="41"/>
      <c r="AS228" s="41"/>
      <c r="AT228" s="41"/>
      <c r="AU228" s="41"/>
      <c r="AV228" s="41"/>
      <c r="AW228" s="41"/>
      <c r="AX228" s="41"/>
      <c r="AY228" s="41"/>
      <c r="AZ228" s="41"/>
      <c r="BA228" s="41"/>
      <c r="BB228" s="41"/>
      <c r="BC228" s="41"/>
      <c r="BD228" s="41"/>
      <c r="BE228" s="41"/>
      <c r="BF228" s="41"/>
      <c r="BG228" s="41"/>
      <c r="BH228" s="41"/>
      <c r="BI228" s="41"/>
      <c r="BJ228" s="41"/>
      <c r="BK228" s="41"/>
      <c r="BL228" s="41"/>
      <c r="BM228" s="41"/>
      <c r="BN228" s="41"/>
      <c r="BO228" s="41"/>
      <c r="BP228" s="41"/>
      <c r="BQ228" s="41"/>
      <c r="BR228" s="41"/>
      <c r="BS228" s="41"/>
    </row>
    <row r="229" spans="1:71" ht="35.1" hidden="1" customHeight="1">
      <c r="A229" s="41"/>
      <c r="B229" s="180" t="str">
        <f>+IFERROR(VLOOKUP(#REF!&amp;"-"&amp;ROW()-109,[2]ワークシート!$F$2:$BW$498,6,0),"")</f>
        <v/>
      </c>
      <c r="C229" s="181"/>
      <c r="D229" s="180" t="str">
        <f>+IFERROR(IF(VLOOKUP(#REF!&amp;"-"&amp;ROW()-109,[2]ワークシート!$F$2:$BW$498,7,0)="","",VLOOKUP(#REF!&amp;"-"&amp;ROW()-109,[2]ワークシート!$F$2:$BW$498,7,0)),"")</f>
        <v/>
      </c>
      <c r="E229" s="181"/>
      <c r="F229" s="180" t="str">
        <f>+IFERROR(VLOOKUP(#REF!&amp;"-"&amp;ROW()-109,[2]ワークシート!$F$2:$BW$498,8,0),"")</f>
        <v/>
      </c>
      <c r="G229" s="181"/>
      <c r="H229" s="73" t="str">
        <f>+IFERROR(VLOOKUP(#REF!&amp;"-"&amp;ROW()-109,[2]ワークシート!$F$2:$BW$498,9,0),"")</f>
        <v/>
      </c>
      <c r="I22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29" s="240"/>
      <c r="K229" s="180" t="str">
        <f>+IFERROR(VLOOKUP(#REF!&amp;"-"&amp;ROW()-109,[2]ワークシート!$F$2:$BW$498,16,0),"")</f>
        <v/>
      </c>
      <c r="L229" s="182"/>
      <c r="M229" s="181"/>
      <c r="N229" s="241" t="str">
        <f>+IFERROR(VLOOKUP(#REF!&amp;"-"&amp;ROW()-109,[2]ワークシート!$F$2:$BW$498,21,0),"")</f>
        <v/>
      </c>
      <c r="O229" s="242"/>
      <c r="P229" s="237" t="str">
        <f>+IFERROR(VLOOKUP(#REF!&amp;"-"&amp;ROW()-109,[2]ワークシート!$F$2:$BW$498,22,0),"")</f>
        <v/>
      </c>
      <c r="Q229" s="237"/>
      <c r="R229" s="187" t="str">
        <f>+IFERROR(VLOOKUP(#REF!&amp;"-"&amp;ROW()-109,[2]ワークシート!$F$2:$BW$498,52,0),"")</f>
        <v/>
      </c>
      <c r="S229" s="187"/>
      <c r="T229" s="187"/>
      <c r="U229" s="237" t="str">
        <f>+IFERROR(VLOOKUP(#REF!&amp;"-"&amp;ROW()-109,[2]ワークシート!$F$2:$BW$498,57,0),"")</f>
        <v/>
      </c>
      <c r="V229" s="237"/>
      <c r="W229" s="237" t="str">
        <f>+IFERROR(VLOOKUP(#REF!&amp;"-"&amp;ROW()-109,[2]ワークシート!$F$2:$BW$498,58,0),"")</f>
        <v/>
      </c>
      <c r="X229" s="237"/>
      <c r="Y229" s="237"/>
      <c r="Z229" s="178" t="str">
        <f t="shared" si="6"/>
        <v/>
      </c>
      <c r="AA229" s="178"/>
      <c r="AB229" s="180" t="str">
        <f>+IFERROR(IF(VLOOKUP(#REF!&amp;"-"&amp;ROW()-109,[2]ワークシート!$F$2:$BW$498,10,0)="","",VLOOKUP(#REF!&amp;"-"&amp;ROW()-109,[2]ワークシート!$F$2:$BW$498,10,0)),"")</f>
        <v/>
      </c>
      <c r="AC229" s="181"/>
      <c r="AD229" s="238" t="str">
        <f>+IFERROR(VLOOKUP(#REF!&amp;"-"&amp;ROW()-109,[2]ワークシート!$F$2:$BW$498,62,0),"")</f>
        <v/>
      </c>
      <c r="AE229" s="238"/>
      <c r="AF229" s="178" t="str">
        <f t="shared" si="7"/>
        <v/>
      </c>
      <c r="AG229" s="178"/>
      <c r="AH229" s="178" t="str">
        <f>+IFERROR(IF(VLOOKUP(#REF!&amp;"-"&amp;ROW()-109,[2]ワークシート!$F$2:$BW$498,63,0)="","",VLOOKUP(#REF!&amp;"-"&amp;ROW()-109,[2]ワークシート!$F$2:$BW$498,63,0)),"")</f>
        <v/>
      </c>
      <c r="AI229" s="178"/>
      <c r="AK229" s="51">
        <v>149</v>
      </c>
      <c r="AL229" s="51" t="str">
        <f t="shared" si="8"/>
        <v>149</v>
      </c>
      <c r="AM229" s="41"/>
      <c r="AN229" s="41"/>
      <c r="AO229" s="41"/>
      <c r="AP229" s="41"/>
      <c r="AQ229" s="41"/>
      <c r="AR229" s="41"/>
      <c r="AS229" s="41"/>
      <c r="AT229" s="41"/>
      <c r="AU229" s="41"/>
      <c r="AV229" s="41"/>
      <c r="AW229" s="41"/>
      <c r="AX229" s="41"/>
      <c r="AY229" s="41"/>
      <c r="AZ229" s="41"/>
      <c r="BA229" s="41"/>
      <c r="BB229" s="41"/>
      <c r="BC229" s="41"/>
      <c r="BD229" s="41"/>
      <c r="BE229" s="41"/>
      <c r="BF229" s="41"/>
      <c r="BG229" s="41"/>
      <c r="BH229" s="41"/>
      <c r="BI229" s="41"/>
      <c r="BJ229" s="41"/>
      <c r="BK229" s="41"/>
      <c r="BL229" s="41"/>
      <c r="BM229" s="41"/>
      <c r="BN229" s="41"/>
      <c r="BO229" s="41"/>
      <c r="BP229" s="41"/>
      <c r="BQ229" s="41"/>
      <c r="BR229" s="41"/>
      <c r="BS229" s="41"/>
    </row>
    <row r="230" spans="1:71" ht="35.1" hidden="1" customHeight="1">
      <c r="A230" s="41"/>
      <c r="B230" s="180" t="str">
        <f>+IFERROR(VLOOKUP(#REF!&amp;"-"&amp;ROW()-109,[2]ワークシート!$F$2:$BW$498,6,0),"")</f>
        <v/>
      </c>
      <c r="C230" s="181"/>
      <c r="D230" s="180" t="str">
        <f>+IFERROR(IF(VLOOKUP(#REF!&amp;"-"&amp;ROW()-109,[2]ワークシート!$F$2:$BW$498,7,0)="","",VLOOKUP(#REF!&amp;"-"&amp;ROW()-109,[2]ワークシート!$F$2:$BW$498,7,0)),"")</f>
        <v/>
      </c>
      <c r="E230" s="181"/>
      <c r="F230" s="180" t="str">
        <f>+IFERROR(VLOOKUP(#REF!&amp;"-"&amp;ROW()-109,[2]ワークシート!$F$2:$BW$498,8,0),"")</f>
        <v/>
      </c>
      <c r="G230" s="181"/>
      <c r="H230" s="73" t="str">
        <f>+IFERROR(VLOOKUP(#REF!&amp;"-"&amp;ROW()-109,[2]ワークシート!$F$2:$BW$498,9,0),"")</f>
        <v/>
      </c>
      <c r="I23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30" s="240"/>
      <c r="K230" s="180" t="str">
        <f>+IFERROR(VLOOKUP(#REF!&amp;"-"&amp;ROW()-109,[2]ワークシート!$F$2:$BW$498,16,0),"")</f>
        <v/>
      </c>
      <c r="L230" s="182"/>
      <c r="M230" s="181"/>
      <c r="N230" s="241" t="str">
        <f>+IFERROR(VLOOKUP(#REF!&amp;"-"&amp;ROW()-109,[2]ワークシート!$F$2:$BW$498,21,0),"")</f>
        <v/>
      </c>
      <c r="O230" s="242"/>
      <c r="P230" s="237" t="str">
        <f>+IFERROR(VLOOKUP(#REF!&amp;"-"&amp;ROW()-109,[2]ワークシート!$F$2:$BW$498,22,0),"")</f>
        <v/>
      </c>
      <c r="Q230" s="237"/>
      <c r="R230" s="187" t="str">
        <f>+IFERROR(VLOOKUP(#REF!&amp;"-"&amp;ROW()-109,[2]ワークシート!$F$2:$BW$498,52,0),"")</f>
        <v/>
      </c>
      <c r="S230" s="187"/>
      <c r="T230" s="187"/>
      <c r="U230" s="237" t="str">
        <f>+IFERROR(VLOOKUP(#REF!&amp;"-"&amp;ROW()-109,[2]ワークシート!$F$2:$BW$498,57,0),"")</f>
        <v/>
      </c>
      <c r="V230" s="237"/>
      <c r="W230" s="237" t="str">
        <f>+IFERROR(VLOOKUP(#REF!&amp;"-"&amp;ROW()-109,[2]ワークシート!$F$2:$BW$498,58,0),"")</f>
        <v/>
      </c>
      <c r="X230" s="237"/>
      <c r="Y230" s="237"/>
      <c r="Z230" s="178" t="str">
        <f t="shared" si="6"/>
        <v/>
      </c>
      <c r="AA230" s="178"/>
      <c r="AB230" s="180" t="str">
        <f>+IFERROR(IF(VLOOKUP(#REF!&amp;"-"&amp;ROW()-109,[2]ワークシート!$F$2:$BW$498,10,0)="","",VLOOKUP(#REF!&amp;"-"&amp;ROW()-109,[2]ワークシート!$F$2:$BW$498,10,0)),"")</f>
        <v/>
      </c>
      <c r="AC230" s="181"/>
      <c r="AD230" s="238" t="str">
        <f>+IFERROR(VLOOKUP(#REF!&amp;"-"&amp;ROW()-109,[2]ワークシート!$F$2:$BW$498,62,0),"")</f>
        <v/>
      </c>
      <c r="AE230" s="238"/>
      <c r="AF230" s="178" t="str">
        <f t="shared" si="7"/>
        <v/>
      </c>
      <c r="AG230" s="178"/>
      <c r="AH230" s="178" t="str">
        <f>+IFERROR(IF(VLOOKUP(#REF!&amp;"-"&amp;ROW()-109,[2]ワークシート!$F$2:$BW$498,63,0)="","",VLOOKUP(#REF!&amp;"-"&amp;ROW()-109,[2]ワークシート!$F$2:$BW$498,63,0)),"")</f>
        <v/>
      </c>
      <c r="AI230" s="178"/>
      <c r="AK230" s="51">
        <v>150</v>
      </c>
      <c r="AL230" s="51" t="str">
        <f t="shared" si="8"/>
        <v>150</v>
      </c>
      <c r="AM230" s="41"/>
      <c r="AN230" s="41"/>
      <c r="AO230" s="41"/>
      <c r="AP230" s="41"/>
      <c r="AQ230" s="41"/>
      <c r="AR230" s="41"/>
      <c r="AS230" s="41"/>
      <c r="AT230" s="41"/>
      <c r="AU230" s="41"/>
      <c r="AV230" s="41"/>
      <c r="AW230" s="41"/>
      <c r="AX230" s="41"/>
      <c r="AY230" s="41"/>
      <c r="AZ230" s="41"/>
      <c r="BA230" s="41"/>
      <c r="BB230" s="41"/>
      <c r="BC230" s="41"/>
      <c r="BD230" s="41"/>
      <c r="BE230" s="41"/>
      <c r="BF230" s="41"/>
      <c r="BG230" s="41"/>
      <c r="BH230" s="41"/>
      <c r="BI230" s="41"/>
      <c r="BJ230" s="41"/>
      <c r="BK230" s="41"/>
      <c r="BL230" s="41"/>
      <c r="BM230" s="41"/>
      <c r="BN230" s="41"/>
      <c r="BO230" s="41"/>
      <c r="BP230" s="41"/>
      <c r="BQ230" s="41"/>
      <c r="BR230" s="41"/>
      <c r="BS230" s="41"/>
    </row>
    <row r="231" spans="1:71" ht="35.1" hidden="1" customHeight="1">
      <c r="A231" s="41"/>
      <c r="B231" s="180" t="str">
        <f>+IFERROR(VLOOKUP(#REF!&amp;"-"&amp;ROW()-109,[2]ワークシート!$F$2:$BW$498,6,0),"")</f>
        <v/>
      </c>
      <c r="C231" s="181"/>
      <c r="D231" s="180" t="str">
        <f>+IFERROR(IF(VLOOKUP(#REF!&amp;"-"&amp;ROW()-109,[2]ワークシート!$F$2:$BW$498,7,0)="","",VLOOKUP(#REF!&amp;"-"&amp;ROW()-109,[2]ワークシート!$F$2:$BW$498,7,0)),"")</f>
        <v/>
      </c>
      <c r="E231" s="181"/>
      <c r="F231" s="180" t="str">
        <f>+IFERROR(VLOOKUP(#REF!&amp;"-"&amp;ROW()-109,[2]ワークシート!$F$2:$BW$498,8,0),"")</f>
        <v/>
      </c>
      <c r="G231" s="181"/>
      <c r="H231" s="73" t="str">
        <f>+IFERROR(VLOOKUP(#REF!&amp;"-"&amp;ROW()-109,[2]ワークシート!$F$2:$BW$498,9,0),"")</f>
        <v/>
      </c>
      <c r="I23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31" s="240"/>
      <c r="K231" s="180" t="str">
        <f>+IFERROR(VLOOKUP(#REF!&amp;"-"&amp;ROW()-109,[2]ワークシート!$F$2:$BW$498,16,0),"")</f>
        <v/>
      </c>
      <c r="L231" s="182"/>
      <c r="M231" s="181"/>
      <c r="N231" s="241" t="str">
        <f>+IFERROR(VLOOKUP(#REF!&amp;"-"&amp;ROW()-109,[2]ワークシート!$F$2:$BW$498,21,0),"")</f>
        <v/>
      </c>
      <c r="O231" s="242"/>
      <c r="P231" s="237" t="str">
        <f>+IFERROR(VLOOKUP(#REF!&amp;"-"&amp;ROW()-109,[2]ワークシート!$F$2:$BW$498,22,0),"")</f>
        <v/>
      </c>
      <c r="Q231" s="237"/>
      <c r="R231" s="187" t="str">
        <f>+IFERROR(VLOOKUP(#REF!&amp;"-"&amp;ROW()-109,[2]ワークシート!$F$2:$BW$498,52,0),"")</f>
        <v/>
      </c>
      <c r="S231" s="187"/>
      <c r="T231" s="187"/>
      <c r="U231" s="237" t="str">
        <f>+IFERROR(VLOOKUP(#REF!&amp;"-"&amp;ROW()-109,[2]ワークシート!$F$2:$BW$498,57,0),"")</f>
        <v/>
      </c>
      <c r="V231" s="237"/>
      <c r="W231" s="237" t="str">
        <f>+IFERROR(VLOOKUP(#REF!&amp;"-"&amp;ROW()-109,[2]ワークシート!$F$2:$BW$498,58,0),"")</f>
        <v/>
      </c>
      <c r="X231" s="237"/>
      <c r="Y231" s="237"/>
      <c r="Z231" s="178" t="str">
        <f t="shared" si="6"/>
        <v/>
      </c>
      <c r="AA231" s="178"/>
      <c r="AB231" s="180" t="str">
        <f>+IFERROR(IF(VLOOKUP(#REF!&amp;"-"&amp;ROW()-109,[2]ワークシート!$F$2:$BW$498,10,0)="","",VLOOKUP(#REF!&amp;"-"&amp;ROW()-109,[2]ワークシート!$F$2:$BW$498,10,0)),"")</f>
        <v/>
      </c>
      <c r="AC231" s="181"/>
      <c r="AD231" s="238" t="str">
        <f>+IFERROR(VLOOKUP(#REF!&amp;"-"&amp;ROW()-109,[2]ワークシート!$F$2:$BW$498,62,0),"")</f>
        <v/>
      </c>
      <c r="AE231" s="238"/>
      <c r="AF231" s="178" t="str">
        <f t="shared" si="7"/>
        <v/>
      </c>
      <c r="AG231" s="178"/>
      <c r="AH231" s="178" t="str">
        <f>+IFERROR(IF(VLOOKUP(#REF!&amp;"-"&amp;ROW()-109,[2]ワークシート!$F$2:$BW$498,63,0)="","",VLOOKUP(#REF!&amp;"-"&amp;ROW()-109,[2]ワークシート!$F$2:$BW$498,63,0)),"")</f>
        <v/>
      </c>
      <c r="AI231" s="178"/>
      <c r="AK231" s="51">
        <v>151</v>
      </c>
      <c r="AL231" s="51" t="str">
        <f t="shared" si="8"/>
        <v>151</v>
      </c>
      <c r="AM231" s="41"/>
      <c r="AN231" s="41"/>
      <c r="AO231" s="41"/>
      <c r="AP231" s="41"/>
      <c r="AQ231" s="41"/>
      <c r="AR231" s="41"/>
      <c r="AS231" s="41"/>
      <c r="AT231" s="41"/>
      <c r="AU231" s="41"/>
      <c r="AV231" s="41"/>
      <c r="AW231" s="41"/>
      <c r="AX231" s="41"/>
      <c r="AY231" s="41"/>
      <c r="AZ231" s="41"/>
      <c r="BA231" s="41"/>
      <c r="BB231" s="41"/>
      <c r="BC231" s="41"/>
      <c r="BD231" s="41"/>
      <c r="BE231" s="41"/>
      <c r="BF231" s="41"/>
      <c r="BG231" s="41"/>
      <c r="BH231" s="41"/>
      <c r="BI231" s="41"/>
      <c r="BJ231" s="41"/>
      <c r="BK231" s="41"/>
      <c r="BL231" s="41"/>
      <c r="BM231" s="41"/>
      <c r="BN231" s="41"/>
      <c r="BO231" s="41"/>
      <c r="BP231" s="41"/>
      <c r="BQ231" s="41"/>
      <c r="BR231" s="41"/>
      <c r="BS231" s="41"/>
    </row>
    <row r="232" spans="1:71" ht="35.1" hidden="1" customHeight="1">
      <c r="A232" s="41"/>
      <c r="B232" s="180" t="str">
        <f>+IFERROR(VLOOKUP(#REF!&amp;"-"&amp;ROW()-109,[2]ワークシート!$F$2:$BW$498,6,0),"")</f>
        <v/>
      </c>
      <c r="C232" s="181"/>
      <c r="D232" s="180" t="str">
        <f>+IFERROR(IF(VLOOKUP(#REF!&amp;"-"&amp;ROW()-109,[2]ワークシート!$F$2:$BW$498,7,0)="","",VLOOKUP(#REF!&amp;"-"&amp;ROW()-109,[2]ワークシート!$F$2:$BW$498,7,0)),"")</f>
        <v/>
      </c>
      <c r="E232" s="181"/>
      <c r="F232" s="180" t="str">
        <f>+IFERROR(VLOOKUP(#REF!&amp;"-"&amp;ROW()-109,[2]ワークシート!$F$2:$BW$498,8,0),"")</f>
        <v/>
      </c>
      <c r="G232" s="181"/>
      <c r="H232" s="73" t="str">
        <f>+IFERROR(VLOOKUP(#REF!&amp;"-"&amp;ROW()-109,[2]ワークシート!$F$2:$BW$498,9,0),"")</f>
        <v/>
      </c>
      <c r="I23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32" s="240"/>
      <c r="K232" s="180" t="str">
        <f>+IFERROR(VLOOKUP(#REF!&amp;"-"&amp;ROW()-109,[2]ワークシート!$F$2:$BW$498,16,0),"")</f>
        <v/>
      </c>
      <c r="L232" s="182"/>
      <c r="M232" s="181"/>
      <c r="N232" s="241" t="str">
        <f>+IFERROR(VLOOKUP(#REF!&amp;"-"&amp;ROW()-109,[2]ワークシート!$F$2:$BW$498,21,0),"")</f>
        <v/>
      </c>
      <c r="O232" s="242"/>
      <c r="P232" s="237" t="str">
        <f>+IFERROR(VLOOKUP(#REF!&amp;"-"&amp;ROW()-109,[2]ワークシート!$F$2:$BW$498,22,0),"")</f>
        <v/>
      </c>
      <c r="Q232" s="237"/>
      <c r="R232" s="187" t="str">
        <f>+IFERROR(VLOOKUP(#REF!&amp;"-"&amp;ROW()-109,[2]ワークシート!$F$2:$BW$498,52,0),"")</f>
        <v/>
      </c>
      <c r="S232" s="187"/>
      <c r="T232" s="187"/>
      <c r="U232" s="237" t="str">
        <f>+IFERROR(VLOOKUP(#REF!&amp;"-"&amp;ROW()-109,[2]ワークシート!$F$2:$BW$498,57,0),"")</f>
        <v/>
      </c>
      <c r="V232" s="237"/>
      <c r="W232" s="237" t="str">
        <f>+IFERROR(VLOOKUP(#REF!&amp;"-"&amp;ROW()-109,[2]ワークシート!$F$2:$BW$498,58,0),"")</f>
        <v/>
      </c>
      <c r="X232" s="237"/>
      <c r="Y232" s="237"/>
      <c r="Z232" s="178" t="str">
        <f t="shared" si="6"/>
        <v/>
      </c>
      <c r="AA232" s="178"/>
      <c r="AB232" s="180" t="str">
        <f>+IFERROR(IF(VLOOKUP(#REF!&amp;"-"&amp;ROW()-109,[2]ワークシート!$F$2:$BW$498,10,0)="","",VLOOKUP(#REF!&amp;"-"&amp;ROW()-109,[2]ワークシート!$F$2:$BW$498,10,0)),"")</f>
        <v/>
      </c>
      <c r="AC232" s="181"/>
      <c r="AD232" s="238" t="str">
        <f>+IFERROR(VLOOKUP(#REF!&amp;"-"&amp;ROW()-109,[2]ワークシート!$F$2:$BW$498,62,0),"")</f>
        <v/>
      </c>
      <c r="AE232" s="238"/>
      <c r="AF232" s="178" t="str">
        <f t="shared" si="7"/>
        <v/>
      </c>
      <c r="AG232" s="178"/>
      <c r="AH232" s="178" t="str">
        <f>+IFERROR(IF(VLOOKUP(#REF!&amp;"-"&amp;ROW()-109,[2]ワークシート!$F$2:$BW$498,63,0)="","",VLOOKUP(#REF!&amp;"-"&amp;ROW()-109,[2]ワークシート!$F$2:$BW$498,63,0)),"")</f>
        <v/>
      </c>
      <c r="AI232" s="178"/>
      <c r="AK232" s="51">
        <v>152</v>
      </c>
      <c r="AL232" s="51" t="str">
        <f t="shared" si="8"/>
        <v>152</v>
      </c>
      <c r="AM232" s="41"/>
      <c r="AN232" s="41"/>
      <c r="AO232" s="41"/>
      <c r="AP232" s="41"/>
      <c r="AQ232" s="41"/>
      <c r="AR232" s="41"/>
      <c r="AS232" s="41"/>
      <c r="AT232" s="41"/>
      <c r="AU232" s="41"/>
      <c r="AV232" s="41"/>
      <c r="AW232" s="41"/>
      <c r="AX232" s="41"/>
      <c r="AY232" s="41"/>
      <c r="AZ232" s="41"/>
      <c r="BA232" s="41"/>
      <c r="BB232" s="41"/>
      <c r="BC232" s="41"/>
      <c r="BD232" s="41"/>
      <c r="BE232" s="41"/>
      <c r="BF232" s="41"/>
      <c r="BG232" s="41"/>
      <c r="BH232" s="41"/>
      <c r="BI232" s="41"/>
      <c r="BJ232" s="41"/>
      <c r="BK232" s="41"/>
      <c r="BL232" s="41"/>
      <c r="BM232" s="41"/>
      <c r="BN232" s="41"/>
      <c r="BO232" s="41"/>
      <c r="BP232" s="41"/>
      <c r="BQ232" s="41"/>
      <c r="BR232" s="41"/>
      <c r="BS232" s="41"/>
    </row>
    <row r="233" spans="1:71" ht="35.1" hidden="1" customHeight="1">
      <c r="A233" s="41"/>
      <c r="B233" s="180" t="str">
        <f>+IFERROR(VLOOKUP(#REF!&amp;"-"&amp;ROW()-109,[2]ワークシート!$F$2:$BW$498,6,0),"")</f>
        <v/>
      </c>
      <c r="C233" s="181"/>
      <c r="D233" s="180" t="str">
        <f>+IFERROR(IF(VLOOKUP(#REF!&amp;"-"&amp;ROW()-109,[2]ワークシート!$F$2:$BW$498,7,0)="","",VLOOKUP(#REF!&amp;"-"&amp;ROW()-109,[2]ワークシート!$F$2:$BW$498,7,0)),"")</f>
        <v/>
      </c>
      <c r="E233" s="181"/>
      <c r="F233" s="180" t="str">
        <f>+IFERROR(VLOOKUP(#REF!&amp;"-"&amp;ROW()-109,[2]ワークシート!$F$2:$BW$498,8,0),"")</f>
        <v/>
      </c>
      <c r="G233" s="181"/>
      <c r="H233" s="73" t="str">
        <f>+IFERROR(VLOOKUP(#REF!&amp;"-"&amp;ROW()-109,[2]ワークシート!$F$2:$BW$498,9,0),"")</f>
        <v/>
      </c>
      <c r="I23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33" s="240"/>
      <c r="K233" s="180" t="str">
        <f>+IFERROR(VLOOKUP(#REF!&amp;"-"&amp;ROW()-109,[2]ワークシート!$F$2:$BW$498,16,0),"")</f>
        <v/>
      </c>
      <c r="L233" s="182"/>
      <c r="M233" s="181"/>
      <c r="N233" s="241" t="str">
        <f>+IFERROR(VLOOKUP(#REF!&amp;"-"&amp;ROW()-109,[2]ワークシート!$F$2:$BW$498,21,0),"")</f>
        <v/>
      </c>
      <c r="O233" s="242"/>
      <c r="P233" s="237" t="str">
        <f>+IFERROR(VLOOKUP(#REF!&amp;"-"&amp;ROW()-109,[2]ワークシート!$F$2:$BW$498,22,0),"")</f>
        <v/>
      </c>
      <c r="Q233" s="237"/>
      <c r="R233" s="187" t="str">
        <f>+IFERROR(VLOOKUP(#REF!&amp;"-"&amp;ROW()-109,[2]ワークシート!$F$2:$BW$498,52,0),"")</f>
        <v/>
      </c>
      <c r="S233" s="187"/>
      <c r="T233" s="187"/>
      <c r="U233" s="237" t="str">
        <f>+IFERROR(VLOOKUP(#REF!&amp;"-"&amp;ROW()-109,[2]ワークシート!$F$2:$BW$498,57,0),"")</f>
        <v/>
      </c>
      <c r="V233" s="237"/>
      <c r="W233" s="237" t="str">
        <f>+IFERROR(VLOOKUP(#REF!&amp;"-"&amp;ROW()-109,[2]ワークシート!$F$2:$BW$498,58,0),"")</f>
        <v/>
      </c>
      <c r="X233" s="237"/>
      <c r="Y233" s="237"/>
      <c r="Z233" s="178" t="str">
        <f t="shared" si="6"/>
        <v/>
      </c>
      <c r="AA233" s="178"/>
      <c r="AB233" s="180" t="str">
        <f>+IFERROR(IF(VLOOKUP(#REF!&amp;"-"&amp;ROW()-109,[2]ワークシート!$F$2:$BW$498,10,0)="","",VLOOKUP(#REF!&amp;"-"&amp;ROW()-109,[2]ワークシート!$F$2:$BW$498,10,0)),"")</f>
        <v/>
      </c>
      <c r="AC233" s="181"/>
      <c r="AD233" s="238" t="str">
        <f>+IFERROR(VLOOKUP(#REF!&amp;"-"&amp;ROW()-109,[2]ワークシート!$F$2:$BW$498,62,0),"")</f>
        <v/>
      </c>
      <c r="AE233" s="238"/>
      <c r="AF233" s="178" t="str">
        <f t="shared" si="7"/>
        <v/>
      </c>
      <c r="AG233" s="178"/>
      <c r="AH233" s="178" t="str">
        <f>+IFERROR(IF(VLOOKUP(#REF!&amp;"-"&amp;ROW()-109,[2]ワークシート!$F$2:$BW$498,63,0)="","",VLOOKUP(#REF!&amp;"-"&amp;ROW()-109,[2]ワークシート!$F$2:$BW$498,63,0)),"")</f>
        <v/>
      </c>
      <c r="AI233" s="178"/>
      <c r="AK233" s="51">
        <v>153</v>
      </c>
      <c r="AL233" s="51" t="str">
        <f t="shared" si="8"/>
        <v>153</v>
      </c>
      <c r="AM233" s="41"/>
      <c r="AN233" s="41"/>
      <c r="AO233" s="41"/>
      <c r="AP233" s="41"/>
      <c r="AQ233" s="41"/>
      <c r="AR233" s="41"/>
      <c r="AS233" s="41"/>
      <c r="AT233" s="41"/>
      <c r="AU233" s="41"/>
      <c r="AV233" s="41"/>
      <c r="AW233" s="41"/>
      <c r="AX233" s="41"/>
      <c r="AY233" s="41"/>
      <c r="AZ233" s="41"/>
      <c r="BA233" s="41"/>
      <c r="BB233" s="41"/>
      <c r="BC233" s="41"/>
      <c r="BD233" s="41"/>
      <c r="BE233" s="41"/>
      <c r="BF233" s="41"/>
      <c r="BG233" s="41"/>
      <c r="BH233" s="41"/>
      <c r="BI233" s="41"/>
      <c r="BJ233" s="41"/>
      <c r="BK233" s="41"/>
      <c r="BL233" s="41"/>
      <c r="BM233" s="41"/>
      <c r="BN233" s="41"/>
      <c r="BO233" s="41"/>
      <c r="BP233" s="41"/>
      <c r="BQ233" s="41"/>
      <c r="BR233" s="41"/>
      <c r="BS233" s="41"/>
    </row>
    <row r="234" spans="1:71" ht="35.1" hidden="1" customHeight="1">
      <c r="A234" s="41"/>
      <c r="B234" s="180" t="str">
        <f>+IFERROR(VLOOKUP(#REF!&amp;"-"&amp;ROW()-109,[2]ワークシート!$F$2:$BW$498,6,0),"")</f>
        <v/>
      </c>
      <c r="C234" s="181"/>
      <c r="D234" s="180" t="str">
        <f>+IFERROR(IF(VLOOKUP(#REF!&amp;"-"&amp;ROW()-109,[2]ワークシート!$F$2:$BW$498,7,0)="","",VLOOKUP(#REF!&amp;"-"&amp;ROW()-109,[2]ワークシート!$F$2:$BW$498,7,0)),"")</f>
        <v/>
      </c>
      <c r="E234" s="181"/>
      <c r="F234" s="180" t="str">
        <f>+IFERROR(VLOOKUP(#REF!&amp;"-"&amp;ROW()-109,[2]ワークシート!$F$2:$BW$498,8,0),"")</f>
        <v/>
      </c>
      <c r="G234" s="181"/>
      <c r="H234" s="73" t="str">
        <f>+IFERROR(VLOOKUP(#REF!&amp;"-"&amp;ROW()-109,[2]ワークシート!$F$2:$BW$498,9,0),"")</f>
        <v/>
      </c>
      <c r="I23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34" s="240"/>
      <c r="K234" s="180" t="str">
        <f>+IFERROR(VLOOKUP(#REF!&amp;"-"&amp;ROW()-109,[2]ワークシート!$F$2:$BW$498,16,0),"")</f>
        <v/>
      </c>
      <c r="L234" s="182"/>
      <c r="M234" s="181"/>
      <c r="N234" s="241" t="str">
        <f>+IFERROR(VLOOKUP(#REF!&amp;"-"&amp;ROW()-109,[2]ワークシート!$F$2:$BW$498,21,0),"")</f>
        <v/>
      </c>
      <c r="O234" s="242"/>
      <c r="P234" s="237" t="str">
        <f>+IFERROR(VLOOKUP(#REF!&amp;"-"&amp;ROW()-109,[2]ワークシート!$F$2:$BW$498,22,0),"")</f>
        <v/>
      </c>
      <c r="Q234" s="237"/>
      <c r="R234" s="187" t="str">
        <f>+IFERROR(VLOOKUP(#REF!&amp;"-"&amp;ROW()-109,[2]ワークシート!$F$2:$BW$498,52,0),"")</f>
        <v/>
      </c>
      <c r="S234" s="187"/>
      <c r="T234" s="187"/>
      <c r="U234" s="237" t="str">
        <f>+IFERROR(VLOOKUP(#REF!&amp;"-"&amp;ROW()-109,[2]ワークシート!$F$2:$BW$498,57,0),"")</f>
        <v/>
      </c>
      <c r="V234" s="237"/>
      <c r="W234" s="237" t="str">
        <f>+IFERROR(VLOOKUP(#REF!&amp;"-"&amp;ROW()-109,[2]ワークシート!$F$2:$BW$498,58,0),"")</f>
        <v/>
      </c>
      <c r="X234" s="237"/>
      <c r="Y234" s="237"/>
      <c r="Z234" s="178" t="str">
        <f t="shared" si="6"/>
        <v/>
      </c>
      <c r="AA234" s="178"/>
      <c r="AB234" s="180" t="str">
        <f>+IFERROR(IF(VLOOKUP(#REF!&amp;"-"&amp;ROW()-109,[2]ワークシート!$F$2:$BW$498,10,0)="","",VLOOKUP(#REF!&amp;"-"&amp;ROW()-109,[2]ワークシート!$F$2:$BW$498,10,0)),"")</f>
        <v/>
      </c>
      <c r="AC234" s="181"/>
      <c r="AD234" s="238" t="str">
        <f>+IFERROR(VLOOKUP(#REF!&amp;"-"&amp;ROW()-109,[2]ワークシート!$F$2:$BW$498,62,0),"")</f>
        <v/>
      </c>
      <c r="AE234" s="238"/>
      <c r="AF234" s="178" t="str">
        <f t="shared" si="7"/>
        <v/>
      </c>
      <c r="AG234" s="178"/>
      <c r="AH234" s="178" t="str">
        <f>+IFERROR(IF(VLOOKUP(#REF!&amp;"-"&amp;ROW()-109,[2]ワークシート!$F$2:$BW$498,63,0)="","",VLOOKUP(#REF!&amp;"-"&amp;ROW()-109,[2]ワークシート!$F$2:$BW$498,63,0)),"")</f>
        <v/>
      </c>
      <c r="AI234" s="178"/>
      <c r="AK234" s="51">
        <v>154</v>
      </c>
      <c r="AL234" s="51" t="str">
        <f t="shared" si="8"/>
        <v>154</v>
      </c>
      <c r="AM234" s="41"/>
      <c r="AN234" s="41"/>
      <c r="AO234" s="41"/>
      <c r="AP234" s="41"/>
      <c r="AQ234" s="41"/>
      <c r="AR234" s="41"/>
      <c r="AS234" s="41"/>
      <c r="AT234" s="41"/>
      <c r="AU234" s="41"/>
      <c r="AV234" s="41"/>
      <c r="AW234" s="41"/>
      <c r="AX234" s="41"/>
      <c r="AY234" s="41"/>
      <c r="AZ234" s="41"/>
      <c r="BA234" s="41"/>
      <c r="BB234" s="41"/>
      <c r="BC234" s="41"/>
      <c r="BD234" s="41"/>
      <c r="BE234" s="41"/>
      <c r="BF234" s="41"/>
      <c r="BG234" s="41"/>
      <c r="BH234" s="41"/>
      <c r="BI234" s="41"/>
      <c r="BJ234" s="41"/>
      <c r="BK234" s="41"/>
      <c r="BL234" s="41"/>
      <c r="BM234" s="41"/>
      <c r="BN234" s="41"/>
      <c r="BO234" s="41"/>
      <c r="BP234" s="41"/>
      <c r="BQ234" s="41"/>
      <c r="BR234" s="41"/>
      <c r="BS234" s="41"/>
    </row>
    <row r="235" spans="1:71" ht="35.1" hidden="1" customHeight="1">
      <c r="A235" s="41"/>
      <c r="B235" s="180" t="str">
        <f>+IFERROR(VLOOKUP(#REF!&amp;"-"&amp;ROW()-109,[2]ワークシート!$F$2:$BW$498,6,0),"")</f>
        <v/>
      </c>
      <c r="C235" s="181"/>
      <c r="D235" s="180" t="str">
        <f>+IFERROR(IF(VLOOKUP(#REF!&amp;"-"&amp;ROW()-109,[2]ワークシート!$F$2:$BW$498,7,0)="","",VLOOKUP(#REF!&amp;"-"&amp;ROW()-109,[2]ワークシート!$F$2:$BW$498,7,0)),"")</f>
        <v/>
      </c>
      <c r="E235" s="181"/>
      <c r="F235" s="180" t="str">
        <f>+IFERROR(VLOOKUP(#REF!&amp;"-"&amp;ROW()-109,[2]ワークシート!$F$2:$BW$498,8,0),"")</f>
        <v/>
      </c>
      <c r="G235" s="181"/>
      <c r="H235" s="73" t="str">
        <f>+IFERROR(VLOOKUP(#REF!&amp;"-"&amp;ROW()-109,[2]ワークシート!$F$2:$BW$498,9,0),"")</f>
        <v/>
      </c>
      <c r="I23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35" s="240"/>
      <c r="K235" s="180" t="str">
        <f>+IFERROR(VLOOKUP(#REF!&amp;"-"&amp;ROW()-109,[2]ワークシート!$F$2:$BW$498,16,0),"")</f>
        <v/>
      </c>
      <c r="L235" s="182"/>
      <c r="M235" s="181"/>
      <c r="N235" s="241" t="str">
        <f>+IFERROR(VLOOKUP(#REF!&amp;"-"&amp;ROW()-109,[2]ワークシート!$F$2:$BW$498,21,0),"")</f>
        <v/>
      </c>
      <c r="O235" s="242"/>
      <c r="P235" s="237" t="str">
        <f>+IFERROR(VLOOKUP(#REF!&amp;"-"&amp;ROW()-109,[2]ワークシート!$F$2:$BW$498,22,0),"")</f>
        <v/>
      </c>
      <c r="Q235" s="237"/>
      <c r="R235" s="187" t="str">
        <f>+IFERROR(VLOOKUP(#REF!&amp;"-"&amp;ROW()-109,[2]ワークシート!$F$2:$BW$498,52,0),"")</f>
        <v/>
      </c>
      <c r="S235" s="187"/>
      <c r="T235" s="187"/>
      <c r="U235" s="237" t="str">
        <f>+IFERROR(VLOOKUP(#REF!&amp;"-"&amp;ROW()-109,[2]ワークシート!$F$2:$BW$498,57,0),"")</f>
        <v/>
      </c>
      <c r="V235" s="237"/>
      <c r="W235" s="237" t="str">
        <f>+IFERROR(VLOOKUP(#REF!&amp;"-"&amp;ROW()-109,[2]ワークシート!$F$2:$BW$498,58,0),"")</f>
        <v/>
      </c>
      <c r="X235" s="237"/>
      <c r="Y235" s="237"/>
      <c r="Z235" s="178" t="str">
        <f t="shared" si="6"/>
        <v/>
      </c>
      <c r="AA235" s="178"/>
      <c r="AB235" s="180" t="str">
        <f>+IFERROR(IF(VLOOKUP(#REF!&amp;"-"&amp;ROW()-109,[2]ワークシート!$F$2:$BW$498,10,0)="","",VLOOKUP(#REF!&amp;"-"&amp;ROW()-109,[2]ワークシート!$F$2:$BW$498,10,0)),"")</f>
        <v/>
      </c>
      <c r="AC235" s="181"/>
      <c r="AD235" s="238" t="str">
        <f>+IFERROR(VLOOKUP(#REF!&amp;"-"&amp;ROW()-109,[2]ワークシート!$F$2:$BW$498,62,0),"")</f>
        <v/>
      </c>
      <c r="AE235" s="238"/>
      <c r="AF235" s="178" t="str">
        <f t="shared" si="7"/>
        <v/>
      </c>
      <c r="AG235" s="178"/>
      <c r="AH235" s="178" t="str">
        <f>+IFERROR(IF(VLOOKUP(#REF!&amp;"-"&amp;ROW()-109,[2]ワークシート!$F$2:$BW$498,63,0)="","",VLOOKUP(#REF!&amp;"-"&amp;ROW()-109,[2]ワークシート!$F$2:$BW$498,63,0)),"")</f>
        <v/>
      </c>
      <c r="AI235" s="178"/>
      <c r="AK235" s="51">
        <v>155</v>
      </c>
      <c r="AL235" s="51" t="str">
        <f t="shared" si="8"/>
        <v>155</v>
      </c>
      <c r="AM235" s="41"/>
      <c r="AN235" s="41"/>
      <c r="AO235" s="41"/>
      <c r="AP235" s="41"/>
      <c r="AQ235" s="41"/>
      <c r="AR235" s="41"/>
      <c r="AS235" s="41"/>
      <c r="AT235" s="41"/>
      <c r="AU235" s="41"/>
      <c r="AV235" s="41"/>
      <c r="AW235" s="41"/>
      <c r="AX235" s="41"/>
      <c r="AY235" s="41"/>
      <c r="AZ235" s="41"/>
      <c r="BA235" s="41"/>
      <c r="BB235" s="41"/>
      <c r="BC235" s="41"/>
      <c r="BD235" s="41"/>
      <c r="BE235" s="41"/>
      <c r="BF235" s="41"/>
      <c r="BG235" s="41"/>
      <c r="BH235" s="41"/>
      <c r="BI235" s="41"/>
      <c r="BJ235" s="41"/>
      <c r="BK235" s="41"/>
      <c r="BL235" s="41"/>
      <c r="BM235" s="41"/>
      <c r="BN235" s="41"/>
      <c r="BO235" s="41"/>
      <c r="BP235" s="41"/>
      <c r="BQ235" s="41"/>
      <c r="BR235" s="41"/>
      <c r="BS235" s="41"/>
    </row>
    <row r="236" spans="1:71" ht="35.1" hidden="1" customHeight="1">
      <c r="A236" s="41"/>
      <c r="B236" s="180" t="str">
        <f>+IFERROR(VLOOKUP(#REF!&amp;"-"&amp;ROW()-109,[2]ワークシート!$F$2:$BW$498,6,0),"")</f>
        <v/>
      </c>
      <c r="C236" s="181"/>
      <c r="D236" s="180" t="str">
        <f>+IFERROR(IF(VLOOKUP(#REF!&amp;"-"&amp;ROW()-109,[2]ワークシート!$F$2:$BW$498,7,0)="","",VLOOKUP(#REF!&amp;"-"&amp;ROW()-109,[2]ワークシート!$F$2:$BW$498,7,0)),"")</f>
        <v/>
      </c>
      <c r="E236" s="181"/>
      <c r="F236" s="180" t="str">
        <f>+IFERROR(VLOOKUP(#REF!&amp;"-"&amp;ROW()-109,[2]ワークシート!$F$2:$BW$498,8,0),"")</f>
        <v/>
      </c>
      <c r="G236" s="181"/>
      <c r="H236" s="73" t="str">
        <f>+IFERROR(VLOOKUP(#REF!&amp;"-"&amp;ROW()-109,[2]ワークシート!$F$2:$BW$498,9,0),"")</f>
        <v/>
      </c>
      <c r="I23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36" s="240"/>
      <c r="K236" s="180" t="str">
        <f>+IFERROR(VLOOKUP(#REF!&amp;"-"&amp;ROW()-109,[2]ワークシート!$F$2:$BW$498,16,0),"")</f>
        <v/>
      </c>
      <c r="L236" s="182"/>
      <c r="M236" s="181"/>
      <c r="N236" s="241" t="str">
        <f>+IFERROR(VLOOKUP(#REF!&amp;"-"&amp;ROW()-109,[2]ワークシート!$F$2:$BW$498,21,0),"")</f>
        <v/>
      </c>
      <c r="O236" s="242"/>
      <c r="P236" s="237" t="str">
        <f>+IFERROR(VLOOKUP(#REF!&amp;"-"&amp;ROW()-109,[2]ワークシート!$F$2:$BW$498,22,0),"")</f>
        <v/>
      </c>
      <c r="Q236" s="237"/>
      <c r="R236" s="187" t="str">
        <f>+IFERROR(VLOOKUP(#REF!&amp;"-"&amp;ROW()-109,[2]ワークシート!$F$2:$BW$498,52,0),"")</f>
        <v/>
      </c>
      <c r="S236" s="187"/>
      <c r="T236" s="187"/>
      <c r="U236" s="237" t="str">
        <f>+IFERROR(VLOOKUP(#REF!&amp;"-"&amp;ROW()-109,[2]ワークシート!$F$2:$BW$498,57,0),"")</f>
        <v/>
      </c>
      <c r="V236" s="237"/>
      <c r="W236" s="237" t="str">
        <f>+IFERROR(VLOOKUP(#REF!&amp;"-"&amp;ROW()-109,[2]ワークシート!$F$2:$BW$498,58,0),"")</f>
        <v/>
      </c>
      <c r="X236" s="237"/>
      <c r="Y236" s="237"/>
      <c r="Z236" s="178" t="str">
        <f t="shared" si="6"/>
        <v/>
      </c>
      <c r="AA236" s="178"/>
      <c r="AB236" s="180" t="str">
        <f>+IFERROR(IF(VLOOKUP(#REF!&amp;"-"&amp;ROW()-109,[2]ワークシート!$F$2:$BW$498,10,0)="","",VLOOKUP(#REF!&amp;"-"&amp;ROW()-109,[2]ワークシート!$F$2:$BW$498,10,0)),"")</f>
        <v/>
      </c>
      <c r="AC236" s="181"/>
      <c r="AD236" s="238" t="str">
        <f>+IFERROR(VLOOKUP(#REF!&amp;"-"&amp;ROW()-109,[2]ワークシート!$F$2:$BW$498,62,0),"")</f>
        <v/>
      </c>
      <c r="AE236" s="238"/>
      <c r="AF236" s="178" t="str">
        <f t="shared" si="7"/>
        <v/>
      </c>
      <c r="AG236" s="178"/>
      <c r="AH236" s="178" t="str">
        <f>+IFERROR(IF(VLOOKUP(#REF!&amp;"-"&amp;ROW()-109,[2]ワークシート!$F$2:$BW$498,63,0)="","",VLOOKUP(#REF!&amp;"-"&amp;ROW()-109,[2]ワークシート!$F$2:$BW$498,63,0)),"")</f>
        <v/>
      </c>
      <c r="AI236" s="178"/>
      <c r="AK236" s="51">
        <v>156</v>
      </c>
      <c r="AL236" s="51" t="str">
        <f t="shared" si="8"/>
        <v>156</v>
      </c>
      <c r="AM236" s="41"/>
      <c r="AN236" s="41"/>
      <c r="AO236" s="41"/>
      <c r="AP236" s="41"/>
      <c r="AQ236" s="41"/>
      <c r="AR236" s="41"/>
      <c r="AS236" s="41"/>
      <c r="AT236" s="41"/>
      <c r="AU236" s="41"/>
      <c r="AV236" s="41"/>
      <c r="AW236" s="41"/>
      <c r="AX236" s="41"/>
      <c r="AY236" s="41"/>
      <c r="AZ236" s="41"/>
      <c r="BA236" s="41"/>
      <c r="BB236" s="41"/>
      <c r="BC236" s="41"/>
      <c r="BD236" s="41"/>
      <c r="BE236" s="41"/>
      <c r="BF236" s="41"/>
      <c r="BG236" s="41"/>
      <c r="BH236" s="41"/>
      <c r="BI236" s="41"/>
      <c r="BJ236" s="41"/>
      <c r="BK236" s="41"/>
      <c r="BL236" s="41"/>
      <c r="BM236" s="41"/>
      <c r="BN236" s="41"/>
      <c r="BO236" s="41"/>
      <c r="BP236" s="41"/>
      <c r="BQ236" s="41"/>
      <c r="BR236" s="41"/>
      <c r="BS236" s="41"/>
    </row>
    <row r="237" spans="1:71" ht="35.1" hidden="1" customHeight="1">
      <c r="A237" s="41"/>
      <c r="B237" s="180" t="str">
        <f>+IFERROR(VLOOKUP(#REF!&amp;"-"&amp;ROW()-109,[2]ワークシート!$F$2:$BW$498,6,0),"")</f>
        <v/>
      </c>
      <c r="C237" s="181"/>
      <c r="D237" s="180" t="str">
        <f>+IFERROR(IF(VLOOKUP(#REF!&amp;"-"&amp;ROW()-109,[2]ワークシート!$F$2:$BW$498,7,0)="","",VLOOKUP(#REF!&amp;"-"&amp;ROW()-109,[2]ワークシート!$F$2:$BW$498,7,0)),"")</f>
        <v/>
      </c>
      <c r="E237" s="181"/>
      <c r="F237" s="180" t="str">
        <f>+IFERROR(VLOOKUP(#REF!&amp;"-"&amp;ROW()-109,[2]ワークシート!$F$2:$BW$498,8,0),"")</f>
        <v/>
      </c>
      <c r="G237" s="181"/>
      <c r="H237" s="73" t="str">
        <f>+IFERROR(VLOOKUP(#REF!&amp;"-"&amp;ROW()-109,[2]ワークシート!$F$2:$BW$498,9,0),"")</f>
        <v/>
      </c>
      <c r="I23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37" s="240"/>
      <c r="K237" s="180" t="str">
        <f>+IFERROR(VLOOKUP(#REF!&amp;"-"&amp;ROW()-109,[2]ワークシート!$F$2:$BW$498,16,0),"")</f>
        <v/>
      </c>
      <c r="L237" s="182"/>
      <c r="M237" s="181"/>
      <c r="N237" s="241" t="str">
        <f>+IFERROR(VLOOKUP(#REF!&amp;"-"&amp;ROW()-109,[2]ワークシート!$F$2:$BW$498,21,0),"")</f>
        <v/>
      </c>
      <c r="O237" s="242"/>
      <c r="P237" s="237" t="str">
        <f>+IFERROR(VLOOKUP(#REF!&amp;"-"&amp;ROW()-109,[2]ワークシート!$F$2:$BW$498,22,0),"")</f>
        <v/>
      </c>
      <c r="Q237" s="237"/>
      <c r="R237" s="187" t="str">
        <f>+IFERROR(VLOOKUP(#REF!&amp;"-"&amp;ROW()-109,[2]ワークシート!$F$2:$BW$498,52,0),"")</f>
        <v/>
      </c>
      <c r="S237" s="187"/>
      <c r="T237" s="187"/>
      <c r="U237" s="237" t="str">
        <f>+IFERROR(VLOOKUP(#REF!&amp;"-"&amp;ROW()-109,[2]ワークシート!$F$2:$BW$498,57,0),"")</f>
        <v/>
      </c>
      <c r="V237" s="237"/>
      <c r="W237" s="237" t="str">
        <f>+IFERROR(VLOOKUP(#REF!&amp;"-"&amp;ROW()-109,[2]ワークシート!$F$2:$BW$498,58,0),"")</f>
        <v/>
      </c>
      <c r="X237" s="237"/>
      <c r="Y237" s="237"/>
      <c r="Z237" s="178" t="str">
        <f t="shared" si="6"/>
        <v/>
      </c>
      <c r="AA237" s="178"/>
      <c r="AB237" s="180" t="str">
        <f>+IFERROR(IF(VLOOKUP(#REF!&amp;"-"&amp;ROW()-109,[2]ワークシート!$F$2:$BW$498,10,0)="","",VLOOKUP(#REF!&amp;"-"&amp;ROW()-109,[2]ワークシート!$F$2:$BW$498,10,0)),"")</f>
        <v/>
      </c>
      <c r="AC237" s="181"/>
      <c r="AD237" s="238" t="str">
        <f>+IFERROR(VLOOKUP(#REF!&amp;"-"&amp;ROW()-109,[2]ワークシート!$F$2:$BW$498,62,0),"")</f>
        <v/>
      </c>
      <c r="AE237" s="238"/>
      <c r="AF237" s="178" t="str">
        <f t="shared" si="7"/>
        <v/>
      </c>
      <c r="AG237" s="178"/>
      <c r="AH237" s="178" t="str">
        <f>+IFERROR(IF(VLOOKUP(#REF!&amp;"-"&amp;ROW()-109,[2]ワークシート!$F$2:$BW$498,63,0)="","",VLOOKUP(#REF!&amp;"-"&amp;ROW()-109,[2]ワークシート!$F$2:$BW$498,63,0)),"")</f>
        <v/>
      </c>
      <c r="AI237" s="178"/>
      <c r="AK237" s="51">
        <v>157</v>
      </c>
      <c r="AL237" s="51" t="str">
        <f t="shared" si="8"/>
        <v>157</v>
      </c>
      <c r="AM237" s="41"/>
      <c r="AN237" s="41"/>
      <c r="AO237" s="41"/>
      <c r="AP237" s="41"/>
      <c r="AQ237" s="41"/>
      <c r="AR237" s="41"/>
      <c r="AS237" s="41"/>
      <c r="AT237" s="41"/>
      <c r="AU237" s="41"/>
      <c r="AV237" s="41"/>
      <c r="AW237" s="41"/>
      <c r="AX237" s="41"/>
      <c r="AY237" s="41"/>
      <c r="AZ237" s="41"/>
      <c r="BA237" s="41"/>
      <c r="BB237" s="41"/>
      <c r="BC237" s="41"/>
      <c r="BD237" s="41"/>
      <c r="BE237" s="41"/>
      <c r="BF237" s="41"/>
      <c r="BG237" s="41"/>
      <c r="BH237" s="41"/>
      <c r="BI237" s="41"/>
      <c r="BJ237" s="41"/>
      <c r="BK237" s="41"/>
      <c r="BL237" s="41"/>
      <c r="BM237" s="41"/>
      <c r="BN237" s="41"/>
      <c r="BO237" s="41"/>
      <c r="BP237" s="41"/>
      <c r="BQ237" s="41"/>
      <c r="BR237" s="41"/>
      <c r="BS237" s="41"/>
    </row>
    <row r="238" spans="1:71" ht="35.1" hidden="1" customHeight="1">
      <c r="A238" s="41"/>
      <c r="B238" s="180" t="str">
        <f>+IFERROR(VLOOKUP(#REF!&amp;"-"&amp;ROW()-109,[2]ワークシート!$F$2:$BW$498,6,0),"")</f>
        <v/>
      </c>
      <c r="C238" s="181"/>
      <c r="D238" s="180" t="str">
        <f>+IFERROR(IF(VLOOKUP(#REF!&amp;"-"&amp;ROW()-109,[2]ワークシート!$F$2:$BW$498,7,0)="","",VLOOKUP(#REF!&amp;"-"&amp;ROW()-109,[2]ワークシート!$F$2:$BW$498,7,0)),"")</f>
        <v/>
      </c>
      <c r="E238" s="181"/>
      <c r="F238" s="180" t="str">
        <f>+IFERROR(VLOOKUP(#REF!&amp;"-"&amp;ROW()-109,[2]ワークシート!$F$2:$BW$498,8,0),"")</f>
        <v/>
      </c>
      <c r="G238" s="181"/>
      <c r="H238" s="73" t="str">
        <f>+IFERROR(VLOOKUP(#REF!&amp;"-"&amp;ROW()-109,[2]ワークシート!$F$2:$BW$498,9,0),"")</f>
        <v/>
      </c>
      <c r="I23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38" s="240"/>
      <c r="K238" s="180" t="str">
        <f>+IFERROR(VLOOKUP(#REF!&amp;"-"&amp;ROW()-109,[2]ワークシート!$F$2:$BW$498,16,0),"")</f>
        <v/>
      </c>
      <c r="L238" s="182"/>
      <c r="M238" s="181"/>
      <c r="N238" s="241" t="str">
        <f>+IFERROR(VLOOKUP(#REF!&amp;"-"&amp;ROW()-109,[2]ワークシート!$F$2:$BW$498,21,0),"")</f>
        <v/>
      </c>
      <c r="O238" s="242"/>
      <c r="P238" s="237" t="str">
        <f>+IFERROR(VLOOKUP(#REF!&amp;"-"&amp;ROW()-109,[2]ワークシート!$F$2:$BW$498,22,0),"")</f>
        <v/>
      </c>
      <c r="Q238" s="237"/>
      <c r="R238" s="187" t="str">
        <f>+IFERROR(VLOOKUP(#REF!&amp;"-"&amp;ROW()-109,[2]ワークシート!$F$2:$BW$498,52,0),"")</f>
        <v/>
      </c>
      <c r="S238" s="187"/>
      <c r="T238" s="187"/>
      <c r="U238" s="237" t="str">
        <f>+IFERROR(VLOOKUP(#REF!&amp;"-"&amp;ROW()-109,[2]ワークシート!$F$2:$BW$498,57,0),"")</f>
        <v/>
      </c>
      <c r="V238" s="237"/>
      <c r="W238" s="237" t="str">
        <f>+IFERROR(VLOOKUP(#REF!&amp;"-"&amp;ROW()-109,[2]ワークシート!$F$2:$BW$498,58,0),"")</f>
        <v/>
      </c>
      <c r="X238" s="237"/>
      <c r="Y238" s="237"/>
      <c r="Z238" s="178" t="str">
        <f t="shared" si="6"/>
        <v/>
      </c>
      <c r="AA238" s="178"/>
      <c r="AB238" s="180" t="str">
        <f>+IFERROR(IF(VLOOKUP(#REF!&amp;"-"&amp;ROW()-109,[2]ワークシート!$F$2:$BW$498,10,0)="","",VLOOKUP(#REF!&amp;"-"&amp;ROW()-109,[2]ワークシート!$F$2:$BW$498,10,0)),"")</f>
        <v/>
      </c>
      <c r="AC238" s="181"/>
      <c r="AD238" s="238" t="str">
        <f>+IFERROR(VLOOKUP(#REF!&amp;"-"&amp;ROW()-109,[2]ワークシート!$F$2:$BW$498,62,0),"")</f>
        <v/>
      </c>
      <c r="AE238" s="238"/>
      <c r="AF238" s="178" t="str">
        <f t="shared" si="7"/>
        <v/>
      </c>
      <c r="AG238" s="178"/>
      <c r="AH238" s="178" t="str">
        <f>+IFERROR(IF(VLOOKUP(#REF!&amp;"-"&amp;ROW()-109,[2]ワークシート!$F$2:$BW$498,63,0)="","",VLOOKUP(#REF!&amp;"-"&amp;ROW()-109,[2]ワークシート!$F$2:$BW$498,63,0)),"")</f>
        <v/>
      </c>
      <c r="AI238" s="178"/>
      <c r="AK238" s="51">
        <v>158</v>
      </c>
      <c r="AL238" s="51" t="str">
        <f t="shared" si="8"/>
        <v>158</v>
      </c>
      <c r="AM238" s="41"/>
      <c r="AN238" s="41"/>
      <c r="AO238" s="41"/>
      <c r="AP238" s="41"/>
      <c r="AQ238" s="41"/>
      <c r="AR238" s="41"/>
      <c r="AS238" s="41"/>
      <c r="AT238" s="41"/>
      <c r="AU238" s="41"/>
      <c r="AV238" s="41"/>
      <c r="AW238" s="41"/>
      <c r="AX238" s="41"/>
      <c r="AY238" s="41"/>
      <c r="AZ238" s="41"/>
      <c r="BA238" s="41"/>
      <c r="BB238" s="41"/>
      <c r="BC238" s="41"/>
      <c r="BD238" s="41"/>
      <c r="BE238" s="41"/>
      <c r="BF238" s="41"/>
      <c r="BG238" s="41"/>
      <c r="BH238" s="41"/>
      <c r="BI238" s="41"/>
      <c r="BJ238" s="41"/>
      <c r="BK238" s="41"/>
      <c r="BL238" s="41"/>
      <c r="BM238" s="41"/>
      <c r="BN238" s="41"/>
      <c r="BO238" s="41"/>
      <c r="BP238" s="41"/>
      <c r="BQ238" s="41"/>
      <c r="BR238" s="41"/>
      <c r="BS238" s="41"/>
    </row>
    <row r="239" spans="1:71" ht="35.1" hidden="1" customHeight="1">
      <c r="A239" s="41"/>
      <c r="B239" s="180" t="str">
        <f>+IFERROR(VLOOKUP(#REF!&amp;"-"&amp;ROW()-109,[2]ワークシート!$F$2:$BW$498,6,0),"")</f>
        <v/>
      </c>
      <c r="C239" s="181"/>
      <c r="D239" s="180" t="str">
        <f>+IFERROR(IF(VLOOKUP(#REF!&amp;"-"&amp;ROW()-109,[2]ワークシート!$F$2:$BW$498,7,0)="","",VLOOKUP(#REF!&amp;"-"&amp;ROW()-109,[2]ワークシート!$F$2:$BW$498,7,0)),"")</f>
        <v/>
      </c>
      <c r="E239" s="181"/>
      <c r="F239" s="180" t="str">
        <f>+IFERROR(VLOOKUP(#REF!&amp;"-"&amp;ROW()-109,[2]ワークシート!$F$2:$BW$498,8,0),"")</f>
        <v/>
      </c>
      <c r="G239" s="181"/>
      <c r="H239" s="73" t="str">
        <f>+IFERROR(VLOOKUP(#REF!&amp;"-"&amp;ROW()-109,[2]ワークシート!$F$2:$BW$498,9,0),"")</f>
        <v/>
      </c>
      <c r="I23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39" s="240"/>
      <c r="K239" s="180" t="str">
        <f>+IFERROR(VLOOKUP(#REF!&amp;"-"&amp;ROW()-109,[2]ワークシート!$F$2:$BW$498,16,0),"")</f>
        <v/>
      </c>
      <c r="L239" s="182"/>
      <c r="M239" s="181"/>
      <c r="N239" s="241" t="str">
        <f>+IFERROR(VLOOKUP(#REF!&amp;"-"&amp;ROW()-109,[2]ワークシート!$F$2:$BW$498,21,0),"")</f>
        <v/>
      </c>
      <c r="O239" s="242"/>
      <c r="P239" s="237" t="str">
        <f>+IFERROR(VLOOKUP(#REF!&amp;"-"&amp;ROW()-109,[2]ワークシート!$F$2:$BW$498,22,0),"")</f>
        <v/>
      </c>
      <c r="Q239" s="237"/>
      <c r="R239" s="187" t="str">
        <f>+IFERROR(VLOOKUP(#REF!&amp;"-"&amp;ROW()-109,[2]ワークシート!$F$2:$BW$498,52,0),"")</f>
        <v/>
      </c>
      <c r="S239" s="187"/>
      <c r="T239" s="187"/>
      <c r="U239" s="237" t="str">
        <f>+IFERROR(VLOOKUP(#REF!&amp;"-"&amp;ROW()-109,[2]ワークシート!$F$2:$BW$498,57,0),"")</f>
        <v/>
      </c>
      <c r="V239" s="237"/>
      <c r="W239" s="237" t="str">
        <f>+IFERROR(VLOOKUP(#REF!&amp;"-"&amp;ROW()-109,[2]ワークシート!$F$2:$BW$498,58,0),"")</f>
        <v/>
      </c>
      <c r="X239" s="237"/>
      <c r="Y239" s="237"/>
      <c r="Z239" s="178" t="str">
        <f t="shared" si="6"/>
        <v/>
      </c>
      <c r="AA239" s="178"/>
      <c r="AB239" s="180" t="str">
        <f>+IFERROR(IF(VLOOKUP(#REF!&amp;"-"&amp;ROW()-109,[2]ワークシート!$F$2:$BW$498,10,0)="","",VLOOKUP(#REF!&amp;"-"&amp;ROW()-109,[2]ワークシート!$F$2:$BW$498,10,0)),"")</f>
        <v/>
      </c>
      <c r="AC239" s="181"/>
      <c r="AD239" s="238" t="str">
        <f>+IFERROR(VLOOKUP(#REF!&amp;"-"&amp;ROW()-109,[2]ワークシート!$F$2:$BW$498,62,0),"")</f>
        <v/>
      </c>
      <c r="AE239" s="238"/>
      <c r="AF239" s="178" t="str">
        <f t="shared" si="7"/>
        <v/>
      </c>
      <c r="AG239" s="178"/>
      <c r="AH239" s="178" t="str">
        <f>+IFERROR(IF(VLOOKUP(#REF!&amp;"-"&amp;ROW()-109,[2]ワークシート!$F$2:$BW$498,63,0)="","",VLOOKUP(#REF!&amp;"-"&amp;ROW()-109,[2]ワークシート!$F$2:$BW$498,63,0)),"")</f>
        <v/>
      </c>
      <c r="AI239" s="178"/>
      <c r="AK239" s="51">
        <v>159</v>
      </c>
      <c r="AL239" s="51" t="str">
        <f t="shared" si="8"/>
        <v>159</v>
      </c>
      <c r="AM239" s="41"/>
      <c r="AN239" s="41"/>
      <c r="AO239" s="41"/>
      <c r="AP239" s="41"/>
      <c r="AQ239" s="41"/>
      <c r="AR239" s="41"/>
      <c r="AS239" s="41"/>
      <c r="AT239" s="41"/>
      <c r="AU239" s="41"/>
      <c r="AV239" s="41"/>
      <c r="AW239" s="41"/>
      <c r="AX239" s="41"/>
      <c r="AY239" s="41"/>
      <c r="AZ239" s="41"/>
      <c r="BA239" s="41"/>
      <c r="BB239" s="41"/>
      <c r="BC239" s="41"/>
      <c r="BD239" s="41"/>
      <c r="BE239" s="41"/>
      <c r="BF239" s="41"/>
      <c r="BG239" s="41"/>
      <c r="BH239" s="41"/>
      <c r="BI239" s="41"/>
      <c r="BJ239" s="41"/>
      <c r="BK239" s="41"/>
      <c r="BL239" s="41"/>
      <c r="BM239" s="41"/>
      <c r="BN239" s="41"/>
      <c r="BO239" s="41"/>
      <c r="BP239" s="41"/>
      <c r="BQ239" s="41"/>
      <c r="BR239" s="41"/>
      <c r="BS239" s="41"/>
    </row>
    <row r="240" spans="1:71" ht="35.1" hidden="1" customHeight="1">
      <c r="A240" s="41"/>
      <c r="B240" s="180" t="str">
        <f>+IFERROR(VLOOKUP(#REF!&amp;"-"&amp;ROW()-109,[2]ワークシート!$F$2:$BW$498,6,0),"")</f>
        <v/>
      </c>
      <c r="C240" s="181"/>
      <c r="D240" s="180" t="str">
        <f>+IFERROR(IF(VLOOKUP(#REF!&amp;"-"&amp;ROW()-109,[2]ワークシート!$F$2:$BW$498,7,0)="","",VLOOKUP(#REF!&amp;"-"&amp;ROW()-109,[2]ワークシート!$F$2:$BW$498,7,0)),"")</f>
        <v/>
      </c>
      <c r="E240" s="181"/>
      <c r="F240" s="180" t="str">
        <f>+IFERROR(VLOOKUP(#REF!&amp;"-"&amp;ROW()-109,[2]ワークシート!$F$2:$BW$498,8,0),"")</f>
        <v/>
      </c>
      <c r="G240" s="181"/>
      <c r="H240" s="73" t="str">
        <f>+IFERROR(VLOOKUP(#REF!&amp;"-"&amp;ROW()-109,[2]ワークシート!$F$2:$BW$498,9,0),"")</f>
        <v/>
      </c>
      <c r="I24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40" s="240"/>
      <c r="K240" s="180" t="str">
        <f>+IFERROR(VLOOKUP(#REF!&amp;"-"&amp;ROW()-109,[2]ワークシート!$F$2:$BW$498,16,0),"")</f>
        <v/>
      </c>
      <c r="L240" s="182"/>
      <c r="M240" s="181"/>
      <c r="N240" s="241" t="str">
        <f>+IFERROR(VLOOKUP(#REF!&amp;"-"&amp;ROW()-109,[2]ワークシート!$F$2:$BW$498,21,0),"")</f>
        <v/>
      </c>
      <c r="O240" s="242"/>
      <c r="P240" s="237" t="str">
        <f>+IFERROR(VLOOKUP(#REF!&amp;"-"&amp;ROW()-109,[2]ワークシート!$F$2:$BW$498,22,0),"")</f>
        <v/>
      </c>
      <c r="Q240" s="237"/>
      <c r="R240" s="187" t="str">
        <f>+IFERROR(VLOOKUP(#REF!&amp;"-"&amp;ROW()-109,[2]ワークシート!$F$2:$BW$498,52,0),"")</f>
        <v/>
      </c>
      <c r="S240" s="187"/>
      <c r="T240" s="187"/>
      <c r="U240" s="237" t="str">
        <f>+IFERROR(VLOOKUP(#REF!&amp;"-"&amp;ROW()-109,[2]ワークシート!$F$2:$BW$498,57,0),"")</f>
        <v/>
      </c>
      <c r="V240" s="237"/>
      <c r="W240" s="237" t="str">
        <f>+IFERROR(VLOOKUP(#REF!&amp;"-"&amp;ROW()-109,[2]ワークシート!$F$2:$BW$498,58,0),"")</f>
        <v/>
      </c>
      <c r="X240" s="237"/>
      <c r="Y240" s="237"/>
      <c r="Z240" s="178" t="str">
        <f t="shared" si="6"/>
        <v/>
      </c>
      <c r="AA240" s="178"/>
      <c r="AB240" s="180" t="str">
        <f>+IFERROR(IF(VLOOKUP(#REF!&amp;"-"&amp;ROW()-109,[2]ワークシート!$F$2:$BW$498,10,0)="","",VLOOKUP(#REF!&amp;"-"&amp;ROW()-109,[2]ワークシート!$F$2:$BW$498,10,0)),"")</f>
        <v/>
      </c>
      <c r="AC240" s="181"/>
      <c r="AD240" s="238" t="str">
        <f>+IFERROR(VLOOKUP(#REF!&amp;"-"&amp;ROW()-109,[2]ワークシート!$F$2:$BW$498,62,0),"")</f>
        <v/>
      </c>
      <c r="AE240" s="238"/>
      <c r="AF240" s="178" t="str">
        <f t="shared" si="7"/>
        <v/>
      </c>
      <c r="AG240" s="178"/>
      <c r="AH240" s="178" t="str">
        <f>+IFERROR(IF(VLOOKUP(#REF!&amp;"-"&amp;ROW()-109,[2]ワークシート!$F$2:$BW$498,63,0)="","",VLOOKUP(#REF!&amp;"-"&amp;ROW()-109,[2]ワークシート!$F$2:$BW$498,63,0)),"")</f>
        <v/>
      </c>
      <c r="AI240" s="178"/>
      <c r="AK240" s="51">
        <v>160</v>
      </c>
      <c r="AL240" s="51" t="str">
        <f t="shared" si="8"/>
        <v>160</v>
      </c>
      <c r="AM240" s="41"/>
      <c r="AN240" s="41"/>
      <c r="AO240" s="41"/>
      <c r="AP240" s="41"/>
      <c r="AQ240" s="41"/>
      <c r="AR240" s="41"/>
      <c r="AS240" s="41"/>
      <c r="AT240" s="41"/>
      <c r="AU240" s="41"/>
      <c r="AV240" s="41"/>
      <c r="AW240" s="41"/>
      <c r="AX240" s="41"/>
      <c r="AY240" s="41"/>
      <c r="AZ240" s="41"/>
      <c r="BA240" s="41"/>
      <c r="BB240" s="41"/>
      <c r="BC240" s="41"/>
      <c r="BD240" s="41"/>
      <c r="BE240" s="41"/>
      <c r="BF240" s="41"/>
      <c r="BG240" s="41"/>
      <c r="BH240" s="41"/>
      <c r="BI240" s="41"/>
      <c r="BJ240" s="41"/>
      <c r="BK240" s="41"/>
      <c r="BL240" s="41"/>
      <c r="BM240" s="41"/>
      <c r="BN240" s="41"/>
      <c r="BO240" s="41"/>
      <c r="BP240" s="41"/>
      <c r="BQ240" s="41"/>
      <c r="BR240" s="41"/>
      <c r="BS240" s="41"/>
    </row>
    <row r="241" spans="1:71" ht="35.1" hidden="1" customHeight="1">
      <c r="A241" s="41"/>
      <c r="B241" s="180" t="str">
        <f>+IFERROR(VLOOKUP(#REF!&amp;"-"&amp;ROW()-109,[2]ワークシート!$F$2:$BW$498,6,0),"")</f>
        <v/>
      </c>
      <c r="C241" s="181"/>
      <c r="D241" s="180" t="str">
        <f>+IFERROR(IF(VLOOKUP(#REF!&amp;"-"&amp;ROW()-109,[2]ワークシート!$F$2:$BW$498,7,0)="","",VLOOKUP(#REF!&amp;"-"&amp;ROW()-109,[2]ワークシート!$F$2:$BW$498,7,0)),"")</f>
        <v/>
      </c>
      <c r="E241" s="181"/>
      <c r="F241" s="180" t="str">
        <f>+IFERROR(VLOOKUP(#REF!&amp;"-"&amp;ROW()-109,[2]ワークシート!$F$2:$BW$498,8,0),"")</f>
        <v/>
      </c>
      <c r="G241" s="181"/>
      <c r="H241" s="73" t="str">
        <f>+IFERROR(VLOOKUP(#REF!&amp;"-"&amp;ROW()-109,[2]ワークシート!$F$2:$BW$498,9,0),"")</f>
        <v/>
      </c>
      <c r="I24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41" s="240"/>
      <c r="K241" s="180" t="str">
        <f>+IFERROR(VLOOKUP(#REF!&amp;"-"&amp;ROW()-109,[2]ワークシート!$F$2:$BW$498,16,0),"")</f>
        <v/>
      </c>
      <c r="L241" s="182"/>
      <c r="M241" s="181"/>
      <c r="N241" s="241" t="str">
        <f>+IFERROR(VLOOKUP(#REF!&amp;"-"&amp;ROW()-109,[2]ワークシート!$F$2:$BW$498,21,0),"")</f>
        <v/>
      </c>
      <c r="O241" s="242"/>
      <c r="P241" s="237" t="str">
        <f>+IFERROR(VLOOKUP(#REF!&amp;"-"&amp;ROW()-109,[2]ワークシート!$F$2:$BW$498,22,0),"")</f>
        <v/>
      </c>
      <c r="Q241" s="237"/>
      <c r="R241" s="187" t="str">
        <f>+IFERROR(VLOOKUP(#REF!&amp;"-"&amp;ROW()-109,[2]ワークシート!$F$2:$BW$498,52,0),"")</f>
        <v/>
      </c>
      <c r="S241" s="187"/>
      <c r="T241" s="187"/>
      <c r="U241" s="237" t="str">
        <f>+IFERROR(VLOOKUP(#REF!&amp;"-"&amp;ROW()-109,[2]ワークシート!$F$2:$BW$498,57,0),"")</f>
        <v/>
      </c>
      <c r="V241" s="237"/>
      <c r="W241" s="237" t="str">
        <f>+IFERROR(VLOOKUP(#REF!&amp;"-"&amp;ROW()-109,[2]ワークシート!$F$2:$BW$498,58,0),"")</f>
        <v/>
      </c>
      <c r="X241" s="237"/>
      <c r="Y241" s="237"/>
      <c r="Z241" s="178" t="str">
        <f t="shared" si="6"/>
        <v/>
      </c>
      <c r="AA241" s="178"/>
      <c r="AB241" s="180" t="str">
        <f>+IFERROR(IF(VLOOKUP(#REF!&amp;"-"&amp;ROW()-109,[2]ワークシート!$F$2:$BW$498,10,0)="","",VLOOKUP(#REF!&amp;"-"&amp;ROW()-109,[2]ワークシート!$F$2:$BW$498,10,0)),"")</f>
        <v/>
      </c>
      <c r="AC241" s="181"/>
      <c r="AD241" s="238" t="str">
        <f>+IFERROR(VLOOKUP(#REF!&amp;"-"&amp;ROW()-109,[2]ワークシート!$F$2:$BW$498,62,0),"")</f>
        <v/>
      </c>
      <c r="AE241" s="238"/>
      <c r="AF241" s="178" t="str">
        <f t="shared" si="7"/>
        <v/>
      </c>
      <c r="AG241" s="178"/>
      <c r="AH241" s="178" t="str">
        <f>+IFERROR(IF(VLOOKUP(#REF!&amp;"-"&amp;ROW()-109,[2]ワークシート!$F$2:$BW$498,63,0)="","",VLOOKUP(#REF!&amp;"-"&amp;ROW()-109,[2]ワークシート!$F$2:$BW$498,63,0)),"")</f>
        <v/>
      </c>
      <c r="AI241" s="178"/>
      <c r="AK241" s="51">
        <v>161</v>
      </c>
      <c r="AL241" s="51" t="str">
        <f t="shared" si="8"/>
        <v>161</v>
      </c>
      <c r="AM241" s="41"/>
      <c r="AN241" s="41"/>
      <c r="AO241" s="41"/>
      <c r="AP241" s="41"/>
      <c r="AQ241" s="41"/>
      <c r="AR241" s="41"/>
      <c r="AS241" s="41"/>
      <c r="AT241" s="41"/>
      <c r="AU241" s="41"/>
      <c r="AV241" s="41"/>
      <c r="AW241" s="41"/>
      <c r="AX241" s="41"/>
      <c r="AY241" s="41"/>
      <c r="AZ241" s="41"/>
      <c r="BA241" s="41"/>
      <c r="BB241" s="41"/>
      <c r="BC241" s="41"/>
      <c r="BD241" s="41"/>
      <c r="BE241" s="41"/>
      <c r="BF241" s="41"/>
      <c r="BG241" s="41"/>
      <c r="BH241" s="41"/>
      <c r="BI241" s="41"/>
      <c r="BJ241" s="41"/>
      <c r="BK241" s="41"/>
      <c r="BL241" s="41"/>
      <c r="BM241" s="41"/>
      <c r="BN241" s="41"/>
      <c r="BO241" s="41"/>
      <c r="BP241" s="41"/>
      <c r="BQ241" s="41"/>
      <c r="BR241" s="41"/>
      <c r="BS241" s="41"/>
    </row>
    <row r="242" spans="1:71" ht="35.1" hidden="1" customHeight="1">
      <c r="A242" s="41"/>
      <c r="B242" s="180" t="str">
        <f>+IFERROR(VLOOKUP(#REF!&amp;"-"&amp;ROW()-109,[2]ワークシート!$F$2:$BW$498,6,0),"")</f>
        <v/>
      </c>
      <c r="C242" s="181"/>
      <c r="D242" s="180" t="str">
        <f>+IFERROR(IF(VLOOKUP(#REF!&amp;"-"&amp;ROW()-109,[2]ワークシート!$F$2:$BW$498,7,0)="","",VLOOKUP(#REF!&amp;"-"&amp;ROW()-109,[2]ワークシート!$F$2:$BW$498,7,0)),"")</f>
        <v/>
      </c>
      <c r="E242" s="181"/>
      <c r="F242" s="180" t="str">
        <f>+IFERROR(VLOOKUP(#REF!&amp;"-"&amp;ROW()-109,[2]ワークシート!$F$2:$BW$498,8,0),"")</f>
        <v/>
      </c>
      <c r="G242" s="181"/>
      <c r="H242" s="73" t="str">
        <f>+IFERROR(VLOOKUP(#REF!&amp;"-"&amp;ROW()-109,[2]ワークシート!$F$2:$BW$498,9,0),"")</f>
        <v/>
      </c>
      <c r="I24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42" s="240"/>
      <c r="K242" s="180" t="str">
        <f>+IFERROR(VLOOKUP(#REF!&amp;"-"&amp;ROW()-109,[2]ワークシート!$F$2:$BW$498,16,0),"")</f>
        <v/>
      </c>
      <c r="L242" s="182"/>
      <c r="M242" s="181"/>
      <c r="N242" s="241" t="str">
        <f>+IFERROR(VLOOKUP(#REF!&amp;"-"&amp;ROW()-109,[2]ワークシート!$F$2:$BW$498,21,0),"")</f>
        <v/>
      </c>
      <c r="O242" s="242"/>
      <c r="P242" s="237" t="str">
        <f>+IFERROR(VLOOKUP(#REF!&amp;"-"&amp;ROW()-109,[2]ワークシート!$F$2:$BW$498,22,0),"")</f>
        <v/>
      </c>
      <c r="Q242" s="237"/>
      <c r="R242" s="187" t="str">
        <f>+IFERROR(VLOOKUP(#REF!&amp;"-"&amp;ROW()-109,[2]ワークシート!$F$2:$BW$498,52,0),"")</f>
        <v/>
      </c>
      <c r="S242" s="187"/>
      <c r="T242" s="187"/>
      <c r="U242" s="237" t="str">
        <f>+IFERROR(VLOOKUP(#REF!&amp;"-"&amp;ROW()-109,[2]ワークシート!$F$2:$BW$498,57,0),"")</f>
        <v/>
      </c>
      <c r="V242" s="237"/>
      <c r="W242" s="237" t="str">
        <f>+IFERROR(VLOOKUP(#REF!&amp;"-"&amp;ROW()-109,[2]ワークシート!$F$2:$BW$498,58,0),"")</f>
        <v/>
      </c>
      <c r="X242" s="237"/>
      <c r="Y242" s="237"/>
      <c r="Z242" s="178" t="str">
        <f t="shared" si="6"/>
        <v/>
      </c>
      <c r="AA242" s="178"/>
      <c r="AB242" s="180" t="str">
        <f>+IFERROR(IF(VLOOKUP(#REF!&amp;"-"&amp;ROW()-109,[2]ワークシート!$F$2:$BW$498,10,0)="","",VLOOKUP(#REF!&amp;"-"&amp;ROW()-109,[2]ワークシート!$F$2:$BW$498,10,0)),"")</f>
        <v/>
      </c>
      <c r="AC242" s="181"/>
      <c r="AD242" s="238" t="str">
        <f>+IFERROR(VLOOKUP(#REF!&amp;"-"&amp;ROW()-109,[2]ワークシート!$F$2:$BW$498,62,0),"")</f>
        <v/>
      </c>
      <c r="AE242" s="238"/>
      <c r="AF242" s="178" t="str">
        <f t="shared" si="7"/>
        <v/>
      </c>
      <c r="AG242" s="178"/>
      <c r="AH242" s="178" t="str">
        <f>+IFERROR(IF(VLOOKUP(#REF!&amp;"-"&amp;ROW()-109,[2]ワークシート!$F$2:$BW$498,63,0)="","",VLOOKUP(#REF!&amp;"-"&amp;ROW()-109,[2]ワークシート!$F$2:$BW$498,63,0)),"")</f>
        <v/>
      </c>
      <c r="AI242" s="178"/>
      <c r="AK242" s="51">
        <v>162</v>
      </c>
      <c r="AL242" s="51" t="str">
        <f t="shared" si="8"/>
        <v>162</v>
      </c>
      <c r="AM242" s="41"/>
      <c r="AN242" s="41"/>
      <c r="AO242" s="41"/>
      <c r="AP242" s="41"/>
      <c r="AQ242" s="41"/>
      <c r="AR242" s="41"/>
      <c r="AS242" s="41"/>
      <c r="AT242" s="41"/>
      <c r="AU242" s="41"/>
      <c r="AV242" s="41"/>
      <c r="AW242" s="41"/>
      <c r="AX242" s="41"/>
      <c r="AY242" s="41"/>
      <c r="AZ242" s="41"/>
      <c r="BA242" s="41"/>
      <c r="BB242" s="41"/>
      <c r="BC242" s="41"/>
      <c r="BD242" s="41"/>
      <c r="BE242" s="41"/>
      <c r="BF242" s="41"/>
      <c r="BG242" s="41"/>
      <c r="BH242" s="41"/>
      <c r="BI242" s="41"/>
      <c r="BJ242" s="41"/>
      <c r="BK242" s="41"/>
      <c r="BL242" s="41"/>
      <c r="BM242" s="41"/>
      <c r="BN242" s="41"/>
      <c r="BO242" s="41"/>
      <c r="BP242" s="41"/>
      <c r="BQ242" s="41"/>
      <c r="BR242" s="41"/>
      <c r="BS242" s="41"/>
    </row>
    <row r="243" spans="1:71" ht="35.1" hidden="1" customHeight="1">
      <c r="A243" s="41"/>
      <c r="B243" s="180" t="str">
        <f>+IFERROR(VLOOKUP(#REF!&amp;"-"&amp;ROW()-109,[2]ワークシート!$F$2:$BW$498,6,0),"")</f>
        <v/>
      </c>
      <c r="C243" s="181"/>
      <c r="D243" s="180" t="str">
        <f>+IFERROR(IF(VLOOKUP(#REF!&amp;"-"&amp;ROW()-109,[2]ワークシート!$F$2:$BW$498,7,0)="","",VLOOKUP(#REF!&amp;"-"&amp;ROW()-109,[2]ワークシート!$F$2:$BW$498,7,0)),"")</f>
        <v/>
      </c>
      <c r="E243" s="181"/>
      <c r="F243" s="180" t="str">
        <f>+IFERROR(VLOOKUP(#REF!&amp;"-"&amp;ROW()-109,[2]ワークシート!$F$2:$BW$498,8,0),"")</f>
        <v/>
      </c>
      <c r="G243" s="181"/>
      <c r="H243" s="73" t="str">
        <f>+IFERROR(VLOOKUP(#REF!&amp;"-"&amp;ROW()-109,[2]ワークシート!$F$2:$BW$498,9,0),"")</f>
        <v/>
      </c>
      <c r="I24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43" s="240"/>
      <c r="K243" s="180" t="str">
        <f>+IFERROR(VLOOKUP(#REF!&amp;"-"&amp;ROW()-109,[2]ワークシート!$F$2:$BW$498,16,0),"")</f>
        <v/>
      </c>
      <c r="L243" s="182"/>
      <c r="M243" s="181"/>
      <c r="N243" s="241" t="str">
        <f>+IFERROR(VLOOKUP(#REF!&amp;"-"&amp;ROW()-109,[2]ワークシート!$F$2:$BW$498,21,0),"")</f>
        <v/>
      </c>
      <c r="O243" s="242"/>
      <c r="P243" s="237" t="str">
        <f>+IFERROR(VLOOKUP(#REF!&amp;"-"&amp;ROW()-109,[2]ワークシート!$F$2:$BW$498,22,0),"")</f>
        <v/>
      </c>
      <c r="Q243" s="237"/>
      <c r="R243" s="187" t="str">
        <f>+IFERROR(VLOOKUP(#REF!&amp;"-"&amp;ROW()-109,[2]ワークシート!$F$2:$BW$498,52,0),"")</f>
        <v/>
      </c>
      <c r="S243" s="187"/>
      <c r="T243" s="187"/>
      <c r="U243" s="237" t="str">
        <f>+IFERROR(VLOOKUP(#REF!&amp;"-"&amp;ROW()-109,[2]ワークシート!$F$2:$BW$498,57,0),"")</f>
        <v/>
      </c>
      <c r="V243" s="237"/>
      <c r="W243" s="237" t="str">
        <f>+IFERROR(VLOOKUP(#REF!&amp;"-"&amp;ROW()-109,[2]ワークシート!$F$2:$BW$498,58,0),"")</f>
        <v/>
      </c>
      <c r="X243" s="237"/>
      <c r="Y243" s="237"/>
      <c r="Z243" s="178" t="str">
        <f t="shared" si="6"/>
        <v/>
      </c>
      <c r="AA243" s="178"/>
      <c r="AB243" s="180" t="str">
        <f>+IFERROR(IF(VLOOKUP(#REF!&amp;"-"&amp;ROW()-109,[2]ワークシート!$F$2:$BW$498,10,0)="","",VLOOKUP(#REF!&amp;"-"&amp;ROW()-109,[2]ワークシート!$F$2:$BW$498,10,0)),"")</f>
        <v/>
      </c>
      <c r="AC243" s="181"/>
      <c r="AD243" s="238" t="str">
        <f>+IFERROR(VLOOKUP(#REF!&amp;"-"&amp;ROW()-109,[2]ワークシート!$F$2:$BW$498,62,0),"")</f>
        <v/>
      </c>
      <c r="AE243" s="238"/>
      <c r="AF243" s="178" t="str">
        <f t="shared" si="7"/>
        <v/>
      </c>
      <c r="AG243" s="178"/>
      <c r="AH243" s="178" t="str">
        <f>+IFERROR(IF(VLOOKUP(#REF!&amp;"-"&amp;ROW()-109,[2]ワークシート!$F$2:$BW$498,63,0)="","",VLOOKUP(#REF!&amp;"-"&amp;ROW()-109,[2]ワークシート!$F$2:$BW$498,63,0)),"")</f>
        <v/>
      </c>
      <c r="AI243" s="178"/>
      <c r="AK243" s="51">
        <v>163</v>
      </c>
      <c r="AL243" s="51" t="str">
        <f t="shared" si="8"/>
        <v>163</v>
      </c>
      <c r="AM243" s="41"/>
      <c r="AN243" s="41"/>
      <c r="AO243" s="41"/>
      <c r="AP243" s="41"/>
      <c r="AQ243" s="41"/>
      <c r="AR243" s="41"/>
      <c r="AS243" s="41"/>
      <c r="AT243" s="41"/>
      <c r="AU243" s="41"/>
      <c r="AV243" s="41"/>
      <c r="AW243" s="41"/>
      <c r="AX243" s="41"/>
      <c r="AY243" s="41"/>
      <c r="AZ243" s="41"/>
      <c r="BA243" s="41"/>
      <c r="BB243" s="41"/>
      <c r="BC243" s="41"/>
      <c r="BD243" s="41"/>
      <c r="BE243" s="41"/>
      <c r="BF243" s="41"/>
      <c r="BG243" s="41"/>
      <c r="BH243" s="41"/>
      <c r="BI243" s="41"/>
      <c r="BJ243" s="41"/>
      <c r="BK243" s="41"/>
      <c r="BL243" s="41"/>
      <c r="BM243" s="41"/>
      <c r="BN243" s="41"/>
      <c r="BO243" s="41"/>
      <c r="BP243" s="41"/>
      <c r="BQ243" s="41"/>
      <c r="BR243" s="41"/>
      <c r="BS243" s="41"/>
    </row>
    <row r="244" spans="1:71" ht="35.1" hidden="1" customHeight="1">
      <c r="A244" s="41"/>
      <c r="B244" s="180" t="str">
        <f>+IFERROR(VLOOKUP(#REF!&amp;"-"&amp;ROW()-109,[2]ワークシート!$F$2:$BW$498,6,0),"")</f>
        <v/>
      </c>
      <c r="C244" s="181"/>
      <c r="D244" s="180" t="str">
        <f>+IFERROR(IF(VLOOKUP(#REF!&amp;"-"&amp;ROW()-109,[2]ワークシート!$F$2:$BW$498,7,0)="","",VLOOKUP(#REF!&amp;"-"&amp;ROW()-109,[2]ワークシート!$F$2:$BW$498,7,0)),"")</f>
        <v/>
      </c>
      <c r="E244" s="181"/>
      <c r="F244" s="180" t="str">
        <f>+IFERROR(VLOOKUP(#REF!&amp;"-"&amp;ROW()-109,[2]ワークシート!$F$2:$BW$498,8,0),"")</f>
        <v/>
      </c>
      <c r="G244" s="181"/>
      <c r="H244" s="73" t="str">
        <f>+IFERROR(VLOOKUP(#REF!&amp;"-"&amp;ROW()-109,[2]ワークシート!$F$2:$BW$498,9,0),"")</f>
        <v/>
      </c>
      <c r="I24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44" s="240"/>
      <c r="K244" s="180" t="str">
        <f>+IFERROR(VLOOKUP(#REF!&amp;"-"&amp;ROW()-109,[2]ワークシート!$F$2:$BW$498,16,0),"")</f>
        <v/>
      </c>
      <c r="L244" s="182"/>
      <c r="M244" s="181"/>
      <c r="N244" s="241" t="str">
        <f>+IFERROR(VLOOKUP(#REF!&amp;"-"&amp;ROW()-109,[2]ワークシート!$F$2:$BW$498,21,0),"")</f>
        <v/>
      </c>
      <c r="O244" s="242"/>
      <c r="P244" s="237" t="str">
        <f>+IFERROR(VLOOKUP(#REF!&amp;"-"&amp;ROW()-109,[2]ワークシート!$F$2:$BW$498,22,0),"")</f>
        <v/>
      </c>
      <c r="Q244" s="237"/>
      <c r="R244" s="187" t="str">
        <f>+IFERROR(VLOOKUP(#REF!&amp;"-"&amp;ROW()-109,[2]ワークシート!$F$2:$BW$498,52,0),"")</f>
        <v/>
      </c>
      <c r="S244" s="187"/>
      <c r="T244" s="187"/>
      <c r="U244" s="237" t="str">
        <f>+IFERROR(VLOOKUP(#REF!&amp;"-"&amp;ROW()-109,[2]ワークシート!$F$2:$BW$498,57,0),"")</f>
        <v/>
      </c>
      <c r="V244" s="237"/>
      <c r="W244" s="237" t="str">
        <f>+IFERROR(VLOOKUP(#REF!&amp;"-"&amp;ROW()-109,[2]ワークシート!$F$2:$BW$498,58,0),"")</f>
        <v/>
      </c>
      <c r="X244" s="237"/>
      <c r="Y244" s="237"/>
      <c r="Z244" s="178" t="str">
        <f t="shared" si="6"/>
        <v/>
      </c>
      <c r="AA244" s="178"/>
      <c r="AB244" s="180" t="str">
        <f>+IFERROR(IF(VLOOKUP(#REF!&amp;"-"&amp;ROW()-109,[2]ワークシート!$F$2:$BW$498,10,0)="","",VLOOKUP(#REF!&amp;"-"&amp;ROW()-109,[2]ワークシート!$F$2:$BW$498,10,0)),"")</f>
        <v/>
      </c>
      <c r="AC244" s="181"/>
      <c r="AD244" s="238" t="str">
        <f>+IFERROR(VLOOKUP(#REF!&amp;"-"&amp;ROW()-109,[2]ワークシート!$F$2:$BW$498,62,0),"")</f>
        <v/>
      </c>
      <c r="AE244" s="238"/>
      <c r="AF244" s="178" t="str">
        <f t="shared" si="7"/>
        <v/>
      </c>
      <c r="AG244" s="178"/>
      <c r="AH244" s="178" t="str">
        <f>+IFERROR(IF(VLOOKUP(#REF!&amp;"-"&amp;ROW()-109,[2]ワークシート!$F$2:$BW$498,63,0)="","",VLOOKUP(#REF!&amp;"-"&amp;ROW()-109,[2]ワークシート!$F$2:$BW$498,63,0)),"")</f>
        <v/>
      </c>
      <c r="AI244" s="178"/>
      <c r="AK244" s="51">
        <v>164</v>
      </c>
      <c r="AL244" s="51" t="str">
        <f t="shared" si="8"/>
        <v>164</v>
      </c>
      <c r="AM244" s="41"/>
      <c r="AN244" s="41"/>
      <c r="AO244" s="41"/>
      <c r="AP244" s="41"/>
      <c r="AQ244" s="41"/>
      <c r="AR244" s="41"/>
      <c r="AS244" s="41"/>
      <c r="AT244" s="41"/>
      <c r="AU244" s="41"/>
      <c r="AV244" s="41"/>
      <c r="AW244" s="41"/>
      <c r="AX244" s="41"/>
      <c r="AY244" s="41"/>
      <c r="AZ244" s="41"/>
      <c r="BA244" s="41"/>
      <c r="BB244" s="41"/>
      <c r="BC244" s="41"/>
      <c r="BD244" s="41"/>
      <c r="BE244" s="41"/>
      <c r="BF244" s="41"/>
      <c r="BG244" s="41"/>
      <c r="BH244" s="41"/>
      <c r="BI244" s="41"/>
      <c r="BJ244" s="41"/>
      <c r="BK244" s="41"/>
      <c r="BL244" s="41"/>
      <c r="BM244" s="41"/>
      <c r="BN244" s="41"/>
      <c r="BO244" s="41"/>
      <c r="BP244" s="41"/>
      <c r="BQ244" s="41"/>
      <c r="BR244" s="41"/>
      <c r="BS244" s="41"/>
    </row>
    <row r="245" spans="1:71" ht="35.1" hidden="1" customHeight="1">
      <c r="A245" s="41"/>
      <c r="B245" s="180" t="str">
        <f>+IFERROR(VLOOKUP(#REF!&amp;"-"&amp;ROW()-109,[2]ワークシート!$F$2:$BW$498,6,0),"")</f>
        <v/>
      </c>
      <c r="C245" s="181"/>
      <c r="D245" s="180" t="str">
        <f>+IFERROR(IF(VLOOKUP(#REF!&amp;"-"&amp;ROW()-109,[2]ワークシート!$F$2:$BW$498,7,0)="","",VLOOKUP(#REF!&amp;"-"&amp;ROW()-109,[2]ワークシート!$F$2:$BW$498,7,0)),"")</f>
        <v/>
      </c>
      <c r="E245" s="181"/>
      <c r="F245" s="180" t="str">
        <f>+IFERROR(VLOOKUP(#REF!&amp;"-"&amp;ROW()-109,[2]ワークシート!$F$2:$BW$498,8,0),"")</f>
        <v/>
      </c>
      <c r="G245" s="181"/>
      <c r="H245" s="73" t="str">
        <f>+IFERROR(VLOOKUP(#REF!&amp;"-"&amp;ROW()-109,[2]ワークシート!$F$2:$BW$498,9,0),"")</f>
        <v/>
      </c>
      <c r="I24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45" s="240"/>
      <c r="K245" s="180" t="str">
        <f>+IFERROR(VLOOKUP(#REF!&amp;"-"&amp;ROW()-109,[2]ワークシート!$F$2:$BW$498,16,0),"")</f>
        <v/>
      </c>
      <c r="L245" s="182"/>
      <c r="M245" s="181"/>
      <c r="N245" s="241" t="str">
        <f>+IFERROR(VLOOKUP(#REF!&amp;"-"&amp;ROW()-109,[2]ワークシート!$F$2:$BW$498,21,0),"")</f>
        <v/>
      </c>
      <c r="O245" s="242"/>
      <c r="P245" s="237" t="str">
        <f>+IFERROR(VLOOKUP(#REF!&amp;"-"&amp;ROW()-109,[2]ワークシート!$F$2:$BW$498,22,0),"")</f>
        <v/>
      </c>
      <c r="Q245" s="237"/>
      <c r="R245" s="187" t="str">
        <f>+IFERROR(VLOOKUP(#REF!&amp;"-"&amp;ROW()-109,[2]ワークシート!$F$2:$BW$498,52,0),"")</f>
        <v/>
      </c>
      <c r="S245" s="187"/>
      <c r="T245" s="187"/>
      <c r="U245" s="237" t="str">
        <f>+IFERROR(VLOOKUP(#REF!&amp;"-"&amp;ROW()-109,[2]ワークシート!$F$2:$BW$498,57,0),"")</f>
        <v/>
      </c>
      <c r="V245" s="237"/>
      <c r="W245" s="237" t="str">
        <f>+IFERROR(VLOOKUP(#REF!&amp;"-"&amp;ROW()-109,[2]ワークシート!$F$2:$BW$498,58,0),"")</f>
        <v/>
      </c>
      <c r="X245" s="237"/>
      <c r="Y245" s="237"/>
      <c r="Z245" s="178" t="str">
        <f t="shared" si="6"/>
        <v/>
      </c>
      <c r="AA245" s="178"/>
      <c r="AB245" s="180" t="str">
        <f>+IFERROR(IF(VLOOKUP(#REF!&amp;"-"&amp;ROW()-109,[2]ワークシート!$F$2:$BW$498,10,0)="","",VLOOKUP(#REF!&amp;"-"&amp;ROW()-109,[2]ワークシート!$F$2:$BW$498,10,0)),"")</f>
        <v/>
      </c>
      <c r="AC245" s="181"/>
      <c r="AD245" s="238" t="str">
        <f>+IFERROR(VLOOKUP(#REF!&amp;"-"&amp;ROW()-109,[2]ワークシート!$F$2:$BW$498,62,0),"")</f>
        <v/>
      </c>
      <c r="AE245" s="238"/>
      <c r="AF245" s="178" t="str">
        <f t="shared" si="7"/>
        <v/>
      </c>
      <c r="AG245" s="178"/>
      <c r="AH245" s="178" t="str">
        <f>+IFERROR(IF(VLOOKUP(#REF!&amp;"-"&amp;ROW()-109,[2]ワークシート!$F$2:$BW$498,63,0)="","",VLOOKUP(#REF!&amp;"-"&amp;ROW()-109,[2]ワークシート!$F$2:$BW$498,63,0)),"")</f>
        <v/>
      </c>
      <c r="AI245" s="178"/>
      <c r="AK245" s="51">
        <v>165</v>
      </c>
      <c r="AL245" s="51" t="str">
        <f t="shared" si="8"/>
        <v>165</v>
      </c>
      <c r="AM245" s="41"/>
      <c r="AN245" s="41"/>
      <c r="AO245" s="41"/>
      <c r="AP245" s="41"/>
      <c r="AQ245" s="41"/>
      <c r="AR245" s="41"/>
      <c r="AS245" s="41"/>
      <c r="AT245" s="41"/>
      <c r="AU245" s="41"/>
      <c r="AV245" s="41"/>
      <c r="AW245" s="41"/>
      <c r="AX245" s="41"/>
      <c r="AY245" s="41"/>
      <c r="AZ245" s="41"/>
      <c r="BA245" s="41"/>
      <c r="BB245" s="41"/>
      <c r="BC245" s="41"/>
      <c r="BD245" s="41"/>
      <c r="BE245" s="41"/>
      <c r="BF245" s="41"/>
      <c r="BG245" s="41"/>
      <c r="BH245" s="41"/>
      <c r="BI245" s="41"/>
      <c r="BJ245" s="41"/>
      <c r="BK245" s="41"/>
      <c r="BL245" s="41"/>
      <c r="BM245" s="41"/>
      <c r="BN245" s="41"/>
      <c r="BO245" s="41"/>
      <c r="BP245" s="41"/>
      <c r="BQ245" s="41"/>
      <c r="BR245" s="41"/>
      <c r="BS245" s="41"/>
    </row>
    <row r="246" spans="1:71" ht="35.1" hidden="1" customHeight="1">
      <c r="A246" s="41"/>
      <c r="B246" s="180" t="str">
        <f>+IFERROR(VLOOKUP(#REF!&amp;"-"&amp;ROW()-109,[2]ワークシート!$F$2:$BW$498,6,0),"")</f>
        <v/>
      </c>
      <c r="C246" s="181"/>
      <c r="D246" s="180" t="str">
        <f>+IFERROR(IF(VLOOKUP(#REF!&amp;"-"&amp;ROW()-109,[2]ワークシート!$F$2:$BW$498,7,0)="","",VLOOKUP(#REF!&amp;"-"&amp;ROW()-109,[2]ワークシート!$F$2:$BW$498,7,0)),"")</f>
        <v/>
      </c>
      <c r="E246" s="181"/>
      <c r="F246" s="180" t="str">
        <f>+IFERROR(VLOOKUP(#REF!&amp;"-"&amp;ROW()-109,[2]ワークシート!$F$2:$BW$498,8,0),"")</f>
        <v/>
      </c>
      <c r="G246" s="181"/>
      <c r="H246" s="73" t="str">
        <f>+IFERROR(VLOOKUP(#REF!&amp;"-"&amp;ROW()-109,[2]ワークシート!$F$2:$BW$498,9,0),"")</f>
        <v/>
      </c>
      <c r="I24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46" s="240"/>
      <c r="K246" s="180" t="str">
        <f>+IFERROR(VLOOKUP(#REF!&amp;"-"&amp;ROW()-109,[2]ワークシート!$F$2:$BW$498,16,0),"")</f>
        <v/>
      </c>
      <c r="L246" s="182"/>
      <c r="M246" s="181"/>
      <c r="N246" s="241" t="str">
        <f>+IFERROR(VLOOKUP(#REF!&amp;"-"&amp;ROW()-109,[2]ワークシート!$F$2:$BW$498,21,0),"")</f>
        <v/>
      </c>
      <c r="O246" s="242"/>
      <c r="P246" s="237" t="str">
        <f>+IFERROR(VLOOKUP(#REF!&amp;"-"&amp;ROW()-109,[2]ワークシート!$F$2:$BW$498,22,0),"")</f>
        <v/>
      </c>
      <c r="Q246" s="237"/>
      <c r="R246" s="187" t="str">
        <f>+IFERROR(VLOOKUP(#REF!&amp;"-"&amp;ROW()-109,[2]ワークシート!$F$2:$BW$498,52,0),"")</f>
        <v/>
      </c>
      <c r="S246" s="187"/>
      <c r="T246" s="187"/>
      <c r="U246" s="237" t="str">
        <f>+IFERROR(VLOOKUP(#REF!&amp;"-"&amp;ROW()-109,[2]ワークシート!$F$2:$BW$498,57,0),"")</f>
        <v/>
      </c>
      <c r="V246" s="237"/>
      <c r="W246" s="237" t="str">
        <f>+IFERROR(VLOOKUP(#REF!&amp;"-"&amp;ROW()-109,[2]ワークシート!$F$2:$BW$498,58,0),"")</f>
        <v/>
      </c>
      <c r="X246" s="237"/>
      <c r="Y246" s="237"/>
      <c r="Z246" s="178" t="str">
        <f t="shared" si="6"/>
        <v/>
      </c>
      <c r="AA246" s="178"/>
      <c r="AB246" s="180" t="str">
        <f>+IFERROR(IF(VLOOKUP(#REF!&amp;"-"&amp;ROW()-109,[2]ワークシート!$F$2:$BW$498,10,0)="","",VLOOKUP(#REF!&amp;"-"&amp;ROW()-109,[2]ワークシート!$F$2:$BW$498,10,0)),"")</f>
        <v/>
      </c>
      <c r="AC246" s="181"/>
      <c r="AD246" s="238" t="str">
        <f>+IFERROR(VLOOKUP(#REF!&amp;"-"&amp;ROW()-109,[2]ワークシート!$F$2:$BW$498,62,0),"")</f>
        <v/>
      </c>
      <c r="AE246" s="238"/>
      <c r="AF246" s="178" t="str">
        <f t="shared" si="7"/>
        <v/>
      </c>
      <c r="AG246" s="178"/>
      <c r="AH246" s="178" t="str">
        <f>+IFERROR(IF(VLOOKUP(#REF!&amp;"-"&amp;ROW()-109,[2]ワークシート!$F$2:$BW$498,63,0)="","",VLOOKUP(#REF!&amp;"-"&amp;ROW()-109,[2]ワークシート!$F$2:$BW$498,63,0)),"")</f>
        <v/>
      </c>
      <c r="AI246" s="178"/>
      <c r="AK246" s="51">
        <v>166</v>
      </c>
      <c r="AL246" s="51" t="str">
        <f t="shared" si="8"/>
        <v>166</v>
      </c>
      <c r="AM246" s="41"/>
      <c r="AN246" s="41"/>
      <c r="AO246" s="41"/>
      <c r="AP246" s="41"/>
      <c r="AQ246" s="41"/>
      <c r="AR246" s="41"/>
      <c r="AS246" s="41"/>
      <c r="AT246" s="41"/>
      <c r="AU246" s="41"/>
      <c r="AV246" s="41"/>
      <c r="AW246" s="41"/>
      <c r="AX246" s="41"/>
      <c r="AY246" s="41"/>
      <c r="AZ246" s="41"/>
      <c r="BA246" s="41"/>
      <c r="BB246" s="41"/>
      <c r="BC246" s="41"/>
      <c r="BD246" s="41"/>
      <c r="BE246" s="41"/>
      <c r="BF246" s="41"/>
      <c r="BG246" s="41"/>
      <c r="BH246" s="41"/>
      <c r="BI246" s="41"/>
      <c r="BJ246" s="41"/>
      <c r="BK246" s="41"/>
      <c r="BL246" s="41"/>
      <c r="BM246" s="41"/>
      <c r="BN246" s="41"/>
      <c r="BO246" s="41"/>
      <c r="BP246" s="41"/>
      <c r="BQ246" s="41"/>
      <c r="BR246" s="41"/>
      <c r="BS246" s="41"/>
    </row>
    <row r="247" spans="1:71" ht="35.1" hidden="1" customHeight="1">
      <c r="A247" s="41"/>
      <c r="B247" s="180" t="str">
        <f>+IFERROR(VLOOKUP(#REF!&amp;"-"&amp;ROW()-109,[2]ワークシート!$F$2:$BW$498,6,0),"")</f>
        <v/>
      </c>
      <c r="C247" s="181"/>
      <c r="D247" s="180" t="str">
        <f>+IFERROR(IF(VLOOKUP(#REF!&amp;"-"&amp;ROW()-109,[2]ワークシート!$F$2:$BW$498,7,0)="","",VLOOKUP(#REF!&amp;"-"&amp;ROW()-109,[2]ワークシート!$F$2:$BW$498,7,0)),"")</f>
        <v/>
      </c>
      <c r="E247" s="181"/>
      <c r="F247" s="180" t="str">
        <f>+IFERROR(VLOOKUP(#REF!&amp;"-"&amp;ROW()-109,[2]ワークシート!$F$2:$BW$498,8,0),"")</f>
        <v/>
      </c>
      <c r="G247" s="181"/>
      <c r="H247" s="73" t="str">
        <f>+IFERROR(VLOOKUP(#REF!&amp;"-"&amp;ROW()-109,[2]ワークシート!$F$2:$BW$498,9,0),"")</f>
        <v/>
      </c>
      <c r="I24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47" s="240"/>
      <c r="K247" s="180" t="str">
        <f>+IFERROR(VLOOKUP(#REF!&amp;"-"&amp;ROW()-109,[2]ワークシート!$F$2:$BW$498,16,0),"")</f>
        <v/>
      </c>
      <c r="L247" s="182"/>
      <c r="M247" s="181"/>
      <c r="N247" s="241" t="str">
        <f>+IFERROR(VLOOKUP(#REF!&amp;"-"&amp;ROW()-109,[2]ワークシート!$F$2:$BW$498,21,0),"")</f>
        <v/>
      </c>
      <c r="O247" s="242"/>
      <c r="P247" s="237" t="str">
        <f>+IFERROR(VLOOKUP(#REF!&amp;"-"&amp;ROW()-109,[2]ワークシート!$F$2:$BW$498,22,0),"")</f>
        <v/>
      </c>
      <c r="Q247" s="237"/>
      <c r="R247" s="187" t="str">
        <f>+IFERROR(VLOOKUP(#REF!&amp;"-"&amp;ROW()-109,[2]ワークシート!$F$2:$BW$498,52,0),"")</f>
        <v/>
      </c>
      <c r="S247" s="187"/>
      <c r="T247" s="187"/>
      <c r="U247" s="237" t="str">
        <f>+IFERROR(VLOOKUP(#REF!&amp;"-"&amp;ROW()-109,[2]ワークシート!$F$2:$BW$498,57,0),"")</f>
        <v/>
      </c>
      <c r="V247" s="237"/>
      <c r="W247" s="237" t="str">
        <f>+IFERROR(VLOOKUP(#REF!&amp;"-"&amp;ROW()-109,[2]ワークシート!$F$2:$BW$498,58,0),"")</f>
        <v/>
      </c>
      <c r="X247" s="237"/>
      <c r="Y247" s="237"/>
      <c r="Z247" s="178" t="str">
        <f t="shared" si="6"/>
        <v/>
      </c>
      <c r="AA247" s="178"/>
      <c r="AB247" s="180" t="str">
        <f>+IFERROR(IF(VLOOKUP(#REF!&amp;"-"&amp;ROW()-109,[2]ワークシート!$F$2:$BW$498,10,0)="","",VLOOKUP(#REF!&amp;"-"&amp;ROW()-109,[2]ワークシート!$F$2:$BW$498,10,0)),"")</f>
        <v/>
      </c>
      <c r="AC247" s="181"/>
      <c r="AD247" s="238" t="str">
        <f>+IFERROR(VLOOKUP(#REF!&amp;"-"&amp;ROW()-109,[2]ワークシート!$F$2:$BW$498,62,0),"")</f>
        <v/>
      </c>
      <c r="AE247" s="238"/>
      <c r="AF247" s="178" t="str">
        <f t="shared" si="7"/>
        <v/>
      </c>
      <c r="AG247" s="178"/>
      <c r="AH247" s="178" t="str">
        <f>+IFERROR(IF(VLOOKUP(#REF!&amp;"-"&amp;ROW()-109,[2]ワークシート!$F$2:$BW$498,63,0)="","",VLOOKUP(#REF!&amp;"-"&amp;ROW()-109,[2]ワークシート!$F$2:$BW$498,63,0)),"")</f>
        <v/>
      </c>
      <c r="AI247" s="178"/>
      <c r="AK247" s="51">
        <v>167</v>
      </c>
      <c r="AL247" s="51" t="str">
        <f t="shared" si="8"/>
        <v>167</v>
      </c>
      <c r="AM247" s="41"/>
      <c r="AN247" s="41"/>
      <c r="AO247" s="41"/>
      <c r="AP247" s="41"/>
      <c r="AQ247" s="41"/>
      <c r="AR247" s="41"/>
      <c r="AS247" s="41"/>
      <c r="AT247" s="41"/>
      <c r="AU247" s="41"/>
      <c r="AV247" s="41"/>
      <c r="AW247" s="41"/>
      <c r="AX247" s="41"/>
      <c r="AY247" s="41"/>
      <c r="AZ247" s="41"/>
      <c r="BA247" s="41"/>
      <c r="BB247" s="41"/>
      <c r="BC247" s="41"/>
      <c r="BD247" s="41"/>
      <c r="BE247" s="41"/>
      <c r="BF247" s="41"/>
      <c r="BG247" s="41"/>
      <c r="BH247" s="41"/>
      <c r="BI247" s="41"/>
      <c r="BJ247" s="41"/>
      <c r="BK247" s="41"/>
      <c r="BL247" s="41"/>
      <c r="BM247" s="41"/>
      <c r="BN247" s="41"/>
      <c r="BO247" s="41"/>
      <c r="BP247" s="41"/>
      <c r="BQ247" s="41"/>
      <c r="BR247" s="41"/>
      <c r="BS247" s="41"/>
    </row>
    <row r="248" spans="1:71" ht="35.1" hidden="1" customHeight="1">
      <c r="A248" s="41"/>
      <c r="B248" s="180" t="str">
        <f>+IFERROR(VLOOKUP(#REF!&amp;"-"&amp;ROW()-109,[2]ワークシート!$F$2:$BW$498,6,0),"")</f>
        <v/>
      </c>
      <c r="C248" s="181"/>
      <c r="D248" s="180" t="str">
        <f>+IFERROR(IF(VLOOKUP(#REF!&amp;"-"&amp;ROW()-109,[2]ワークシート!$F$2:$BW$498,7,0)="","",VLOOKUP(#REF!&amp;"-"&amp;ROW()-109,[2]ワークシート!$F$2:$BW$498,7,0)),"")</f>
        <v/>
      </c>
      <c r="E248" s="181"/>
      <c r="F248" s="180" t="str">
        <f>+IFERROR(VLOOKUP(#REF!&amp;"-"&amp;ROW()-109,[2]ワークシート!$F$2:$BW$498,8,0),"")</f>
        <v/>
      </c>
      <c r="G248" s="181"/>
      <c r="H248" s="73" t="str">
        <f>+IFERROR(VLOOKUP(#REF!&amp;"-"&amp;ROW()-109,[2]ワークシート!$F$2:$BW$498,9,0),"")</f>
        <v/>
      </c>
      <c r="I24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48" s="240"/>
      <c r="K248" s="180" t="str">
        <f>+IFERROR(VLOOKUP(#REF!&amp;"-"&amp;ROW()-109,[2]ワークシート!$F$2:$BW$498,16,0),"")</f>
        <v/>
      </c>
      <c r="L248" s="182"/>
      <c r="M248" s="181"/>
      <c r="N248" s="241" t="str">
        <f>+IFERROR(VLOOKUP(#REF!&amp;"-"&amp;ROW()-109,[2]ワークシート!$F$2:$BW$498,21,0),"")</f>
        <v/>
      </c>
      <c r="O248" s="242"/>
      <c r="P248" s="237" t="str">
        <f>+IFERROR(VLOOKUP(#REF!&amp;"-"&amp;ROW()-109,[2]ワークシート!$F$2:$BW$498,22,0),"")</f>
        <v/>
      </c>
      <c r="Q248" s="237"/>
      <c r="R248" s="187" t="str">
        <f>+IFERROR(VLOOKUP(#REF!&amp;"-"&amp;ROW()-109,[2]ワークシート!$F$2:$BW$498,52,0),"")</f>
        <v/>
      </c>
      <c r="S248" s="187"/>
      <c r="T248" s="187"/>
      <c r="U248" s="237" t="str">
        <f>+IFERROR(VLOOKUP(#REF!&amp;"-"&amp;ROW()-109,[2]ワークシート!$F$2:$BW$498,57,0),"")</f>
        <v/>
      </c>
      <c r="V248" s="237"/>
      <c r="W248" s="237" t="str">
        <f>+IFERROR(VLOOKUP(#REF!&amp;"-"&amp;ROW()-109,[2]ワークシート!$F$2:$BW$498,58,0),"")</f>
        <v/>
      </c>
      <c r="X248" s="237"/>
      <c r="Y248" s="237"/>
      <c r="Z248" s="178" t="str">
        <f t="shared" si="6"/>
        <v/>
      </c>
      <c r="AA248" s="178"/>
      <c r="AB248" s="180" t="str">
        <f>+IFERROR(IF(VLOOKUP(#REF!&amp;"-"&amp;ROW()-109,[2]ワークシート!$F$2:$BW$498,10,0)="","",VLOOKUP(#REF!&amp;"-"&amp;ROW()-109,[2]ワークシート!$F$2:$BW$498,10,0)),"")</f>
        <v/>
      </c>
      <c r="AC248" s="181"/>
      <c r="AD248" s="238" t="str">
        <f>+IFERROR(VLOOKUP(#REF!&amp;"-"&amp;ROW()-109,[2]ワークシート!$F$2:$BW$498,62,0),"")</f>
        <v/>
      </c>
      <c r="AE248" s="238"/>
      <c r="AF248" s="178" t="str">
        <f t="shared" si="7"/>
        <v/>
      </c>
      <c r="AG248" s="178"/>
      <c r="AH248" s="178" t="str">
        <f>+IFERROR(IF(VLOOKUP(#REF!&amp;"-"&amp;ROW()-109,[2]ワークシート!$F$2:$BW$498,63,0)="","",VLOOKUP(#REF!&amp;"-"&amp;ROW()-109,[2]ワークシート!$F$2:$BW$498,63,0)),"")</f>
        <v/>
      </c>
      <c r="AI248" s="178"/>
      <c r="AK248" s="51">
        <v>168</v>
      </c>
      <c r="AL248" s="51" t="str">
        <f t="shared" si="8"/>
        <v>168</v>
      </c>
      <c r="AM248" s="41"/>
      <c r="AN248" s="41"/>
      <c r="AO248" s="41"/>
      <c r="AP248" s="41"/>
      <c r="AQ248" s="41"/>
      <c r="AR248" s="41"/>
      <c r="AS248" s="41"/>
      <c r="AT248" s="41"/>
      <c r="AU248" s="41"/>
      <c r="AV248" s="41"/>
      <c r="AW248" s="41"/>
      <c r="AX248" s="41"/>
      <c r="AY248" s="41"/>
      <c r="AZ248" s="41"/>
      <c r="BA248" s="41"/>
      <c r="BB248" s="41"/>
      <c r="BC248" s="41"/>
      <c r="BD248" s="41"/>
      <c r="BE248" s="41"/>
      <c r="BF248" s="41"/>
      <c r="BG248" s="41"/>
      <c r="BH248" s="41"/>
      <c r="BI248" s="41"/>
      <c r="BJ248" s="41"/>
      <c r="BK248" s="41"/>
      <c r="BL248" s="41"/>
      <c r="BM248" s="41"/>
      <c r="BN248" s="41"/>
      <c r="BO248" s="41"/>
      <c r="BP248" s="41"/>
      <c r="BQ248" s="41"/>
      <c r="BR248" s="41"/>
      <c r="BS248" s="41"/>
    </row>
    <row r="249" spans="1:71" ht="35.1" hidden="1" customHeight="1">
      <c r="A249" s="41"/>
      <c r="B249" s="180" t="str">
        <f>+IFERROR(VLOOKUP(#REF!&amp;"-"&amp;ROW()-109,[2]ワークシート!$F$2:$BW$498,6,0),"")</f>
        <v/>
      </c>
      <c r="C249" s="181"/>
      <c r="D249" s="180" t="str">
        <f>+IFERROR(IF(VLOOKUP(#REF!&amp;"-"&amp;ROW()-109,[2]ワークシート!$F$2:$BW$498,7,0)="","",VLOOKUP(#REF!&amp;"-"&amp;ROW()-109,[2]ワークシート!$F$2:$BW$498,7,0)),"")</f>
        <v/>
      </c>
      <c r="E249" s="181"/>
      <c r="F249" s="180" t="str">
        <f>+IFERROR(VLOOKUP(#REF!&amp;"-"&amp;ROW()-109,[2]ワークシート!$F$2:$BW$498,8,0),"")</f>
        <v/>
      </c>
      <c r="G249" s="181"/>
      <c r="H249" s="73" t="str">
        <f>+IFERROR(VLOOKUP(#REF!&amp;"-"&amp;ROW()-109,[2]ワークシート!$F$2:$BW$498,9,0),"")</f>
        <v/>
      </c>
      <c r="I24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49" s="240"/>
      <c r="K249" s="180" t="str">
        <f>+IFERROR(VLOOKUP(#REF!&amp;"-"&amp;ROW()-109,[2]ワークシート!$F$2:$BW$498,16,0),"")</f>
        <v/>
      </c>
      <c r="L249" s="182"/>
      <c r="M249" s="181"/>
      <c r="N249" s="241" t="str">
        <f>+IFERROR(VLOOKUP(#REF!&amp;"-"&amp;ROW()-109,[2]ワークシート!$F$2:$BW$498,21,0),"")</f>
        <v/>
      </c>
      <c r="O249" s="242"/>
      <c r="P249" s="237" t="str">
        <f>+IFERROR(VLOOKUP(#REF!&amp;"-"&amp;ROW()-109,[2]ワークシート!$F$2:$BW$498,22,0),"")</f>
        <v/>
      </c>
      <c r="Q249" s="237"/>
      <c r="R249" s="187" t="str">
        <f>+IFERROR(VLOOKUP(#REF!&amp;"-"&amp;ROW()-109,[2]ワークシート!$F$2:$BW$498,52,0),"")</f>
        <v/>
      </c>
      <c r="S249" s="187"/>
      <c r="T249" s="187"/>
      <c r="U249" s="237" t="str">
        <f>+IFERROR(VLOOKUP(#REF!&amp;"-"&amp;ROW()-109,[2]ワークシート!$F$2:$BW$498,57,0),"")</f>
        <v/>
      </c>
      <c r="V249" s="237"/>
      <c r="W249" s="237" t="str">
        <f>+IFERROR(VLOOKUP(#REF!&amp;"-"&amp;ROW()-109,[2]ワークシート!$F$2:$BW$498,58,0),"")</f>
        <v/>
      </c>
      <c r="X249" s="237"/>
      <c r="Y249" s="237"/>
      <c r="Z249" s="178" t="str">
        <f t="shared" si="6"/>
        <v/>
      </c>
      <c r="AA249" s="178"/>
      <c r="AB249" s="180" t="str">
        <f>+IFERROR(IF(VLOOKUP(#REF!&amp;"-"&amp;ROW()-109,[2]ワークシート!$F$2:$BW$498,10,0)="","",VLOOKUP(#REF!&amp;"-"&amp;ROW()-109,[2]ワークシート!$F$2:$BW$498,10,0)),"")</f>
        <v/>
      </c>
      <c r="AC249" s="181"/>
      <c r="AD249" s="238" t="str">
        <f>+IFERROR(VLOOKUP(#REF!&amp;"-"&amp;ROW()-109,[2]ワークシート!$F$2:$BW$498,62,0),"")</f>
        <v/>
      </c>
      <c r="AE249" s="238"/>
      <c r="AF249" s="178" t="str">
        <f t="shared" si="7"/>
        <v/>
      </c>
      <c r="AG249" s="178"/>
      <c r="AH249" s="178" t="str">
        <f>+IFERROR(IF(VLOOKUP(#REF!&amp;"-"&amp;ROW()-109,[2]ワークシート!$F$2:$BW$498,63,0)="","",VLOOKUP(#REF!&amp;"-"&amp;ROW()-109,[2]ワークシート!$F$2:$BW$498,63,0)),"")</f>
        <v/>
      </c>
      <c r="AI249" s="178"/>
      <c r="AK249" s="51">
        <v>169</v>
      </c>
      <c r="AL249" s="51" t="str">
        <f t="shared" si="8"/>
        <v>169</v>
      </c>
      <c r="AM249" s="41"/>
      <c r="AN249" s="41"/>
      <c r="AO249" s="41"/>
      <c r="AP249" s="41"/>
      <c r="AQ249" s="41"/>
      <c r="AR249" s="41"/>
      <c r="AS249" s="41"/>
      <c r="AT249" s="41"/>
      <c r="AU249" s="41"/>
      <c r="AV249" s="41"/>
      <c r="AW249" s="41"/>
      <c r="AX249" s="41"/>
      <c r="AY249" s="41"/>
      <c r="AZ249" s="41"/>
      <c r="BA249" s="41"/>
      <c r="BB249" s="41"/>
      <c r="BC249" s="41"/>
      <c r="BD249" s="41"/>
      <c r="BE249" s="41"/>
      <c r="BF249" s="41"/>
      <c r="BG249" s="41"/>
      <c r="BH249" s="41"/>
      <c r="BI249" s="41"/>
      <c r="BJ249" s="41"/>
      <c r="BK249" s="41"/>
      <c r="BL249" s="41"/>
      <c r="BM249" s="41"/>
      <c r="BN249" s="41"/>
      <c r="BO249" s="41"/>
      <c r="BP249" s="41"/>
      <c r="BQ249" s="41"/>
      <c r="BR249" s="41"/>
      <c r="BS249" s="41"/>
    </row>
    <row r="250" spans="1:71" ht="35.1" hidden="1" customHeight="1">
      <c r="A250" s="41"/>
      <c r="B250" s="180" t="str">
        <f>+IFERROR(VLOOKUP(#REF!&amp;"-"&amp;ROW()-109,[2]ワークシート!$F$2:$BW$498,6,0),"")</f>
        <v/>
      </c>
      <c r="C250" s="181"/>
      <c r="D250" s="180" t="str">
        <f>+IFERROR(IF(VLOOKUP(#REF!&amp;"-"&amp;ROW()-109,[2]ワークシート!$F$2:$BW$498,7,0)="","",VLOOKUP(#REF!&amp;"-"&amp;ROW()-109,[2]ワークシート!$F$2:$BW$498,7,0)),"")</f>
        <v/>
      </c>
      <c r="E250" s="181"/>
      <c r="F250" s="180" t="str">
        <f>+IFERROR(VLOOKUP(#REF!&amp;"-"&amp;ROW()-109,[2]ワークシート!$F$2:$BW$498,8,0),"")</f>
        <v/>
      </c>
      <c r="G250" s="181"/>
      <c r="H250" s="73" t="str">
        <f>+IFERROR(VLOOKUP(#REF!&amp;"-"&amp;ROW()-109,[2]ワークシート!$F$2:$BW$498,9,0),"")</f>
        <v/>
      </c>
      <c r="I25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50" s="240"/>
      <c r="K250" s="180" t="str">
        <f>+IFERROR(VLOOKUP(#REF!&amp;"-"&amp;ROW()-109,[2]ワークシート!$F$2:$BW$498,16,0),"")</f>
        <v/>
      </c>
      <c r="L250" s="182"/>
      <c r="M250" s="181"/>
      <c r="N250" s="241" t="str">
        <f>+IFERROR(VLOOKUP(#REF!&amp;"-"&amp;ROW()-109,[2]ワークシート!$F$2:$BW$498,21,0),"")</f>
        <v/>
      </c>
      <c r="O250" s="242"/>
      <c r="P250" s="237" t="str">
        <f>+IFERROR(VLOOKUP(#REF!&amp;"-"&amp;ROW()-109,[2]ワークシート!$F$2:$BW$498,22,0),"")</f>
        <v/>
      </c>
      <c r="Q250" s="237"/>
      <c r="R250" s="187" t="str">
        <f>+IFERROR(VLOOKUP(#REF!&amp;"-"&amp;ROW()-109,[2]ワークシート!$F$2:$BW$498,52,0),"")</f>
        <v/>
      </c>
      <c r="S250" s="187"/>
      <c r="T250" s="187"/>
      <c r="U250" s="237" t="str">
        <f>+IFERROR(VLOOKUP(#REF!&amp;"-"&amp;ROW()-109,[2]ワークシート!$F$2:$BW$498,57,0),"")</f>
        <v/>
      </c>
      <c r="V250" s="237"/>
      <c r="W250" s="237" t="str">
        <f>+IFERROR(VLOOKUP(#REF!&amp;"-"&amp;ROW()-109,[2]ワークシート!$F$2:$BW$498,58,0),"")</f>
        <v/>
      </c>
      <c r="X250" s="237"/>
      <c r="Y250" s="237"/>
      <c r="Z250" s="178" t="str">
        <f t="shared" si="6"/>
        <v/>
      </c>
      <c r="AA250" s="178"/>
      <c r="AB250" s="180" t="str">
        <f>+IFERROR(IF(VLOOKUP(#REF!&amp;"-"&amp;ROW()-109,[2]ワークシート!$F$2:$BW$498,10,0)="","",VLOOKUP(#REF!&amp;"-"&amp;ROW()-109,[2]ワークシート!$F$2:$BW$498,10,0)),"")</f>
        <v/>
      </c>
      <c r="AC250" s="181"/>
      <c r="AD250" s="238" t="str">
        <f>+IFERROR(VLOOKUP(#REF!&amp;"-"&amp;ROW()-109,[2]ワークシート!$F$2:$BW$498,62,0),"")</f>
        <v/>
      </c>
      <c r="AE250" s="238"/>
      <c r="AF250" s="178" t="str">
        <f t="shared" si="7"/>
        <v/>
      </c>
      <c r="AG250" s="178"/>
      <c r="AH250" s="178" t="str">
        <f>+IFERROR(IF(VLOOKUP(#REF!&amp;"-"&amp;ROW()-109,[2]ワークシート!$F$2:$BW$498,63,0)="","",VLOOKUP(#REF!&amp;"-"&amp;ROW()-109,[2]ワークシート!$F$2:$BW$498,63,0)),"")</f>
        <v/>
      </c>
      <c r="AI250" s="178"/>
      <c r="AK250" s="51">
        <v>170</v>
      </c>
      <c r="AL250" s="51" t="str">
        <f t="shared" si="8"/>
        <v>170</v>
      </c>
      <c r="AM250" s="41"/>
      <c r="AN250" s="41"/>
      <c r="AO250" s="41"/>
      <c r="AP250" s="41"/>
      <c r="AQ250" s="41"/>
      <c r="AR250" s="41"/>
      <c r="AS250" s="41"/>
      <c r="AT250" s="41"/>
      <c r="AU250" s="41"/>
      <c r="AV250" s="41"/>
      <c r="AW250" s="41"/>
      <c r="AX250" s="41"/>
      <c r="AY250" s="41"/>
      <c r="AZ250" s="41"/>
      <c r="BA250" s="41"/>
      <c r="BB250" s="41"/>
      <c r="BC250" s="41"/>
      <c r="BD250" s="41"/>
      <c r="BE250" s="41"/>
      <c r="BF250" s="41"/>
      <c r="BG250" s="41"/>
      <c r="BH250" s="41"/>
      <c r="BI250" s="41"/>
      <c r="BJ250" s="41"/>
      <c r="BK250" s="41"/>
      <c r="BL250" s="41"/>
      <c r="BM250" s="41"/>
      <c r="BN250" s="41"/>
      <c r="BO250" s="41"/>
      <c r="BP250" s="41"/>
      <c r="BQ250" s="41"/>
      <c r="BR250" s="41"/>
      <c r="BS250" s="41"/>
    </row>
    <row r="251" spans="1:71" ht="35.1" hidden="1" customHeight="1">
      <c r="A251" s="41"/>
      <c r="B251" s="180" t="str">
        <f>+IFERROR(VLOOKUP(#REF!&amp;"-"&amp;ROW()-109,[2]ワークシート!$F$2:$BW$498,6,0),"")</f>
        <v/>
      </c>
      <c r="C251" s="181"/>
      <c r="D251" s="180" t="str">
        <f>+IFERROR(IF(VLOOKUP(#REF!&amp;"-"&amp;ROW()-109,[2]ワークシート!$F$2:$BW$498,7,0)="","",VLOOKUP(#REF!&amp;"-"&amp;ROW()-109,[2]ワークシート!$F$2:$BW$498,7,0)),"")</f>
        <v/>
      </c>
      <c r="E251" s="181"/>
      <c r="F251" s="180" t="str">
        <f>+IFERROR(VLOOKUP(#REF!&amp;"-"&amp;ROW()-109,[2]ワークシート!$F$2:$BW$498,8,0),"")</f>
        <v/>
      </c>
      <c r="G251" s="181"/>
      <c r="H251" s="73" t="str">
        <f>+IFERROR(VLOOKUP(#REF!&amp;"-"&amp;ROW()-109,[2]ワークシート!$F$2:$BW$498,9,0),"")</f>
        <v/>
      </c>
      <c r="I25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51" s="240"/>
      <c r="K251" s="180" t="str">
        <f>+IFERROR(VLOOKUP(#REF!&amp;"-"&amp;ROW()-109,[2]ワークシート!$F$2:$BW$498,16,0),"")</f>
        <v/>
      </c>
      <c r="L251" s="182"/>
      <c r="M251" s="181"/>
      <c r="N251" s="241" t="str">
        <f>+IFERROR(VLOOKUP(#REF!&amp;"-"&amp;ROW()-109,[2]ワークシート!$F$2:$BW$498,21,0),"")</f>
        <v/>
      </c>
      <c r="O251" s="242"/>
      <c r="P251" s="237" t="str">
        <f>+IFERROR(VLOOKUP(#REF!&amp;"-"&amp;ROW()-109,[2]ワークシート!$F$2:$BW$498,22,0),"")</f>
        <v/>
      </c>
      <c r="Q251" s="237"/>
      <c r="R251" s="187" t="str">
        <f>+IFERROR(VLOOKUP(#REF!&amp;"-"&amp;ROW()-109,[2]ワークシート!$F$2:$BW$498,52,0),"")</f>
        <v/>
      </c>
      <c r="S251" s="187"/>
      <c r="T251" s="187"/>
      <c r="U251" s="237" t="str">
        <f>+IFERROR(VLOOKUP(#REF!&amp;"-"&amp;ROW()-109,[2]ワークシート!$F$2:$BW$498,57,0),"")</f>
        <v/>
      </c>
      <c r="V251" s="237"/>
      <c r="W251" s="237" t="str">
        <f>+IFERROR(VLOOKUP(#REF!&amp;"-"&amp;ROW()-109,[2]ワークシート!$F$2:$BW$498,58,0),"")</f>
        <v/>
      </c>
      <c r="X251" s="237"/>
      <c r="Y251" s="237"/>
      <c r="Z251" s="178" t="str">
        <f t="shared" si="6"/>
        <v/>
      </c>
      <c r="AA251" s="178"/>
      <c r="AB251" s="180" t="str">
        <f>+IFERROR(IF(VLOOKUP(#REF!&amp;"-"&amp;ROW()-109,[2]ワークシート!$F$2:$BW$498,10,0)="","",VLOOKUP(#REF!&amp;"-"&amp;ROW()-109,[2]ワークシート!$F$2:$BW$498,10,0)),"")</f>
        <v/>
      </c>
      <c r="AC251" s="181"/>
      <c r="AD251" s="238" t="str">
        <f>+IFERROR(VLOOKUP(#REF!&amp;"-"&amp;ROW()-109,[2]ワークシート!$F$2:$BW$498,62,0),"")</f>
        <v/>
      </c>
      <c r="AE251" s="238"/>
      <c r="AF251" s="178" t="str">
        <f t="shared" si="7"/>
        <v/>
      </c>
      <c r="AG251" s="178"/>
      <c r="AH251" s="178" t="str">
        <f>+IFERROR(IF(VLOOKUP(#REF!&amp;"-"&amp;ROW()-109,[2]ワークシート!$F$2:$BW$498,63,0)="","",VLOOKUP(#REF!&amp;"-"&amp;ROW()-109,[2]ワークシート!$F$2:$BW$498,63,0)),"")</f>
        <v/>
      </c>
      <c r="AI251" s="178"/>
      <c r="AK251" s="51">
        <v>171</v>
      </c>
      <c r="AL251" s="51" t="str">
        <f t="shared" si="8"/>
        <v>171</v>
      </c>
      <c r="AM251" s="41"/>
      <c r="AN251" s="41"/>
      <c r="AO251" s="41"/>
      <c r="AP251" s="41"/>
      <c r="AQ251" s="41"/>
      <c r="AR251" s="41"/>
      <c r="AS251" s="41"/>
      <c r="AT251" s="41"/>
      <c r="AU251" s="41"/>
      <c r="AV251" s="41"/>
      <c r="AW251" s="41"/>
      <c r="AX251" s="41"/>
      <c r="AY251" s="41"/>
      <c r="AZ251" s="41"/>
      <c r="BA251" s="41"/>
      <c r="BB251" s="41"/>
      <c r="BC251" s="41"/>
      <c r="BD251" s="41"/>
      <c r="BE251" s="41"/>
      <c r="BF251" s="41"/>
      <c r="BG251" s="41"/>
      <c r="BH251" s="41"/>
      <c r="BI251" s="41"/>
      <c r="BJ251" s="41"/>
      <c r="BK251" s="41"/>
      <c r="BL251" s="41"/>
      <c r="BM251" s="41"/>
      <c r="BN251" s="41"/>
      <c r="BO251" s="41"/>
      <c r="BP251" s="41"/>
      <c r="BQ251" s="41"/>
      <c r="BR251" s="41"/>
      <c r="BS251" s="41"/>
    </row>
    <row r="252" spans="1:71" ht="35.1" hidden="1" customHeight="1">
      <c r="A252" s="41"/>
      <c r="B252" s="180" t="str">
        <f>+IFERROR(VLOOKUP(#REF!&amp;"-"&amp;ROW()-109,[2]ワークシート!$F$2:$BW$498,6,0),"")</f>
        <v/>
      </c>
      <c r="C252" s="181"/>
      <c r="D252" s="180" t="str">
        <f>+IFERROR(IF(VLOOKUP(#REF!&amp;"-"&amp;ROW()-109,[2]ワークシート!$F$2:$BW$498,7,0)="","",VLOOKUP(#REF!&amp;"-"&amp;ROW()-109,[2]ワークシート!$F$2:$BW$498,7,0)),"")</f>
        <v/>
      </c>
      <c r="E252" s="181"/>
      <c r="F252" s="180" t="str">
        <f>+IFERROR(VLOOKUP(#REF!&amp;"-"&amp;ROW()-109,[2]ワークシート!$F$2:$BW$498,8,0),"")</f>
        <v/>
      </c>
      <c r="G252" s="181"/>
      <c r="H252" s="73" t="str">
        <f>+IFERROR(VLOOKUP(#REF!&amp;"-"&amp;ROW()-109,[2]ワークシート!$F$2:$BW$498,9,0),"")</f>
        <v/>
      </c>
      <c r="I25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52" s="240"/>
      <c r="K252" s="180" t="str">
        <f>+IFERROR(VLOOKUP(#REF!&amp;"-"&amp;ROW()-109,[2]ワークシート!$F$2:$BW$498,16,0),"")</f>
        <v/>
      </c>
      <c r="L252" s="182"/>
      <c r="M252" s="181"/>
      <c r="N252" s="241" t="str">
        <f>+IFERROR(VLOOKUP(#REF!&amp;"-"&amp;ROW()-109,[2]ワークシート!$F$2:$BW$498,21,0),"")</f>
        <v/>
      </c>
      <c r="O252" s="242"/>
      <c r="P252" s="237" t="str">
        <f>+IFERROR(VLOOKUP(#REF!&amp;"-"&amp;ROW()-109,[2]ワークシート!$F$2:$BW$498,22,0),"")</f>
        <v/>
      </c>
      <c r="Q252" s="237"/>
      <c r="R252" s="187" t="str">
        <f>+IFERROR(VLOOKUP(#REF!&amp;"-"&amp;ROW()-109,[2]ワークシート!$F$2:$BW$498,52,0),"")</f>
        <v/>
      </c>
      <c r="S252" s="187"/>
      <c r="T252" s="187"/>
      <c r="U252" s="237" t="str">
        <f>+IFERROR(VLOOKUP(#REF!&amp;"-"&amp;ROW()-109,[2]ワークシート!$F$2:$BW$498,57,0),"")</f>
        <v/>
      </c>
      <c r="V252" s="237"/>
      <c r="W252" s="237" t="str">
        <f>+IFERROR(VLOOKUP(#REF!&amp;"-"&amp;ROW()-109,[2]ワークシート!$F$2:$BW$498,58,0),"")</f>
        <v/>
      </c>
      <c r="X252" s="237"/>
      <c r="Y252" s="237"/>
      <c r="Z252" s="178" t="str">
        <f t="shared" si="6"/>
        <v/>
      </c>
      <c r="AA252" s="178"/>
      <c r="AB252" s="180" t="str">
        <f>+IFERROR(IF(VLOOKUP(#REF!&amp;"-"&amp;ROW()-109,[2]ワークシート!$F$2:$BW$498,10,0)="","",VLOOKUP(#REF!&amp;"-"&amp;ROW()-109,[2]ワークシート!$F$2:$BW$498,10,0)),"")</f>
        <v/>
      </c>
      <c r="AC252" s="181"/>
      <c r="AD252" s="238" t="str">
        <f>+IFERROR(VLOOKUP(#REF!&amp;"-"&amp;ROW()-109,[2]ワークシート!$F$2:$BW$498,62,0),"")</f>
        <v/>
      </c>
      <c r="AE252" s="238"/>
      <c r="AF252" s="178" t="str">
        <f t="shared" si="7"/>
        <v/>
      </c>
      <c r="AG252" s="178"/>
      <c r="AH252" s="178" t="str">
        <f>+IFERROR(IF(VLOOKUP(#REF!&amp;"-"&amp;ROW()-109,[2]ワークシート!$F$2:$BW$498,63,0)="","",VLOOKUP(#REF!&amp;"-"&amp;ROW()-109,[2]ワークシート!$F$2:$BW$498,63,0)),"")</f>
        <v/>
      </c>
      <c r="AI252" s="178"/>
      <c r="AK252" s="51">
        <v>172</v>
      </c>
      <c r="AL252" s="51" t="str">
        <f t="shared" si="8"/>
        <v>172</v>
      </c>
      <c r="AM252" s="41"/>
      <c r="AN252" s="41"/>
      <c r="AO252" s="41"/>
      <c r="AP252" s="41"/>
      <c r="AQ252" s="41"/>
      <c r="AR252" s="41"/>
      <c r="AS252" s="41"/>
      <c r="AT252" s="41"/>
      <c r="AU252" s="41"/>
      <c r="AV252" s="41"/>
      <c r="AW252" s="41"/>
      <c r="AX252" s="41"/>
      <c r="AY252" s="41"/>
      <c r="AZ252" s="41"/>
      <c r="BA252" s="41"/>
      <c r="BB252" s="41"/>
      <c r="BC252" s="41"/>
      <c r="BD252" s="41"/>
      <c r="BE252" s="41"/>
      <c r="BF252" s="41"/>
      <c r="BG252" s="41"/>
      <c r="BH252" s="41"/>
      <c r="BI252" s="41"/>
      <c r="BJ252" s="41"/>
      <c r="BK252" s="41"/>
      <c r="BL252" s="41"/>
      <c r="BM252" s="41"/>
      <c r="BN252" s="41"/>
      <c r="BO252" s="41"/>
      <c r="BP252" s="41"/>
      <c r="BQ252" s="41"/>
      <c r="BR252" s="41"/>
      <c r="BS252" s="41"/>
    </row>
    <row r="253" spans="1:71" ht="35.1" hidden="1" customHeight="1">
      <c r="A253" s="41"/>
      <c r="B253" s="180" t="str">
        <f>+IFERROR(VLOOKUP(#REF!&amp;"-"&amp;ROW()-109,[2]ワークシート!$F$2:$BW$498,6,0),"")</f>
        <v/>
      </c>
      <c r="C253" s="181"/>
      <c r="D253" s="180" t="str">
        <f>+IFERROR(IF(VLOOKUP(#REF!&amp;"-"&amp;ROW()-109,[2]ワークシート!$F$2:$BW$498,7,0)="","",VLOOKUP(#REF!&amp;"-"&amp;ROW()-109,[2]ワークシート!$F$2:$BW$498,7,0)),"")</f>
        <v/>
      </c>
      <c r="E253" s="181"/>
      <c r="F253" s="180" t="str">
        <f>+IFERROR(VLOOKUP(#REF!&amp;"-"&amp;ROW()-109,[2]ワークシート!$F$2:$BW$498,8,0),"")</f>
        <v/>
      </c>
      <c r="G253" s="181"/>
      <c r="H253" s="73" t="str">
        <f>+IFERROR(VLOOKUP(#REF!&amp;"-"&amp;ROW()-109,[2]ワークシート!$F$2:$BW$498,9,0),"")</f>
        <v/>
      </c>
      <c r="I25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53" s="240"/>
      <c r="K253" s="180" t="str">
        <f>+IFERROR(VLOOKUP(#REF!&amp;"-"&amp;ROW()-109,[2]ワークシート!$F$2:$BW$498,16,0),"")</f>
        <v/>
      </c>
      <c r="L253" s="182"/>
      <c r="M253" s="181"/>
      <c r="N253" s="241" t="str">
        <f>+IFERROR(VLOOKUP(#REF!&amp;"-"&amp;ROW()-109,[2]ワークシート!$F$2:$BW$498,21,0),"")</f>
        <v/>
      </c>
      <c r="O253" s="242"/>
      <c r="P253" s="237" t="str">
        <f>+IFERROR(VLOOKUP(#REF!&amp;"-"&amp;ROW()-109,[2]ワークシート!$F$2:$BW$498,22,0),"")</f>
        <v/>
      </c>
      <c r="Q253" s="237"/>
      <c r="R253" s="187" t="str">
        <f>+IFERROR(VLOOKUP(#REF!&amp;"-"&amp;ROW()-109,[2]ワークシート!$F$2:$BW$498,52,0),"")</f>
        <v/>
      </c>
      <c r="S253" s="187"/>
      <c r="T253" s="187"/>
      <c r="U253" s="237" t="str">
        <f>+IFERROR(VLOOKUP(#REF!&amp;"-"&amp;ROW()-109,[2]ワークシート!$F$2:$BW$498,57,0),"")</f>
        <v/>
      </c>
      <c r="V253" s="237"/>
      <c r="W253" s="237" t="str">
        <f>+IFERROR(VLOOKUP(#REF!&amp;"-"&amp;ROW()-109,[2]ワークシート!$F$2:$BW$498,58,0),"")</f>
        <v/>
      </c>
      <c r="X253" s="237"/>
      <c r="Y253" s="237"/>
      <c r="Z253" s="178" t="str">
        <f t="shared" si="6"/>
        <v/>
      </c>
      <c r="AA253" s="178"/>
      <c r="AB253" s="180" t="str">
        <f>+IFERROR(IF(VLOOKUP(#REF!&amp;"-"&amp;ROW()-109,[2]ワークシート!$F$2:$BW$498,10,0)="","",VLOOKUP(#REF!&amp;"-"&amp;ROW()-109,[2]ワークシート!$F$2:$BW$498,10,0)),"")</f>
        <v/>
      </c>
      <c r="AC253" s="181"/>
      <c r="AD253" s="238" t="str">
        <f>+IFERROR(VLOOKUP(#REF!&amp;"-"&amp;ROW()-109,[2]ワークシート!$F$2:$BW$498,62,0),"")</f>
        <v/>
      </c>
      <c r="AE253" s="238"/>
      <c r="AF253" s="178" t="str">
        <f t="shared" si="7"/>
        <v/>
      </c>
      <c r="AG253" s="178"/>
      <c r="AH253" s="178" t="str">
        <f>+IFERROR(IF(VLOOKUP(#REF!&amp;"-"&amp;ROW()-109,[2]ワークシート!$F$2:$BW$498,63,0)="","",VLOOKUP(#REF!&amp;"-"&amp;ROW()-109,[2]ワークシート!$F$2:$BW$498,63,0)),"")</f>
        <v/>
      </c>
      <c r="AI253" s="178"/>
      <c r="AK253" s="51">
        <v>173</v>
      </c>
      <c r="AL253" s="51" t="str">
        <f t="shared" si="8"/>
        <v>173</v>
      </c>
      <c r="AM253" s="41"/>
      <c r="AN253" s="41"/>
      <c r="AO253" s="41"/>
      <c r="AP253" s="41"/>
      <c r="AQ253" s="41"/>
      <c r="AR253" s="41"/>
      <c r="AS253" s="41"/>
      <c r="AT253" s="41"/>
      <c r="AU253" s="41"/>
      <c r="AV253" s="41"/>
      <c r="AW253" s="41"/>
      <c r="AX253" s="41"/>
      <c r="AY253" s="41"/>
      <c r="AZ253" s="41"/>
      <c r="BA253" s="41"/>
      <c r="BB253" s="41"/>
      <c r="BC253" s="41"/>
      <c r="BD253" s="41"/>
      <c r="BE253" s="41"/>
      <c r="BF253" s="41"/>
      <c r="BG253" s="41"/>
      <c r="BH253" s="41"/>
      <c r="BI253" s="41"/>
      <c r="BJ253" s="41"/>
      <c r="BK253" s="41"/>
      <c r="BL253" s="41"/>
      <c r="BM253" s="41"/>
      <c r="BN253" s="41"/>
      <c r="BO253" s="41"/>
      <c r="BP253" s="41"/>
      <c r="BQ253" s="41"/>
      <c r="BR253" s="41"/>
      <c r="BS253" s="41"/>
    </row>
    <row r="254" spans="1:71" ht="35.1" hidden="1" customHeight="1">
      <c r="A254" s="41"/>
      <c r="B254" s="180" t="str">
        <f>+IFERROR(VLOOKUP(#REF!&amp;"-"&amp;ROW()-109,[2]ワークシート!$F$2:$BW$498,6,0),"")</f>
        <v/>
      </c>
      <c r="C254" s="181"/>
      <c r="D254" s="180" t="str">
        <f>+IFERROR(IF(VLOOKUP(#REF!&amp;"-"&amp;ROW()-109,[2]ワークシート!$F$2:$BW$498,7,0)="","",VLOOKUP(#REF!&amp;"-"&amp;ROW()-109,[2]ワークシート!$F$2:$BW$498,7,0)),"")</f>
        <v/>
      </c>
      <c r="E254" s="181"/>
      <c r="F254" s="180" t="str">
        <f>+IFERROR(VLOOKUP(#REF!&amp;"-"&amp;ROW()-109,[2]ワークシート!$F$2:$BW$498,8,0),"")</f>
        <v/>
      </c>
      <c r="G254" s="181"/>
      <c r="H254" s="73" t="str">
        <f>+IFERROR(VLOOKUP(#REF!&amp;"-"&amp;ROW()-109,[2]ワークシート!$F$2:$BW$498,9,0),"")</f>
        <v/>
      </c>
      <c r="I25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54" s="240"/>
      <c r="K254" s="180" t="str">
        <f>+IFERROR(VLOOKUP(#REF!&amp;"-"&amp;ROW()-109,[2]ワークシート!$F$2:$BW$498,16,0),"")</f>
        <v/>
      </c>
      <c r="L254" s="182"/>
      <c r="M254" s="181"/>
      <c r="N254" s="241" t="str">
        <f>+IFERROR(VLOOKUP(#REF!&amp;"-"&amp;ROW()-109,[2]ワークシート!$F$2:$BW$498,21,0),"")</f>
        <v/>
      </c>
      <c r="O254" s="242"/>
      <c r="P254" s="237" t="str">
        <f>+IFERROR(VLOOKUP(#REF!&amp;"-"&amp;ROW()-109,[2]ワークシート!$F$2:$BW$498,22,0),"")</f>
        <v/>
      </c>
      <c r="Q254" s="237"/>
      <c r="R254" s="187" t="str">
        <f>+IFERROR(VLOOKUP(#REF!&amp;"-"&amp;ROW()-109,[2]ワークシート!$F$2:$BW$498,52,0),"")</f>
        <v/>
      </c>
      <c r="S254" s="187"/>
      <c r="T254" s="187"/>
      <c r="U254" s="237" t="str">
        <f>+IFERROR(VLOOKUP(#REF!&amp;"-"&amp;ROW()-109,[2]ワークシート!$F$2:$BW$498,57,0),"")</f>
        <v/>
      </c>
      <c r="V254" s="237"/>
      <c r="W254" s="237" t="str">
        <f>+IFERROR(VLOOKUP(#REF!&amp;"-"&amp;ROW()-109,[2]ワークシート!$F$2:$BW$498,58,0),"")</f>
        <v/>
      </c>
      <c r="X254" s="237"/>
      <c r="Y254" s="237"/>
      <c r="Z254" s="178" t="str">
        <f t="shared" si="6"/>
        <v/>
      </c>
      <c r="AA254" s="178"/>
      <c r="AB254" s="180" t="str">
        <f>+IFERROR(IF(VLOOKUP(#REF!&amp;"-"&amp;ROW()-109,[2]ワークシート!$F$2:$BW$498,10,0)="","",VLOOKUP(#REF!&amp;"-"&amp;ROW()-109,[2]ワークシート!$F$2:$BW$498,10,0)),"")</f>
        <v/>
      </c>
      <c r="AC254" s="181"/>
      <c r="AD254" s="238" t="str">
        <f>+IFERROR(VLOOKUP(#REF!&amp;"-"&amp;ROW()-109,[2]ワークシート!$F$2:$BW$498,62,0),"")</f>
        <v/>
      </c>
      <c r="AE254" s="238"/>
      <c r="AF254" s="178" t="str">
        <f t="shared" si="7"/>
        <v/>
      </c>
      <c r="AG254" s="178"/>
      <c r="AH254" s="178" t="str">
        <f>+IFERROR(IF(VLOOKUP(#REF!&amp;"-"&amp;ROW()-109,[2]ワークシート!$F$2:$BW$498,63,0)="","",VLOOKUP(#REF!&amp;"-"&amp;ROW()-109,[2]ワークシート!$F$2:$BW$498,63,0)),"")</f>
        <v/>
      </c>
      <c r="AI254" s="178"/>
      <c r="AK254" s="51">
        <v>174</v>
      </c>
      <c r="AL254" s="51" t="str">
        <f t="shared" si="8"/>
        <v>174</v>
      </c>
      <c r="AM254" s="41"/>
      <c r="AN254" s="41"/>
      <c r="AO254" s="41"/>
      <c r="AP254" s="41"/>
      <c r="AQ254" s="41"/>
      <c r="AR254" s="41"/>
      <c r="AS254" s="41"/>
      <c r="AT254" s="41"/>
      <c r="AU254" s="41"/>
      <c r="AV254" s="41"/>
      <c r="AW254" s="41"/>
      <c r="AX254" s="41"/>
      <c r="AY254" s="41"/>
      <c r="AZ254" s="41"/>
      <c r="BA254" s="41"/>
      <c r="BB254" s="41"/>
      <c r="BC254" s="41"/>
      <c r="BD254" s="41"/>
      <c r="BE254" s="41"/>
      <c r="BF254" s="41"/>
      <c r="BG254" s="41"/>
      <c r="BH254" s="41"/>
      <c r="BI254" s="41"/>
      <c r="BJ254" s="41"/>
      <c r="BK254" s="41"/>
      <c r="BL254" s="41"/>
      <c r="BM254" s="41"/>
      <c r="BN254" s="41"/>
      <c r="BO254" s="41"/>
      <c r="BP254" s="41"/>
      <c r="BQ254" s="41"/>
      <c r="BR254" s="41"/>
      <c r="BS254" s="41"/>
    </row>
    <row r="255" spans="1:71" ht="35.1" hidden="1" customHeight="1">
      <c r="A255" s="41"/>
      <c r="B255" s="180" t="str">
        <f>+IFERROR(VLOOKUP(#REF!&amp;"-"&amp;ROW()-109,[2]ワークシート!$F$2:$BW$498,6,0),"")</f>
        <v/>
      </c>
      <c r="C255" s="181"/>
      <c r="D255" s="180" t="str">
        <f>+IFERROR(IF(VLOOKUP(#REF!&amp;"-"&amp;ROW()-109,[2]ワークシート!$F$2:$BW$498,7,0)="","",VLOOKUP(#REF!&amp;"-"&amp;ROW()-109,[2]ワークシート!$F$2:$BW$498,7,0)),"")</f>
        <v/>
      </c>
      <c r="E255" s="181"/>
      <c r="F255" s="180" t="str">
        <f>+IFERROR(VLOOKUP(#REF!&amp;"-"&amp;ROW()-109,[2]ワークシート!$F$2:$BW$498,8,0),"")</f>
        <v/>
      </c>
      <c r="G255" s="181"/>
      <c r="H255" s="73" t="str">
        <f>+IFERROR(VLOOKUP(#REF!&amp;"-"&amp;ROW()-109,[2]ワークシート!$F$2:$BW$498,9,0),"")</f>
        <v/>
      </c>
      <c r="I25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55" s="240"/>
      <c r="K255" s="180" t="str">
        <f>+IFERROR(VLOOKUP(#REF!&amp;"-"&amp;ROW()-109,[2]ワークシート!$F$2:$BW$498,16,0),"")</f>
        <v/>
      </c>
      <c r="L255" s="182"/>
      <c r="M255" s="181"/>
      <c r="N255" s="241" t="str">
        <f>+IFERROR(VLOOKUP(#REF!&amp;"-"&amp;ROW()-109,[2]ワークシート!$F$2:$BW$498,21,0),"")</f>
        <v/>
      </c>
      <c r="O255" s="242"/>
      <c r="P255" s="237" t="str">
        <f>+IFERROR(VLOOKUP(#REF!&amp;"-"&amp;ROW()-109,[2]ワークシート!$F$2:$BW$498,22,0),"")</f>
        <v/>
      </c>
      <c r="Q255" s="237"/>
      <c r="R255" s="187" t="str">
        <f>+IFERROR(VLOOKUP(#REF!&amp;"-"&amp;ROW()-109,[2]ワークシート!$F$2:$BW$498,52,0),"")</f>
        <v/>
      </c>
      <c r="S255" s="187"/>
      <c r="T255" s="187"/>
      <c r="U255" s="237" t="str">
        <f>+IFERROR(VLOOKUP(#REF!&amp;"-"&amp;ROW()-109,[2]ワークシート!$F$2:$BW$498,57,0),"")</f>
        <v/>
      </c>
      <c r="V255" s="237"/>
      <c r="W255" s="237" t="str">
        <f>+IFERROR(VLOOKUP(#REF!&amp;"-"&amp;ROW()-109,[2]ワークシート!$F$2:$BW$498,58,0),"")</f>
        <v/>
      </c>
      <c r="X255" s="237"/>
      <c r="Y255" s="237"/>
      <c r="Z255" s="178" t="str">
        <f t="shared" si="6"/>
        <v/>
      </c>
      <c r="AA255" s="178"/>
      <c r="AB255" s="180" t="str">
        <f>+IFERROR(IF(VLOOKUP(#REF!&amp;"-"&amp;ROW()-109,[2]ワークシート!$F$2:$BW$498,10,0)="","",VLOOKUP(#REF!&amp;"-"&amp;ROW()-109,[2]ワークシート!$F$2:$BW$498,10,0)),"")</f>
        <v/>
      </c>
      <c r="AC255" s="181"/>
      <c r="AD255" s="238" t="str">
        <f>+IFERROR(VLOOKUP(#REF!&amp;"-"&amp;ROW()-109,[2]ワークシート!$F$2:$BW$498,62,0),"")</f>
        <v/>
      </c>
      <c r="AE255" s="238"/>
      <c r="AF255" s="178" t="str">
        <f t="shared" si="7"/>
        <v/>
      </c>
      <c r="AG255" s="178"/>
      <c r="AH255" s="178" t="str">
        <f>+IFERROR(IF(VLOOKUP(#REF!&amp;"-"&amp;ROW()-109,[2]ワークシート!$F$2:$BW$498,63,0)="","",VLOOKUP(#REF!&amp;"-"&amp;ROW()-109,[2]ワークシート!$F$2:$BW$498,63,0)),"")</f>
        <v/>
      </c>
      <c r="AI255" s="178"/>
      <c r="AK255" s="51">
        <v>175</v>
      </c>
      <c r="AL255" s="51" t="str">
        <f t="shared" si="8"/>
        <v>175</v>
      </c>
      <c r="AM255" s="41"/>
      <c r="AN255" s="41"/>
      <c r="AO255" s="41"/>
      <c r="AP255" s="41"/>
      <c r="AQ255" s="41"/>
      <c r="AR255" s="41"/>
      <c r="AS255" s="41"/>
      <c r="AT255" s="41"/>
      <c r="AU255" s="41"/>
      <c r="AV255" s="41"/>
      <c r="AW255" s="41"/>
      <c r="AX255" s="41"/>
      <c r="AY255" s="41"/>
      <c r="AZ255" s="41"/>
      <c r="BA255" s="41"/>
      <c r="BB255" s="41"/>
      <c r="BC255" s="41"/>
      <c r="BD255" s="41"/>
      <c r="BE255" s="41"/>
      <c r="BF255" s="41"/>
      <c r="BG255" s="41"/>
      <c r="BH255" s="41"/>
      <c r="BI255" s="41"/>
      <c r="BJ255" s="41"/>
      <c r="BK255" s="41"/>
      <c r="BL255" s="41"/>
      <c r="BM255" s="41"/>
      <c r="BN255" s="41"/>
      <c r="BO255" s="41"/>
      <c r="BP255" s="41"/>
      <c r="BQ255" s="41"/>
      <c r="BR255" s="41"/>
      <c r="BS255" s="41"/>
    </row>
    <row r="256" spans="1:71" ht="35.1" hidden="1" customHeight="1">
      <c r="A256" s="41"/>
      <c r="B256" s="180" t="str">
        <f>+IFERROR(VLOOKUP(#REF!&amp;"-"&amp;ROW()-109,[2]ワークシート!$F$2:$BW$498,6,0),"")</f>
        <v/>
      </c>
      <c r="C256" s="181"/>
      <c r="D256" s="180" t="str">
        <f>+IFERROR(IF(VLOOKUP(#REF!&amp;"-"&amp;ROW()-109,[2]ワークシート!$F$2:$BW$498,7,0)="","",VLOOKUP(#REF!&amp;"-"&amp;ROW()-109,[2]ワークシート!$F$2:$BW$498,7,0)),"")</f>
        <v/>
      </c>
      <c r="E256" s="181"/>
      <c r="F256" s="180" t="str">
        <f>+IFERROR(VLOOKUP(#REF!&amp;"-"&amp;ROW()-109,[2]ワークシート!$F$2:$BW$498,8,0),"")</f>
        <v/>
      </c>
      <c r="G256" s="181"/>
      <c r="H256" s="73" t="str">
        <f>+IFERROR(VLOOKUP(#REF!&amp;"-"&amp;ROW()-109,[2]ワークシート!$F$2:$BW$498,9,0),"")</f>
        <v/>
      </c>
      <c r="I25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56" s="240"/>
      <c r="K256" s="180" t="str">
        <f>+IFERROR(VLOOKUP(#REF!&amp;"-"&amp;ROW()-109,[2]ワークシート!$F$2:$BW$498,16,0),"")</f>
        <v/>
      </c>
      <c r="L256" s="182"/>
      <c r="M256" s="181"/>
      <c r="N256" s="241" t="str">
        <f>+IFERROR(VLOOKUP(#REF!&amp;"-"&amp;ROW()-109,[2]ワークシート!$F$2:$BW$498,21,0),"")</f>
        <v/>
      </c>
      <c r="O256" s="242"/>
      <c r="P256" s="237" t="str">
        <f>+IFERROR(VLOOKUP(#REF!&amp;"-"&amp;ROW()-109,[2]ワークシート!$F$2:$BW$498,22,0),"")</f>
        <v/>
      </c>
      <c r="Q256" s="237"/>
      <c r="R256" s="187" t="str">
        <f>+IFERROR(VLOOKUP(#REF!&amp;"-"&amp;ROW()-109,[2]ワークシート!$F$2:$BW$498,52,0),"")</f>
        <v/>
      </c>
      <c r="S256" s="187"/>
      <c r="T256" s="187"/>
      <c r="U256" s="237" t="str">
        <f>+IFERROR(VLOOKUP(#REF!&amp;"-"&amp;ROW()-109,[2]ワークシート!$F$2:$BW$498,57,0),"")</f>
        <v/>
      </c>
      <c r="V256" s="237"/>
      <c r="W256" s="237" t="str">
        <f>+IFERROR(VLOOKUP(#REF!&amp;"-"&amp;ROW()-109,[2]ワークシート!$F$2:$BW$498,58,0),"")</f>
        <v/>
      </c>
      <c r="X256" s="237"/>
      <c r="Y256" s="237"/>
      <c r="Z256" s="178" t="str">
        <f t="shared" si="6"/>
        <v/>
      </c>
      <c r="AA256" s="178"/>
      <c r="AB256" s="180" t="str">
        <f>+IFERROR(IF(VLOOKUP(#REF!&amp;"-"&amp;ROW()-109,[2]ワークシート!$F$2:$BW$498,10,0)="","",VLOOKUP(#REF!&amp;"-"&amp;ROW()-109,[2]ワークシート!$F$2:$BW$498,10,0)),"")</f>
        <v/>
      </c>
      <c r="AC256" s="181"/>
      <c r="AD256" s="238" t="str">
        <f>+IFERROR(VLOOKUP(#REF!&amp;"-"&amp;ROW()-109,[2]ワークシート!$F$2:$BW$498,62,0),"")</f>
        <v/>
      </c>
      <c r="AE256" s="238"/>
      <c r="AF256" s="178" t="str">
        <f t="shared" si="7"/>
        <v/>
      </c>
      <c r="AG256" s="178"/>
      <c r="AH256" s="178" t="str">
        <f>+IFERROR(IF(VLOOKUP(#REF!&amp;"-"&amp;ROW()-109,[2]ワークシート!$F$2:$BW$498,63,0)="","",VLOOKUP(#REF!&amp;"-"&amp;ROW()-109,[2]ワークシート!$F$2:$BW$498,63,0)),"")</f>
        <v/>
      </c>
      <c r="AI256" s="178"/>
      <c r="AK256" s="51">
        <v>176</v>
      </c>
      <c r="AL256" s="51" t="str">
        <f t="shared" si="8"/>
        <v>176</v>
      </c>
      <c r="AM256" s="41"/>
      <c r="AN256" s="41"/>
      <c r="AO256" s="41"/>
      <c r="AP256" s="41"/>
      <c r="AQ256" s="41"/>
      <c r="AR256" s="41"/>
      <c r="AS256" s="41"/>
      <c r="AT256" s="41"/>
      <c r="AU256" s="41"/>
      <c r="AV256" s="41"/>
      <c r="AW256" s="41"/>
      <c r="AX256" s="41"/>
      <c r="AY256" s="41"/>
      <c r="AZ256" s="41"/>
      <c r="BA256" s="41"/>
      <c r="BB256" s="41"/>
      <c r="BC256" s="41"/>
      <c r="BD256" s="41"/>
      <c r="BE256" s="41"/>
      <c r="BF256" s="41"/>
      <c r="BG256" s="41"/>
      <c r="BH256" s="41"/>
      <c r="BI256" s="41"/>
      <c r="BJ256" s="41"/>
      <c r="BK256" s="41"/>
      <c r="BL256" s="41"/>
      <c r="BM256" s="41"/>
      <c r="BN256" s="41"/>
      <c r="BO256" s="41"/>
      <c r="BP256" s="41"/>
      <c r="BQ256" s="41"/>
      <c r="BR256" s="41"/>
      <c r="BS256" s="41"/>
    </row>
    <row r="257" spans="1:71" ht="35.1" hidden="1" customHeight="1">
      <c r="A257" s="41"/>
      <c r="B257" s="180" t="str">
        <f>+IFERROR(VLOOKUP(#REF!&amp;"-"&amp;ROW()-109,[2]ワークシート!$F$2:$BW$498,6,0),"")</f>
        <v/>
      </c>
      <c r="C257" s="181"/>
      <c r="D257" s="180" t="str">
        <f>+IFERROR(IF(VLOOKUP(#REF!&amp;"-"&amp;ROW()-109,[2]ワークシート!$F$2:$BW$498,7,0)="","",VLOOKUP(#REF!&amp;"-"&amp;ROW()-109,[2]ワークシート!$F$2:$BW$498,7,0)),"")</f>
        <v/>
      </c>
      <c r="E257" s="181"/>
      <c r="F257" s="180" t="str">
        <f>+IFERROR(VLOOKUP(#REF!&amp;"-"&amp;ROW()-109,[2]ワークシート!$F$2:$BW$498,8,0),"")</f>
        <v/>
      </c>
      <c r="G257" s="181"/>
      <c r="H257" s="73" t="str">
        <f>+IFERROR(VLOOKUP(#REF!&amp;"-"&amp;ROW()-109,[2]ワークシート!$F$2:$BW$498,9,0),"")</f>
        <v/>
      </c>
      <c r="I25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57" s="240"/>
      <c r="K257" s="180" t="str">
        <f>+IFERROR(VLOOKUP(#REF!&amp;"-"&amp;ROW()-109,[2]ワークシート!$F$2:$BW$498,16,0),"")</f>
        <v/>
      </c>
      <c r="L257" s="182"/>
      <c r="M257" s="181"/>
      <c r="N257" s="241" t="str">
        <f>+IFERROR(VLOOKUP(#REF!&amp;"-"&amp;ROW()-109,[2]ワークシート!$F$2:$BW$498,21,0),"")</f>
        <v/>
      </c>
      <c r="O257" s="242"/>
      <c r="P257" s="237" t="str">
        <f>+IFERROR(VLOOKUP(#REF!&amp;"-"&amp;ROW()-109,[2]ワークシート!$F$2:$BW$498,22,0),"")</f>
        <v/>
      </c>
      <c r="Q257" s="237"/>
      <c r="R257" s="187" t="str">
        <f>+IFERROR(VLOOKUP(#REF!&amp;"-"&amp;ROW()-109,[2]ワークシート!$F$2:$BW$498,52,0),"")</f>
        <v/>
      </c>
      <c r="S257" s="187"/>
      <c r="T257" s="187"/>
      <c r="U257" s="237" t="str">
        <f>+IFERROR(VLOOKUP(#REF!&amp;"-"&amp;ROW()-109,[2]ワークシート!$F$2:$BW$498,57,0),"")</f>
        <v/>
      </c>
      <c r="V257" s="237"/>
      <c r="W257" s="237" t="str">
        <f>+IFERROR(VLOOKUP(#REF!&amp;"-"&amp;ROW()-109,[2]ワークシート!$F$2:$BW$498,58,0),"")</f>
        <v/>
      </c>
      <c r="X257" s="237"/>
      <c r="Y257" s="237"/>
      <c r="Z257" s="178" t="str">
        <f t="shared" si="6"/>
        <v/>
      </c>
      <c r="AA257" s="178"/>
      <c r="AB257" s="180" t="str">
        <f>+IFERROR(IF(VLOOKUP(#REF!&amp;"-"&amp;ROW()-109,[2]ワークシート!$F$2:$BW$498,10,0)="","",VLOOKUP(#REF!&amp;"-"&amp;ROW()-109,[2]ワークシート!$F$2:$BW$498,10,0)),"")</f>
        <v/>
      </c>
      <c r="AC257" s="181"/>
      <c r="AD257" s="238" t="str">
        <f>+IFERROR(VLOOKUP(#REF!&amp;"-"&amp;ROW()-109,[2]ワークシート!$F$2:$BW$498,62,0),"")</f>
        <v/>
      </c>
      <c r="AE257" s="238"/>
      <c r="AF257" s="178" t="str">
        <f t="shared" si="7"/>
        <v/>
      </c>
      <c r="AG257" s="178"/>
      <c r="AH257" s="178" t="str">
        <f>+IFERROR(IF(VLOOKUP(#REF!&amp;"-"&amp;ROW()-109,[2]ワークシート!$F$2:$BW$498,63,0)="","",VLOOKUP(#REF!&amp;"-"&amp;ROW()-109,[2]ワークシート!$F$2:$BW$498,63,0)),"")</f>
        <v/>
      </c>
      <c r="AI257" s="178"/>
      <c r="AK257" s="51">
        <v>177</v>
      </c>
      <c r="AL257" s="51" t="str">
        <f t="shared" si="8"/>
        <v>177</v>
      </c>
      <c r="AM257" s="41"/>
      <c r="AN257" s="41"/>
      <c r="AO257" s="41"/>
      <c r="AP257" s="41"/>
      <c r="AQ257" s="41"/>
      <c r="AR257" s="41"/>
      <c r="AS257" s="41"/>
      <c r="AT257" s="41"/>
      <c r="AU257" s="41"/>
      <c r="AV257" s="41"/>
      <c r="AW257" s="41"/>
      <c r="AX257" s="41"/>
      <c r="AY257" s="41"/>
      <c r="AZ257" s="41"/>
      <c r="BA257" s="41"/>
      <c r="BB257" s="41"/>
      <c r="BC257" s="41"/>
      <c r="BD257" s="41"/>
      <c r="BE257" s="41"/>
      <c r="BF257" s="41"/>
      <c r="BG257" s="41"/>
      <c r="BH257" s="41"/>
      <c r="BI257" s="41"/>
      <c r="BJ257" s="41"/>
      <c r="BK257" s="41"/>
      <c r="BL257" s="41"/>
      <c r="BM257" s="41"/>
      <c r="BN257" s="41"/>
      <c r="BO257" s="41"/>
      <c r="BP257" s="41"/>
      <c r="BQ257" s="41"/>
      <c r="BR257" s="41"/>
      <c r="BS257" s="41"/>
    </row>
    <row r="258" spans="1:71" ht="35.1" hidden="1" customHeight="1">
      <c r="A258" s="41"/>
      <c r="B258" s="180" t="str">
        <f>+IFERROR(VLOOKUP(#REF!&amp;"-"&amp;ROW()-109,[2]ワークシート!$F$2:$BW$498,6,0),"")</f>
        <v/>
      </c>
      <c r="C258" s="181"/>
      <c r="D258" s="180" t="str">
        <f>+IFERROR(IF(VLOOKUP(#REF!&amp;"-"&amp;ROW()-109,[2]ワークシート!$F$2:$BW$498,7,0)="","",VLOOKUP(#REF!&amp;"-"&amp;ROW()-109,[2]ワークシート!$F$2:$BW$498,7,0)),"")</f>
        <v/>
      </c>
      <c r="E258" s="181"/>
      <c r="F258" s="180" t="str">
        <f>+IFERROR(VLOOKUP(#REF!&amp;"-"&amp;ROW()-109,[2]ワークシート!$F$2:$BW$498,8,0),"")</f>
        <v/>
      </c>
      <c r="G258" s="181"/>
      <c r="H258" s="73" t="str">
        <f>+IFERROR(VLOOKUP(#REF!&amp;"-"&amp;ROW()-109,[2]ワークシート!$F$2:$BW$498,9,0),"")</f>
        <v/>
      </c>
      <c r="I25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58" s="240"/>
      <c r="K258" s="180" t="str">
        <f>+IFERROR(VLOOKUP(#REF!&amp;"-"&amp;ROW()-109,[2]ワークシート!$F$2:$BW$498,16,0),"")</f>
        <v/>
      </c>
      <c r="L258" s="182"/>
      <c r="M258" s="181"/>
      <c r="N258" s="241" t="str">
        <f>+IFERROR(VLOOKUP(#REF!&amp;"-"&amp;ROW()-109,[2]ワークシート!$F$2:$BW$498,21,0),"")</f>
        <v/>
      </c>
      <c r="O258" s="242"/>
      <c r="P258" s="237" t="str">
        <f>+IFERROR(VLOOKUP(#REF!&amp;"-"&amp;ROW()-109,[2]ワークシート!$F$2:$BW$498,22,0),"")</f>
        <v/>
      </c>
      <c r="Q258" s="237"/>
      <c r="R258" s="187" t="str">
        <f>+IFERROR(VLOOKUP(#REF!&amp;"-"&amp;ROW()-109,[2]ワークシート!$F$2:$BW$498,52,0),"")</f>
        <v/>
      </c>
      <c r="S258" s="187"/>
      <c r="T258" s="187"/>
      <c r="U258" s="237" t="str">
        <f>+IFERROR(VLOOKUP(#REF!&amp;"-"&amp;ROW()-109,[2]ワークシート!$F$2:$BW$498,57,0),"")</f>
        <v/>
      </c>
      <c r="V258" s="237"/>
      <c r="W258" s="237" t="str">
        <f>+IFERROR(VLOOKUP(#REF!&amp;"-"&amp;ROW()-109,[2]ワークシート!$F$2:$BW$498,58,0),"")</f>
        <v/>
      </c>
      <c r="X258" s="237"/>
      <c r="Y258" s="237"/>
      <c r="Z258" s="178" t="str">
        <f t="shared" si="6"/>
        <v/>
      </c>
      <c r="AA258" s="178"/>
      <c r="AB258" s="180" t="str">
        <f>+IFERROR(IF(VLOOKUP(#REF!&amp;"-"&amp;ROW()-109,[2]ワークシート!$F$2:$BW$498,10,0)="","",VLOOKUP(#REF!&amp;"-"&amp;ROW()-109,[2]ワークシート!$F$2:$BW$498,10,0)),"")</f>
        <v/>
      </c>
      <c r="AC258" s="181"/>
      <c r="AD258" s="238" t="str">
        <f>+IFERROR(VLOOKUP(#REF!&amp;"-"&amp;ROW()-109,[2]ワークシート!$F$2:$BW$498,62,0),"")</f>
        <v/>
      </c>
      <c r="AE258" s="238"/>
      <c r="AF258" s="178" t="str">
        <f t="shared" si="7"/>
        <v/>
      </c>
      <c r="AG258" s="178"/>
      <c r="AH258" s="178" t="str">
        <f>+IFERROR(IF(VLOOKUP(#REF!&amp;"-"&amp;ROW()-109,[2]ワークシート!$F$2:$BW$498,63,0)="","",VLOOKUP(#REF!&amp;"-"&amp;ROW()-109,[2]ワークシート!$F$2:$BW$498,63,0)),"")</f>
        <v/>
      </c>
      <c r="AI258" s="178"/>
      <c r="AK258" s="51">
        <v>178</v>
      </c>
      <c r="AL258" s="51" t="str">
        <f t="shared" si="8"/>
        <v>178</v>
      </c>
      <c r="AM258" s="41"/>
      <c r="AN258" s="41"/>
      <c r="AO258" s="41"/>
      <c r="AP258" s="41"/>
      <c r="AQ258" s="41"/>
      <c r="AR258" s="41"/>
      <c r="AS258" s="41"/>
      <c r="AT258" s="41"/>
      <c r="AU258" s="41"/>
      <c r="AV258" s="41"/>
      <c r="AW258" s="41"/>
      <c r="AX258" s="41"/>
      <c r="AY258" s="41"/>
      <c r="AZ258" s="41"/>
      <c r="BA258" s="41"/>
      <c r="BB258" s="41"/>
      <c r="BC258" s="41"/>
      <c r="BD258" s="41"/>
      <c r="BE258" s="41"/>
      <c r="BF258" s="41"/>
      <c r="BG258" s="41"/>
      <c r="BH258" s="41"/>
      <c r="BI258" s="41"/>
      <c r="BJ258" s="41"/>
      <c r="BK258" s="41"/>
      <c r="BL258" s="41"/>
      <c r="BM258" s="41"/>
      <c r="BN258" s="41"/>
      <c r="BO258" s="41"/>
      <c r="BP258" s="41"/>
      <c r="BQ258" s="41"/>
      <c r="BR258" s="41"/>
      <c r="BS258" s="41"/>
    </row>
    <row r="259" spans="1:71" ht="35.1" hidden="1" customHeight="1">
      <c r="A259" s="41"/>
      <c r="B259" s="180" t="str">
        <f>+IFERROR(VLOOKUP(#REF!&amp;"-"&amp;ROW()-109,[2]ワークシート!$F$2:$BW$498,6,0),"")</f>
        <v/>
      </c>
      <c r="C259" s="181"/>
      <c r="D259" s="180" t="str">
        <f>+IFERROR(IF(VLOOKUP(#REF!&amp;"-"&amp;ROW()-109,[2]ワークシート!$F$2:$BW$498,7,0)="","",VLOOKUP(#REF!&amp;"-"&amp;ROW()-109,[2]ワークシート!$F$2:$BW$498,7,0)),"")</f>
        <v/>
      </c>
      <c r="E259" s="181"/>
      <c r="F259" s="180" t="str">
        <f>+IFERROR(VLOOKUP(#REF!&amp;"-"&amp;ROW()-109,[2]ワークシート!$F$2:$BW$498,8,0),"")</f>
        <v/>
      </c>
      <c r="G259" s="181"/>
      <c r="H259" s="73" t="str">
        <f>+IFERROR(VLOOKUP(#REF!&amp;"-"&amp;ROW()-109,[2]ワークシート!$F$2:$BW$498,9,0),"")</f>
        <v/>
      </c>
      <c r="I25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59" s="240"/>
      <c r="K259" s="180" t="str">
        <f>+IFERROR(VLOOKUP(#REF!&amp;"-"&amp;ROW()-109,[2]ワークシート!$F$2:$BW$498,16,0),"")</f>
        <v/>
      </c>
      <c r="L259" s="182"/>
      <c r="M259" s="181"/>
      <c r="N259" s="241" t="str">
        <f>+IFERROR(VLOOKUP(#REF!&amp;"-"&amp;ROW()-109,[2]ワークシート!$F$2:$BW$498,21,0),"")</f>
        <v/>
      </c>
      <c r="O259" s="242"/>
      <c r="P259" s="237" t="str">
        <f>+IFERROR(VLOOKUP(#REF!&amp;"-"&amp;ROW()-109,[2]ワークシート!$F$2:$BW$498,22,0),"")</f>
        <v/>
      </c>
      <c r="Q259" s="237"/>
      <c r="R259" s="187" t="str">
        <f>+IFERROR(VLOOKUP(#REF!&amp;"-"&amp;ROW()-109,[2]ワークシート!$F$2:$BW$498,52,0),"")</f>
        <v/>
      </c>
      <c r="S259" s="187"/>
      <c r="T259" s="187"/>
      <c r="U259" s="237" t="str">
        <f>+IFERROR(VLOOKUP(#REF!&amp;"-"&amp;ROW()-109,[2]ワークシート!$F$2:$BW$498,57,0),"")</f>
        <v/>
      </c>
      <c r="V259" s="237"/>
      <c r="W259" s="237" t="str">
        <f>+IFERROR(VLOOKUP(#REF!&amp;"-"&amp;ROW()-109,[2]ワークシート!$F$2:$BW$498,58,0),"")</f>
        <v/>
      </c>
      <c r="X259" s="237"/>
      <c r="Y259" s="237"/>
      <c r="Z259" s="178" t="str">
        <f t="shared" si="6"/>
        <v/>
      </c>
      <c r="AA259" s="178"/>
      <c r="AB259" s="180" t="str">
        <f>+IFERROR(IF(VLOOKUP(#REF!&amp;"-"&amp;ROW()-109,[2]ワークシート!$F$2:$BW$498,10,0)="","",VLOOKUP(#REF!&amp;"-"&amp;ROW()-109,[2]ワークシート!$F$2:$BW$498,10,0)),"")</f>
        <v/>
      </c>
      <c r="AC259" s="181"/>
      <c r="AD259" s="238" t="str">
        <f>+IFERROR(VLOOKUP(#REF!&amp;"-"&amp;ROW()-109,[2]ワークシート!$F$2:$BW$498,62,0),"")</f>
        <v/>
      </c>
      <c r="AE259" s="238"/>
      <c r="AF259" s="178" t="str">
        <f t="shared" si="7"/>
        <v/>
      </c>
      <c r="AG259" s="178"/>
      <c r="AH259" s="178" t="str">
        <f>+IFERROR(IF(VLOOKUP(#REF!&amp;"-"&amp;ROW()-109,[2]ワークシート!$F$2:$BW$498,63,0)="","",VLOOKUP(#REF!&amp;"-"&amp;ROW()-109,[2]ワークシート!$F$2:$BW$498,63,0)),"")</f>
        <v/>
      </c>
      <c r="AI259" s="178"/>
      <c r="AK259" s="51">
        <v>179</v>
      </c>
      <c r="AL259" s="51" t="str">
        <f t="shared" si="8"/>
        <v>179</v>
      </c>
      <c r="AM259" s="41"/>
      <c r="AN259" s="41"/>
      <c r="AO259" s="41"/>
      <c r="AP259" s="41"/>
      <c r="AQ259" s="41"/>
      <c r="AR259" s="41"/>
      <c r="AS259" s="41"/>
      <c r="AT259" s="41"/>
      <c r="AU259" s="41"/>
      <c r="AV259" s="41"/>
      <c r="AW259" s="41"/>
      <c r="AX259" s="41"/>
      <c r="AY259" s="41"/>
      <c r="AZ259" s="41"/>
      <c r="BA259" s="41"/>
      <c r="BB259" s="41"/>
      <c r="BC259" s="41"/>
      <c r="BD259" s="41"/>
      <c r="BE259" s="41"/>
      <c r="BF259" s="41"/>
      <c r="BG259" s="41"/>
      <c r="BH259" s="41"/>
      <c r="BI259" s="41"/>
      <c r="BJ259" s="41"/>
      <c r="BK259" s="41"/>
      <c r="BL259" s="41"/>
      <c r="BM259" s="41"/>
      <c r="BN259" s="41"/>
      <c r="BO259" s="41"/>
      <c r="BP259" s="41"/>
      <c r="BQ259" s="41"/>
      <c r="BR259" s="41"/>
      <c r="BS259" s="41"/>
    </row>
    <row r="260" spans="1:71" ht="35.1" hidden="1" customHeight="1">
      <c r="A260" s="41"/>
      <c r="B260" s="180" t="str">
        <f>+IFERROR(VLOOKUP(#REF!&amp;"-"&amp;ROW()-109,[2]ワークシート!$F$2:$BW$498,6,0),"")</f>
        <v/>
      </c>
      <c r="C260" s="181"/>
      <c r="D260" s="180" t="str">
        <f>+IFERROR(IF(VLOOKUP(#REF!&amp;"-"&amp;ROW()-109,[2]ワークシート!$F$2:$BW$498,7,0)="","",VLOOKUP(#REF!&amp;"-"&amp;ROW()-109,[2]ワークシート!$F$2:$BW$498,7,0)),"")</f>
        <v/>
      </c>
      <c r="E260" s="181"/>
      <c r="F260" s="180" t="str">
        <f>+IFERROR(VLOOKUP(#REF!&amp;"-"&amp;ROW()-109,[2]ワークシート!$F$2:$BW$498,8,0),"")</f>
        <v/>
      </c>
      <c r="G260" s="181"/>
      <c r="H260" s="73" t="str">
        <f>+IFERROR(VLOOKUP(#REF!&amp;"-"&amp;ROW()-109,[2]ワークシート!$F$2:$BW$498,9,0),"")</f>
        <v/>
      </c>
      <c r="I26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60" s="240"/>
      <c r="K260" s="180" t="str">
        <f>+IFERROR(VLOOKUP(#REF!&amp;"-"&amp;ROW()-109,[2]ワークシート!$F$2:$BW$498,16,0),"")</f>
        <v/>
      </c>
      <c r="L260" s="182"/>
      <c r="M260" s="181"/>
      <c r="N260" s="241" t="str">
        <f>+IFERROR(VLOOKUP(#REF!&amp;"-"&amp;ROW()-109,[2]ワークシート!$F$2:$BW$498,21,0),"")</f>
        <v/>
      </c>
      <c r="O260" s="242"/>
      <c r="P260" s="237" t="str">
        <f>+IFERROR(VLOOKUP(#REF!&amp;"-"&amp;ROW()-109,[2]ワークシート!$F$2:$BW$498,22,0),"")</f>
        <v/>
      </c>
      <c r="Q260" s="237"/>
      <c r="R260" s="187" t="str">
        <f>+IFERROR(VLOOKUP(#REF!&amp;"-"&amp;ROW()-109,[2]ワークシート!$F$2:$BW$498,52,0),"")</f>
        <v/>
      </c>
      <c r="S260" s="187"/>
      <c r="T260" s="187"/>
      <c r="U260" s="237" t="str">
        <f>+IFERROR(VLOOKUP(#REF!&amp;"-"&amp;ROW()-109,[2]ワークシート!$F$2:$BW$498,57,0),"")</f>
        <v/>
      </c>
      <c r="V260" s="237"/>
      <c r="W260" s="237" t="str">
        <f>+IFERROR(VLOOKUP(#REF!&amp;"-"&amp;ROW()-109,[2]ワークシート!$F$2:$BW$498,58,0),"")</f>
        <v/>
      </c>
      <c r="X260" s="237"/>
      <c r="Y260" s="237"/>
      <c r="Z260" s="178" t="str">
        <f t="shared" si="6"/>
        <v/>
      </c>
      <c r="AA260" s="178"/>
      <c r="AB260" s="180" t="str">
        <f>+IFERROR(IF(VLOOKUP(#REF!&amp;"-"&amp;ROW()-109,[2]ワークシート!$F$2:$BW$498,10,0)="","",VLOOKUP(#REF!&amp;"-"&amp;ROW()-109,[2]ワークシート!$F$2:$BW$498,10,0)),"")</f>
        <v/>
      </c>
      <c r="AC260" s="181"/>
      <c r="AD260" s="238" t="str">
        <f>+IFERROR(VLOOKUP(#REF!&amp;"-"&amp;ROW()-109,[2]ワークシート!$F$2:$BW$498,62,0),"")</f>
        <v/>
      </c>
      <c r="AE260" s="238"/>
      <c r="AF260" s="178" t="str">
        <f t="shared" si="7"/>
        <v/>
      </c>
      <c r="AG260" s="178"/>
      <c r="AH260" s="178" t="str">
        <f>+IFERROR(IF(VLOOKUP(#REF!&amp;"-"&amp;ROW()-109,[2]ワークシート!$F$2:$BW$498,63,0)="","",VLOOKUP(#REF!&amp;"-"&amp;ROW()-109,[2]ワークシート!$F$2:$BW$498,63,0)),"")</f>
        <v/>
      </c>
      <c r="AI260" s="178"/>
      <c r="AK260" s="51">
        <v>180</v>
      </c>
      <c r="AL260" s="51" t="str">
        <f t="shared" si="8"/>
        <v>180</v>
      </c>
      <c r="AM260" s="41"/>
      <c r="AN260" s="41"/>
      <c r="AO260" s="41"/>
      <c r="AP260" s="41"/>
      <c r="AQ260" s="41"/>
      <c r="AR260" s="41"/>
      <c r="AS260" s="41"/>
      <c r="AT260" s="41"/>
      <c r="AU260" s="41"/>
      <c r="AV260" s="41"/>
      <c r="AW260" s="41"/>
      <c r="AX260" s="41"/>
      <c r="AY260" s="41"/>
      <c r="AZ260" s="41"/>
      <c r="BA260" s="41"/>
      <c r="BB260" s="41"/>
      <c r="BC260" s="41"/>
      <c r="BD260" s="41"/>
      <c r="BE260" s="41"/>
      <c r="BF260" s="41"/>
      <c r="BG260" s="41"/>
      <c r="BH260" s="41"/>
      <c r="BI260" s="41"/>
      <c r="BJ260" s="41"/>
      <c r="BK260" s="41"/>
      <c r="BL260" s="41"/>
      <c r="BM260" s="41"/>
      <c r="BN260" s="41"/>
      <c r="BO260" s="41"/>
      <c r="BP260" s="41"/>
      <c r="BQ260" s="41"/>
      <c r="BR260" s="41"/>
      <c r="BS260" s="41"/>
    </row>
    <row r="261" spans="1:71" ht="35.1" hidden="1" customHeight="1">
      <c r="A261" s="41"/>
      <c r="B261" s="180" t="str">
        <f>+IFERROR(VLOOKUP(#REF!&amp;"-"&amp;ROW()-109,[2]ワークシート!$F$2:$BW$498,6,0),"")</f>
        <v/>
      </c>
      <c r="C261" s="181"/>
      <c r="D261" s="180" t="str">
        <f>+IFERROR(IF(VLOOKUP(#REF!&amp;"-"&amp;ROW()-109,[2]ワークシート!$F$2:$BW$498,7,0)="","",VLOOKUP(#REF!&amp;"-"&amp;ROW()-109,[2]ワークシート!$F$2:$BW$498,7,0)),"")</f>
        <v/>
      </c>
      <c r="E261" s="181"/>
      <c r="F261" s="180" t="str">
        <f>+IFERROR(VLOOKUP(#REF!&amp;"-"&amp;ROW()-109,[2]ワークシート!$F$2:$BW$498,8,0),"")</f>
        <v/>
      </c>
      <c r="G261" s="181"/>
      <c r="H261" s="73" t="str">
        <f>+IFERROR(VLOOKUP(#REF!&amp;"-"&amp;ROW()-109,[2]ワークシート!$F$2:$BW$498,9,0),"")</f>
        <v/>
      </c>
      <c r="I26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61" s="240"/>
      <c r="K261" s="180" t="str">
        <f>+IFERROR(VLOOKUP(#REF!&amp;"-"&amp;ROW()-109,[2]ワークシート!$F$2:$BW$498,16,0),"")</f>
        <v/>
      </c>
      <c r="L261" s="182"/>
      <c r="M261" s="181"/>
      <c r="N261" s="241" t="str">
        <f>+IFERROR(VLOOKUP(#REF!&amp;"-"&amp;ROW()-109,[2]ワークシート!$F$2:$BW$498,21,0),"")</f>
        <v/>
      </c>
      <c r="O261" s="242"/>
      <c r="P261" s="237" t="str">
        <f>+IFERROR(VLOOKUP(#REF!&amp;"-"&amp;ROW()-109,[2]ワークシート!$F$2:$BW$498,22,0),"")</f>
        <v/>
      </c>
      <c r="Q261" s="237"/>
      <c r="R261" s="187" t="str">
        <f>+IFERROR(VLOOKUP(#REF!&amp;"-"&amp;ROW()-109,[2]ワークシート!$F$2:$BW$498,52,0),"")</f>
        <v/>
      </c>
      <c r="S261" s="187"/>
      <c r="T261" s="187"/>
      <c r="U261" s="237" t="str">
        <f>+IFERROR(VLOOKUP(#REF!&amp;"-"&amp;ROW()-109,[2]ワークシート!$F$2:$BW$498,57,0),"")</f>
        <v/>
      </c>
      <c r="V261" s="237"/>
      <c r="W261" s="237" t="str">
        <f>+IFERROR(VLOOKUP(#REF!&amp;"-"&amp;ROW()-109,[2]ワークシート!$F$2:$BW$498,58,0),"")</f>
        <v/>
      </c>
      <c r="X261" s="237"/>
      <c r="Y261" s="237"/>
      <c r="Z261" s="178" t="str">
        <f t="shared" si="6"/>
        <v/>
      </c>
      <c r="AA261" s="178"/>
      <c r="AB261" s="180" t="str">
        <f>+IFERROR(IF(VLOOKUP(#REF!&amp;"-"&amp;ROW()-109,[2]ワークシート!$F$2:$BW$498,10,0)="","",VLOOKUP(#REF!&amp;"-"&amp;ROW()-109,[2]ワークシート!$F$2:$BW$498,10,0)),"")</f>
        <v/>
      </c>
      <c r="AC261" s="181"/>
      <c r="AD261" s="238" t="str">
        <f>+IFERROR(VLOOKUP(#REF!&amp;"-"&amp;ROW()-109,[2]ワークシート!$F$2:$BW$498,62,0),"")</f>
        <v/>
      </c>
      <c r="AE261" s="238"/>
      <c r="AF261" s="178" t="str">
        <f t="shared" si="7"/>
        <v/>
      </c>
      <c r="AG261" s="178"/>
      <c r="AH261" s="178" t="str">
        <f>+IFERROR(IF(VLOOKUP(#REF!&amp;"-"&amp;ROW()-109,[2]ワークシート!$F$2:$BW$498,63,0)="","",VLOOKUP(#REF!&amp;"-"&amp;ROW()-109,[2]ワークシート!$F$2:$BW$498,63,0)),"")</f>
        <v/>
      </c>
      <c r="AI261" s="178"/>
      <c r="AK261" s="51">
        <v>181</v>
      </c>
      <c r="AL261" s="51" t="str">
        <f t="shared" si="8"/>
        <v>181</v>
      </c>
      <c r="AM261" s="41"/>
      <c r="AN261" s="41"/>
      <c r="AO261" s="41"/>
      <c r="AP261" s="41"/>
      <c r="AQ261" s="41"/>
      <c r="AR261" s="41"/>
      <c r="AS261" s="41"/>
      <c r="AT261" s="41"/>
      <c r="AU261" s="41"/>
      <c r="AV261" s="41"/>
      <c r="AW261" s="41"/>
      <c r="AX261" s="41"/>
      <c r="AY261" s="41"/>
      <c r="AZ261" s="41"/>
      <c r="BA261" s="41"/>
      <c r="BB261" s="41"/>
      <c r="BC261" s="41"/>
      <c r="BD261" s="41"/>
      <c r="BE261" s="41"/>
      <c r="BF261" s="41"/>
      <c r="BG261" s="41"/>
      <c r="BH261" s="41"/>
      <c r="BI261" s="41"/>
      <c r="BJ261" s="41"/>
      <c r="BK261" s="41"/>
      <c r="BL261" s="41"/>
      <c r="BM261" s="41"/>
      <c r="BN261" s="41"/>
      <c r="BO261" s="41"/>
      <c r="BP261" s="41"/>
      <c r="BQ261" s="41"/>
      <c r="BR261" s="41"/>
      <c r="BS261" s="41"/>
    </row>
    <row r="262" spans="1:71" ht="35.1" hidden="1" customHeight="1">
      <c r="A262" s="41"/>
      <c r="B262" s="180" t="str">
        <f>+IFERROR(VLOOKUP(#REF!&amp;"-"&amp;ROW()-109,[2]ワークシート!$F$2:$BW$498,6,0),"")</f>
        <v/>
      </c>
      <c r="C262" s="181"/>
      <c r="D262" s="180" t="str">
        <f>+IFERROR(IF(VLOOKUP(#REF!&amp;"-"&amp;ROW()-109,[2]ワークシート!$F$2:$BW$498,7,0)="","",VLOOKUP(#REF!&amp;"-"&amp;ROW()-109,[2]ワークシート!$F$2:$BW$498,7,0)),"")</f>
        <v/>
      </c>
      <c r="E262" s="181"/>
      <c r="F262" s="180" t="str">
        <f>+IFERROR(VLOOKUP(#REF!&amp;"-"&amp;ROW()-109,[2]ワークシート!$F$2:$BW$498,8,0),"")</f>
        <v/>
      </c>
      <c r="G262" s="181"/>
      <c r="H262" s="73" t="str">
        <f>+IFERROR(VLOOKUP(#REF!&amp;"-"&amp;ROW()-109,[2]ワークシート!$F$2:$BW$498,9,0),"")</f>
        <v/>
      </c>
      <c r="I26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62" s="240"/>
      <c r="K262" s="180" t="str">
        <f>+IFERROR(VLOOKUP(#REF!&amp;"-"&amp;ROW()-109,[2]ワークシート!$F$2:$BW$498,16,0),"")</f>
        <v/>
      </c>
      <c r="L262" s="182"/>
      <c r="M262" s="181"/>
      <c r="N262" s="241" t="str">
        <f>+IFERROR(VLOOKUP(#REF!&amp;"-"&amp;ROW()-109,[2]ワークシート!$F$2:$BW$498,21,0),"")</f>
        <v/>
      </c>
      <c r="O262" s="242"/>
      <c r="P262" s="237" t="str">
        <f>+IFERROR(VLOOKUP(#REF!&amp;"-"&amp;ROW()-109,[2]ワークシート!$F$2:$BW$498,22,0),"")</f>
        <v/>
      </c>
      <c r="Q262" s="237"/>
      <c r="R262" s="187" t="str">
        <f>+IFERROR(VLOOKUP(#REF!&amp;"-"&amp;ROW()-109,[2]ワークシート!$F$2:$BW$498,52,0),"")</f>
        <v/>
      </c>
      <c r="S262" s="187"/>
      <c r="T262" s="187"/>
      <c r="U262" s="237" t="str">
        <f>+IFERROR(VLOOKUP(#REF!&amp;"-"&amp;ROW()-109,[2]ワークシート!$F$2:$BW$498,57,0),"")</f>
        <v/>
      </c>
      <c r="V262" s="237"/>
      <c r="W262" s="237" t="str">
        <f>+IFERROR(VLOOKUP(#REF!&amp;"-"&amp;ROW()-109,[2]ワークシート!$F$2:$BW$498,58,0),"")</f>
        <v/>
      </c>
      <c r="X262" s="237"/>
      <c r="Y262" s="237"/>
      <c r="Z262" s="178" t="str">
        <f t="shared" si="6"/>
        <v/>
      </c>
      <c r="AA262" s="178"/>
      <c r="AB262" s="180" t="str">
        <f>+IFERROR(IF(VLOOKUP(#REF!&amp;"-"&amp;ROW()-109,[2]ワークシート!$F$2:$BW$498,10,0)="","",VLOOKUP(#REF!&amp;"-"&amp;ROW()-109,[2]ワークシート!$F$2:$BW$498,10,0)),"")</f>
        <v/>
      </c>
      <c r="AC262" s="181"/>
      <c r="AD262" s="238" t="str">
        <f>+IFERROR(VLOOKUP(#REF!&amp;"-"&amp;ROW()-109,[2]ワークシート!$F$2:$BW$498,62,0),"")</f>
        <v/>
      </c>
      <c r="AE262" s="238"/>
      <c r="AF262" s="178" t="str">
        <f t="shared" si="7"/>
        <v/>
      </c>
      <c r="AG262" s="178"/>
      <c r="AH262" s="178" t="str">
        <f>+IFERROR(IF(VLOOKUP(#REF!&amp;"-"&amp;ROW()-109,[2]ワークシート!$F$2:$BW$498,63,0)="","",VLOOKUP(#REF!&amp;"-"&amp;ROW()-109,[2]ワークシート!$F$2:$BW$498,63,0)),"")</f>
        <v/>
      </c>
      <c r="AI262" s="178"/>
      <c r="AK262" s="51">
        <v>182</v>
      </c>
      <c r="AL262" s="51" t="str">
        <f t="shared" si="8"/>
        <v>182</v>
      </c>
      <c r="AM262" s="41"/>
      <c r="AN262" s="41"/>
      <c r="AO262" s="41"/>
      <c r="AP262" s="41"/>
      <c r="AQ262" s="41"/>
      <c r="AR262" s="41"/>
      <c r="AS262" s="41"/>
      <c r="AT262" s="41"/>
      <c r="AU262" s="41"/>
      <c r="AV262" s="41"/>
      <c r="AW262" s="41"/>
      <c r="AX262" s="41"/>
      <c r="AY262" s="41"/>
      <c r="AZ262" s="41"/>
      <c r="BA262" s="41"/>
      <c r="BB262" s="41"/>
      <c r="BC262" s="41"/>
      <c r="BD262" s="41"/>
      <c r="BE262" s="41"/>
      <c r="BF262" s="41"/>
      <c r="BG262" s="41"/>
      <c r="BH262" s="41"/>
      <c r="BI262" s="41"/>
      <c r="BJ262" s="41"/>
      <c r="BK262" s="41"/>
      <c r="BL262" s="41"/>
      <c r="BM262" s="41"/>
      <c r="BN262" s="41"/>
      <c r="BO262" s="41"/>
      <c r="BP262" s="41"/>
      <c r="BQ262" s="41"/>
      <c r="BR262" s="41"/>
      <c r="BS262" s="41"/>
    </row>
    <row r="263" spans="1:71" ht="35.1" hidden="1" customHeight="1">
      <c r="A263" s="41"/>
      <c r="B263" s="180" t="str">
        <f>+IFERROR(VLOOKUP(#REF!&amp;"-"&amp;ROW()-109,[2]ワークシート!$F$2:$BW$498,6,0),"")</f>
        <v/>
      </c>
      <c r="C263" s="181"/>
      <c r="D263" s="180" t="str">
        <f>+IFERROR(IF(VLOOKUP(#REF!&amp;"-"&amp;ROW()-109,[2]ワークシート!$F$2:$BW$498,7,0)="","",VLOOKUP(#REF!&amp;"-"&amp;ROW()-109,[2]ワークシート!$F$2:$BW$498,7,0)),"")</f>
        <v/>
      </c>
      <c r="E263" s="181"/>
      <c r="F263" s="180" t="str">
        <f>+IFERROR(VLOOKUP(#REF!&amp;"-"&amp;ROW()-109,[2]ワークシート!$F$2:$BW$498,8,0),"")</f>
        <v/>
      </c>
      <c r="G263" s="181"/>
      <c r="H263" s="73" t="str">
        <f>+IFERROR(VLOOKUP(#REF!&amp;"-"&amp;ROW()-109,[2]ワークシート!$F$2:$BW$498,9,0),"")</f>
        <v/>
      </c>
      <c r="I26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63" s="240"/>
      <c r="K263" s="180" t="str">
        <f>+IFERROR(VLOOKUP(#REF!&amp;"-"&amp;ROW()-109,[2]ワークシート!$F$2:$BW$498,16,0),"")</f>
        <v/>
      </c>
      <c r="L263" s="182"/>
      <c r="M263" s="181"/>
      <c r="N263" s="241" t="str">
        <f>+IFERROR(VLOOKUP(#REF!&amp;"-"&amp;ROW()-109,[2]ワークシート!$F$2:$BW$498,21,0),"")</f>
        <v/>
      </c>
      <c r="O263" s="242"/>
      <c r="P263" s="237" t="str">
        <f>+IFERROR(VLOOKUP(#REF!&amp;"-"&amp;ROW()-109,[2]ワークシート!$F$2:$BW$498,22,0),"")</f>
        <v/>
      </c>
      <c r="Q263" s="237"/>
      <c r="R263" s="187" t="str">
        <f>+IFERROR(VLOOKUP(#REF!&amp;"-"&amp;ROW()-109,[2]ワークシート!$F$2:$BW$498,52,0),"")</f>
        <v/>
      </c>
      <c r="S263" s="187"/>
      <c r="T263" s="187"/>
      <c r="U263" s="237" t="str">
        <f>+IFERROR(VLOOKUP(#REF!&amp;"-"&amp;ROW()-109,[2]ワークシート!$F$2:$BW$498,57,0),"")</f>
        <v/>
      </c>
      <c r="V263" s="237"/>
      <c r="W263" s="237" t="str">
        <f>+IFERROR(VLOOKUP(#REF!&amp;"-"&amp;ROW()-109,[2]ワークシート!$F$2:$BW$498,58,0),"")</f>
        <v/>
      </c>
      <c r="X263" s="237"/>
      <c r="Y263" s="237"/>
      <c r="Z263" s="178" t="str">
        <f t="shared" si="6"/>
        <v/>
      </c>
      <c r="AA263" s="178"/>
      <c r="AB263" s="180" t="str">
        <f>+IFERROR(IF(VLOOKUP(#REF!&amp;"-"&amp;ROW()-109,[2]ワークシート!$F$2:$BW$498,10,0)="","",VLOOKUP(#REF!&amp;"-"&amp;ROW()-109,[2]ワークシート!$F$2:$BW$498,10,0)),"")</f>
        <v/>
      </c>
      <c r="AC263" s="181"/>
      <c r="AD263" s="238" t="str">
        <f>+IFERROR(VLOOKUP(#REF!&amp;"-"&amp;ROW()-109,[2]ワークシート!$F$2:$BW$498,62,0),"")</f>
        <v/>
      </c>
      <c r="AE263" s="238"/>
      <c r="AF263" s="178" t="str">
        <f t="shared" si="7"/>
        <v/>
      </c>
      <c r="AG263" s="178"/>
      <c r="AH263" s="178" t="str">
        <f>+IFERROR(IF(VLOOKUP(#REF!&amp;"-"&amp;ROW()-109,[2]ワークシート!$F$2:$BW$498,63,0)="","",VLOOKUP(#REF!&amp;"-"&amp;ROW()-109,[2]ワークシート!$F$2:$BW$498,63,0)),"")</f>
        <v/>
      </c>
      <c r="AI263" s="178"/>
      <c r="AK263" s="51">
        <v>183</v>
      </c>
      <c r="AL263" s="51" t="str">
        <f t="shared" si="8"/>
        <v>183</v>
      </c>
      <c r="AM263" s="41"/>
      <c r="AN263" s="41"/>
      <c r="AO263" s="41"/>
      <c r="AP263" s="41"/>
      <c r="AQ263" s="41"/>
      <c r="AR263" s="41"/>
      <c r="AS263" s="41"/>
      <c r="AT263" s="41"/>
      <c r="AU263" s="41"/>
      <c r="AV263" s="41"/>
      <c r="AW263" s="41"/>
      <c r="AX263" s="41"/>
      <c r="AY263" s="41"/>
      <c r="AZ263" s="41"/>
      <c r="BA263" s="41"/>
      <c r="BB263" s="41"/>
      <c r="BC263" s="41"/>
      <c r="BD263" s="41"/>
      <c r="BE263" s="41"/>
      <c r="BF263" s="41"/>
      <c r="BG263" s="41"/>
      <c r="BH263" s="41"/>
      <c r="BI263" s="41"/>
      <c r="BJ263" s="41"/>
      <c r="BK263" s="41"/>
      <c r="BL263" s="41"/>
      <c r="BM263" s="41"/>
      <c r="BN263" s="41"/>
      <c r="BO263" s="41"/>
      <c r="BP263" s="41"/>
      <c r="BQ263" s="41"/>
      <c r="BR263" s="41"/>
      <c r="BS263" s="41"/>
    </row>
    <row r="264" spans="1:71" ht="35.1" hidden="1" customHeight="1">
      <c r="A264" s="41"/>
      <c r="B264" s="180" t="str">
        <f>+IFERROR(VLOOKUP(#REF!&amp;"-"&amp;ROW()-109,[2]ワークシート!$F$2:$BW$498,6,0),"")</f>
        <v/>
      </c>
      <c r="C264" s="181"/>
      <c r="D264" s="180" t="str">
        <f>+IFERROR(IF(VLOOKUP(#REF!&amp;"-"&amp;ROW()-109,[2]ワークシート!$F$2:$BW$498,7,0)="","",VLOOKUP(#REF!&amp;"-"&amp;ROW()-109,[2]ワークシート!$F$2:$BW$498,7,0)),"")</f>
        <v/>
      </c>
      <c r="E264" s="181"/>
      <c r="F264" s="180" t="str">
        <f>+IFERROR(VLOOKUP(#REF!&amp;"-"&amp;ROW()-109,[2]ワークシート!$F$2:$BW$498,8,0),"")</f>
        <v/>
      </c>
      <c r="G264" s="181"/>
      <c r="H264" s="73" t="str">
        <f>+IFERROR(VLOOKUP(#REF!&amp;"-"&amp;ROW()-109,[2]ワークシート!$F$2:$BW$498,9,0),"")</f>
        <v/>
      </c>
      <c r="I26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64" s="240"/>
      <c r="K264" s="180" t="str">
        <f>+IFERROR(VLOOKUP(#REF!&amp;"-"&amp;ROW()-109,[2]ワークシート!$F$2:$BW$498,16,0),"")</f>
        <v/>
      </c>
      <c r="L264" s="182"/>
      <c r="M264" s="181"/>
      <c r="N264" s="241" t="str">
        <f>+IFERROR(VLOOKUP(#REF!&amp;"-"&amp;ROW()-109,[2]ワークシート!$F$2:$BW$498,21,0),"")</f>
        <v/>
      </c>
      <c r="O264" s="242"/>
      <c r="P264" s="237" t="str">
        <f>+IFERROR(VLOOKUP(#REF!&amp;"-"&amp;ROW()-109,[2]ワークシート!$F$2:$BW$498,22,0),"")</f>
        <v/>
      </c>
      <c r="Q264" s="237"/>
      <c r="R264" s="187" t="str">
        <f>+IFERROR(VLOOKUP(#REF!&amp;"-"&amp;ROW()-109,[2]ワークシート!$F$2:$BW$498,52,0),"")</f>
        <v/>
      </c>
      <c r="S264" s="187"/>
      <c r="T264" s="187"/>
      <c r="U264" s="237" t="str">
        <f>+IFERROR(VLOOKUP(#REF!&amp;"-"&amp;ROW()-109,[2]ワークシート!$F$2:$BW$498,57,0),"")</f>
        <v/>
      </c>
      <c r="V264" s="237"/>
      <c r="W264" s="237" t="str">
        <f>+IFERROR(VLOOKUP(#REF!&amp;"-"&amp;ROW()-109,[2]ワークシート!$F$2:$BW$498,58,0),"")</f>
        <v/>
      </c>
      <c r="X264" s="237"/>
      <c r="Y264" s="237"/>
      <c r="Z264" s="178" t="str">
        <f t="shared" si="6"/>
        <v/>
      </c>
      <c r="AA264" s="178"/>
      <c r="AB264" s="180" t="str">
        <f>+IFERROR(IF(VLOOKUP(#REF!&amp;"-"&amp;ROW()-109,[2]ワークシート!$F$2:$BW$498,10,0)="","",VLOOKUP(#REF!&amp;"-"&amp;ROW()-109,[2]ワークシート!$F$2:$BW$498,10,0)),"")</f>
        <v/>
      </c>
      <c r="AC264" s="181"/>
      <c r="AD264" s="238" t="str">
        <f>+IFERROR(VLOOKUP(#REF!&amp;"-"&amp;ROW()-109,[2]ワークシート!$F$2:$BW$498,62,0),"")</f>
        <v/>
      </c>
      <c r="AE264" s="238"/>
      <c r="AF264" s="178" t="str">
        <f t="shared" si="7"/>
        <v/>
      </c>
      <c r="AG264" s="178"/>
      <c r="AH264" s="178" t="str">
        <f>+IFERROR(IF(VLOOKUP(#REF!&amp;"-"&amp;ROW()-109,[2]ワークシート!$F$2:$BW$498,63,0)="","",VLOOKUP(#REF!&amp;"-"&amp;ROW()-109,[2]ワークシート!$F$2:$BW$498,63,0)),"")</f>
        <v/>
      </c>
      <c r="AI264" s="178"/>
      <c r="AK264" s="51">
        <v>184</v>
      </c>
      <c r="AL264" s="51" t="str">
        <f t="shared" si="8"/>
        <v>184</v>
      </c>
      <c r="AM264" s="41"/>
      <c r="AN264" s="41"/>
      <c r="AO264" s="41"/>
      <c r="AP264" s="41"/>
      <c r="AQ264" s="41"/>
      <c r="AR264" s="41"/>
      <c r="AS264" s="41"/>
      <c r="AT264" s="41"/>
      <c r="AU264" s="41"/>
      <c r="AV264" s="41"/>
      <c r="AW264" s="41"/>
      <c r="AX264" s="41"/>
      <c r="AY264" s="41"/>
      <c r="AZ264" s="41"/>
      <c r="BA264" s="41"/>
      <c r="BB264" s="41"/>
      <c r="BC264" s="41"/>
      <c r="BD264" s="41"/>
      <c r="BE264" s="41"/>
      <c r="BF264" s="41"/>
      <c r="BG264" s="41"/>
      <c r="BH264" s="41"/>
      <c r="BI264" s="41"/>
      <c r="BJ264" s="41"/>
      <c r="BK264" s="41"/>
      <c r="BL264" s="41"/>
      <c r="BM264" s="41"/>
      <c r="BN264" s="41"/>
      <c r="BO264" s="41"/>
      <c r="BP264" s="41"/>
      <c r="BQ264" s="41"/>
      <c r="BR264" s="41"/>
      <c r="BS264" s="41"/>
    </row>
    <row r="265" spans="1:71" ht="35.1" hidden="1" customHeight="1">
      <c r="A265" s="41"/>
      <c r="B265" s="180" t="str">
        <f>+IFERROR(VLOOKUP(#REF!&amp;"-"&amp;ROW()-109,[2]ワークシート!$F$2:$BW$498,6,0),"")</f>
        <v/>
      </c>
      <c r="C265" s="181"/>
      <c r="D265" s="180" t="str">
        <f>+IFERROR(IF(VLOOKUP(#REF!&amp;"-"&amp;ROW()-109,[2]ワークシート!$F$2:$BW$498,7,0)="","",VLOOKUP(#REF!&amp;"-"&amp;ROW()-109,[2]ワークシート!$F$2:$BW$498,7,0)),"")</f>
        <v/>
      </c>
      <c r="E265" s="181"/>
      <c r="F265" s="180" t="str">
        <f>+IFERROR(VLOOKUP(#REF!&amp;"-"&amp;ROW()-109,[2]ワークシート!$F$2:$BW$498,8,0),"")</f>
        <v/>
      </c>
      <c r="G265" s="181"/>
      <c r="H265" s="73" t="str">
        <f>+IFERROR(VLOOKUP(#REF!&amp;"-"&amp;ROW()-109,[2]ワークシート!$F$2:$BW$498,9,0),"")</f>
        <v/>
      </c>
      <c r="I26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65" s="240"/>
      <c r="K265" s="180" t="str">
        <f>+IFERROR(VLOOKUP(#REF!&amp;"-"&amp;ROW()-109,[2]ワークシート!$F$2:$BW$498,16,0),"")</f>
        <v/>
      </c>
      <c r="L265" s="182"/>
      <c r="M265" s="181"/>
      <c r="N265" s="241" t="str">
        <f>+IFERROR(VLOOKUP(#REF!&amp;"-"&amp;ROW()-109,[2]ワークシート!$F$2:$BW$498,21,0),"")</f>
        <v/>
      </c>
      <c r="O265" s="242"/>
      <c r="P265" s="237" t="str">
        <f>+IFERROR(VLOOKUP(#REF!&amp;"-"&amp;ROW()-109,[2]ワークシート!$F$2:$BW$498,22,0),"")</f>
        <v/>
      </c>
      <c r="Q265" s="237"/>
      <c r="R265" s="187" t="str">
        <f>+IFERROR(VLOOKUP(#REF!&amp;"-"&amp;ROW()-109,[2]ワークシート!$F$2:$BW$498,52,0),"")</f>
        <v/>
      </c>
      <c r="S265" s="187"/>
      <c r="T265" s="187"/>
      <c r="U265" s="237" t="str">
        <f>+IFERROR(VLOOKUP(#REF!&amp;"-"&amp;ROW()-109,[2]ワークシート!$F$2:$BW$498,57,0),"")</f>
        <v/>
      </c>
      <c r="V265" s="237"/>
      <c r="W265" s="237" t="str">
        <f>+IFERROR(VLOOKUP(#REF!&amp;"-"&amp;ROW()-109,[2]ワークシート!$F$2:$BW$498,58,0),"")</f>
        <v/>
      </c>
      <c r="X265" s="237"/>
      <c r="Y265" s="237"/>
      <c r="Z265" s="178" t="str">
        <f t="shared" si="6"/>
        <v/>
      </c>
      <c r="AA265" s="178"/>
      <c r="AB265" s="180" t="str">
        <f>+IFERROR(IF(VLOOKUP(#REF!&amp;"-"&amp;ROW()-109,[2]ワークシート!$F$2:$BW$498,10,0)="","",VLOOKUP(#REF!&amp;"-"&amp;ROW()-109,[2]ワークシート!$F$2:$BW$498,10,0)),"")</f>
        <v/>
      </c>
      <c r="AC265" s="181"/>
      <c r="AD265" s="238" t="str">
        <f>+IFERROR(VLOOKUP(#REF!&amp;"-"&amp;ROW()-109,[2]ワークシート!$F$2:$BW$498,62,0),"")</f>
        <v/>
      </c>
      <c r="AE265" s="238"/>
      <c r="AF265" s="178" t="str">
        <f t="shared" si="7"/>
        <v/>
      </c>
      <c r="AG265" s="178"/>
      <c r="AH265" s="178" t="str">
        <f>+IFERROR(IF(VLOOKUP(#REF!&amp;"-"&amp;ROW()-109,[2]ワークシート!$F$2:$BW$498,63,0)="","",VLOOKUP(#REF!&amp;"-"&amp;ROW()-109,[2]ワークシート!$F$2:$BW$498,63,0)),"")</f>
        <v/>
      </c>
      <c r="AI265" s="178"/>
      <c r="AK265" s="51">
        <v>185</v>
      </c>
      <c r="AL265" s="51" t="str">
        <f t="shared" si="8"/>
        <v>185</v>
      </c>
      <c r="AM265" s="41"/>
      <c r="AN265" s="41"/>
      <c r="AO265" s="41"/>
      <c r="AP265" s="41"/>
      <c r="AQ265" s="41"/>
      <c r="AR265" s="41"/>
      <c r="AS265" s="41"/>
      <c r="AT265" s="41"/>
      <c r="AU265" s="41"/>
      <c r="AV265" s="41"/>
      <c r="AW265" s="41"/>
      <c r="AX265" s="41"/>
      <c r="AY265" s="41"/>
      <c r="AZ265" s="41"/>
      <c r="BA265" s="41"/>
      <c r="BB265" s="41"/>
      <c r="BC265" s="41"/>
      <c r="BD265" s="41"/>
      <c r="BE265" s="41"/>
      <c r="BF265" s="41"/>
      <c r="BG265" s="41"/>
      <c r="BH265" s="41"/>
      <c r="BI265" s="41"/>
      <c r="BJ265" s="41"/>
      <c r="BK265" s="41"/>
      <c r="BL265" s="41"/>
      <c r="BM265" s="41"/>
      <c r="BN265" s="41"/>
      <c r="BO265" s="41"/>
      <c r="BP265" s="41"/>
      <c r="BQ265" s="41"/>
      <c r="BR265" s="41"/>
      <c r="BS265" s="41"/>
    </row>
    <row r="266" spans="1:71" ht="35.1" hidden="1" customHeight="1">
      <c r="A266" s="41"/>
      <c r="B266" s="180" t="str">
        <f>+IFERROR(VLOOKUP(#REF!&amp;"-"&amp;ROW()-109,[2]ワークシート!$F$2:$BW$498,6,0),"")</f>
        <v/>
      </c>
      <c r="C266" s="181"/>
      <c r="D266" s="180" t="str">
        <f>+IFERROR(IF(VLOOKUP(#REF!&amp;"-"&amp;ROW()-109,[2]ワークシート!$F$2:$BW$498,7,0)="","",VLOOKUP(#REF!&amp;"-"&amp;ROW()-109,[2]ワークシート!$F$2:$BW$498,7,0)),"")</f>
        <v/>
      </c>
      <c r="E266" s="181"/>
      <c r="F266" s="180" t="str">
        <f>+IFERROR(VLOOKUP(#REF!&amp;"-"&amp;ROW()-109,[2]ワークシート!$F$2:$BW$498,8,0),"")</f>
        <v/>
      </c>
      <c r="G266" s="181"/>
      <c r="H266" s="73" t="str">
        <f>+IFERROR(VLOOKUP(#REF!&amp;"-"&amp;ROW()-109,[2]ワークシート!$F$2:$BW$498,9,0),"")</f>
        <v/>
      </c>
      <c r="I26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66" s="240"/>
      <c r="K266" s="180" t="str">
        <f>+IFERROR(VLOOKUP(#REF!&amp;"-"&amp;ROW()-109,[2]ワークシート!$F$2:$BW$498,16,0),"")</f>
        <v/>
      </c>
      <c r="L266" s="182"/>
      <c r="M266" s="181"/>
      <c r="N266" s="241" t="str">
        <f>+IFERROR(VLOOKUP(#REF!&amp;"-"&amp;ROW()-109,[2]ワークシート!$F$2:$BW$498,21,0),"")</f>
        <v/>
      </c>
      <c r="O266" s="242"/>
      <c r="P266" s="237" t="str">
        <f>+IFERROR(VLOOKUP(#REF!&amp;"-"&amp;ROW()-109,[2]ワークシート!$F$2:$BW$498,22,0),"")</f>
        <v/>
      </c>
      <c r="Q266" s="237"/>
      <c r="R266" s="187" t="str">
        <f>+IFERROR(VLOOKUP(#REF!&amp;"-"&amp;ROW()-109,[2]ワークシート!$F$2:$BW$498,52,0),"")</f>
        <v/>
      </c>
      <c r="S266" s="187"/>
      <c r="T266" s="187"/>
      <c r="U266" s="237" t="str">
        <f>+IFERROR(VLOOKUP(#REF!&amp;"-"&amp;ROW()-109,[2]ワークシート!$F$2:$BW$498,57,0),"")</f>
        <v/>
      </c>
      <c r="V266" s="237"/>
      <c r="W266" s="237" t="str">
        <f>+IFERROR(VLOOKUP(#REF!&amp;"-"&amp;ROW()-109,[2]ワークシート!$F$2:$BW$498,58,0),"")</f>
        <v/>
      </c>
      <c r="X266" s="237"/>
      <c r="Y266" s="237"/>
      <c r="Z266" s="178" t="str">
        <f t="shared" si="6"/>
        <v/>
      </c>
      <c r="AA266" s="178"/>
      <c r="AB266" s="180" t="str">
        <f>+IFERROR(IF(VLOOKUP(#REF!&amp;"-"&amp;ROW()-109,[2]ワークシート!$F$2:$BW$498,10,0)="","",VLOOKUP(#REF!&amp;"-"&amp;ROW()-109,[2]ワークシート!$F$2:$BW$498,10,0)),"")</f>
        <v/>
      </c>
      <c r="AC266" s="181"/>
      <c r="AD266" s="238" t="str">
        <f>+IFERROR(VLOOKUP(#REF!&amp;"-"&amp;ROW()-109,[2]ワークシート!$F$2:$BW$498,62,0),"")</f>
        <v/>
      </c>
      <c r="AE266" s="238"/>
      <c r="AF266" s="178" t="str">
        <f t="shared" si="7"/>
        <v/>
      </c>
      <c r="AG266" s="178"/>
      <c r="AH266" s="178" t="str">
        <f>+IFERROR(IF(VLOOKUP(#REF!&amp;"-"&amp;ROW()-109,[2]ワークシート!$F$2:$BW$498,63,0)="","",VLOOKUP(#REF!&amp;"-"&amp;ROW()-109,[2]ワークシート!$F$2:$BW$498,63,0)),"")</f>
        <v/>
      </c>
      <c r="AI266" s="178"/>
      <c r="AK266" s="51">
        <v>186</v>
      </c>
      <c r="AL266" s="51" t="str">
        <f t="shared" si="8"/>
        <v>186</v>
      </c>
      <c r="AM266" s="41"/>
      <c r="AN266" s="41"/>
      <c r="AO266" s="41"/>
      <c r="AP266" s="41"/>
      <c r="AQ266" s="41"/>
      <c r="AR266" s="41"/>
      <c r="AS266" s="41"/>
      <c r="AT266" s="41"/>
      <c r="AU266" s="41"/>
      <c r="AV266" s="41"/>
      <c r="AW266" s="41"/>
      <c r="AX266" s="41"/>
      <c r="AY266" s="41"/>
      <c r="AZ266" s="41"/>
      <c r="BA266" s="41"/>
      <c r="BB266" s="41"/>
      <c r="BC266" s="41"/>
      <c r="BD266" s="41"/>
      <c r="BE266" s="41"/>
      <c r="BF266" s="41"/>
      <c r="BG266" s="41"/>
      <c r="BH266" s="41"/>
      <c r="BI266" s="41"/>
      <c r="BJ266" s="41"/>
      <c r="BK266" s="41"/>
      <c r="BL266" s="41"/>
      <c r="BM266" s="41"/>
      <c r="BN266" s="41"/>
      <c r="BO266" s="41"/>
      <c r="BP266" s="41"/>
      <c r="BQ266" s="41"/>
      <c r="BR266" s="41"/>
      <c r="BS266" s="41"/>
    </row>
    <row r="267" spans="1:71" ht="35.1" hidden="1" customHeight="1">
      <c r="A267" s="41"/>
      <c r="B267" s="180" t="str">
        <f>+IFERROR(VLOOKUP(#REF!&amp;"-"&amp;ROW()-109,[2]ワークシート!$F$2:$BW$498,6,0),"")</f>
        <v/>
      </c>
      <c r="C267" s="181"/>
      <c r="D267" s="180" t="str">
        <f>+IFERROR(IF(VLOOKUP(#REF!&amp;"-"&amp;ROW()-109,[2]ワークシート!$F$2:$BW$498,7,0)="","",VLOOKUP(#REF!&amp;"-"&amp;ROW()-109,[2]ワークシート!$F$2:$BW$498,7,0)),"")</f>
        <v/>
      </c>
      <c r="E267" s="181"/>
      <c r="F267" s="180" t="str">
        <f>+IFERROR(VLOOKUP(#REF!&amp;"-"&amp;ROW()-109,[2]ワークシート!$F$2:$BW$498,8,0),"")</f>
        <v/>
      </c>
      <c r="G267" s="181"/>
      <c r="H267" s="73" t="str">
        <f>+IFERROR(VLOOKUP(#REF!&amp;"-"&amp;ROW()-109,[2]ワークシート!$F$2:$BW$498,9,0),"")</f>
        <v/>
      </c>
      <c r="I26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67" s="240"/>
      <c r="K267" s="180" t="str">
        <f>+IFERROR(VLOOKUP(#REF!&amp;"-"&amp;ROW()-109,[2]ワークシート!$F$2:$BW$498,16,0),"")</f>
        <v/>
      </c>
      <c r="L267" s="182"/>
      <c r="M267" s="181"/>
      <c r="N267" s="241" t="str">
        <f>+IFERROR(VLOOKUP(#REF!&amp;"-"&amp;ROW()-109,[2]ワークシート!$F$2:$BW$498,21,0),"")</f>
        <v/>
      </c>
      <c r="O267" s="242"/>
      <c r="P267" s="237" t="str">
        <f>+IFERROR(VLOOKUP(#REF!&amp;"-"&amp;ROW()-109,[2]ワークシート!$F$2:$BW$498,22,0),"")</f>
        <v/>
      </c>
      <c r="Q267" s="237"/>
      <c r="R267" s="187" t="str">
        <f>+IFERROR(VLOOKUP(#REF!&amp;"-"&amp;ROW()-109,[2]ワークシート!$F$2:$BW$498,52,0),"")</f>
        <v/>
      </c>
      <c r="S267" s="187"/>
      <c r="T267" s="187"/>
      <c r="U267" s="237" t="str">
        <f>+IFERROR(VLOOKUP(#REF!&amp;"-"&amp;ROW()-109,[2]ワークシート!$F$2:$BW$498,57,0),"")</f>
        <v/>
      </c>
      <c r="V267" s="237"/>
      <c r="W267" s="237" t="str">
        <f>+IFERROR(VLOOKUP(#REF!&amp;"-"&amp;ROW()-109,[2]ワークシート!$F$2:$BW$498,58,0),"")</f>
        <v/>
      </c>
      <c r="X267" s="237"/>
      <c r="Y267" s="237"/>
      <c r="Z267" s="178" t="str">
        <f t="shared" si="6"/>
        <v/>
      </c>
      <c r="AA267" s="178"/>
      <c r="AB267" s="180" t="str">
        <f>+IFERROR(IF(VLOOKUP(#REF!&amp;"-"&amp;ROW()-109,[2]ワークシート!$F$2:$BW$498,10,0)="","",VLOOKUP(#REF!&amp;"-"&amp;ROW()-109,[2]ワークシート!$F$2:$BW$498,10,0)),"")</f>
        <v/>
      </c>
      <c r="AC267" s="181"/>
      <c r="AD267" s="238" t="str">
        <f>+IFERROR(VLOOKUP(#REF!&amp;"-"&amp;ROW()-109,[2]ワークシート!$F$2:$BW$498,62,0),"")</f>
        <v/>
      </c>
      <c r="AE267" s="238"/>
      <c r="AF267" s="178" t="str">
        <f t="shared" si="7"/>
        <v/>
      </c>
      <c r="AG267" s="178"/>
      <c r="AH267" s="178" t="str">
        <f>+IFERROR(IF(VLOOKUP(#REF!&amp;"-"&amp;ROW()-109,[2]ワークシート!$F$2:$BW$498,63,0)="","",VLOOKUP(#REF!&amp;"-"&amp;ROW()-109,[2]ワークシート!$F$2:$BW$498,63,0)),"")</f>
        <v/>
      </c>
      <c r="AI267" s="178"/>
      <c r="AK267" s="51">
        <v>187</v>
      </c>
      <c r="AL267" s="51" t="str">
        <f t="shared" si="8"/>
        <v>187</v>
      </c>
      <c r="AM267" s="41"/>
      <c r="AN267" s="41"/>
      <c r="AO267" s="41"/>
      <c r="AP267" s="41"/>
      <c r="AQ267" s="41"/>
      <c r="AR267" s="41"/>
      <c r="AS267" s="41"/>
      <c r="AT267" s="41"/>
      <c r="AU267" s="41"/>
      <c r="AV267" s="41"/>
      <c r="AW267" s="41"/>
      <c r="AX267" s="41"/>
      <c r="AY267" s="41"/>
      <c r="AZ267" s="41"/>
      <c r="BA267" s="41"/>
      <c r="BB267" s="41"/>
      <c r="BC267" s="41"/>
      <c r="BD267" s="41"/>
      <c r="BE267" s="41"/>
      <c r="BF267" s="41"/>
      <c r="BG267" s="41"/>
      <c r="BH267" s="41"/>
      <c r="BI267" s="41"/>
      <c r="BJ267" s="41"/>
      <c r="BK267" s="41"/>
      <c r="BL267" s="41"/>
      <c r="BM267" s="41"/>
      <c r="BN267" s="41"/>
      <c r="BO267" s="41"/>
      <c r="BP267" s="41"/>
      <c r="BQ267" s="41"/>
      <c r="BR267" s="41"/>
      <c r="BS267" s="41"/>
    </row>
    <row r="268" spans="1:71" ht="35.1" hidden="1" customHeight="1">
      <c r="A268" s="41"/>
      <c r="B268" s="180" t="str">
        <f>+IFERROR(VLOOKUP(#REF!&amp;"-"&amp;ROW()-109,[2]ワークシート!$F$2:$BW$498,6,0),"")</f>
        <v/>
      </c>
      <c r="C268" s="181"/>
      <c r="D268" s="180" t="str">
        <f>+IFERROR(IF(VLOOKUP(#REF!&amp;"-"&amp;ROW()-109,[2]ワークシート!$F$2:$BW$498,7,0)="","",VLOOKUP(#REF!&amp;"-"&amp;ROW()-109,[2]ワークシート!$F$2:$BW$498,7,0)),"")</f>
        <v/>
      </c>
      <c r="E268" s="181"/>
      <c r="F268" s="180" t="str">
        <f>+IFERROR(VLOOKUP(#REF!&amp;"-"&amp;ROW()-109,[2]ワークシート!$F$2:$BW$498,8,0),"")</f>
        <v/>
      </c>
      <c r="G268" s="181"/>
      <c r="H268" s="73" t="str">
        <f>+IFERROR(VLOOKUP(#REF!&amp;"-"&amp;ROW()-109,[2]ワークシート!$F$2:$BW$498,9,0),"")</f>
        <v/>
      </c>
      <c r="I26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68" s="240"/>
      <c r="K268" s="180" t="str">
        <f>+IFERROR(VLOOKUP(#REF!&amp;"-"&amp;ROW()-109,[2]ワークシート!$F$2:$BW$498,16,0),"")</f>
        <v/>
      </c>
      <c r="L268" s="182"/>
      <c r="M268" s="181"/>
      <c r="N268" s="241" t="str">
        <f>+IFERROR(VLOOKUP(#REF!&amp;"-"&amp;ROW()-109,[2]ワークシート!$F$2:$BW$498,21,0),"")</f>
        <v/>
      </c>
      <c r="O268" s="242"/>
      <c r="P268" s="237" t="str">
        <f>+IFERROR(VLOOKUP(#REF!&amp;"-"&amp;ROW()-109,[2]ワークシート!$F$2:$BW$498,22,0),"")</f>
        <v/>
      </c>
      <c r="Q268" s="237"/>
      <c r="R268" s="187" t="str">
        <f>+IFERROR(VLOOKUP(#REF!&amp;"-"&amp;ROW()-109,[2]ワークシート!$F$2:$BW$498,52,0),"")</f>
        <v/>
      </c>
      <c r="S268" s="187"/>
      <c r="T268" s="187"/>
      <c r="U268" s="237" t="str">
        <f>+IFERROR(VLOOKUP(#REF!&amp;"-"&amp;ROW()-109,[2]ワークシート!$F$2:$BW$498,57,0),"")</f>
        <v/>
      </c>
      <c r="V268" s="237"/>
      <c r="W268" s="237" t="str">
        <f>+IFERROR(VLOOKUP(#REF!&amp;"-"&amp;ROW()-109,[2]ワークシート!$F$2:$BW$498,58,0),"")</f>
        <v/>
      </c>
      <c r="X268" s="237"/>
      <c r="Y268" s="237"/>
      <c r="Z268" s="178" t="str">
        <f t="shared" si="6"/>
        <v/>
      </c>
      <c r="AA268" s="178"/>
      <c r="AB268" s="180" t="str">
        <f>+IFERROR(IF(VLOOKUP(#REF!&amp;"-"&amp;ROW()-109,[2]ワークシート!$F$2:$BW$498,10,0)="","",VLOOKUP(#REF!&amp;"-"&amp;ROW()-109,[2]ワークシート!$F$2:$BW$498,10,0)),"")</f>
        <v/>
      </c>
      <c r="AC268" s="181"/>
      <c r="AD268" s="238" t="str">
        <f>+IFERROR(VLOOKUP(#REF!&amp;"-"&amp;ROW()-109,[2]ワークシート!$F$2:$BW$498,62,0),"")</f>
        <v/>
      </c>
      <c r="AE268" s="238"/>
      <c r="AF268" s="178" t="str">
        <f t="shared" si="7"/>
        <v/>
      </c>
      <c r="AG268" s="178"/>
      <c r="AH268" s="178" t="str">
        <f>+IFERROR(IF(VLOOKUP(#REF!&amp;"-"&amp;ROW()-109,[2]ワークシート!$F$2:$BW$498,63,0)="","",VLOOKUP(#REF!&amp;"-"&amp;ROW()-109,[2]ワークシート!$F$2:$BW$498,63,0)),"")</f>
        <v/>
      </c>
      <c r="AI268" s="178"/>
      <c r="AK268" s="51">
        <v>188</v>
      </c>
      <c r="AL268" s="51" t="str">
        <f t="shared" si="8"/>
        <v>188</v>
      </c>
      <c r="AM268" s="41"/>
      <c r="AN268" s="41"/>
      <c r="AO268" s="41"/>
      <c r="AP268" s="41"/>
      <c r="AQ268" s="41"/>
      <c r="AR268" s="41"/>
      <c r="AS268" s="41"/>
      <c r="AT268" s="41"/>
      <c r="AU268" s="41"/>
      <c r="AV268" s="41"/>
      <c r="AW268" s="41"/>
      <c r="AX268" s="41"/>
      <c r="AY268" s="41"/>
      <c r="AZ268" s="41"/>
      <c r="BA268" s="41"/>
      <c r="BB268" s="41"/>
      <c r="BC268" s="41"/>
      <c r="BD268" s="41"/>
      <c r="BE268" s="41"/>
      <c r="BF268" s="41"/>
      <c r="BG268" s="41"/>
      <c r="BH268" s="41"/>
      <c r="BI268" s="41"/>
      <c r="BJ268" s="41"/>
      <c r="BK268" s="41"/>
      <c r="BL268" s="41"/>
      <c r="BM268" s="41"/>
      <c r="BN268" s="41"/>
      <c r="BO268" s="41"/>
      <c r="BP268" s="41"/>
      <c r="BQ268" s="41"/>
      <c r="BR268" s="41"/>
      <c r="BS268" s="41"/>
    </row>
    <row r="269" spans="1:71" ht="35.1" hidden="1" customHeight="1">
      <c r="A269" s="41"/>
      <c r="B269" s="180" t="str">
        <f>+IFERROR(VLOOKUP(#REF!&amp;"-"&amp;ROW()-109,[2]ワークシート!$F$2:$BW$498,6,0),"")</f>
        <v/>
      </c>
      <c r="C269" s="181"/>
      <c r="D269" s="180" t="str">
        <f>+IFERROR(IF(VLOOKUP(#REF!&amp;"-"&amp;ROW()-109,[2]ワークシート!$F$2:$BW$498,7,0)="","",VLOOKUP(#REF!&amp;"-"&amp;ROW()-109,[2]ワークシート!$F$2:$BW$498,7,0)),"")</f>
        <v/>
      </c>
      <c r="E269" s="181"/>
      <c r="F269" s="180" t="str">
        <f>+IFERROR(VLOOKUP(#REF!&amp;"-"&amp;ROW()-109,[2]ワークシート!$F$2:$BW$498,8,0),"")</f>
        <v/>
      </c>
      <c r="G269" s="181"/>
      <c r="H269" s="73" t="str">
        <f>+IFERROR(VLOOKUP(#REF!&amp;"-"&amp;ROW()-109,[2]ワークシート!$F$2:$BW$498,9,0),"")</f>
        <v/>
      </c>
      <c r="I26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69" s="240"/>
      <c r="K269" s="180" t="str">
        <f>+IFERROR(VLOOKUP(#REF!&amp;"-"&amp;ROW()-109,[2]ワークシート!$F$2:$BW$498,16,0),"")</f>
        <v/>
      </c>
      <c r="L269" s="182"/>
      <c r="M269" s="181"/>
      <c r="N269" s="241" t="str">
        <f>+IFERROR(VLOOKUP(#REF!&amp;"-"&amp;ROW()-109,[2]ワークシート!$F$2:$BW$498,21,0),"")</f>
        <v/>
      </c>
      <c r="O269" s="242"/>
      <c r="P269" s="237" t="str">
        <f>+IFERROR(VLOOKUP(#REF!&amp;"-"&amp;ROW()-109,[2]ワークシート!$F$2:$BW$498,22,0),"")</f>
        <v/>
      </c>
      <c r="Q269" s="237"/>
      <c r="R269" s="187" t="str">
        <f>+IFERROR(VLOOKUP(#REF!&amp;"-"&amp;ROW()-109,[2]ワークシート!$F$2:$BW$498,52,0),"")</f>
        <v/>
      </c>
      <c r="S269" s="187"/>
      <c r="T269" s="187"/>
      <c r="U269" s="237" t="str">
        <f>+IFERROR(VLOOKUP(#REF!&amp;"-"&amp;ROW()-109,[2]ワークシート!$F$2:$BW$498,57,0),"")</f>
        <v/>
      </c>
      <c r="V269" s="237"/>
      <c r="W269" s="237" t="str">
        <f>+IFERROR(VLOOKUP(#REF!&amp;"-"&amp;ROW()-109,[2]ワークシート!$F$2:$BW$498,58,0),"")</f>
        <v/>
      </c>
      <c r="X269" s="237"/>
      <c r="Y269" s="237"/>
      <c r="Z269" s="178" t="str">
        <f t="shared" si="6"/>
        <v/>
      </c>
      <c r="AA269" s="178"/>
      <c r="AB269" s="180" t="str">
        <f>+IFERROR(IF(VLOOKUP(#REF!&amp;"-"&amp;ROW()-109,[2]ワークシート!$F$2:$BW$498,10,0)="","",VLOOKUP(#REF!&amp;"-"&amp;ROW()-109,[2]ワークシート!$F$2:$BW$498,10,0)),"")</f>
        <v/>
      </c>
      <c r="AC269" s="181"/>
      <c r="AD269" s="238" t="str">
        <f>+IFERROR(VLOOKUP(#REF!&amp;"-"&amp;ROW()-109,[2]ワークシート!$F$2:$BW$498,62,0),"")</f>
        <v/>
      </c>
      <c r="AE269" s="238"/>
      <c r="AF269" s="178" t="str">
        <f t="shared" si="7"/>
        <v/>
      </c>
      <c r="AG269" s="178"/>
      <c r="AH269" s="178" t="str">
        <f>+IFERROR(IF(VLOOKUP(#REF!&amp;"-"&amp;ROW()-109,[2]ワークシート!$F$2:$BW$498,63,0)="","",VLOOKUP(#REF!&amp;"-"&amp;ROW()-109,[2]ワークシート!$F$2:$BW$498,63,0)),"")</f>
        <v/>
      </c>
      <c r="AI269" s="178"/>
      <c r="AK269" s="51">
        <v>189</v>
      </c>
      <c r="AL269" s="51" t="str">
        <f t="shared" si="8"/>
        <v>189</v>
      </c>
      <c r="AM269" s="41"/>
      <c r="AN269" s="41"/>
      <c r="AO269" s="41"/>
      <c r="AP269" s="41"/>
      <c r="AQ269" s="41"/>
      <c r="AR269" s="41"/>
      <c r="AS269" s="41"/>
      <c r="AT269" s="41"/>
      <c r="AU269" s="41"/>
      <c r="AV269" s="41"/>
      <c r="AW269" s="41"/>
      <c r="AX269" s="41"/>
      <c r="AY269" s="41"/>
      <c r="AZ269" s="41"/>
      <c r="BA269" s="41"/>
      <c r="BB269" s="41"/>
      <c r="BC269" s="41"/>
      <c r="BD269" s="41"/>
      <c r="BE269" s="41"/>
      <c r="BF269" s="41"/>
      <c r="BG269" s="41"/>
      <c r="BH269" s="41"/>
      <c r="BI269" s="41"/>
      <c r="BJ269" s="41"/>
      <c r="BK269" s="41"/>
      <c r="BL269" s="41"/>
      <c r="BM269" s="41"/>
      <c r="BN269" s="41"/>
      <c r="BO269" s="41"/>
      <c r="BP269" s="41"/>
      <c r="BQ269" s="41"/>
      <c r="BR269" s="41"/>
      <c r="BS269" s="41"/>
    </row>
    <row r="270" spans="1:71" ht="35.1" hidden="1" customHeight="1">
      <c r="A270" s="41"/>
      <c r="B270" s="180" t="str">
        <f>+IFERROR(VLOOKUP(#REF!&amp;"-"&amp;ROW()-109,[2]ワークシート!$F$2:$BW$498,6,0),"")</f>
        <v/>
      </c>
      <c r="C270" s="181"/>
      <c r="D270" s="180" t="str">
        <f>+IFERROR(IF(VLOOKUP(#REF!&amp;"-"&amp;ROW()-109,[2]ワークシート!$F$2:$BW$498,7,0)="","",VLOOKUP(#REF!&amp;"-"&amp;ROW()-109,[2]ワークシート!$F$2:$BW$498,7,0)),"")</f>
        <v/>
      </c>
      <c r="E270" s="181"/>
      <c r="F270" s="180" t="str">
        <f>+IFERROR(VLOOKUP(#REF!&amp;"-"&amp;ROW()-109,[2]ワークシート!$F$2:$BW$498,8,0),"")</f>
        <v/>
      </c>
      <c r="G270" s="181"/>
      <c r="H270" s="73" t="str">
        <f>+IFERROR(VLOOKUP(#REF!&amp;"-"&amp;ROW()-109,[2]ワークシート!$F$2:$BW$498,9,0),"")</f>
        <v/>
      </c>
      <c r="I27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70" s="240"/>
      <c r="K270" s="180" t="str">
        <f>+IFERROR(VLOOKUP(#REF!&amp;"-"&amp;ROW()-109,[2]ワークシート!$F$2:$BW$498,16,0),"")</f>
        <v/>
      </c>
      <c r="L270" s="182"/>
      <c r="M270" s="181"/>
      <c r="N270" s="241" t="str">
        <f>+IFERROR(VLOOKUP(#REF!&amp;"-"&amp;ROW()-109,[2]ワークシート!$F$2:$BW$498,21,0),"")</f>
        <v/>
      </c>
      <c r="O270" s="242"/>
      <c r="P270" s="237" t="str">
        <f>+IFERROR(VLOOKUP(#REF!&amp;"-"&amp;ROW()-109,[2]ワークシート!$F$2:$BW$498,22,0),"")</f>
        <v/>
      </c>
      <c r="Q270" s="237"/>
      <c r="R270" s="187" t="str">
        <f>+IFERROR(VLOOKUP(#REF!&amp;"-"&amp;ROW()-109,[2]ワークシート!$F$2:$BW$498,52,0),"")</f>
        <v/>
      </c>
      <c r="S270" s="187"/>
      <c r="T270" s="187"/>
      <c r="U270" s="237" t="str">
        <f>+IFERROR(VLOOKUP(#REF!&amp;"-"&amp;ROW()-109,[2]ワークシート!$F$2:$BW$498,57,0),"")</f>
        <v/>
      </c>
      <c r="V270" s="237"/>
      <c r="W270" s="237" t="str">
        <f>+IFERROR(VLOOKUP(#REF!&amp;"-"&amp;ROW()-109,[2]ワークシート!$F$2:$BW$498,58,0),"")</f>
        <v/>
      </c>
      <c r="X270" s="237"/>
      <c r="Y270" s="237"/>
      <c r="Z270" s="178" t="str">
        <f t="shared" si="6"/>
        <v/>
      </c>
      <c r="AA270" s="178"/>
      <c r="AB270" s="180" t="str">
        <f>+IFERROR(IF(VLOOKUP(#REF!&amp;"-"&amp;ROW()-109,[2]ワークシート!$F$2:$BW$498,10,0)="","",VLOOKUP(#REF!&amp;"-"&amp;ROW()-109,[2]ワークシート!$F$2:$BW$498,10,0)),"")</f>
        <v/>
      </c>
      <c r="AC270" s="181"/>
      <c r="AD270" s="238" t="str">
        <f>+IFERROR(VLOOKUP(#REF!&amp;"-"&amp;ROW()-109,[2]ワークシート!$F$2:$BW$498,62,0),"")</f>
        <v/>
      </c>
      <c r="AE270" s="238"/>
      <c r="AF270" s="178" t="str">
        <f t="shared" si="7"/>
        <v/>
      </c>
      <c r="AG270" s="178"/>
      <c r="AH270" s="178" t="str">
        <f>+IFERROR(IF(VLOOKUP(#REF!&amp;"-"&amp;ROW()-109,[2]ワークシート!$F$2:$BW$498,63,0)="","",VLOOKUP(#REF!&amp;"-"&amp;ROW()-109,[2]ワークシート!$F$2:$BW$498,63,0)),"")</f>
        <v/>
      </c>
      <c r="AI270" s="178"/>
      <c r="AK270" s="51">
        <v>190</v>
      </c>
      <c r="AL270" s="51" t="str">
        <f t="shared" si="8"/>
        <v>190</v>
      </c>
      <c r="AM270" s="41"/>
      <c r="AN270" s="41"/>
      <c r="AO270" s="41"/>
      <c r="AP270" s="41"/>
      <c r="AQ270" s="41"/>
      <c r="AR270" s="41"/>
      <c r="AS270" s="41"/>
      <c r="AT270" s="41"/>
      <c r="AU270" s="41"/>
      <c r="AV270" s="41"/>
      <c r="AW270" s="41"/>
      <c r="AX270" s="41"/>
      <c r="AY270" s="41"/>
      <c r="AZ270" s="41"/>
      <c r="BA270" s="41"/>
      <c r="BB270" s="41"/>
      <c r="BC270" s="41"/>
      <c r="BD270" s="41"/>
      <c r="BE270" s="41"/>
      <c r="BF270" s="41"/>
      <c r="BG270" s="41"/>
      <c r="BH270" s="41"/>
      <c r="BI270" s="41"/>
      <c r="BJ270" s="41"/>
      <c r="BK270" s="41"/>
      <c r="BL270" s="41"/>
      <c r="BM270" s="41"/>
      <c r="BN270" s="41"/>
      <c r="BO270" s="41"/>
      <c r="BP270" s="41"/>
      <c r="BQ270" s="41"/>
      <c r="BR270" s="41"/>
      <c r="BS270" s="41"/>
    </row>
    <row r="271" spans="1:71" ht="35.1" hidden="1" customHeight="1">
      <c r="A271" s="41"/>
      <c r="B271" s="180" t="str">
        <f>+IFERROR(VLOOKUP(#REF!&amp;"-"&amp;ROW()-109,[2]ワークシート!$F$2:$BW$498,6,0),"")</f>
        <v/>
      </c>
      <c r="C271" s="181"/>
      <c r="D271" s="180" t="str">
        <f>+IFERROR(IF(VLOOKUP(#REF!&amp;"-"&amp;ROW()-109,[2]ワークシート!$F$2:$BW$498,7,0)="","",VLOOKUP(#REF!&amp;"-"&amp;ROW()-109,[2]ワークシート!$F$2:$BW$498,7,0)),"")</f>
        <v/>
      </c>
      <c r="E271" s="181"/>
      <c r="F271" s="180" t="str">
        <f>+IFERROR(VLOOKUP(#REF!&amp;"-"&amp;ROW()-109,[2]ワークシート!$F$2:$BW$498,8,0),"")</f>
        <v/>
      </c>
      <c r="G271" s="181"/>
      <c r="H271" s="73" t="str">
        <f>+IFERROR(VLOOKUP(#REF!&amp;"-"&amp;ROW()-109,[2]ワークシート!$F$2:$BW$498,9,0),"")</f>
        <v/>
      </c>
      <c r="I27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71" s="240"/>
      <c r="K271" s="180" t="str">
        <f>+IFERROR(VLOOKUP(#REF!&amp;"-"&amp;ROW()-109,[2]ワークシート!$F$2:$BW$498,16,0),"")</f>
        <v/>
      </c>
      <c r="L271" s="182"/>
      <c r="M271" s="181"/>
      <c r="N271" s="241" t="str">
        <f>+IFERROR(VLOOKUP(#REF!&amp;"-"&amp;ROW()-109,[2]ワークシート!$F$2:$BW$498,21,0),"")</f>
        <v/>
      </c>
      <c r="O271" s="242"/>
      <c r="P271" s="237" t="str">
        <f>+IFERROR(VLOOKUP(#REF!&amp;"-"&amp;ROW()-109,[2]ワークシート!$F$2:$BW$498,22,0),"")</f>
        <v/>
      </c>
      <c r="Q271" s="237"/>
      <c r="R271" s="187" t="str">
        <f>+IFERROR(VLOOKUP(#REF!&amp;"-"&amp;ROW()-109,[2]ワークシート!$F$2:$BW$498,52,0),"")</f>
        <v/>
      </c>
      <c r="S271" s="187"/>
      <c r="T271" s="187"/>
      <c r="U271" s="237" t="str">
        <f>+IFERROR(VLOOKUP(#REF!&amp;"-"&amp;ROW()-109,[2]ワークシート!$F$2:$BW$498,57,0),"")</f>
        <v/>
      </c>
      <c r="V271" s="237"/>
      <c r="W271" s="237" t="str">
        <f>+IFERROR(VLOOKUP(#REF!&amp;"-"&amp;ROW()-109,[2]ワークシート!$F$2:$BW$498,58,0),"")</f>
        <v/>
      </c>
      <c r="X271" s="237"/>
      <c r="Y271" s="237"/>
      <c r="Z271" s="178" t="str">
        <f t="shared" si="6"/>
        <v/>
      </c>
      <c r="AA271" s="178"/>
      <c r="AB271" s="180" t="str">
        <f>+IFERROR(IF(VLOOKUP(#REF!&amp;"-"&amp;ROW()-109,[2]ワークシート!$F$2:$BW$498,10,0)="","",VLOOKUP(#REF!&amp;"-"&amp;ROW()-109,[2]ワークシート!$F$2:$BW$498,10,0)),"")</f>
        <v/>
      </c>
      <c r="AC271" s="181"/>
      <c r="AD271" s="238" t="str">
        <f>+IFERROR(VLOOKUP(#REF!&amp;"-"&amp;ROW()-109,[2]ワークシート!$F$2:$BW$498,62,0),"")</f>
        <v/>
      </c>
      <c r="AE271" s="238"/>
      <c r="AF271" s="178" t="str">
        <f t="shared" si="7"/>
        <v/>
      </c>
      <c r="AG271" s="178"/>
      <c r="AH271" s="178" t="str">
        <f>+IFERROR(IF(VLOOKUP(#REF!&amp;"-"&amp;ROW()-109,[2]ワークシート!$F$2:$BW$498,63,0)="","",VLOOKUP(#REF!&amp;"-"&amp;ROW()-109,[2]ワークシート!$F$2:$BW$498,63,0)),"")</f>
        <v/>
      </c>
      <c r="AI271" s="178"/>
      <c r="AK271" s="51">
        <v>191</v>
      </c>
      <c r="AL271" s="51" t="str">
        <f t="shared" si="8"/>
        <v>191</v>
      </c>
      <c r="AM271" s="41"/>
      <c r="AN271" s="41"/>
      <c r="AO271" s="41"/>
      <c r="AP271" s="41"/>
      <c r="AQ271" s="41"/>
      <c r="AR271" s="41"/>
      <c r="AS271" s="41"/>
      <c r="AT271" s="41"/>
      <c r="AU271" s="41"/>
      <c r="AV271" s="41"/>
      <c r="AW271" s="41"/>
      <c r="AX271" s="41"/>
      <c r="AY271" s="41"/>
      <c r="AZ271" s="41"/>
      <c r="BA271" s="41"/>
      <c r="BB271" s="41"/>
      <c r="BC271" s="41"/>
      <c r="BD271" s="41"/>
      <c r="BE271" s="41"/>
      <c r="BF271" s="41"/>
      <c r="BG271" s="41"/>
      <c r="BH271" s="41"/>
      <c r="BI271" s="41"/>
      <c r="BJ271" s="41"/>
      <c r="BK271" s="41"/>
      <c r="BL271" s="41"/>
      <c r="BM271" s="41"/>
      <c r="BN271" s="41"/>
      <c r="BO271" s="41"/>
      <c r="BP271" s="41"/>
      <c r="BQ271" s="41"/>
      <c r="BR271" s="41"/>
      <c r="BS271" s="41"/>
    </row>
    <row r="272" spans="1:71" ht="35.1" hidden="1" customHeight="1">
      <c r="A272" s="41"/>
      <c r="B272" s="180" t="str">
        <f>+IFERROR(VLOOKUP(#REF!&amp;"-"&amp;ROW()-109,[2]ワークシート!$F$2:$BW$498,6,0),"")</f>
        <v/>
      </c>
      <c r="C272" s="181"/>
      <c r="D272" s="180" t="str">
        <f>+IFERROR(IF(VLOOKUP(#REF!&amp;"-"&amp;ROW()-109,[2]ワークシート!$F$2:$BW$498,7,0)="","",VLOOKUP(#REF!&amp;"-"&amp;ROW()-109,[2]ワークシート!$F$2:$BW$498,7,0)),"")</f>
        <v/>
      </c>
      <c r="E272" s="181"/>
      <c r="F272" s="180" t="str">
        <f>+IFERROR(VLOOKUP(#REF!&amp;"-"&amp;ROW()-109,[2]ワークシート!$F$2:$BW$498,8,0),"")</f>
        <v/>
      </c>
      <c r="G272" s="181"/>
      <c r="H272" s="73" t="str">
        <f>+IFERROR(VLOOKUP(#REF!&amp;"-"&amp;ROW()-109,[2]ワークシート!$F$2:$BW$498,9,0),"")</f>
        <v/>
      </c>
      <c r="I27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72" s="240"/>
      <c r="K272" s="180" t="str">
        <f>+IFERROR(VLOOKUP(#REF!&amp;"-"&amp;ROW()-109,[2]ワークシート!$F$2:$BW$498,16,0),"")</f>
        <v/>
      </c>
      <c r="L272" s="182"/>
      <c r="M272" s="181"/>
      <c r="N272" s="241" t="str">
        <f>+IFERROR(VLOOKUP(#REF!&amp;"-"&amp;ROW()-109,[2]ワークシート!$F$2:$BW$498,21,0),"")</f>
        <v/>
      </c>
      <c r="O272" s="242"/>
      <c r="P272" s="237" t="str">
        <f>+IFERROR(VLOOKUP(#REF!&amp;"-"&amp;ROW()-109,[2]ワークシート!$F$2:$BW$498,22,0),"")</f>
        <v/>
      </c>
      <c r="Q272" s="237"/>
      <c r="R272" s="187" t="str">
        <f>+IFERROR(VLOOKUP(#REF!&amp;"-"&amp;ROW()-109,[2]ワークシート!$F$2:$BW$498,52,0),"")</f>
        <v/>
      </c>
      <c r="S272" s="187"/>
      <c r="T272" s="187"/>
      <c r="U272" s="237" t="str">
        <f>+IFERROR(VLOOKUP(#REF!&amp;"-"&amp;ROW()-109,[2]ワークシート!$F$2:$BW$498,57,0),"")</f>
        <v/>
      </c>
      <c r="V272" s="237"/>
      <c r="W272" s="237" t="str">
        <f>+IFERROR(VLOOKUP(#REF!&amp;"-"&amp;ROW()-109,[2]ワークシート!$F$2:$BW$498,58,0),"")</f>
        <v/>
      </c>
      <c r="X272" s="237"/>
      <c r="Y272" s="237"/>
      <c r="Z272" s="178" t="str">
        <f t="shared" si="6"/>
        <v/>
      </c>
      <c r="AA272" s="178"/>
      <c r="AB272" s="180" t="str">
        <f>+IFERROR(IF(VLOOKUP(#REF!&amp;"-"&amp;ROW()-109,[2]ワークシート!$F$2:$BW$498,10,0)="","",VLOOKUP(#REF!&amp;"-"&amp;ROW()-109,[2]ワークシート!$F$2:$BW$498,10,0)),"")</f>
        <v/>
      </c>
      <c r="AC272" s="181"/>
      <c r="AD272" s="238" t="str">
        <f>+IFERROR(VLOOKUP(#REF!&amp;"-"&amp;ROW()-109,[2]ワークシート!$F$2:$BW$498,62,0),"")</f>
        <v/>
      </c>
      <c r="AE272" s="238"/>
      <c r="AF272" s="178" t="str">
        <f t="shared" si="7"/>
        <v/>
      </c>
      <c r="AG272" s="178"/>
      <c r="AH272" s="178" t="str">
        <f>+IFERROR(IF(VLOOKUP(#REF!&amp;"-"&amp;ROW()-109,[2]ワークシート!$F$2:$BW$498,63,0)="","",VLOOKUP(#REF!&amp;"-"&amp;ROW()-109,[2]ワークシート!$F$2:$BW$498,63,0)),"")</f>
        <v/>
      </c>
      <c r="AI272" s="178"/>
      <c r="AK272" s="51">
        <v>192</v>
      </c>
      <c r="AL272" s="51" t="str">
        <f t="shared" si="8"/>
        <v>192</v>
      </c>
      <c r="AM272" s="41"/>
      <c r="AN272" s="41"/>
      <c r="AO272" s="41"/>
      <c r="AP272" s="41"/>
      <c r="AQ272" s="41"/>
      <c r="AR272" s="41"/>
      <c r="AS272" s="41"/>
      <c r="AT272" s="41"/>
      <c r="AU272" s="41"/>
      <c r="AV272" s="41"/>
      <c r="AW272" s="41"/>
      <c r="AX272" s="41"/>
      <c r="AY272" s="41"/>
      <c r="AZ272" s="41"/>
      <c r="BA272" s="41"/>
      <c r="BB272" s="41"/>
      <c r="BC272" s="41"/>
      <c r="BD272" s="41"/>
      <c r="BE272" s="41"/>
      <c r="BF272" s="41"/>
      <c r="BG272" s="41"/>
      <c r="BH272" s="41"/>
      <c r="BI272" s="41"/>
      <c r="BJ272" s="41"/>
      <c r="BK272" s="41"/>
      <c r="BL272" s="41"/>
      <c r="BM272" s="41"/>
      <c r="BN272" s="41"/>
      <c r="BO272" s="41"/>
      <c r="BP272" s="41"/>
      <c r="BQ272" s="41"/>
      <c r="BR272" s="41"/>
      <c r="BS272" s="41"/>
    </row>
    <row r="273" spans="1:71" ht="35.1" hidden="1" customHeight="1">
      <c r="A273" s="41"/>
      <c r="B273" s="180" t="str">
        <f>+IFERROR(VLOOKUP(#REF!&amp;"-"&amp;ROW()-109,[2]ワークシート!$F$2:$BW$498,6,0),"")</f>
        <v/>
      </c>
      <c r="C273" s="181"/>
      <c r="D273" s="180" t="str">
        <f>+IFERROR(IF(VLOOKUP(#REF!&amp;"-"&amp;ROW()-109,[2]ワークシート!$F$2:$BW$498,7,0)="","",VLOOKUP(#REF!&amp;"-"&amp;ROW()-109,[2]ワークシート!$F$2:$BW$498,7,0)),"")</f>
        <v/>
      </c>
      <c r="E273" s="181"/>
      <c r="F273" s="180" t="str">
        <f>+IFERROR(VLOOKUP(#REF!&amp;"-"&amp;ROW()-109,[2]ワークシート!$F$2:$BW$498,8,0),"")</f>
        <v/>
      </c>
      <c r="G273" s="181"/>
      <c r="H273" s="73" t="str">
        <f>+IFERROR(VLOOKUP(#REF!&amp;"-"&amp;ROW()-109,[2]ワークシート!$F$2:$BW$498,9,0),"")</f>
        <v/>
      </c>
      <c r="I27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73" s="240"/>
      <c r="K273" s="180" t="str">
        <f>+IFERROR(VLOOKUP(#REF!&amp;"-"&amp;ROW()-109,[2]ワークシート!$F$2:$BW$498,16,0),"")</f>
        <v/>
      </c>
      <c r="L273" s="182"/>
      <c r="M273" s="181"/>
      <c r="N273" s="241" t="str">
        <f>+IFERROR(VLOOKUP(#REF!&amp;"-"&amp;ROW()-109,[2]ワークシート!$F$2:$BW$498,21,0),"")</f>
        <v/>
      </c>
      <c r="O273" s="242"/>
      <c r="P273" s="237" t="str">
        <f>+IFERROR(VLOOKUP(#REF!&amp;"-"&amp;ROW()-109,[2]ワークシート!$F$2:$BW$498,22,0),"")</f>
        <v/>
      </c>
      <c r="Q273" s="237"/>
      <c r="R273" s="187" t="str">
        <f>+IFERROR(VLOOKUP(#REF!&amp;"-"&amp;ROW()-109,[2]ワークシート!$F$2:$BW$498,52,0),"")</f>
        <v/>
      </c>
      <c r="S273" s="187"/>
      <c r="T273" s="187"/>
      <c r="U273" s="237" t="str">
        <f>+IFERROR(VLOOKUP(#REF!&amp;"-"&amp;ROW()-109,[2]ワークシート!$F$2:$BW$498,57,0),"")</f>
        <v/>
      </c>
      <c r="V273" s="237"/>
      <c r="W273" s="237" t="str">
        <f>+IFERROR(VLOOKUP(#REF!&amp;"-"&amp;ROW()-109,[2]ワークシート!$F$2:$BW$498,58,0),"")</f>
        <v/>
      </c>
      <c r="X273" s="237"/>
      <c r="Y273" s="237"/>
      <c r="Z273" s="178" t="str">
        <f t="shared" si="6"/>
        <v/>
      </c>
      <c r="AA273" s="178"/>
      <c r="AB273" s="180" t="str">
        <f>+IFERROR(IF(VLOOKUP(#REF!&amp;"-"&amp;ROW()-109,[2]ワークシート!$F$2:$BW$498,10,0)="","",VLOOKUP(#REF!&amp;"-"&amp;ROW()-109,[2]ワークシート!$F$2:$BW$498,10,0)),"")</f>
        <v/>
      </c>
      <c r="AC273" s="181"/>
      <c r="AD273" s="238" t="str">
        <f>+IFERROR(VLOOKUP(#REF!&amp;"-"&amp;ROW()-109,[2]ワークシート!$F$2:$BW$498,62,0),"")</f>
        <v/>
      </c>
      <c r="AE273" s="238"/>
      <c r="AF273" s="178" t="str">
        <f t="shared" si="7"/>
        <v/>
      </c>
      <c r="AG273" s="178"/>
      <c r="AH273" s="178" t="str">
        <f>+IFERROR(IF(VLOOKUP(#REF!&amp;"-"&amp;ROW()-109,[2]ワークシート!$F$2:$BW$498,63,0)="","",VLOOKUP(#REF!&amp;"-"&amp;ROW()-109,[2]ワークシート!$F$2:$BW$498,63,0)),"")</f>
        <v/>
      </c>
      <c r="AI273" s="178"/>
      <c r="AK273" s="51">
        <v>193</v>
      </c>
      <c r="AL273" s="51" t="str">
        <f t="shared" si="8"/>
        <v>193</v>
      </c>
      <c r="AM273" s="41"/>
      <c r="AN273" s="41"/>
      <c r="AO273" s="41"/>
      <c r="AP273" s="41"/>
      <c r="AQ273" s="41"/>
      <c r="AR273" s="41"/>
      <c r="AS273" s="41"/>
      <c r="AT273" s="41"/>
      <c r="AU273" s="41"/>
      <c r="AV273" s="41"/>
      <c r="AW273" s="41"/>
      <c r="AX273" s="41"/>
      <c r="AY273" s="41"/>
      <c r="AZ273" s="41"/>
      <c r="BA273" s="41"/>
      <c r="BB273" s="41"/>
      <c r="BC273" s="41"/>
      <c r="BD273" s="41"/>
      <c r="BE273" s="41"/>
      <c r="BF273" s="41"/>
      <c r="BG273" s="41"/>
      <c r="BH273" s="41"/>
      <c r="BI273" s="41"/>
      <c r="BJ273" s="41"/>
      <c r="BK273" s="41"/>
      <c r="BL273" s="41"/>
      <c r="BM273" s="41"/>
      <c r="BN273" s="41"/>
      <c r="BO273" s="41"/>
      <c r="BP273" s="41"/>
      <c r="BQ273" s="41"/>
      <c r="BR273" s="41"/>
      <c r="BS273" s="41"/>
    </row>
    <row r="274" spans="1:71" ht="35.1" hidden="1" customHeight="1">
      <c r="A274" s="41"/>
      <c r="B274" s="180" t="str">
        <f>+IFERROR(VLOOKUP(#REF!&amp;"-"&amp;ROW()-109,[2]ワークシート!$F$2:$BW$498,6,0),"")</f>
        <v/>
      </c>
      <c r="C274" s="181"/>
      <c r="D274" s="180" t="str">
        <f>+IFERROR(IF(VLOOKUP(#REF!&amp;"-"&amp;ROW()-109,[2]ワークシート!$F$2:$BW$498,7,0)="","",VLOOKUP(#REF!&amp;"-"&amp;ROW()-109,[2]ワークシート!$F$2:$BW$498,7,0)),"")</f>
        <v/>
      </c>
      <c r="E274" s="181"/>
      <c r="F274" s="180" t="str">
        <f>+IFERROR(VLOOKUP(#REF!&amp;"-"&amp;ROW()-109,[2]ワークシート!$F$2:$BW$498,8,0),"")</f>
        <v/>
      </c>
      <c r="G274" s="181"/>
      <c r="H274" s="73" t="str">
        <f>+IFERROR(VLOOKUP(#REF!&amp;"-"&amp;ROW()-109,[2]ワークシート!$F$2:$BW$498,9,0),"")</f>
        <v/>
      </c>
      <c r="I27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74" s="240"/>
      <c r="K274" s="180" t="str">
        <f>+IFERROR(VLOOKUP(#REF!&amp;"-"&amp;ROW()-109,[2]ワークシート!$F$2:$BW$498,16,0),"")</f>
        <v/>
      </c>
      <c r="L274" s="182"/>
      <c r="M274" s="181"/>
      <c r="N274" s="241" t="str">
        <f>+IFERROR(VLOOKUP(#REF!&amp;"-"&amp;ROW()-109,[2]ワークシート!$F$2:$BW$498,21,0),"")</f>
        <v/>
      </c>
      <c r="O274" s="242"/>
      <c r="P274" s="237" t="str">
        <f>+IFERROR(VLOOKUP(#REF!&amp;"-"&amp;ROW()-109,[2]ワークシート!$F$2:$BW$498,22,0),"")</f>
        <v/>
      </c>
      <c r="Q274" s="237"/>
      <c r="R274" s="187" t="str">
        <f>+IFERROR(VLOOKUP(#REF!&amp;"-"&amp;ROW()-109,[2]ワークシート!$F$2:$BW$498,52,0),"")</f>
        <v/>
      </c>
      <c r="S274" s="187"/>
      <c r="T274" s="187"/>
      <c r="U274" s="237" t="str">
        <f>+IFERROR(VLOOKUP(#REF!&amp;"-"&amp;ROW()-109,[2]ワークシート!$F$2:$BW$498,57,0),"")</f>
        <v/>
      </c>
      <c r="V274" s="237"/>
      <c r="W274" s="237" t="str">
        <f>+IFERROR(VLOOKUP(#REF!&amp;"-"&amp;ROW()-109,[2]ワークシート!$F$2:$BW$498,58,0),"")</f>
        <v/>
      </c>
      <c r="X274" s="237"/>
      <c r="Y274" s="237"/>
      <c r="Z274" s="178" t="str">
        <f t="shared" ref="Z274:Z337" si="9">IF(AD274="","",IF(AD274=0,"使用貸借権","賃借権"))</f>
        <v/>
      </c>
      <c r="AA274" s="178"/>
      <c r="AB274" s="180" t="str">
        <f>+IFERROR(IF(VLOOKUP(#REF!&amp;"-"&amp;ROW()-109,[2]ワークシート!$F$2:$BW$498,10,0)="","",VLOOKUP(#REF!&amp;"-"&amp;ROW()-109,[2]ワークシート!$F$2:$BW$498,10,0)),"")</f>
        <v/>
      </c>
      <c r="AC274" s="181"/>
      <c r="AD274" s="238" t="str">
        <f>+IFERROR(VLOOKUP(#REF!&amp;"-"&amp;ROW()-109,[2]ワークシート!$F$2:$BW$498,62,0),"")</f>
        <v/>
      </c>
      <c r="AE274" s="238"/>
      <c r="AF274" s="178" t="str">
        <f t="shared" ref="AF274:AF337" si="10">IF(Z274="","",IF(Z274="使用貸借権","-","口座引落　１２月"))</f>
        <v/>
      </c>
      <c r="AG274" s="178"/>
      <c r="AH274" s="178" t="str">
        <f>+IFERROR(IF(VLOOKUP(#REF!&amp;"-"&amp;ROW()-109,[2]ワークシート!$F$2:$BW$498,63,0)="","",VLOOKUP(#REF!&amp;"-"&amp;ROW()-109,[2]ワークシート!$F$2:$BW$498,63,0)),"")</f>
        <v/>
      </c>
      <c r="AI274" s="178"/>
      <c r="AK274" s="51">
        <v>194</v>
      </c>
      <c r="AL274" s="51" t="str">
        <f t="shared" ref="AL274:AL337" si="11">+$N$3&amp;AK274</f>
        <v>194</v>
      </c>
      <c r="AM274" s="41"/>
      <c r="AN274" s="41"/>
      <c r="AO274" s="41"/>
      <c r="AP274" s="41"/>
      <c r="AQ274" s="41"/>
      <c r="AR274" s="41"/>
      <c r="AS274" s="41"/>
      <c r="AT274" s="41"/>
      <c r="AU274" s="41"/>
      <c r="AV274" s="41"/>
      <c r="AW274" s="41"/>
      <c r="AX274" s="41"/>
      <c r="AY274" s="41"/>
      <c r="AZ274" s="41"/>
      <c r="BA274" s="41"/>
      <c r="BB274" s="41"/>
      <c r="BC274" s="41"/>
      <c r="BD274" s="41"/>
      <c r="BE274" s="41"/>
      <c r="BF274" s="41"/>
      <c r="BG274" s="41"/>
      <c r="BH274" s="41"/>
      <c r="BI274" s="41"/>
      <c r="BJ274" s="41"/>
      <c r="BK274" s="41"/>
      <c r="BL274" s="41"/>
      <c r="BM274" s="41"/>
      <c r="BN274" s="41"/>
      <c r="BO274" s="41"/>
      <c r="BP274" s="41"/>
      <c r="BQ274" s="41"/>
      <c r="BR274" s="41"/>
      <c r="BS274" s="41"/>
    </row>
    <row r="275" spans="1:71" ht="35.1" hidden="1" customHeight="1">
      <c r="A275" s="41"/>
      <c r="B275" s="180" t="str">
        <f>+IFERROR(VLOOKUP(#REF!&amp;"-"&amp;ROW()-109,[2]ワークシート!$F$2:$BW$498,6,0),"")</f>
        <v/>
      </c>
      <c r="C275" s="181"/>
      <c r="D275" s="180" t="str">
        <f>+IFERROR(IF(VLOOKUP(#REF!&amp;"-"&amp;ROW()-109,[2]ワークシート!$F$2:$BW$498,7,0)="","",VLOOKUP(#REF!&amp;"-"&amp;ROW()-109,[2]ワークシート!$F$2:$BW$498,7,0)),"")</f>
        <v/>
      </c>
      <c r="E275" s="181"/>
      <c r="F275" s="180" t="str">
        <f>+IFERROR(VLOOKUP(#REF!&amp;"-"&amp;ROW()-109,[2]ワークシート!$F$2:$BW$498,8,0),"")</f>
        <v/>
      </c>
      <c r="G275" s="181"/>
      <c r="H275" s="73" t="str">
        <f>+IFERROR(VLOOKUP(#REF!&amp;"-"&amp;ROW()-109,[2]ワークシート!$F$2:$BW$498,9,0),"")</f>
        <v/>
      </c>
      <c r="I27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75" s="240"/>
      <c r="K275" s="180" t="str">
        <f>+IFERROR(VLOOKUP(#REF!&amp;"-"&amp;ROW()-109,[2]ワークシート!$F$2:$BW$498,16,0),"")</f>
        <v/>
      </c>
      <c r="L275" s="182"/>
      <c r="M275" s="181"/>
      <c r="N275" s="241" t="str">
        <f>+IFERROR(VLOOKUP(#REF!&amp;"-"&amp;ROW()-109,[2]ワークシート!$F$2:$BW$498,21,0),"")</f>
        <v/>
      </c>
      <c r="O275" s="242"/>
      <c r="P275" s="237" t="str">
        <f>+IFERROR(VLOOKUP(#REF!&amp;"-"&amp;ROW()-109,[2]ワークシート!$F$2:$BW$498,22,0),"")</f>
        <v/>
      </c>
      <c r="Q275" s="237"/>
      <c r="R275" s="187" t="str">
        <f>+IFERROR(VLOOKUP(#REF!&amp;"-"&amp;ROW()-109,[2]ワークシート!$F$2:$BW$498,52,0),"")</f>
        <v/>
      </c>
      <c r="S275" s="187"/>
      <c r="T275" s="187"/>
      <c r="U275" s="237" t="str">
        <f>+IFERROR(VLOOKUP(#REF!&amp;"-"&amp;ROW()-109,[2]ワークシート!$F$2:$BW$498,57,0),"")</f>
        <v/>
      </c>
      <c r="V275" s="237"/>
      <c r="W275" s="237" t="str">
        <f>+IFERROR(VLOOKUP(#REF!&amp;"-"&amp;ROW()-109,[2]ワークシート!$F$2:$BW$498,58,0),"")</f>
        <v/>
      </c>
      <c r="X275" s="237"/>
      <c r="Y275" s="237"/>
      <c r="Z275" s="178" t="str">
        <f t="shared" si="9"/>
        <v/>
      </c>
      <c r="AA275" s="178"/>
      <c r="AB275" s="180" t="str">
        <f>+IFERROR(IF(VLOOKUP(#REF!&amp;"-"&amp;ROW()-109,[2]ワークシート!$F$2:$BW$498,10,0)="","",VLOOKUP(#REF!&amp;"-"&amp;ROW()-109,[2]ワークシート!$F$2:$BW$498,10,0)),"")</f>
        <v/>
      </c>
      <c r="AC275" s="181"/>
      <c r="AD275" s="238" t="str">
        <f>+IFERROR(VLOOKUP(#REF!&amp;"-"&amp;ROW()-109,[2]ワークシート!$F$2:$BW$498,62,0),"")</f>
        <v/>
      </c>
      <c r="AE275" s="238"/>
      <c r="AF275" s="178" t="str">
        <f t="shared" si="10"/>
        <v/>
      </c>
      <c r="AG275" s="178"/>
      <c r="AH275" s="178" t="str">
        <f>+IFERROR(IF(VLOOKUP(#REF!&amp;"-"&amp;ROW()-109,[2]ワークシート!$F$2:$BW$498,63,0)="","",VLOOKUP(#REF!&amp;"-"&amp;ROW()-109,[2]ワークシート!$F$2:$BW$498,63,0)),"")</f>
        <v/>
      </c>
      <c r="AI275" s="178"/>
      <c r="AK275" s="51">
        <v>195</v>
      </c>
      <c r="AL275" s="51" t="str">
        <f t="shared" si="11"/>
        <v>195</v>
      </c>
      <c r="AM275" s="41"/>
      <c r="AN275" s="41"/>
      <c r="AO275" s="41"/>
      <c r="AP275" s="41"/>
      <c r="AQ275" s="41"/>
      <c r="AR275" s="41"/>
      <c r="AS275" s="41"/>
      <c r="AT275" s="41"/>
      <c r="AU275" s="41"/>
      <c r="AV275" s="41"/>
      <c r="AW275" s="41"/>
      <c r="AX275" s="41"/>
      <c r="AY275" s="41"/>
      <c r="AZ275" s="41"/>
      <c r="BA275" s="41"/>
      <c r="BB275" s="41"/>
      <c r="BC275" s="41"/>
      <c r="BD275" s="41"/>
      <c r="BE275" s="41"/>
      <c r="BF275" s="41"/>
      <c r="BG275" s="41"/>
      <c r="BH275" s="41"/>
      <c r="BI275" s="41"/>
      <c r="BJ275" s="41"/>
      <c r="BK275" s="41"/>
      <c r="BL275" s="41"/>
      <c r="BM275" s="41"/>
      <c r="BN275" s="41"/>
      <c r="BO275" s="41"/>
      <c r="BP275" s="41"/>
      <c r="BQ275" s="41"/>
      <c r="BR275" s="41"/>
      <c r="BS275" s="41"/>
    </row>
    <row r="276" spans="1:71" ht="35.1" hidden="1" customHeight="1">
      <c r="A276" s="41"/>
      <c r="B276" s="180" t="str">
        <f>+IFERROR(VLOOKUP(#REF!&amp;"-"&amp;ROW()-109,[2]ワークシート!$F$2:$BW$498,6,0),"")</f>
        <v/>
      </c>
      <c r="C276" s="181"/>
      <c r="D276" s="180" t="str">
        <f>+IFERROR(IF(VLOOKUP(#REF!&amp;"-"&amp;ROW()-109,[2]ワークシート!$F$2:$BW$498,7,0)="","",VLOOKUP(#REF!&amp;"-"&amp;ROW()-109,[2]ワークシート!$F$2:$BW$498,7,0)),"")</f>
        <v/>
      </c>
      <c r="E276" s="181"/>
      <c r="F276" s="180" t="str">
        <f>+IFERROR(VLOOKUP(#REF!&amp;"-"&amp;ROW()-109,[2]ワークシート!$F$2:$BW$498,8,0),"")</f>
        <v/>
      </c>
      <c r="G276" s="181"/>
      <c r="H276" s="73" t="str">
        <f>+IFERROR(VLOOKUP(#REF!&amp;"-"&amp;ROW()-109,[2]ワークシート!$F$2:$BW$498,9,0),"")</f>
        <v/>
      </c>
      <c r="I27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76" s="240"/>
      <c r="K276" s="180" t="str">
        <f>+IFERROR(VLOOKUP(#REF!&amp;"-"&amp;ROW()-109,[2]ワークシート!$F$2:$BW$498,16,0),"")</f>
        <v/>
      </c>
      <c r="L276" s="182"/>
      <c r="M276" s="181"/>
      <c r="N276" s="241" t="str">
        <f>+IFERROR(VLOOKUP(#REF!&amp;"-"&amp;ROW()-109,[2]ワークシート!$F$2:$BW$498,21,0),"")</f>
        <v/>
      </c>
      <c r="O276" s="242"/>
      <c r="P276" s="237" t="str">
        <f>+IFERROR(VLOOKUP(#REF!&amp;"-"&amp;ROW()-109,[2]ワークシート!$F$2:$BW$498,22,0),"")</f>
        <v/>
      </c>
      <c r="Q276" s="237"/>
      <c r="R276" s="187" t="str">
        <f>+IFERROR(VLOOKUP(#REF!&amp;"-"&amp;ROW()-109,[2]ワークシート!$F$2:$BW$498,52,0),"")</f>
        <v/>
      </c>
      <c r="S276" s="187"/>
      <c r="T276" s="187"/>
      <c r="U276" s="237" t="str">
        <f>+IFERROR(VLOOKUP(#REF!&amp;"-"&amp;ROW()-109,[2]ワークシート!$F$2:$BW$498,57,0),"")</f>
        <v/>
      </c>
      <c r="V276" s="237"/>
      <c r="W276" s="237" t="str">
        <f>+IFERROR(VLOOKUP(#REF!&amp;"-"&amp;ROW()-109,[2]ワークシート!$F$2:$BW$498,58,0),"")</f>
        <v/>
      </c>
      <c r="X276" s="237"/>
      <c r="Y276" s="237"/>
      <c r="Z276" s="178" t="str">
        <f t="shared" si="9"/>
        <v/>
      </c>
      <c r="AA276" s="178"/>
      <c r="AB276" s="180" t="str">
        <f>+IFERROR(IF(VLOOKUP(#REF!&amp;"-"&amp;ROW()-109,[2]ワークシート!$F$2:$BW$498,10,0)="","",VLOOKUP(#REF!&amp;"-"&amp;ROW()-109,[2]ワークシート!$F$2:$BW$498,10,0)),"")</f>
        <v/>
      </c>
      <c r="AC276" s="181"/>
      <c r="AD276" s="238" t="str">
        <f>+IFERROR(VLOOKUP(#REF!&amp;"-"&amp;ROW()-109,[2]ワークシート!$F$2:$BW$498,62,0),"")</f>
        <v/>
      </c>
      <c r="AE276" s="238"/>
      <c r="AF276" s="178" t="str">
        <f t="shared" si="10"/>
        <v/>
      </c>
      <c r="AG276" s="178"/>
      <c r="AH276" s="178" t="str">
        <f>+IFERROR(IF(VLOOKUP(#REF!&amp;"-"&amp;ROW()-109,[2]ワークシート!$F$2:$BW$498,63,0)="","",VLOOKUP(#REF!&amp;"-"&amp;ROW()-109,[2]ワークシート!$F$2:$BW$498,63,0)),"")</f>
        <v/>
      </c>
      <c r="AI276" s="178"/>
      <c r="AK276" s="51">
        <v>196</v>
      </c>
      <c r="AL276" s="51" t="str">
        <f t="shared" si="11"/>
        <v>196</v>
      </c>
      <c r="AM276" s="41"/>
      <c r="AN276" s="41"/>
      <c r="AO276" s="41"/>
      <c r="AP276" s="41"/>
      <c r="AQ276" s="41"/>
      <c r="AR276" s="41"/>
      <c r="AS276" s="41"/>
      <c r="AT276" s="41"/>
      <c r="AU276" s="41"/>
      <c r="AV276" s="41"/>
      <c r="AW276" s="41"/>
      <c r="AX276" s="41"/>
      <c r="AY276" s="41"/>
      <c r="AZ276" s="41"/>
      <c r="BA276" s="41"/>
      <c r="BB276" s="41"/>
      <c r="BC276" s="41"/>
      <c r="BD276" s="41"/>
      <c r="BE276" s="41"/>
      <c r="BF276" s="41"/>
      <c r="BG276" s="41"/>
      <c r="BH276" s="41"/>
      <c r="BI276" s="41"/>
      <c r="BJ276" s="41"/>
      <c r="BK276" s="41"/>
      <c r="BL276" s="41"/>
      <c r="BM276" s="41"/>
      <c r="BN276" s="41"/>
      <c r="BO276" s="41"/>
      <c r="BP276" s="41"/>
      <c r="BQ276" s="41"/>
      <c r="BR276" s="41"/>
      <c r="BS276" s="41"/>
    </row>
    <row r="277" spans="1:71" ht="35.1" hidden="1" customHeight="1">
      <c r="A277" s="41"/>
      <c r="B277" s="180" t="str">
        <f>+IFERROR(VLOOKUP(#REF!&amp;"-"&amp;ROW()-109,[2]ワークシート!$F$2:$BW$498,6,0),"")</f>
        <v/>
      </c>
      <c r="C277" s="181"/>
      <c r="D277" s="180" t="str">
        <f>+IFERROR(IF(VLOOKUP(#REF!&amp;"-"&amp;ROW()-109,[2]ワークシート!$F$2:$BW$498,7,0)="","",VLOOKUP(#REF!&amp;"-"&amp;ROW()-109,[2]ワークシート!$F$2:$BW$498,7,0)),"")</f>
        <v/>
      </c>
      <c r="E277" s="181"/>
      <c r="F277" s="180" t="str">
        <f>+IFERROR(VLOOKUP(#REF!&amp;"-"&amp;ROW()-109,[2]ワークシート!$F$2:$BW$498,8,0),"")</f>
        <v/>
      </c>
      <c r="G277" s="181"/>
      <c r="H277" s="73" t="str">
        <f>+IFERROR(VLOOKUP(#REF!&amp;"-"&amp;ROW()-109,[2]ワークシート!$F$2:$BW$498,9,0),"")</f>
        <v/>
      </c>
      <c r="I27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77" s="240"/>
      <c r="K277" s="180" t="str">
        <f>+IFERROR(VLOOKUP(#REF!&amp;"-"&amp;ROW()-109,[2]ワークシート!$F$2:$BW$498,16,0),"")</f>
        <v/>
      </c>
      <c r="L277" s="182"/>
      <c r="M277" s="181"/>
      <c r="N277" s="241" t="str">
        <f>+IFERROR(VLOOKUP(#REF!&amp;"-"&amp;ROW()-109,[2]ワークシート!$F$2:$BW$498,21,0),"")</f>
        <v/>
      </c>
      <c r="O277" s="242"/>
      <c r="P277" s="237" t="str">
        <f>+IFERROR(VLOOKUP(#REF!&amp;"-"&amp;ROW()-109,[2]ワークシート!$F$2:$BW$498,22,0),"")</f>
        <v/>
      </c>
      <c r="Q277" s="237"/>
      <c r="R277" s="187" t="str">
        <f>+IFERROR(VLOOKUP(#REF!&amp;"-"&amp;ROW()-109,[2]ワークシート!$F$2:$BW$498,52,0),"")</f>
        <v/>
      </c>
      <c r="S277" s="187"/>
      <c r="T277" s="187"/>
      <c r="U277" s="237" t="str">
        <f>+IFERROR(VLOOKUP(#REF!&amp;"-"&amp;ROW()-109,[2]ワークシート!$F$2:$BW$498,57,0),"")</f>
        <v/>
      </c>
      <c r="V277" s="237"/>
      <c r="W277" s="237" t="str">
        <f>+IFERROR(VLOOKUP(#REF!&amp;"-"&amp;ROW()-109,[2]ワークシート!$F$2:$BW$498,58,0),"")</f>
        <v/>
      </c>
      <c r="X277" s="237"/>
      <c r="Y277" s="237"/>
      <c r="Z277" s="178" t="str">
        <f t="shared" si="9"/>
        <v/>
      </c>
      <c r="AA277" s="178"/>
      <c r="AB277" s="180" t="str">
        <f>+IFERROR(IF(VLOOKUP(#REF!&amp;"-"&amp;ROW()-109,[2]ワークシート!$F$2:$BW$498,10,0)="","",VLOOKUP(#REF!&amp;"-"&amp;ROW()-109,[2]ワークシート!$F$2:$BW$498,10,0)),"")</f>
        <v/>
      </c>
      <c r="AC277" s="181"/>
      <c r="AD277" s="238" t="str">
        <f>+IFERROR(VLOOKUP(#REF!&amp;"-"&amp;ROW()-109,[2]ワークシート!$F$2:$BW$498,62,0),"")</f>
        <v/>
      </c>
      <c r="AE277" s="238"/>
      <c r="AF277" s="178" t="str">
        <f t="shared" si="10"/>
        <v/>
      </c>
      <c r="AG277" s="178"/>
      <c r="AH277" s="178" t="str">
        <f>+IFERROR(IF(VLOOKUP(#REF!&amp;"-"&amp;ROW()-109,[2]ワークシート!$F$2:$BW$498,63,0)="","",VLOOKUP(#REF!&amp;"-"&amp;ROW()-109,[2]ワークシート!$F$2:$BW$498,63,0)),"")</f>
        <v/>
      </c>
      <c r="AI277" s="178"/>
      <c r="AK277" s="51">
        <v>197</v>
      </c>
      <c r="AL277" s="51" t="str">
        <f t="shared" si="11"/>
        <v>197</v>
      </c>
      <c r="AM277" s="41"/>
      <c r="AN277" s="41"/>
      <c r="AO277" s="41"/>
      <c r="AP277" s="41"/>
      <c r="AQ277" s="41"/>
      <c r="AR277" s="41"/>
      <c r="AS277" s="41"/>
      <c r="AT277" s="41"/>
      <c r="AU277" s="41"/>
      <c r="AV277" s="41"/>
      <c r="AW277" s="41"/>
      <c r="AX277" s="41"/>
      <c r="AY277" s="41"/>
      <c r="AZ277" s="41"/>
      <c r="BA277" s="41"/>
      <c r="BB277" s="41"/>
      <c r="BC277" s="41"/>
      <c r="BD277" s="41"/>
      <c r="BE277" s="41"/>
      <c r="BF277" s="41"/>
      <c r="BG277" s="41"/>
      <c r="BH277" s="41"/>
      <c r="BI277" s="41"/>
      <c r="BJ277" s="41"/>
      <c r="BK277" s="41"/>
      <c r="BL277" s="41"/>
      <c r="BM277" s="41"/>
      <c r="BN277" s="41"/>
      <c r="BO277" s="41"/>
      <c r="BP277" s="41"/>
      <c r="BQ277" s="41"/>
      <c r="BR277" s="41"/>
      <c r="BS277" s="41"/>
    </row>
    <row r="278" spans="1:71" ht="35.1" hidden="1" customHeight="1">
      <c r="A278" s="41"/>
      <c r="B278" s="180" t="str">
        <f>+IFERROR(VLOOKUP(#REF!&amp;"-"&amp;ROW()-109,[2]ワークシート!$F$2:$BW$498,6,0),"")</f>
        <v/>
      </c>
      <c r="C278" s="181"/>
      <c r="D278" s="180" t="str">
        <f>+IFERROR(IF(VLOOKUP(#REF!&amp;"-"&amp;ROW()-109,[2]ワークシート!$F$2:$BW$498,7,0)="","",VLOOKUP(#REF!&amp;"-"&amp;ROW()-109,[2]ワークシート!$F$2:$BW$498,7,0)),"")</f>
        <v/>
      </c>
      <c r="E278" s="181"/>
      <c r="F278" s="180" t="str">
        <f>+IFERROR(VLOOKUP(#REF!&amp;"-"&amp;ROW()-109,[2]ワークシート!$F$2:$BW$498,8,0),"")</f>
        <v/>
      </c>
      <c r="G278" s="181"/>
      <c r="H278" s="73" t="str">
        <f>+IFERROR(VLOOKUP(#REF!&amp;"-"&amp;ROW()-109,[2]ワークシート!$F$2:$BW$498,9,0),"")</f>
        <v/>
      </c>
      <c r="I27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78" s="240"/>
      <c r="K278" s="180" t="str">
        <f>+IFERROR(VLOOKUP(#REF!&amp;"-"&amp;ROW()-109,[2]ワークシート!$F$2:$BW$498,16,0),"")</f>
        <v/>
      </c>
      <c r="L278" s="182"/>
      <c r="M278" s="181"/>
      <c r="N278" s="241" t="str">
        <f>+IFERROR(VLOOKUP(#REF!&amp;"-"&amp;ROW()-109,[2]ワークシート!$F$2:$BW$498,21,0),"")</f>
        <v/>
      </c>
      <c r="O278" s="242"/>
      <c r="P278" s="237" t="str">
        <f>+IFERROR(VLOOKUP(#REF!&amp;"-"&amp;ROW()-109,[2]ワークシート!$F$2:$BW$498,22,0),"")</f>
        <v/>
      </c>
      <c r="Q278" s="237"/>
      <c r="R278" s="187" t="str">
        <f>+IFERROR(VLOOKUP(#REF!&amp;"-"&amp;ROW()-109,[2]ワークシート!$F$2:$BW$498,52,0),"")</f>
        <v/>
      </c>
      <c r="S278" s="187"/>
      <c r="T278" s="187"/>
      <c r="U278" s="237" t="str">
        <f>+IFERROR(VLOOKUP(#REF!&amp;"-"&amp;ROW()-109,[2]ワークシート!$F$2:$BW$498,57,0),"")</f>
        <v/>
      </c>
      <c r="V278" s="237"/>
      <c r="W278" s="237" t="str">
        <f>+IFERROR(VLOOKUP(#REF!&amp;"-"&amp;ROW()-109,[2]ワークシート!$F$2:$BW$498,58,0),"")</f>
        <v/>
      </c>
      <c r="X278" s="237"/>
      <c r="Y278" s="237"/>
      <c r="Z278" s="178" t="str">
        <f t="shared" si="9"/>
        <v/>
      </c>
      <c r="AA278" s="178"/>
      <c r="AB278" s="180" t="str">
        <f>+IFERROR(IF(VLOOKUP(#REF!&amp;"-"&amp;ROW()-109,[2]ワークシート!$F$2:$BW$498,10,0)="","",VLOOKUP(#REF!&amp;"-"&amp;ROW()-109,[2]ワークシート!$F$2:$BW$498,10,0)),"")</f>
        <v/>
      </c>
      <c r="AC278" s="181"/>
      <c r="AD278" s="238" t="str">
        <f>+IFERROR(VLOOKUP(#REF!&amp;"-"&amp;ROW()-109,[2]ワークシート!$F$2:$BW$498,62,0),"")</f>
        <v/>
      </c>
      <c r="AE278" s="238"/>
      <c r="AF278" s="178" t="str">
        <f t="shared" si="10"/>
        <v/>
      </c>
      <c r="AG278" s="178"/>
      <c r="AH278" s="178" t="str">
        <f>+IFERROR(IF(VLOOKUP(#REF!&amp;"-"&amp;ROW()-109,[2]ワークシート!$F$2:$BW$498,63,0)="","",VLOOKUP(#REF!&amp;"-"&amp;ROW()-109,[2]ワークシート!$F$2:$BW$498,63,0)),"")</f>
        <v/>
      </c>
      <c r="AI278" s="178"/>
      <c r="AK278" s="51">
        <v>198</v>
      </c>
      <c r="AL278" s="51" t="str">
        <f t="shared" si="11"/>
        <v>198</v>
      </c>
      <c r="AM278" s="41"/>
      <c r="AN278" s="41"/>
      <c r="AO278" s="41"/>
      <c r="AP278" s="41"/>
      <c r="AQ278" s="41"/>
      <c r="AR278" s="41"/>
      <c r="AS278" s="41"/>
      <c r="AT278" s="41"/>
      <c r="AU278" s="41"/>
      <c r="AV278" s="41"/>
      <c r="AW278" s="41"/>
      <c r="AX278" s="41"/>
      <c r="AY278" s="41"/>
      <c r="AZ278" s="41"/>
      <c r="BA278" s="41"/>
      <c r="BB278" s="41"/>
      <c r="BC278" s="41"/>
      <c r="BD278" s="41"/>
      <c r="BE278" s="41"/>
      <c r="BF278" s="41"/>
      <c r="BG278" s="41"/>
      <c r="BH278" s="41"/>
      <c r="BI278" s="41"/>
      <c r="BJ278" s="41"/>
      <c r="BK278" s="41"/>
      <c r="BL278" s="41"/>
      <c r="BM278" s="41"/>
      <c r="BN278" s="41"/>
      <c r="BO278" s="41"/>
      <c r="BP278" s="41"/>
      <c r="BQ278" s="41"/>
      <c r="BR278" s="41"/>
      <c r="BS278" s="41"/>
    </row>
    <row r="279" spans="1:71" ht="35.1" hidden="1" customHeight="1">
      <c r="A279" s="41"/>
      <c r="B279" s="180" t="str">
        <f>+IFERROR(VLOOKUP(#REF!&amp;"-"&amp;ROW()-109,[2]ワークシート!$F$2:$BW$498,6,0),"")</f>
        <v/>
      </c>
      <c r="C279" s="181"/>
      <c r="D279" s="180" t="str">
        <f>+IFERROR(IF(VLOOKUP(#REF!&amp;"-"&amp;ROW()-109,[2]ワークシート!$F$2:$BW$498,7,0)="","",VLOOKUP(#REF!&amp;"-"&amp;ROW()-109,[2]ワークシート!$F$2:$BW$498,7,0)),"")</f>
        <v/>
      </c>
      <c r="E279" s="181"/>
      <c r="F279" s="180" t="str">
        <f>+IFERROR(VLOOKUP(#REF!&amp;"-"&amp;ROW()-109,[2]ワークシート!$F$2:$BW$498,8,0),"")</f>
        <v/>
      </c>
      <c r="G279" s="181"/>
      <c r="H279" s="73" t="str">
        <f>+IFERROR(VLOOKUP(#REF!&amp;"-"&amp;ROW()-109,[2]ワークシート!$F$2:$BW$498,9,0),"")</f>
        <v/>
      </c>
      <c r="I27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79" s="240"/>
      <c r="K279" s="180" t="str">
        <f>+IFERROR(VLOOKUP(#REF!&amp;"-"&amp;ROW()-109,[2]ワークシート!$F$2:$BW$498,16,0),"")</f>
        <v/>
      </c>
      <c r="L279" s="182"/>
      <c r="M279" s="181"/>
      <c r="N279" s="241" t="str">
        <f>+IFERROR(VLOOKUP(#REF!&amp;"-"&amp;ROW()-109,[2]ワークシート!$F$2:$BW$498,21,0),"")</f>
        <v/>
      </c>
      <c r="O279" s="242"/>
      <c r="P279" s="237" t="str">
        <f>+IFERROR(VLOOKUP(#REF!&amp;"-"&amp;ROW()-109,[2]ワークシート!$F$2:$BW$498,22,0),"")</f>
        <v/>
      </c>
      <c r="Q279" s="237"/>
      <c r="R279" s="187" t="str">
        <f>+IFERROR(VLOOKUP(#REF!&amp;"-"&amp;ROW()-109,[2]ワークシート!$F$2:$BW$498,52,0),"")</f>
        <v/>
      </c>
      <c r="S279" s="187"/>
      <c r="T279" s="187"/>
      <c r="U279" s="237" t="str">
        <f>+IFERROR(VLOOKUP(#REF!&amp;"-"&amp;ROW()-109,[2]ワークシート!$F$2:$BW$498,57,0),"")</f>
        <v/>
      </c>
      <c r="V279" s="237"/>
      <c r="W279" s="237" t="str">
        <f>+IFERROR(VLOOKUP(#REF!&amp;"-"&amp;ROW()-109,[2]ワークシート!$F$2:$BW$498,58,0),"")</f>
        <v/>
      </c>
      <c r="X279" s="237"/>
      <c r="Y279" s="237"/>
      <c r="Z279" s="178" t="str">
        <f t="shared" si="9"/>
        <v/>
      </c>
      <c r="AA279" s="178"/>
      <c r="AB279" s="180" t="str">
        <f>+IFERROR(IF(VLOOKUP(#REF!&amp;"-"&amp;ROW()-109,[2]ワークシート!$F$2:$BW$498,10,0)="","",VLOOKUP(#REF!&amp;"-"&amp;ROW()-109,[2]ワークシート!$F$2:$BW$498,10,0)),"")</f>
        <v/>
      </c>
      <c r="AC279" s="181"/>
      <c r="AD279" s="238" t="str">
        <f>+IFERROR(VLOOKUP(#REF!&amp;"-"&amp;ROW()-109,[2]ワークシート!$F$2:$BW$498,62,0),"")</f>
        <v/>
      </c>
      <c r="AE279" s="238"/>
      <c r="AF279" s="178" t="str">
        <f t="shared" si="10"/>
        <v/>
      </c>
      <c r="AG279" s="178"/>
      <c r="AH279" s="178" t="str">
        <f>+IFERROR(IF(VLOOKUP(#REF!&amp;"-"&amp;ROW()-109,[2]ワークシート!$F$2:$BW$498,63,0)="","",VLOOKUP(#REF!&amp;"-"&amp;ROW()-109,[2]ワークシート!$F$2:$BW$498,63,0)),"")</f>
        <v/>
      </c>
      <c r="AI279" s="178"/>
      <c r="AK279" s="51">
        <v>199</v>
      </c>
      <c r="AL279" s="51" t="str">
        <f t="shared" si="11"/>
        <v>199</v>
      </c>
      <c r="AM279" s="41"/>
      <c r="AN279" s="41"/>
      <c r="AO279" s="41"/>
      <c r="AP279" s="41"/>
      <c r="AQ279" s="41"/>
      <c r="AR279" s="41"/>
      <c r="AS279" s="41"/>
      <c r="AT279" s="41"/>
      <c r="AU279" s="41"/>
      <c r="AV279" s="41"/>
      <c r="AW279" s="41"/>
      <c r="AX279" s="41"/>
      <c r="AY279" s="41"/>
      <c r="AZ279" s="41"/>
      <c r="BA279" s="41"/>
      <c r="BB279" s="41"/>
      <c r="BC279" s="41"/>
      <c r="BD279" s="41"/>
      <c r="BE279" s="41"/>
      <c r="BF279" s="41"/>
      <c r="BG279" s="41"/>
      <c r="BH279" s="41"/>
      <c r="BI279" s="41"/>
      <c r="BJ279" s="41"/>
      <c r="BK279" s="41"/>
      <c r="BL279" s="41"/>
      <c r="BM279" s="41"/>
      <c r="BN279" s="41"/>
      <c r="BO279" s="41"/>
      <c r="BP279" s="41"/>
      <c r="BQ279" s="41"/>
      <c r="BR279" s="41"/>
      <c r="BS279" s="41"/>
    </row>
    <row r="280" spans="1:71" ht="35.1" hidden="1" customHeight="1">
      <c r="A280" s="41"/>
      <c r="B280" s="180" t="str">
        <f>+IFERROR(VLOOKUP(#REF!&amp;"-"&amp;ROW()-109,[2]ワークシート!$F$2:$BW$498,6,0),"")</f>
        <v/>
      </c>
      <c r="C280" s="181"/>
      <c r="D280" s="180" t="str">
        <f>+IFERROR(IF(VLOOKUP(#REF!&amp;"-"&amp;ROW()-109,[2]ワークシート!$F$2:$BW$498,7,0)="","",VLOOKUP(#REF!&amp;"-"&amp;ROW()-109,[2]ワークシート!$F$2:$BW$498,7,0)),"")</f>
        <v/>
      </c>
      <c r="E280" s="181"/>
      <c r="F280" s="180" t="str">
        <f>+IFERROR(VLOOKUP(#REF!&amp;"-"&amp;ROW()-109,[2]ワークシート!$F$2:$BW$498,8,0),"")</f>
        <v/>
      </c>
      <c r="G280" s="181"/>
      <c r="H280" s="73" t="str">
        <f>+IFERROR(VLOOKUP(#REF!&amp;"-"&amp;ROW()-109,[2]ワークシート!$F$2:$BW$498,9,0),"")</f>
        <v/>
      </c>
      <c r="I28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80" s="240"/>
      <c r="K280" s="180" t="str">
        <f>+IFERROR(VLOOKUP(#REF!&amp;"-"&amp;ROW()-109,[2]ワークシート!$F$2:$BW$498,16,0),"")</f>
        <v/>
      </c>
      <c r="L280" s="182"/>
      <c r="M280" s="181"/>
      <c r="N280" s="241" t="str">
        <f>+IFERROR(VLOOKUP(#REF!&amp;"-"&amp;ROW()-109,[2]ワークシート!$F$2:$BW$498,21,0),"")</f>
        <v/>
      </c>
      <c r="O280" s="242"/>
      <c r="P280" s="237" t="str">
        <f>+IFERROR(VLOOKUP(#REF!&amp;"-"&amp;ROW()-109,[2]ワークシート!$F$2:$BW$498,22,0),"")</f>
        <v/>
      </c>
      <c r="Q280" s="237"/>
      <c r="R280" s="187" t="str">
        <f>+IFERROR(VLOOKUP(#REF!&amp;"-"&amp;ROW()-109,[2]ワークシート!$F$2:$BW$498,52,0),"")</f>
        <v/>
      </c>
      <c r="S280" s="187"/>
      <c r="T280" s="187"/>
      <c r="U280" s="237" t="str">
        <f>+IFERROR(VLOOKUP(#REF!&amp;"-"&amp;ROW()-109,[2]ワークシート!$F$2:$BW$498,57,0),"")</f>
        <v/>
      </c>
      <c r="V280" s="237"/>
      <c r="W280" s="237" t="str">
        <f>+IFERROR(VLOOKUP(#REF!&amp;"-"&amp;ROW()-109,[2]ワークシート!$F$2:$BW$498,58,0),"")</f>
        <v/>
      </c>
      <c r="X280" s="237"/>
      <c r="Y280" s="237"/>
      <c r="Z280" s="178" t="str">
        <f t="shared" si="9"/>
        <v/>
      </c>
      <c r="AA280" s="178"/>
      <c r="AB280" s="180" t="str">
        <f>+IFERROR(IF(VLOOKUP(#REF!&amp;"-"&amp;ROW()-109,[2]ワークシート!$F$2:$BW$498,10,0)="","",VLOOKUP(#REF!&amp;"-"&amp;ROW()-109,[2]ワークシート!$F$2:$BW$498,10,0)),"")</f>
        <v/>
      </c>
      <c r="AC280" s="181"/>
      <c r="AD280" s="238" t="str">
        <f>+IFERROR(VLOOKUP(#REF!&amp;"-"&amp;ROW()-109,[2]ワークシート!$F$2:$BW$498,62,0),"")</f>
        <v/>
      </c>
      <c r="AE280" s="238"/>
      <c r="AF280" s="178" t="str">
        <f t="shared" si="10"/>
        <v/>
      </c>
      <c r="AG280" s="178"/>
      <c r="AH280" s="178" t="str">
        <f>+IFERROR(IF(VLOOKUP(#REF!&amp;"-"&amp;ROW()-109,[2]ワークシート!$F$2:$BW$498,63,0)="","",VLOOKUP(#REF!&amp;"-"&amp;ROW()-109,[2]ワークシート!$F$2:$BW$498,63,0)),"")</f>
        <v/>
      </c>
      <c r="AI280" s="178"/>
      <c r="AK280" s="51">
        <v>200</v>
      </c>
      <c r="AL280" s="51" t="str">
        <f t="shared" si="11"/>
        <v>200</v>
      </c>
      <c r="AM280" s="41"/>
      <c r="AN280" s="41"/>
      <c r="AO280" s="41"/>
      <c r="AP280" s="41"/>
      <c r="AQ280" s="41"/>
      <c r="AR280" s="41"/>
      <c r="AS280" s="41"/>
      <c r="AT280" s="41"/>
      <c r="AU280" s="41"/>
      <c r="AV280" s="41"/>
      <c r="AW280" s="41"/>
      <c r="AX280" s="41"/>
      <c r="AY280" s="41"/>
      <c r="AZ280" s="41"/>
      <c r="BA280" s="41"/>
      <c r="BB280" s="41"/>
      <c r="BC280" s="41"/>
      <c r="BD280" s="41"/>
      <c r="BE280" s="41"/>
      <c r="BF280" s="41"/>
      <c r="BG280" s="41"/>
      <c r="BH280" s="41"/>
      <c r="BI280" s="41"/>
      <c r="BJ280" s="41"/>
      <c r="BK280" s="41"/>
      <c r="BL280" s="41"/>
      <c r="BM280" s="41"/>
      <c r="BN280" s="41"/>
      <c r="BO280" s="41"/>
      <c r="BP280" s="41"/>
      <c r="BQ280" s="41"/>
      <c r="BR280" s="41"/>
      <c r="BS280" s="41"/>
    </row>
    <row r="281" spans="1:71" ht="35.1" hidden="1" customHeight="1">
      <c r="A281" s="41"/>
      <c r="B281" s="180" t="str">
        <f>+IFERROR(VLOOKUP(#REF!&amp;"-"&amp;ROW()-109,[2]ワークシート!$F$2:$BW$498,6,0),"")</f>
        <v/>
      </c>
      <c r="C281" s="181"/>
      <c r="D281" s="180" t="str">
        <f>+IFERROR(IF(VLOOKUP(#REF!&amp;"-"&amp;ROW()-109,[2]ワークシート!$F$2:$BW$498,7,0)="","",VLOOKUP(#REF!&amp;"-"&amp;ROW()-109,[2]ワークシート!$F$2:$BW$498,7,0)),"")</f>
        <v/>
      </c>
      <c r="E281" s="181"/>
      <c r="F281" s="180" t="str">
        <f>+IFERROR(VLOOKUP(#REF!&amp;"-"&amp;ROW()-109,[2]ワークシート!$F$2:$BW$498,8,0),"")</f>
        <v/>
      </c>
      <c r="G281" s="181"/>
      <c r="H281" s="73" t="str">
        <f>+IFERROR(VLOOKUP(#REF!&amp;"-"&amp;ROW()-109,[2]ワークシート!$F$2:$BW$498,9,0),"")</f>
        <v/>
      </c>
      <c r="I28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81" s="240"/>
      <c r="K281" s="180" t="str">
        <f>+IFERROR(VLOOKUP(#REF!&amp;"-"&amp;ROW()-109,[2]ワークシート!$F$2:$BW$498,16,0),"")</f>
        <v/>
      </c>
      <c r="L281" s="182"/>
      <c r="M281" s="181"/>
      <c r="N281" s="241" t="str">
        <f>+IFERROR(VLOOKUP(#REF!&amp;"-"&amp;ROW()-109,[2]ワークシート!$F$2:$BW$498,21,0),"")</f>
        <v/>
      </c>
      <c r="O281" s="242"/>
      <c r="P281" s="237" t="str">
        <f>+IFERROR(VLOOKUP(#REF!&amp;"-"&amp;ROW()-109,[2]ワークシート!$F$2:$BW$498,22,0),"")</f>
        <v/>
      </c>
      <c r="Q281" s="237"/>
      <c r="R281" s="187" t="str">
        <f>+IFERROR(VLOOKUP(#REF!&amp;"-"&amp;ROW()-109,[2]ワークシート!$F$2:$BW$498,52,0),"")</f>
        <v/>
      </c>
      <c r="S281" s="187"/>
      <c r="T281" s="187"/>
      <c r="U281" s="237" t="str">
        <f>+IFERROR(VLOOKUP(#REF!&amp;"-"&amp;ROW()-109,[2]ワークシート!$F$2:$BW$498,57,0),"")</f>
        <v/>
      </c>
      <c r="V281" s="237"/>
      <c r="W281" s="237" t="str">
        <f>+IFERROR(VLOOKUP(#REF!&amp;"-"&amp;ROW()-109,[2]ワークシート!$F$2:$BW$498,58,0),"")</f>
        <v/>
      </c>
      <c r="X281" s="237"/>
      <c r="Y281" s="237"/>
      <c r="Z281" s="178" t="str">
        <f t="shared" si="9"/>
        <v/>
      </c>
      <c r="AA281" s="178"/>
      <c r="AB281" s="180" t="str">
        <f>+IFERROR(IF(VLOOKUP(#REF!&amp;"-"&amp;ROW()-109,[2]ワークシート!$F$2:$BW$498,10,0)="","",VLOOKUP(#REF!&amp;"-"&amp;ROW()-109,[2]ワークシート!$F$2:$BW$498,10,0)),"")</f>
        <v/>
      </c>
      <c r="AC281" s="181"/>
      <c r="AD281" s="238" t="str">
        <f>+IFERROR(VLOOKUP(#REF!&amp;"-"&amp;ROW()-109,[2]ワークシート!$F$2:$BW$498,62,0),"")</f>
        <v/>
      </c>
      <c r="AE281" s="238"/>
      <c r="AF281" s="178" t="str">
        <f t="shared" si="10"/>
        <v/>
      </c>
      <c r="AG281" s="178"/>
      <c r="AH281" s="178" t="str">
        <f>+IFERROR(IF(VLOOKUP(#REF!&amp;"-"&amp;ROW()-109,[2]ワークシート!$F$2:$BW$498,63,0)="","",VLOOKUP(#REF!&amp;"-"&amp;ROW()-109,[2]ワークシート!$F$2:$BW$498,63,0)),"")</f>
        <v/>
      </c>
      <c r="AI281" s="178"/>
      <c r="AK281" s="51">
        <v>201</v>
      </c>
      <c r="AL281" s="51" t="str">
        <f t="shared" si="11"/>
        <v>201</v>
      </c>
      <c r="AM281" s="41"/>
      <c r="AN281" s="41"/>
      <c r="AO281" s="41"/>
      <c r="AP281" s="41"/>
      <c r="AQ281" s="41"/>
      <c r="AR281" s="41"/>
      <c r="AS281" s="41"/>
      <c r="AT281" s="41"/>
      <c r="AU281" s="41"/>
      <c r="AV281" s="41"/>
      <c r="AW281" s="41"/>
      <c r="AX281" s="41"/>
      <c r="AY281" s="41"/>
      <c r="AZ281" s="41"/>
      <c r="BA281" s="41"/>
      <c r="BB281" s="41"/>
      <c r="BC281" s="41"/>
      <c r="BD281" s="41"/>
      <c r="BE281" s="41"/>
      <c r="BF281" s="41"/>
      <c r="BG281" s="41"/>
      <c r="BH281" s="41"/>
      <c r="BI281" s="41"/>
      <c r="BJ281" s="41"/>
      <c r="BK281" s="41"/>
      <c r="BL281" s="41"/>
      <c r="BM281" s="41"/>
      <c r="BN281" s="41"/>
      <c r="BO281" s="41"/>
      <c r="BP281" s="41"/>
      <c r="BQ281" s="41"/>
      <c r="BR281" s="41"/>
      <c r="BS281" s="41"/>
    </row>
    <row r="282" spans="1:71" ht="35.1" hidden="1" customHeight="1">
      <c r="A282" s="41"/>
      <c r="B282" s="180" t="str">
        <f>+IFERROR(VLOOKUP(#REF!&amp;"-"&amp;ROW()-109,[2]ワークシート!$F$2:$BW$498,6,0),"")</f>
        <v/>
      </c>
      <c r="C282" s="181"/>
      <c r="D282" s="180" t="str">
        <f>+IFERROR(IF(VLOOKUP(#REF!&amp;"-"&amp;ROW()-109,[2]ワークシート!$F$2:$BW$498,7,0)="","",VLOOKUP(#REF!&amp;"-"&amp;ROW()-109,[2]ワークシート!$F$2:$BW$498,7,0)),"")</f>
        <v/>
      </c>
      <c r="E282" s="181"/>
      <c r="F282" s="180" t="str">
        <f>+IFERROR(VLOOKUP(#REF!&amp;"-"&amp;ROW()-109,[2]ワークシート!$F$2:$BW$498,8,0),"")</f>
        <v/>
      </c>
      <c r="G282" s="181"/>
      <c r="H282" s="73" t="str">
        <f>+IFERROR(VLOOKUP(#REF!&amp;"-"&amp;ROW()-109,[2]ワークシート!$F$2:$BW$498,9,0),"")</f>
        <v/>
      </c>
      <c r="I28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82" s="240"/>
      <c r="K282" s="180" t="str">
        <f>+IFERROR(VLOOKUP(#REF!&amp;"-"&amp;ROW()-109,[2]ワークシート!$F$2:$BW$498,16,0),"")</f>
        <v/>
      </c>
      <c r="L282" s="182"/>
      <c r="M282" s="181"/>
      <c r="N282" s="241" t="str">
        <f>+IFERROR(VLOOKUP(#REF!&amp;"-"&amp;ROW()-109,[2]ワークシート!$F$2:$BW$498,21,0),"")</f>
        <v/>
      </c>
      <c r="O282" s="242"/>
      <c r="P282" s="237" t="str">
        <f>+IFERROR(VLOOKUP(#REF!&amp;"-"&amp;ROW()-109,[2]ワークシート!$F$2:$BW$498,22,0),"")</f>
        <v/>
      </c>
      <c r="Q282" s="237"/>
      <c r="R282" s="187" t="str">
        <f>+IFERROR(VLOOKUP(#REF!&amp;"-"&amp;ROW()-109,[2]ワークシート!$F$2:$BW$498,52,0),"")</f>
        <v/>
      </c>
      <c r="S282" s="187"/>
      <c r="T282" s="187"/>
      <c r="U282" s="237" t="str">
        <f>+IFERROR(VLOOKUP(#REF!&amp;"-"&amp;ROW()-109,[2]ワークシート!$F$2:$BW$498,57,0),"")</f>
        <v/>
      </c>
      <c r="V282" s="237"/>
      <c r="W282" s="237" t="str">
        <f>+IFERROR(VLOOKUP(#REF!&amp;"-"&amp;ROW()-109,[2]ワークシート!$F$2:$BW$498,58,0),"")</f>
        <v/>
      </c>
      <c r="X282" s="237"/>
      <c r="Y282" s="237"/>
      <c r="Z282" s="178" t="str">
        <f t="shared" si="9"/>
        <v/>
      </c>
      <c r="AA282" s="178"/>
      <c r="AB282" s="180" t="str">
        <f>+IFERROR(IF(VLOOKUP(#REF!&amp;"-"&amp;ROW()-109,[2]ワークシート!$F$2:$BW$498,10,0)="","",VLOOKUP(#REF!&amp;"-"&amp;ROW()-109,[2]ワークシート!$F$2:$BW$498,10,0)),"")</f>
        <v/>
      </c>
      <c r="AC282" s="181"/>
      <c r="AD282" s="238" t="str">
        <f>+IFERROR(VLOOKUP(#REF!&amp;"-"&amp;ROW()-109,[2]ワークシート!$F$2:$BW$498,62,0),"")</f>
        <v/>
      </c>
      <c r="AE282" s="238"/>
      <c r="AF282" s="178" t="str">
        <f t="shared" si="10"/>
        <v/>
      </c>
      <c r="AG282" s="178"/>
      <c r="AH282" s="178" t="str">
        <f>+IFERROR(IF(VLOOKUP(#REF!&amp;"-"&amp;ROW()-109,[2]ワークシート!$F$2:$BW$498,63,0)="","",VLOOKUP(#REF!&amp;"-"&amp;ROW()-109,[2]ワークシート!$F$2:$BW$498,63,0)),"")</f>
        <v/>
      </c>
      <c r="AI282" s="178"/>
      <c r="AK282" s="51">
        <v>202</v>
      </c>
      <c r="AL282" s="51" t="str">
        <f t="shared" si="11"/>
        <v>202</v>
      </c>
      <c r="AM282" s="41"/>
      <c r="AN282" s="41"/>
      <c r="AO282" s="41"/>
      <c r="AP282" s="41"/>
      <c r="AQ282" s="41"/>
      <c r="AR282" s="41"/>
      <c r="AS282" s="41"/>
      <c r="AT282" s="41"/>
      <c r="AU282" s="41"/>
      <c r="AV282" s="41"/>
      <c r="AW282" s="41"/>
      <c r="AX282" s="41"/>
      <c r="AY282" s="41"/>
      <c r="AZ282" s="41"/>
      <c r="BA282" s="41"/>
      <c r="BB282" s="41"/>
      <c r="BC282" s="41"/>
      <c r="BD282" s="41"/>
      <c r="BE282" s="41"/>
      <c r="BF282" s="41"/>
      <c r="BG282" s="41"/>
      <c r="BH282" s="41"/>
      <c r="BI282" s="41"/>
      <c r="BJ282" s="41"/>
      <c r="BK282" s="41"/>
      <c r="BL282" s="41"/>
      <c r="BM282" s="41"/>
      <c r="BN282" s="41"/>
      <c r="BO282" s="41"/>
      <c r="BP282" s="41"/>
      <c r="BQ282" s="41"/>
      <c r="BR282" s="41"/>
      <c r="BS282" s="41"/>
    </row>
    <row r="283" spans="1:71" ht="35.1" hidden="1" customHeight="1">
      <c r="A283" s="41"/>
      <c r="B283" s="180" t="str">
        <f>+IFERROR(VLOOKUP(#REF!&amp;"-"&amp;ROW()-109,[2]ワークシート!$F$2:$BW$498,6,0),"")</f>
        <v/>
      </c>
      <c r="C283" s="181"/>
      <c r="D283" s="180" t="str">
        <f>+IFERROR(IF(VLOOKUP(#REF!&amp;"-"&amp;ROW()-109,[2]ワークシート!$F$2:$BW$498,7,0)="","",VLOOKUP(#REF!&amp;"-"&amp;ROW()-109,[2]ワークシート!$F$2:$BW$498,7,0)),"")</f>
        <v/>
      </c>
      <c r="E283" s="181"/>
      <c r="F283" s="180" t="str">
        <f>+IFERROR(VLOOKUP(#REF!&amp;"-"&amp;ROW()-109,[2]ワークシート!$F$2:$BW$498,8,0),"")</f>
        <v/>
      </c>
      <c r="G283" s="181"/>
      <c r="H283" s="73" t="str">
        <f>+IFERROR(VLOOKUP(#REF!&amp;"-"&amp;ROW()-109,[2]ワークシート!$F$2:$BW$498,9,0),"")</f>
        <v/>
      </c>
      <c r="I28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83" s="240"/>
      <c r="K283" s="180" t="str">
        <f>+IFERROR(VLOOKUP(#REF!&amp;"-"&amp;ROW()-109,[2]ワークシート!$F$2:$BW$498,16,0),"")</f>
        <v/>
      </c>
      <c r="L283" s="182"/>
      <c r="M283" s="181"/>
      <c r="N283" s="241" t="str">
        <f>+IFERROR(VLOOKUP(#REF!&amp;"-"&amp;ROW()-109,[2]ワークシート!$F$2:$BW$498,21,0),"")</f>
        <v/>
      </c>
      <c r="O283" s="242"/>
      <c r="P283" s="237" t="str">
        <f>+IFERROR(VLOOKUP(#REF!&amp;"-"&amp;ROW()-109,[2]ワークシート!$F$2:$BW$498,22,0),"")</f>
        <v/>
      </c>
      <c r="Q283" s="237"/>
      <c r="R283" s="187" t="str">
        <f>+IFERROR(VLOOKUP(#REF!&amp;"-"&amp;ROW()-109,[2]ワークシート!$F$2:$BW$498,52,0),"")</f>
        <v/>
      </c>
      <c r="S283" s="187"/>
      <c r="T283" s="187"/>
      <c r="U283" s="237" t="str">
        <f>+IFERROR(VLOOKUP(#REF!&amp;"-"&amp;ROW()-109,[2]ワークシート!$F$2:$BW$498,57,0),"")</f>
        <v/>
      </c>
      <c r="V283" s="237"/>
      <c r="W283" s="237" t="str">
        <f>+IFERROR(VLOOKUP(#REF!&amp;"-"&amp;ROW()-109,[2]ワークシート!$F$2:$BW$498,58,0),"")</f>
        <v/>
      </c>
      <c r="X283" s="237"/>
      <c r="Y283" s="237"/>
      <c r="Z283" s="178" t="str">
        <f t="shared" si="9"/>
        <v/>
      </c>
      <c r="AA283" s="178"/>
      <c r="AB283" s="180" t="str">
        <f>+IFERROR(IF(VLOOKUP(#REF!&amp;"-"&amp;ROW()-109,[2]ワークシート!$F$2:$BW$498,10,0)="","",VLOOKUP(#REF!&amp;"-"&amp;ROW()-109,[2]ワークシート!$F$2:$BW$498,10,0)),"")</f>
        <v/>
      </c>
      <c r="AC283" s="181"/>
      <c r="AD283" s="238" t="str">
        <f>+IFERROR(VLOOKUP(#REF!&amp;"-"&amp;ROW()-109,[2]ワークシート!$F$2:$BW$498,62,0),"")</f>
        <v/>
      </c>
      <c r="AE283" s="238"/>
      <c r="AF283" s="178" t="str">
        <f t="shared" si="10"/>
        <v/>
      </c>
      <c r="AG283" s="178"/>
      <c r="AH283" s="178" t="str">
        <f>+IFERROR(IF(VLOOKUP(#REF!&amp;"-"&amp;ROW()-109,[2]ワークシート!$F$2:$BW$498,63,0)="","",VLOOKUP(#REF!&amp;"-"&amp;ROW()-109,[2]ワークシート!$F$2:$BW$498,63,0)),"")</f>
        <v/>
      </c>
      <c r="AI283" s="178"/>
      <c r="AK283" s="51">
        <v>203</v>
      </c>
      <c r="AL283" s="51" t="str">
        <f t="shared" si="11"/>
        <v>203</v>
      </c>
      <c r="AM283" s="41"/>
      <c r="AN283" s="41"/>
      <c r="AO283" s="41"/>
      <c r="AP283" s="41"/>
      <c r="AQ283" s="41"/>
      <c r="AR283" s="41"/>
      <c r="AS283" s="41"/>
      <c r="AT283" s="41"/>
      <c r="AU283" s="41"/>
      <c r="AV283" s="41"/>
      <c r="AW283" s="41"/>
      <c r="AX283" s="41"/>
      <c r="AY283" s="41"/>
      <c r="AZ283" s="41"/>
      <c r="BA283" s="41"/>
      <c r="BB283" s="41"/>
      <c r="BC283" s="41"/>
      <c r="BD283" s="41"/>
      <c r="BE283" s="41"/>
      <c r="BF283" s="41"/>
      <c r="BG283" s="41"/>
      <c r="BH283" s="41"/>
      <c r="BI283" s="41"/>
      <c r="BJ283" s="41"/>
      <c r="BK283" s="41"/>
      <c r="BL283" s="41"/>
      <c r="BM283" s="41"/>
      <c r="BN283" s="41"/>
      <c r="BO283" s="41"/>
      <c r="BP283" s="41"/>
      <c r="BQ283" s="41"/>
      <c r="BR283" s="41"/>
      <c r="BS283" s="41"/>
    </row>
    <row r="284" spans="1:71" ht="35.1" hidden="1" customHeight="1">
      <c r="A284" s="41"/>
      <c r="B284" s="180" t="str">
        <f>+IFERROR(VLOOKUP(#REF!&amp;"-"&amp;ROW()-109,[2]ワークシート!$F$2:$BW$498,6,0),"")</f>
        <v/>
      </c>
      <c r="C284" s="181"/>
      <c r="D284" s="180" t="str">
        <f>+IFERROR(IF(VLOOKUP(#REF!&amp;"-"&amp;ROW()-109,[2]ワークシート!$F$2:$BW$498,7,0)="","",VLOOKUP(#REF!&amp;"-"&amp;ROW()-109,[2]ワークシート!$F$2:$BW$498,7,0)),"")</f>
        <v/>
      </c>
      <c r="E284" s="181"/>
      <c r="F284" s="180" t="str">
        <f>+IFERROR(VLOOKUP(#REF!&amp;"-"&amp;ROW()-109,[2]ワークシート!$F$2:$BW$498,8,0),"")</f>
        <v/>
      </c>
      <c r="G284" s="181"/>
      <c r="H284" s="73" t="str">
        <f>+IFERROR(VLOOKUP(#REF!&amp;"-"&amp;ROW()-109,[2]ワークシート!$F$2:$BW$498,9,0),"")</f>
        <v/>
      </c>
      <c r="I28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84" s="240"/>
      <c r="K284" s="180" t="str">
        <f>+IFERROR(VLOOKUP(#REF!&amp;"-"&amp;ROW()-109,[2]ワークシート!$F$2:$BW$498,16,0),"")</f>
        <v/>
      </c>
      <c r="L284" s="182"/>
      <c r="M284" s="181"/>
      <c r="N284" s="241" t="str">
        <f>+IFERROR(VLOOKUP(#REF!&amp;"-"&amp;ROW()-109,[2]ワークシート!$F$2:$BW$498,21,0),"")</f>
        <v/>
      </c>
      <c r="O284" s="242"/>
      <c r="P284" s="237" t="str">
        <f>+IFERROR(VLOOKUP(#REF!&amp;"-"&amp;ROW()-109,[2]ワークシート!$F$2:$BW$498,22,0),"")</f>
        <v/>
      </c>
      <c r="Q284" s="237"/>
      <c r="R284" s="187" t="str">
        <f>+IFERROR(VLOOKUP(#REF!&amp;"-"&amp;ROW()-109,[2]ワークシート!$F$2:$BW$498,52,0),"")</f>
        <v/>
      </c>
      <c r="S284" s="187"/>
      <c r="T284" s="187"/>
      <c r="U284" s="237" t="str">
        <f>+IFERROR(VLOOKUP(#REF!&amp;"-"&amp;ROW()-109,[2]ワークシート!$F$2:$BW$498,57,0),"")</f>
        <v/>
      </c>
      <c r="V284" s="237"/>
      <c r="W284" s="237" t="str">
        <f>+IFERROR(VLOOKUP(#REF!&amp;"-"&amp;ROW()-109,[2]ワークシート!$F$2:$BW$498,58,0),"")</f>
        <v/>
      </c>
      <c r="X284" s="237"/>
      <c r="Y284" s="237"/>
      <c r="Z284" s="178" t="str">
        <f t="shared" si="9"/>
        <v/>
      </c>
      <c r="AA284" s="178"/>
      <c r="AB284" s="180" t="str">
        <f>+IFERROR(IF(VLOOKUP(#REF!&amp;"-"&amp;ROW()-109,[2]ワークシート!$F$2:$BW$498,10,0)="","",VLOOKUP(#REF!&amp;"-"&amp;ROW()-109,[2]ワークシート!$F$2:$BW$498,10,0)),"")</f>
        <v/>
      </c>
      <c r="AC284" s="181"/>
      <c r="AD284" s="238" t="str">
        <f>+IFERROR(VLOOKUP(#REF!&amp;"-"&amp;ROW()-109,[2]ワークシート!$F$2:$BW$498,62,0),"")</f>
        <v/>
      </c>
      <c r="AE284" s="238"/>
      <c r="AF284" s="178" t="str">
        <f t="shared" si="10"/>
        <v/>
      </c>
      <c r="AG284" s="178"/>
      <c r="AH284" s="178" t="str">
        <f>+IFERROR(IF(VLOOKUP(#REF!&amp;"-"&amp;ROW()-109,[2]ワークシート!$F$2:$BW$498,63,0)="","",VLOOKUP(#REF!&amp;"-"&amp;ROW()-109,[2]ワークシート!$F$2:$BW$498,63,0)),"")</f>
        <v/>
      </c>
      <c r="AI284" s="178"/>
      <c r="AK284" s="51">
        <v>204</v>
      </c>
      <c r="AL284" s="51" t="str">
        <f t="shared" si="11"/>
        <v>204</v>
      </c>
      <c r="AM284" s="41"/>
      <c r="AN284" s="41"/>
      <c r="AO284" s="41"/>
      <c r="AP284" s="41"/>
      <c r="AQ284" s="41"/>
      <c r="AR284" s="41"/>
      <c r="AS284" s="41"/>
      <c r="AT284" s="41"/>
      <c r="AU284" s="41"/>
      <c r="AV284" s="41"/>
      <c r="AW284" s="41"/>
      <c r="AX284" s="41"/>
      <c r="AY284" s="41"/>
      <c r="AZ284" s="41"/>
      <c r="BA284" s="41"/>
      <c r="BB284" s="41"/>
      <c r="BC284" s="41"/>
      <c r="BD284" s="41"/>
      <c r="BE284" s="41"/>
      <c r="BF284" s="41"/>
      <c r="BG284" s="41"/>
      <c r="BH284" s="41"/>
      <c r="BI284" s="41"/>
      <c r="BJ284" s="41"/>
      <c r="BK284" s="41"/>
      <c r="BL284" s="41"/>
      <c r="BM284" s="41"/>
      <c r="BN284" s="41"/>
      <c r="BO284" s="41"/>
      <c r="BP284" s="41"/>
      <c r="BQ284" s="41"/>
      <c r="BR284" s="41"/>
      <c r="BS284" s="41"/>
    </row>
    <row r="285" spans="1:71" ht="35.1" hidden="1" customHeight="1">
      <c r="A285" s="41"/>
      <c r="B285" s="180" t="str">
        <f>+IFERROR(VLOOKUP(#REF!&amp;"-"&amp;ROW()-109,[2]ワークシート!$F$2:$BW$498,6,0),"")</f>
        <v/>
      </c>
      <c r="C285" s="181"/>
      <c r="D285" s="180" t="str">
        <f>+IFERROR(IF(VLOOKUP(#REF!&amp;"-"&amp;ROW()-109,[2]ワークシート!$F$2:$BW$498,7,0)="","",VLOOKUP(#REF!&amp;"-"&amp;ROW()-109,[2]ワークシート!$F$2:$BW$498,7,0)),"")</f>
        <v/>
      </c>
      <c r="E285" s="181"/>
      <c r="F285" s="180" t="str">
        <f>+IFERROR(VLOOKUP(#REF!&amp;"-"&amp;ROW()-109,[2]ワークシート!$F$2:$BW$498,8,0),"")</f>
        <v/>
      </c>
      <c r="G285" s="181"/>
      <c r="H285" s="73" t="str">
        <f>+IFERROR(VLOOKUP(#REF!&amp;"-"&amp;ROW()-109,[2]ワークシート!$F$2:$BW$498,9,0),"")</f>
        <v/>
      </c>
      <c r="I28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85" s="240"/>
      <c r="K285" s="180" t="str">
        <f>+IFERROR(VLOOKUP(#REF!&amp;"-"&amp;ROW()-109,[2]ワークシート!$F$2:$BW$498,16,0),"")</f>
        <v/>
      </c>
      <c r="L285" s="182"/>
      <c r="M285" s="181"/>
      <c r="N285" s="241" t="str">
        <f>+IFERROR(VLOOKUP(#REF!&amp;"-"&amp;ROW()-109,[2]ワークシート!$F$2:$BW$498,21,0),"")</f>
        <v/>
      </c>
      <c r="O285" s="242"/>
      <c r="P285" s="237" t="str">
        <f>+IFERROR(VLOOKUP(#REF!&amp;"-"&amp;ROW()-109,[2]ワークシート!$F$2:$BW$498,22,0),"")</f>
        <v/>
      </c>
      <c r="Q285" s="237"/>
      <c r="R285" s="187" t="str">
        <f>+IFERROR(VLOOKUP(#REF!&amp;"-"&amp;ROW()-109,[2]ワークシート!$F$2:$BW$498,52,0),"")</f>
        <v/>
      </c>
      <c r="S285" s="187"/>
      <c r="T285" s="187"/>
      <c r="U285" s="237" t="str">
        <f>+IFERROR(VLOOKUP(#REF!&amp;"-"&amp;ROW()-109,[2]ワークシート!$F$2:$BW$498,57,0),"")</f>
        <v/>
      </c>
      <c r="V285" s="237"/>
      <c r="W285" s="237" t="str">
        <f>+IFERROR(VLOOKUP(#REF!&amp;"-"&amp;ROW()-109,[2]ワークシート!$F$2:$BW$498,58,0),"")</f>
        <v/>
      </c>
      <c r="X285" s="237"/>
      <c r="Y285" s="237"/>
      <c r="Z285" s="178" t="str">
        <f t="shared" si="9"/>
        <v/>
      </c>
      <c r="AA285" s="178"/>
      <c r="AB285" s="180" t="str">
        <f>+IFERROR(IF(VLOOKUP(#REF!&amp;"-"&amp;ROW()-109,[2]ワークシート!$F$2:$BW$498,10,0)="","",VLOOKUP(#REF!&amp;"-"&amp;ROW()-109,[2]ワークシート!$F$2:$BW$498,10,0)),"")</f>
        <v/>
      </c>
      <c r="AC285" s="181"/>
      <c r="AD285" s="238" t="str">
        <f>+IFERROR(VLOOKUP(#REF!&amp;"-"&amp;ROW()-109,[2]ワークシート!$F$2:$BW$498,62,0),"")</f>
        <v/>
      </c>
      <c r="AE285" s="238"/>
      <c r="AF285" s="178" t="str">
        <f t="shared" si="10"/>
        <v/>
      </c>
      <c r="AG285" s="178"/>
      <c r="AH285" s="178" t="str">
        <f>+IFERROR(IF(VLOOKUP(#REF!&amp;"-"&amp;ROW()-109,[2]ワークシート!$F$2:$BW$498,63,0)="","",VLOOKUP(#REF!&amp;"-"&amp;ROW()-109,[2]ワークシート!$F$2:$BW$498,63,0)),"")</f>
        <v/>
      </c>
      <c r="AI285" s="178"/>
      <c r="AK285" s="51">
        <v>205</v>
      </c>
      <c r="AL285" s="51" t="str">
        <f t="shared" si="11"/>
        <v>205</v>
      </c>
      <c r="AM285" s="41"/>
      <c r="AN285" s="41"/>
      <c r="AO285" s="41"/>
      <c r="AP285" s="41"/>
      <c r="AQ285" s="41"/>
      <c r="AR285" s="41"/>
      <c r="AS285" s="41"/>
      <c r="AT285" s="41"/>
      <c r="AU285" s="41"/>
      <c r="AV285" s="41"/>
      <c r="AW285" s="41"/>
      <c r="AX285" s="41"/>
      <c r="AY285" s="41"/>
      <c r="AZ285" s="41"/>
      <c r="BA285" s="41"/>
      <c r="BB285" s="41"/>
      <c r="BC285" s="41"/>
      <c r="BD285" s="41"/>
      <c r="BE285" s="41"/>
      <c r="BF285" s="41"/>
      <c r="BG285" s="41"/>
      <c r="BH285" s="41"/>
      <c r="BI285" s="41"/>
      <c r="BJ285" s="41"/>
      <c r="BK285" s="41"/>
      <c r="BL285" s="41"/>
      <c r="BM285" s="41"/>
      <c r="BN285" s="41"/>
      <c r="BO285" s="41"/>
      <c r="BP285" s="41"/>
      <c r="BQ285" s="41"/>
      <c r="BR285" s="41"/>
      <c r="BS285" s="41"/>
    </row>
    <row r="286" spans="1:71" ht="35.1" hidden="1" customHeight="1">
      <c r="A286" s="41"/>
      <c r="B286" s="180" t="str">
        <f>+IFERROR(VLOOKUP(#REF!&amp;"-"&amp;ROW()-109,[2]ワークシート!$F$2:$BW$498,6,0),"")</f>
        <v/>
      </c>
      <c r="C286" s="181"/>
      <c r="D286" s="180" t="str">
        <f>+IFERROR(IF(VLOOKUP(#REF!&amp;"-"&amp;ROW()-109,[2]ワークシート!$F$2:$BW$498,7,0)="","",VLOOKUP(#REF!&amp;"-"&amp;ROW()-109,[2]ワークシート!$F$2:$BW$498,7,0)),"")</f>
        <v/>
      </c>
      <c r="E286" s="181"/>
      <c r="F286" s="180" t="str">
        <f>+IFERROR(VLOOKUP(#REF!&amp;"-"&amp;ROW()-109,[2]ワークシート!$F$2:$BW$498,8,0),"")</f>
        <v/>
      </c>
      <c r="G286" s="181"/>
      <c r="H286" s="73" t="str">
        <f>+IFERROR(VLOOKUP(#REF!&amp;"-"&amp;ROW()-109,[2]ワークシート!$F$2:$BW$498,9,0),"")</f>
        <v/>
      </c>
      <c r="I28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86" s="240"/>
      <c r="K286" s="180" t="str">
        <f>+IFERROR(VLOOKUP(#REF!&amp;"-"&amp;ROW()-109,[2]ワークシート!$F$2:$BW$498,16,0),"")</f>
        <v/>
      </c>
      <c r="L286" s="182"/>
      <c r="M286" s="181"/>
      <c r="N286" s="241" t="str">
        <f>+IFERROR(VLOOKUP(#REF!&amp;"-"&amp;ROW()-109,[2]ワークシート!$F$2:$BW$498,21,0),"")</f>
        <v/>
      </c>
      <c r="O286" s="242"/>
      <c r="P286" s="237" t="str">
        <f>+IFERROR(VLOOKUP(#REF!&amp;"-"&amp;ROW()-109,[2]ワークシート!$F$2:$BW$498,22,0),"")</f>
        <v/>
      </c>
      <c r="Q286" s="237"/>
      <c r="R286" s="187" t="str">
        <f>+IFERROR(VLOOKUP(#REF!&amp;"-"&amp;ROW()-109,[2]ワークシート!$F$2:$BW$498,52,0),"")</f>
        <v/>
      </c>
      <c r="S286" s="187"/>
      <c r="T286" s="187"/>
      <c r="U286" s="237" t="str">
        <f>+IFERROR(VLOOKUP(#REF!&amp;"-"&amp;ROW()-109,[2]ワークシート!$F$2:$BW$498,57,0),"")</f>
        <v/>
      </c>
      <c r="V286" s="237"/>
      <c r="W286" s="237" t="str">
        <f>+IFERROR(VLOOKUP(#REF!&amp;"-"&amp;ROW()-109,[2]ワークシート!$F$2:$BW$498,58,0),"")</f>
        <v/>
      </c>
      <c r="X286" s="237"/>
      <c r="Y286" s="237"/>
      <c r="Z286" s="178" t="str">
        <f t="shared" si="9"/>
        <v/>
      </c>
      <c r="AA286" s="178"/>
      <c r="AB286" s="180" t="str">
        <f>+IFERROR(IF(VLOOKUP(#REF!&amp;"-"&amp;ROW()-109,[2]ワークシート!$F$2:$BW$498,10,0)="","",VLOOKUP(#REF!&amp;"-"&amp;ROW()-109,[2]ワークシート!$F$2:$BW$498,10,0)),"")</f>
        <v/>
      </c>
      <c r="AC286" s="181"/>
      <c r="AD286" s="238" t="str">
        <f>+IFERROR(VLOOKUP(#REF!&amp;"-"&amp;ROW()-109,[2]ワークシート!$F$2:$BW$498,62,0),"")</f>
        <v/>
      </c>
      <c r="AE286" s="238"/>
      <c r="AF286" s="178" t="str">
        <f t="shared" si="10"/>
        <v/>
      </c>
      <c r="AG286" s="178"/>
      <c r="AH286" s="178" t="str">
        <f>+IFERROR(IF(VLOOKUP(#REF!&amp;"-"&amp;ROW()-109,[2]ワークシート!$F$2:$BW$498,63,0)="","",VLOOKUP(#REF!&amp;"-"&amp;ROW()-109,[2]ワークシート!$F$2:$BW$498,63,0)),"")</f>
        <v/>
      </c>
      <c r="AI286" s="178"/>
      <c r="AK286" s="51">
        <v>206</v>
      </c>
      <c r="AL286" s="51" t="str">
        <f t="shared" si="11"/>
        <v>206</v>
      </c>
      <c r="AM286" s="41"/>
      <c r="AN286" s="41"/>
      <c r="AO286" s="41"/>
      <c r="AP286" s="41"/>
      <c r="AQ286" s="41"/>
      <c r="AR286" s="41"/>
      <c r="AS286" s="41"/>
      <c r="AT286" s="41"/>
      <c r="AU286" s="41"/>
      <c r="AV286" s="41"/>
      <c r="AW286" s="41"/>
      <c r="AX286" s="41"/>
      <c r="AY286" s="41"/>
      <c r="AZ286" s="41"/>
      <c r="BA286" s="41"/>
      <c r="BB286" s="41"/>
      <c r="BC286" s="41"/>
      <c r="BD286" s="41"/>
      <c r="BE286" s="41"/>
      <c r="BF286" s="41"/>
      <c r="BG286" s="41"/>
      <c r="BH286" s="41"/>
      <c r="BI286" s="41"/>
      <c r="BJ286" s="41"/>
      <c r="BK286" s="41"/>
      <c r="BL286" s="41"/>
      <c r="BM286" s="41"/>
      <c r="BN286" s="41"/>
      <c r="BO286" s="41"/>
      <c r="BP286" s="41"/>
      <c r="BQ286" s="41"/>
      <c r="BR286" s="41"/>
      <c r="BS286" s="41"/>
    </row>
    <row r="287" spans="1:71" ht="35.1" hidden="1" customHeight="1">
      <c r="A287" s="41"/>
      <c r="B287" s="180" t="str">
        <f>+IFERROR(VLOOKUP(#REF!&amp;"-"&amp;ROW()-109,[2]ワークシート!$F$2:$BW$498,6,0),"")</f>
        <v/>
      </c>
      <c r="C287" s="181"/>
      <c r="D287" s="180" t="str">
        <f>+IFERROR(IF(VLOOKUP(#REF!&amp;"-"&amp;ROW()-109,[2]ワークシート!$F$2:$BW$498,7,0)="","",VLOOKUP(#REF!&amp;"-"&amp;ROW()-109,[2]ワークシート!$F$2:$BW$498,7,0)),"")</f>
        <v/>
      </c>
      <c r="E287" s="181"/>
      <c r="F287" s="180" t="str">
        <f>+IFERROR(VLOOKUP(#REF!&amp;"-"&amp;ROW()-109,[2]ワークシート!$F$2:$BW$498,8,0),"")</f>
        <v/>
      </c>
      <c r="G287" s="181"/>
      <c r="H287" s="73" t="str">
        <f>+IFERROR(VLOOKUP(#REF!&amp;"-"&amp;ROW()-109,[2]ワークシート!$F$2:$BW$498,9,0),"")</f>
        <v/>
      </c>
      <c r="I28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87" s="240"/>
      <c r="K287" s="180" t="str">
        <f>+IFERROR(VLOOKUP(#REF!&amp;"-"&amp;ROW()-109,[2]ワークシート!$F$2:$BW$498,16,0),"")</f>
        <v/>
      </c>
      <c r="L287" s="182"/>
      <c r="M287" s="181"/>
      <c r="N287" s="241" t="str">
        <f>+IFERROR(VLOOKUP(#REF!&amp;"-"&amp;ROW()-109,[2]ワークシート!$F$2:$BW$498,21,0),"")</f>
        <v/>
      </c>
      <c r="O287" s="242"/>
      <c r="P287" s="237" t="str">
        <f>+IFERROR(VLOOKUP(#REF!&amp;"-"&amp;ROW()-109,[2]ワークシート!$F$2:$BW$498,22,0),"")</f>
        <v/>
      </c>
      <c r="Q287" s="237"/>
      <c r="R287" s="187" t="str">
        <f>+IFERROR(VLOOKUP(#REF!&amp;"-"&amp;ROW()-109,[2]ワークシート!$F$2:$BW$498,52,0),"")</f>
        <v/>
      </c>
      <c r="S287" s="187"/>
      <c r="T287" s="187"/>
      <c r="U287" s="237" t="str">
        <f>+IFERROR(VLOOKUP(#REF!&amp;"-"&amp;ROW()-109,[2]ワークシート!$F$2:$BW$498,57,0),"")</f>
        <v/>
      </c>
      <c r="V287" s="237"/>
      <c r="W287" s="237" t="str">
        <f>+IFERROR(VLOOKUP(#REF!&amp;"-"&amp;ROW()-109,[2]ワークシート!$F$2:$BW$498,58,0),"")</f>
        <v/>
      </c>
      <c r="X287" s="237"/>
      <c r="Y287" s="237"/>
      <c r="Z287" s="178" t="str">
        <f t="shared" si="9"/>
        <v/>
      </c>
      <c r="AA287" s="178"/>
      <c r="AB287" s="180" t="str">
        <f>+IFERROR(IF(VLOOKUP(#REF!&amp;"-"&amp;ROW()-109,[2]ワークシート!$F$2:$BW$498,10,0)="","",VLOOKUP(#REF!&amp;"-"&amp;ROW()-109,[2]ワークシート!$F$2:$BW$498,10,0)),"")</f>
        <v/>
      </c>
      <c r="AC287" s="181"/>
      <c r="AD287" s="238" t="str">
        <f>+IFERROR(VLOOKUP(#REF!&amp;"-"&amp;ROW()-109,[2]ワークシート!$F$2:$BW$498,62,0),"")</f>
        <v/>
      </c>
      <c r="AE287" s="238"/>
      <c r="AF287" s="178" t="str">
        <f t="shared" si="10"/>
        <v/>
      </c>
      <c r="AG287" s="178"/>
      <c r="AH287" s="178" t="str">
        <f>+IFERROR(IF(VLOOKUP(#REF!&amp;"-"&amp;ROW()-109,[2]ワークシート!$F$2:$BW$498,63,0)="","",VLOOKUP(#REF!&amp;"-"&amp;ROW()-109,[2]ワークシート!$F$2:$BW$498,63,0)),"")</f>
        <v/>
      </c>
      <c r="AI287" s="178"/>
      <c r="AK287" s="51">
        <v>207</v>
      </c>
      <c r="AL287" s="51" t="str">
        <f t="shared" si="11"/>
        <v>207</v>
      </c>
      <c r="AM287" s="41"/>
      <c r="AN287" s="41"/>
      <c r="AO287" s="41"/>
      <c r="AP287" s="41"/>
      <c r="AQ287" s="41"/>
      <c r="AR287" s="41"/>
      <c r="AS287" s="41"/>
      <c r="AT287" s="41"/>
      <c r="AU287" s="41"/>
      <c r="AV287" s="41"/>
      <c r="AW287" s="41"/>
      <c r="AX287" s="41"/>
      <c r="AY287" s="41"/>
      <c r="AZ287" s="41"/>
      <c r="BA287" s="41"/>
      <c r="BB287" s="41"/>
      <c r="BC287" s="41"/>
      <c r="BD287" s="41"/>
      <c r="BE287" s="41"/>
      <c r="BF287" s="41"/>
      <c r="BG287" s="41"/>
      <c r="BH287" s="41"/>
      <c r="BI287" s="41"/>
      <c r="BJ287" s="41"/>
      <c r="BK287" s="41"/>
      <c r="BL287" s="41"/>
      <c r="BM287" s="41"/>
      <c r="BN287" s="41"/>
      <c r="BO287" s="41"/>
      <c r="BP287" s="41"/>
      <c r="BQ287" s="41"/>
      <c r="BR287" s="41"/>
      <c r="BS287" s="41"/>
    </row>
    <row r="288" spans="1:71" ht="35.1" hidden="1" customHeight="1">
      <c r="A288" s="41"/>
      <c r="B288" s="180" t="str">
        <f>+IFERROR(VLOOKUP(#REF!&amp;"-"&amp;ROW()-109,[2]ワークシート!$F$2:$BW$498,6,0),"")</f>
        <v/>
      </c>
      <c r="C288" s="181"/>
      <c r="D288" s="180" t="str">
        <f>+IFERROR(IF(VLOOKUP(#REF!&amp;"-"&amp;ROW()-109,[2]ワークシート!$F$2:$BW$498,7,0)="","",VLOOKUP(#REF!&amp;"-"&amp;ROW()-109,[2]ワークシート!$F$2:$BW$498,7,0)),"")</f>
        <v/>
      </c>
      <c r="E288" s="181"/>
      <c r="F288" s="180" t="str">
        <f>+IFERROR(VLOOKUP(#REF!&amp;"-"&amp;ROW()-109,[2]ワークシート!$F$2:$BW$498,8,0),"")</f>
        <v/>
      </c>
      <c r="G288" s="181"/>
      <c r="H288" s="73" t="str">
        <f>+IFERROR(VLOOKUP(#REF!&amp;"-"&amp;ROW()-109,[2]ワークシート!$F$2:$BW$498,9,0),"")</f>
        <v/>
      </c>
      <c r="I28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88" s="240"/>
      <c r="K288" s="180" t="str">
        <f>+IFERROR(VLOOKUP(#REF!&amp;"-"&amp;ROW()-109,[2]ワークシート!$F$2:$BW$498,16,0),"")</f>
        <v/>
      </c>
      <c r="L288" s="182"/>
      <c r="M288" s="181"/>
      <c r="N288" s="241" t="str">
        <f>+IFERROR(VLOOKUP(#REF!&amp;"-"&amp;ROW()-109,[2]ワークシート!$F$2:$BW$498,21,0),"")</f>
        <v/>
      </c>
      <c r="O288" s="242"/>
      <c r="P288" s="237" t="str">
        <f>+IFERROR(VLOOKUP(#REF!&amp;"-"&amp;ROW()-109,[2]ワークシート!$F$2:$BW$498,22,0),"")</f>
        <v/>
      </c>
      <c r="Q288" s="237"/>
      <c r="R288" s="187" t="str">
        <f>+IFERROR(VLOOKUP(#REF!&amp;"-"&amp;ROW()-109,[2]ワークシート!$F$2:$BW$498,52,0),"")</f>
        <v/>
      </c>
      <c r="S288" s="187"/>
      <c r="T288" s="187"/>
      <c r="U288" s="237" t="str">
        <f>+IFERROR(VLOOKUP(#REF!&amp;"-"&amp;ROW()-109,[2]ワークシート!$F$2:$BW$498,57,0),"")</f>
        <v/>
      </c>
      <c r="V288" s="237"/>
      <c r="W288" s="237" t="str">
        <f>+IFERROR(VLOOKUP(#REF!&amp;"-"&amp;ROW()-109,[2]ワークシート!$F$2:$BW$498,58,0),"")</f>
        <v/>
      </c>
      <c r="X288" s="237"/>
      <c r="Y288" s="237"/>
      <c r="Z288" s="178" t="str">
        <f t="shared" si="9"/>
        <v/>
      </c>
      <c r="AA288" s="178"/>
      <c r="AB288" s="180" t="str">
        <f>+IFERROR(IF(VLOOKUP(#REF!&amp;"-"&amp;ROW()-109,[2]ワークシート!$F$2:$BW$498,10,0)="","",VLOOKUP(#REF!&amp;"-"&amp;ROW()-109,[2]ワークシート!$F$2:$BW$498,10,0)),"")</f>
        <v/>
      </c>
      <c r="AC288" s="181"/>
      <c r="AD288" s="238" t="str">
        <f>+IFERROR(VLOOKUP(#REF!&amp;"-"&amp;ROW()-109,[2]ワークシート!$F$2:$BW$498,62,0),"")</f>
        <v/>
      </c>
      <c r="AE288" s="238"/>
      <c r="AF288" s="178" t="str">
        <f t="shared" si="10"/>
        <v/>
      </c>
      <c r="AG288" s="178"/>
      <c r="AH288" s="178" t="str">
        <f>+IFERROR(IF(VLOOKUP(#REF!&amp;"-"&amp;ROW()-109,[2]ワークシート!$F$2:$BW$498,63,0)="","",VLOOKUP(#REF!&amp;"-"&amp;ROW()-109,[2]ワークシート!$F$2:$BW$498,63,0)),"")</f>
        <v/>
      </c>
      <c r="AI288" s="178"/>
      <c r="AK288" s="51">
        <v>208</v>
      </c>
      <c r="AL288" s="51" t="str">
        <f t="shared" si="11"/>
        <v>208</v>
      </c>
      <c r="AM288" s="41"/>
      <c r="AN288" s="41"/>
      <c r="AO288" s="41"/>
      <c r="AP288" s="41"/>
      <c r="AQ288" s="41"/>
      <c r="AR288" s="41"/>
      <c r="AS288" s="41"/>
      <c r="AT288" s="41"/>
      <c r="AU288" s="41"/>
      <c r="AV288" s="41"/>
      <c r="AW288" s="41"/>
      <c r="AX288" s="41"/>
      <c r="AY288" s="41"/>
      <c r="AZ288" s="41"/>
      <c r="BA288" s="41"/>
      <c r="BB288" s="41"/>
      <c r="BC288" s="41"/>
      <c r="BD288" s="41"/>
      <c r="BE288" s="41"/>
      <c r="BF288" s="41"/>
      <c r="BG288" s="41"/>
      <c r="BH288" s="41"/>
      <c r="BI288" s="41"/>
      <c r="BJ288" s="41"/>
      <c r="BK288" s="41"/>
      <c r="BL288" s="41"/>
      <c r="BM288" s="41"/>
      <c r="BN288" s="41"/>
      <c r="BO288" s="41"/>
      <c r="BP288" s="41"/>
      <c r="BQ288" s="41"/>
      <c r="BR288" s="41"/>
      <c r="BS288" s="41"/>
    </row>
    <row r="289" spans="1:71" ht="35.1" hidden="1" customHeight="1">
      <c r="A289" s="41"/>
      <c r="B289" s="180" t="str">
        <f>+IFERROR(VLOOKUP(#REF!&amp;"-"&amp;ROW()-109,[2]ワークシート!$F$2:$BW$498,6,0),"")</f>
        <v/>
      </c>
      <c r="C289" s="181"/>
      <c r="D289" s="180" t="str">
        <f>+IFERROR(IF(VLOOKUP(#REF!&amp;"-"&amp;ROW()-109,[2]ワークシート!$F$2:$BW$498,7,0)="","",VLOOKUP(#REF!&amp;"-"&amp;ROW()-109,[2]ワークシート!$F$2:$BW$498,7,0)),"")</f>
        <v/>
      </c>
      <c r="E289" s="181"/>
      <c r="F289" s="180" t="str">
        <f>+IFERROR(VLOOKUP(#REF!&amp;"-"&amp;ROW()-109,[2]ワークシート!$F$2:$BW$498,8,0),"")</f>
        <v/>
      </c>
      <c r="G289" s="181"/>
      <c r="H289" s="73" t="str">
        <f>+IFERROR(VLOOKUP(#REF!&amp;"-"&amp;ROW()-109,[2]ワークシート!$F$2:$BW$498,9,0),"")</f>
        <v/>
      </c>
      <c r="I28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89" s="240"/>
      <c r="K289" s="180" t="str">
        <f>+IFERROR(VLOOKUP(#REF!&amp;"-"&amp;ROW()-109,[2]ワークシート!$F$2:$BW$498,16,0),"")</f>
        <v/>
      </c>
      <c r="L289" s="182"/>
      <c r="M289" s="181"/>
      <c r="N289" s="241" t="str">
        <f>+IFERROR(VLOOKUP(#REF!&amp;"-"&amp;ROW()-109,[2]ワークシート!$F$2:$BW$498,21,0),"")</f>
        <v/>
      </c>
      <c r="O289" s="242"/>
      <c r="P289" s="237" t="str">
        <f>+IFERROR(VLOOKUP(#REF!&amp;"-"&amp;ROW()-109,[2]ワークシート!$F$2:$BW$498,22,0),"")</f>
        <v/>
      </c>
      <c r="Q289" s="237"/>
      <c r="R289" s="187" t="str">
        <f>+IFERROR(VLOOKUP(#REF!&amp;"-"&amp;ROW()-109,[2]ワークシート!$F$2:$BW$498,52,0),"")</f>
        <v/>
      </c>
      <c r="S289" s="187"/>
      <c r="T289" s="187"/>
      <c r="U289" s="237" t="str">
        <f>+IFERROR(VLOOKUP(#REF!&amp;"-"&amp;ROW()-109,[2]ワークシート!$F$2:$BW$498,57,0),"")</f>
        <v/>
      </c>
      <c r="V289" s="237"/>
      <c r="W289" s="237" t="str">
        <f>+IFERROR(VLOOKUP(#REF!&amp;"-"&amp;ROW()-109,[2]ワークシート!$F$2:$BW$498,58,0),"")</f>
        <v/>
      </c>
      <c r="X289" s="237"/>
      <c r="Y289" s="237"/>
      <c r="Z289" s="178" t="str">
        <f t="shared" si="9"/>
        <v/>
      </c>
      <c r="AA289" s="178"/>
      <c r="AB289" s="180" t="str">
        <f>+IFERROR(IF(VLOOKUP(#REF!&amp;"-"&amp;ROW()-109,[2]ワークシート!$F$2:$BW$498,10,0)="","",VLOOKUP(#REF!&amp;"-"&amp;ROW()-109,[2]ワークシート!$F$2:$BW$498,10,0)),"")</f>
        <v/>
      </c>
      <c r="AC289" s="181"/>
      <c r="AD289" s="238" t="str">
        <f>+IFERROR(VLOOKUP(#REF!&amp;"-"&amp;ROW()-109,[2]ワークシート!$F$2:$BW$498,62,0),"")</f>
        <v/>
      </c>
      <c r="AE289" s="238"/>
      <c r="AF289" s="178" t="str">
        <f t="shared" si="10"/>
        <v/>
      </c>
      <c r="AG289" s="178"/>
      <c r="AH289" s="178" t="str">
        <f>+IFERROR(IF(VLOOKUP(#REF!&amp;"-"&amp;ROW()-109,[2]ワークシート!$F$2:$BW$498,63,0)="","",VLOOKUP(#REF!&amp;"-"&amp;ROW()-109,[2]ワークシート!$F$2:$BW$498,63,0)),"")</f>
        <v/>
      </c>
      <c r="AI289" s="178"/>
      <c r="AK289" s="51">
        <v>209</v>
      </c>
      <c r="AL289" s="51" t="str">
        <f t="shared" si="11"/>
        <v>209</v>
      </c>
      <c r="AM289" s="41"/>
      <c r="AN289" s="41"/>
      <c r="AO289" s="41"/>
      <c r="AP289" s="41"/>
      <c r="AQ289" s="41"/>
      <c r="AR289" s="41"/>
      <c r="AS289" s="41"/>
      <c r="AT289" s="41"/>
      <c r="AU289" s="41"/>
      <c r="AV289" s="41"/>
      <c r="AW289" s="41"/>
      <c r="AX289" s="41"/>
      <c r="AY289" s="41"/>
      <c r="AZ289" s="41"/>
      <c r="BA289" s="41"/>
      <c r="BB289" s="41"/>
      <c r="BC289" s="41"/>
      <c r="BD289" s="41"/>
      <c r="BE289" s="41"/>
      <c r="BF289" s="41"/>
      <c r="BG289" s="41"/>
      <c r="BH289" s="41"/>
      <c r="BI289" s="41"/>
      <c r="BJ289" s="41"/>
      <c r="BK289" s="41"/>
      <c r="BL289" s="41"/>
      <c r="BM289" s="41"/>
      <c r="BN289" s="41"/>
      <c r="BO289" s="41"/>
      <c r="BP289" s="41"/>
      <c r="BQ289" s="41"/>
      <c r="BR289" s="41"/>
      <c r="BS289" s="41"/>
    </row>
    <row r="290" spans="1:71" ht="35.1" hidden="1" customHeight="1">
      <c r="A290" s="41"/>
      <c r="B290" s="180" t="str">
        <f>+IFERROR(VLOOKUP(#REF!&amp;"-"&amp;ROW()-109,[2]ワークシート!$F$2:$BW$498,6,0),"")</f>
        <v/>
      </c>
      <c r="C290" s="181"/>
      <c r="D290" s="180" t="str">
        <f>+IFERROR(IF(VLOOKUP(#REF!&amp;"-"&amp;ROW()-109,[2]ワークシート!$F$2:$BW$498,7,0)="","",VLOOKUP(#REF!&amp;"-"&amp;ROW()-109,[2]ワークシート!$F$2:$BW$498,7,0)),"")</f>
        <v/>
      </c>
      <c r="E290" s="181"/>
      <c r="F290" s="180" t="str">
        <f>+IFERROR(VLOOKUP(#REF!&amp;"-"&amp;ROW()-109,[2]ワークシート!$F$2:$BW$498,8,0),"")</f>
        <v/>
      </c>
      <c r="G290" s="181"/>
      <c r="H290" s="73" t="str">
        <f>+IFERROR(VLOOKUP(#REF!&amp;"-"&amp;ROW()-109,[2]ワークシート!$F$2:$BW$498,9,0),"")</f>
        <v/>
      </c>
      <c r="I29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90" s="240"/>
      <c r="K290" s="180" t="str">
        <f>+IFERROR(VLOOKUP(#REF!&amp;"-"&amp;ROW()-109,[2]ワークシート!$F$2:$BW$498,16,0),"")</f>
        <v/>
      </c>
      <c r="L290" s="182"/>
      <c r="M290" s="181"/>
      <c r="N290" s="241" t="str">
        <f>+IFERROR(VLOOKUP(#REF!&amp;"-"&amp;ROW()-109,[2]ワークシート!$F$2:$BW$498,21,0),"")</f>
        <v/>
      </c>
      <c r="O290" s="242"/>
      <c r="P290" s="237" t="str">
        <f>+IFERROR(VLOOKUP(#REF!&amp;"-"&amp;ROW()-109,[2]ワークシート!$F$2:$BW$498,22,0),"")</f>
        <v/>
      </c>
      <c r="Q290" s="237"/>
      <c r="R290" s="187" t="str">
        <f>+IFERROR(VLOOKUP(#REF!&amp;"-"&amp;ROW()-109,[2]ワークシート!$F$2:$BW$498,52,0),"")</f>
        <v/>
      </c>
      <c r="S290" s="187"/>
      <c r="T290" s="187"/>
      <c r="U290" s="237" t="str">
        <f>+IFERROR(VLOOKUP(#REF!&amp;"-"&amp;ROW()-109,[2]ワークシート!$F$2:$BW$498,57,0),"")</f>
        <v/>
      </c>
      <c r="V290" s="237"/>
      <c r="W290" s="237" t="str">
        <f>+IFERROR(VLOOKUP(#REF!&amp;"-"&amp;ROW()-109,[2]ワークシート!$F$2:$BW$498,58,0),"")</f>
        <v/>
      </c>
      <c r="X290" s="237"/>
      <c r="Y290" s="237"/>
      <c r="Z290" s="178" t="str">
        <f t="shared" si="9"/>
        <v/>
      </c>
      <c r="AA290" s="178"/>
      <c r="AB290" s="180" t="str">
        <f>+IFERROR(IF(VLOOKUP(#REF!&amp;"-"&amp;ROW()-109,[2]ワークシート!$F$2:$BW$498,10,0)="","",VLOOKUP(#REF!&amp;"-"&amp;ROW()-109,[2]ワークシート!$F$2:$BW$498,10,0)),"")</f>
        <v/>
      </c>
      <c r="AC290" s="181"/>
      <c r="AD290" s="238" t="str">
        <f>+IFERROR(VLOOKUP(#REF!&amp;"-"&amp;ROW()-109,[2]ワークシート!$F$2:$BW$498,62,0),"")</f>
        <v/>
      </c>
      <c r="AE290" s="238"/>
      <c r="AF290" s="178" t="str">
        <f t="shared" si="10"/>
        <v/>
      </c>
      <c r="AG290" s="178"/>
      <c r="AH290" s="178" t="str">
        <f>+IFERROR(IF(VLOOKUP(#REF!&amp;"-"&amp;ROW()-109,[2]ワークシート!$F$2:$BW$498,63,0)="","",VLOOKUP(#REF!&amp;"-"&amp;ROW()-109,[2]ワークシート!$F$2:$BW$498,63,0)),"")</f>
        <v/>
      </c>
      <c r="AI290" s="178"/>
      <c r="AK290" s="51">
        <v>210</v>
      </c>
      <c r="AL290" s="51" t="str">
        <f t="shared" si="11"/>
        <v>210</v>
      </c>
      <c r="AM290" s="41"/>
      <c r="AN290" s="41"/>
      <c r="AO290" s="41"/>
      <c r="AP290" s="41"/>
      <c r="AQ290" s="41"/>
      <c r="AR290" s="41"/>
      <c r="AS290" s="41"/>
      <c r="AT290" s="41"/>
      <c r="AU290" s="41"/>
      <c r="AV290" s="41"/>
      <c r="AW290" s="41"/>
      <c r="AX290" s="41"/>
      <c r="AY290" s="41"/>
      <c r="AZ290" s="41"/>
      <c r="BA290" s="41"/>
      <c r="BB290" s="41"/>
      <c r="BC290" s="41"/>
      <c r="BD290" s="41"/>
      <c r="BE290" s="41"/>
      <c r="BF290" s="41"/>
      <c r="BG290" s="41"/>
      <c r="BH290" s="41"/>
      <c r="BI290" s="41"/>
      <c r="BJ290" s="41"/>
      <c r="BK290" s="41"/>
      <c r="BL290" s="41"/>
      <c r="BM290" s="41"/>
      <c r="BN290" s="41"/>
      <c r="BO290" s="41"/>
      <c r="BP290" s="41"/>
      <c r="BQ290" s="41"/>
      <c r="BR290" s="41"/>
      <c r="BS290" s="41"/>
    </row>
    <row r="291" spans="1:71" ht="35.1" hidden="1" customHeight="1">
      <c r="A291" s="41"/>
      <c r="B291" s="180" t="str">
        <f>+IFERROR(VLOOKUP(#REF!&amp;"-"&amp;ROW()-109,[2]ワークシート!$F$2:$BW$498,6,0),"")</f>
        <v/>
      </c>
      <c r="C291" s="181"/>
      <c r="D291" s="180" t="str">
        <f>+IFERROR(IF(VLOOKUP(#REF!&amp;"-"&amp;ROW()-109,[2]ワークシート!$F$2:$BW$498,7,0)="","",VLOOKUP(#REF!&amp;"-"&amp;ROW()-109,[2]ワークシート!$F$2:$BW$498,7,0)),"")</f>
        <v/>
      </c>
      <c r="E291" s="181"/>
      <c r="F291" s="180" t="str">
        <f>+IFERROR(VLOOKUP(#REF!&amp;"-"&amp;ROW()-109,[2]ワークシート!$F$2:$BW$498,8,0),"")</f>
        <v/>
      </c>
      <c r="G291" s="181"/>
      <c r="H291" s="73" t="str">
        <f>+IFERROR(VLOOKUP(#REF!&amp;"-"&amp;ROW()-109,[2]ワークシート!$F$2:$BW$498,9,0),"")</f>
        <v/>
      </c>
      <c r="I29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91" s="240"/>
      <c r="K291" s="180" t="str">
        <f>+IFERROR(VLOOKUP(#REF!&amp;"-"&amp;ROW()-109,[2]ワークシート!$F$2:$BW$498,16,0),"")</f>
        <v/>
      </c>
      <c r="L291" s="182"/>
      <c r="M291" s="181"/>
      <c r="N291" s="241" t="str">
        <f>+IFERROR(VLOOKUP(#REF!&amp;"-"&amp;ROW()-109,[2]ワークシート!$F$2:$BW$498,21,0),"")</f>
        <v/>
      </c>
      <c r="O291" s="242"/>
      <c r="P291" s="237" t="str">
        <f>+IFERROR(VLOOKUP(#REF!&amp;"-"&amp;ROW()-109,[2]ワークシート!$F$2:$BW$498,22,0),"")</f>
        <v/>
      </c>
      <c r="Q291" s="237"/>
      <c r="R291" s="187" t="str">
        <f>+IFERROR(VLOOKUP(#REF!&amp;"-"&amp;ROW()-109,[2]ワークシート!$F$2:$BW$498,52,0),"")</f>
        <v/>
      </c>
      <c r="S291" s="187"/>
      <c r="T291" s="187"/>
      <c r="U291" s="237" t="str">
        <f>+IFERROR(VLOOKUP(#REF!&amp;"-"&amp;ROW()-109,[2]ワークシート!$F$2:$BW$498,57,0),"")</f>
        <v/>
      </c>
      <c r="V291" s="237"/>
      <c r="W291" s="237" t="str">
        <f>+IFERROR(VLOOKUP(#REF!&amp;"-"&amp;ROW()-109,[2]ワークシート!$F$2:$BW$498,58,0),"")</f>
        <v/>
      </c>
      <c r="X291" s="237"/>
      <c r="Y291" s="237"/>
      <c r="Z291" s="178" t="str">
        <f t="shared" si="9"/>
        <v/>
      </c>
      <c r="AA291" s="178"/>
      <c r="AB291" s="180" t="str">
        <f>+IFERROR(IF(VLOOKUP(#REF!&amp;"-"&amp;ROW()-109,[2]ワークシート!$F$2:$BW$498,10,0)="","",VLOOKUP(#REF!&amp;"-"&amp;ROW()-109,[2]ワークシート!$F$2:$BW$498,10,0)),"")</f>
        <v/>
      </c>
      <c r="AC291" s="181"/>
      <c r="AD291" s="238" t="str">
        <f>+IFERROR(VLOOKUP(#REF!&amp;"-"&amp;ROW()-109,[2]ワークシート!$F$2:$BW$498,62,0),"")</f>
        <v/>
      </c>
      <c r="AE291" s="238"/>
      <c r="AF291" s="178" t="str">
        <f t="shared" si="10"/>
        <v/>
      </c>
      <c r="AG291" s="178"/>
      <c r="AH291" s="178" t="str">
        <f>+IFERROR(IF(VLOOKUP(#REF!&amp;"-"&amp;ROW()-109,[2]ワークシート!$F$2:$BW$498,63,0)="","",VLOOKUP(#REF!&amp;"-"&amp;ROW()-109,[2]ワークシート!$F$2:$BW$498,63,0)),"")</f>
        <v/>
      </c>
      <c r="AI291" s="178"/>
      <c r="AK291" s="51">
        <v>211</v>
      </c>
      <c r="AL291" s="51" t="str">
        <f t="shared" si="11"/>
        <v>211</v>
      </c>
      <c r="AM291" s="41"/>
      <c r="AN291" s="41"/>
      <c r="AO291" s="41"/>
      <c r="AP291" s="41"/>
      <c r="AQ291" s="41"/>
      <c r="AR291" s="41"/>
      <c r="AS291" s="41"/>
      <c r="AT291" s="41"/>
      <c r="AU291" s="41"/>
      <c r="AV291" s="41"/>
      <c r="AW291" s="41"/>
      <c r="AX291" s="41"/>
      <c r="AY291" s="41"/>
      <c r="AZ291" s="41"/>
      <c r="BA291" s="41"/>
      <c r="BB291" s="41"/>
      <c r="BC291" s="41"/>
      <c r="BD291" s="41"/>
      <c r="BE291" s="41"/>
      <c r="BF291" s="41"/>
      <c r="BG291" s="41"/>
      <c r="BH291" s="41"/>
      <c r="BI291" s="41"/>
      <c r="BJ291" s="41"/>
      <c r="BK291" s="41"/>
      <c r="BL291" s="41"/>
      <c r="BM291" s="41"/>
      <c r="BN291" s="41"/>
      <c r="BO291" s="41"/>
      <c r="BP291" s="41"/>
      <c r="BQ291" s="41"/>
      <c r="BR291" s="41"/>
      <c r="BS291" s="41"/>
    </row>
    <row r="292" spans="1:71" ht="35.1" hidden="1" customHeight="1">
      <c r="A292" s="41"/>
      <c r="B292" s="180" t="str">
        <f>+IFERROR(VLOOKUP(#REF!&amp;"-"&amp;ROW()-109,[2]ワークシート!$F$2:$BW$498,6,0),"")</f>
        <v/>
      </c>
      <c r="C292" s="181"/>
      <c r="D292" s="180" t="str">
        <f>+IFERROR(IF(VLOOKUP(#REF!&amp;"-"&amp;ROW()-109,[2]ワークシート!$F$2:$BW$498,7,0)="","",VLOOKUP(#REF!&amp;"-"&amp;ROW()-109,[2]ワークシート!$F$2:$BW$498,7,0)),"")</f>
        <v/>
      </c>
      <c r="E292" s="181"/>
      <c r="F292" s="180" t="str">
        <f>+IFERROR(VLOOKUP(#REF!&amp;"-"&amp;ROW()-109,[2]ワークシート!$F$2:$BW$498,8,0),"")</f>
        <v/>
      </c>
      <c r="G292" s="181"/>
      <c r="H292" s="73" t="str">
        <f>+IFERROR(VLOOKUP(#REF!&amp;"-"&amp;ROW()-109,[2]ワークシート!$F$2:$BW$498,9,0),"")</f>
        <v/>
      </c>
      <c r="I29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92" s="240"/>
      <c r="K292" s="180" t="str">
        <f>+IFERROR(VLOOKUP(#REF!&amp;"-"&amp;ROW()-109,[2]ワークシート!$F$2:$BW$498,16,0),"")</f>
        <v/>
      </c>
      <c r="L292" s="182"/>
      <c r="M292" s="181"/>
      <c r="N292" s="241" t="str">
        <f>+IFERROR(VLOOKUP(#REF!&amp;"-"&amp;ROW()-109,[2]ワークシート!$F$2:$BW$498,21,0),"")</f>
        <v/>
      </c>
      <c r="O292" s="242"/>
      <c r="P292" s="237" t="str">
        <f>+IFERROR(VLOOKUP(#REF!&amp;"-"&amp;ROW()-109,[2]ワークシート!$F$2:$BW$498,22,0),"")</f>
        <v/>
      </c>
      <c r="Q292" s="237"/>
      <c r="R292" s="187" t="str">
        <f>+IFERROR(VLOOKUP(#REF!&amp;"-"&amp;ROW()-109,[2]ワークシート!$F$2:$BW$498,52,0),"")</f>
        <v/>
      </c>
      <c r="S292" s="187"/>
      <c r="T292" s="187"/>
      <c r="U292" s="237" t="str">
        <f>+IFERROR(VLOOKUP(#REF!&amp;"-"&amp;ROW()-109,[2]ワークシート!$F$2:$BW$498,57,0),"")</f>
        <v/>
      </c>
      <c r="V292" s="237"/>
      <c r="W292" s="237" t="str">
        <f>+IFERROR(VLOOKUP(#REF!&amp;"-"&amp;ROW()-109,[2]ワークシート!$F$2:$BW$498,58,0),"")</f>
        <v/>
      </c>
      <c r="X292" s="237"/>
      <c r="Y292" s="237"/>
      <c r="Z292" s="178" t="str">
        <f t="shared" si="9"/>
        <v/>
      </c>
      <c r="AA292" s="178"/>
      <c r="AB292" s="180" t="str">
        <f>+IFERROR(IF(VLOOKUP(#REF!&amp;"-"&amp;ROW()-109,[2]ワークシート!$F$2:$BW$498,10,0)="","",VLOOKUP(#REF!&amp;"-"&amp;ROW()-109,[2]ワークシート!$F$2:$BW$498,10,0)),"")</f>
        <v/>
      </c>
      <c r="AC292" s="181"/>
      <c r="AD292" s="238" t="str">
        <f>+IFERROR(VLOOKUP(#REF!&amp;"-"&amp;ROW()-109,[2]ワークシート!$F$2:$BW$498,62,0),"")</f>
        <v/>
      </c>
      <c r="AE292" s="238"/>
      <c r="AF292" s="178" t="str">
        <f t="shared" si="10"/>
        <v/>
      </c>
      <c r="AG292" s="178"/>
      <c r="AH292" s="178" t="str">
        <f>+IFERROR(IF(VLOOKUP(#REF!&amp;"-"&amp;ROW()-109,[2]ワークシート!$F$2:$BW$498,63,0)="","",VLOOKUP(#REF!&amp;"-"&amp;ROW()-109,[2]ワークシート!$F$2:$BW$498,63,0)),"")</f>
        <v/>
      </c>
      <c r="AI292" s="178"/>
      <c r="AK292" s="51">
        <v>212</v>
      </c>
      <c r="AL292" s="51" t="str">
        <f t="shared" si="11"/>
        <v>212</v>
      </c>
      <c r="AM292" s="41"/>
      <c r="AN292" s="41"/>
      <c r="AO292" s="41"/>
      <c r="AP292" s="41"/>
      <c r="AQ292" s="41"/>
      <c r="AR292" s="41"/>
      <c r="AS292" s="41"/>
      <c r="AT292" s="41"/>
      <c r="AU292" s="41"/>
      <c r="AV292" s="41"/>
      <c r="AW292" s="41"/>
      <c r="AX292" s="41"/>
      <c r="AY292" s="41"/>
      <c r="AZ292" s="41"/>
      <c r="BA292" s="41"/>
      <c r="BB292" s="41"/>
      <c r="BC292" s="41"/>
      <c r="BD292" s="41"/>
      <c r="BE292" s="41"/>
      <c r="BF292" s="41"/>
      <c r="BG292" s="41"/>
      <c r="BH292" s="41"/>
      <c r="BI292" s="41"/>
      <c r="BJ292" s="41"/>
      <c r="BK292" s="41"/>
      <c r="BL292" s="41"/>
      <c r="BM292" s="41"/>
      <c r="BN292" s="41"/>
      <c r="BO292" s="41"/>
      <c r="BP292" s="41"/>
      <c r="BQ292" s="41"/>
      <c r="BR292" s="41"/>
      <c r="BS292" s="41"/>
    </row>
    <row r="293" spans="1:71" ht="35.1" hidden="1" customHeight="1">
      <c r="A293" s="41"/>
      <c r="B293" s="180" t="str">
        <f>+IFERROR(VLOOKUP(#REF!&amp;"-"&amp;ROW()-109,[2]ワークシート!$F$2:$BW$498,6,0),"")</f>
        <v/>
      </c>
      <c r="C293" s="181"/>
      <c r="D293" s="180" t="str">
        <f>+IFERROR(IF(VLOOKUP(#REF!&amp;"-"&amp;ROW()-109,[2]ワークシート!$F$2:$BW$498,7,0)="","",VLOOKUP(#REF!&amp;"-"&amp;ROW()-109,[2]ワークシート!$F$2:$BW$498,7,0)),"")</f>
        <v/>
      </c>
      <c r="E293" s="181"/>
      <c r="F293" s="180" t="str">
        <f>+IFERROR(VLOOKUP(#REF!&amp;"-"&amp;ROW()-109,[2]ワークシート!$F$2:$BW$498,8,0),"")</f>
        <v/>
      </c>
      <c r="G293" s="181"/>
      <c r="H293" s="73" t="str">
        <f>+IFERROR(VLOOKUP(#REF!&amp;"-"&amp;ROW()-109,[2]ワークシート!$F$2:$BW$498,9,0),"")</f>
        <v/>
      </c>
      <c r="I29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93" s="240"/>
      <c r="K293" s="180" t="str">
        <f>+IFERROR(VLOOKUP(#REF!&amp;"-"&amp;ROW()-109,[2]ワークシート!$F$2:$BW$498,16,0),"")</f>
        <v/>
      </c>
      <c r="L293" s="182"/>
      <c r="M293" s="181"/>
      <c r="N293" s="241" t="str">
        <f>+IFERROR(VLOOKUP(#REF!&amp;"-"&amp;ROW()-109,[2]ワークシート!$F$2:$BW$498,21,0),"")</f>
        <v/>
      </c>
      <c r="O293" s="242"/>
      <c r="P293" s="237" t="str">
        <f>+IFERROR(VLOOKUP(#REF!&amp;"-"&amp;ROW()-109,[2]ワークシート!$F$2:$BW$498,22,0),"")</f>
        <v/>
      </c>
      <c r="Q293" s="237"/>
      <c r="R293" s="187" t="str">
        <f>+IFERROR(VLOOKUP(#REF!&amp;"-"&amp;ROW()-109,[2]ワークシート!$F$2:$BW$498,52,0),"")</f>
        <v/>
      </c>
      <c r="S293" s="187"/>
      <c r="T293" s="187"/>
      <c r="U293" s="237" t="str">
        <f>+IFERROR(VLOOKUP(#REF!&amp;"-"&amp;ROW()-109,[2]ワークシート!$F$2:$BW$498,57,0),"")</f>
        <v/>
      </c>
      <c r="V293" s="237"/>
      <c r="W293" s="237" t="str">
        <f>+IFERROR(VLOOKUP(#REF!&amp;"-"&amp;ROW()-109,[2]ワークシート!$F$2:$BW$498,58,0),"")</f>
        <v/>
      </c>
      <c r="X293" s="237"/>
      <c r="Y293" s="237"/>
      <c r="Z293" s="178" t="str">
        <f t="shared" si="9"/>
        <v/>
      </c>
      <c r="AA293" s="178"/>
      <c r="AB293" s="180" t="str">
        <f>+IFERROR(IF(VLOOKUP(#REF!&amp;"-"&amp;ROW()-109,[2]ワークシート!$F$2:$BW$498,10,0)="","",VLOOKUP(#REF!&amp;"-"&amp;ROW()-109,[2]ワークシート!$F$2:$BW$498,10,0)),"")</f>
        <v/>
      </c>
      <c r="AC293" s="181"/>
      <c r="AD293" s="238" t="str">
        <f>+IFERROR(VLOOKUP(#REF!&amp;"-"&amp;ROW()-109,[2]ワークシート!$F$2:$BW$498,62,0),"")</f>
        <v/>
      </c>
      <c r="AE293" s="238"/>
      <c r="AF293" s="178" t="str">
        <f t="shared" si="10"/>
        <v/>
      </c>
      <c r="AG293" s="178"/>
      <c r="AH293" s="178" t="str">
        <f>+IFERROR(IF(VLOOKUP(#REF!&amp;"-"&amp;ROW()-109,[2]ワークシート!$F$2:$BW$498,63,0)="","",VLOOKUP(#REF!&amp;"-"&amp;ROW()-109,[2]ワークシート!$F$2:$BW$498,63,0)),"")</f>
        <v/>
      </c>
      <c r="AI293" s="178"/>
      <c r="AK293" s="51">
        <v>213</v>
      </c>
      <c r="AL293" s="51" t="str">
        <f t="shared" si="11"/>
        <v>213</v>
      </c>
      <c r="AM293" s="41"/>
      <c r="AN293" s="41"/>
      <c r="AO293" s="41"/>
      <c r="AP293" s="41"/>
      <c r="AQ293" s="41"/>
      <c r="AR293" s="41"/>
      <c r="AS293" s="41"/>
      <c r="AT293" s="41"/>
      <c r="AU293" s="41"/>
      <c r="AV293" s="41"/>
      <c r="AW293" s="41"/>
      <c r="AX293" s="41"/>
      <c r="AY293" s="41"/>
      <c r="AZ293" s="41"/>
      <c r="BA293" s="41"/>
      <c r="BB293" s="41"/>
      <c r="BC293" s="41"/>
      <c r="BD293" s="41"/>
      <c r="BE293" s="41"/>
      <c r="BF293" s="41"/>
      <c r="BG293" s="41"/>
      <c r="BH293" s="41"/>
      <c r="BI293" s="41"/>
      <c r="BJ293" s="41"/>
      <c r="BK293" s="41"/>
      <c r="BL293" s="41"/>
      <c r="BM293" s="41"/>
      <c r="BN293" s="41"/>
      <c r="BO293" s="41"/>
      <c r="BP293" s="41"/>
      <c r="BQ293" s="41"/>
      <c r="BR293" s="41"/>
      <c r="BS293" s="41"/>
    </row>
    <row r="294" spans="1:71" ht="35.1" hidden="1" customHeight="1">
      <c r="A294" s="41"/>
      <c r="B294" s="180" t="str">
        <f>+IFERROR(VLOOKUP(#REF!&amp;"-"&amp;ROW()-109,[2]ワークシート!$F$2:$BW$498,6,0),"")</f>
        <v/>
      </c>
      <c r="C294" s="181"/>
      <c r="D294" s="180" t="str">
        <f>+IFERROR(IF(VLOOKUP(#REF!&amp;"-"&amp;ROW()-109,[2]ワークシート!$F$2:$BW$498,7,0)="","",VLOOKUP(#REF!&amp;"-"&amp;ROW()-109,[2]ワークシート!$F$2:$BW$498,7,0)),"")</f>
        <v/>
      </c>
      <c r="E294" s="181"/>
      <c r="F294" s="180" t="str">
        <f>+IFERROR(VLOOKUP(#REF!&amp;"-"&amp;ROW()-109,[2]ワークシート!$F$2:$BW$498,8,0),"")</f>
        <v/>
      </c>
      <c r="G294" s="181"/>
      <c r="H294" s="73" t="str">
        <f>+IFERROR(VLOOKUP(#REF!&amp;"-"&amp;ROW()-109,[2]ワークシート!$F$2:$BW$498,9,0),"")</f>
        <v/>
      </c>
      <c r="I29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94" s="240"/>
      <c r="K294" s="180" t="str">
        <f>+IFERROR(VLOOKUP(#REF!&amp;"-"&amp;ROW()-109,[2]ワークシート!$F$2:$BW$498,16,0),"")</f>
        <v/>
      </c>
      <c r="L294" s="182"/>
      <c r="M294" s="181"/>
      <c r="N294" s="241" t="str">
        <f>+IFERROR(VLOOKUP(#REF!&amp;"-"&amp;ROW()-109,[2]ワークシート!$F$2:$BW$498,21,0),"")</f>
        <v/>
      </c>
      <c r="O294" s="242"/>
      <c r="P294" s="237" t="str">
        <f>+IFERROR(VLOOKUP(#REF!&amp;"-"&amp;ROW()-109,[2]ワークシート!$F$2:$BW$498,22,0),"")</f>
        <v/>
      </c>
      <c r="Q294" s="237"/>
      <c r="R294" s="187" t="str">
        <f>+IFERROR(VLOOKUP(#REF!&amp;"-"&amp;ROW()-109,[2]ワークシート!$F$2:$BW$498,52,0),"")</f>
        <v/>
      </c>
      <c r="S294" s="187"/>
      <c r="T294" s="187"/>
      <c r="U294" s="237" t="str">
        <f>+IFERROR(VLOOKUP(#REF!&amp;"-"&amp;ROW()-109,[2]ワークシート!$F$2:$BW$498,57,0),"")</f>
        <v/>
      </c>
      <c r="V294" s="237"/>
      <c r="W294" s="237" t="str">
        <f>+IFERROR(VLOOKUP(#REF!&amp;"-"&amp;ROW()-109,[2]ワークシート!$F$2:$BW$498,58,0),"")</f>
        <v/>
      </c>
      <c r="X294" s="237"/>
      <c r="Y294" s="237"/>
      <c r="Z294" s="178" t="str">
        <f t="shared" si="9"/>
        <v/>
      </c>
      <c r="AA294" s="178"/>
      <c r="AB294" s="180" t="str">
        <f>+IFERROR(IF(VLOOKUP(#REF!&amp;"-"&amp;ROW()-109,[2]ワークシート!$F$2:$BW$498,10,0)="","",VLOOKUP(#REF!&amp;"-"&amp;ROW()-109,[2]ワークシート!$F$2:$BW$498,10,0)),"")</f>
        <v/>
      </c>
      <c r="AC294" s="181"/>
      <c r="AD294" s="238" t="str">
        <f>+IFERROR(VLOOKUP(#REF!&amp;"-"&amp;ROW()-109,[2]ワークシート!$F$2:$BW$498,62,0),"")</f>
        <v/>
      </c>
      <c r="AE294" s="238"/>
      <c r="AF294" s="178" t="str">
        <f t="shared" si="10"/>
        <v/>
      </c>
      <c r="AG294" s="178"/>
      <c r="AH294" s="178" t="str">
        <f>+IFERROR(IF(VLOOKUP(#REF!&amp;"-"&amp;ROW()-109,[2]ワークシート!$F$2:$BW$498,63,0)="","",VLOOKUP(#REF!&amp;"-"&amp;ROW()-109,[2]ワークシート!$F$2:$BW$498,63,0)),"")</f>
        <v/>
      </c>
      <c r="AI294" s="178"/>
      <c r="AK294" s="51">
        <v>214</v>
      </c>
      <c r="AL294" s="51" t="str">
        <f t="shared" si="11"/>
        <v>214</v>
      </c>
      <c r="AM294" s="41"/>
      <c r="AN294" s="41"/>
      <c r="AO294" s="41"/>
      <c r="AP294" s="41"/>
      <c r="AQ294" s="41"/>
      <c r="AR294" s="41"/>
      <c r="AS294" s="41"/>
      <c r="AT294" s="41"/>
      <c r="AU294" s="41"/>
      <c r="AV294" s="41"/>
      <c r="AW294" s="41"/>
      <c r="AX294" s="41"/>
      <c r="AY294" s="41"/>
      <c r="AZ294" s="41"/>
      <c r="BA294" s="41"/>
      <c r="BB294" s="41"/>
      <c r="BC294" s="41"/>
      <c r="BD294" s="41"/>
      <c r="BE294" s="41"/>
      <c r="BF294" s="41"/>
      <c r="BG294" s="41"/>
      <c r="BH294" s="41"/>
      <c r="BI294" s="41"/>
      <c r="BJ294" s="41"/>
      <c r="BK294" s="41"/>
      <c r="BL294" s="41"/>
      <c r="BM294" s="41"/>
      <c r="BN294" s="41"/>
      <c r="BO294" s="41"/>
      <c r="BP294" s="41"/>
      <c r="BQ294" s="41"/>
      <c r="BR294" s="41"/>
      <c r="BS294" s="41"/>
    </row>
    <row r="295" spans="1:71" ht="35.1" hidden="1" customHeight="1">
      <c r="A295" s="41"/>
      <c r="B295" s="180" t="str">
        <f>+IFERROR(VLOOKUP(#REF!&amp;"-"&amp;ROW()-109,[2]ワークシート!$F$2:$BW$498,6,0),"")</f>
        <v/>
      </c>
      <c r="C295" s="181"/>
      <c r="D295" s="180" t="str">
        <f>+IFERROR(IF(VLOOKUP(#REF!&amp;"-"&amp;ROW()-109,[2]ワークシート!$F$2:$BW$498,7,0)="","",VLOOKUP(#REF!&amp;"-"&amp;ROW()-109,[2]ワークシート!$F$2:$BW$498,7,0)),"")</f>
        <v/>
      </c>
      <c r="E295" s="181"/>
      <c r="F295" s="180" t="str">
        <f>+IFERROR(VLOOKUP(#REF!&amp;"-"&amp;ROW()-109,[2]ワークシート!$F$2:$BW$498,8,0),"")</f>
        <v/>
      </c>
      <c r="G295" s="181"/>
      <c r="H295" s="73" t="str">
        <f>+IFERROR(VLOOKUP(#REF!&amp;"-"&amp;ROW()-109,[2]ワークシート!$F$2:$BW$498,9,0),"")</f>
        <v/>
      </c>
      <c r="I29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95" s="240"/>
      <c r="K295" s="180" t="str">
        <f>+IFERROR(VLOOKUP(#REF!&amp;"-"&amp;ROW()-109,[2]ワークシート!$F$2:$BW$498,16,0),"")</f>
        <v/>
      </c>
      <c r="L295" s="182"/>
      <c r="M295" s="181"/>
      <c r="N295" s="241" t="str">
        <f>+IFERROR(VLOOKUP(#REF!&amp;"-"&amp;ROW()-109,[2]ワークシート!$F$2:$BW$498,21,0),"")</f>
        <v/>
      </c>
      <c r="O295" s="242"/>
      <c r="P295" s="237" t="str">
        <f>+IFERROR(VLOOKUP(#REF!&amp;"-"&amp;ROW()-109,[2]ワークシート!$F$2:$BW$498,22,0),"")</f>
        <v/>
      </c>
      <c r="Q295" s="237"/>
      <c r="R295" s="187" t="str">
        <f>+IFERROR(VLOOKUP(#REF!&amp;"-"&amp;ROW()-109,[2]ワークシート!$F$2:$BW$498,52,0),"")</f>
        <v/>
      </c>
      <c r="S295" s="187"/>
      <c r="T295" s="187"/>
      <c r="U295" s="237" t="str">
        <f>+IFERROR(VLOOKUP(#REF!&amp;"-"&amp;ROW()-109,[2]ワークシート!$F$2:$BW$498,57,0),"")</f>
        <v/>
      </c>
      <c r="V295" s="237"/>
      <c r="W295" s="237" t="str">
        <f>+IFERROR(VLOOKUP(#REF!&amp;"-"&amp;ROW()-109,[2]ワークシート!$F$2:$BW$498,58,0),"")</f>
        <v/>
      </c>
      <c r="X295" s="237"/>
      <c r="Y295" s="237"/>
      <c r="Z295" s="178" t="str">
        <f t="shared" si="9"/>
        <v/>
      </c>
      <c r="AA295" s="178"/>
      <c r="AB295" s="180" t="str">
        <f>+IFERROR(IF(VLOOKUP(#REF!&amp;"-"&amp;ROW()-109,[2]ワークシート!$F$2:$BW$498,10,0)="","",VLOOKUP(#REF!&amp;"-"&amp;ROW()-109,[2]ワークシート!$F$2:$BW$498,10,0)),"")</f>
        <v/>
      </c>
      <c r="AC295" s="181"/>
      <c r="AD295" s="238" t="str">
        <f>+IFERROR(VLOOKUP(#REF!&amp;"-"&amp;ROW()-109,[2]ワークシート!$F$2:$BW$498,62,0),"")</f>
        <v/>
      </c>
      <c r="AE295" s="238"/>
      <c r="AF295" s="178" t="str">
        <f t="shared" si="10"/>
        <v/>
      </c>
      <c r="AG295" s="178"/>
      <c r="AH295" s="178" t="str">
        <f>+IFERROR(IF(VLOOKUP(#REF!&amp;"-"&amp;ROW()-109,[2]ワークシート!$F$2:$BW$498,63,0)="","",VLOOKUP(#REF!&amp;"-"&amp;ROW()-109,[2]ワークシート!$F$2:$BW$498,63,0)),"")</f>
        <v/>
      </c>
      <c r="AI295" s="178"/>
      <c r="AK295" s="51">
        <v>215</v>
      </c>
      <c r="AL295" s="51" t="str">
        <f t="shared" si="11"/>
        <v>215</v>
      </c>
      <c r="AM295" s="41"/>
      <c r="AN295" s="41"/>
      <c r="AO295" s="41"/>
      <c r="AP295" s="41"/>
      <c r="AQ295" s="41"/>
      <c r="AR295" s="41"/>
      <c r="AS295" s="41"/>
      <c r="AT295" s="41"/>
      <c r="AU295" s="41"/>
      <c r="AV295" s="41"/>
      <c r="AW295" s="41"/>
      <c r="AX295" s="41"/>
      <c r="AY295" s="41"/>
      <c r="AZ295" s="41"/>
      <c r="BA295" s="41"/>
      <c r="BB295" s="41"/>
      <c r="BC295" s="41"/>
      <c r="BD295" s="41"/>
      <c r="BE295" s="41"/>
      <c r="BF295" s="41"/>
      <c r="BG295" s="41"/>
      <c r="BH295" s="41"/>
      <c r="BI295" s="41"/>
      <c r="BJ295" s="41"/>
      <c r="BK295" s="41"/>
      <c r="BL295" s="41"/>
      <c r="BM295" s="41"/>
      <c r="BN295" s="41"/>
      <c r="BO295" s="41"/>
      <c r="BP295" s="41"/>
      <c r="BQ295" s="41"/>
      <c r="BR295" s="41"/>
      <c r="BS295" s="41"/>
    </row>
    <row r="296" spans="1:71" ht="35.1" hidden="1" customHeight="1">
      <c r="A296" s="41"/>
      <c r="B296" s="180" t="str">
        <f>+IFERROR(VLOOKUP(#REF!&amp;"-"&amp;ROW()-109,[2]ワークシート!$F$2:$BW$498,6,0),"")</f>
        <v/>
      </c>
      <c r="C296" s="181"/>
      <c r="D296" s="180" t="str">
        <f>+IFERROR(IF(VLOOKUP(#REF!&amp;"-"&amp;ROW()-109,[2]ワークシート!$F$2:$BW$498,7,0)="","",VLOOKUP(#REF!&amp;"-"&amp;ROW()-109,[2]ワークシート!$F$2:$BW$498,7,0)),"")</f>
        <v/>
      </c>
      <c r="E296" s="181"/>
      <c r="F296" s="180" t="str">
        <f>+IFERROR(VLOOKUP(#REF!&amp;"-"&amp;ROW()-109,[2]ワークシート!$F$2:$BW$498,8,0),"")</f>
        <v/>
      </c>
      <c r="G296" s="181"/>
      <c r="H296" s="73" t="str">
        <f>+IFERROR(VLOOKUP(#REF!&amp;"-"&amp;ROW()-109,[2]ワークシート!$F$2:$BW$498,9,0),"")</f>
        <v/>
      </c>
      <c r="I29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96" s="240"/>
      <c r="K296" s="180" t="str">
        <f>+IFERROR(VLOOKUP(#REF!&amp;"-"&amp;ROW()-109,[2]ワークシート!$F$2:$BW$498,16,0),"")</f>
        <v/>
      </c>
      <c r="L296" s="182"/>
      <c r="M296" s="181"/>
      <c r="N296" s="241" t="str">
        <f>+IFERROR(VLOOKUP(#REF!&amp;"-"&amp;ROW()-109,[2]ワークシート!$F$2:$BW$498,21,0),"")</f>
        <v/>
      </c>
      <c r="O296" s="242"/>
      <c r="P296" s="237" t="str">
        <f>+IFERROR(VLOOKUP(#REF!&amp;"-"&amp;ROW()-109,[2]ワークシート!$F$2:$BW$498,22,0),"")</f>
        <v/>
      </c>
      <c r="Q296" s="237"/>
      <c r="R296" s="187" t="str">
        <f>+IFERROR(VLOOKUP(#REF!&amp;"-"&amp;ROW()-109,[2]ワークシート!$F$2:$BW$498,52,0),"")</f>
        <v/>
      </c>
      <c r="S296" s="187"/>
      <c r="T296" s="187"/>
      <c r="U296" s="237" t="str">
        <f>+IFERROR(VLOOKUP(#REF!&amp;"-"&amp;ROW()-109,[2]ワークシート!$F$2:$BW$498,57,0),"")</f>
        <v/>
      </c>
      <c r="V296" s="237"/>
      <c r="W296" s="237" t="str">
        <f>+IFERROR(VLOOKUP(#REF!&amp;"-"&amp;ROW()-109,[2]ワークシート!$F$2:$BW$498,58,0),"")</f>
        <v/>
      </c>
      <c r="X296" s="237"/>
      <c r="Y296" s="237"/>
      <c r="Z296" s="178" t="str">
        <f t="shared" si="9"/>
        <v/>
      </c>
      <c r="AA296" s="178"/>
      <c r="AB296" s="180" t="str">
        <f>+IFERROR(IF(VLOOKUP(#REF!&amp;"-"&amp;ROW()-109,[2]ワークシート!$F$2:$BW$498,10,0)="","",VLOOKUP(#REF!&amp;"-"&amp;ROW()-109,[2]ワークシート!$F$2:$BW$498,10,0)),"")</f>
        <v/>
      </c>
      <c r="AC296" s="181"/>
      <c r="AD296" s="238" t="str">
        <f>+IFERROR(VLOOKUP(#REF!&amp;"-"&amp;ROW()-109,[2]ワークシート!$F$2:$BW$498,62,0),"")</f>
        <v/>
      </c>
      <c r="AE296" s="238"/>
      <c r="AF296" s="178" t="str">
        <f t="shared" si="10"/>
        <v/>
      </c>
      <c r="AG296" s="178"/>
      <c r="AH296" s="178" t="str">
        <f>+IFERROR(IF(VLOOKUP(#REF!&amp;"-"&amp;ROW()-109,[2]ワークシート!$F$2:$BW$498,63,0)="","",VLOOKUP(#REF!&amp;"-"&amp;ROW()-109,[2]ワークシート!$F$2:$BW$498,63,0)),"")</f>
        <v/>
      </c>
      <c r="AI296" s="178"/>
      <c r="AK296" s="51">
        <v>216</v>
      </c>
      <c r="AL296" s="51" t="str">
        <f t="shared" si="11"/>
        <v>216</v>
      </c>
      <c r="AM296" s="41"/>
      <c r="AN296" s="41"/>
      <c r="AO296" s="41"/>
      <c r="AP296" s="41"/>
      <c r="AQ296" s="41"/>
      <c r="AR296" s="41"/>
      <c r="AS296" s="41"/>
      <c r="AT296" s="41"/>
      <c r="AU296" s="41"/>
      <c r="AV296" s="41"/>
      <c r="AW296" s="41"/>
      <c r="AX296" s="41"/>
      <c r="AY296" s="41"/>
      <c r="AZ296" s="41"/>
      <c r="BA296" s="41"/>
      <c r="BB296" s="41"/>
      <c r="BC296" s="41"/>
      <c r="BD296" s="41"/>
      <c r="BE296" s="41"/>
      <c r="BF296" s="41"/>
      <c r="BG296" s="41"/>
      <c r="BH296" s="41"/>
      <c r="BI296" s="41"/>
      <c r="BJ296" s="41"/>
      <c r="BK296" s="41"/>
      <c r="BL296" s="41"/>
      <c r="BM296" s="41"/>
      <c r="BN296" s="41"/>
      <c r="BO296" s="41"/>
      <c r="BP296" s="41"/>
      <c r="BQ296" s="41"/>
      <c r="BR296" s="41"/>
      <c r="BS296" s="41"/>
    </row>
    <row r="297" spans="1:71" ht="35.1" hidden="1" customHeight="1">
      <c r="A297" s="41"/>
      <c r="B297" s="180" t="str">
        <f>+IFERROR(VLOOKUP(#REF!&amp;"-"&amp;ROW()-109,[2]ワークシート!$F$2:$BW$498,6,0),"")</f>
        <v/>
      </c>
      <c r="C297" s="181"/>
      <c r="D297" s="180" t="str">
        <f>+IFERROR(IF(VLOOKUP(#REF!&amp;"-"&amp;ROW()-109,[2]ワークシート!$F$2:$BW$498,7,0)="","",VLOOKUP(#REF!&amp;"-"&amp;ROW()-109,[2]ワークシート!$F$2:$BW$498,7,0)),"")</f>
        <v/>
      </c>
      <c r="E297" s="181"/>
      <c r="F297" s="180" t="str">
        <f>+IFERROR(VLOOKUP(#REF!&amp;"-"&amp;ROW()-109,[2]ワークシート!$F$2:$BW$498,8,0),"")</f>
        <v/>
      </c>
      <c r="G297" s="181"/>
      <c r="H297" s="73" t="str">
        <f>+IFERROR(VLOOKUP(#REF!&amp;"-"&amp;ROW()-109,[2]ワークシート!$F$2:$BW$498,9,0),"")</f>
        <v/>
      </c>
      <c r="I29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97" s="240"/>
      <c r="K297" s="180" t="str">
        <f>+IFERROR(VLOOKUP(#REF!&amp;"-"&amp;ROW()-109,[2]ワークシート!$F$2:$BW$498,16,0),"")</f>
        <v/>
      </c>
      <c r="L297" s="182"/>
      <c r="M297" s="181"/>
      <c r="N297" s="241" t="str">
        <f>+IFERROR(VLOOKUP(#REF!&amp;"-"&amp;ROW()-109,[2]ワークシート!$F$2:$BW$498,21,0),"")</f>
        <v/>
      </c>
      <c r="O297" s="242"/>
      <c r="P297" s="237" t="str">
        <f>+IFERROR(VLOOKUP(#REF!&amp;"-"&amp;ROW()-109,[2]ワークシート!$F$2:$BW$498,22,0),"")</f>
        <v/>
      </c>
      <c r="Q297" s="237"/>
      <c r="R297" s="187" t="str">
        <f>+IFERROR(VLOOKUP(#REF!&amp;"-"&amp;ROW()-109,[2]ワークシート!$F$2:$BW$498,52,0),"")</f>
        <v/>
      </c>
      <c r="S297" s="187"/>
      <c r="T297" s="187"/>
      <c r="U297" s="237" t="str">
        <f>+IFERROR(VLOOKUP(#REF!&amp;"-"&amp;ROW()-109,[2]ワークシート!$F$2:$BW$498,57,0),"")</f>
        <v/>
      </c>
      <c r="V297" s="237"/>
      <c r="W297" s="237" t="str">
        <f>+IFERROR(VLOOKUP(#REF!&amp;"-"&amp;ROW()-109,[2]ワークシート!$F$2:$BW$498,58,0),"")</f>
        <v/>
      </c>
      <c r="X297" s="237"/>
      <c r="Y297" s="237"/>
      <c r="Z297" s="178" t="str">
        <f t="shared" si="9"/>
        <v/>
      </c>
      <c r="AA297" s="178"/>
      <c r="AB297" s="180" t="str">
        <f>+IFERROR(IF(VLOOKUP(#REF!&amp;"-"&amp;ROW()-109,[2]ワークシート!$F$2:$BW$498,10,0)="","",VLOOKUP(#REF!&amp;"-"&amp;ROW()-109,[2]ワークシート!$F$2:$BW$498,10,0)),"")</f>
        <v/>
      </c>
      <c r="AC297" s="181"/>
      <c r="AD297" s="238" t="str">
        <f>+IFERROR(VLOOKUP(#REF!&amp;"-"&amp;ROW()-109,[2]ワークシート!$F$2:$BW$498,62,0),"")</f>
        <v/>
      </c>
      <c r="AE297" s="238"/>
      <c r="AF297" s="178" t="str">
        <f t="shared" si="10"/>
        <v/>
      </c>
      <c r="AG297" s="178"/>
      <c r="AH297" s="178" t="str">
        <f>+IFERROR(IF(VLOOKUP(#REF!&amp;"-"&amp;ROW()-109,[2]ワークシート!$F$2:$BW$498,63,0)="","",VLOOKUP(#REF!&amp;"-"&amp;ROW()-109,[2]ワークシート!$F$2:$BW$498,63,0)),"")</f>
        <v/>
      </c>
      <c r="AI297" s="178"/>
      <c r="AK297" s="51">
        <v>217</v>
      </c>
      <c r="AL297" s="51" t="str">
        <f t="shared" si="11"/>
        <v>217</v>
      </c>
      <c r="AM297" s="41"/>
      <c r="AN297" s="41"/>
      <c r="AO297" s="41"/>
      <c r="AP297" s="41"/>
      <c r="AQ297" s="41"/>
      <c r="AR297" s="41"/>
      <c r="AS297" s="41"/>
      <c r="AT297" s="41"/>
      <c r="AU297" s="41"/>
      <c r="AV297" s="41"/>
      <c r="AW297" s="41"/>
      <c r="AX297" s="41"/>
      <c r="AY297" s="41"/>
      <c r="AZ297" s="41"/>
      <c r="BA297" s="41"/>
      <c r="BB297" s="41"/>
      <c r="BC297" s="41"/>
      <c r="BD297" s="41"/>
      <c r="BE297" s="41"/>
      <c r="BF297" s="41"/>
      <c r="BG297" s="41"/>
      <c r="BH297" s="41"/>
      <c r="BI297" s="41"/>
      <c r="BJ297" s="41"/>
      <c r="BK297" s="41"/>
      <c r="BL297" s="41"/>
      <c r="BM297" s="41"/>
      <c r="BN297" s="41"/>
      <c r="BO297" s="41"/>
      <c r="BP297" s="41"/>
      <c r="BQ297" s="41"/>
      <c r="BR297" s="41"/>
      <c r="BS297" s="41"/>
    </row>
    <row r="298" spans="1:71" ht="35.1" hidden="1" customHeight="1">
      <c r="A298" s="41"/>
      <c r="B298" s="180" t="str">
        <f>+IFERROR(VLOOKUP(#REF!&amp;"-"&amp;ROW()-109,[2]ワークシート!$F$2:$BW$498,6,0),"")</f>
        <v/>
      </c>
      <c r="C298" s="181"/>
      <c r="D298" s="180" t="str">
        <f>+IFERROR(IF(VLOOKUP(#REF!&amp;"-"&amp;ROW()-109,[2]ワークシート!$F$2:$BW$498,7,0)="","",VLOOKUP(#REF!&amp;"-"&amp;ROW()-109,[2]ワークシート!$F$2:$BW$498,7,0)),"")</f>
        <v/>
      </c>
      <c r="E298" s="181"/>
      <c r="F298" s="180" t="str">
        <f>+IFERROR(VLOOKUP(#REF!&amp;"-"&amp;ROW()-109,[2]ワークシート!$F$2:$BW$498,8,0),"")</f>
        <v/>
      </c>
      <c r="G298" s="181"/>
      <c r="H298" s="73" t="str">
        <f>+IFERROR(VLOOKUP(#REF!&amp;"-"&amp;ROW()-109,[2]ワークシート!$F$2:$BW$498,9,0),"")</f>
        <v/>
      </c>
      <c r="I29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98" s="240"/>
      <c r="K298" s="180" t="str">
        <f>+IFERROR(VLOOKUP(#REF!&amp;"-"&amp;ROW()-109,[2]ワークシート!$F$2:$BW$498,16,0),"")</f>
        <v/>
      </c>
      <c r="L298" s="182"/>
      <c r="M298" s="181"/>
      <c r="N298" s="241" t="str">
        <f>+IFERROR(VLOOKUP(#REF!&amp;"-"&amp;ROW()-109,[2]ワークシート!$F$2:$BW$498,21,0),"")</f>
        <v/>
      </c>
      <c r="O298" s="242"/>
      <c r="P298" s="237" t="str">
        <f>+IFERROR(VLOOKUP(#REF!&amp;"-"&amp;ROW()-109,[2]ワークシート!$F$2:$BW$498,22,0),"")</f>
        <v/>
      </c>
      <c r="Q298" s="237"/>
      <c r="R298" s="187" t="str">
        <f>+IFERROR(VLOOKUP(#REF!&amp;"-"&amp;ROW()-109,[2]ワークシート!$F$2:$BW$498,52,0),"")</f>
        <v/>
      </c>
      <c r="S298" s="187"/>
      <c r="T298" s="187"/>
      <c r="U298" s="237" t="str">
        <f>+IFERROR(VLOOKUP(#REF!&amp;"-"&amp;ROW()-109,[2]ワークシート!$F$2:$BW$498,57,0),"")</f>
        <v/>
      </c>
      <c r="V298" s="237"/>
      <c r="W298" s="237" t="str">
        <f>+IFERROR(VLOOKUP(#REF!&amp;"-"&amp;ROW()-109,[2]ワークシート!$F$2:$BW$498,58,0),"")</f>
        <v/>
      </c>
      <c r="X298" s="237"/>
      <c r="Y298" s="237"/>
      <c r="Z298" s="178" t="str">
        <f t="shared" si="9"/>
        <v/>
      </c>
      <c r="AA298" s="178"/>
      <c r="AB298" s="180" t="str">
        <f>+IFERROR(IF(VLOOKUP(#REF!&amp;"-"&amp;ROW()-109,[2]ワークシート!$F$2:$BW$498,10,0)="","",VLOOKUP(#REF!&amp;"-"&amp;ROW()-109,[2]ワークシート!$F$2:$BW$498,10,0)),"")</f>
        <v/>
      </c>
      <c r="AC298" s="181"/>
      <c r="AD298" s="238" t="str">
        <f>+IFERROR(VLOOKUP(#REF!&amp;"-"&amp;ROW()-109,[2]ワークシート!$F$2:$BW$498,62,0),"")</f>
        <v/>
      </c>
      <c r="AE298" s="238"/>
      <c r="AF298" s="178" t="str">
        <f t="shared" si="10"/>
        <v/>
      </c>
      <c r="AG298" s="178"/>
      <c r="AH298" s="178" t="str">
        <f>+IFERROR(IF(VLOOKUP(#REF!&amp;"-"&amp;ROW()-109,[2]ワークシート!$F$2:$BW$498,63,0)="","",VLOOKUP(#REF!&amp;"-"&amp;ROW()-109,[2]ワークシート!$F$2:$BW$498,63,0)),"")</f>
        <v/>
      </c>
      <c r="AI298" s="178"/>
      <c r="AK298" s="51">
        <v>218</v>
      </c>
      <c r="AL298" s="51" t="str">
        <f t="shared" si="11"/>
        <v>218</v>
      </c>
      <c r="AM298" s="41"/>
      <c r="AN298" s="41"/>
      <c r="AO298" s="41"/>
      <c r="AP298" s="41"/>
      <c r="AQ298" s="41"/>
      <c r="AR298" s="41"/>
      <c r="AS298" s="41"/>
      <c r="AT298" s="41"/>
      <c r="AU298" s="41"/>
      <c r="AV298" s="41"/>
      <c r="AW298" s="41"/>
      <c r="AX298" s="41"/>
      <c r="AY298" s="41"/>
      <c r="AZ298" s="41"/>
      <c r="BA298" s="41"/>
      <c r="BB298" s="41"/>
      <c r="BC298" s="41"/>
      <c r="BD298" s="41"/>
      <c r="BE298" s="41"/>
      <c r="BF298" s="41"/>
      <c r="BG298" s="41"/>
      <c r="BH298" s="41"/>
      <c r="BI298" s="41"/>
      <c r="BJ298" s="41"/>
      <c r="BK298" s="41"/>
      <c r="BL298" s="41"/>
      <c r="BM298" s="41"/>
      <c r="BN298" s="41"/>
      <c r="BO298" s="41"/>
      <c r="BP298" s="41"/>
      <c r="BQ298" s="41"/>
      <c r="BR298" s="41"/>
      <c r="BS298" s="41"/>
    </row>
    <row r="299" spans="1:71" ht="35.1" hidden="1" customHeight="1">
      <c r="A299" s="41"/>
      <c r="B299" s="180" t="str">
        <f>+IFERROR(VLOOKUP(#REF!&amp;"-"&amp;ROW()-109,[2]ワークシート!$F$2:$BW$498,6,0),"")</f>
        <v/>
      </c>
      <c r="C299" s="181"/>
      <c r="D299" s="180" t="str">
        <f>+IFERROR(IF(VLOOKUP(#REF!&amp;"-"&amp;ROW()-109,[2]ワークシート!$F$2:$BW$498,7,0)="","",VLOOKUP(#REF!&amp;"-"&amp;ROW()-109,[2]ワークシート!$F$2:$BW$498,7,0)),"")</f>
        <v/>
      </c>
      <c r="E299" s="181"/>
      <c r="F299" s="180" t="str">
        <f>+IFERROR(VLOOKUP(#REF!&amp;"-"&amp;ROW()-109,[2]ワークシート!$F$2:$BW$498,8,0),"")</f>
        <v/>
      </c>
      <c r="G299" s="181"/>
      <c r="H299" s="73" t="str">
        <f>+IFERROR(VLOOKUP(#REF!&amp;"-"&amp;ROW()-109,[2]ワークシート!$F$2:$BW$498,9,0),"")</f>
        <v/>
      </c>
      <c r="I29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99" s="240"/>
      <c r="K299" s="180" t="str">
        <f>+IFERROR(VLOOKUP(#REF!&amp;"-"&amp;ROW()-109,[2]ワークシート!$F$2:$BW$498,16,0),"")</f>
        <v/>
      </c>
      <c r="L299" s="182"/>
      <c r="M299" s="181"/>
      <c r="N299" s="241" t="str">
        <f>+IFERROR(VLOOKUP(#REF!&amp;"-"&amp;ROW()-109,[2]ワークシート!$F$2:$BW$498,21,0),"")</f>
        <v/>
      </c>
      <c r="O299" s="242"/>
      <c r="P299" s="237" t="str">
        <f>+IFERROR(VLOOKUP(#REF!&amp;"-"&amp;ROW()-109,[2]ワークシート!$F$2:$BW$498,22,0),"")</f>
        <v/>
      </c>
      <c r="Q299" s="237"/>
      <c r="R299" s="187" t="str">
        <f>+IFERROR(VLOOKUP(#REF!&amp;"-"&amp;ROW()-109,[2]ワークシート!$F$2:$BW$498,52,0),"")</f>
        <v/>
      </c>
      <c r="S299" s="187"/>
      <c r="T299" s="187"/>
      <c r="U299" s="237" t="str">
        <f>+IFERROR(VLOOKUP(#REF!&amp;"-"&amp;ROW()-109,[2]ワークシート!$F$2:$BW$498,57,0),"")</f>
        <v/>
      </c>
      <c r="V299" s="237"/>
      <c r="W299" s="237" t="str">
        <f>+IFERROR(VLOOKUP(#REF!&amp;"-"&amp;ROW()-109,[2]ワークシート!$F$2:$BW$498,58,0),"")</f>
        <v/>
      </c>
      <c r="X299" s="237"/>
      <c r="Y299" s="237"/>
      <c r="Z299" s="178" t="str">
        <f t="shared" si="9"/>
        <v/>
      </c>
      <c r="AA299" s="178"/>
      <c r="AB299" s="180" t="str">
        <f>+IFERROR(IF(VLOOKUP(#REF!&amp;"-"&amp;ROW()-109,[2]ワークシート!$F$2:$BW$498,10,0)="","",VLOOKUP(#REF!&amp;"-"&amp;ROW()-109,[2]ワークシート!$F$2:$BW$498,10,0)),"")</f>
        <v/>
      </c>
      <c r="AC299" s="181"/>
      <c r="AD299" s="238" t="str">
        <f>+IFERROR(VLOOKUP(#REF!&amp;"-"&amp;ROW()-109,[2]ワークシート!$F$2:$BW$498,62,0),"")</f>
        <v/>
      </c>
      <c r="AE299" s="238"/>
      <c r="AF299" s="178" t="str">
        <f t="shared" si="10"/>
        <v/>
      </c>
      <c r="AG299" s="178"/>
      <c r="AH299" s="178" t="str">
        <f>+IFERROR(IF(VLOOKUP(#REF!&amp;"-"&amp;ROW()-109,[2]ワークシート!$F$2:$BW$498,63,0)="","",VLOOKUP(#REF!&amp;"-"&amp;ROW()-109,[2]ワークシート!$F$2:$BW$498,63,0)),"")</f>
        <v/>
      </c>
      <c r="AI299" s="178"/>
      <c r="AK299" s="51">
        <v>219</v>
      </c>
      <c r="AL299" s="51" t="str">
        <f t="shared" si="11"/>
        <v>219</v>
      </c>
      <c r="AM299" s="41"/>
      <c r="AN299" s="41"/>
      <c r="AO299" s="41"/>
      <c r="AP299" s="41"/>
      <c r="AQ299" s="41"/>
      <c r="AR299" s="41"/>
      <c r="AS299" s="41"/>
      <c r="AT299" s="41"/>
      <c r="AU299" s="41"/>
      <c r="AV299" s="41"/>
      <c r="AW299" s="41"/>
      <c r="AX299" s="41"/>
      <c r="AY299" s="41"/>
      <c r="AZ299" s="41"/>
      <c r="BA299" s="41"/>
      <c r="BB299" s="41"/>
      <c r="BC299" s="41"/>
      <c r="BD299" s="41"/>
      <c r="BE299" s="41"/>
      <c r="BF299" s="41"/>
      <c r="BG299" s="41"/>
      <c r="BH299" s="41"/>
      <c r="BI299" s="41"/>
      <c r="BJ299" s="41"/>
      <c r="BK299" s="41"/>
      <c r="BL299" s="41"/>
      <c r="BM299" s="41"/>
      <c r="BN299" s="41"/>
      <c r="BO299" s="41"/>
      <c r="BP299" s="41"/>
      <c r="BQ299" s="41"/>
      <c r="BR299" s="41"/>
      <c r="BS299" s="41"/>
    </row>
    <row r="300" spans="1:71" ht="35.1" hidden="1" customHeight="1">
      <c r="A300" s="41"/>
      <c r="B300" s="180" t="str">
        <f>+IFERROR(VLOOKUP(#REF!&amp;"-"&amp;ROW()-109,[2]ワークシート!$F$2:$BW$498,6,0),"")</f>
        <v/>
      </c>
      <c r="C300" s="181"/>
      <c r="D300" s="180" t="str">
        <f>+IFERROR(IF(VLOOKUP(#REF!&amp;"-"&amp;ROW()-109,[2]ワークシート!$F$2:$BW$498,7,0)="","",VLOOKUP(#REF!&amp;"-"&amp;ROW()-109,[2]ワークシート!$F$2:$BW$498,7,0)),"")</f>
        <v/>
      </c>
      <c r="E300" s="181"/>
      <c r="F300" s="180" t="str">
        <f>+IFERROR(VLOOKUP(#REF!&amp;"-"&amp;ROW()-109,[2]ワークシート!$F$2:$BW$498,8,0),"")</f>
        <v/>
      </c>
      <c r="G300" s="181"/>
      <c r="H300" s="73" t="str">
        <f>+IFERROR(VLOOKUP(#REF!&amp;"-"&amp;ROW()-109,[2]ワークシート!$F$2:$BW$498,9,0),"")</f>
        <v/>
      </c>
      <c r="I30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00" s="240"/>
      <c r="K300" s="180" t="str">
        <f>+IFERROR(VLOOKUP(#REF!&amp;"-"&amp;ROW()-109,[2]ワークシート!$F$2:$BW$498,16,0),"")</f>
        <v/>
      </c>
      <c r="L300" s="182"/>
      <c r="M300" s="181"/>
      <c r="N300" s="241" t="str">
        <f>+IFERROR(VLOOKUP(#REF!&amp;"-"&amp;ROW()-109,[2]ワークシート!$F$2:$BW$498,21,0),"")</f>
        <v/>
      </c>
      <c r="O300" s="242"/>
      <c r="P300" s="237" t="str">
        <f>+IFERROR(VLOOKUP(#REF!&amp;"-"&amp;ROW()-109,[2]ワークシート!$F$2:$BW$498,22,0),"")</f>
        <v/>
      </c>
      <c r="Q300" s="237"/>
      <c r="R300" s="187" t="str">
        <f>+IFERROR(VLOOKUP(#REF!&amp;"-"&amp;ROW()-109,[2]ワークシート!$F$2:$BW$498,52,0),"")</f>
        <v/>
      </c>
      <c r="S300" s="187"/>
      <c r="T300" s="187"/>
      <c r="U300" s="237" t="str">
        <f>+IFERROR(VLOOKUP(#REF!&amp;"-"&amp;ROW()-109,[2]ワークシート!$F$2:$BW$498,57,0),"")</f>
        <v/>
      </c>
      <c r="V300" s="237"/>
      <c r="W300" s="237" t="str">
        <f>+IFERROR(VLOOKUP(#REF!&amp;"-"&amp;ROW()-109,[2]ワークシート!$F$2:$BW$498,58,0),"")</f>
        <v/>
      </c>
      <c r="X300" s="237"/>
      <c r="Y300" s="237"/>
      <c r="Z300" s="178" t="str">
        <f t="shared" si="9"/>
        <v/>
      </c>
      <c r="AA300" s="178"/>
      <c r="AB300" s="180" t="str">
        <f>+IFERROR(IF(VLOOKUP(#REF!&amp;"-"&amp;ROW()-109,[2]ワークシート!$F$2:$BW$498,10,0)="","",VLOOKUP(#REF!&amp;"-"&amp;ROW()-109,[2]ワークシート!$F$2:$BW$498,10,0)),"")</f>
        <v/>
      </c>
      <c r="AC300" s="181"/>
      <c r="AD300" s="238" t="str">
        <f>+IFERROR(VLOOKUP(#REF!&amp;"-"&amp;ROW()-109,[2]ワークシート!$F$2:$BW$498,62,0),"")</f>
        <v/>
      </c>
      <c r="AE300" s="238"/>
      <c r="AF300" s="178" t="str">
        <f t="shared" si="10"/>
        <v/>
      </c>
      <c r="AG300" s="178"/>
      <c r="AH300" s="178" t="str">
        <f>+IFERROR(IF(VLOOKUP(#REF!&amp;"-"&amp;ROW()-109,[2]ワークシート!$F$2:$BW$498,63,0)="","",VLOOKUP(#REF!&amp;"-"&amp;ROW()-109,[2]ワークシート!$F$2:$BW$498,63,0)),"")</f>
        <v/>
      </c>
      <c r="AI300" s="178"/>
      <c r="AK300" s="51">
        <v>220</v>
      </c>
      <c r="AL300" s="51" t="str">
        <f t="shared" si="11"/>
        <v>220</v>
      </c>
      <c r="AM300" s="41"/>
      <c r="AN300" s="41"/>
      <c r="AO300" s="41"/>
      <c r="AP300" s="41"/>
      <c r="AQ300" s="41"/>
      <c r="AR300" s="41"/>
      <c r="AS300" s="41"/>
      <c r="AT300" s="41"/>
      <c r="AU300" s="41"/>
      <c r="AV300" s="41"/>
      <c r="AW300" s="41"/>
      <c r="AX300" s="41"/>
      <c r="AY300" s="41"/>
      <c r="AZ300" s="41"/>
      <c r="BA300" s="41"/>
      <c r="BB300" s="41"/>
      <c r="BC300" s="41"/>
      <c r="BD300" s="41"/>
      <c r="BE300" s="41"/>
      <c r="BF300" s="41"/>
      <c r="BG300" s="41"/>
      <c r="BH300" s="41"/>
      <c r="BI300" s="41"/>
      <c r="BJ300" s="41"/>
      <c r="BK300" s="41"/>
      <c r="BL300" s="41"/>
      <c r="BM300" s="41"/>
      <c r="BN300" s="41"/>
      <c r="BO300" s="41"/>
      <c r="BP300" s="41"/>
      <c r="BQ300" s="41"/>
      <c r="BR300" s="41"/>
      <c r="BS300" s="41"/>
    </row>
    <row r="301" spans="1:71" ht="35.1" hidden="1" customHeight="1">
      <c r="A301" s="41"/>
      <c r="B301" s="180" t="str">
        <f>+IFERROR(VLOOKUP(#REF!&amp;"-"&amp;ROW()-109,[2]ワークシート!$F$2:$BW$498,6,0),"")</f>
        <v/>
      </c>
      <c r="C301" s="181"/>
      <c r="D301" s="180" t="str">
        <f>+IFERROR(IF(VLOOKUP(#REF!&amp;"-"&amp;ROW()-109,[2]ワークシート!$F$2:$BW$498,7,0)="","",VLOOKUP(#REF!&amp;"-"&amp;ROW()-109,[2]ワークシート!$F$2:$BW$498,7,0)),"")</f>
        <v/>
      </c>
      <c r="E301" s="181"/>
      <c r="F301" s="180" t="str">
        <f>+IFERROR(VLOOKUP(#REF!&amp;"-"&amp;ROW()-109,[2]ワークシート!$F$2:$BW$498,8,0),"")</f>
        <v/>
      </c>
      <c r="G301" s="181"/>
      <c r="H301" s="73" t="str">
        <f>+IFERROR(VLOOKUP(#REF!&amp;"-"&amp;ROW()-109,[2]ワークシート!$F$2:$BW$498,9,0),"")</f>
        <v/>
      </c>
      <c r="I30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01" s="240"/>
      <c r="K301" s="180" t="str">
        <f>+IFERROR(VLOOKUP(#REF!&amp;"-"&amp;ROW()-109,[2]ワークシート!$F$2:$BW$498,16,0),"")</f>
        <v/>
      </c>
      <c r="L301" s="182"/>
      <c r="M301" s="181"/>
      <c r="N301" s="241" t="str">
        <f>+IFERROR(VLOOKUP(#REF!&amp;"-"&amp;ROW()-109,[2]ワークシート!$F$2:$BW$498,21,0),"")</f>
        <v/>
      </c>
      <c r="O301" s="242"/>
      <c r="P301" s="237" t="str">
        <f>+IFERROR(VLOOKUP(#REF!&amp;"-"&amp;ROW()-109,[2]ワークシート!$F$2:$BW$498,22,0),"")</f>
        <v/>
      </c>
      <c r="Q301" s="237"/>
      <c r="R301" s="187" t="str">
        <f>+IFERROR(VLOOKUP(#REF!&amp;"-"&amp;ROW()-109,[2]ワークシート!$F$2:$BW$498,52,0),"")</f>
        <v/>
      </c>
      <c r="S301" s="187"/>
      <c r="T301" s="187"/>
      <c r="U301" s="237" t="str">
        <f>+IFERROR(VLOOKUP(#REF!&amp;"-"&amp;ROW()-109,[2]ワークシート!$F$2:$BW$498,57,0),"")</f>
        <v/>
      </c>
      <c r="V301" s="237"/>
      <c r="W301" s="237" t="str">
        <f>+IFERROR(VLOOKUP(#REF!&amp;"-"&amp;ROW()-109,[2]ワークシート!$F$2:$BW$498,58,0),"")</f>
        <v/>
      </c>
      <c r="X301" s="237"/>
      <c r="Y301" s="237"/>
      <c r="Z301" s="178" t="str">
        <f t="shared" si="9"/>
        <v/>
      </c>
      <c r="AA301" s="178"/>
      <c r="AB301" s="180" t="str">
        <f>+IFERROR(IF(VLOOKUP(#REF!&amp;"-"&amp;ROW()-109,[2]ワークシート!$F$2:$BW$498,10,0)="","",VLOOKUP(#REF!&amp;"-"&amp;ROW()-109,[2]ワークシート!$F$2:$BW$498,10,0)),"")</f>
        <v/>
      </c>
      <c r="AC301" s="181"/>
      <c r="AD301" s="238" t="str">
        <f>+IFERROR(VLOOKUP(#REF!&amp;"-"&amp;ROW()-109,[2]ワークシート!$F$2:$BW$498,62,0),"")</f>
        <v/>
      </c>
      <c r="AE301" s="238"/>
      <c r="AF301" s="178" t="str">
        <f t="shared" si="10"/>
        <v/>
      </c>
      <c r="AG301" s="178"/>
      <c r="AH301" s="178" t="str">
        <f>+IFERROR(IF(VLOOKUP(#REF!&amp;"-"&amp;ROW()-109,[2]ワークシート!$F$2:$BW$498,63,0)="","",VLOOKUP(#REF!&amp;"-"&amp;ROW()-109,[2]ワークシート!$F$2:$BW$498,63,0)),"")</f>
        <v/>
      </c>
      <c r="AI301" s="178"/>
      <c r="AK301" s="51">
        <v>221</v>
      </c>
      <c r="AL301" s="51" t="str">
        <f t="shared" si="11"/>
        <v>221</v>
      </c>
      <c r="AM301" s="41"/>
      <c r="AN301" s="41"/>
      <c r="AO301" s="41"/>
      <c r="AP301" s="41"/>
      <c r="AQ301" s="41"/>
      <c r="AR301" s="41"/>
      <c r="AS301" s="41"/>
      <c r="AT301" s="41"/>
      <c r="AU301" s="41"/>
      <c r="AV301" s="41"/>
      <c r="AW301" s="41"/>
      <c r="AX301" s="41"/>
      <c r="AY301" s="41"/>
      <c r="AZ301" s="41"/>
      <c r="BA301" s="41"/>
      <c r="BB301" s="41"/>
      <c r="BC301" s="41"/>
      <c r="BD301" s="41"/>
      <c r="BE301" s="41"/>
      <c r="BF301" s="41"/>
      <c r="BG301" s="41"/>
      <c r="BH301" s="41"/>
      <c r="BI301" s="41"/>
      <c r="BJ301" s="41"/>
      <c r="BK301" s="41"/>
      <c r="BL301" s="41"/>
      <c r="BM301" s="41"/>
      <c r="BN301" s="41"/>
      <c r="BO301" s="41"/>
      <c r="BP301" s="41"/>
      <c r="BQ301" s="41"/>
      <c r="BR301" s="41"/>
      <c r="BS301" s="41"/>
    </row>
    <row r="302" spans="1:71" ht="35.1" hidden="1" customHeight="1">
      <c r="A302" s="41"/>
      <c r="B302" s="180" t="str">
        <f>+IFERROR(VLOOKUP(#REF!&amp;"-"&amp;ROW()-109,[2]ワークシート!$F$2:$BW$498,6,0),"")</f>
        <v/>
      </c>
      <c r="C302" s="181"/>
      <c r="D302" s="180" t="str">
        <f>+IFERROR(IF(VLOOKUP(#REF!&amp;"-"&amp;ROW()-109,[2]ワークシート!$F$2:$BW$498,7,0)="","",VLOOKUP(#REF!&amp;"-"&amp;ROW()-109,[2]ワークシート!$F$2:$BW$498,7,0)),"")</f>
        <v/>
      </c>
      <c r="E302" s="181"/>
      <c r="F302" s="180" t="str">
        <f>+IFERROR(VLOOKUP(#REF!&amp;"-"&amp;ROW()-109,[2]ワークシート!$F$2:$BW$498,8,0),"")</f>
        <v/>
      </c>
      <c r="G302" s="181"/>
      <c r="H302" s="73" t="str">
        <f>+IFERROR(VLOOKUP(#REF!&amp;"-"&amp;ROW()-109,[2]ワークシート!$F$2:$BW$498,9,0),"")</f>
        <v/>
      </c>
      <c r="I30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02" s="240"/>
      <c r="K302" s="180" t="str">
        <f>+IFERROR(VLOOKUP(#REF!&amp;"-"&amp;ROW()-109,[2]ワークシート!$F$2:$BW$498,16,0),"")</f>
        <v/>
      </c>
      <c r="L302" s="182"/>
      <c r="M302" s="181"/>
      <c r="N302" s="241" t="str">
        <f>+IFERROR(VLOOKUP(#REF!&amp;"-"&amp;ROW()-109,[2]ワークシート!$F$2:$BW$498,21,0),"")</f>
        <v/>
      </c>
      <c r="O302" s="242"/>
      <c r="P302" s="237" t="str">
        <f>+IFERROR(VLOOKUP(#REF!&amp;"-"&amp;ROW()-109,[2]ワークシート!$F$2:$BW$498,22,0),"")</f>
        <v/>
      </c>
      <c r="Q302" s="237"/>
      <c r="R302" s="187" t="str">
        <f>+IFERROR(VLOOKUP(#REF!&amp;"-"&amp;ROW()-109,[2]ワークシート!$F$2:$BW$498,52,0),"")</f>
        <v/>
      </c>
      <c r="S302" s="187"/>
      <c r="T302" s="187"/>
      <c r="U302" s="237" t="str">
        <f>+IFERROR(VLOOKUP(#REF!&amp;"-"&amp;ROW()-109,[2]ワークシート!$F$2:$BW$498,57,0),"")</f>
        <v/>
      </c>
      <c r="V302" s="237"/>
      <c r="W302" s="237" t="str">
        <f>+IFERROR(VLOOKUP(#REF!&amp;"-"&amp;ROW()-109,[2]ワークシート!$F$2:$BW$498,58,0),"")</f>
        <v/>
      </c>
      <c r="X302" s="237"/>
      <c r="Y302" s="237"/>
      <c r="Z302" s="178" t="str">
        <f t="shared" si="9"/>
        <v/>
      </c>
      <c r="AA302" s="178"/>
      <c r="AB302" s="180" t="str">
        <f>+IFERROR(IF(VLOOKUP(#REF!&amp;"-"&amp;ROW()-109,[2]ワークシート!$F$2:$BW$498,10,0)="","",VLOOKUP(#REF!&amp;"-"&amp;ROW()-109,[2]ワークシート!$F$2:$BW$498,10,0)),"")</f>
        <v/>
      </c>
      <c r="AC302" s="181"/>
      <c r="AD302" s="238" t="str">
        <f>+IFERROR(VLOOKUP(#REF!&amp;"-"&amp;ROW()-109,[2]ワークシート!$F$2:$BW$498,62,0),"")</f>
        <v/>
      </c>
      <c r="AE302" s="238"/>
      <c r="AF302" s="178" t="str">
        <f t="shared" si="10"/>
        <v/>
      </c>
      <c r="AG302" s="178"/>
      <c r="AH302" s="178" t="str">
        <f>+IFERROR(IF(VLOOKUP(#REF!&amp;"-"&amp;ROW()-109,[2]ワークシート!$F$2:$BW$498,63,0)="","",VLOOKUP(#REF!&amp;"-"&amp;ROW()-109,[2]ワークシート!$F$2:$BW$498,63,0)),"")</f>
        <v/>
      </c>
      <c r="AI302" s="178"/>
      <c r="AK302" s="51">
        <v>222</v>
      </c>
      <c r="AL302" s="51" t="str">
        <f t="shared" si="11"/>
        <v>222</v>
      </c>
      <c r="AM302" s="41"/>
      <c r="AN302" s="41"/>
      <c r="AO302" s="41"/>
      <c r="AP302" s="41"/>
      <c r="AQ302" s="41"/>
      <c r="AR302" s="41"/>
      <c r="AS302" s="41"/>
      <c r="AT302" s="41"/>
      <c r="AU302" s="41"/>
      <c r="AV302" s="41"/>
      <c r="AW302" s="41"/>
      <c r="AX302" s="41"/>
      <c r="AY302" s="41"/>
      <c r="AZ302" s="41"/>
      <c r="BA302" s="41"/>
      <c r="BB302" s="41"/>
      <c r="BC302" s="41"/>
      <c r="BD302" s="41"/>
      <c r="BE302" s="41"/>
      <c r="BF302" s="41"/>
      <c r="BG302" s="41"/>
      <c r="BH302" s="41"/>
      <c r="BI302" s="41"/>
      <c r="BJ302" s="41"/>
      <c r="BK302" s="41"/>
      <c r="BL302" s="41"/>
      <c r="BM302" s="41"/>
      <c r="BN302" s="41"/>
      <c r="BO302" s="41"/>
      <c r="BP302" s="41"/>
      <c r="BQ302" s="41"/>
      <c r="BR302" s="41"/>
      <c r="BS302" s="41"/>
    </row>
    <row r="303" spans="1:71" ht="35.1" hidden="1" customHeight="1">
      <c r="A303" s="41"/>
      <c r="B303" s="180" t="str">
        <f>+IFERROR(VLOOKUP(#REF!&amp;"-"&amp;ROW()-109,[2]ワークシート!$F$2:$BW$498,6,0),"")</f>
        <v/>
      </c>
      <c r="C303" s="181"/>
      <c r="D303" s="180" t="str">
        <f>+IFERROR(IF(VLOOKUP(#REF!&amp;"-"&amp;ROW()-109,[2]ワークシート!$F$2:$BW$498,7,0)="","",VLOOKUP(#REF!&amp;"-"&amp;ROW()-109,[2]ワークシート!$F$2:$BW$498,7,0)),"")</f>
        <v/>
      </c>
      <c r="E303" s="181"/>
      <c r="F303" s="180" t="str">
        <f>+IFERROR(VLOOKUP(#REF!&amp;"-"&amp;ROW()-109,[2]ワークシート!$F$2:$BW$498,8,0),"")</f>
        <v/>
      </c>
      <c r="G303" s="181"/>
      <c r="H303" s="73" t="str">
        <f>+IFERROR(VLOOKUP(#REF!&amp;"-"&amp;ROW()-109,[2]ワークシート!$F$2:$BW$498,9,0),"")</f>
        <v/>
      </c>
      <c r="I30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03" s="240"/>
      <c r="K303" s="180" t="str">
        <f>+IFERROR(VLOOKUP(#REF!&amp;"-"&amp;ROW()-109,[2]ワークシート!$F$2:$BW$498,16,0),"")</f>
        <v/>
      </c>
      <c r="L303" s="182"/>
      <c r="M303" s="181"/>
      <c r="N303" s="241" t="str">
        <f>+IFERROR(VLOOKUP(#REF!&amp;"-"&amp;ROW()-109,[2]ワークシート!$F$2:$BW$498,21,0),"")</f>
        <v/>
      </c>
      <c r="O303" s="242"/>
      <c r="P303" s="237" t="str">
        <f>+IFERROR(VLOOKUP(#REF!&amp;"-"&amp;ROW()-109,[2]ワークシート!$F$2:$BW$498,22,0),"")</f>
        <v/>
      </c>
      <c r="Q303" s="237"/>
      <c r="R303" s="187" t="str">
        <f>+IFERROR(VLOOKUP(#REF!&amp;"-"&amp;ROW()-109,[2]ワークシート!$F$2:$BW$498,52,0),"")</f>
        <v/>
      </c>
      <c r="S303" s="187"/>
      <c r="T303" s="187"/>
      <c r="U303" s="237" t="str">
        <f>+IFERROR(VLOOKUP(#REF!&amp;"-"&amp;ROW()-109,[2]ワークシート!$F$2:$BW$498,57,0),"")</f>
        <v/>
      </c>
      <c r="V303" s="237"/>
      <c r="W303" s="237" t="str">
        <f>+IFERROR(VLOOKUP(#REF!&amp;"-"&amp;ROW()-109,[2]ワークシート!$F$2:$BW$498,58,0),"")</f>
        <v/>
      </c>
      <c r="X303" s="237"/>
      <c r="Y303" s="237"/>
      <c r="Z303" s="178" t="str">
        <f t="shared" si="9"/>
        <v/>
      </c>
      <c r="AA303" s="178"/>
      <c r="AB303" s="180" t="str">
        <f>+IFERROR(IF(VLOOKUP(#REF!&amp;"-"&amp;ROW()-109,[2]ワークシート!$F$2:$BW$498,10,0)="","",VLOOKUP(#REF!&amp;"-"&amp;ROW()-109,[2]ワークシート!$F$2:$BW$498,10,0)),"")</f>
        <v/>
      </c>
      <c r="AC303" s="181"/>
      <c r="AD303" s="238" t="str">
        <f>+IFERROR(VLOOKUP(#REF!&amp;"-"&amp;ROW()-109,[2]ワークシート!$F$2:$BW$498,62,0),"")</f>
        <v/>
      </c>
      <c r="AE303" s="238"/>
      <c r="AF303" s="178" t="str">
        <f t="shared" si="10"/>
        <v/>
      </c>
      <c r="AG303" s="178"/>
      <c r="AH303" s="178" t="str">
        <f>+IFERROR(IF(VLOOKUP(#REF!&amp;"-"&amp;ROW()-109,[2]ワークシート!$F$2:$BW$498,63,0)="","",VLOOKUP(#REF!&amp;"-"&amp;ROW()-109,[2]ワークシート!$F$2:$BW$498,63,0)),"")</f>
        <v/>
      </c>
      <c r="AI303" s="178"/>
      <c r="AK303" s="51">
        <v>223</v>
      </c>
      <c r="AL303" s="51" t="str">
        <f t="shared" si="11"/>
        <v>223</v>
      </c>
      <c r="AM303" s="41"/>
      <c r="AN303" s="41"/>
      <c r="AO303" s="41"/>
      <c r="AP303" s="41"/>
      <c r="AQ303" s="41"/>
      <c r="AR303" s="41"/>
      <c r="AS303" s="41"/>
      <c r="AT303" s="41"/>
      <c r="AU303" s="41"/>
      <c r="AV303" s="41"/>
      <c r="AW303" s="41"/>
      <c r="AX303" s="41"/>
      <c r="AY303" s="41"/>
      <c r="AZ303" s="41"/>
      <c r="BA303" s="41"/>
      <c r="BB303" s="41"/>
      <c r="BC303" s="41"/>
      <c r="BD303" s="41"/>
      <c r="BE303" s="41"/>
      <c r="BF303" s="41"/>
      <c r="BG303" s="41"/>
      <c r="BH303" s="41"/>
      <c r="BI303" s="41"/>
      <c r="BJ303" s="41"/>
      <c r="BK303" s="41"/>
      <c r="BL303" s="41"/>
      <c r="BM303" s="41"/>
      <c r="BN303" s="41"/>
      <c r="BO303" s="41"/>
      <c r="BP303" s="41"/>
      <c r="BQ303" s="41"/>
      <c r="BR303" s="41"/>
      <c r="BS303" s="41"/>
    </row>
    <row r="304" spans="1:71" ht="35.1" hidden="1" customHeight="1">
      <c r="A304" s="41"/>
      <c r="B304" s="180" t="str">
        <f>+IFERROR(VLOOKUP(#REF!&amp;"-"&amp;ROW()-109,[2]ワークシート!$F$2:$BW$498,6,0),"")</f>
        <v/>
      </c>
      <c r="C304" s="181"/>
      <c r="D304" s="180" t="str">
        <f>+IFERROR(IF(VLOOKUP(#REF!&amp;"-"&amp;ROW()-109,[2]ワークシート!$F$2:$BW$498,7,0)="","",VLOOKUP(#REF!&amp;"-"&amp;ROW()-109,[2]ワークシート!$F$2:$BW$498,7,0)),"")</f>
        <v/>
      </c>
      <c r="E304" s="181"/>
      <c r="F304" s="180" t="str">
        <f>+IFERROR(VLOOKUP(#REF!&amp;"-"&amp;ROW()-109,[2]ワークシート!$F$2:$BW$498,8,0),"")</f>
        <v/>
      </c>
      <c r="G304" s="181"/>
      <c r="H304" s="73" t="str">
        <f>+IFERROR(VLOOKUP(#REF!&amp;"-"&amp;ROW()-109,[2]ワークシート!$F$2:$BW$498,9,0),"")</f>
        <v/>
      </c>
      <c r="I30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04" s="240"/>
      <c r="K304" s="180" t="str">
        <f>+IFERROR(VLOOKUP(#REF!&amp;"-"&amp;ROW()-109,[2]ワークシート!$F$2:$BW$498,16,0),"")</f>
        <v/>
      </c>
      <c r="L304" s="182"/>
      <c r="M304" s="181"/>
      <c r="N304" s="241" t="str">
        <f>+IFERROR(VLOOKUP(#REF!&amp;"-"&amp;ROW()-109,[2]ワークシート!$F$2:$BW$498,21,0),"")</f>
        <v/>
      </c>
      <c r="O304" s="242"/>
      <c r="P304" s="237" t="str">
        <f>+IFERROR(VLOOKUP(#REF!&amp;"-"&amp;ROW()-109,[2]ワークシート!$F$2:$BW$498,22,0),"")</f>
        <v/>
      </c>
      <c r="Q304" s="237"/>
      <c r="R304" s="187" t="str">
        <f>+IFERROR(VLOOKUP(#REF!&amp;"-"&amp;ROW()-109,[2]ワークシート!$F$2:$BW$498,52,0),"")</f>
        <v/>
      </c>
      <c r="S304" s="187"/>
      <c r="T304" s="187"/>
      <c r="U304" s="237" t="str">
        <f>+IFERROR(VLOOKUP(#REF!&amp;"-"&amp;ROW()-109,[2]ワークシート!$F$2:$BW$498,57,0),"")</f>
        <v/>
      </c>
      <c r="V304" s="237"/>
      <c r="W304" s="237" t="str">
        <f>+IFERROR(VLOOKUP(#REF!&amp;"-"&amp;ROW()-109,[2]ワークシート!$F$2:$BW$498,58,0),"")</f>
        <v/>
      </c>
      <c r="X304" s="237"/>
      <c r="Y304" s="237"/>
      <c r="Z304" s="178" t="str">
        <f t="shared" si="9"/>
        <v/>
      </c>
      <c r="AA304" s="178"/>
      <c r="AB304" s="180" t="str">
        <f>+IFERROR(IF(VLOOKUP(#REF!&amp;"-"&amp;ROW()-109,[2]ワークシート!$F$2:$BW$498,10,0)="","",VLOOKUP(#REF!&amp;"-"&amp;ROW()-109,[2]ワークシート!$F$2:$BW$498,10,0)),"")</f>
        <v/>
      </c>
      <c r="AC304" s="181"/>
      <c r="AD304" s="238" t="str">
        <f>+IFERROR(VLOOKUP(#REF!&amp;"-"&amp;ROW()-109,[2]ワークシート!$F$2:$BW$498,62,0),"")</f>
        <v/>
      </c>
      <c r="AE304" s="238"/>
      <c r="AF304" s="178" t="str">
        <f t="shared" si="10"/>
        <v/>
      </c>
      <c r="AG304" s="178"/>
      <c r="AH304" s="178" t="str">
        <f>+IFERROR(IF(VLOOKUP(#REF!&amp;"-"&amp;ROW()-109,[2]ワークシート!$F$2:$BW$498,63,0)="","",VLOOKUP(#REF!&amp;"-"&amp;ROW()-109,[2]ワークシート!$F$2:$BW$498,63,0)),"")</f>
        <v/>
      </c>
      <c r="AI304" s="178"/>
      <c r="AK304" s="51">
        <v>224</v>
      </c>
      <c r="AL304" s="51" t="str">
        <f t="shared" si="11"/>
        <v>224</v>
      </c>
      <c r="AM304" s="41"/>
      <c r="AN304" s="41"/>
      <c r="AO304" s="41"/>
      <c r="AP304" s="41"/>
      <c r="AQ304" s="41"/>
      <c r="AR304" s="41"/>
      <c r="AS304" s="41"/>
      <c r="AT304" s="41"/>
      <c r="AU304" s="41"/>
      <c r="AV304" s="41"/>
      <c r="AW304" s="41"/>
      <c r="AX304" s="41"/>
      <c r="AY304" s="41"/>
      <c r="AZ304" s="41"/>
      <c r="BA304" s="41"/>
      <c r="BB304" s="41"/>
      <c r="BC304" s="41"/>
      <c r="BD304" s="41"/>
      <c r="BE304" s="41"/>
      <c r="BF304" s="41"/>
      <c r="BG304" s="41"/>
      <c r="BH304" s="41"/>
      <c r="BI304" s="41"/>
      <c r="BJ304" s="41"/>
      <c r="BK304" s="41"/>
      <c r="BL304" s="41"/>
      <c r="BM304" s="41"/>
      <c r="BN304" s="41"/>
      <c r="BO304" s="41"/>
      <c r="BP304" s="41"/>
      <c r="BQ304" s="41"/>
      <c r="BR304" s="41"/>
      <c r="BS304" s="41"/>
    </row>
    <row r="305" spans="1:71" ht="35.1" hidden="1" customHeight="1">
      <c r="A305" s="41"/>
      <c r="B305" s="180" t="str">
        <f>+IFERROR(VLOOKUP(#REF!&amp;"-"&amp;ROW()-109,[2]ワークシート!$F$2:$BW$498,6,0),"")</f>
        <v/>
      </c>
      <c r="C305" s="181"/>
      <c r="D305" s="180" t="str">
        <f>+IFERROR(IF(VLOOKUP(#REF!&amp;"-"&amp;ROW()-109,[2]ワークシート!$F$2:$BW$498,7,0)="","",VLOOKUP(#REF!&amp;"-"&amp;ROW()-109,[2]ワークシート!$F$2:$BW$498,7,0)),"")</f>
        <v/>
      </c>
      <c r="E305" s="181"/>
      <c r="F305" s="180" t="str">
        <f>+IFERROR(VLOOKUP(#REF!&amp;"-"&amp;ROW()-109,[2]ワークシート!$F$2:$BW$498,8,0),"")</f>
        <v/>
      </c>
      <c r="G305" s="181"/>
      <c r="H305" s="73" t="str">
        <f>+IFERROR(VLOOKUP(#REF!&amp;"-"&amp;ROW()-109,[2]ワークシート!$F$2:$BW$498,9,0),"")</f>
        <v/>
      </c>
      <c r="I30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05" s="240"/>
      <c r="K305" s="180" t="str">
        <f>+IFERROR(VLOOKUP(#REF!&amp;"-"&amp;ROW()-109,[2]ワークシート!$F$2:$BW$498,16,0),"")</f>
        <v/>
      </c>
      <c r="L305" s="182"/>
      <c r="M305" s="181"/>
      <c r="N305" s="241" t="str">
        <f>+IFERROR(VLOOKUP(#REF!&amp;"-"&amp;ROW()-109,[2]ワークシート!$F$2:$BW$498,21,0),"")</f>
        <v/>
      </c>
      <c r="O305" s="242"/>
      <c r="P305" s="237" t="str">
        <f>+IFERROR(VLOOKUP(#REF!&amp;"-"&amp;ROW()-109,[2]ワークシート!$F$2:$BW$498,22,0),"")</f>
        <v/>
      </c>
      <c r="Q305" s="237"/>
      <c r="R305" s="187" t="str">
        <f>+IFERROR(VLOOKUP(#REF!&amp;"-"&amp;ROW()-109,[2]ワークシート!$F$2:$BW$498,52,0),"")</f>
        <v/>
      </c>
      <c r="S305" s="187"/>
      <c r="T305" s="187"/>
      <c r="U305" s="237" t="str">
        <f>+IFERROR(VLOOKUP(#REF!&amp;"-"&amp;ROW()-109,[2]ワークシート!$F$2:$BW$498,57,0),"")</f>
        <v/>
      </c>
      <c r="V305" s="237"/>
      <c r="W305" s="237" t="str">
        <f>+IFERROR(VLOOKUP(#REF!&amp;"-"&amp;ROW()-109,[2]ワークシート!$F$2:$BW$498,58,0),"")</f>
        <v/>
      </c>
      <c r="X305" s="237"/>
      <c r="Y305" s="237"/>
      <c r="Z305" s="178" t="str">
        <f t="shared" si="9"/>
        <v/>
      </c>
      <c r="AA305" s="178"/>
      <c r="AB305" s="180" t="str">
        <f>+IFERROR(IF(VLOOKUP(#REF!&amp;"-"&amp;ROW()-109,[2]ワークシート!$F$2:$BW$498,10,0)="","",VLOOKUP(#REF!&amp;"-"&amp;ROW()-109,[2]ワークシート!$F$2:$BW$498,10,0)),"")</f>
        <v/>
      </c>
      <c r="AC305" s="181"/>
      <c r="AD305" s="238" t="str">
        <f>+IFERROR(VLOOKUP(#REF!&amp;"-"&amp;ROW()-109,[2]ワークシート!$F$2:$BW$498,62,0),"")</f>
        <v/>
      </c>
      <c r="AE305" s="238"/>
      <c r="AF305" s="178" t="str">
        <f t="shared" si="10"/>
        <v/>
      </c>
      <c r="AG305" s="178"/>
      <c r="AH305" s="178" t="str">
        <f>+IFERROR(IF(VLOOKUP(#REF!&amp;"-"&amp;ROW()-109,[2]ワークシート!$F$2:$BW$498,63,0)="","",VLOOKUP(#REF!&amp;"-"&amp;ROW()-109,[2]ワークシート!$F$2:$BW$498,63,0)),"")</f>
        <v/>
      </c>
      <c r="AI305" s="178"/>
      <c r="AK305" s="51">
        <v>225</v>
      </c>
      <c r="AL305" s="51" t="str">
        <f t="shared" si="11"/>
        <v>225</v>
      </c>
      <c r="AM305" s="41"/>
      <c r="AN305" s="41"/>
      <c r="AO305" s="41"/>
      <c r="AP305" s="41"/>
      <c r="AQ305" s="41"/>
      <c r="AR305" s="41"/>
      <c r="AS305" s="41"/>
      <c r="AT305" s="41"/>
      <c r="AU305" s="41"/>
      <c r="AV305" s="41"/>
      <c r="AW305" s="41"/>
      <c r="AX305" s="41"/>
      <c r="AY305" s="41"/>
      <c r="AZ305" s="41"/>
      <c r="BA305" s="41"/>
      <c r="BB305" s="41"/>
      <c r="BC305" s="41"/>
      <c r="BD305" s="41"/>
      <c r="BE305" s="41"/>
      <c r="BF305" s="41"/>
      <c r="BG305" s="41"/>
      <c r="BH305" s="41"/>
      <c r="BI305" s="41"/>
      <c r="BJ305" s="41"/>
      <c r="BK305" s="41"/>
      <c r="BL305" s="41"/>
      <c r="BM305" s="41"/>
      <c r="BN305" s="41"/>
      <c r="BO305" s="41"/>
      <c r="BP305" s="41"/>
      <c r="BQ305" s="41"/>
      <c r="BR305" s="41"/>
      <c r="BS305" s="41"/>
    </row>
    <row r="306" spans="1:71" ht="35.1" hidden="1" customHeight="1">
      <c r="A306" s="41"/>
      <c r="B306" s="180" t="str">
        <f>+IFERROR(VLOOKUP(#REF!&amp;"-"&amp;ROW()-109,[2]ワークシート!$F$2:$BW$498,6,0),"")</f>
        <v/>
      </c>
      <c r="C306" s="181"/>
      <c r="D306" s="180" t="str">
        <f>+IFERROR(IF(VLOOKUP(#REF!&amp;"-"&amp;ROW()-109,[2]ワークシート!$F$2:$BW$498,7,0)="","",VLOOKUP(#REF!&amp;"-"&amp;ROW()-109,[2]ワークシート!$F$2:$BW$498,7,0)),"")</f>
        <v/>
      </c>
      <c r="E306" s="181"/>
      <c r="F306" s="180" t="str">
        <f>+IFERROR(VLOOKUP(#REF!&amp;"-"&amp;ROW()-109,[2]ワークシート!$F$2:$BW$498,8,0),"")</f>
        <v/>
      </c>
      <c r="G306" s="181"/>
      <c r="H306" s="73" t="str">
        <f>+IFERROR(VLOOKUP(#REF!&amp;"-"&amp;ROW()-109,[2]ワークシート!$F$2:$BW$498,9,0),"")</f>
        <v/>
      </c>
      <c r="I30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06" s="240"/>
      <c r="K306" s="180" t="str">
        <f>+IFERROR(VLOOKUP(#REF!&amp;"-"&amp;ROW()-109,[2]ワークシート!$F$2:$BW$498,16,0),"")</f>
        <v/>
      </c>
      <c r="L306" s="182"/>
      <c r="M306" s="181"/>
      <c r="N306" s="241" t="str">
        <f>+IFERROR(VLOOKUP(#REF!&amp;"-"&amp;ROW()-109,[2]ワークシート!$F$2:$BW$498,21,0),"")</f>
        <v/>
      </c>
      <c r="O306" s="242"/>
      <c r="P306" s="237" t="str">
        <f>+IFERROR(VLOOKUP(#REF!&amp;"-"&amp;ROW()-109,[2]ワークシート!$F$2:$BW$498,22,0),"")</f>
        <v/>
      </c>
      <c r="Q306" s="237"/>
      <c r="R306" s="187" t="str">
        <f>+IFERROR(VLOOKUP(#REF!&amp;"-"&amp;ROW()-109,[2]ワークシート!$F$2:$BW$498,52,0),"")</f>
        <v/>
      </c>
      <c r="S306" s="187"/>
      <c r="T306" s="187"/>
      <c r="U306" s="237" t="str">
        <f>+IFERROR(VLOOKUP(#REF!&amp;"-"&amp;ROW()-109,[2]ワークシート!$F$2:$BW$498,57,0),"")</f>
        <v/>
      </c>
      <c r="V306" s="237"/>
      <c r="W306" s="237" t="str">
        <f>+IFERROR(VLOOKUP(#REF!&amp;"-"&amp;ROW()-109,[2]ワークシート!$F$2:$BW$498,58,0),"")</f>
        <v/>
      </c>
      <c r="X306" s="237"/>
      <c r="Y306" s="237"/>
      <c r="Z306" s="178" t="str">
        <f t="shared" si="9"/>
        <v/>
      </c>
      <c r="AA306" s="178"/>
      <c r="AB306" s="180" t="str">
        <f>+IFERROR(IF(VLOOKUP(#REF!&amp;"-"&amp;ROW()-109,[2]ワークシート!$F$2:$BW$498,10,0)="","",VLOOKUP(#REF!&amp;"-"&amp;ROW()-109,[2]ワークシート!$F$2:$BW$498,10,0)),"")</f>
        <v/>
      </c>
      <c r="AC306" s="181"/>
      <c r="AD306" s="238" t="str">
        <f>+IFERROR(VLOOKUP(#REF!&amp;"-"&amp;ROW()-109,[2]ワークシート!$F$2:$BW$498,62,0),"")</f>
        <v/>
      </c>
      <c r="AE306" s="238"/>
      <c r="AF306" s="178" t="str">
        <f t="shared" si="10"/>
        <v/>
      </c>
      <c r="AG306" s="178"/>
      <c r="AH306" s="178" t="str">
        <f>+IFERROR(IF(VLOOKUP(#REF!&amp;"-"&amp;ROW()-109,[2]ワークシート!$F$2:$BW$498,63,0)="","",VLOOKUP(#REF!&amp;"-"&amp;ROW()-109,[2]ワークシート!$F$2:$BW$498,63,0)),"")</f>
        <v/>
      </c>
      <c r="AI306" s="178"/>
      <c r="AK306" s="51">
        <v>226</v>
      </c>
      <c r="AL306" s="51" t="str">
        <f t="shared" si="11"/>
        <v>226</v>
      </c>
      <c r="AM306" s="41"/>
      <c r="AN306" s="41"/>
      <c r="AO306" s="41"/>
      <c r="AP306" s="41"/>
      <c r="AQ306" s="41"/>
      <c r="AR306" s="41"/>
      <c r="AS306" s="41"/>
      <c r="AT306" s="41"/>
      <c r="AU306" s="41"/>
      <c r="AV306" s="41"/>
      <c r="AW306" s="41"/>
      <c r="AX306" s="41"/>
      <c r="AY306" s="41"/>
      <c r="AZ306" s="41"/>
      <c r="BA306" s="41"/>
      <c r="BB306" s="41"/>
      <c r="BC306" s="41"/>
      <c r="BD306" s="41"/>
      <c r="BE306" s="41"/>
      <c r="BF306" s="41"/>
      <c r="BG306" s="41"/>
      <c r="BH306" s="41"/>
      <c r="BI306" s="41"/>
      <c r="BJ306" s="41"/>
      <c r="BK306" s="41"/>
      <c r="BL306" s="41"/>
      <c r="BM306" s="41"/>
      <c r="BN306" s="41"/>
      <c r="BO306" s="41"/>
      <c r="BP306" s="41"/>
      <c r="BQ306" s="41"/>
      <c r="BR306" s="41"/>
      <c r="BS306" s="41"/>
    </row>
    <row r="307" spans="1:71" ht="35.1" hidden="1" customHeight="1">
      <c r="A307" s="41"/>
      <c r="B307" s="180" t="str">
        <f>+IFERROR(VLOOKUP(#REF!&amp;"-"&amp;ROW()-109,[2]ワークシート!$F$2:$BW$498,6,0),"")</f>
        <v/>
      </c>
      <c r="C307" s="181"/>
      <c r="D307" s="180" t="str">
        <f>+IFERROR(IF(VLOOKUP(#REF!&amp;"-"&amp;ROW()-109,[2]ワークシート!$F$2:$BW$498,7,0)="","",VLOOKUP(#REF!&amp;"-"&amp;ROW()-109,[2]ワークシート!$F$2:$BW$498,7,0)),"")</f>
        <v/>
      </c>
      <c r="E307" s="181"/>
      <c r="F307" s="180" t="str">
        <f>+IFERROR(VLOOKUP(#REF!&amp;"-"&amp;ROW()-109,[2]ワークシート!$F$2:$BW$498,8,0),"")</f>
        <v/>
      </c>
      <c r="G307" s="181"/>
      <c r="H307" s="73" t="str">
        <f>+IFERROR(VLOOKUP(#REF!&amp;"-"&amp;ROW()-109,[2]ワークシート!$F$2:$BW$498,9,0),"")</f>
        <v/>
      </c>
      <c r="I30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07" s="240"/>
      <c r="K307" s="180" t="str">
        <f>+IFERROR(VLOOKUP(#REF!&amp;"-"&amp;ROW()-109,[2]ワークシート!$F$2:$BW$498,16,0),"")</f>
        <v/>
      </c>
      <c r="L307" s="182"/>
      <c r="M307" s="181"/>
      <c r="N307" s="241" t="str">
        <f>+IFERROR(VLOOKUP(#REF!&amp;"-"&amp;ROW()-109,[2]ワークシート!$F$2:$BW$498,21,0),"")</f>
        <v/>
      </c>
      <c r="O307" s="242"/>
      <c r="P307" s="237" t="str">
        <f>+IFERROR(VLOOKUP(#REF!&amp;"-"&amp;ROW()-109,[2]ワークシート!$F$2:$BW$498,22,0),"")</f>
        <v/>
      </c>
      <c r="Q307" s="237"/>
      <c r="R307" s="187" t="str">
        <f>+IFERROR(VLOOKUP(#REF!&amp;"-"&amp;ROW()-109,[2]ワークシート!$F$2:$BW$498,52,0),"")</f>
        <v/>
      </c>
      <c r="S307" s="187"/>
      <c r="T307" s="187"/>
      <c r="U307" s="237" t="str">
        <f>+IFERROR(VLOOKUP(#REF!&amp;"-"&amp;ROW()-109,[2]ワークシート!$F$2:$BW$498,57,0),"")</f>
        <v/>
      </c>
      <c r="V307" s="237"/>
      <c r="W307" s="237" t="str">
        <f>+IFERROR(VLOOKUP(#REF!&amp;"-"&amp;ROW()-109,[2]ワークシート!$F$2:$BW$498,58,0),"")</f>
        <v/>
      </c>
      <c r="X307" s="237"/>
      <c r="Y307" s="237"/>
      <c r="Z307" s="178" t="str">
        <f t="shared" si="9"/>
        <v/>
      </c>
      <c r="AA307" s="178"/>
      <c r="AB307" s="180" t="str">
        <f>+IFERROR(IF(VLOOKUP(#REF!&amp;"-"&amp;ROW()-109,[2]ワークシート!$F$2:$BW$498,10,0)="","",VLOOKUP(#REF!&amp;"-"&amp;ROW()-109,[2]ワークシート!$F$2:$BW$498,10,0)),"")</f>
        <v/>
      </c>
      <c r="AC307" s="181"/>
      <c r="AD307" s="238" t="str">
        <f>+IFERROR(VLOOKUP(#REF!&amp;"-"&amp;ROW()-109,[2]ワークシート!$F$2:$BW$498,62,0),"")</f>
        <v/>
      </c>
      <c r="AE307" s="238"/>
      <c r="AF307" s="178" t="str">
        <f t="shared" si="10"/>
        <v/>
      </c>
      <c r="AG307" s="178"/>
      <c r="AH307" s="178" t="str">
        <f>+IFERROR(IF(VLOOKUP(#REF!&amp;"-"&amp;ROW()-109,[2]ワークシート!$F$2:$BW$498,63,0)="","",VLOOKUP(#REF!&amp;"-"&amp;ROW()-109,[2]ワークシート!$F$2:$BW$498,63,0)),"")</f>
        <v/>
      </c>
      <c r="AI307" s="178"/>
      <c r="AK307" s="51">
        <v>227</v>
      </c>
      <c r="AL307" s="51" t="str">
        <f t="shared" si="11"/>
        <v>227</v>
      </c>
      <c r="AM307" s="41"/>
      <c r="AN307" s="41"/>
      <c r="AO307" s="41"/>
      <c r="AP307" s="41"/>
      <c r="AQ307" s="41"/>
      <c r="AR307" s="41"/>
      <c r="AS307" s="41"/>
      <c r="AT307" s="41"/>
      <c r="AU307" s="41"/>
      <c r="AV307" s="41"/>
      <c r="AW307" s="41"/>
      <c r="AX307" s="41"/>
      <c r="AY307" s="41"/>
      <c r="AZ307" s="41"/>
      <c r="BA307" s="41"/>
      <c r="BB307" s="41"/>
      <c r="BC307" s="41"/>
      <c r="BD307" s="41"/>
      <c r="BE307" s="41"/>
      <c r="BF307" s="41"/>
      <c r="BG307" s="41"/>
      <c r="BH307" s="41"/>
      <c r="BI307" s="41"/>
      <c r="BJ307" s="41"/>
      <c r="BK307" s="41"/>
      <c r="BL307" s="41"/>
      <c r="BM307" s="41"/>
      <c r="BN307" s="41"/>
      <c r="BO307" s="41"/>
      <c r="BP307" s="41"/>
      <c r="BQ307" s="41"/>
      <c r="BR307" s="41"/>
      <c r="BS307" s="41"/>
    </row>
    <row r="308" spans="1:71" ht="35.1" hidden="1" customHeight="1">
      <c r="A308" s="41"/>
      <c r="B308" s="180" t="str">
        <f>+IFERROR(VLOOKUP(#REF!&amp;"-"&amp;ROW()-109,[2]ワークシート!$F$2:$BW$498,6,0),"")</f>
        <v/>
      </c>
      <c r="C308" s="181"/>
      <c r="D308" s="180" t="str">
        <f>+IFERROR(IF(VLOOKUP(#REF!&amp;"-"&amp;ROW()-109,[2]ワークシート!$F$2:$BW$498,7,0)="","",VLOOKUP(#REF!&amp;"-"&amp;ROW()-109,[2]ワークシート!$F$2:$BW$498,7,0)),"")</f>
        <v/>
      </c>
      <c r="E308" s="181"/>
      <c r="F308" s="180" t="str">
        <f>+IFERROR(VLOOKUP(#REF!&amp;"-"&amp;ROW()-109,[2]ワークシート!$F$2:$BW$498,8,0),"")</f>
        <v/>
      </c>
      <c r="G308" s="181"/>
      <c r="H308" s="73" t="str">
        <f>+IFERROR(VLOOKUP(#REF!&amp;"-"&amp;ROW()-109,[2]ワークシート!$F$2:$BW$498,9,0),"")</f>
        <v/>
      </c>
      <c r="I30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08" s="240"/>
      <c r="K308" s="180" t="str">
        <f>+IFERROR(VLOOKUP(#REF!&amp;"-"&amp;ROW()-109,[2]ワークシート!$F$2:$BW$498,16,0),"")</f>
        <v/>
      </c>
      <c r="L308" s="182"/>
      <c r="M308" s="181"/>
      <c r="N308" s="241" t="str">
        <f>+IFERROR(VLOOKUP(#REF!&amp;"-"&amp;ROW()-109,[2]ワークシート!$F$2:$BW$498,21,0),"")</f>
        <v/>
      </c>
      <c r="O308" s="242"/>
      <c r="P308" s="237" t="str">
        <f>+IFERROR(VLOOKUP(#REF!&amp;"-"&amp;ROW()-109,[2]ワークシート!$F$2:$BW$498,22,0),"")</f>
        <v/>
      </c>
      <c r="Q308" s="237"/>
      <c r="R308" s="187" t="str">
        <f>+IFERROR(VLOOKUP(#REF!&amp;"-"&amp;ROW()-109,[2]ワークシート!$F$2:$BW$498,52,0),"")</f>
        <v/>
      </c>
      <c r="S308" s="187"/>
      <c r="T308" s="187"/>
      <c r="U308" s="237" t="str">
        <f>+IFERROR(VLOOKUP(#REF!&amp;"-"&amp;ROW()-109,[2]ワークシート!$F$2:$BW$498,57,0),"")</f>
        <v/>
      </c>
      <c r="V308" s="237"/>
      <c r="W308" s="237" t="str">
        <f>+IFERROR(VLOOKUP(#REF!&amp;"-"&amp;ROW()-109,[2]ワークシート!$F$2:$BW$498,58,0),"")</f>
        <v/>
      </c>
      <c r="X308" s="237"/>
      <c r="Y308" s="237"/>
      <c r="Z308" s="178" t="str">
        <f t="shared" si="9"/>
        <v/>
      </c>
      <c r="AA308" s="178"/>
      <c r="AB308" s="180" t="str">
        <f>+IFERROR(IF(VLOOKUP(#REF!&amp;"-"&amp;ROW()-109,[2]ワークシート!$F$2:$BW$498,10,0)="","",VLOOKUP(#REF!&amp;"-"&amp;ROW()-109,[2]ワークシート!$F$2:$BW$498,10,0)),"")</f>
        <v/>
      </c>
      <c r="AC308" s="181"/>
      <c r="AD308" s="238" t="str">
        <f>+IFERROR(VLOOKUP(#REF!&amp;"-"&amp;ROW()-109,[2]ワークシート!$F$2:$BW$498,62,0),"")</f>
        <v/>
      </c>
      <c r="AE308" s="238"/>
      <c r="AF308" s="178" t="str">
        <f t="shared" si="10"/>
        <v/>
      </c>
      <c r="AG308" s="178"/>
      <c r="AH308" s="178" t="str">
        <f>+IFERROR(IF(VLOOKUP(#REF!&amp;"-"&amp;ROW()-109,[2]ワークシート!$F$2:$BW$498,63,0)="","",VLOOKUP(#REF!&amp;"-"&amp;ROW()-109,[2]ワークシート!$F$2:$BW$498,63,0)),"")</f>
        <v/>
      </c>
      <c r="AI308" s="178"/>
      <c r="AK308" s="51">
        <v>228</v>
      </c>
      <c r="AL308" s="51" t="str">
        <f t="shared" si="11"/>
        <v>228</v>
      </c>
      <c r="AM308" s="41"/>
      <c r="AN308" s="41"/>
      <c r="AO308" s="41"/>
      <c r="AP308" s="41"/>
      <c r="AQ308" s="41"/>
      <c r="AR308" s="41"/>
      <c r="AS308" s="41"/>
      <c r="AT308" s="41"/>
      <c r="AU308" s="41"/>
      <c r="AV308" s="41"/>
      <c r="AW308" s="41"/>
      <c r="AX308" s="41"/>
      <c r="AY308" s="41"/>
      <c r="AZ308" s="41"/>
      <c r="BA308" s="41"/>
      <c r="BB308" s="41"/>
      <c r="BC308" s="41"/>
      <c r="BD308" s="41"/>
      <c r="BE308" s="41"/>
      <c r="BF308" s="41"/>
      <c r="BG308" s="41"/>
      <c r="BH308" s="41"/>
      <c r="BI308" s="41"/>
      <c r="BJ308" s="41"/>
      <c r="BK308" s="41"/>
      <c r="BL308" s="41"/>
      <c r="BM308" s="41"/>
      <c r="BN308" s="41"/>
      <c r="BO308" s="41"/>
      <c r="BP308" s="41"/>
      <c r="BQ308" s="41"/>
      <c r="BR308" s="41"/>
      <c r="BS308" s="41"/>
    </row>
    <row r="309" spans="1:71" ht="35.1" hidden="1" customHeight="1">
      <c r="A309" s="41"/>
      <c r="B309" s="180" t="str">
        <f>+IFERROR(VLOOKUP(#REF!&amp;"-"&amp;ROW()-109,[2]ワークシート!$F$2:$BW$498,6,0),"")</f>
        <v/>
      </c>
      <c r="C309" s="181"/>
      <c r="D309" s="180" t="str">
        <f>+IFERROR(IF(VLOOKUP(#REF!&amp;"-"&amp;ROW()-109,[2]ワークシート!$F$2:$BW$498,7,0)="","",VLOOKUP(#REF!&amp;"-"&amp;ROW()-109,[2]ワークシート!$F$2:$BW$498,7,0)),"")</f>
        <v/>
      </c>
      <c r="E309" s="181"/>
      <c r="F309" s="180" t="str">
        <f>+IFERROR(VLOOKUP(#REF!&amp;"-"&amp;ROW()-109,[2]ワークシート!$F$2:$BW$498,8,0),"")</f>
        <v/>
      </c>
      <c r="G309" s="181"/>
      <c r="H309" s="73" t="str">
        <f>+IFERROR(VLOOKUP(#REF!&amp;"-"&amp;ROW()-109,[2]ワークシート!$F$2:$BW$498,9,0),"")</f>
        <v/>
      </c>
      <c r="I30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09" s="240"/>
      <c r="K309" s="180" t="str">
        <f>+IFERROR(VLOOKUP(#REF!&amp;"-"&amp;ROW()-109,[2]ワークシート!$F$2:$BW$498,16,0),"")</f>
        <v/>
      </c>
      <c r="L309" s="182"/>
      <c r="M309" s="181"/>
      <c r="N309" s="241" t="str">
        <f>+IFERROR(VLOOKUP(#REF!&amp;"-"&amp;ROW()-109,[2]ワークシート!$F$2:$BW$498,21,0),"")</f>
        <v/>
      </c>
      <c r="O309" s="242"/>
      <c r="P309" s="237" t="str">
        <f>+IFERROR(VLOOKUP(#REF!&amp;"-"&amp;ROW()-109,[2]ワークシート!$F$2:$BW$498,22,0),"")</f>
        <v/>
      </c>
      <c r="Q309" s="237"/>
      <c r="R309" s="187" t="str">
        <f>+IFERROR(VLOOKUP(#REF!&amp;"-"&amp;ROW()-109,[2]ワークシート!$F$2:$BW$498,52,0),"")</f>
        <v/>
      </c>
      <c r="S309" s="187"/>
      <c r="T309" s="187"/>
      <c r="U309" s="237" t="str">
        <f>+IFERROR(VLOOKUP(#REF!&amp;"-"&amp;ROW()-109,[2]ワークシート!$F$2:$BW$498,57,0),"")</f>
        <v/>
      </c>
      <c r="V309" s="237"/>
      <c r="W309" s="237" t="str">
        <f>+IFERROR(VLOOKUP(#REF!&amp;"-"&amp;ROW()-109,[2]ワークシート!$F$2:$BW$498,58,0),"")</f>
        <v/>
      </c>
      <c r="X309" s="237"/>
      <c r="Y309" s="237"/>
      <c r="Z309" s="178" t="str">
        <f t="shared" si="9"/>
        <v/>
      </c>
      <c r="AA309" s="178"/>
      <c r="AB309" s="180" t="str">
        <f>+IFERROR(IF(VLOOKUP(#REF!&amp;"-"&amp;ROW()-109,[2]ワークシート!$F$2:$BW$498,10,0)="","",VLOOKUP(#REF!&amp;"-"&amp;ROW()-109,[2]ワークシート!$F$2:$BW$498,10,0)),"")</f>
        <v/>
      </c>
      <c r="AC309" s="181"/>
      <c r="AD309" s="238" t="str">
        <f>+IFERROR(VLOOKUP(#REF!&amp;"-"&amp;ROW()-109,[2]ワークシート!$F$2:$BW$498,62,0),"")</f>
        <v/>
      </c>
      <c r="AE309" s="238"/>
      <c r="AF309" s="178" t="str">
        <f t="shared" si="10"/>
        <v/>
      </c>
      <c r="AG309" s="178"/>
      <c r="AH309" s="178" t="str">
        <f>+IFERROR(IF(VLOOKUP(#REF!&amp;"-"&amp;ROW()-109,[2]ワークシート!$F$2:$BW$498,63,0)="","",VLOOKUP(#REF!&amp;"-"&amp;ROW()-109,[2]ワークシート!$F$2:$BW$498,63,0)),"")</f>
        <v/>
      </c>
      <c r="AI309" s="178"/>
      <c r="AK309" s="51">
        <v>229</v>
      </c>
      <c r="AL309" s="51" t="str">
        <f t="shared" si="11"/>
        <v>229</v>
      </c>
      <c r="AM309" s="41"/>
      <c r="AN309" s="41"/>
      <c r="AO309" s="41"/>
      <c r="AP309" s="41"/>
      <c r="AQ309" s="41"/>
      <c r="AR309" s="41"/>
      <c r="AS309" s="41"/>
      <c r="AT309" s="41"/>
      <c r="AU309" s="41"/>
      <c r="AV309" s="41"/>
      <c r="AW309" s="41"/>
      <c r="AX309" s="41"/>
      <c r="AY309" s="41"/>
      <c r="AZ309" s="41"/>
      <c r="BA309" s="41"/>
      <c r="BB309" s="41"/>
      <c r="BC309" s="41"/>
      <c r="BD309" s="41"/>
      <c r="BE309" s="41"/>
      <c r="BF309" s="41"/>
      <c r="BG309" s="41"/>
      <c r="BH309" s="41"/>
      <c r="BI309" s="41"/>
      <c r="BJ309" s="41"/>
      <c r="BK309" s="41"/>
      <c r="BL309" s="41"/>
      <c r="BM309" s="41"/>
      <c r="BN309" s="41"/>
      <c r="BO309" s="41"/>
      <c r="BP309" s="41"/>
      <c r="BQ309" s="41"/>
      <c r="BR309" s="41"/>
      <c r="BS309" s="41"/>
    </row>
    <row r="310" spans="1:71" ht="35.1" hidden="1" customHeight="1">
      <c r="A310" s="41"/>
      <c r="B310" s="180" t="str">
        <f>+IFERROR(VLOOKUP(#REF!&amp;"-"&amp;ROW()-109,[2]ワークシート!$F$2:$BW$498,6,0),"")</f>
        <v/>
      </c>
      <c r="C310" s="181"/>
      <c r="D310" s="180" t="str">
        <f>+IFERROR(IF(VLOOKUP(#REF!&amp;"-"&amp;ROW()-109,[2]ワークシート!$F$2:$BW$498,7,0)="","",VLOOKUP(#REF!&amp;"-"&amp;ROW()-109,[2]ワークシート!$F$2:$BW$498,7,0)),"")</f>
        <v/>
      </c>
      <c r="E310" s="181"/>
      <c r="F310" s="180" t="str">
        <f>+IFERROR(VLOOKUP(#REF!&amp;"-"&amp;ROW()-109,[2]ワークシート!$F$2:$BW$498,8,0),"")</f>
        <v/>
      </c>
      <c r="G310" s="181"/>
      <c r="H310" s="73" t="str">
        <f>+IFERROR(VLOOKUP(#REF!&amp;"-"&amp;ROW()-109,[2]ワークシート!$F$2:$BW$498,9,0),"")</f>
        <v/>
      </c>
      <c r="I31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10" s="240"/>
      <c r="K310" s="180" t="str">
        <f>+IFERROR(VLOOKUP(#REF!&amp;"-"&amp;ROW()-109,[2]ワークシート!$F$2:$BW$498,16,0),"")</f>
        <v/>
      </c>
      <c r="L310" s="182"/>
      <c r="M310" s="181"/>
      <c r="N310" s="241" t="str">
        <f>+IFERROR(VLOOKUP(#REF!&amp;"-"&amp;ROW()-109,[2]ワークシート!$F$2:$BW$498,21,0),"")</f>
        <v/>
      </c>
      <c r="O310" s="242"/>
      <c r="P310" s="237" t="str">
        <f>+IFERROR(VLOOKUP(#REF!&amp;"-"&amp;ROW()-109,[2]ワークシート!$F$2:$BW$498,22,0),"")</f>
        <v/>
      </c>
      <c r="Q310" s="237"/>
      <c r="R310" s="187" t="str">
        <f>+IFERROR(VLOOKUP(#REF!&amp;"-"&amp;ROW()-109,[2]ワークシート!$F$2:$BW$498,52,0),"")</f>
        <v/>
      </c>
      <c r="S310" s="187"/>
      <c r="T310" s="187"/>
      <c r="U310" s="237" t="str">
        <f>+IFERROR(VLOOKUP(#REF!&amp;"-"&amp;ROW()-109,[2]ワークシート!$F$2:$BW$498,57,0),"")</f>
        <v/>
      </c>
      <c r="V310" s="237"/>
      <c r="W310" s="237" t="str">
        <f>+IFERROR(VLOOKUP(#REF!&amp;"-"&amp;ROW()-109,[2]ワークシート!$F$2:$BW$498,58,0),"")</f>
        <v/>
      </c>
      <c r="X310" s="237"/>
      <c r="Y310" s="237"/>
      <c r="Z310" s="178" t="str">
        <f t="shared" si="9"/>
        <v/>
      </c>
      <c r="AA310" s="178"/>
      <c r="AB310" s="180" t="str">
        <f>+IFERROR(IF(VLOOKUP(#REF!&amp;"-"&amp;ROW()-109,[2]ワークシート!$F$2:$BW$498,10,0)="","",VLOOKUP(#REF!&amp;"-"&amp;ROW()-109,[2]ワークシート!$F$2:$BW$498,10,0)),"")</f>
        <v/>
      </c>
      <c r="AC310" s="181"/>
      <c r="AD310" s="238" t="str">
        <f>+IFERROR(VLOOKUP(#REF!&amp;"-"&amp;ROW()-109,[2]ワークシート!$F$2:$BW$498,62,0),"")</f>
        <v/>
      </c>
      <c r="AE310" s="238"/>
      <c r="AF310" s="178" t="str">
        <f t="shared" si="10"/>
        <v/>
      </c>
      <c r="AG310" s="178"/>
      <c r="AH310" s="178" t="str">
        <f>+IFERROR(IF(VLOOKUP(#REF!&amp;"-"&amp;ROW()-109,[2]ワークシート!$F$2:$BW$498,63,0)="","",VLOOKUP(#REF!&amp;"-"&amp;ROW()-109,[2]ワークシート!$F$2:$BW$498,63,0)),"")</f>
        <v/>
      </c>
      <c r="AI310" s="178"/>
      <c r="AK310" s="51">
        <v>230</v>
      </c>
      <c r="AL310" s="51" t="str">
        <f t="shared" si="11"/>
        <v>230</v>
      </c>
      <c r="AM310" s="41"/>
      <c r="AN310" s="41"/>
      <c r="AO310" s="41"/>
      <c r="AP310" s="41"/>
      <c r="AQ310" s="41"/>
      <c r="AR310" s="41"/>
      <c r="AS310" s="41"/>
      <c r="AT310" s="41"/>
      <c r="AU310" s="41"/>
      <c r="AV310" s="41"/>
      <c r="AW310" s="41"/>
      <c r="AX310" s="41"/>
      <c r="AY310" s="41"/>
      <c r="AZ310" s="41"/>
      <c r="BA310" s="41"/>
      <c r="BB310" s="41"/>
      <c r="BC310" s="41"/>
      <c r="BD310" s="41"/>
      <c r="BE310" s="41"/>
      <c r="BF310" s="41"/>
      <c r="BG310" s="41"/>
      <c r="BH310" s="41"/>
      <c r="BI310" s="41"/>
      <c r="BJ310" s="41"/>
      <c r="BK310" s="41"/>
      <c r="BL310" s="41"/>
      <c r="BM310" s="41"/>
      <c r="BN310" s="41"/>
      <c r="BO310" s="41"/>
      <c r="BP310" s="41"/>
      <c r="BQ310" s="41"/>
      <c r="BR310" s="41"/>
      <c r="BS310" s="41"/>
    </row>
    <row r="311" spans="1:71" ht="35.1" hidden="1" customHeight="1">
      <c r="A311" s="41"/>
      <c r="B311" s="180" t="str">
        <f>+IFERROR(VLOOKUP(#REF!&amp;"-"&amp;ROW()-109,[2]ワークシート!$F$2:$BW$498,6,0),"")</f>
        <v/>
      </c>
      <c r="C311" s="181"/>
      <c r="D311" s="180" t="str">
        <f>+IFERROR(IF(VLOOKUP(#REF!&amp;"-"&amp;ROW()-109,[2]ワークシート!$F$2:$BW$498,7,0)="","",VLOOKUP(#REF!&amp;"-"&amp;ROW()-109,[2]ワークシート!$F$2:$BW$498,7,0)),"")</f>
        <v/>
      </c>
      <c r="E311" s="181"/>
      <c r="F311" s="180" t="str">
        <f>+IFERROR(VLOOKUP(#REF!&amp;"-"&amp;ROW()-109,[2]ワークシート!$F$2:$BW$498,8,0),"")</f>
        <v/>
      </c>
      <c r="G311" s="181"/>
      <c r="H311" s="73" t="str">
        <f>+IFERROR(VLOOKUP(#REF!&amp;"-"&amp;ROW()-109,[2]ワークシート!$F$2:$BW$498,9,0),"")</f>
        <v/>
      </c>
      <c r="I31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11" s="240"/>
      <c r="K311" s="180" t="str">
        <f>+IFERROR(VLOOKUP(#REF!&amp;"-"&amp;ROW()-109,[2]ワークシート!$F$2:$BW$498,16,0),"")</f>
        <v/>
      </c>
      <c r="L311" s="182"/>
      <c r="M311" s="181"/>
      <c r="N311" s="241" t="str">
        <f>+IFERROR(VLOOKUP(#REF!&amp;"-"&amp;ROW()-109,[2]ワークシート!$F$2:$BW$498,21,0),"")</f>
        <v/>
      </c>
      <c r="O311" s="242"/>
      <c r="P311" s="237" t="str">
        <f>+IFERROR(VLOOKUP(#REF!&amp;"-"&amp;ROW()-109,[2]ワークシート!$F$2:$BW$498,22,0),"")</f>
        <v/>
      </c>
      <c r="Q311" s="237"/>
      <c r="R311" s="187" t="str">
        <f>+IFERROR(VLOOKUP(#REF!&amp;"-"&amp;ROW()-109,[2]ワークシート!$F$2:$BW$498,52,0),"")</f>
        <v/>
      </c>
      <c r="S311" s="187"/>
      <c r="T311" s="187"/>
      <c r="U311" s="237" t="str">
        <f>+IFERROR(VLOOKUP(#REF!&amp;"-"&amp;ROW()-109,[2]ワークシート!$F$2:$BW$498,57,0),"")</f>
        <v/>
      </c>
      <c r="V311" s="237"/>
      <c r="W311" s="237" t="str">
        <f>+IFERROR(VLOOKUP(#REF!&amp;"-"&amp;ROW()-109,[2]ワークシート!$F$2:$BW$498,58,0),"")</f>
        <v/>
      </c>
      <c r="X311" s="237"/>
      <c r="Y311" s="237"/>
      <c r="Z311" s="178" t="str">
        <f t="shared" si="9"/>
        <v/>
      </c>
      <c r="AA311" s="178"/>
      <c r="AB311" s="180" t="str">
        <f>+IFERROR(IF(VLOOKUP(#REF!&amp;"-"&amp;ROW()-109,[2]ワークシート!$F$2:$BW$498,10,0)="","",VLOOKUP(#REF!&amp;"-"&amp;ROW()-109,[2]ワークシート!$F$2:$BW$498,10,0)),"")</f>
        <v/>
      </c>
      <c r="AC311" s="181"/>
      <c r="AD311" s="238" t="str">
        <f>+IFERROR(VLOOKUP(#REF!&amp;"-"&amp;ROW()-109,[2]ワークシート!$F$2:$BW$498,62,0),"")</f>
        <v/>
      </c>
      <c r="AE311" s="238"/>
      <c r="AF311" s="178" t="str">
        <f t="shared" si="10"/>
        <v/>
      </c>
      <c r="AG311" s="178"/>
      <c r="AH311" s="178" t="str">
        <f>+IFERROR(IF(VLOOKUP(#REF!&amp;"-"&amp;ROW()-109,[2]ワークシート!$F$2:$BW$498,63,0)="","",VLOOKUP(#REF!&amp;"-"&amp;ROW()-109,[2]ワークシート!$F$2:$BW$498,63,0)),"")</f>
        <v/>
      </c>
      <c r="AI311" s="178"/>
      <c r="AK311" s="51">
        <v>231</v>
      </c>
      <c r="AL311" s="51" t="str">
        <f t="shared" si="11"/>
        <v>231</v>
      </c>
      <c r="AM311" s="41"/>
      <c r="AN311" s="41"/>
      <c r="AO311" s="41"/>
      <c r="AP311" s="41"/>
      <c r="AQ311" s="41"/>
      <c r="AR311" s="41"/>
      <c r="AS311" s="41"/>
      <c r="AT311" s="41"/>
      <c r="AU311" s="41"/>
      <c r="AV311" s="41"/>
      <c r="AW311" s="41"/>
      <c r="AX311" s="41"/>
      <c r="AY311" s="41"/>
      <c r="AZ311" s="41"/>
      <c r="BA311" s="41"/>
      <c r="BB311" s="41"/>
      <c r="BC311" s="41"/>
      <c r="BD311" s="41"/>
      <c r="BE311" s="41"/>
      <c r="BF311" s="41"/>
      <c r="BG311" s="41"/>
      <c r="BH311" s="41"/>
      <c r="BI311" s="41"/>
      <c r="BJ311" s="41"/>
      <c r="BK311" s="41"/>
      <c r="BL311" s="41"/>
      <c r="BM311" s="41"/>
      <c r="BN311" s="41"/>
      <c r="BO311" s="41"/>
      <c r="BP311" s="41"/>
      <c r="BQ311" s="41"/>
      <c r="BR311" s="41"/>
      <c r="BS311" s="41"/>
    </row>
    <row r="312" spans="1:71" ht="35.1" hidden="1" customHeight="1">
      <c r="A312" s="41"/>
      <c r="B312" s="180" t="str">
        <f>+IFERROR(VLOOKUP(#REF!&amp;"-"&amp;ROW()-109,[2]ワークシート!$F$2:$BW$498,6,0),"")</f>
        <v/>
      </c>
      <c r="C312" s="181"/>
      <c r="D312" s="180" t="str">
        <f>+IFERROR(IF(VLOOKUP(#REF!&amp;"-"&amp;ROW()-109,[2]ワークシート!$F$2:$BW$498,7,0)="","",VLOOKUP(#REF!&amp;"-"&amp;ROW()-109,[2]ワークシート!$F$2:$BW$498,7,0)),"")</f>
        <v/>
      </c>
      <c r="E312" s="181"/>
      <c r="F312" s="180" t="str">
        <f>+IFERROR(VLOOKUP(#REF!&amp;"-"&amp;ROW()-109,[2]ワークシート!$F$2:$BW$498,8,0),"")</f>
        <v/>
      </c>
      <c r="G312" s="181"/>
      <c r="H312" s="73" t="str">
        <f>+IFERROR(VLOOKUP(#REF!&amp;"-"&amp;ROW()-109,[2]ワークシート!$F$2:$BW$498,9,0),"")</f>
        <v/>
      </c>
      <c r="I31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12" s="240"/>
      <c r="K312" s="180" t="str">
        <f>+IFERROR(VLOOKUP(#REF!&amp;"-"&amp;ROW()-109,[2]ワークシート!$F$2:$BW$498,16,0),"")</f>
        <v/>
      </c>
      <c r="L312" s="182"/>
      <c r="M312" s="181"/>
      <c r="N312" s="241" t="str">
        <f>+IFERROR(VLOOKUP(#REF!&amp;"-"&amp;ROW()-109,[2]ワークシート!$F$2:$BW$498,21,0),"")</f>
        <v/>
      </c>
      <c r="O312" s="242"/>
      <c r="P312" s="237" t="str">
        <f>+IFERROR(VLOOKUP(#REF!&amp;"-"&amp;ROW()-109,[2]ワークシート!$F$2:$BW$498,22,0),"")</f>
        <v/>
      </c>
      <c r="Q312" s="237"/>
      <c r="R312" s="187" t="str">
        <f>+IFERROR(VLOOKUP(#REF!&amp;"-"&amp;ROW()-109,[2]ワークシート!$F$2:$BW$498,52,0),"")</f>
        <v/>
      </c>
      <c r="S312" s="187"/>
      <c r="T312" s="187"/>
      <c r="U312" s="237" t="str">
        <f>+IFERROR(VLOOKUP(#REF!&amp;"-"&amp;ROW()-109,[2]ワークシート!$F$2:$BW$498,57,0),"")</f>
        <v/>
      </c>
      <c r="V312" s="237"/>
      <c r="W312" s="237" t="str">
        <f>+IFERROR(VLOOKUP(#REF!&amp;"-"&amp;ROW()-109,[2]ワークシート!$F$2:$BW$498,58,0),"")</f>
        <v/>
      </c>
      <c r="X312" s="237"/>
      <c r="Y312" s="237"/>
      <c r="Z312" s="178" t="str">
        <f t="shared" si="9"/>
        <v/>
      </c>
      <c r="AA312" s="178"/>
      <c r="AB312" s="180" t="str">
        <f>+IFERROR(IF(VLOOKUP(#REF!&amp;"-"&amp;ROW()-109,[2]ワークシート!$F$2:$BW$498,10,0)="","",VLOOKUP(#REF!&amp;"-"&amp;ROW()-109,[2]ワークシート!$F$2:$BW$498,10,0)),"")</f>
        <v/>
      </c>
      <c r="AC312" s="181"/>
      <c r="AD312" s="238" t="str">
        <f>+IFERROR(VLOOKUP(#REF!&amp;"-"&amp;ROW()-109,[2]ワークシート!$F$2:$BW$498,62,0),"")</f>
        <v/>
      </c>
      <c r="AE312" s="238"/>
      <c r="AF312" s="178" t="str">
        <f t="shared" si="10"/>
        <v/>
      </c>
      <c r="AG312" s="178"/>
      <c r="AH312" s="178" t="str">
        <f>+IFERROR(IF(VLOOKUP(#REF!&amp;"-"&amp;ROW()-109,[2]ワークシート!$F$2:$BW$498,63,0)="","",VLOOKUP(#REF!&amp;"-"&amp;ROW()-109,[2]ワークシート!$F$2:$BW$498,63,0)),"")</f>
        <v/>
      </c>
      <c r="AI312" s="178"/>
      <c r="AK312" s="51">
        <v>232</v>
      </c>
      <c r="AL312" s="51" t="str">
        <f t="shared" si="11"/>
        <v>232</v>
      </c>
      <c r="AM312" s="41"/>
      <c r="AN312" s="41"/>
      <c r="AO312" s="41"/>
      <c r="AP312" s="41"/>
      <c r="AQ312" s="41"/>
      <c r="AR312" s="41"/>
      <c r="AS312" s="41"/>
      <c r="AT312" s="41"/>
      <c r="AU312" s="41"/>
      <c r="AV312" s="41"/>
      <c r="AW312" s="41"/>
      <c r="AX312" s="41"/>
      <c r="AY312" s="41"/>
      <c r="AZ312" s="41"/>
      <c r="BA312" s="41"/>
      <c r="BB312" s="41"/>
      <c r="BC312" s="41"/>
      <c r="BD312" s="41"/>
      <c r="BE312" s="41"/>
      <c r="BF312" s="41"/>
      <c r="BG312" s="41"/>
      <c r="BH312" s="41"/>
      <c r="BI312" s="41"/>
      <c r="BJ312" s="41"/>
      <c r="BK312" s="41"/>
      <c r="BL312" s="41"/>
      <c r="BM312" s="41"/>
      <c r="BN312" s="41"/>
      <c r="BO312" s="41"/>
      <c r="BP312" s="41"/>
      <c r="BQ312" s="41"/>
      <c r="BR312" s="41"/>
      <c r="BS312" s="41"/>
    </row>
    <row r="313" spans="1:71" ht="35.1" hidden="1" customHeight="1">
      <c r="A313" s="41"/>
      <c r="B313" s="180" t="str">
        <f>+IFERROR(VLOOKUP(#REF!&amp;"-"&amp;ROW()-109,[2]ワークシート!$F$2:$BW$498,6,0),"")</f>
        <v/>
      </c>
      <c r="C313" s="181"/>
      <c r="D313" s="180" t="str">
        <f>+IFERROR(IF(VLOOKUP(#REF!&amp;"-"&amp;ROW()-109,[2]ワークシート!$F$2:$BW$498,7,0)="","",VLOOKUP(#REF!&amp;"-"&amp;ROW()-109,[2]ワークシート!$F$2:$BW$498,7,0)),"")</f>
        <v/>
      </c>
      <c r="E313" s="181"/>
      <c r="F313" s="180" t="str">
        <f>+IFERROR(VLOOKUP(#REF!&amp;"-"&amp;ROW()-109,[2]ワークシート!$F$2:$BW$498,8,0),"")</f>
        <v/>
      </c>
      <c r="G313" s="181"/>
      <c r="H313" s="73" t="str">
        <f>+IFERROR(VLOOKUP(#REF!&amp;"-"&amp;ROW()-109,[2]ワークシート!$F$2:$BW$498,9,0),"")</f>
        <v/>
      </c>
      <c r="I31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13" s="240"/>
      <c r="K313" s="180" t="str">
        <f>+IFERROR(VLOOKUP(#REF!&amp;"-"&amp;ROW()-109,[2]ワークシート!$F$2:$BW$498,16,0),"")</f>
        <v/>
      </c>
      <c r="L313" s="182"/>
      <c r="M313" s="181"/>
      <c r="N313" s="241" t="str">
        <f>+IFERROR(VLOOKUP(#REF!&amp;"-"&amp;ROW()-109,[2]ワークシート!$F$2:$BW$498,21,0),"")</f>
        <v/>
      </c>
      <c r="O313" s="242"/>
      <c r="P313" s="237" t="str">
        <f>+IFERROR(VLOOKUP(#REF!&amp;"-"&amp;ROW()-109,[2]ワークシート!$F$2:$BW$498,22,0),"")</f>
        <v/>
      </c>
      <c r="Q313" s="237"/>
      <c r="R313" s="187" t="str">
        <f>+IFERROR(VLOOKUP(#REF!&amp;"-"&amp;ROW()-109,[2]ワークシート!$F$2:$BW$498,52,0),"")</f>
        <v/>
      </c>
      <c r="S313" s="187"/>
      <c r="T313" s="187"/>
      <c r="U313" s="237" t="str">
        <f>+IFERROR(VLOOKUP(#REF!&amp;"-"&amp;ROW()-109,[2]ワークシート!$F$2:$BW$498,57,0),"")</f>
        <v/>
      </c>
      <c r="V313" s="237"/>
      <c r="W313" s="237" t="str">
        <f>+IFERROR(VLOOKUP(#REF!&amp;"-"&amp;ROW()-109,[2]ワークシート!$F$2:$BW$498,58,0),"")</f>
        <v/>
      </c>
      <c r="X313" s="237"/>
      <c r="Y313" s="237"/>
      <c r="Z313" s="178" t="str">
        <f t="shared" si="9"/>
        <v/>
      </c>
      <c r="AA313" s="178"/>
      <c r="AB313" s="180" t="str">
        <f>+IFERROR(IF(VLOOKUP(#REF!&amp;"-"&amp;ROW()-109,[2]ワークシート!$F$2:$BW$498,10,0)="","",VLOOKUP(#REF!&amp;"-"&amp;ROW()-109,[2]ワークシート!$F$2:$BW$498,10,0)),"")</f>
        <v/>
      </c>
      <c r="AC313" s="181"/>
      <c r="AD313" s="238" t="str">
        <f>+IFERROR(VLOOKUP(#REF!&amp;"-"&amp;ROW()-109,[2]ワークシート!$F$2:$BW$498,62,0),"")</f>
        <v/>
      </c>
      <c r="AE313" s="238"/>
      <c r="AF313" s="178" t="str">
        <f t="shared" si="10"/>
        <v/>
      </c>
      <c r="AG313" s="178"/>
      <c r="AH313" s="178" t="str">
        <f>+IFERROR(IF(VLOOKUP(#REF!&amp;"-"&amp;ROW()-109,[2]ワークシート!$F$2:$BW$498,63,0)="","",VLOOKUP(#REF!&amp;"-"&amp;ROW()-109,[2]ワークシート!$F$2:$BW$498,63,0)),"")</f>
        <v/>
      </c>
      <c r="AI313" s="178"/>
      <c r="AK313" s="51">
        <v>233</v>
      </c>
      <c r="AL313" s="51" t="str">
        <f t="shared" si="11"/>
        <v>233</v>
      </c>
      <c r="AM313" s="41"/>
      <c r="AN313" s="41"/>
      <c r="AO313" s="41"/>
      <c r="AP313" s="41"/>
      <c r="AQ313" s="41"/>
      <c r="AR313" s="41"/>
      <c r="AS313" s="41"/>
      <c r="AT313" s="41"/>
      <c r="AU313" s="41"/>
      <c r="AV313" s="41"/>
      <c r="AW313" s="41"/>
      <c r="AX313" s="41"/>
      <c r="AY313" s="41"/>
      <c r="AZ313" s="41"/>
      <c r="BA313" s="41"/>
      <c r="BB313" s="41"/>
      <c r="BC313" s="41"/>
      <c r="BD313" s="41"/>
      <c r="BE313" s="41"/>
      <c r="BF313" s="41"/>
      <c r="BG313" s="41"/>
      <c r="BH313" s="41"/>
      <c r="BI313" s="41"/>
      <c r="BJ313" s="41"/>
      <c r="BK313" s="41"/>
      <c r="BL313" s="41"/>
      <c r="BM313" s="41"/>
      <c r="BN313" s="41"/>
      <c r="BO313" s="41"/>
      <c r="BP313" s="41"/>
      <c r="BQ313" s="41"/>
      <c r="BR313" s="41"/>
      <c r="BS313" s="41"/>
    </row>
    <row r="314" spans="1:71" ht="35.1" hidden="1" customHeight="1">
      <c r="A314" s="41"/>
      <c r="B314" s="180" t="str">
        <f>+IFERROR(VLOOKUP(#REF!&amp;"-"&amp;ROW()-109,[2]ワークシート!$F$2:$BW$498,6,0),"")</f>
        <v/>
      </c>
      <c r="C314" s="181"/>
      <c r="D314" s="180" t="str">
        <f>+IFERROR(IF(VLOOKUP(#REF!&amp;"-"&amp;ROW()-109,[2]ワークシート!$F$2:$BW$498,7,0)="","",VLOOKUP(#REF!&amp;"-"&amp;ROW()-109,[2]ワークシート!$F$2:$BW$498,7,0)),"")</f>
        <v/>
      </c>
      <c r="E314" s="181"/>
      <c r="F314" s="180" t="str">
        <f>+IFERROR(VLOOKUP(#REF!&amp;"-"&amp;ROW()-109,[2]ワークシート!$F$2:$BW$498,8,0),"")</f>
        <v/>
      </c>
      <c r="G314" s="181"/>
      <c r="H314" s="73" t="str">
        <f>+IFERROR(VLOOKUP(#REF!&amp;"-"&amp;ROW()-109,[2]ワークシート!$F$2:$BW$498,9,0),"")</f>
        <v/>
      </c>
      <c r="I31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14" s="240"/>
      <c r="K314" s="180" t="str">
        <f>+IFERROR(VLOOKUP(#REF!&amp;"-"&amp;ROW()-109,[2]ワークシート!$F$2:$BW$498,16,0),"")</f>
        <v/>
      </c>
      <c r="L314" s="182"/>
      <c r="M314" s="181"/>
      <c r="N314" s="241" t="str">
        <f>+IFERROR(VLOOKUP(#REF!&amp;"-"&amp;ROW()-109,[2]ワークシート!$F$2:$BW$498,21,0),"")</f>
        <v/>
      </c>
      <c r="O314" s="242"/>
      <c r="P314" s="237" t="str">
        <f>+IFERROR(VLOOKUP(#REF!&amp;"-"&amp;ROW()-109,[2]ワークシート!$F$2:$BW$498,22,0),"")</f>
        <v/>
      </c>
      <c r="Q314" s="237"/>
      <c r="R314" s="187" t="str">
        <f>+IFERROR(VLOOKUP(#REF!&amp;"-"&amp;ROW()-109,[2]ワークシート!$F$2:$BW$498,52,0),"")</f>
        <v/>
      </c>
      <c r="S314" s="187"/>
      <c r="T314" s="187"/>
      <c r="U314" s="237" t="str">
        <f>+IFERROR(VLOOKUP(#REF!&amp;"-"&amp;ROW()-109,[2]ワークシート!$F$2:$BW$498,57,0),"")</f>
        <v/>
      </c>
      <c r="V314" s="237"/>
      <c r="W314" s="237" t="str">
        <f>+IFERROR(VLOOKUP(#REF!&amp;"-"&amp;ROW()-109,[2]ワークシート!$F$2:$BW$498,58,0),"")</f>
        <v/>
      </c>
      <c r="X314" s="237"/>
      <c r="Y314" s="237"/>
      <c r="Z314" s="178" t="str">
        <f t="shared" si="9"/>
        <v/>
      </c>
      <c r="AA314" s="178"/>
      <c r="AB314" s="180" t="str">
        <f>+IFERROR(IF(VLOOKUP(#REF!&amp;"-"&amp;ROW()-109,[2]ワークシート!$F$2:$BW$498,10,0)="","",VLOOKUP(#REF!&amp;"-"&amp;ROW()-109,[2]ワークシート!$F$2:$BW$498,10,0)),"")</f>
        <v/>
      </c>
      <c r="AC314" s="181"/>
      <c r="AD314" s="238" t="str">
        <f>+IFERROR(VLOOKUP(#REF!&amp;"-"&amp;ROW()-109,[2]ワークシート!$F$2:$BW$498,62,0),"")</f>
        <v/>
      </c>
      <c r="AE314" s="238"/>
      <c r="AF314" s="178" t="str">
        <f t="shared" si="10"/>
        <v/>
      </c>
      <c r="AG314" s="178"/>
      <c r="AH314" s="178" t="str">
        <f>+IFERROR(IF(VLOOKUP(#REF!&amp;"-"&amp;ROW()-109,[2]ワークシート!$F$2:$BW$498,63,0)="","",VLOOKUP(#REF!&amp;"-"&amp;ROW()-109,[2]ワークシート!$F$2:$BW$498,63,0)),"")</f>
        <v/>
      </c>
      <c r="AI314" s="178"/>
      <c r="AK314" s="51">
        <v>234</v>
      </c>
      <c r="AL314" s="51" t="str">
        <f t="shared" si="11"/>
        <v>234</v>
      </c>
      <c r="AM314" s="41"/>
      <c r="AN314" s="41"/>
      <c r="AO314" s="41"/>
      <c r="AP314" s="41"/>
      <c r="AQ314" s="41"/>
      <c r="AR314" s="41"/>
      <c r="AS314" s="41"/>
      <c r="AT314" s="41"/>
      <c r="AU314" s="41"/>
      <c r="AV314" s="41"/>
      <c r="AW314" s="41"/>
      <c r="AX314" s="41"/>
      <c r="AY314" s="41"/>
      <c r="AZ314" s="41"/>
      <c r="BA314" s="41"/>
      <c r="BB314" s="41"/>
      <c r="BC314" s="41"/>
      <c r="BD314" s="41"/>
      <c r="BE314" s="41"/>
      <c r="BF314" s="41"/>
      <c r="BG314" s="41"/>
      <c r="BH314" s="41"/>
      <c r="BI314" s="41"/>
      <c r="BJ314" s="41"/>
      <c r="BK314" s="41"/>
      <c r="BL314" s="41"/>
      <c r="BM314" s="41"/>
      <c r="BN314" s="41"/>
      <c r="BO314" s="41"/>
      <c r="BP314" s="41"/>
      <c r="BQ314" s="41"/>
      <c r="BR314" s="41"/>
      <c r="BS314" s="41"/>
    </row>
    <row r="315" spans="1:71" ht="35.1" hidden="1" customHeight="1">
      <c r="A315" s="41"/>
      <c r="B315" s="180" t="str">
        <f>+IFERROR(VLOOKUP(#REF!&amp;"-"&amp;ROW()-109,[2]ワークシート!$F$2:$BW$498,6,0),"")</f>
        <v/>
      </c>
      <c r="C315" s="181"/>
      <c r="D315" s="180" t="str">
        <f>+IFERROR(IF(VLOOKUP(#REF!&amp;"-"&amp;ROW()-109,[2]ワークシート!$F$2:$BW$498,7,0)="","",VLOOKUP(#REF!&amp;"-"&amp;ROW()-109,[2]ワークシート!$F$2:$BW$498,7,0)),"")</f>
        <v/>
      </c>
      <c r="E315" s="181"/>
      <c r="F315" s="180" t="str">
        <f>+IFERROR(VLOOKUP(#REF!&amp;"-"&amp;ROW()-109,[2]ワークシート!$F$2:$BW$498,8,0),"")</f>
        <v/>
      </c>
      <c r="G315" s="181"/>
      <c r="H315" s="73" t="str">
        <f>+IFERROR(VLOOKUP(#REF!&amp;"-"&amp;ROW()-109,[2]ワークシート!$F$2:$BW$498,9,0),"")</f>
        <v/>
      </c>
      <c r="I31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15" s="240"/>
      <c r="K315" s="180" t="str">
        <f>+IFERROR(VLOOKUP(#REF!&amp;"-"&amp;ROW()-109,[2]ワークシート!$F$2:$BW$498,16,0),"")</f>
        <v/>
      </c>
      <c r="L315" s="182"/>
      <c r="M315" s="181"/>
      <c r="N315" s="241" t="str">
        <f>+IFERROR(VLOOKUP(#REF!&amp;"-"&amp;ROW()-109,[2]ワークシート!$F$2:$BW$498,21,0),"")</f>
        <v/>
      </c>
      <c r="O315" s="242"/>
      <c r="P315" s="237" t="str">
        <f>+IFERROR(VLOOKUP(#REF!&amp;"-"&amp;ROW()-109,[2]ワークシート!$F$2:$BW$498,22,0),"")</f>
        <v/>
      </c>
      <c r="Q315" s="237"/>
      <c r="R315" s="187" t="str">
        <f>+IFERROR(VLOOKUP(#REF!&amp;"-"&amp;ROW()-109,[2]ワークシート!$F$2:$BW$498,52,0),"")</f>
        <v/>
      </c>
      <c r="S315" s="187"/>
      <c r="T315" s="187"/>
      <c r="U315" s="237" t="str">
        <f>+IFERROR(VLOOKUP(#REF!&amp;"-"&amp;ROW()-109,[2]ワークシート!$F$2:$BW$498,57,0),"")</f>
        <v/>
      </c>
      <c r="V315" s="237"/>
      <c r="W315" s="237" t="str">
        <f>+IFERROR(VLOOKUP(#REF!&amp;"-"&amp;ROW()-109,[2]ワークシート!$F$2:$BW$498,58,0),"")</f>
        <v/>
      </c>
      <c r="X315" s="237"/>
      <c r="Y315" s="237"/>
      <c r="Z315" s="178" t="str">
        <f t="shared" si="9"/>
        <v/>
      </c>
      <c r="AA315" s="178"/>
      <c r="AB315" s="180" t="str">
        <f>+IFERROR(IF(VLOOKUP(#REF!&amp;"-"&amp;ROW()-109,[2]ワークシート!$F$2:$BW$498,10,0)="","",VLOOKUP(#REF!&amp;"-"&amp;ROW()-109,[2]ワークシート!$F$2:$BW$498,10,0)),"")</f>
        <v/>
      </c>
      <c r="AC315" s="181"/>
      <c r="AD315" s="238" t="str">
        <f>+IFERROR(VLOOKUP(#REF!&amp;"-"&amp;ROW()-109,[2]ワークシート!$F$2:$BW$498,62,0),"")</f>
        <v/>
      </c>
      <c r="AE315" s="238"/>
      <c r="AF315" s="178" t="str">
        <f t="shared" si="10"/>
        <v/>
      </c>
      <c r="AG315" s="178"/>
      <c r="AH315" s="178" t="str">
        <f>+IFERROR(IF(VLOOKUP(#REF!&amp;"-"&amp;ROW()-109,[2]ワークシート!$F$2:$BW$498,63,0)="","",VLOOKUP(#REF!&amp;"-"&amp;ROW()-109,[2]ワークシート!$F$2:$BW$498,63,0)),"")</f>
        <v/>
      </c>
      <c r="AI315" s="178"/>
      <c r="AK315" s="51">
        <v>235</v>
      </c>
      <c r="AL315" s="51" t="str">
        <f t="shared" si="11"/>
        <v>235</v>
      </c>
      <c r="AM315" s="41"/>
      <c r="AN315" s="41"/>
      <c r="AO315" s="41"/>
      <c r="AP315" s="41"/>
      <c r="AQ315" s="41"/>
      <c r="AR315" s="41"/>
      <c r="AS315" s="41"/>
      <c r="AT315" s="41"/>
      <c r="AU315" s="41"/>
      <c r="AV315" s="41"/>
      <c r="AW315" s="41"/>
      <c r="AX315" s="41"/>
      <c r="AY315" s="41"/>
      <c r="AZ315" s="41"/>
      <c r="BA315" s="41"/>
      <c r="BB315" s="41"/>
      <c r="BC315" s="41"/>
      <c r="BD315" s="41"/>
      <c r="BE315" s="41"/>
      <c r="BF315" s="41"/>
      <c r="BG315" s="41"/>
      <c r="BH315" s="41"/>
      <c r="BI315" s="41"/>
      <c r="BJ315" s="41"/>
      <c r="BK315" s="41"/>
      <c r="BL315" s="41"/>
      <c r="BM315" s="41"/>
      <c r="BN315" s="41"/>
      <c r="BO315" s="41"/>
      <c r="BP315" s="41"/>
      <c r="BQ315" s="41"/>
      <c r="BR315" s="41"/>
      <c r="BS315" s="41"/>
    </row>
    <row r="316" spans="1:71" ht="35.1" hidden="1" customHeight="1">
      <c r="A316" s="41"/>
      <c r="B316" s="180" t="str">
        <f>+IFERROR(VLOOKUP(#REF!&amp;"-"&amp;ROW()-109,[2]ワークシート!$F$2:$BW$498,6,0),"")</f>
        <v/>
      </c>
      <c r="C316" s="181"/>
      <c r="D316" s="180" t="str">
        <f>+IFERROR(IF(VLOOKUP(#REF!&amp;"-"&amp;ROW()-109,[2]ワークシート!$F$2:$BW$498,7,0)="","",VLOOKUP(#REF!&amp;"-"&amp;ROW()-109,[2]ワークシート!$F$2:$BW$498,7,0)),"")</f>
        <v/>
      </c>
      <c r="E316" s="181"/>
      <c r="F316" s="180" t="str">
        <f>+IFERROR(VLOOKUP(#REF!&amp;"-"&amp;ROW()-109,[2]ワークシート!$F$2:$BW$498,8,0),"")</f>
        <v/>
      </c>
      <c r="G316" s="181"/>
      <c r="H316" s="73" t="str">
        <f>+IFERROR(VLOOKUP(#REF!&amp;"-"&amp;ROW()-109,[2]ワークシート!$F$2:$BW$498,9,0),"")</f>
        <v/>
      </c>
      <c r="I31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16" s="240"/>
      <c r="K316" s="180" t="str">
        <f>+IFERROR(VLOOKUP(#REF!&amp;"-"&amp;ROW()-109,[2]ワークシート!$F$2:$BW$498,16,0),"")</f>
        <v/>
      </c>
      <c r="L316" s="182"/>
      <c r="M316" s="181"/>
      <c r="N316" s="241" t="str">
        <f>+IFERROR(VLOOKUP(#REF!&amp;"-"&amp;ROW()-109,[2]ワークシート!$F$2:$BW$498,21,0),"")</f>
        <v/>
      </c>
      <c r="O316" s="242"/>
      <c r="P316" s="237" t="str">
        <f>+IFERROR(VLOOKUP(#REF!&amp;"-"&amp;ROW()-109,[2]ワークシート!$F$2:$BW$498,22,0),"")</f>
        <v/>
      </c>
      <c r="Q316" s="237"/>
      <c r="R316" s="187" t="str">
        <f>+IFERROR(VLOOKUP(#REF!&amp;"-"&amp;ROW()-109,[2]ワークシート!$F$2:$BW$498,52,0),"")</f>
        <v/>
      </c>
      <c r="S316" s="187"/>
      <c r="T316" s="187"/>
      <c r="U316" s="237" t="str">
        <f>+IFERROR(VLOOKUP(#REF!&amp;"-"&amp;ROW()-109,[2]ワークシート!$F$2:$BW$498,57,0),"")</f>
        <v/>
      </c>
      <c r="V316" s="237"/>
      <c r="W316" s="237" t="str">
        <f>+IFERROR(VLOOKUP(#REF!&amp;"-"&amp;ROW()-109,[2]ワークシート!$F$2:$BW$498,58,0),"")</f>
        <v/>
      </c>
      <c r="X316" s="237"/>
      <c r="Y316" s="237"/>
      <c r="Z316" s="178" t="str">
        <f t="shared" si="9"/>
        <v/>
      </c>
      <c r="AA316" s="178"/>
      <c r="AB316" s="180" t="str">
        <f>+IFERROR(IF(VLOOKUP(#REF!&amp;"-"&amp;ROW()-109,[2]ワークシート!$F$2:$BW$498,10,0)="","",VLOOKUP(#REF!&amp;"-"&amp;ROW()-109,[2]ワークシート!$F$2:$BW$498,10,0)),"")</f>
        <v/>
      </c>
      <c r="AC316" s="181"/>
      <c r="AD316" s="238" t="str">
        <f>+IFERROR(VLOOKUP(#REF!&amp;"-"&amp;ROW()-109,[2]ワークシート!$F$2:$BW$498,62,0),"")</f>
        <v/>
      </c>
      <c r="AE316" s="238"/>
      <c r="AF316" s="178" t="str">
        <f t="shared" si="10"/>
        <v/>
      </c>
      <c r="AG316" s="178"/>
      <c r="AH316" s="178" t="str">
        <f>+IFERROR(IF(VLOOKUP(#REF!&amp;"-"&amp;ROW()-109,[2]ワークシート!$F$2:$BW$498,63,0)="","",VLOOKUP(#REF!&amp;"-"&amp;ROW()-109,[2]ワークシート!$F$2:$BW$498,63,0)),"")</f>
        <v/>
      </c>
      <c r="AI316" s="178"/>
      <c r="AK316" s="51">
        <v>236</v>
      </c>
      <c r="AL316" s="51" t="str">
        <f t="shared" si="11"/>
        <v>236</v>
      </c>
      <c r="AM316" s="41"/>
      <c r="AN316" s="41"/>
      <c r="AO316" s="41"/>
      <c r="AP316" s="41"/>
      <c r="AQ316" s="41"/>
      <c r="AR316" s="41"/>
      <c r="AS316" s="41"/>
      <c r="AT316" s="41"/>
      <c r="AU316" s="41"/>
      <c r="AV316" s="41"/>
      <c r="AW316" s="41"/>
      <c r="AX316" s="41"/>
      <c r="AY316" s="41"/>
      <c r="AZ316" s="41"/>
      <c r="BA316" s="41"/>
      <c r="BB316" s="41"/>
      <c r="BC316" s="41"/>
      <c r="BD316" s="41"/>
      <c r="BE316" s="41"/>
      <c r="BF316" s="41"/>
      <c r="BG316" s="41"/>
      <c r="BH316" s="41"/>
      <c r="BI316" s="41"/>
      <c r="BJ316" s="41"/>
      <c r="BK316" s="41"/>
      <c r="BL316" s="41"/>
      <c r="BM316" s="41"/>
      <c r="BN316" s="41"/>
      <c r="BO316" s="41"/>
      <c r="BP316" s="41"/>
      <c r="BQ316" s="41"/>
      <c r="BR316" s="41"/>
      <c r="BS316" s="41"/>
    </row>
    <row r="317" spans="1:71" ht="35.1" hidden="1" customHeight="1">
      <c r="A317" s="41"/>
      <c r="B317" s="180" t="str">
        <f>+IFERROR(VLOOKUP(#REF!&amp;"-"&amp;ROW()-109,[2]ワークシート!$F$2:$BW$498,6,0),"")</f>
        <v/>
      </c>
      <c r="C317" s="181"/>
      <c r="D317" s="180" t="str">
        <f>+IFERROR(IF(VLOOKUP(#REF!&amp;"-"&amp;ROW()-109,[2]ワークシート!$F$2:$BW$498,7,0)="","",VLOOKUP(#REF!&amp;"-"&amp;ROW()-109,[2]ワークシート!$F$2:$BW$498,7,0)),"")</f>
        <v/>
      </c>
      <c r="E317" s="181"/>
      <c r="F317" s="180" t="str">
        <f>+IFERROR(VLOOKUP(#REF!&amp;"-"&amp;ROW()-109,[2]ワークシート!$F$2:$BW$498,8,0),"")</f>
        <v/>
      </c>
      <c r="G317" s="181"/>
      <c r="H317" s="73" t="str">
        <f>+IFERROR(VLOOKUP(#REF!&amp;"-"&amp;ROW()-109,[2]ワークシート!$F$2:$BW$498,9,0),"")</f>
        <v/>
      </c>
      <c r="I31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17" s="240"/>
      <c r="K317" s="180" t="str">
        <f>+IFERROR(VLOOKUP(#REF!&amp;"-"&amp;ROW()-109,[2]ワークシート!$F$2:$BW$498,16,0),"")</f>
        <v/>
      </c>
      <c r="L317" s="182"/>
      <c r="M317" s="181"/>
      <c r="N317" s="241" t="str">
        <f>+IFERROR(VLOOKUP(#REF!&amp;"-"&amp;ROW()-109,[2]ワークシート!$F$2:$BW$498,21,0),"")</f>
        <v/>
      </c>
      <c r="O317" s="242"/>
      <c r="P317" s="237" t="str">
        <f>+IFERROR(VLOOKUP(#REF!&amp;"-"&amp;ROW()-109,[2]ワークシート!$F$2:$BW$498,22,0),"")</f>
        <v/>
      </c>
      <c r="Q317" s="237"/>
      <c r="R317" s="187" t="str">
        <f>+IFERROR(VLOOKUP(#REF!&amp;"-"&amp;ROW()-109,[2]ワークシート!$F$2:$BW$498,52,0),"")</f>
        <v/>
      </c>
      <c r="S317" s="187"/>
      <c r="T317" s="187"/>
      <c r="U317" s="237" t="str">
        <f>+IFERROR(VLOOKUP(#REF!&amp;"-"&amp;ROW()-109,[2]ワークシート!$F$2:$BW$498,57,0),"")</f>
        <v/>
      </c>
      <c r="V317" s="237"/>
      <c r="W317" s="237" t="str">
        <f>+IFERROR(VLOOKUP(#REF!&amp;"-"&amp;ROW()-109,[2]ワークシート!$F$2:$BW$498,58,0),"")</f>
        <v/>
      </c>
      <c r="X317" s="237"/>
      <c r="Y317" s="237"/>
      <c r="Z317" s="178" t="str">
        <f t="shared" si="9"/>
        <v/>
      </c>
      <c r="AA317" s="178"/>
      <c r="AB317" s="180" t="str">
        <f>+IFERROR(IF(VLOOKUP(#REF!&amp;"-"&amp;ROW()-109,[2]ワークシート!$F$2:$BW$498,10,0)="","",VLOOKUP(#REF!&amp;"-"&amp;ROW()-109,[2]ワークシート!$F$2:$BW$498,10,0)),"")</f>
        <v/>
      </c>
      <c r="AC317" s="181"/>
      <c r="AD317" s="238" t="str">
        <f>+IFERROR(VLOOKUP(#REF!&amp;"-"&amp;ROW()-109,[2]ワークシート!$F$2:$BW$498,62,0),"")</f>
        <v/>
      </c>
      <c r="AE317" s="238"/>
      <c r="AF317" s="178" t="str">
        <f t="shared" si="10"/>
        <v/>
      </c>
      <c r="AG317" s="178"/>
      <c r="AH317" s="178" t="str">
        <f>+IFERROR(IF(VLOOKUP(#REF!&amp;"-"&amp;ROW()-109,[2]ワークシート!$F$2:$BW$498,63,0)="","",VLOOKUP(#REF!&amp;"-"&amp;ROW()-109,[2]ワークシート!$F$2:$BW$498,63,0)),"")</f>
        <v/>
      </c>
      <c r="AI317" s="178"/>
      <c r="AK317" s="51">
        <v>237</v>
      </c>
      <c r="AL317" s="51" t="str">
        <f t="shared" si="11"/>
        <v>237</v>
      </c>
      <c r="AM317" s="41"/>
      <c r="AN317" s="41"/>
      <c r="AO317" s="41"/>
      <c r="AP317" s="41"/>
      <c r="AQ317" s="41"/>
      <c r="AR317" s="41"/>
      <c r="AS317" s="41"/>
      <c r="AT317" s="41"/>
      <c r="AU317" s="41"/>
      <c r="AV317" s="41"/>
      <c r="AW317" s="41"/>
      <c r="AX317" s="41"/>
      <c r="AY317" s="41"/>
      <c r="AZ317" s="41"/>
      <c r="BA317" s="41"/>
      <c r="BB317" s="41"/>
      <c r="BC317" s="41"/>
      <c r="BD317" s="41"/>
      <c r="BE317" s="41"/>
      <c r="BF317" s="41"/>
      <c r="BG317" s="41"/>
      <c r="BH317" s="41"/>
      <c r="BI317" s="41"/>
      <c r="BJ317" s="41"/>
      <c r="BK317" s="41"/>
      <c r="BL317" s="41"/>
      <c r="BM317" s="41"/>
      <c r="BN317" s="41"/>
      <c r="BO317" s="41"/>
      <c r="BP317" s="41"/>
      <c r="BQ317" s="41"/>
      <c r="BR317" s="41"/>
      <c r="BS317" s="41"/>
    </row>
    <row r="318" spans="1:71" ht="35.1" hidden="1" customHeight="1">
      <c r="A318" s="41"/>
      <c r="B318" s="180" t="str">
        <f>+IFERROR(VLOOKUP(#REF!&amp;"-"&amp;ROW()-109,[2]ワークシート!$F$2:$BW$498,6,0),"")</f>
        <v/>
      </c>
      <c r="C318" s="181"/>
      <c r="D318" s="180" t="str">
        <f>+IFERROR(IF(VLOOKUP(#REF!&amp;"-"&amp;ROW()-109,[2]ワークシート!$F$2:$BW$498,7,0)="","",VLOOKUP(#REF!&amp;"-"&amp;ROW()-109,[2]ワークシート!$F$2:$BW$498,7,0)),"")</f>
        <v/>
      </c>
      <c r="E318" s="181"/>
      <c r="F318" s="180" t="str">
        <f>+IFERROR(VLOOKUP(#REF!&amp;"-"&amp;ROW()-109,[2]ワークシート!$F$2:$BW$498,8,0),"")</f>
        <v/>
      </c>
      <c r="G318" s="181"/>
      <c r="H318" s="73" t="str">
        <f>+IFERROR(VLOOKUP(#REF!&amp;"-"&amp;ROW()-109,[2]ワークシート!$F$2:$BW$498,9,0),"")</f>
        <v/>
      </c>
      <c r="I31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18" s="240"/>
      <c r="K318" s="180" t="str">
        <f>+IFERROR(VLOOKUP(#REF!&amp;"-"&amp;ROW()-109,[2]ワークシート!$F$2:$BW$498,16,0),"")</f>
        <v/>
      </c>
      <c r="L318" s="182"/>
      <c r="M318" s="181"/>
      <c r="N318" s="241" t="str">
        <f>+IFERROR(VLOOKUP(#REF!&amp;"-"&amp;ROW()-109,[2]ワークシート!$F$2:$BW$498,21,0),"")</f>
        <v/>
      </c>
      <c r="O318" s="242"/>
      <c r="P318" s="237" t="str">
        <f>+IFERROR(VLOOKUP(#REF!&amp;"-"&amp;ROW()-109,[2]ワークシート!$F$2:$BW$498,22,0),"")</f>
        <v/>
      </c>
      <c r="Q318" s="237"/>
      <c r="R318" s="187" t="str">
        <f>+IFERROR(VLOOKUP(#REF!&amp;"-"&amp;ROW()-109,[2]ワークシート!$F$2:$BW$498,52,0),"")</f>
        <v/>
      </c>
      <c r="S318" s="187"/>
      <c r="T318" s="187"/>
      <c r="U318" s="237" t="str">
        <f>+IFERROR(VLOOKUP(#REF!&amp;"-"&amp;ROW()-109,[2]ワークシート!$F$2:$BW$498,57,0),"")</f>
        <v/>
      </c>
      <c r="V318" s="237"/>
      <c r="W318" s="237" t="str">
        <f>+IFERROR(VLOOKUP(#REF!&amp;"-"&amp;ROW()-109,[2]ワークシート!$F$2:$BW$498,58,0),"")</f>
        <v/>
      </c>
      <c r="X318" s="237"/>
      <c r="Y318" s="237"/>
      <c r="Z318" s="178" t="str">
        <f t="shared" si="9"/>
        <v/>
      </c>
      <c r="AA318" s="178"/>
      <c r="AB318" s="180" t="str">
        <f>+IFERROR(IF(VLOOKUP(#REF!&amp;"-"&amp;ROW()-109,[2]ワークシート!$F$2:$BW$498,10,0)="","",VLOOKUP(#REF!&amp;"-"&amp;ROW()-109,[2]ワークシート!$F$2:$BW$498,10,0)),"")</f>
        <v/>
      </c>
      <c r="AC318" s="181"/>
      <c r="AD318" s="238" t="str">
        <f>+IFERROR(VLOOKUP(#REF!&amp;"-"&amp;ROW()-109,[2]ワークシート!$F$2:$BW$498,62,0),"")</f>
        <v/>
      </c>
      <c r="AE318" s="238"/>
      <c r="AF318" s="178" t="str">
        <f t="shared" si="10"/>
        <v/>
      </c>
      <c r="AG318" s="178"/>
      <c r="AH318" s="178" t="str">
        <f>+IFERROR(IF(VLOOKUP(#REF!&amp;"-"&amp;ROW()-109,[2]ワークシート!$F$2:$BW$498,63,0)="","",VLOOKUP(#REF!&amp;"-"&amp;ROW()-109,[2]ワークシート!$F$2:$BW$498,63,0)),"")</f>
        <v/>
      </c>
      <c r="AI318" s="178"/>
      <c r="AK318" s="51">
        <v>238</v>
      </c>
      <c r="AL318" s="51" t="str">
        <f t="shared" si="11"/>
        <v>238</v>
      </c>
      <c r="AM318" s="41"/>
      <c r="AN318" s="41"/>
      <c r="AO318" s="41"/>
      <c r="AP318" s="41"/>
      <c r="AQ318" s="41"/>
      <c r="AR318" s="41"/>
      <c r="AS318" s="41"/>
      <c r="AT318" s="41"/>
      <c r="AU318" s="41"/>
      <c r="AV318" s="41"/>
      <c r="AW318" s="41"/>
      <c r="AX318" s="41"/>
      <c r="AY318" s="41"/>
      <c r="AZ318" s="41"/>
      <c r="BA318" s="41"/>
      <c r="BB318" s="41"/>
      <c r="BC318" s="41"/>
      <c r="BD318" s="41"/>
      <c r="BE318" s="41"/>
      <c r="BF318" s="41"/>
      <c r="BG318" s="41"/>
      <c r="BH318" s="41"/>
      <c r="BI318" s="41"/>
      <c r="BJ318" s="41"/>
      <c r="BK318" s="41"/>
      <c r="BL318" s="41"/>
      <c r="BM318" s="41"/>
      <c r="BN318" s="41"/>
      <c r="BO318" s="41"/>
      <c r="BP318" s="41"/>
      <c r="BQ318" s="41"/>
      <c r="BR318" s="41"/>
      <c r="BS318" s="41"/>
    </row>
    <row r="319" spans="1:71" ht="35.1" hidden="1" customHeight="1">
      <c r="A319" s="41"/>
      <c r="B319" s="180" t="str">
        <f>+IFERROR(VLOOKUP(#REF!&amp;"-"&amp;ROW()-109,[2]ワークシート!$F$2:$BW$498,6,0),"")</f>
        <v/>
      </c>
      <c r="C319" s="181"/>
      <c r="D319" s="180" t="str">
        <f>+IFERROR(IF(VLOOKUP(#REF!&amp;"-"&amp;ROW()-109,[2]ワークシート!$F$2:$BW$498,7,0)="","",VLOOKUP(#REF!&amp;"-"&amp;ROW()-109,[2]ワークシート!$F$2:$BW$498,7,0)),"")</f>
        <v/>
      </c>
      <c r="E319" s="181"/>
      <c r="F319" s="180" t="str">
        <f>+IFERROR(VLOOKUP(#REF!&amp;"-"&amp;ROW()-109,[2]ワークシート!$F$2:$BW$498,8,0),"")</f>
        <v/>
      </c>
      <c r="G319" s="181"/>
      <c r="H319" s="73" t="str">
        <f>+IFERROR(VLOOKUP(#REF!&amp;"-"&amp;ROW()-109,[2]ワークシート!$F$2:$BW$498,9,0),"")</f>
        <v/>
      </c>
      <c r="I31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19" s="240"/>
      <c r="K319" s="180" t="str">
        <f>+IFERROR(VLOOKUP(#REF!&amp;"-"&amp;ROW()-109,[2]ワークシート!$F$2:$BW$498,16,0),"")</f>
        <v/>
      </c>
      <c r="L319" s="182"/>
      <c r="M319" s="181"/>
      <c r="N319" s="241" t="str">
        <f>+IFERROR(VLOOKUP(#REF!&amp;"-"&amp;ROW()-109,[2]ワークシート!$F$2:$BW$498,21,0),"")</f>
        <v/>
      </c>
      <c r="O319" s="242"/>
      <c r="P319" s="237" t="str">
        <f>+IFERROR(VLOOKUP(#REF!&amp;"-"&amp;ROW()-109,[2]ワークシート!$F$2:$BW$498,22,0),"")</f>
        <v/>
      </c>
      <c r="Q319" s="237"/>
      <c r="R319" s="187" t="str">
        <f>+IFERROR(VLOOKUP(#REF!&amp;"-"&amp;ROW()-109,[2]ワークシート!$F$2:$BW$498,52,0),"")</f>
        <v/>
      </c>
      <c r="S319" s="187"/>
      <c r="T319" s="187"/>
      <c r="U319" s="237" t="str">
        <f>+IFERROR(VLOOKUP(#REF!&amp;"-"&amp;ROW()-109,[2]ワークシート!$F$2:$BW$498,57,0),"")</f>
        <v/>
      </c>
      <c r="V319" s="237"/>
      <c r="W319" s="237" t="str">
        <f>+IFERROR(VLOOKUP(#REF!&amp;"-"&amp;ROW()-109,[2]ワークシート!$F$2:$BW$498,58,0),"")</f>
        <v/>
      </c>
      <c r="X319" s="237"/>
      <c r="Y319" s="237"/>
      <c r="Z319" s="178" t="str">
        <f t="shared" si="9"/>
        <v/>
      </c>
      <c r="AA319" s="178"/>
      <c r="AB319" s="180" t="str">
        <f>+IFERROR(IF(VLOOKUP(#REF!&amp;"-"&amp;ROW()-109,[2]ワークシート!$F$2:$BW$498,10,0)="","",VLOOKUP(#REF!&amp;"-"&amp;ROW()-109,[2]ワークシート!$F$2:$BW$498,10,0)),"")</f>
        <v/>
      </c>
      <c r="AC319" s="181"/>
      <c r="AD319" s="238" t="str">
        <f>+IFERROR(VLOOKUP(#REF!&amp;"-"&amp;ROW()-109,[2]ワークシート!$F$2:$BW$498,62,0),"")</f>
        <v/>
      </c>
      <c r="AE319" s="238"/>
      <c r="AF319" s="178" t="str">
        <f t="shared" si="10"/>
        <v/>
      </c>
      <c r="AG319" s="178"/>
      <c r="AH319" s="178" t="str">
        <f>+IFERROR(IF(VLOOKUP(#REF!&amp;"-"&amp;ROW()-109,[2]ワークシート!$F$2:$BW$498,63,0)="","",VLOOKUP(#REF!&amp;"-"&amp;ROW()-109,[2]ワークシート!$F$2:$BW$498,63,0)),"")</f>
        <v/>
      </c>
      <c r="AI319" s="178"/>
      <c r="AK319" s="51">
        <v>239</v>
      </c>
      <c r="AL319" s="51" t="str">
        <f t="shared" si="11"/>
        <v>239</v>
      </c>
      <c r="AM319" s="41"/>
      <c r="AN319" s="41"/>
      <c r="AO319" s="41"/>
      <c r="AP319" s="41"/>
      <c r="AQ319" s="41"/>
      <c r="AR319" s="41"/>
      <c r="AS319" s="41"/>
      <c r="AT319" s="41"/>
      <c r="AU319" s="41"/>
      <c r="AV319" s="41"/>
      <c r="AW319" s="41"/>
      <c r="AX319" s="41"/>
      <c r="AY319" s="41"/>
      <c r="AZ319" s="41"/>
      <c r="BA319" s="41"/>
      <c r="BB319" s="41"/>
      <c r="BC319" s="41"/>
      <c r="BD319" s="41"/>
      <c r="BE319" s="41"/>
      <c r="BF319" s="41"/>
      <c r="BG319" s="41"/>
      <c r="BH319" s="41"/>
      <c r="BI319" s="41"/>
      <c r="BJ319" s="41"/>
      <c r="BK319" s="41"/>
      <c r="BL319" s="41"/>
      <c r="BM319" s="41"/>
      <c r="BN319" s="41"/>
      <c r="BO319" s="41"/>
      <c r="BP319" s="41"/>
      <c r="BQ319" s="41"/>
      <c r="BR319" s="41"/>
      <c r="BS319" s="41"/>
    </row>
    <row r="320" spans="1:71" ht="35.1" hidden="1" customHeight="1">
      <c r="A320" s="41"/>
      <c r="B320" s="180" t="str">
        <f>+IFERROR(VLOOKUP(#REF!&amp;"-"&amp;ROW()-109,[2]ワークシート!$F$2:$BW$498,6,0),"")</f>
        <v/>
      </c>
      <c r="C320" s="181"/>
      <c r="D320" s="180" t="str">
        <f>+IFERROR(IF(VLOOKUP(#REF!&amp;"-"&amp;ROW()-109,[2]ワークシート!$F$2:$BW$498,7,0)="","",VLOOKUP(#REF!&amp;"-"&amp;ROW()-109,[2]ワークシート!$F$2:$BW$498,7,0)),"")</f>
        <v/>
      </c>
      <c r="E320" s="181"/>
      <c r="F320" s="180" t="str">
        <f>+IFERROR(VLOOKUP(#REF!&amp;"-"&amp;ROW()-109,[2]ワークシート!$F$2:$BW$498,8,0),"")</f>
        <v/>
      </c>
      <c r="G320" s="181"/>
      <c r="H320" s="73" t="str">
        <f>+IFERROR(VLOOKUP(#REF!&amp;"-"&amp;ROW()-109,[2]ワークシート!$F$2:$BW$498,9,0),"")</f>
        <v/>
      </c>
      <c r="I32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20" s="240"/>
      <c r="K320" s="180" t="str">
        <f>+IFERROR(VLOOKUP(#REF!&amp;"-"&amp;ROW()-109,[2]ワークシート!$F$2:$BW$498,16,0),"")</f>
        <v/>
      </c>
      <c r="L320" s="182"/>
      <c r="M320" s="181"/>
      <c r="N320" s="241" t="str">
        <f>+IFERROR(VLOOKUP(#REF!&amp;"-"&amp;ROW()-109,[2]ワークシート!$F$2:$BW$498,21,0),"")</f>
        <v/>
      </c>
      <c r="O320" s="242"/>
      <c r="P320" s="237" t="str">
        <f>+IFERROR(VLOOKUP(#REF!&amp;"-"&amp;ROW()-109,[2]ワークシート!$F$2:$BW$498,22,0),"")</f>
        <v/>
      </c>
      <c r="Q320" s="237"/>
      <c r="R320" s="187" t="str">
        <f>+IFERROR(VLOOKUP(#REF!&amp;"-"&amp;ROW()-109,[2]ワークシート!$F$2:$BW$498,52,0),"")</f>
        <v/>
      </c>
      <c r="S320" s="187"/>
      <c r="T320" s="187"/>
      <c r="U320" s="237" t="str">
        <f>+IFERROR(VLOOKUP(#REF!&amp;"-"&amp;ROW()-109,[2]ワークシート!$F$2:$BW$498,57,0),"")</f>
        <v/>
      </c>
      <c r="V320" s="237"/>
      <c r="W320" s="237" t="str">
        <f>+IFERROR(VLOOKUP(#REF!&amp;"-"&amp;ROW()-109,[2]ワークシート!$F$2:$BW$498,58,0),"")</f>
        <v/>
      </c>
      <c r="X320" s="237"/>
      <c r="Y320" s="237"/>
      <c r="Z320" s="178" t="str">
        <f t="shared" si="9"/>
        <v/>
      </c>
      <c r="AA320" s="178"/>
      <c r="AB320" s="180" t="str">
        <f>+IFERROR(IF(VLOOKUP(#REF!&amp;"-"&amp;ROW()-109,[2]ワークシート!$F$2:$BW$498,10,0)="","",VLOOKUP(#REF!&amp;"-"&amp;ROW()-109,[2]ワークシート!$F$2:$BW$498,10,0)),"")</f>
        <v/>
      </c>
      <c r="AC320" s="181"/>
      <c r="AD320" s="238" t="str">
        <f>+IFERROR(VLOOKUP(#REF!&amp;"-"&amp;ROW()-109,[2]ワークシート!$F$2:$BW$498,62,0),"")</f>
        <v/>
      </c>
      <c r="AE320" s="238"/>
      <c r="AF320" s="178" t="str">
        <f t="shared" si="10"/>
        <v/>
      </c>
      <c r="AG320" s="178"/>
      <c r="AH320" s="178" t="str">
        <f>+IFERROR(IF(VLOOKUP(#REF!&amp;"-"&amp;ROW()-109,[2]ワークシート!$F$2:$BW$498,63,0)="","",VLOOKUP(#REF!&amp;"-"&amp;ROW()-109,[2]ワークシート!$F$2:$BW$498,63,0)),"")</f>
        <v/>
      </c>
      <c r="AI320" s="178"/>
      <c r="AK320" s="51">
        <v>240</v>
      </c>
      <c r="AL320" s="51" t="str">
        <f t="shared" si="11"/>
        <v>240</v>
      </c>
      <c r="AM320" s="41"/>
      <c r="AN320" s="41"/>
      <c r="AO320" s="41"/>
      <c r="AP320" s="41"/>
      <c r="AQ320" s="41"/>
      <c r="AR320" s="41"/>
      <c r="AS320" s="41"/>
      <c r="AT320" s="41"/>
      <c r="AU320" s="41"/>
      <c r="AV320" s="41"/>
      <c r="AW320" s="41"/>
      <c r="AX320" s="41"/>
      <c r="AY320" s="41"/>
      <c r="AZ320" s="41"/>
      <c r="BA320" s="41"/>
      <c r="BB320" s="41"/>
      <c r="BC320" s="41"/>
      <c r="BD320" s="41"/>
      <c r="BE320" s="41"/>
      <c r="BF320" s="41"/>
      <c r="BG320" s="41"/>
      <c r="BH320" s="41"/>
      <c r="BI320" s="41"/>
      <c r="BJ320" s="41"/>
      <c r="BK320" s="41"/>
      <c r="BL320" s="41"/>
      <c r="BM320" s="41"/>
      <c r="BN320" s="41"/>
      <c r="BO320" s="41"/>
      <c r="BP320" s="41"/>
      <c r="BQ320" s="41"/>
      <c r="BR320" s="41"/>
      <c r="BS320" s="41"/>
    </row>
    <row r="321" spans="1:71" ht="35.1" hidden="1" customHeight="1">
      <c r="A321" s="41"/>
      <c r="B321" s="180" t="str">
        <f>+IFERROR(VLOOKUP(#REF!&amp;"-"&amp;ROW()-109,[2]ワークシート!$F$2:$BW$498,6,0),"")</f>
        <v/>
      </c>
      <c r="C321" s="181"/>
      <c r="D321" s="180" t="str">
        <f>+IFERROR(IF(VLOOKUP(#REF!&amp;"-"&amp;ROW()-109,[2]ワークシート!$F$2:$BW$498,7,0)="","",VLOOKUP(#REF!&amp;"-"&amp;ROW()-109,[2]ワークシート!$F$2:$BW$498,7,0)),"")</f>
        <v/>
      </c>
      <c r="E321" s="181"/>
      <c r="F321" s="180" t="str">
        <f>+IFERROR(VLOOKUP(#REF!&amp;"-"&amp;ROW()-109,[2]ワークシート!$F$2:$BW$498,8,0),"")</f>
        <v/>
      </c>
      <c r="G321" s="181"/>
      <c r="H321" s="73" t="str">
        <f>+IFERROR(VLOOKUP(#REF!&amp;"-"&amp;ROW()-109,[2]ワークシート!$F$2:$BW$498,9,0),"")</f>
        <v/>
      </c>
      <c r="I32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21" s="240"/>
      <c r="K321" s="180" t="str">
        <f>+IFERROR(VLOOKUP(#REF!&amp;"-"&amp;ROW()-109,[2]ワークシート!$F$2:$BW$498,16,0),"")</f>
        <v/>
      </c>
      <c r="L321" s="182"/>
      <c r="M321" s="181"/>
      <c r="N321" s="241" t="str">
        <f>+IFERROR(VLOOKUP(#REF!&amp;"-"&amp;ROW()-109,[2]ワークシート!$F$2:$BW$498,21,0),"")</f>
        <v/>
      </c>
      <c r="O321" s="242"/>
      <c r="P321" s="237" t="str">
        <f>+IFERROR(VLOOKUP(#REF!&amp;"-"&amp;ROW()-109,[2]ワークシート!$F$2:$BW$498,22,0),"")</f>
        <v/>
      </c>
      <c r="Q321" s="237"/>
      <c r="R321" s="187" t="str">
        <f>+IFERROR(VLOOKUP(#REF!&amp;"-"&amp;ROW()-109,[2]ワークシート!$F$2:$BW$498,52,0),"")</f>
        <v/>
      </c>
      <c r="S321" s="187"/>
      <c r="T321" s="187"/>
      <c r="U321" s="237" t="str">
        <f>+IFERROR(VLOOKUP(#REF!&amp;"-"&amp;ROW()-109,[2]ワークシート!$F$2:$BW$498,57,0),"")</f>
        <v/>
      </c>
      <c r="V321" s="237"/>
      <c r="W321" s="237" t="str">
        <f>+IFERROR(VLOOKUP(#REF!&amp;"-"&amp;ROW()-109,[2]ワークシート!$F$2:$BW$498,58,0),"")</f>
        <v/>
      </c>
      <c r="X321" s="237"/>
      <c r="Y321" s="237"/>
      <c r="Z321" s="178" t="str">
        <f t="shared" si="9"/>
        <v/>
      </c>
      <c r="AA321" s="178"/>
      <c r="AB321" s="180" t="str">
        <f>+IFERROR(IF(VLOOKUP(#REF!&amp;"-"&amp;ROW()-109,[2]ワークシート!$F$2:$BW$498,10,0)="","",VLOOKUP(#REF!&amp;"-"&amp;ROW()-109,[2]ワークシート!$F$2:$BW$498,10,0)),"")</f>
        <v/>
      </c>
      <c r="AC321" s="181"/>
      <c r="AD321" s="238" t="str">
        <f>+IFERROR(VLOOKUP(#REF!&amp;"-"&amp;ROW()-109,[2]ワークシート!$F$2:$BW$498,62,0),"")</f>
        <v/>
      </c>
      <c r="AE321" s="238"/>
      <c r="AF321" s="178" t="str">
        <f t="shared" si="10"/>
        <v/>
      </c>
      <c r="AG321" s="178"/>
      <c r="AH321" s="178" t="str">
        <f>+IFERROR(IF(VLOOKUP(#REF!&amp;"-"&amp;ROW()-109,[2]ワークシート!$F$2:$BW$498,63,0)="","",VLOOKUP(#REF!&amp;"-"&amp;ROW()-109,[2]ワークシート!$F$2:$BW$498,63,0)),"")</f>
        <v/>
      </c>
      <c r="AI321" s="178"/>
      <c r="AK321" s="51">
        <v>241</v>
      </c>
      <c r="AL321" s="51" t="str">
        <f t="shared" si="11"/>
        <v>241</v>
      </c>
      <c r="AM321" s="41"/>
      <c r="AN321" s="41"/>
      <c r="AO321" s="41"/>
      <c r="AP321" s="41"/>
      <c r="AQ321" s="41"/>
      <c r="AR321" s="41"/>
      <c r="AS321" s="41"/>
      <c r="AT321" s="41"/>
      <c r="AU321" s="41"/>
      <c r="AV321" s="41"/>
      <c r="AW321" s="41"/>
      <c r="AX321" s="41"/>
      <c r="AY321" s="41"/>
      <c r="AZ321" s="41"/>
      <c r="BA321" s="41"/>
      <c r="BB321" s="41"/>
      <c r="BC321" s="41"/>
      <c r="BD321" s="41"/>
      <c r="BE321" s="41"/>
      <c r="BF321" s="41"/>
      <c r="BG321" s="41"/>
      <c r="BH321" s="41"/>
      <c r="BI321" s="41"/>
      <c r="BJ321" s="41"/>
      <c r="BK321" s="41"/>
      <c r="BL321" s="41"/>
      <c r="BM321" s="41"/>
      <c r="BN321" s="41"/>
      <c r="BO321" s="41"/>
      <c r="BP321" s="41"/>
      <c r="BQ321" s="41"/>
      <c r="BR321" s="41"/>
      <c r="BS321" s="41"/>
    </row>
    <row r="322" spans="1:71" ht="35.1" hidden="1" customHeight="1">
      <c r="A322" s="41"/>
      <c r="B322" s="180" t="str">
        <f>+IFERROR(VLOOKUP(#REF!&amp;"-"&amp;ROW()-109,[2]ワークシート!$F$2:$BW$498,6,0),"")</f>
        <v/>
      </c>
      <c r="C322" s="181"/>
      <c r="D322" s="180" t="str">
        <f>+IFERROR(IF(VLOOKUP(#REF!&amp;"-"&amp;ROW()-109,[2]ワークシート!$F$2:$BW$498,7,0)="","",VLOOKUP(#REF!&amp;"-"&amp;ROW()-109,[2]ワークシート!$F$2:$BW$498,7,0)),"")</f>
        <v/>
      </c>
      <c r="E322" s="181"/>
      <c r="F322" s="180" t="str">
        <f>+IFERROR(VLOOKUP(#REF!&amp;"-"&amp;ROW()-109,[2]ワークシート!$F$2:$BW$498,8,0),"")</f>
        <v/>
      </c>
      <c r="G322" s="181"/>
      <c r="H322" s="73" t="str">
        <f>+IFERROR(VLOOKUP(#REF!&amp;"-"&amp;ROW()-109,[2]ワークシート!$F$2:$BW$498,9,0),"")</f>
        <v/>
      </c>
      <c r="I32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22" s="240"/>
      <c r="K322" s="180" t="str">
        <f>+IFERROR(VLOOKUP(#REF!&amp;"-"&amp;ROW()-109,[2]ワークシート!$F$2:$BW$498,16,0),"")</f>
        <v/>
      </c>
      <c r="L322" s="182"/>
      <c r="M322" s="181"/>
      <c r="N322" s="241" t="str">
        <f>+IFERROR(VLOOKUP(#REF!&amp;"-"&amp;ROW()-109,[2]ワークシート!$F$2:$BW$498,21,0),"")</f>
        <v/>
      </c>
      <c r="O322" s="242"/>
      <c r="P322" s="237" t="str">
        <f>+IFERROR(VLOOKUP(#REF!&amp;"-"&amp;ROW()-109,[2]ワークシート!$F$2:$BW$498,22,0),"")</f>
        <v/>
      </c>
      <c r="Q322" s="237"/>
      <c r="R322" s="187" t="str">
        <f>+IFERROR(VLOOKUP(#REF!&amp;"-"&amp;ROW()-109,[2]ワークシート!$F$2:$BW$498,52,0),"")</f>
        <v/>
      </c>
      <c r="S322" s="187"/>
      <c r="T322" s="187"/>
      <c r="U322" s="237" t="str">
        <f>+IFERROR(VLOOKUP(#REF!&amp;"-"&amp;ROW()-109,[2]ワークシート!$F$2:$BW$498,57,0),"")</f>
        <v/>
      </c>
      <c r="V322" s="237"/>
      <c r="W322" s="237" t="str">
        <f>+IFERROR(VLOOKUP(#REF!&amp;"-"&amp;ROW()-109,[2]ワークシート!$F$2:$BW$498,58,0),"")</f>
        <v/>
      </c>
      <c r="X322" s="237"/>
      <c r="Y322" s="237"/>
      <c r="Z322" s="178" t="str">
        <f t="shared" si="9"/>
        <v/>
      </c>
      <c r="AA322" s="178"/>
      <c r="AB322" s="180" t="str">
        <f>+IFERROR(IF(VLOOKUP(#REF!&amp;"-"&amp;ROW()-109,[2]ワークシート!$F$2:$BW$498,10,0)="","",VLOOKUP(#REF!&amp;"-"&amp;ROW()-109,[2]ワークシート!$F$2:$BW$498,10,0)),"")</f>
        <v/>
      </c>
      <c r="AC322" s="181"/>
      <c r="AD322" s="238" t="str">
        <f>+IFERROR(VLOOKUP(#REF!&amp;"-"&amp;ROW()-109,[2]ワークシート!$F$2:$BW$498,62,0),"")</f>
        <v/>
      </c>
      <c r="AE322" s="238"/>
      <c r="AF322" s="178" t="str">
        <f t="shared" si="10"/>
        <v/>
      </c>
      <c r="AG322" s="178"/>
      <c r="AH322" s="178" t="str">
        <f>+IFERROR(IF(VLOOKUP(#REF!&amp;"-"&amp;ROW()-109,[2]ワークシート!$F$2:$BW$498,63,0)="","",VLOOKUP(#REF!&amp;"-"&amp;ROW()-109,[2]ワークシート!$F$2:$BW$498,63,0)),"")</f>
        <v/>
      </c>
      <c r="AI322" s="178"/>
      <c r="AK322" s="51">
        <v>242</v>
      </c>
      <c r="AL322" s="51" t="str">
        <f t="shared" si="11"/>
        <v>242</v>
      </c>
      <c r="AM322" s="41"/>
      <c r="AN322" s="41"/>
      <c r="AO322" s="41"/>
      <c r="AP322" s="41"/>
      <c r="AQ322" s="41"/>
      <c r="AR322" s="41"/>
      <c r="AS322" s="41"/>
      <c r="AT322" s="41"/>
      <c r="AU322" s="41"/>
      <c r="AV322" s="41"/>
      <c r="AW322" s="41"/>
      <c r="AX322" s="41"/>
      <c r="AY322" s="41"/>
      <c r="AZ322" s="41"/>
      <c r="BA322" s="41"/>
      <c r="BB322" s="41"/>
      <c r="BC322" s="41"/>
      <c r="BD322" s="41"/>
      <c r="BE322" s="41"/>
      <c r="BF322" s="41"/>
      <c r="BG322" s="41"/>
      <c r="BH322" s="41"/>
      <c r="BI322" s="41"/>
      <c r="BJ322" s="41"/>
      <c r="BK322" s="41"/>
      <c r="BL322" s="41"/>
      <c r="BM322" s="41"/>
      <c r="BN322" s="41"/>
      <c r="BO322" s="41"/>
      <c r="BP322" s="41"/>
      <c r="BQ322" s="41"/>
      <c r="BR322" s="41"/>
      <c r="BS322" s="41"/>
    </row>
    <row r="323" spans="1:71" ht="35.1" hidden="1" customHeight="1">
      <c r="A323" s="41"/>
      <c r="B323" s="180" t="str">
        <f>+IFERROR(VLOOKUP(#REF!&amp;"-"&amp;ROW()-109,[2]ワークシート!$F$2:$BW$498,6,0),"")</f>
        <v/>
      </c>
      <c r="C323" s="181"/>
      <c r="D323" s="180" t="str">
        <f>+IFERROR(IF(VLOOKUP(#REF!&amp;"-"&amp;ROW()-109,[2]ワークシート!$F$2:$BW$498,7,0)="","",VLOOKUP(#REF!&amp;"-"&amp;ROW()-109,[2]ワークシート!$F$2:$BW$498,7,0)),"")</f>
        <v/>
      </c>
      <c r="E323" s="181"/>
      <c r="F323" s="180" t="str">
        <f>+IFERROR(VLOOKUP(#REF!&amp;"-"&amp;ROW()-109,[2]ワークシート!$F$2:$BW$498,8,0),"")</f>
        <v/>
      </c>
      <c r="G323" s="181"/>
      <c r="H323" s="73" t="str">
        <f>+IFERROR(VLOOKUP(#REF!&amp;"-"&amp;ROW()-109,[2]ワークシート!$F$2:$BW$498,9,0),"")</f>
        <v/>
      </c>
      <c r="I32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23" s="240"/>
      <c r="K323" s="180" t="str">
        <f>+IFERROR(VLOOKUP(#REF!&amp;"-"&amp;ROW()-109,[2]ワークシート!$F$2:$BW$498,16,0),"")</f>
        <v/>
      </c>
      <c r="L323" s="182"/>
      <c r="M323" s="181"/>
      <c r="N323" s="241" t="str">
        <f>+IFERROR(VLOOKUP(#REF!&amp;"-"&amp;ROW()-109,[2]ワークシート!$F$2:$BW$498,21,0),"")</f>
        <v/>
      </c>
      <c r="O323" s="242"/>
      <c r="P323" s="237" t="str">
        <f>+IFERROR(VLOOKUP(#REF!&amp;"-"&amp;ROW()-109,[2]ワークシート!$F$2:$BW$498,22,0),"")</f>
        <v/>
      </c>
      <c r="Q323" s="237"/>
      <c r="R323" s="187" t="str">
        <f>+IFERROR(VLOOKUP(#REF!&amp;"-"&amp;ROW()-109,[2]ワークシート!$F$2:$BW$498,52,0),"")</f>
        <v/>
      </c>
      <c r="S323" s="187"/>
      <c r="T323" s="187"/>
      <c r="U323" s="237" t="str">
        <f>+IFERROR(VLOOKUP(#REF!&amp;"-"&amp;ROW()-109,[2]ワークシート!$F$2:$BW$498,57,0),"")</f>
        <v/>
      </c>
      <c r="V323" s="237"/>
      <c r="W323" s="237" t="str">
        <f>+IFERROR(VLOOKUP(#REF!&amp;"-"&amp;ROW()-109,[2]ワークシート!$F$2:$BW$498,58,0),"")</f>
        <v/>
      </c>
      <c r="X323" s="237"/>
      <c r="Y323" s="237"/>
      <c r="Z323" s="178" t="str">
        <f t="shared" si="9"/>
        <v/>
      </c>
      <c r="AA323" s="178"/>
      <c r="AB323" s="180" t="str">
        <f>+IFERROR(IF(VLOOKUP(#REF!&amp;"-"&amp;ROW()-109,[2]ワークシート!$F$2:$BW$498,10,0)="","",VLOOKUP(#REF!&amp;"-"&amp;ROW()-109,[2]ワークシート!$F$2:$BW$498,10,0)),"")</f>
        <v/>
      </c>
      <c r="AC323" s="181"/>
      <c r="AD323" s="238" t="str">
        <f>+IFERROR(VLOOKUP(#REF!&amp;"-"&amp;ROW()-109,[2]ワークシート!$F$2:$BW$498,62,0),"")</f>
        <v/>
      </c>
      <c r="AE323" s="238"/>
      <c r="AF323" s="178" t="str">
        <f t="shared" si="10"/>
        <v/>
      </c>
      <c r="AG323" s="178"/>
      <c r="AH323" s="178" t="str">
        <f>+IFERROR(IF(VLOOKUP(#REF!&amp;"-"&amp;ROW()-109,[2]ワークシート!$F$2:$BW$498,63,0)="","",VLOOKUP(#REF!&amp;"-"&amp;ROW()-109,[2]ワークシート!$F$2:$BW$498,63,0)),"")</f>
        <v/>
      </c>
      <c r="AI323" s="178"/>
      <c r="AK323" s="51">
        <v>243</v>
      </c>
      <c r="AL323" s="51" t="str">
        <f t="shared" si="11"/>
        <v>243</v>
      </c>
      <c r="AM323" s="41"/>
      <c r="AN323" s="41"/>
      <c r="AO323" s="41"/>
      <c r="AP323" s="41"/>
      <c r="AQ323" s="41"/>
      <c r="AR323" s="41"/>
      <c r="AS323" s="41"/>
      <c r="AT323" s="41"/>
      <c r="AU323" s="41"/>
      <c r="AV323" s="41"/>
      <c r="AW323" s="41"/>
      <c r="AX323" s="41"/>
      <c r="AY323" s="41"/>
      <c r="AZ323" s="41"/>
      <c r="BA323" s="41"/>
      <c r="BB323" s="41"/>
      <c r="BC323" s="41"/>
      <c r="BD323" s="41"/>
      <c r="BE323" s="41"/>
      <c r="BF323" s="41"/>
      <c r="BG323" s="41"/>
      <c r="BH323" s="41"/>
      <c r="BI323" s="41"/>
      <c r="BJ323" s="41"/>
      <c r="BK323" s="41"/>
      <c r="BL323" s="41"/>
      <c r="BM323" s="41"/>
      <c r="BN323" s="41"/>
      <c r="BO323" s="41"/>
      <c r="BP323" s="41"/>
      <c r="BQ323" s="41"/>
      <c r="BR323" s="41"/>
      <c r="BS323" s="41"/>
    </row>
    <row r="324" spans="1:71" ht="35.1" hidden="1" customHeight="1">
      <c r="A324" s="41"/>
      <c r="B324" s="180" t="str">
        <f>+IFERROR(VLOOKUP(#REF!&amp;"-"&amp;ROW()-109,[2]ワークシート!$F$2:$BW$498,6,0),"")</f>
        <v/>
      </c>
      <c r="C324" s="181"/>
      <c r="D324" s="180" t="str">
        <f>+IFERROR(IF(VLOOKUP(#REF!&amp;"-"&amp;ROW()-109,[2]ワークシート!$F$2:$BW$498,7,0)="","",VLOOKUP(#REF!&amp;"-"&amp;ROW()-109,[2]ワークシート!$F$2:$BW$498,7,0)),"")</f>
        <v/>
      </c>
      <c r="E324" s="181"/>
      <c r="F324" s="180" t="str">
        <f>+IFERROR(VLOOKUP(#REF!&amp;"-"&amp;ROW()-109,[2]ワークシート!$F$2:$BW$498,8,0),"")</f>
        <v/>
      </c>
      <c r="G324" s="181"/>
      <c r="H324" s="73" t="str">
        <f>+IFERROR(VLOOKUP(#REF!&amp;"-"&amp;ROW()-109,[2]ワークシート!$F$2:$BW$498,9,0),"")</f>
        <v/>
      </c>
      <c r="I32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24" s="240"/>
      <c r="K324" s="180" t="str">
        <f>+IFERROR(VLOOKUP(#REF!&amp;"-"&amp;ROW()-109,[2]ワークシート!$F$2:$BW$498,16,0),"")</f>
        <v/>
      </c>
      <c r="L324" s="182"/>
      <c r="M324" s="181"/>
      <c r="N324" s="241" t="str">
        <f>+IFERROR(VLOOKUP(#REF!&amp;"-"&amp;ROW()-109,[2]ワークシート!$F$2:$BW$498,21,0),"")</f>
        <v/>
      </c>
      <c r="O324" s="242"/>
      <c r="P324" s="237" t="str">
        <f>+IFERROR(VLOOKUP(#REF!&amp;"-"&amp;ROW()-109,[2]ワークシート!$F$2:$BW$498,22,0),"")</f>
        <v/>
      </c>
      <c r="Q324" s="237"/>
      <c r="R324" s="187" t="str">
        <f>+IFERROR(VLOOKUP(#REF!&amp;"-"&amp;ROW()-109,[2]ワークシート!$F$2:$BW$498,52,0),"")</f>
        <v/>
      </c>
      <c r="S324" s="187"/>
      <c r="T324" s="187"/>
      <c r="U324" s="237" t="str">
        <f>+IFERROR(VLOOKUP(#REF!&amp;"-"&amp;ROW()-109,[2]ワークシート!$F$2:$BW$498,57,0),"")</f>
        <v/>
      </c>
      <c r="V324" s="237"/>
      <c r="W324" s="237" t="str">
        <f>+IFERROR(VLOOKUP(#REF!&amp;"-"&amp;ROW()-109,[2]ワークシート!$F$2:$BW$498,58,0),"")</f>
        <v/>
      </c>
      <c r="X324" s="237"/>
      <c r="Y324" s="237"/>
      <c r="Z324" s="178" t="str">
        <f t="shared" si="9"/>
        <v/>
      </c>
      <c r="AA324" s="178"/>
      <c r="AB324" s="180" t="str">
        <f>+IFERROR(IF(VLOOKUP(#REF!&amp;"-"&amp;ROW()-109,[2]ワークシート!$F$2:$BW$498,10,0)="","",VLOOKUP(#REF!&amp;"-"&amp;ROW()-109,[2]ワークシート!$F$2:$BW$498,10,0)),"")</f>
        <v/>
      </c>
      <c r="AC324" s="181"/>
      <c r="AD324" s="238" t="str">
        <f>+IFERROR(VLOOKUP(#REF!&amp;"-"&amp;ROW()-109,[2]ワークシート!$F$2:$BW$498,62,0),"")</f>
        <v/>
      </c>
      <c r="AE324" s="238"/>
      <c r="AF324" s="178" t="str">
        <f t="shared" si="10"/>
        <v/>
      </c>
      <c r="AG324" s="178"/>
      <c r="AH324" s="178" t="str">
        <f>+IFERROR(IF(VLOOKUP(#REF!&amp;"-"&amp;ROW()-109,[2]ワークシート!$F$2:$BW$498,63,0)="","",VLOOKUP(#REF!&amp;"-"&amp;ROW()-109,[2]ワークシート!$F$2:$BW$498,63,0)),"")</f>
        <v/>
      </c>
      <c r="AI324" s="178"/>
      <c r="AK324" s="51">
        <v>244</v>
      </c>
      <c r="AL324" s="51" t="str">
        <f t="shared" si="11"/>
        <v>244</v>
      </c>
      <c r="AM324" s="41"/>
      <c r="AN324" s="41"/>
      <c r="AO324" s="41"/>
      <c r="AP324" s="41"/>
      <c r="AQ324" s="41"/>
      <c r="AR324" s="41"/>
      <c r="AS324" s="41"/>
      <c r="AT324" s="41"/>
      <c r="AU324" s="41"/>
      <c r="AV324" s="41"/>
      <c r="AW324" s="41"/>
      <c r="AX324" s="41"/>
      <c r="AY324" s="41"/>
      <c r="AZ324" s="41"/>
      <c r="BA324" s="41"/>
      <c r="BB324" s="41"/>
      <c r="BC324" s="41"/>
      <c r="BD324" s="41"/>
      <c r="BE324" s="41"/>
      <c r="BF324" s="41"/>
      <c r="BG324" s="41"/>
      <c r="BH324" s="41"/>
      <c r="BI324" s="41"/>
      <c r="BJ324" s="41"/>
      <c r="BK324" s="41"/>
      <c r="BL324" s="41"/>
      <c r="BM324" s="41"/>
      <c r="BN324" s="41"/>
      <c r="BO324" s="41"/>
      <c r="BP324" s="41"/>
      <c r="BQ324" s="41"/>
      <c r="BR324" s="41"/>
      <c r="BS324" s="41"/>
    </row>
    <row r="325" spans="1:71" ht="35.1" hidden="1" customHeight="1">
      <c r="A325" s="41"/>
      <c r="B325" s="180" t="str">
        <f>+IFERROR(VLOOKUP(#REF!&amp;"-"&amp;ROW()-109,[2]ワークシート!$F$2:$BW$498,6,0),"")</f>
        <v/>
      </c>
      <c r="C325" s="181"/>
      <c r="D325" s="180" t="str">
        <f>+IFERROR(IF(VLOOKUP(#REF!&amp;"-"&amp;ROW()-109,[2]ワークシート!$F$2:$BW$498,7,0)="","",VLOOKUP(#REF!&amp;"-"&amp;ROW()-109,[2]ワークシート!$F$2:$BW$498,7,0)),"")</f>
        <v/>
      </c>
      <c r="E325" s="181"/>
      <c r="F325" s="180" t="str">
        <f>+IFERROR(VLOOKUP(#REF!&amp;"-"&amp;ROW()-109,[2]ワークシート!$F$2:$BW$498,8,0),"")</f>
        <v/>
      </c>
      <c r="G325" s="181"/>
      <c r="H325" s="73" t="str">
        <f>+IFERROR(VLOOKUP(#REF!&amp;"-"&amp;ROW()-109,[2]ワークシート!$F$2:$BW$498,9,0),"")</f>
        <v/>
      </c>
      <c r="I32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25" s="240"/>
      <c r="K325" s="180" t="str">
        <f>+IFERROR(VLOOKUP(#REF!&amp;"-"&amp;ROW()-109,[2]ワークシート!$F$2:$BW$498,16,0),"")</f>
        <v/>
      </c>
      <c r="L325" s="182"/>
      <c r="M325" s="181"/>
      <c r="N325" s="241" t="str">
        <f>+IFERROR(VLOOKUP(#REF!&amp;"-"&amp;ROW()-109,[2]ワークシート!$F$2:$BW$498,21,0),"")</f>
        <v/>
      </c>
      <c r="O325" s="242"/>
      <c r="P325" s="237" t="str">
        <f>+IFERROR(VLOOKUP(#REF!&amp;"-"&amp;ROW()-109,[2]ワークシート!$F$2:$BW$498,22,0),"")</f>
        <v/>
      </c>
      <c r="Q325" s="237"/>
      <c r="R325" s="187" t="str">
        <f>+IFERROR(VLOOKUP(#REF!&amp;"-"&amp;ROW()-109,[2]ワークシート!$F$2:$BW$498,52,0),"")</f>
        <v/>
      </c>
      <c r="S325" s="187"/>
      <c r="T325" s="187"/>
      <c r="U325" s="237" t="str">
        <f>+IFERROR(VLOOKUP(#REF!&amp;"-"&amp;ROW()-109,[2]ワークシート!$F$2:$BW$498,57,0),"")</f>
        <v/>
      </c>
      <c r="V325" s="237"/>
      <c r="W325" s="237" t="str">
        <f>+IFERROR(VLOOKUP(#REF!&amp;"-"&amp;ROW()-109,[2]ワークシート!$F$2:$BW$498,58,0),"")</f>
        <v/>
      </c>
      <c r="X325" s="237"/>
      <c r="Y325" s="237"/>
      <c r="Z325" s="178" t="str">
        <f t="shared" si="9"/>
        <v/>
      </c>
      <c r="AA325" s="178"/>
      <c r="AB325" s="180" t="str">
        <f>+IFERROR(IF(VLOOKUP(#REF!&amp;"-"&amp;ROW()-109,[2]ワークシート!$F$2:$BW$498,10,0)="","",VLOOKUP(#REF!&amp;"-"&amp;ROW()-109,[2]ワークシート!$F$2:$BW$498,10,0)),"")</f>
        <v/>
      </c>
      <c r="AC325" s="181"/>
      <c r="AD325" s="238" t="str">
        <f>+IFERROR(VLOOKUP(#REF!&amp;"-"&amp;ROW()-109,[2]ワークシート!$F$2:$BW$498,62,0),"")</f>
        <v/>
      </c>
      <c r="AE325" s="238"/>
      <c r="AF325" s="178" t="str">
        <f t="shared" si="10"/>
        <v/>
      </c>
      <c r="AG325" s="178"/>
      <c r="AH325" s="178" t="str">
        <f>+IFERROR(IF(VLOOKUP(#REF!&amp;"-"&amp;ROW()-109,[2]ワークシート!$F$2:$BW$498,63,0)="","",VLOOKUP(#REF!&amp;"-"&amp;ROW()-109,[2]ワークシート!$F$2:$BW$498,63,0)),"")</f>
        <v/>
      </c>
      <c r="AI325" s="178"/>
      <c r="AK325" s="51">
        <v>245</v>
      </c>
      <c r="AL325" s="51" t="str">
        <f t="shared" si="11"/>
        <v>245</v>
      </c>
      <c r="AM325" s="41"/>
      <c r="AN325" s="41"/>
      <c r="AO325" s="41"/>
      <c r="AP325" s="41"/>
      <c r="AQ325" s="41"/>
      <c r="AR325" s="41"/>
      <c r="AS325" s="41"/>
      <c r="AT325" s="41"/>
      <c r="AU325" s="41"/>
      <c r="AV325" s="41"/>
      <c r="AW325" s="41"/>
      <c r="AX325" s="41"/>
      <c r="AY325" s="41"/>
      <c r="AZ325" s="41"/>
      <c r="BA325" s="41"/>
      <c r="BB325" s="41"/>
      <c r="BC325" s="41"/>
      <c r="BD325" s="41"/>
      <c r="BE325" s="41"/>
      <c r="BF325" s="41"/>
      <c r="BG325" s="41"/>
      <c r="BH325" s="41"/>
      <c r="BI325" s="41"/>
      <c r="BJ325" s="41"/>
      <c r="BK325" s="41"/>
      <c r="BL325" s="41"/>
      <c r="BM325" s="41"/>
      <c r="BN325" s="41"/>
      <c r="BO325" s="41"/>
      <c r="BP325" s="41"/>
      <c r="BQ325" s="41"/>
      <c r="BR325" s="41"/>
      <c r="BS325" s="41"/>
    </row>
    <row r="326" spans="1:71" ht="35.1" hidden="1" customHeight="1">
      <c r="A326" s="41"/>
      <c r="B326" s="180" t="str">
        <f>+IFERROR(VLOOKUP(#REF!&amp;"-"&amp;ROW()-109,[2]ワークシート!$F$2:$BW$498,6,0),"")</f>
        <v/>
      </c>
      <c r="C326" s="181"/>
      <c r="D326" s="180" t="str">
        <f>+IFERROR(IF(VLOOKUP(#REF!&amp;"-"&amp;ROW()-109,[2]ワークシート!$F$2:$BW$498,7,0)="","",VLOOKUP(#REF!&amp;"-"&amp;ROW()-109,[2]ワークシート!$F$2:$BW$498,7,0)),"")</f>
        <v/>
      </c>
      <c r="E326" s="181"/>
      <c r="F326" s="180" t="str">
        <f>+IFERROR(VLOOKUP(#REF!&amp;"-"&amp;ROW()-109,[2]ワークシート!$F$2:$BW$498,8,0),"")</f>
        <v/>
      </c>
      <c r="G326" s="181"/>
      <c r="H326" s="73" t="str">
        <f>+IFERROR(VLOOKUP(#REF!&amp;"-"&amp;ROW()-109,[2]ワークシート!$F$2:$BW$498,9,0),"")</f>
        <v/>
      </c>
      <c r="I32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26" s="240"/>
      <c r="K326" s="180" t="str">
        <f>+IFERROR(VLOOKUP(#REF!&amp;"-"&amp;ROW()-109,[2]ワークシート!$F$2:$BW$498,16,0),"")</f>
        <v/>
      </c>
      <c r="L326" s="182"/>
      <c r="M326" s="181"/>
      <c r="N326" s="241" t="str">
        <f>+IFERROR(VLOOKUP(#REF!&amp;"-"&amp;ROW()-109,[2]ワークシート!$F$2:$BW$498,21,0),"")</f>
        <v/>
      </c>
      <c r="O326" s="242"/>
      <c r="P326" s="237" t="str">
        <f>+IFERROR(VLOOKUP(#REF!&amp;"-"&amp;ROW()-109,[2]ワークシート!$F$2:$BW$498,22,0),"")</f>
        <v/>
      </c>
      <c r="Q326" s="237"/>
      <c r="R326" s="187" t="str">
        <f>+IFERROR(VLOOKUP(#REF!&amp;"-"&amp;ROW()-109,[2]ワークシート!$F$2:$BW$498,52,0),"")</f>
        <v/>
      </c>
      <c r="S326" s="187"/>
      <c r="T326" s="187"/>
      <c r="U326" s="237" t="str">
        <f>+IFERROR(VLOOKUP(#REF!&amp;"-"&amp;ROW()-109,[2]ワークシート!$F$2:$BW$498,57,0),"")</f>
        <v/>
      </c>
      <c r="V326" s="237"/>
      <c r="W326" s="237" t="str">
        <f>+IFERROR(VLOOKUP(#REF!&amp;"-"&amp;ROW()-109,[2]ワークシート!$F$2:$BW$498,58,0),"")</f>
        <v/>
      </c>
      <c r="X326" s="237"/>
      <c r="Y326" s="237"/>
      <c r="Z326" s="178" t="str">
        <f t="shared" si="9"/>
        <v/>
      </c>
      <c r="AA326" s="178"/>
      <c r="AB326" s="180" t="str">
        <f>+IFERROR(IF(VLOOKUP(#REF!&amp;"-"&amp;ROW()-109,[2]ワークシート!$F$2:$BW$498,10,0)="","",VLOOKUP(#REF!&amp;"-"&amp;ROW()-109,[2]ワークシート!$F$2:$BW$498,10,0)),"")</f>
        <v/>
      </c>
      <c r="AC326" s="181"/>
      <c r="AD326" s="238" t="str">
        <f>+IFERROR(VLOOKUP(#REF!&amp;"-"&amp;ROW()-109,[2]ワークシート!$F$2:$BW$498,62,0),"")</f>
        <v/>
      </c>
      <c r="AE326" s="238"/>
      <c r="AF326" s="178" t="str">
        <f t="shared" si="10"/>
        <v/>
      </c>
      <c r="AG326" s="178"/>
      <c r="AH326" s="178" t="str">
        <f>+IFERROR(IF(VLOOKUP(#REF!&amp;"-"&amp;ROW()-109,[2]ワークシート!$F$2:$BW$498,63,0)="","",VLOOKUP(#REF!&amp;"-"&amp;ROW()-109,[2]ワークシート!$F$2:$BW$498,63,0)),"")</f>
        <v/>
      </c>
      <c r="AI326" s="178"/>
      <c r="AK326" s="51">
        <v>246</v>
      </c>
      <c r="AL326" s="51" t="str">
        <f t="shared" si="11"/>
        <v>246</v>
      </c>
      <c r="AM326" s="41"/>
      <c r="AN326" s="41"/>
      <c r="AO326" s="41"/>
      <c r="AP326" s="41"/>
      <c r="AQ326" s="41"/>
      <c r="AR326" s="41"/>
      <c r="AS326" s="41"/>
      <c r="AT326" s="41"/>
      <c r="AU326" s="41"/>
      <c r="AV326" s="41"/>
      <c r="AW326" s="41"/>
      <c r="AX326" s="41"/>
      <c r="AY326" s="41"/>
      <c r="AZ326" s="41"/>
      <c r="BA326" s="41"/>
      <c r="BB326" s="41"/>
      <c r="BC326" s="41"/>
      <c r="BD326" s="41"/>
      <c r="BE326" s="41"/>
      <c r="BF326" s="41"/>
      <c r="BG326" s="41"/>
      <c r="BH326" s="41"/>
      <c r="BI326" s="41"/>
      <c r="BJ326" s="41"/>
      <c r="BK326" s="41"/>
      <c r="BL326" s="41"/>
      <c r="BM326" s="41"/>
      <c r="BN326" s="41"/>
      <c r="BO326" s="41"/>
      <c r="BP326" s="41"/>
      <c r="BQ326" s="41"/>
      <c r="BR326" s="41"/>
      <c r="BS326" s="41"/>
    </row>
    <row r="327" spans="1:71" ht="35.1" hidden="1" customHeight="1">
      <c r="A327" s="41"/>
      <c r="B327" s="180" t="str">
        <f>+IFERROR(VLOOKUP(#REF!&amp;"-"&amp;ROW()-109,[2]ワークシート!$F$2:$BW$498,6,0),"")</f>
        <v/>
      </c>
      <c r="C327" s="181"/>
      <c r="D327" s="180" t="str">
        <f>+IFERROR(IF(VLOOKUP(#REF!&amp;"-"&amp;ROW()-109,[2]ワークシート!$F$2:$BW$498,7,0)="","",VLOOKUP(#REF!&amp;"-"&amp;ROW()-109,[2]ワークシート!$F$2:$BW$498,7,0)),"")</f>
        <v/>
      </c>
      <c r="E327" s="181"/>
      <c r="F327" s="180" t="str">
        <f>+IFERROR(VLOOKUP(#REF!&amp;"-"&amp;ROW()-109,[2]ワークシート!$F$2:$BW$498,8,0),"")</f>
        <v/>
      </c>
      <c r="G327" s="181"/>
      <c r="H327" s="73" t="str">
        <f>+IFERROR(VLOOKUP(#REF!&amp;"-"&amp;ROW()-109,[2]ワークシート!$F$2:$BW$498,9,0),"")</f>
        <v/>
      </c>
      <c r="I32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27" s="240"/>
      <c r="K327" s="180" t="str">
        <f>+IFERROR(VLOOKUP(#REF!&amp;"-"&amp;ROW()-109,[2]ワークシート!$F$2:$BW$498,16,0),"")</f>
        <v/>
      </c>
      <c r="L327" s="182"/>
      <c r="M327" s="181"/>
      <c r="N327" s="241" t="str">
        <f>+IFERROR(VLOOKUP(#REF!&amp;"-"&amp;ROW()-109,[2]ワークシート!$F$2:$BW$498,21,0),"")</f>
        <v/>
      </c>
      <c r="O327" s="242"/>
      <c r="P327" s="237" t="str">
        <f>+IFERROR(VLOOKUP(#REF!&amp;"-"&amp;ROW()-109,[2]ワークシート!$F$2:$BW$498,22,0),"")</f>
        <v/>
      </c>
      <c r="Q327" s="237"/>
      <c r="R327" s="187" t="str">
        <f>+IFERROR(VLOOKUP(#REF!&amp;"-"&amp;ROW()-109,[2]ワークシート!$F$2:$BW$498,52,0),"")</f>
        <v/>
      </c>
      <c r="S327" s="187"/>
      <c r="T327" s="187"/>
      <c r="U327" s="237" t="str">
        <f>+IFERROR(VLOOKUP(#REF!&amp;"-"&amp;ROW()-109,[2]ワークシート!$F$2:$BW$498,57,0),"")</f>
        <v/>
      </c>
      <c r="V327" s="237"/>
      <c r="W327" s="237" t="str">
        <f>+IFERROR(VLOOKUP(#REF!&amp;"-"&amp;ROW()-109,[2]ワークシート!$F$2:$BW$498,58,0),"")</f>
        <v/>
      </c>
      <c r="X327" s="237"/>
      <c r="Y327" s="237"/>
      <c r="Z327" s="178" t="str">
        <f t="shared" si="9"/>
        <v/>
      </c>
      <c r="AA327" s="178"/>
      <c r="AB327" s="180" t="str">
        <f>+IFERROR(IF(VLOOKUP(#REF!&amp;"-"&amp;ROW()-109,[2]ワークシート!$F$2:$BW$498,10,0)="","",VLOOKUP(#REF!&amp;"-"&amp;ROW()-109,[2]ワークシート!$F$2:$BW$498,10,0)),"")</f>
        <v/>
      </c>
      <c r="AC327" s="181"/>
      <c r="AD327" s="238" t="str">
        <f>+IFERROR(VLOOKUP(#REF!&amp;"-"&amp;ROW()-109,[2]ワークシート!$F$2:$BW$498,62,0),"")</f>
        <v/>
      </c>
      <c r="AE327" s="238"/>
      <c r="AF327" s="178" t="str">
        <f t="shared" si="10"/>
        <v/>
      </c>
      <c r="AG327" s="178"/>
      <c r="AH327" s="178" t="str">
        <f>+IFERROR(IF(VLOOKUP(#REF!&amp;"-"&amp;ROW()-109,[2]ワークシート!$F$2:$BW$498,63,0)="","",VLOOKUP(#REF!&amp;"-"&amp;ROW()-109,[2]ワークシート!$F$2:$BW$498,63,0)),"")</f>
        <v/>
      </c>
      <c r="AI327" s="178"/>
      <c r="AK327" s="51">
        <v>247</v>
      </c>
      <c r="AL327" s="51" t="str">
        <f t="shared" si="11"/>
        <v>247</v>
      </c>
      <c r="AM327" s="41"/>
      <c r="AN327" s="41"/>
      <c r="AO327" s="41"/>
      <c r="AP327" s="41"/>
      <c r="AQ327" s="41"/>
      <c r="AR327" s="41"/>
      <c r="AS327" s="41"/>
      <c r="AT327" s="41"/>
      <c r="AU327" s="41"/>
      <c r="AV327" s="41"/>
      <c r="AW327" s="41"/>
      <c r="AX327" s="41"/>
      <c r="AY327" s="41"/>
      <c r="AZ327" s="41"/>
      <c r="BA327" s="41"/>
      <c r="BB327" s="41"/>
      <c r="BC327" s="41"/>
      <c r="BD327" s="41"/>
      <c r="BE327" s="41"/>
      <c r="BF327" s="41"/>
      <c r="BG327" s="41"/>
      <c r="BH327" s="41"/>
      <c r="BI327" s="41"/>
      <c r="BJ327" s="41"/>
      <c r="BK327" s="41"/>
      <c r="BL327" s="41"/>
      <c r="BM327" s="41"/>
      <c r="BN327" s="41"/>
      <c r="BO327" s="41"/>
      <c r="BP327" s="41"/>
      <c r="BQ327" s="41"/>
      <c r="BR327" s="41"/>
      <c r="BS327" s="41"/>
    </row>
    <row r="328" spans="1:71" ht="35.1" hidden="1" customHeight="1">
      <c r="A328" s="41"/>
      <c r="B328" s="180" t="str">
        <f>+IFERROR(VLOOKUP(#REF!&amp;"-"&amp;ROW()-109,[2]ワークシート!$F$2:$BW$498,6,0),"")</f>
        <v/>
      </c>
      <c r="C328" s="181"/>
      <c r="D328" s="180" t="str">
        <f>+IFERROR(IF(VLOOKUP(#REF!&amp;"-"&amp;ROW()-109,[2]ワークシート!$F$2:$BW$498,7,0)="","",VLOOKUP(#REF!&amp;"-"&amp;ROW()-109,[2]ワークシート!$F$2:$BW$498,7,0)),"")</f>
        <v/>
      </c>
      <c r="E328" s="181"/>
      <c r="F328" s="180" t="str">
        <f>+IFERROR(VLOOKUP(#REF!&amp;"-"&amp;ROW()-109,[2]ワークシート!$F$2:$BW$498,8,0),"")</f>
        <v/>
      </c>
      <c r="G328" s="181"/>
      <c r="H328" s="73" t="str">
        <f>+IFERROR(VLOOKUP(#REF!&amp;"-"&amp;ROW()-109,[2]ワークシート!$F$2:$BW$498,9,0),"")</f>
        <v/>
      </c>
      <c r="I32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28" s="240"/>
      <c r="K328" s="180" t="str">
        <f>+IFERROR(VLOOKUP(#REF!&amp;"-"&amp;ROW()-109,[2]ワークシート!$F$2:$BW$498,16,0),"")</f>
        <v/>
      </c>
      <c r="L328" s="182"/>
      <c r="M328" s="181"/>
      <c r="N328" s="241" t="str">
        <f>+IFERROR(VLOOKUP(#REF!&amp;"-"&amp;ROW()-109,[2]ワークシート!$F$2:$BW$498,21,0),"")</f>
        <v/>
      </c>
      <c r="O328" s="242"/>
      <c r="P328" s="237" t="str">
        <f>+IFERROR(VLOOKUP(#REF!&amp;"-"&amp;ROW()-109,[2]ワークシート!$F$2:$BW$498,22,0),"")</f>
        <v/>
      </c>
      <c r="Q328" s="237"/>
      <c r="R328" s="187" t="str">
        <f>+IFERROR(VLOOKUP(#REF!&amp;"-"&amp;ROW()-109,[2]ワークシート!$F$2:$BW$498,52,0),"")</f>
        <v/>
      </c>
      <c r="S328" s="187"/>
      <c r="T328" s="187"/>
      <c r="U328" s="237" t="str">
        <f>+IFERROR(VLOOKUP(#REF!&amp;"-"&amp;ROW()-109,[2]ワークシート!$F$2:$BW$498,57,0),"")</f>
        <v/>
      </c>
      <c r="V328" s="237"/>
      <c r="W328" s="237" t="str">
        <f>+IFERROR(VLOOKUP(#REF!&amp;"-"&amp;ROW()-109,[2]ワークシート!$F$2:$BW$498,58,0),"")</f>
        <v/>
      </c>
      <c r="X328" s="237"/>
      <c r="Y328" s="237"/>
      <c r="Z328" s="178" t="str">
        <f t="shared" si="9"/>
        <v/>
      </c>
      <c r="AA328" s="178"/>
      <c r="AB328" s="180" t="str">
        <f>+IFERROR(IF(VLOOKUP(#REF!&amp;"-"&amp;ROW()-109,[2]ワークシート!$F$2:$BW$498,10,0)="","",VLOOKUP(#REF!&amp;"-"&amp;ROW()-109,[2]ワークシート!$F$2:$BW$498,10,0)),"")</f>
        <v/>
      </c>
      <c r="AC328" s="181"/>
      <c r="AD328" s="238" t="str">
        <f>+IFERROR(VLOOKUP(#REF!&amp;"-"&amp;ROW()-109,[2]ワークシート!$F$2:$BW$498,62,0),"")</f>
        <v/>
      </c>
      <c r="AE328" s="238"/>
      <c r="AF328" s="178" t="str">
        <f t="shared" si="10"/>
        <v/>
      </c>
      <c r="AG328" s="178"/>
      <c r="AH328" s="178" t="str">
        <f>+IFERROR(IF(VLOOKUP(#REF!&amp;"-"&amp;ROW()-109,[2]ワークシート!$F$2:$BW$498,63,0)="","",VLOOKUP(#REF!&amp;"-"&amp;ROW()-109,[2]ワークシート!$F$2:$BW$498,63,0)),"")</f>
        <v/>
      </c>
      <c r="AI328" s="178"/>
      <c r="AK328" s="51">
        <v>248</v>
      </c>
      <c r="AL328" s="51" t="str">
        <f t="shared" si="11"/>
        <v>248</v>
      </c>
      <c r="AM328" s="41"/>
      <c r="AN328" s="41"/>
      <c r="AO328" s="41"/>
      <c r="AP328" s="41"/>
      <c r="AQ328" s="41"/>
      <c r="AR328" s="41"/>
      <c r="AS328" s="41"/>
      <c r="AT328" s="41"/>
      <c r="AU328" s="41"/>
      <c r="AV328" s="41"/>
      <c r="AW328" s="41"/>
      <c r="AX328" s="41"/>
      <c r="AY328" s="41"/>
      <c r="AZ328" s="41"/>
      <c r="BA328" s="41"/>
      <c r="BB328" s="41"/>
      <c r="BC328" s="41"/>
      <c r="BD328" s="41"/>
      <c r="BE328" s="41"/>
      <c r="BF328" s="41"/>
      <c r="BG328" s="41"/>
      <c r="BH328" s="41"/>
      <c r="BI328" s="41"/>
      <c r="BJ328" s="41"/>
      <c r="BK328" s="41"/>
      <c r="BL328" s="41"/>
      <c r="BM328" s="41"/>
      <c r="BN328" s="41"/>
      <c r="BO328" s="41"/>
      <c r="BP328" s="41"/>
      <c r="BQ328" s="41"/>
      <c r="BR328" s="41"/>
      <c r="BS328" s="41"/>
    </row>
    <row r="329" spans="1:71" ht="35.1" hidden="1" customHeight="1">
      <c r="A329" s="41"/>
      <c r="B329" s="180" t="str">
        <f>+IFERROR(VLOOKUP(#REF!&amp;"-"&amp;ROW()-109,[2]ワークシート!$F$2:$BW$498,6,0),"")</f>
        <v/>
      </c>
      <c r="C329" s="181"/>
      <c r="D329" s="180" t="str">
        <f>+IFERROR(IF(VLOOKUP(#REF!&amp;"-"&amp;ROW()-109,[2]ワークシート!$F$2:$BW$498,7,0)="","",VLOOKUP(#REF!&amp;"-"&amp;ROW()-109,[2]ワークシート!$F$2:$BW$498,7,0)),"")</f>
        <v/>
      </c>
      <c r="E329" s="181"/>
      <c r="F329" s="180" t="str">
        <f>+IFERROR(VLOOKUP(#REF!&amp;"-"&amp;ROW()-109,[2]ワークシート!$F$2:$BW$498,8,0),"")</f>
        <v/>
      </c>
      <c r="G329" s="181"/>
      <c r="H329" s="73" t="str">
        <f>+IFERROR(VLOOKUP(#REF!&amp;"-"&amp;ROW()-109,[2]ワークシート!$F$2:$BW$498,9,0),"")</f>
        <v/>
      </c>
      <c r="I32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29" s="240"/>
      <c r="K329" s="180" t="str">
        <f>+IFERROR(VLOOKUP(#REF!&amp;"-"&amp;ROW()-109,[2]ワークシート!$F$2:$BW$498,16,0),"")</f>
        <v/>
      </c>
      <c r="L329" s="182"/>
      <c r="M329" s="181"/>
      <c r="N329" s="241" t="str">
        <f>+IFERROR(VLOOKUP(#REF!&amp;"-"&amp;ROW()-109,[2]ワークシート!$F$2:$BW$498,21,0),"")</f>
        <v/>
      </c>
      <c r="O329" s="242"/>
      <c r="P329" s="237" t="str">
        <f>+IFERROR(VLOOKUP(#REF!&amp;"-"&amp;ROW()-109,[2]ワークシート!$F$2:$BW$498,22,0),"")</f>
        <v/>
      </c>
      <c r="Q329" s="237"/>
      <c r="R329" s="187" t="str">
        <f>+IFERROR(VLOOKUP(#REF!&amp;"-"&amp;ROW()-109,[2]ワークシート!$F$2:$BW$498,52,0),"")</f>
        <v/>
      </c>
      <c r="S329" s="187"/>
      <c r="T329" s="187"/>
      <c r="U329" s="237" t="str">
        <f>+IFERROR(VLOOKUP(#REF!&amp;"-"&amp;ROW()-109,[2]ワークシート!$F$2:$BW$498,57,0),"")</f>
        <v/>
      </c>
      <c r="V329" s="237"/>
      <c r="W329" s="237" t="str">
        <f>+IFERROR(VLOOKUP(#REF!&amp;"-"&amp;ROW()-109,[2]ワークシート!$F$2:$BW$498,58,0),"")</f>
        <v/>
      </c>
      <c r="X329" s="237"/>
      <c r="Y329" s="237"/>
      <c r="Z329" s="178" t="str">
        <f t="shared" si="9"/>
        <v/>
      </c>
      <c r="AA329" s="178"/>
      <c r="AB329" s="180" t="str">
        <f>+IFERROR(IF(VLOOKUP(#REF!&amp;"-"&amp;ROW()-109,[2]ワークシート!$F$2:$BW$498,10,0)="","",VLOOKUP(#REF!&amp;"-"&amp;ROW()-109,[2]ワークシート!$F$2:$BW$498,10,0)),"")</f>
        <v/>
      </c>
      <c r="AC329" s="181"/>
      <c r="AD329" s="238" t="str">
        <f>+IFERROR(VLOOKUP(#REF!&amp;"-"&amp;ROW()-109,[2]ワークシート!$F$2:$BW$498,62,0),"")</f>
        <v/>
      </c>
      <c r="AE329" s="238"/>
      <c r="AF329" s="178" t="str">
        <f t="shared" si="10"/>
        <v/>
      </c>
      <c r="AG329" s="178"/>
      <c r="AH329" s="178" t="str">
        <f>+IFERROR(IF(VLOOKUP(#REF!&amp;"-"&amp;ROW()-109,[2]ワークシート!$F$2:$BW$498,63,0)="","",VLOOKUP(#REF!&amp;"-"&amp;ROW()-109,[2]ワークシート!$F$2:$BW$498,63,0)),"")</f>
        <v/>
      </c>
      <c r="AI329" s="178"/>
      <c r="AK329" s="51">
        <v>249</v>
      </c>
      <c r="AL329" s="51" t="str">
        <f t="shared" si="11"/>
        <v>249</v>
      </c>
      <c r="AM329" s="41"/>
      <c r="AN329" s="41"/>
      <c r="AO329" s="41"/>
      <c r="AP329" s="41"/>
      <c r="AQ329" s="41"/>
      <c r="AR329" s="41"/>
      <c r="AS329" s="41"/>
      <c r="AT329" s="41"/>
      <c r="AU329" s="41"/>
      <c r="AV329" s="41"/>
      <c r="AW329" s="41"/>
      <c r="AX329" s="41"/>
      <c r="AY329" s="41"/>
      <c r="AZ329" s="41"/>
      <c r="BA329" s="41"/>
      <c r="BB329" s="41"/>
      <c r="BC329" s="41"/>
      <c r="BD329" s="41"/>
      <c r="BE329" s="41"/>
      <c r="BF329" s="41"/>
      <c r="BG329" s="41"/>
      <c r="BH329" s="41"/>
      <c r="BI329" s="41"/>
      <c r="BJ329" s="41"/>
      <c r="BK329" s="41"/>
      <c r="BL329" s="41"/>
      <c r="BM329" s="41"/>
      <c r="BN329" s="41"/>
      <c r="BO329" s="41"/>
      <c r="BP329" s="41"/>
      <c r="BQ329" s="41"/>
      <c r="BR329" s="41"/>
      <c r="BS329" s="41"/>
    </row>
    <row r="330" spans="1:71" ht="35.1" hidden="1" customHeight="1">
      <c r="A330" s="41"/>
      <c r="B330" s="180" t="str">
        <f>+IFERROR(VLOOKUP(#REF!&amp;"-"&amp;ROW()-109,[2]ワークシート!$F$2:$BW$498,6,0),"")</f>
        <v/>
      </c>
      <c r="C330" s="181"/>
      <c r="D330" s="180" t="str">
        <f>+IFERROR(IF(VLOOKUP(#REF!&amp;"-"&amp;ROW()-109,[2]ワークシート!$F$2:$BW$498,7,0)="","",VLOOKUP(#REF!&amp;"-"&amp;ROW()-109,[2]ワークシート!$F$2:$BW$498,7,0)),"")</f>
        <v/>
      </c>
      <c r="E330" s="181"/>
      <c r="F330" s="180" t="str">
        <f>+IFERROR(VLOOKUP(#REF!&amp;"-"&amp;ROW()-109,[2]ワークシート!$F$2:$BW$498,8,0),"")</f>
        <v/>
      </c>
      <c r="G330" s="181"/>
      <c r="H330" s="73" t="str">
        <f>+IFERROR(VLOOKUP(#REF!&amp;"-"&amp;ROW()-109,[2]ワークシート!$F$2:$BW$498,9,0),"")</f>
        <v/>
      </c>
      <c r="I33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30" s="240"/>
      <c r="K330" s="180" t="str">
        <f>+IFERROR(VLOOKUP(#REF!&amp;"-"&amp;ROW()-109,[2]ワークシート!$F$2:$BW$498,16,0),"")</f>
        <v/>
      </c>
      <c r="L330" s="182"/>
      <c r="M330" s="181"/>
      <c r="N330" s="241" t="str">
        <f>+IFERROR(VLOOKUP(#REF!&amp;"-"&amp;ROW()-109,[2]ワークシート!$F$2:$BW$498,21,0),"")</f>
        <v/>
      </c>
      <c r="O330" s="242"/>
      <c r="P330" s="237" t="str">
        <f>+IFERROR(VLOOKUP(#REF!&amp;"-"&amp;ROW()-109,[2]ワークシート!$F$2:$BW$498,22,0),"")</f>
        <v/>
      </c>
      <c r="Q330" s="237"/>
      <c r="R330" s="187" t="str">
        <f>+IFERROR(VLOOKUP(#REF!&amp;"-"&amp;ROW()-109,[2]ワークシート!$F$2:$BW$498,52,0),"")</f>
        <v/>
      </c>
      <c r="S330" s="187"/>
      <c r="T330" s="187"/>
      <c r="U330" s="237" t="str">
        <f>+IFERROR(VLOOKUP(#REF!&amp;"-"&amp;ROW()-109,[2]ワークシート!$F$2:$BW$498,57,0),"")</f>
        <v/>
      </c>
      <c r="V330" s="237"/>
      <c r="W330" s="237" t="str">
        <f>+IFERROR(VLOOKUP(#REF!&amp;"-"&amp;ROW()-109,[2]ワークシート!$F$2:$BW$498,58,0),"")</f>
        <v/>
      </c>
      <c r="X330" s="237"/>
      <c r="Y330" s="237"/>
      <c r="Z330" s="178" t="str">
        <f t="shared" si="9"/>
        <v/>
      </c>
      <c r="AA330" s="178"/>
      <c r="AB330" s="180" t="str">
        <f>+IFERROR(IF(VLOOKUP(#REF!&amp;"-"&amp;ROW()-109,[2]ワークシート!$F$2:$BW$498,10,0)="","",VLOOKUP(#REF!&amp;"-"&amp;ROW()-109,[2]ワークシート!$F$2:$BW$498,10,0)),"")</f>
        <v/>
      </c>
      <c r="AC330" s="181"/>
      <c r="AD330" s="238" t="str">
        <f>+IFERROR(VLOOKUP(#REF!&amp;"-"&amp;ROW()-109,[2]ワークシート!$F$2:$BW$498,62,0),"")</f>
        <v/>
      </c>
      <c r="AE330" s="238"/>
      <c r="AF330" s="178" t="str">
        <f t="shared" si="10"/>
        <v/>
      </c>
      <c r="AG330" s="178"/>
      <c r="AH330" s="178" t="str">
        <f>+IFERROR(IF(VLOOKUP(#REF!&amp;"-"&amp;ROW()-109,[2]ワークシート!$F$2:$BW$498,63,0)="","",VLOOKUP(#REF!&amp;"-"&amp;ROW()-109,[2]ワークシート!$F$2:$BW$498,63,0)),"")</f>
        <v/>
      </c>
      <c r="AI330" s="178"/>
      <c r="AK330" s="51">
        <v>250</v>
      </c>
      <c r="AL330" s="51" t="str">
        <f t="shared" si="11"/>
        <v>250</v>
      </c>
      <c r="AM330" s="41"/>
      <c r="AN330" s="41"/>
      <c r="AO330" s="41"/>
      <c r="AP330" s="41"/>
      <c r="AQ330" s="41"/>
      <c r="AR330" s="41"/>
      <c r="AS330" s="41"/>
      <c r="AT330" s="41"/>
      <c r="AU330" s="41"/>
      <c r="AV330" s="41"/>
      <c r="AW330" s="41"/>
      <c r="AX330" s="41"/>
      <c r="AY330" s="41"/>
      <c r="AZ330" s="41"/>
      <c r="BA330" s="41"/>
      <c r="BB330" s="41"/>
      <c r="BC330" s="41"/>
      <c r="BD330" s="41"/>
      <c r="BE330" s="41"/>
      <c r="BF330" s="41"/>
      <c r="BG330" s="41"/>
      <c r="BH330" s="41"/>
      <c r="BI330" s="41"/>
      <c r="BJ330" s="41"/>
      <c r="BK330" s="41"/>
      <c r="BL330" s="41"/>
      <c r="BM330" s="41"/>
      <c r="BN330" s="41"/>
      <c r="BO330" s="41"/>
      <c r="BP330" s="41"/>
      <c r="BQ330" s="41"/>
      <c r="BR330" s="41"/>
      <c r="BS330" s="41"/>
    </row>
    <row r="331" spans="1:71" ht="35.1" hidden="1" customHeight="1">
      <c r="A331" s="41"/>
      <c r="B331" s="180" t="str">
        <f>+IFERROR(VLOOKUP(#REF!&amp;"-"&amp;ROW()-109,[2]ワークシート!$F$2:$BW$498,6,0),"")</f>
        <v/>
      </c>
      <c r="C331" s="181"/>
      <c r="D331" s="180" t="str">
        <f>+IFERROR(IF(VLOOKUP(#REF!&amp;"-"&amp;ROW()-109,[2]ワークシート!$F$2:$BW$498,7,0)="","",VLOOKUP(#REF!&amp;"-"&amp;ROW()-109,[2]ワークシート!$F$2:$BW$498,7,0)),"")</f>
        <v/>
      </c>
      <c r="E331" s="181"/>
      <c r="F331" s="180" t="str">
        <f>+IFERROR(VLOOKUP(#REF!&amp;"-"&amp;ROW()-109,[2]ワークシート!$F$2:$BW$498,8,0),"")</f>
        <v/>
      </c>
      <c r="G331" s="181"/>
      <c r="H331" s="73" t="str">
        <f>+IFERROR(VLOOKUP(#REF!&amp;"-"&amp;ROW()-109,[2]ワークシート!$F$2:$BW$498,9,0),"")</f>
        <v/>
      </c>
      <c r="I33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31" s="240"/>
      <c r="K331" s="180" t="str">
        <f>+IFERROR(VLOOKUP(#REF!&amp;"-"&amp;ROW()-109,[2]ワークシート!$F$2:$BW$498,16,0),"")</f>
        <v/>
      </c>
      <c r="L331" s="182"/>
      <c r="M331" s="181"/>
      <c r="N331" s="241" t="str">
        <f>+IFERROR(VLOOKUP(#REF!&amp;"-"&amp;ROW()-109,[2]ワークシート!$F$2:$BW$498,21,0),"")</f>
        <v/>
      </c>
      <c r="O331" s="242"/>
      <c r="P331" s="237" t="str">
        <f>+IFERROR(VLOOKUP(#REF!&amp;"-"&amp;ROW()-109,[2]ワークシート!$F$2:$BW$498,22,0),"")</f>
        <v/>
      </c>
      <c r="Q331" s="237"/>
      <c r="R331" s="187" t="str">
        <f>+IFERROR(VLOOKUP(#REF!&amp;"-"&amp;ROW()-109,[2]ワークシート!$F$2:$BW$498,52,0),"")</f>
        <v/>
      </c>
      <c r="S331" s="187"/>
      <c r="T331" s="187"/>
      <c r="U331" s="237" t="str">
        <f>+IFERROR(VLOOKUP(#REF!&amp;"-"&amp;ROW()-109,[2]ワークシート!$F$2:$BW$498,57,0),"")</f>
        <v/>
      </c>
      <c r="V331" s="237"/>
      <c r="W331" s="237" t="str">
        <f>+IFERROR(VLOOKUP(#REF!&amp;"-"&amp;ROW()-109,[2]ワークシート!$F$2:$BW$498,58,0),"")</f>
        <v/>
      </c>
      <c r="X331" s="237"/>
      <c r="Y331" s="237"/>
      <c r="Z331" s="178" t="str">
        <f t="shared" si="9"/>
        <v/>
      </c>
      <c r="AA331" s="178"/>
      <c r="AB331" s="180" t="str">
        <f>+IFERROR(IF(VLOOKUP(#REF!&amp;"-"&amp;ROW()-109,[2]ワークシート!$F$2:$BW$498,10,0)="","",VLOOKUP(#REF!&amp;"-"&amp;ROW()-109,[2]ワークシート!$F$2:$BW$498,10,0)),"")</f>
        <v/>
      </c>
      <c r="AC331" s="181"/>
      <c r="AD331" s="238" t="str">
        <f>+IFERROR(VLOOKUP(#REF!&amp;"-"&amp;ROW()-109,[2]ワークシート!$F$2:$BW$498,62,0),"")</f>
        <v/>
      </c>
      <c r="AE331" s="238"/>
      <c r="AF331" s="178" t="str">
        <f t="shared" si="10"/>
        <v/>
      </c>
      <c r="AG331" s="178"/>
      <c r="AH331" s="178" t="str">
        <f>+IFERROR(IF(VLOOKUP(#REF!&amp;"-"&amp;ROW()-109,[2]ワークシート!$F$2:$BW$498,63,0)="","",VLOOKUP(#REF!&amp;"-"&amp;ROW()-109,[2]ワークシート!$F$2:$BW$498,63,0)),"")</f>
        <v/>
      </c>
      <c r="AI331" s="178"/>
      <c r="AK331" s="51">
        <v>251</v>
      </c>
      <c r="AL331" s="51" t="str">
        <f t="shared" si="11"/>
        <v>251</v>
      </c>
      <c r="AM331" s="41"/>
      <c r="AN331" s="41"/>
      <c r="AO331" s="41"/>
      <c r="AP331" s="41"/>
      <c r="AQ331" s="41"/>
      <c r="AR331" s="41"/>
      <c r="AS331" s="41"/>
      <c r="AT331" s="41"/>
      <c r="AU331" s="41"/>
      <c r="AV331" s="41"/>
      <c r="AW331" s="41"/>
      <c r="AX331" s="41"/>
      <c r="AY331" s="41"/>
      <c r="AZ331" s="41"/>
      <c r="BA331" s="41"/>
      <c r="BB331" s="41"/>
      <c r="BC331" s="41"/>
      <c r="BD331" s="41"/>
      <c r="BE331" s="41"/>
      <c r="BF331" s="41"/>
      <c r="BG331" s="41"/>
      <c r="BH331" s="41"/>
      <c r="BI331" s="41"/>
      <c r="BJ331" s="41"/>
      <c r="BK331" s="41"/>
      <c r="BL331" s="41"/>
      <c r="BM331" s="41"/>
      <c r="BN331" s="41"/>
      <c r="BO331" s="41"/>
      <c r="BP331" s="41"/>
      <c r="BQ331" s="41"/>
      <c r="BR331" s="41"/>
      <c r="BS331" s="41"/>
    </row>
    <row r="332" spans="1:71" ht="35.1" hidden="1" customHeight="1">
      <c r="A332" s="41"/>
      <c r="B332" s="180" t="str">
        <f>+IFERROR(VLOOKUP(#REF!&amp;"-"&amp;ROW()-109,[2]ワークシート!$F$2:$BW$498,6,0),"")</f>
        <v/>
      </c>
      <c r="C332" s="181"/>
      <c r="D332" s="180" t="str">
        <f>+IFERROR(IF(VLOOKUP(#REF!&amp;"-"&amp;ROW()-109,[2]ワークシート!$F$2:$BW$498,7,0)="","",VLOOKUP(#REF!&amp;"-"&amp;ROW()-109,[2]ワークシート!$F$2:$BW$498,7,0)),"")</f>
        <v/>
      </c>
      <c r="E332" s="181"/>
      <c r="F332" s="180" t="str">
        <f>+IFERROR(VLOOKUP(#REF!&amp;"-"&amp;ROW()-109,[2]ワークシート!$F$2:$BW$498,8,0),"")</f>
        <v/>
      </c>
      <c r="G332" s="181"/>
      <c r="H332" s="73" t="str">
        <f>+IFERROR(VLOOKUP(#REF!&amp;"-"&amp;ROW()-109,[2]ワークシート!$F$2:$BW$498,9,0),"")</f>
        <v/>
      </c>
      <c r="I33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32" s="240"/>
      <c r="K332" s="180" t="str">
        <f>+IFERROR(VLOOKUP(#REF!&amp;"-"&amp;ROW()-109,[2]ワークシート!$F$2:$BW$498,16,0),"")</f>
        <v/>
      </c>
      <c r="L332" s="182"/>
      <c r="M332" s="181"/>
      <c r="N332" s="241" t="str">
        <f>+IFERROR(VLOOKUP(#REF!&amp;"-"&amp;ROW()-109,[2]ワークシート!$F$2:$BW$498,21,0),"")</f>
        <v/>
      </c>
      <c r="O332" s="242"/>
      <c r="P332" s="237" t="str">
        <f>+IFERROR(VLOOKUP(#REF!&amp;"-"&amp;ROW()-109,[2]ワークシート!$F$2:$BW$498,22,0),"")</f>
        <v/>
      </c>
      <c r="Q332" s="237"/>
      <c r="R332" s="187" t="str">
        <f>+IFERROR(VLOOKUP(#REF!&amp;"-"&amp;ROW()-109,[2]ワークシート!$F$2:$BW$498,52,0),"")</f>
        <v/>
      </c>
      <c r="S332" s="187"/>
      <c r="T332" s="187"/>
      <c r="U332" s="237" t="str">
        <f>+IFERROR(VLOOKUP(#REF!&amp;"-"&amp;ROW()-109,[2]ワークシート!$F$2:$BW$498,57,0),"")</f>
        <v/>
      </c>
      <c r="V332" s="237"/>
      <c r="W332" s="237" t="str">
        <f>+IFERROR(VLOOKUP(#REF!&amp;"-"&amp;ROW()-109,[2]ワークシート!$F$2:$BW$498,58,0),"")</f>
        <v/>
      </c>
      <c r="X332" s="237"/>
      <c r="Y332" s="237"/>
      <c r="Z332" s="178" t="str">
        <f t="shared" si="9"/>
        <v/>
      </c>
      <c r="AA332" s="178"/>
      <c r="AB332" s="180" t="str">
        <f>+IFERROR(IF(VLOOKUP(#REF!&amp;"-"&amp;ROW()-109,[2]ワークシート!$F$2:$BW$498,10,0)="","",VLOOKUP(#REF!&amp;"-"&amp;ROW()-109,[2]ワークシート!$F$2:$BW$498,10,0)),"")</f>
        <v/>
      </c>
      <c r="AC332" s="181"/>
      <c r="AD332" s="238" t="str">
        <f>+IFERROR(VLOOKUP(#REF!&amp;"-"&amp;ROW()-109,[2]ワークシート!$F$2:$BW$498,62,0),"")</f>
        <v/>
      </c>
      <c r="AE332" s="238"/>
      <c r="AF332" s="178" t="str">
        <f t="shared" si="10"/>
        <v/>
      </c>
      <c r="AG332" s="178"/>
      <c r="AH332" s="178" t="str">
        <f>+IFERROR(IF(VLOOKUP(#REF!&amp;"-"&amp;ROW()-109,[2]ワークシート!$F$2:$BW$498,63,0)="","",VLOOKUP(#REF!&amp;"-"&amp;ROW()-109,[2]ワークシート!$F$2:$BW$498,63,0)),"")</f>
        <v/>
      </c>
      <c r="AI332" s="178"/>
      <c r="AK332" s="51">
        <v>252</v>
      </c>
      <c r="AL332" s="51" t="str">
        <f t="shared" si="11"/>
        <v>252</v>
      </c>
      <c r="AM332" s="41"/>
      <c r="AN332" s="41"/>
      <c r="AO332" s="41"/>
      <c r="AP332" s="41"/>
      <c r="AQ332" s="41"/>
      <c r="AR332" s="41"/>
      <c r="AS332" s="41"/>
      <c r="AT332" s="41"/>
      <c r="AU332" s="41"/>
      <c r="AV332" s="41"/>
      <c r="AW332" s="41"/>
      <c r="AX332" s="41"/>
      <c r="AY332" s="41"/>
      <c r="AZ332" s="41"/>
      <c r="BA332" s="41"/>
      <c r="BB332" s="41"/>
      <c r="BC332" s="41"/>
      <c r="BD332" s="41"/>
      <c r="BE332" s="41"/>
      <c r="BF332" s="41"/>
      <c r="BG332" s="41"/>
      <c r="BH332" s="41"/>
      <c r="BI332" s="41"/>
      <c r="BJ332" s="41"/>
      <c r="BK332" s="41"/>
      <c r="BL332" s="41"/>
      <c r="BM332" s="41"/>
      <c r="BN332" s="41"/>
      <c r="BO332" s="41"/>
      <c r="BP332" s="41"/>
      <c r="BQ332" s="41"/>
      <c r="BR332" s="41"/>
      <c r="BS332" s="41"/>
    </row>
    <row r="333" spans="1:71" ht="35.1" hidden="1" customHeight="1">
      <c r="A333" s="41"/>
      <c r="B333" s="180" t="str">
        <f>+IFERROR(VLOOKUP(#REF!&amp;"-"&amp;ROW()-109,[2]ワークシート!$F$2:$BW$498,6,0),"")</f>
        <v/>
      </c>
      <c r="C333" s="181"/>
      <c r="D333" s="180" t="str">
        <f>+IFERROR(IF(VLOOKUP(#REF!&amp;"-"&amp;ROW()-109,[2]ワークシート!$F$2:$BW$498,7,0)="","",VLOOKUP(#REF!&amp;"-"&amp;ROW()-109,[2]ワークシート!$F$2:$BW$498,7,0)),"")</f>
        <v/>
      </c>
      <c r="E333" s="181"/>
      <c r="F333" s="180" t="str">
        <f>+IFERROR(VLOOKUP(#REF!&amp;"-"&amp;ROW()-109,[2]ワークシート!$F$2:$BW$498,8,0),"")</f>
        <v/>
      </c>
      <c r="G333" s="181"/>
      <c r="H333" s="73" t="str">
        <f>+IFERROR(VLOOKUP(#REF!&amp;"-"&amp;ROW()-109,[2]ワークシート!$F$2:$BW$498,9,0),"")</f>
        <v/>
      </c>
      <c r="I33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33" s="240"/>
      <c r="K333" s="180" t="str">
        <f>+IFERROR(VLOOKUP(#REF!&amp;"-"&amp;ROW()-109,[2]ワークシート!$F$2:$BW$498,16,0),"")</f>
        <v/>
      </c>
      <c r="L333" s="182"/>
      <c r="M333" s="181"/>
      <c r="N333" s="241" t="str">
        <f>+IFERROR(VLOOKUP(#REF!&amp;"-"&amp;ROW()-109,[2]ワークシート!$F$2:$BW$498,21,0),"")</f>
        <v/>
      </c>
      <c r="O333" s="242"/>
      <c r="P333" s="237" t="str">
        <f>+IFERROR(VLOOKUP(#REF!&amp;"-"&amp;ROW()-109,[2]ワークシート!$F$2:$BW$498,22,0),"")</f>
        <v/>
      </c>
      <c r="Q333" s="237"/>
      <c r="R333" s="187" t="str">
        <f>+IFERROR(VLOOKUP(#REF!&amp;"-"&amp;ROW()-109,[2]ワークシート!$F$2:$BW$498,52,0),"")</f>
        <v/>
      </c>
      <c r="S333" s="187"/>
      <c r="T333" s="187"/>
      <c r="U333" s="237" t="str">
        <f>+IFERROR(VLOOKUP(#REF!&amp;"-"&amp;ROW()-109,[2]ワークシート!$F$2:$BW$498,57,0),"")</f>
        <v/>
      </c>
      <c r="V333" s="237"/>
      <c r="W333" s="237" t="str">
        <f>+IFERROR(VLOOKUP(#REF!&amp;"-"&amp;ROW()-109,[2]ワークシート!$F$2:$BW$498,58,0),"")</f>
        <v/>
      </c>
      <c r="X333" s="237"/>
      <c r="Y333" s="237"/>
      <c r="Z333" s="178" t="str">
        <f t="shared" si="9"/>
        <v/>
      </c>
      <c r="AA333" s="178"/>
      <c r="AB333" s="180" t="str">
        <f>+IFERROR(IF(VLOOKUP(#REF!&amp;"-"&amp;ROW()-109,[2]ワークシート!$F$2:$BW$498,10,0)="","",VLOOKUP(#REF!&amp;"-"&amp;ROW()-109,[2]ワークシート!$F$2:$BW$498,10,0)),"")</f>
        <v/>
      </c>
      <c r="AC333" s="181"/>
      <c r="AD333" s="238" t="str">
        <f>+IFERROR(VLOOKUP(#REF!&amp;"-"&amp;ROW()-109,[2]ワークシート!$F$2:$BW$498,62,0),"")</f>
        <v/>
      </c>
      <c r="AE333" s="238"/>
      <c r="AF333" s="178" t="str">
        <f t="shared" si="10"/>
        <v/>
      </c>
      <c r="AG333" s="178"/>
      <c r="AH333" s="178" t="str">
        <f>+IFERROR(IF(VLOOKUP(#REF!&amp;"-"&amp;ROW()-109,[2]ワークシート!$F$2:$BW$498,63,0)="","",VLOOKUP(#REF!&amp;"-"&amp;ROW()-109,[2]ワークシート!$F$2:$BW$498,63,0)),"")</f>
        <v/>
      </c>
      <c r="AI333" s="178"/>
      <c r="AK333" s="51">
        <v>253</v>
      </c>
      <c r="AL333" s="51" t="str">
        <f t="shared" si="11"/>
        <v>253</v>
      </c>
      <c r="AM333" s="41"/>
      <c r="AN333" s="41"/>
      <c r="AO333" s="41"/>
      <c r="AP333" s="41"/>
      <c r="AQ333" s="41"/>
      <c r="AR333" s="41"/>
      <c r="AS333" s="41"/>
      <c r="AT333" s="41"/>
      <c r="AU333" s="41"/>
      <c r="AV333" s="41"/>
      <c r="AW333" s="41"/>
      <c r="AX333" s="41"/>
      <c r="AY333" s="41"/>
      <c r="AZ333" s="41"/>
      <c r="BA333" s="41"/>
      <c r="BB333" s="41"/>
      <c r="BC333" s="41"/>
      <c r="BD333" s="41"/>
      <c r="BE333" s="41"/>
      <c r="BF333" s="41"/>
      <c r="BG333" s="41"/>
      <c r="BH333" s="41"/>
      <c r="BI333" s="41"/>
      <c r="BJ333" s="41"/>
      <c r="BK333" s="41"/>
      <c r="BL333" s="41"/>
      <c r="BM333" s="41"/>
      <c r="BN333" s="41"/>
      <c r="BO333" s="41"/>
      <c r="BP333" s="41"/>
      <c r="BQ333" s="41"/>
      <c r="BR333" s="41"/>
      <c r="BS333" s="41"/>
    </row>
    <row r="334" spans="1:71" ht="35.1" hidden="1" customHeight="1">
      <c r="A334" s="41"/>
      <c r="B334" s="180" t="str">
        <f>+IFERROR(VLOOKUP(#REF!&amp;"-"&amp;ROW()-109,[2]ワークシート!$F$2:$BW$498,6,0),"")</f>
        <v/>
      </c>
      <c r="C334" s="181"/>
      <c r="D334" s="180" t="str">
        <f>+IFERROR(IF(VLOOKUP(#REF!&amp;"-"&amp;ROW()-109,[2]ワークシート!$F$2:$BW$498,7,0)="","",VLOOKUP(#REF!&amp;"-"&amp;ROW()-109,[2]ワークシート!$F$2:$BW$498,7,0)),"")</f>
        <v/>
      </c>
      <c r="E334" s="181"/>
      <c r="F334" s="180" t="str">
        <f>+IFERROR(VLOOKUP(#REF!&amp;"-"&amp;ROW()-109,[2]ワークシート!$F$2:$BW$498,8,0),"")</f>
        <v/>
      </c>
      <c r="G334" s="181"/>
      <c r="H334" s="73" t="str">
        <f>+IFERROR(VLOOKUP(#REF!&amp;"-"&amp;ROW()-109,[2]ワークシート!$F$2:$BW$498,9,0),"")</f>
        <v/>
      </c>
      <c r="I33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34" s="240"/>
      <c r="K334" s="180" t="str">
        <f>+IFERROR(VLOOKUP(#REF!&amp;"-"&amp;ROW()-109,[2]ワークシート!$F$2:$BW$498,16,0),"")</f>
        <v/>
      </c>
      <c r="L334" s="182"/>
      <c r="M334" s="181"/>
      <c r="N334" s="241" t="str">
        <f>+IFERROR(VLOOKUP(#REF!&amp;"-"&amp;ROW()-109,[2]ワークシート!$F$2:$BW$498,21,0),"")</f>
        <v/>
      </c>
      <c r="O334" s="242"/>
      <c r="P334" s="237" t="str">
        <f>+IFERROR(VLOOKUP(#REF!&amp;"-"&amp;ROW()-109,[2]ワークシート!$F$2:$BW$498,22,0),"")</f>
        <v/>
      </c>
      <c r="Q334" s="237"/>
      <c r="R334" s="187" t="str">
        <f>+IFERROR(VLOOKUP(#REF!&amp;"-"&amp;ROW()-109,[2]ワークシート!$F$2:$BW$498,52,0),"")</f>
        <v/>
      </c>
      <c r="S334" s="187"/>
      <c r="T334" s="187"/>
      <c r="U334" s="237" t="str">
        <f>+IFERROR(VLOOKUP(#REF!&amp;"-"&amp;ROW()-109,[2]ワークシート!$F$2:$BW$498,57,0),"")</f>
        <v/>
      </c>
      <c r="V334" s="237"/>
      <c r="W334" s="237" t="str">
        <f>+IFERROR(VLOOKUP(#REF!&amp;"-"&amp;ROW()-109,[2]ワークシート!$F$2:$BW$498,58,0),"")</f>
        <v/>
      </c>
      <c r="X334" s="237"/>
      <c r="Y334" s="237"/>
      <c r="Z334" s="178" t="str">
        <f t="shared" si="9"/>
        <v/>
      </c>
      <c r="AA334" s="178"/>
      <c r="AB334" s="180" t="str">
        <f>+IFERROR(IF(VLOOKUP(#REF!&amp;"-"&amp;ROW()-109,[2]ワークシート!$F$2:$BW$498,10,0)="","",VLOOKUP(#REF!&amp;"-"&amp;ROW()-109,[2]ワークシート!$F$2:$BW$498,10,0)),"")</f>
        <v/>
      </c>
      <c r="AC334" s="181"/>
      <c r="AD334" s="238" t="str">
        <f>+IFERROR(VLOOKUP(#REF!&amp;"-"&amp;ROW()-109,[2]ワークシート!$F$2:$BW$498,62,0),"")</f>
        <v/>
      </c>
      <c r="AE334" s="238"/>
      <c r="AF334" s="178" t="str">
        <f t="shared" si="10"/>
        <v/>
      </c>
      <c r="AG334" s="178"/>
      <c r="AH334" s="178" t="str">
        <f>+IFERROR(IF(VLOOKUP(#REF!&amp;"-"&amp;ROW()-109,[2]ワークシート!$F$2:$BW$498,63,0)="","",VLOOKUP(#REF!&amp;"-"&amp;ROW()-109,[2]ワークシート!$F$2:$BW$498,63,0)),"")</f>
        <v/>
      </c>
      <c r="AI334" s="178"/>
      <c r="AK334" s="51">
        <v>254</v>
      </c>
      <c r="AL334" s="51" t="str">
        <f t="shared" si="11"/>
        <v>254</v>
      </c>
      <c r="AM334" s="41"/>
      <c r="AN334" s="41"/>
      <c r="AO334" s="41"/>
      <c r="AP334" s="41"/>
      <c r="AQ334" s="41"/>
      <c r="AR334" s="41"/>
      <c r="AS334" s="41"/>
      <c r="AT334" s="41"/>
      <c r="AU334" s="41"/>
      <c r="AV334" s="41"/>
      <c r="AW334" s="41"/>
      <c r="AX334" s="41"/>
      <c r="AY334" s="41"/>
      <c r="AZ334" s="41"/>
      <c r="BA334" s="41"/>
      <c r="BB334" s="41"/>
      <c r="BC334" s="41"/>
      <c r="BD334" s="41"/>
      <c r="BE334" s="41"/>
      <c r="BF334" s="41"/>
      <c r="BG334" s="41"/>
      <c r="BH334" s="41"/>
      <c r="BI334" s="41"/>
      <c r="BJ334" s="41"/>
      <c r="BK334" s="41"/>
      <c r="BL334" s="41"/>
      <c r="BM334" s="41"/>
      <c r="BN334" s="41"/>
      <c r="BO334" s="41"/>
      <c r="BP334" s="41"/>
      <c r="BQ334" s="41"/>
      <c r="BR334" s="41"/>
      <c r="BS334" s="41"/>
    </row>
    <row r="335" spans="1:71" ht="35.1" hidden="1" customHeight="1">
      <c r="A335" s="41"/>
      <c r="B335" s="180" t="str">
        <f>+IFERROR(VLOOKUP(#REF!&amp;"-"&amp;ROW()-109,[2]ワークシート!$F$2:$BW$498,6,0),"")</f>
        <v/>
      </c>
      <c r="C335" s="181"/>
      <c r="D335" s="180" t="str">
        <f>+IFERROR(IF(VLOOKUP(#REF!&amp;"-"&amp;ROW()-109,[2]ワークシート!$F$2:$BW$498,7,0)="","",VLOOKUP(#REF!&amp;"-"&amp;ROW()-109,[2]ワークシート!$F$2:$BW$498,7,0)),"")</f>
        <v/>
      </c>
      <c r="E335" s="181"/>
      <c r="F335" s="180" t="str">
        <f>+IFERROR(VLOOKUP(#REF!&amp;"-"&amp;ROW()-109,[2]ワークシート!$F$2:$BW$498,8,0),"")</f>
        <v/>
      </c>
      <c r="G335" s="181"/>
      <c r="H335" s="73" t="str">
        <f>+IFERROR(VLOOKUP(#REF!&amp;"-"&amp;ROW()-109,[2]ワークシート!$F$2:$BW$498,9,0),"")</f>
        <v/>
      </c>
      <c r="I33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35" s="240"/>
      <c r="K335" s="180" t="str">
        <f>+IFERROR(VLOOKUP(#REF!&amp;"-"&amp;ROW()-109,[2]ワークシート!$F$2:$BW$498,16,0),"")</f>
        <v/>
      </c>
      <c r="L335" s="182"/>
      <c r="M335" s="181"/>
      <c r="N335" s="241" t="str">
        <f>+IFERROR(VLOOKUP(#REF!&amp;"-"&amp;ROW()-109,[2]ワークシート!$F$2:$BW$498,21,0),"")</f>
        <v/>
      </c>
      <c r="O335" s="242"/>
      <c r="P335" s="237" t="str">
        <f>+IFERROR(VLOOKUP(#REF!&amp;"-"&amp;ROW()-109,[2]ワークシート!$F$2:$BW$498,22,0),"")</f>
        <v/>
      </c>
      <c r="Q335" s="237"/>
      <c r="R335" s="187" t="str">
        <f>+IFERROR(VLOOKUP(#REF!&amp;"-"&amp;ROW()-109,[2]ワークシート!$F$2:$BW$498,52,0),"")</f>
        <v/>
      </c>
      <c r="S335" s="187"/>
      <c r="T335" s="187"/>
      <c r="U335" s="237" t="str">
        <f>+IFERROR(VLOOKUP(#REF!&amp;"-"&amp;ROW()-109,[2]ワークシート!$F$2:$BW$498,57,0),"")</f>
        <v/>
      </c>
      <c r="V335" s="237"/>
      <c r="W335" s="237" t="str">
        <f>+IFERROR(VLOOKUP(#REF!&amp;"-"&amp;ROW()-109,[2]ワークシート!$F$2:$BW$498,58,0),"")</f>
        <v/>
      </c>
      <c r="X335" s="237"/>
      <c r="Y335" s="237"/>
      <c r="Z335" s="178" t="str">
        <f t="shared" si="9"/>
        <v/>
      </c>
      <c r="AA335" s="178"/>
      <c r="AB335" s="180" t="str">
        <f>+IFERROR(IF(VLOOKUP(#REF!&amp;"-"&amp;ROW()-109,[2]ワークシート!$F$2:$BW$498,10,0)="","",VLOOKUP(#REF!&amp;"-"&amp;ROW()-109,[2]ワークシート!$F$2:$BW$498,10,0)),"")</f>
        <v/>
      </c>
      <c r="AC335" s="181"/>
      <c r="AD335" s="238" t="str">
        <f>+IFERROR(VLOOKUP(#REF!&amp;"-"&amp;ROW()-109,[2]ワークシート!$F$2:$BW$498,62,0),"")</f>
        <v/>
      </c>
      <c r="AE335" s="238"/>
      <c r="AF335" s="178" t="str">
        <f t="shared" si="10"/>
        <v/>
      </c>
      <c r="AG335" s="178"/>
      <c r="AH335" s="178" t="str">
        <f>+IFERROR(IF(VLOOKUP(#REF!&amp;"-"&amp;ROW()-109,[2]ワークシート!$F$2:$BW$498,63,0)="","",VLOOKUP(#REF!&amp;"-"&amp;ROW()-109,[2]ワークシート!$F$2:$BW$498,63,0)),"")</f>
        <v/>
      </c>
      <c r="AI335" s="178"/>
      <c r="AK335" s="51">
        <v>255</v>
      </c>
      <c r="AL335" s="51" t="str">
        <f t="shared" si="11"/>
        <v>255</v>
      </c>
      <c r="AM335" s="41"/>
      <c r="AN335" s="41"/>
      <c r="AO335" s="41"/>
      <c r="AP335" s="41"/>
      <c r="AQ335" s="41"/>
      <c r="AR335" s="41"/>
      <c r="AS335" s="41"/>
      <c r="AT335" s="41"/>
      <c r="AU335" s="41"/>
      <c r="AV335" s="41"/>
      <c r="AW335" s="41"/>
      <c r="AX335" s="41"/>
      <c r="AY335" s="41"/>
      <c r="AZ335" s="41"/>
      <c r="BA335" s="41"/>
      <c r="BB335" s="41"/>
      <c r="BC335" s="41"/>
      <c r="BD335" s="41"/>
      <c r="BE335" s="41"/>
      <c r="BF335" s="41"/>
      <c r="BG335" s="41"/>
      <c r="BH335" s="41"/>
      <c r="BI335" s="41"/>
      <c r="BJ335" s="41"/>
      <c r="BK335" s="41"/>
      <c r="BL335" s="41"/>
      <c r="BM335" s="41"/>
      <c r="BN335" s="41"/>
      <c r="BO335" s="41"/>
      <c r="BP335" s="41"/>
      <c r="BQ335" s="41"/>
      <c r="BR335" s="41"/>
      <c r="BS335" s="41"/>
    </row>
    <row r="336" spans="1:71" ht="35.1" hidden="1" customHeight="1">
      <c r="A336" s="41"/>
      <c r="B336" s="180" t="str">
        <f>+IFERROR(VLOOKUP(#REF!&amp;"-"&amp;ROW()-109,[2]ワークシート!$F$2:$BW$498,6,0),"")</f>
        <v/>
      </c>
      <c r="C336" s="181"/>
      <c r="D336" s="180" t="str">
        <f>+IFERROR(IF(VLOOKUP(#REF!&amp;"-"&amp;ROW()-109,[2]ワークシート!$F$2:$BW$498,7,0)="","",VLOOKUP(#REF!&amp;"-"&amp;ROW()-109,[2]ワークシート!$F$2:$BW$498,7,0)),"")</f>
        <v/>
      </c>
      <c r="E336" s="181"/>
      <c r="F336" s="180" t="str">
        <f>+IFERROR(VLOOKUP(#REF!&amp;"-"&amp;ROW()-109,[2]ワークシート!$F$2:$BW$498,8,0),"")</f>
        <v/>
      </c>
      <c r="G336" s="181"/>
      <c r="H336" s="73" t="str">
        <f>+IFERROR(VLOOKUP(#REF!&amp;"-"&amp;ROW()-109,[2]ワークシート!$F$2:$BW$498,9,0),"")</f>
        <v/>
      </c>
      <c r="I33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36" s="240"/>
      <c r="K336" s="180" t="str">
        <f>+IFERROR(VLOOKUP(#REF!&amp;"-"&amp;ROW()-109,[2]ワークシート!$F$2:$BW$498,16,0),"")</f>
        <v/>
      </c>
      <c r="L336" s="182"/>
      <c r="M336" s="181"/>
      <c r="N336" s="241" t="str">
        <f>+IFERROR(VLOOKUP(#REF!&amp;"-"&amp;ROW()-109,[2]ワークシート!$F$2:$BW$498,21,0),"")</f>
        <v/>
      </c>
      <c r="O336" s="242"/>
      <c r="P336" s="237" t="str">
        <f>+IFERROR(VLOOKUP(#REF!&amp;"-"&amp;ROW()-109,[2]ワークシート!$F$2:$BW$498,22,0),"")</f>
        <v/>
      </c>
      <c r="Q336" s="237"/>
      <c r="R336" s="187" t="str">
        <f>+IFERROR(VLOOKUP(#REF!&amp;"-"&amp;ROW()-109,[2]ワークシート!$F$2:$BW$498,52,0),"")</f>
        <v/>
      </c>
      <c r="S336" s="187"/>
      <c r="T336" s="187"/>
      <c r="U336" s="237" t="str">
        <f>+IFERROR(VLOOKUP(#REF!&amp;"-"&amp;ROW()-109,[2]ワークシート!$F$2:$BW$498,57,0),"")</f>
        <v/>
      </c>
      <c r="V336" s="237"/>
      <c r="W336" s="237" t="str">
        <f>+IFERROR(VLOOKUP(#REF!&amp;"-"&amp;ROW()-109,[2]ワークシート!$F$2:$BW$498,58,0),"")</f>
        <v/>
      </c>
      <c r="X336" s="237"/>
      <c r="Y336" s="237"/>
      <c r="Z336" s="178" t="str">
        <f t="shared" si="9"/>
        <v/>
      </c>
      <c r="AA336" s="178"/>
      <c r="AB336" s="180" t="str">
        <f>+IFERROR(IF(VLOOKUP(#REF!&amp;"-"&amp;ROW()-109,[2]ワークシート!$F$2:$BW$498,10,0)="","",VLOOKUP(#REF!&amp;"-"&amp;ROW()-109,[2]ワークシート!$F$2:$BW$498,10,0)),"")</f>
        <v/>
      </c>
      <c r="AC336" s="181"/>
      <c r="AD336" s="238" t="str">
        <f>+IFERROR(VLOOKUP(#REF!&amp;"-"&amp;ROW()-109,[2]ワークシート!$F$2:$BW$498,62,0),"")</f>
        <v/>
      </c>
      <c r="AE336" s="238"/>
      <c r="AF336" s="178" t="str">
        <f t="shared" si="10"/>
        <v/>
      </c>
      <c r="AG336" s="178"/>
      <c r="AH336" s="178" t="str">
        <f>+IFERROR(IF(VLOOKUP(#REF!&amp;"-"&amp;ROW()-109,[2]ワークシート!$F$2:$BW$498,63,0)="","",VLOOKUP(#REF!&amp;"-"&amp;ROW()-109,[2]ワークシート!$F$2:$BW$498,63,0)),"")</f>
        <v/>
      </c>
      <c r="AI336" s="178"/>
      <c r="AK336" s="51">
        <v>256</v>
      </c>
      <c r="AL336" s="51" t="str">
        <f t="shared" si="11"/>
        <v>256</v>
      </c>
      <c r="AM336" s="41"/>
      <c r="AN336" s="41"/>
      <c r="AO336" s="41"/>
      <c r="AP336" s="41"/>
      <c r="AQ336" s="41"/>
      <c r="AR336" s="41"/>
      <c r="AS336" s="41"/>
      <c r="AT336" s="41"/>
      <c r="AU336" s="41"/>
      <c r="AV336" s="41"/>
      <c r="AW336" s="41"/>
      <c r="AX336" s="41"/>
      <c r="AY336" s="41"/>
      <c r="AZ336" s="41"/>
      <c r="BA336" s="41"/>
      <c r="BB336" s="41"/>
      <c r="BC336" s="41"/>
      <c r="BD336" s="41"/>
      <c r="BE336" s="41"/>
      <c r="BF336" s="41"/>
      <c r="BG336" s="41"/>
      <c r="BH336" s="41"/>
      <c r="BI336" s="41"/>
      <c r="BJ336" s="41"/>
      <c r="BK336" s="41"/>
      <c r="BL336" s="41"/>
      <c r="BM336" s="41"/>
      <c r="BN336" s="41"/>
      <c r="BO336" s="41"/>
      <c r="BP336" s="41"/>
      <c r="BQ336" s="41"/>
      <c r="BR336" s="41"/>
      <c r="BS336" s="41"/>
    </row>
    <row r="337" spans="1:71" ht="35.1" hidden="1" customHeight="1">
      <c r="A337" s="41"/>
      <c r="B337" s="180" t="str">
        <f>+IFERROR(VLOOKUP(#REF!&amp;"-"&amp;ROW()-109,[2]ワークシート!$F$2:$BW$498,6,0),"")</f>
        <v/>
      </c>
      <c r="C337" s="181"/>
      <c r="D337" s="180" t="str">
        <f>+IFERROR(IF(VLOOKUP(#REF!&amp;"-"&amp;ROW()-109,[2]ワークシート!$F$2:$BW$498,7,0)="","",VLOOKUP(#REF!&amp;"-"&amp;ROW()-109,[2]ワークシート!$F$2:$BW$498,7,0)),"")</f>
        <v/>
      </c>
      <c r="E337" s="181"/>
      <c r="F337" s="180" t="str">
        <f>+IFERROR(VLOOKUP(#REF!&amp;"-"&amp;ROW()-109,[2]ワークシート!$F$2:$BW$498,8,0),"")</f>
        <v/>
      </c>
      <c r="G337" s="181"/>
      <c r="H337" s="73" t="str">
        <f>+IFERROR(VLOOKUP(#REF!&amp;"-"&amp;ROW()-109,[2]ワークシート!$F$2:$BW$498,9,0),"")</f>
        <v/>
      </c>
      <c r="I33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37" s="240"/>
      <c r="K337" s="180" t="str">
        <f>+IFERROR(VLOOKUP(#REF!&amp;"-"&amp;ROW()-109,[2]ワークシート!$F$2:$BW$498,16,0),"")</f>
        <v/>
      </c>
      <c r="L337" s="182"/>
      <c r="M337" s="181"/>
      <c r="N337" s="241" t="str">
        <f>+IFERROR(VLOOKUP(#REF!&amp;"-"&amp;ROW()-109,[2]ワークシート!$F$2:$BW$498,21,0),"")</f>
        <v/>
      </c>
      <c r="O337" s="242"/>
      <c r="P337" s="237" t="str">
        <f>+IFERROR(VLOOKUP(#REF!&amp;"-"&amp;ROW()-109,[2]ワークシート!$F$2:$BW$498,22,0),"")</f>
        <v/>
      </c>
      <c r="Q337" s="237"/>
      <c r="R337" s="187" t="str">
        <f>+IFERROR(VLOOKUP(#REF!&amp;"-"&amp;ROW()-109,[2]ワークシート!$F$2:$BW$498,52,0),"")</f>
        <v/>
      </c>
      <c r="S337" s="187"/>
      <c r="T337" s="187"/>
      <c r="U337" s="237" t="str">
        <f>+IFERROR(VLOOKUP(#REF!&amp;"-"&amp;ROW()-109,[2]ワークシート!$F$2:$BW$498,57,0),"")</f>
        <v/>
      </c>
      <c r="V337" s="237"/>
      <c r="W337" s="237" t="str">
        <f>+IFERROR(VLOOKUP(#REF!&amp;"-"&amp;ROW()-109,[2]ワークシート!$F$2:$BW$498,58,0),"")</f>
        <v/>
      </c>
      <c r="X337" s="237"/>
      <c r="Y337" s="237"/>
      <c r="Z337" s="178" t="str">
        <f t="shared" si="9"/>
        <v/>
      </c>
      <c r="AA337" s="178"/>
      <c r="AB337" s="180" t="str">
        <f>+IFERROR(IF(VLOOKUP(#REF!&amp;"-"&amp;ROW()-109,[2]ワークシート!$F$2:$BW$498,10,0)="","",VLOOKUP(#REF!&amp;"-"&amp;ROW()-109,[2]ワークシート!$F$2:$BW$498,10,0)),"")</f>
        <v/>
      </c>
      <c r="AC337" s="181"/>
      <c r="AD337" s="238" t="str">
        <f>+IFERROR(VLOOKUP(#REF!&amp;"-"&amp;ROW()-109,[2]ワークシート!$F$2:$BW$498,62,0),"")</f>
        <v/>
      </c>
      <c r="AE337" s="238"/>
      <c r="AF337" s="178" t="str">
        <f t="shared" si="10"/>
        <v/>
      </c>
      <c r="AG337" s="178"/>
      <c r="AH337" s="178" t="str">
        <f>+IFERROR(IF(VLOOKUP(#REF!&amp;"-"&amp;ROW()-109,[2]ワークシート!$F$2:$BW$498,63,0)="","",VLOOKUP(#REF!&amp;"-"&amp;ROW()-109,[2]ワークシート!$F$2:$BW$498,63,0)),"")</f>
        <v/>
      </c>
      <c r="AI337" s="178"/>
      <c r="AK337" s="51">
        <v>257</v>
      </c>
      <c r="AL337" s="51" t="str">
        <f t="shared" si="11"/>
        <v>257</v>
      </c>
      <c r="AM337" s="41"/>
      <c r="AN337" s="41"/>
      <c r="AO337" s="41"/>
      <c r="AP337" s="41"/>
      <c r="AQ337" s="41"/>
      <c r="AR337" s="41"/>
      <c r="AS337" s="41"/>
      <c r="AT337" s="41"/>
      <c r="AU337" s="41"/>
      <c r="AV337" s="41"/>
      <c r="AW337" s="41"/>
      <c r="AX337" s="41"/>
      <c r="AY337" s="41"/>
      <c r="AZ337" s="41"/>
      <c r="BA337" s="41"/>
      <c r="BB337" s="41"/>
      <c r="BC337" s="41"/>
      <c r="BD337" s="41"/>
      <c r="BE337" s="41"/>
      <c r="BF337" s="41"/>
      <c r="BG337" s="41"/>
      <c r="BH337" s="41"/>
      <c r="BI337" s="41"/>
      <c r="BJ337" s="41"/>
      <c r="BK337" s="41"/>
      <c r="BL337" s="41"/>
      <c r="BM337" s="41"/>
      <c r="BN337" s="41"/>
      <c r="BO337" s="41"/>
      <c r="BP337" s="41"/>
      <c r="BQ337" s="41"/>
      <c r="BR337" s="41"/>
      <c r="BS337" s="41"/>
    </row>
    <row r="338" spans="1:71" ht="35.1" hidden="1" customHeight="1">
      <c r="A338" s="41"/>
      <c r="B338" s="180" t="str">
        <f>+IFERROR(VLOOKUP(#REF!&amp;"-"&amp;ROW()-109,[2]ワークシート!$F$2:$BW$498,6,0),"")</f>
        <v/>
      </c>
      <c r="C338" s="181"/>
      <c r="D338" s="180" t="str">
        <f>+IFERROR(IF(VLOOKUP(#REF!&amp;"-"&amp;ROW()-109,[2]ワークシート!$F$2:$BW$498,7,0)="","",VLOOKUP(#REF!&amp;"-"&amp;ROW()-109,[2]ワークシート!$F$2:$BW$498,7,0)),"")</f>
        <v/>
      </c>
      <c r="E338" s="181"/>
      <c r="F338" s="180" t="str">
        <f>+IFERROR(VLOOKUP(#REF!&amp;"-"&amp;ROW()-109,[2]ワークシート!$F$2:$BW$498,8,0),"")</f>
        <v/>
      </c>
      <c r="G338" s="181"/>
      <c r="H338" s="73" t="str">
        <f>+IFERROR(VLOOKUP(#REF!&amp;"-"&amp;ROW()-109,[2]ワークシート!$F$2:$BW$498,9,0),"")</f>
        <v/>
      </c>
      <c r="I33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38" s="240"/>
      <c r="K338" s="180" t="str">
        <f>+IFERROR(VLOOKUP(#REF!&amp;"-"&amp;ROW()-109,[2]ワークシート!$F$2:$BW$498,16,0),"")</f>
        <v/>
      </c>
      <c r="L338" s="182"/>
      <c r="M338" s="181"/>
      <c r="N338" s="241" t="str">
        <f>+IFERROR(VLOOKUP(#REF!&amp;"-"&amp;ROW()-109,[2]ワークシート!$F$2:$BW$498,21,0),"")</f>
        <v/>
      </c>
      <c r="O338" s="242"/>
      <c r="P338" s="237" t="str">
        <f>+IFERROR(VLOOKUP(#REF!&amp;"-"&amp;ROW()-109,[2]ワークシート!$F$2:$BW$498,22,0),"")</f>
        <v/>
      </c>
      <c r="Q338" s="237"/>
      <c r="R338" s="187" t="str">
        <f>+IFERROR(VLOOKUP(#REF!&amp;"-"&amp;ROW()-109,[2]ワークシート!$F$2:$BW$498,52,0),"")</f>
        <v/>
      </c>
      <c r="S338" s="187"/>
      <c r="T338" s="187"/>
      <c r="U338" s="237" t="str">
        <f>+IFERROR(VLOOKUP(#REF!&amp;"-"&amp;ROW()-109,[2]ワークシート!$F$2:$BW$498,57,0),"")</f>
        <v/>
      </c>
      <c r="V338" s="237"/>
      <c r="W338" s="237" t="str">
        <f>+IFERROR(VLOOKUP(#REF!&amp;"-"&amp;ROW()-109,[2]ワークシート!$F$2:$BW$498,58,0),"")</f>
        <v/>
      </c>
      <c r="X338" s="237"/>
      <c r="Y338" s="237"/>
      <c r="Z338" s="178" t="str">
        <f t="shared" ref="Z338:Z380" si="12">IF(AD338="","",IF(AD338=0,"使用貸借権","賃借権"))</f>
        <v/>
      </c>
      <c r="AA338" s="178"/>
      <c r="AB338" s="180" t="str">
        <f>+IFERROR(IF(VLOOKUP(#REF!&amp;"-"&amp;ROW()-109,[2]ワークシート!$F$2:$BW$498,10,0)="","",VLOOKUP(#REF!&amp;"-"&amp;ROW()-109,[2]ワークシート!$F$2:$BW$498,10,0)),"")</f>
        <v/>
      </c>
      <c r="AC338" s="181"/>
      <c r="AD338" s="238" t="str">
        <f>+IFERROR(VLOOKUP(#REF!&amp;"-"&amp;ROW()-109,[2]ワークシート!$F$2:$BW$498,62,0),"")</f>
        <v/>
      </c>
      <c r="AE338" s="238"/>
      <c r="AF338" s="178" t="str">
        <f t="shared" ref="AF338:AF380" si="13">IF(Z338="","",IF(Z338="使用貸借権","-","口座引落　１２月"))</f>
        <v/>
      </c>
      <c r="AG338" s="178"/>
      <c r="AH338" s="178" t="str">
        <f>+IFERROR(IF(VLOOKUP(#REF!&amp;"-"&amp;ROW()-109,[2]ワークシート!$F$2:$BW$498,63,0)="","",VLOOKUP(#REF!&amp;"-"&amp;ROW()-109,[2]ワークシート!$F$2:$BW$498,63,0)),"")</f>
        <v/>
      </c>
      <c r="AI338" s="178"/>
      <c r="AK338" s="51">
        <v>258</v>
      </c>
      <c r="AL338" s="51" t="str">
        <f t="shared" ref="AL338:AL380" si="14">+$N$3&amp;AK338</f>
        <v>258</v>
      </c>
      <c r="AM338" s="41"/>
      <c r="AN338" s="41"/>
      <c r="AO338" s="41"/>
      <c r="AP338" s="41"/>
      <c r="AQ338" s="41"/>
      <c r="AR338" s="41"/>
      <c r="AS338" s="41"/>
      <c r="AT338" s="41"/>
      <c r="AU338" s="41"/>
      <c r="AV338" s="41"/>
      <c r="AW338" s="41"/>
      <c r="AX338" s="41"/>
      <c r="AY338" s="41"/>
      <c r="AZ338" s="41"/>
      <c r="BA338" s="41"/>
      <c r="BB338" s="41"/>
      <c r="BC338" s="41"/>
      <c r="BD338" s="41"/>
      <c r="BE338" s="41"/>
      <c r="BF338" s="41"/>
      <c r="BG338" s="41"/>
      <c r="BH338" s="41"/>
      <c r="BI338" s="41"/>
      <c r="BJ338" s="41"/>
      <c r="BK338" s="41"/>
      <c r="BL338" s="41"/>
      <c r="BM338" s="41"/>
      <c r="BN338" s="41"/>
      <c r="BO338" s="41"/>
      <c r="BP338" s="41"/>
      <c r="BQ338" s="41"/>
      <c r="BR338" s="41"/>
      <c r="BS338" s="41"/>
    </row>
    <row r="339" spans="1:71" ht="35.1" hidden="1" customHeight="1">
      <c r="A339" s="41"/>
      <c r="B339" s="180" t="str">
        <f>+IFERROR(VLOOKUP(#REF!&amp;"-"&amp;ROW()-109,[2]ワークシート!$F$2:$BW$498,6,0),"")</f>
        <v/>
      </c>
      <c r="C339" s="181"/>
      <c r="D339" s="180" t="str">
        <f>+IFERROR(IF(VLOOKUP(#REF!&amp;"-"&amp;ROW()-109,[2]ワークシート!$F$2:$BW$498,7,0)="","",VLOOKUP(#REF!&amp;"-"&amp;ROW()-109,[2]ワークシート!$F$2:$BW$498,7,0)),"")</f>
        <v/>
      </c>
      <c r="E339" s="181"/>
      <c r="F339" s="180" t="str">
        <f>+IFERROR(VLOOKUP(#REF!&amp;"-"&amp;ROW()-109,[2]ワークシート!$F$2:$BW$498,8,0),"")</f>
        <v/>
      </c>
      <c r="G339" s="181"/>
      <c r="H339" s="73" t="str">
        <f>+IFERROR(VLOOKUP(#REF!&amp;"-"&amp;ROW()-109,[2]ワークシート!$F$2:$BW$498,9,0),"")</f>
        <v/>
      </c>
      <c r="I33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39" s="240"/>
      <c r="K339" s="180" t="str">
        <f>+IFERROR(VLOOKUP(#REF!&amp;"-"&amp;ROW()-109,[2]ワークシート!$F$2:$BW$498,16,0),"")</f>
        <v/>
      </c>
      <c r="L339" s="182"/>
      <c r="M339" s="181"/>
      <c r="N339" s="241" t="str">
        <f>+IFERROR(VLOOKUP(#REF!&amp;"-"&amp;ROW()-109,[2]ワークシート!$F$2:$BW$498,21,0),"")</f>
        <v/>
      </c>
      <c r="O339" s="242"/>
      <c r="P339" s="237" t="str">
        <f>+IFERROR(VLOOKUP(#REF!&amp;"-"&amp;ROW()-109,[2]ワークシート!$F$2:$BW$498,22,0),"")</f>
        <v/>
      </c>
      <c r="Q339" s="237"/>
      <c r="R339" s="187" t="str">
        <f>+IFERROR(VLOOKUP(#REF!&amp;"-"&amp;ROW()-109,[2]ワークシート!$F$2:$BW$498,52,0),"")</f>
        <v/>
      </c>
      <c r="S339" s="187"/>
      <c r="T339" s="187"/>
      <c r="U339" s="237" t="str">
        <f>+IFERROR(VLOOKUP(#REF!&amp;"-"&amp;ROW()-109,[2]ワークシート!$F$2:$BW$498,57,0),"")</f>
        <v/>
      </c>
      <c r="V339" s="237"/>
      <c r="W339" s="237" t="str">
        <f>+IFERROR(VLOOKUP(#REF!&amp;"-"&amp;ROW()-109,[2]ワークシート!$F$2:$BW$498,58,0),"")</f>
        <v/>
      </c>
      <c r="X339" s="237"/>
      <c r="Y339" s="237"/>
      <c r="Z339" s="178" t="str">
        <f t="shared" si="12"/>
        <v/>
      </c>
      <c r="AA339" s="178"/>
      <c r="AB339" s="180" t="str">
        <f>+IFERROR(IF(VLOOKUP(#REF!&amp;"-"&amp;ROW()-109,[2]ワークシート!$F$2:$BW$498,10,0)="","",VLOOKUP(#REF!&amp;"-"&amp;ROW()-109,[2]ワークシート!$F$2:$BW$498,10,0)),"")</f>
        <v/>
      </c>
      <c r="AC339" s="181"/>
      <c r="AD339" s="238" t="str">
        <f>+IFERROR(VLOOKUP(#REF!&amp;"-"&amp;ROW()-109,[2]ワークシート!$F$2:$BW$498,62,0),"")</f>
        <v/>
      </c>
      <c r="AE339" s="238"/>
      <c r="AF339" s="178" t="str">
        <f t="shared" si="13"/>
        <v/>
      </c>
      <c r="AG339" s="178"/>
      <c r="AH339" s="178" t="str">
        <f>+IFERROR(IF(VLOOKUP(#REF!&amp;"-"&amp;ROW()-109,[2]ワークシート!$F$2:$BW$498,63,0)="","",VLOOKUP(#REF!&amp;"-"&amp;ROW()-109,[2]ワークシート!$F$2:$BW$498,63,0)),"")</f>
        <v/>
      </c>
      <c r="AI339" s="178"/>
      <c r="AK339" s="51">
        <v>259</v>
      </c>
      <c r="AL339" s="51" t="str">
        <f t="shared" si="14"/>
        <v>259</v>
      </c>
      <c r="AM339" s="41"/>
      <c r="AN339" s="41"/>
      <c r="AO339" s="41"/>
      <c r="AP339" s="41"/>
      <c r="AQ339" s="41"/>
      <c r="AR339" s="41"/>
      <c r="AS339" s="41"/>
      <c r="AT339" s="41"/>
      <c r="AU339" s="41"/>
      <c r="AV339" s="41"/>
      <c r="AW339" s="41"/>
      <c r="AX339" s="41"/>
      <c r="AY339" s="41"/>
      <c r="AZ339" s="41"/>
      <c r="BA339" s="41"/>
      <c r="BB339" s="41"/>
      <c r="BC339" s="41"/>
      <c r="BD339" s="41"/>
      <c r="BE339" s="41"/>
      <c r="BF339" s="41"/>
      <c r="BG339" s="41"/>
      <c r="BH339" s="41"/>
      <c r="BI339" s="41"/>
      <c r="BJ339" s="41"/>
      <c r="BK339" s="41"/>
      <c r="BL339" s="41"/>
      <c r="BM339" s="41"/>
      <c r="BN339" s="41"/>
      <c r="BO339" s="41"/>
      <c r="BP339" s="41"/>
      <c r="BQ339" s="41"/>
      <c r="BR339" s="41"/>
      <c r="BS339" s="41"/>
    </row>
    <row r="340" spans="1:71" ht="35.1" hidden="1" customHeight="1">
      <c r="A340" s="41"/>
      <c r="B340" s="180" t="str">
        <f>+IFERROR(VLOOKUP(#REF!&amp;"-"&amp;ROW()-109,[2]ワークシート!$F$2:$BW$498,6,0),"")</f>
        <v/>
      </c>
      <c r="C340" s="181"/>
      <c r="D340" s="180" t="str">
        <f>+IFERROR(IF(VLOOKUP(#REF!&amp;"-"&amp;ROW()-109,[2]ワークシート!$F$2:$BW$498,7,0)="","",VLOOKUP(#REF!&amp;"-"&amp;ROW()-109,[2]ワークシート!$F$2:$BW$498,7,0)),"")</f>
        <v/>
      </c>
      <c r="E340" s="181"/>
      <c r="F340" s="180" t="str">
        <f>+IFERROR(VLOOKUP(#REF!&amp;"-"&amp;ROW()-109,[2]ワークシート!$F$2:$BW$498,8,0),"")</f>
        <v/>
      </c>
      <c r="G340" s="181"/>
      <c r="H340" s="73" t="str">
        <f>+IFERROR(VLOOKUP(#REF!&amp;"-"&amp;ROW()-109,[2]ワークシート!$F$2:$BW$498,9,0),"")</f>
        <v/>
      </c>
      <c r="I34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40" s="240"/>
      <c r="K340" s="180" t="str">
        <f>+IFERROR(VLOOKUP(#REF!&amp;"-"&amp;ROW()-109,[2]ワークシート!$F$2:$BW$498,16,0),"")</f>
        <v/>
      </c>
      <c r="L340" s="182"/>
      <c r="M340" s="181"/>
      <c r="N340" s="241" t="str">
        <f>+IFERROR(VLOOKUP(#REF!&amp;"-"&amp;ROW()-109,[2]ワークシート!$F$2:$BW$498,21,0),"")</f>
        <v/>
      </c>
      <c r="O340" s="242"/>
      <c r="P340" s="237" t="str">
        <f>+IFERROR(VLOOKUP(#REF!&amp;"-"&amp;ROW()-109,[2]ワークシート!$F$2:$BW$498,22,0),"")</f>
        <v/>
      </c>
      <c r="Q340" s="237"/>
      <c r="R340" s="187" t="str">
        <f>+IFERROR(VLOOKUP(#REF!&amp;"-"&amp;ROW()-109,[2]ワークシート!$F$2:$BW$498,52,0),"")</f>
        <v/>
      </c>
      <c r="S340" s="187"/>
      <c r="T340" s="187"/>
      <c r="U340" s="237" t="str">
        <f>+IFERROR(VLOOKUP(#REF!&amp;"-"&amp;ROW()-109,[2]ワークシート!$F$2:$BW$498,57,0),"")</f>
        <v/>
      </c>
      <c r="V340" s="237"/>
      <c r="W340" s="237" t="str">
        <f>+IFERROR(VLOOKUP(#REF!&amp;"-"&amp;ROW()-109,[2]ワークシート!$F$2:$BW$498,58,0),"")</f>
        <v/>
      </c>
      <c r="X340" s="237"/>
      <c r="Y340" s="237"/>
      <c r="Z340" s="178" t="str">
        <f t="shared" si="12"/>
        <v/>
      </c>
      <c r="AA340" s="178"/>
      <c r="AB340" s="180" t="str">
        <f>+IFERROR(IF(VLOOKUP(#REF!&amp;"-"&amp;ROW()-109,[2]ワークシート!$F$2:$BW$498,10,0)="","",VLOOKUP(#REF!&amp;"-"&amp;ROW()-109,[2]ワークシート!$F$2:$BW$498,10,0)),"")</f>
        <v/>
      </c>
      <c r="AC340" s="181"/>
      <c r="AD340" s="238" t="str">
        <f>+IFERROR(VLOOKUP(#REF!&amp;"-"&amp;ROW()-109,[2]ワークシート!$F$2:$BW$498,62,0),"")</f>
        <v/>
      </c>
      <c r="AE340" s="238"/>
      <c r="AF340" s="178" t="str">
        <f t="shared" si="13"/>
        <v/>
      </c>
      <c r="AG340" s="178"/>
      <c r="AH340" s="178" t="str">
        <f>+IFERROR(IF(VLOOKUP(#REF!&amp;"-"&amp;ROW()-109,[2]ワークシート!$F$2:$BW$498,63,0)="","",VLOOKUP(#REF!&amp;"-"&amp;ROW()-109,[2]ワークシート!$F$2:$BW$498,63,0)),"")</f>
        <v/>
      </c>
      <c r="AI340" s="178"/>
      <c r="AK340" s="51">
        <v>260</v>
      </c>
      <c r="AL340" s="51" t="str">
        <f t="shared" si="14"/>
        <v>260</v>
      </c>
      <c r="AM340" s="41"/>
      <c r="AN340" s="41"/>
      <c r="AO340" s="41"/>
      <c r="AP340" s="41"/>
      <c r="AQ340" s="41"/>
      <c r="AR340" s="41"/>
      <c r="AS340" s="41"/>
      <c r="AT340" s="41"/>
      <c r="AU340" s="41"/>
      <c r="AV340" s="41"/>
      <c r="AW340" s="41"/>
      <c r="AX340" s="41"/>
      <c r="AY340" s="41"/>
      <c r="AZ340" s="41"/>
      <c r="BA340" s="41"/>
      <c r="BB340" s="41"/>
      <c r="BC340" s="41"/>
      <c r="BD340" s="41"/>
      <c r="BE340" s="41"/>
      <c r="BF340" s="41"/>
      <c r="BG340" s="41"/>
      <c r="BH340" s="41"/>
      <c r="BI340" s="41"/>
      <c r="BJ340" s="41"/>
      <c r="BK340" s="41"/>
      <c r="BL340" s="41"/>
      <c r="BM340" s="41"/>
      <c r="BN340" s="41"/>
      <c r="BO340" s="41"/>
      <c r="BP340" s="41"/>
      <c r="BQ340" s="41"/>
      <c r="BR340" s="41"/>
      <c r="BS340" s="41"/>
    </row>
    <row r="341" spans="1:71" ht="35.1" hidden="1" customHeight="1">
      <c r="A341" s="41"/>
      <c r="B341" s="180" t="str">
        <f>+IFERROR(VLOOKUP(#REF!&amp;"-"&amp;ROW()-109,[2]ワークシート!$F$2:$BW$498,6,0),"")</f>
        <v/>
      </c>
      <c r="C341" s="181"/>
      <c r="D341" s="180" t="str">
        <f>+IFERROR(IF(VLOOKUP(#REF!&amp;"-"&amp;ROW()-109,[2]ワークシート!$F$2:$BW$498,7,0)="","",VLOOKUP(#REF!&amp;"-"&amp;ROW()-109,[2]ワークシート!$F$2:$BW$498,7,0)),"")</f>
        <v/>
      </c>
      <c r="E341" s="181"/>
      <c r="F341" s="180" t="str">
        <f>+IFERROR(VLOOKUP(#REF!&amp;"-"&amp;ROW()-109,[2]ワークシート!$F$2:$BW$498,8,0),"")</f>
        <v/>
      </c>
      <c r="G341" s="181"/>
      <c r="H341" s="73" t="str">
        <f>+IFERROR(VLOOKUP(#REF!&amp;"-"&amp;ROW()-109,[2]ワークシート!$F$2:$BW$498,9,0),"")</f>
        <v/>
      </c>
      <c r="I34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41" s="240"/>
      <c r="K341" s="180" t="str">
        <f>+IFERROR(VLOOKUP(#REF!&amp;"-"&amp;ROW()-109,[2]ワークシート!$F$2:$BW$498,16,0),"")</f>
        <v/>
      </c>
      <c r="L341" s="182"/>
      <c r="M341" s="181"/>
      <c r="N341" s="241" t="str">
        <f>+IFERROR(VLOOKUP(#REF!&amp;"-"&amp;ROW()-109,[2]ワークシート!$F$2:$BW$498,21,0),"")</f>
        <v/>
      </c>
      <c r="O341" s="242"/>
      <c r="P341" s="237" t="str">
        <f>+IFERROR(VLOOKUP(#REF!&amp;"-"&amp;ROW()-109,[2]ワークシート!$F$2:$BW$498,22,0),"")</f>
        <v/>
      </c>
      <c r="Q341" s="237"/>
      <c r="R341" s="187" t="str">
        <f>+IFERROR(VLOOKUP(#REF!&amp;"-"&amp;ROW()-109,[2]ワークシート!$F$2:$BW$498,52,0),"")</f>
        <v/>
      </c>
      <c r="S341" s="187"/>
      <c r="T341" s="187"/>
      <c r="U341" s="237" t="str">
        <f>+IFERROR(VLOOKUP(#REF!&amp;"-"&amp;ROW()-109,[2]ワークシート!$F$2:$BW$498,57,0),"")</f>
        <v/>
      </c>
      <c r="V341" s="237"/>
      <c r="W341" s="237" t="str">
        <f>+IFERROR(VLOOKUP(#REF!&amp;"-"&amp;ROW()-109,[2]ワークシート!$F$2:$BW$498,58,0),"")</f>
        <v/>
      </c>
      <c r="X341" s="237"/>
      <c r="Y341" s="237"/>
      <c r="Z341" s="178" t="str">
        <f t="shared" si="12"/>
        <v/>
      </c>
      <c r="AA341" s="178"/>
      <c r="AB341" s="180" t="str">
        <f>+IFERROR(IF(VLOOKUP(#REF!&amp;"-"&amp;ROW()-109,[2]ワークシート!$F$2:$BW$498,10,0)="","",VLOOKUP(#REF!&amp;"-"&amp;ROW()-109,[2]ワークシート!$F$2:$BW$498,10,0)),"")</f>
        <v/>
      </c>
      <c r="AC341" s="181"/>
      <c r="AD341" s="238" t="str">
        <f>+IFERROR(VLOOKUP(#REF!&amp;"-"&amp;ROW()-109,[2]ワークシート!$F$2:$BW$498,62,0),"")</f>
        <v/>
      </c>
      <c r="AE341" s="238"/>
      <c r="AF341" s="178" t="str">
        <f t="shared" si="13"/>
        <v/>
      </c>
      <c r="AG341" s="178"/>
      <c r="AH341" s="178" t="str">
        <f>+IFERROR(IF(VLOOKUP(#REF!&amp;"-"&amp;ROW()-109,[2]ワークシート!$F$2:$BW$498,63,0)="","",VLOOKUP(#REF!&amp;"-"&amp;ROW()-109,[2]ワークシート!$F$2:$BW$498,63,0)),"")</f>
        <v/>
      </c>
      <c r="AI341" s="178"/>
      <c r="AK341" s="51">
        <v>261</v>
      </c>
      <c r="AL341" s="51" t="str">
        <f t="shared" si="14"/>
        <v>261</v>
      </c>
      <c r="AM341" s="41"/>
      <c r="AN341" s="41"/>
      <c r="AO341" s="41"/>
      <c r="AP341" s="41"/>
      <c r="AQ341" s="41"/>
      <c r="AR341" s="41"/>
      <c r="AS341" s="41"/>
      <c r="AT341" s="41"/>
      <c r="AU341" s="41"/>
      <c r="AV341" s="41"/>
      <c r="AW341" s="41"/>
      <c r="AX341" s="41"/>
      <c r="AY341" s="41"/>
      <c r="AZ341" s="41"/>
      <c r="BA341" s="41"/>
      <c r="BB341" s="41"/>
      <c r="BC341" s="41"/>
      <c r="BD341" s="41"/>
      <c r="BE341" s="41"/>
      <c r="BF341" s="41"/>
      <c r="BG341" s="41"/>
      <c r="BH341" s="41"/>
      <c r="BI341" s="41"/>
      <c r="BJ341" s="41"/>
      <c r="BK341" s="41"/>
      <c r="BL341" s="41"/>
      <c r="BM341" s="41"/>
      <c r="BN341" s="41"/>
      <c r="BO341" s="41"/>
      <c r="BP341" s="41"/>
      <c r="BQ341" s="41"/>
      <c r="BR341" s="41"/>
      <c r="BS341" s="41"/>
    </row>
    <row r="342" spans="1:71" ht="35.1" hidden="1" customHeight="1">
      <c r="A342" s="41"/>
      <c r="B342" s="180" t="str">
        <f>+IFERROR(VLOOKUP(#REF!&amp;"-"&amp;ROW()-109,[2]ワークシート!$F$2:$BW$498,6,0),"")</f>
        <v/>
      </c>
      <c r="C342" s="181"/>
      <c r="D342" s="180" t="str">
        <f>+IFERROR(IF(VLOOKUP(#REF!&amp;"-"&amp;ROW()-109,[2]ワークシート!$F$2:$BW$498,7,0)="","",VLOOKUP(#REF!&amp;"-"&amp;ROW()-109,[2]ワークシート!$F$2:$BW$498,7,0)),"")</f>
        <v/>
      </c>
      <c r="E342" s="181"/>
      <c r="F342" s="180" t="str">
        <f>+IFERROR(VLOOKUP(#REF!&amp;"-"&amp;ROW()-109,[2]ワークシート!$F$2:$BW$498,8,0),"")</f>
        <v/>
      </c>
      <c r="G342" s="181"/>
      <c r="H342" s="73" t="str">
        <f>+IFERROR(VLOOKUP(#REF!&amp;"-"&amp;ROW()-109,[2]ワークシート!$F$2:$BW$498,9,0),"")</f>
        <v/>
      </c>
      <c r="I34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42" s="240"/>
      <c r="K342" s="180" t="str">
        <f>+IFERROR(VLOOKUP(#REF!&amp;"-"&amp;ROW()-109,[2]ワークシート!$F$2:$BW$498,16,0),"")</f>
        <v/>
      </c>
      <c r="L342" s="182"/>
      <c r="M342" s="181"/>
      <c r="N342" s="241" t="str">
        <f>+IFERROR(VLOOKUP(#REF!&amp;"-"&amp;ROW()-109,[2]ワークシート!$F$2:$BW$498,21,0),"")</f>
        <v/>
      </c>
      <c r="O342" s="242"/>
      <c r="P342" s="237" t="str">
        <f>+IFERROR(VLOOKUP(#REF!&amp;"-"&amp;ROW()-109,[2]ワークシート!$F$2:$BW$498,22,0),"")</f>
        <v/>
      </c>
      <c r="Q342" s="237"/>
      <c r="R342" s="187" t="str">
        <f>+IFERROR(VLOOKUP(#REF!&amp;"-"&amp;ROW()-109,[2]ワークシート!$F$2:$BW$498,52,0),"")</f>
        <v/>
      </c>
      <c r="S342" s="187"/>
      <c r="T342" s="187"/>
      <c r="U342" s="237" t="str">
        <f>+IFERROR(VLOOKUP(#REF!&amp;"-"&amp;ROW()-109,[2]ワークシート!$F$2:$BW$498,57,0),"")</f>
        <v/>
      </c>
      <c r="V342" s="237"/>
      <c r="W342" s="237" t="str">
        <f>+IFERROR(VLOOKUP(#REF!&amp;"-"&amp;ROW()-109,[2]ワークシート!$F$2:$BW$498,58,0),"")</f>
        <v/>
      </c>
      <c r="X342" s="237"/>
      <c r="Y342" s="237"/>
      <c r="Z342" s="178" t="str">
        <f t="shared" si="12"/>
        <v/>
      </c>
      <c r="AA342" s="178"/>
      <c r="AB342" s="180" t="str">
        <f>+IFERROR(IF(VLOOKUP(#REF!&amp;"-"&amp;ROW()-109,[2]ワークシート!$F$2:$BW$498,10,0)="","",VLOOKUP(#REF!&amp;"-"&amp;ROW()-109,[2]ワークシート!$F$2:$BW$498,10,0)),"")</f>
        <v/>
      </c>
      <c r="AC342" s="181"/>
      <c r="AD342" s="238" t="str">
        <f>+IFERROR(VLOOKUP(#REF!&amp;"-"&amp;ROW()-109,[2]ワークシート!$F$2:$BW$498,62,0),"")</f>
        <v/>
      </c>
      <c r="AE342" s="238"/>
      <c r="AF342" s="178" t="str">
        <f t="shared" si="13"/>
        <v/>
      </c>
      <c r="AG342" s="178"/>
      <c r="AH342" s="178" t="str">
        <f>+IFERROR(IF(VLOOKUP(#REF!&amp;"-"&amp;ROW()-109,[2]ワークシート!$F$2:$BW$498,63,0)="","",VLOOKUP(#REF!&amp;"-"&amp;ROW()-109,[2]ワークシート!$F$2:$BW$498,63,0)),"")</f>
        <v/>
      </c>
      <c r="AI342" s="178"/>
      <c r="AK342" s="51">
        <v>262</v>
      </c>
      <c r="AL342" s="51" t="str">
        <f t="shared" si="14"/>
        <v>262</v>
      </c>
      <c r="AM342" s="41"/>
      <c r="AN342" s="41"/>
      <c r="AO342" s="41"/>
      <c r="AP342" s="41"/>
      <c r="AQ342" s="41"/>
      <c r="AR342" s="41"/>
      <c r="AS342" s="41"/>
      <c r="AT342" s="41"/>
      <c r="AU342" s="41"/>
      <c r="AV342" s="41"/>
      <c r="AW342" s="41"/>
      <c r="AX342" s="41"/>
      <c r="AY342" s="41"/>
      <c r="AZ342" s="41"/>
      <c r="BA342" s="41"/>
      <c r="BB342" s="41"/>
      <c r="BC342" s="41"/>
      <c r="BD342" s="41"/>
      <c r="BE342" s="41"/>
      <c r="BF342" s="41"/>
      <c r="BG342" s="41"/>
      <c r="BH342" s="41"/>
      <c r="BI342" s="41"/>
      <c r="BJ342" s="41"/>
      <c r="BK342" s="41"/>
      <c r="BL342" s="41"/>
      <c r="BM342" s="41"/>
      <c r="BN342" s="41"/>
      <c r="BO342" s="41"/>
      <c r="BP342" s="41"/>
      <c r="BQ342" s="41"/>
      <c r="BR342" s="41"/>
      <c r="BS342" s="41"/>
    </row>
    <row r="343" spans="1:71" ht="35.1" hidden="1" customHeight="1">
      <c r="A343" s="41"/>
      <c r="B343" s="180" t="str">
        <f>+IFERROR(VLOOKUP(#REF!&amp;"-"&amp;ROW()-109,[2]ワークシート!$F$2:$BW$498,6,0),"")</f>
        <v/>
      </c>
      <c r="C343" s="181"/>
      <c r="D343" s="180" t="str">
        <f>+IFERROR(IF(VLOOKUP(#REF!&amp;"-"&amp;ROW()-109,[2]ワークシート!$F$2:$BW$498,7,0)="","",VLOOKUP(#REF!&amp;"-"&amp;ROW()-109,[2]ワークシート!$F$2:$BW$498,7,0)),"")</f>
        <v/>
      </c>
      <c r="E343" s="181"/>
      <c r="F343" s="180" t="str">
        <f>+IFERROR(VLOOKUP(#REF!&amp;"-"&amp;ROW()-109,[2]ワークシート!$F$2:$BW$498,8,0),"")</f>
        <v/>
      </c>
      <c r="G343" s="181"/>
      <c r="H343" s="73" t="str">
        <f>+IFERROR(VLOOKUP(#REF!&amp;"-"&amp;ROW()-109,[2]ワークシート!$F$2:$BW$498,9,0),"")</f>
        <v/>
      </c>
      <c r="I34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43" s="240"/>
      <c r="K343" s="180" t="str">
        <f>+IFERROR(VLOOKUP(#REF!&amp;"-"&amp;ROW()-109,[2]ワークシート!$F$2:$BW$498,16,0),"")</f>
        <v/>
      </c>
      <c r="L343" s="182"/>
      <c r="M343" s="181"/>
      <c r="N343" s="241" t="str">
        <f>+IFERROR(VLOOKUP(#REF!&amp;"-"&amp;ROW()-109,[2]ワークシート!$F$2:$BW$498,21,0),"")</f>
        <v/>
      </c>
      <c r="O343" s="242"/>
      <c r="P343" s="237" t="str">
        <f>+IFERROR(VLOOKUP(#REF!&amp;"-"&amp;ROW()-109,[2]ワークシート!$F$2:$BW$498,22,0),"")</f>
        <v/>
      </c>
      <c r="Q343" s="237"/>
      <c r="R343" s="187" t="str">
        <f>+IFERROR(VLOOKUP(#REF!&amp;"-"&amp;ROW()-109,[2]ワークシート!$F$2:$BW$498,52,0),"")</f>
        <v/>
      </c>
      <c r="S343" s="187"/>
      <c r="T343" s="187"/>
      <c r="U343" s="237" t="str">
        <f>+IFERROR(VLOOKUP(#REF!&amp;"-"&amp;ROW()-109,[2]ワークシート!$F$2:$BW$498,57,0),"")</f>
        <v/>
      </c>
      <c r="V343" s="237"/>
      <c r="W343" s="237" t="str">
        <f>+IFERROR(VLOOKUP(#REF!&amp;"-"&amp;ROW()-109,[2]ワークシート!$F$2:$BW$498,58,0),"")</f>
        <v/>
      </c>
      <c r="X343" s="237"/>
      <c r="Y343" s="237"/>
      <c r="Z343" s="178" t="str">
        <f t="shared" si="12"/>
        <v/>
      </c>
      <c r="AA343" s="178"/>
      <c r="AB343" s="180" t="str">
        <f>+IFERROR(IF(VLOOKUP(#REF!&amp;"-"&amp;ROW()-109,[2]ワークシート!$F$2:$BW$498,10,0)="","",VLOOKUP(#REF!&amp;"-"&amp;ROW()-109,[2]ワークシート!$F$2:$BW$498,10,0)),"")</f>
        <v/>
      </c>
      <c r="AC343" s="181"/>
      <c r="AD343" s="238" t="str">
        <f>+IFERROR(VLOOKUP(#REF!&amp;"-"&amp;ROW()-109,[2]ワークシート!$F$2:$BW$498,62,0),"")</f>
        <v/>
      </c>
      <c r="AE343" s="238"/>
      <c r="AF343" s="178" t="str">
        <f t="shared" si="13"/>
        <v/>
      </c>
      <c r="AG343" s="178"/>
      <c r="AH343" s="178" t="str">
        <f>+IFERROR(IF(VLOOKUP(#REF!&amp;"-"&amp;ROW()-109,[2]ワークシート!$F$2:$BW$498,63,0)="","",VLOOKUP(#REF!&amp;"-"&amp;ROW()-109,[2]ワークシート!$F$2:$BW$498,63,0)),"")</f>
        <v/>
      </c>
      <c r="AI343" s="178"/>
      <c r="AK343" s="51">
        <v>263</v>
      </c>
      <c r="AL343" s="51" t="str">
        <f t="shared" si="14"/>
        <v>263</v>
      </c>
      <c r="AM343" s="41"/>
      <c r="AN343" s="41"/>
      <c r="AO343" s="41"/>
      <c r="AP343" s="41"/>
      <c r="AQ343" s="41"/>
      <c r="AR343" s="41"/>
      <c r="AS343" s="41"/>
      <c r="AT343" s="41"/>
      <c r="AU343" s="41"/>
      <c r="AV343" s="41"/>
      <c r="AW343" s="41"/>
      <c r="AX343" s="41"/>
      <c r="AY343" s="41"/>
      <c r="AZ343" s="41"/>
      <c r="BA343" s="41"/>
      <c r="BB343" s="41"/>
      <c r="BC343" s="41"/>
      <c r="BD343" s="41"/>
      <c r="BE343" s="41"/>
      <c r="BF343" s="41"/>
      <c r="BG343" s="41"/>
      <c r="BH343" s="41"/>
      <c r="BI343" s="41"/>
      <c r="BJ343" s="41"/>
      <c r="BK343" s="41"/>
      <c r="BL343" s="41"/>
      <c r="BM343" s="41"/>
      <c r="BN343" s="41"/>
      <c r="BO343" s="41"/>
      <c r="BP343" s="41"/>
      <c r="BQ343" s="41"/>
      <c r="BR343" s="41"/>
      <c r="BS343" s="41"/>
    </row>
    <row r="344" spans="1:71" ht="35.1" hidden="1" customHeight="1">
      <c r="A344" s="41"/>
      <c r="B344" s="180" t="str">
        <f>+IFERROR(VLOOKUP(#REF!&amp;"-"&amp;ROW()-109,[2]ワークシート!$F$2:$BW$498,6,0),"")</f>
        <v/>
      </c>
      <c r="C344" s="181"/>
      <c r="D344" s="180" t="str">
        <f>+IFERROR(IF(VLOOKUP(#REF!&amp;"-"&amp;ROW()-109,[2]ワークシート!$F$2:$BW$498,7,0)="","",VLOOKUP(#REF!&amp;"-"&amp;ROW()-109,[2]ワークシート!$F$2:$BW$498,7,0)),"")</f>
        <v/>
      </c>
      <c r="E344" s="181"/>
      <c r="F344" s="180" t="str">
        <f>+IFERROR(VLOOKUP(#REF!&amp;"-"&amp;ROW()-109,[2]ワークシート!$F$2:$BW$498,8,0),"")</f>
        <v/>
      </c>
      <c r="G344" s="181"/>
      <c r="H344" s="73" t="str">
        <f>+IFERROR(VLOOKUP(#REF!&amp;"-"&amp;ROW()-109,[2]ワークシート!$F$2:$BW$498,9,0),"")</f>
        <v/>
      </c>
      <c r="I34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44" s="240"/>
      <c r="K344" s="180" t="str">
        <f>+IFERROR(VLOOKUP(#REF!&amp;"-"&amp;ROW()-109,[2]ワークシート!$F$2:$BW$498,16,0),"")</f>
        <v/>
      </c>
      <c r="L344" s="182"/>
      <c r="M344" s="181"/>
      <c r="N344" s="241" t="str">
        <f>+IFERROR(VLOOKUP(#REF!&amp;"-"&amp;ROW()-109,[2]ワークシート!$F$2:$BW$498,21,0),"")</f>
        <v/>
      </c>
      <c r="O344" s="242"/>
      <c r="P344" s="237" t="str">
        <f>+IFERROR(VLOOKUP(#REF!&amp;"-"&amp;ROW()-109,[2]ワークシート!$F$2:$BW$498,22,0),"")</f>
        <v/>
      </c>
      <c r="Q344" s="237"/>
      <c r="R344" s="187" t="str">
        <f>+IFERROR(VLOOKUP(#REF!&amp;"-"&amp;ROW()-109,[2]ワークシート!$F$2:$BW$498,52,0),"")</f>
        <v/>
      </c>
      <c r="S344" s="187"/>
      <c r="T344" s="187"/>
      <c r="U344" s="237" t="str">
        <f>+IFERROR(VLOOKUP(#REF!&amp;"-"&amp;ROW()-109,[2]ワークシート!$F$2:$BW$498,57,0),"")</f>
        <v/>
      </c>
      <c r="V344" s="237"/>
      <c r="W344" s="237" t="str">
        <f>+IFERROR(VLOOKUP(#REF!&amp;"-"&amp;ROW()-109,[2]ワークシート!$F$2:$BW$498,58,0),"")</f>
        <v/>
      </c>
      <c r="X344" s="237"/>
      <c r="Y344" s="237"/>
      <c r="Z344" s="178" t="str">
        <f t="shared" si="12"/>
        <v/>
      </c>
      <c r="AA344" s="178"/>
      <c r="AB344" s="180" t="str">
        <f>+IFERROR(IF(VLOOKUP(#REF!&amp;"-"&amp;ROW()-109,[2]ワークシート!$F$2:$BW$498,10,0)="","",VLOOKUP(#REF!&amp;"-"&amp;ROW()-109,[2]ワークシート!$F$2:$BW$498,10,0)),"")</f>
        <v/>
      </c>
      <c r="AC344" s="181"/>
      <c r="AD344" s="238" t="str">
        <f>+IFERROR(VLOOKUP(#REF!&amp;"-"&amp;ROW()-109,[2]ワークシート!$F$2:$BW$498,62,0),"")</f>
        <v/>
      </c>
      <c r="AE344" s="238"/>
      <c r="AF344" s="178" t="str">
        <f t="shared" si="13"/>
        <v/>
      </c>
      <c r="AG344" s="178"/>
      <c r="AH344" s="178" t="str">
        <f>+IFERROR(IF(VLOOKUP(#REF!&amp;"-"&amp;ROW()-109,[2]ワークシート!$F$2:$BW$498,63,0)="","",VLOOKUP(#REF!&amp;"-"&amp;ROW()-109,[2]ワークシート!$F$2:$BW$498,63,0)),"")</f>
        <v/>
      </c>
      <c r="AI344" s="178"/>
      <c r="AK344" s="51">
        <v>264</v>
      </c>
      <c r="AL344" s="51" t="str">
        <f t="shared" si="14"/>
        <v>264</v>
      </c>
      <c r="AM344" s="41"/>
      <c r="AN344" s="41"/>
      <c r="AO344" s="41"/>
      <c r="AP344" s="41"/>
      <c r="AQ344" s="41"/>
      <c r="AR344" s="41"/>
      <c r="AS344" s="41"/>
      <c r="AT344" s="41"/>
      <c r="AU344" s="41"/>
      <c r="AV344" s="41"/>
      <c r="AW344" s="41"/>
      <c r="AX344" s="41"/>
      <c r="AY344" s="41"/>
      <c r="AZ344" s="41"/>
      <c r="BA344" s="41"/>
      <c r="BB344" s="41"/>
      <c r="BC344" s="41"/>
      <c r="BD344" s="41"/>
      <c r="BE344" s="41"/>
      <c r="BF344" s="41"/>
      <c r="BG344" s="41"/>
      <c r="BH344" s="41"/>
      <c r="BI344" s="41"/>
      <c r="BJ344" s="41"/>
      <c r="BK344" s="41"/>
      <c r="BL344" s="41"/>
      <c r="BM344" s="41"/>
      <c r="BN344" s="41"/>
      <c r="BO344" s="41"/>
      <c r="BP344" s="41"/>
      <c r="BQ344" s="41"/>
      <c r="BR344" s="41"/>
      <c r="BS344" s="41"/>
    </row>
    <row r="345" spans="1:71" ht="35.1" hidden="1" customHeight="1">
      <c r="A345" s="41"/>
      <c r="B345" s="180" t="str">
        <f>+IFERROR(VLOOKUP(#REF!&amp;"-"&amp;ROW()-109,[2]ワークシート!$F$2:$BW$498,6,0),"")</f>
        <v/>
      </c>
      <c r="C345" s="181"/>
      <c r="D345" s="180" t="str">
        <f>+IFERROR(IF(VLOOKUP(#REF!&amp;"-"&amp;ROW()-109,[2]ワークシート!$F$2:$BW$498,7,0)="","",VLOOKUP(#REF!&amp;"-"&amp;ROW()-109,[2]ワークシート!$F$2:$BW$498,7,0)),"")</f>
        <v/>
      </c>
      <c r="E345" s="181"/>
      <c r="F345" s="180" t="str">
        <f>+IFERROR(VLOOKUP(#REF!&amp;"-"&amp;ROW()-109,[2]ワークシート!$F$2:$BW$498,8,0),"")</f>
        <v/>
      </c>
      <c r="G345" s="181"/>
      <c r="H345" s="73" t="str">
        <f>+IFERROR(VLOOKUP(#REF!&amp;"-"&amp;ROW()-109,[2]ワークシート!$F$2:$BW$498,9,0),"")</f>
        <v/>
      </c>
      <c r="I34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45" s="240"/>
      <c r="K345" s="180" t="str">
        <f>+IFERROR(VLOOKUP(#REF!&amp;"-"&amp;ROW()-109,[2]ワークシート!$F$2:$BW$498,16,0),"")</f>
        <v/>
      </c>
      <c r="L345" s="182"/>
      <c r="M345" s="181"/>
      <c r="N345" s="241" t="str">
        <f>+IFERROR(VLOOKUP(#REF!&amp;"-"&amp;ROW()-109,[2]ワークシート!$F$2:$BW$498,21,0),"")</f>
        <v/>
      </c>
      <c r="O345" s="242"/>
      <c r="P345" s="237" t="str">
        <f>+IFERROR(VLOOKUP(#REF!&amp;"-"&amp;ROW()-109,[2]ワークシート!$F$2:$BW$498,22,0),"")</f>
        <v/>
      </c>
      <c r="Q345" s="237"/>
      <c r="R345" s="187" t="str">
        <f>+IFERROR(VLOOKUP(#REF!&amp;"-"&amp;ROW()-109,[2]ワークシート!$F$2:$BW$498,52,0),"")</f>
        <v/>
      </c>
      <c r="S345" s="187"/>
      <c r="T345" s="187"/>
      <c r="U345" s="237" t="str">
        <f>+IFERROR(VLOOKUP(#REF!&amp;"-"&amp;ROW()-109,[2]ワークシート!$F$2:$BW$498,57,0),"")</f>
        <v/>
      </c>
      <c r="V345" s="237"/>
      <c r="W345" s="237" t="str">
        <f>+IFERROR(VLOOKUP(#REF!&amp;"-"&amp;ROW()-109,[2]ワークシート!$F$2:$BW$498,58,0),"")</f>
        <v/>
      </c>
      <c r="X345" s="237"/>
      <c r="Y345" s="237"/>
      <c r="Z345" s="178" t="str">
        <f t="shared" si="12"/>
        <v/>
      </c>
      <c r="AA345" s="178"/>
      <c r="AB345" s="180" t="str">
        <f>+IFERROR(IF(VLOOKUP(#REF!&amp;"-"&amp;ROW()-109,[2]ワークシート!$F$2:$BW$498,10,0)="","",VLOOKUP(#REF!&amp;"-"&amp;ROW()-109,[2]ワークシート!$F$2:$BW$498,10,0)),"")</f>
        <v/>
      </c>
      <c r="AC345" s="181"/>
      <c r="AD345" s="238" t="str">
        <f>+IFERROR(VLOOKUP(#REF!&amp;"-"&amp;ROW()-109,[2]ワークシート!$F$2:$BW$498,62,0),"")</f>
        <v/>
      </c>
      <c r="AE345" s="238"/>
      <c r="AF345" s="178" t="str">
        <f t="shared" si="13"/>
        <v/>
      </c>
      <c r="AG345" s="178"/>
      <c r="AH345" s="178" t="str">
        <f>+IFERROR(IF(VLOOKUP(#REF!&amp;"-"&amp;ROW()-109,[2]ワークシート!$F$2:$BW$498,63,0)="","",VLOOKUP(#REF!&amp;"-"&amp;ROW()-109,[2]ワークシート!$F$2:$BW$498,63,0)),"")</f>
        <v/>
      </c>
      <c r="AI345" s="178"/>
      <c r="AK345" s="51">
        <v>265</v>
      </c>
      <c r="AL345" s="51" t="str">
        <f t="shared" si="14"/>
        <v>265</v>
      </c>
      <c r="AM345" s="41"/>
      <c r="AN345" s="41"/>
      <c r="AO345" s="41"/>
      <c r="AP345" s="41"/>
      <c r="AQ345" s="41"/>
      <c r="AR345" s="41"/>
      <c r="AS345" s="41"/>
      <c r="AT345" s="41"/>
      <c r="AU345" s="41"/>
      <c r="AV345" s="41"/>
      <c r="AW345" s="41"/>
      <c r="AX345" s="41"/>
      <c r="AY345" s="41"/>
      <c r="AZ345" s="41"/>
      <c r="BA345" s="41"/>
      <c r="BB345" s="41"/>
      <c r="BC345" s="41"/>
      <c r="BD345" s="41"/>
      <c r="BE345" s="41"/>
      <c r="BF345" s="41"/>
      <c r="BG345" s="41"/>
      <c r="BH345" s="41"/>
      <c r="BI345" s="41"/>
      <c r="BJ345" s="41"/>
      <c r="BK345" s="41"/>
      <c r="BL345" s="41"/>
      <c r="BM345" s="41"/>
      <c r="BN345" s="41"/>
      <c r="BO345" s="41"/>
      <c r="BP345" s="41"/>
      <c r="BQ345" s="41"/>
      <c r="BR345" s="41"/>
      <c r="BS345" s="41"/>
    </row>
    <row r="346" spans="1:71" ht="35.1" hidden="1" customHeight="1">
      <c r="A346" s="41"/>
      <c r="B346" s="180" t="str">
        <f>+IFERROR(VLOOKUP(#REF!&amp;"-"&amp;ROW()-109,[2]ワークシート!$F$2:$BW$498,6,0),"")</f>
        <v/>
      </c>
      <c r="C346" s="181"/>
      <c r="D346" s="180" t="str">
        <f>+IFERROR(IF(VLOOKUP(#REF!&amp;"-"&amp;ROW()-109,[2]ワークシート!$F$2:$BW$498,7,0)="","",VLOOKUP(#REF!&amp;"-"&amp;ROW()-109,[2]ワークシート!$F$2:$BW$498,7,0)),"")</f>
        <v/>
      </c>
      <c r="E346" s="181"/>
      <c r="F346" s="180" t="str">
        <f>+IFERROR(VLOOKUP(#REF!&amp;"-"&amp;ROW()-109,[2]ワークシート!$F$2:$BW$498,8,0),"")</f>
        <v/>
      </c>
      <c r="G346" s="181"/>
      <c r="H346" s="73" t="str">
        <f>+IFERROR(VLOOKUP(#REF!&amp;"-"&amp;ROW()-109,[2]ワークシート!$F$2:$BW$498,9,0),"")</f>
        <v/>
      </c>
      <c r="I34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46" s="240"/>
      <c r="K346" s="180" t="str">
        <f>+IFERROR(VLOOKUP(#REF!&amp;"-"&amp;ROW()-109,[2]ワークシート!$F$2:$BW$498,16,0),"")</f>
        <v/>
      </c>
      <c r="L346" s="182"/>
      <c r="M346" s="181"/>
      <c r="N346" s="241" t="str">
        <f>+IFERROR(VLOOKUP(#REF!&amp;"-"&amp;ROW()-109,[2]ワークシート!$F$2:$BW$498,21,0),"")</f>
        <v/>
      </c>
      <c r="O346" s="242"/>
      <c r="P346" s="237" t="str">
        <f>+IFERROR(VLOOKUP(#REF!&amp;"-"&amp;ROW()-109,[2]ワークシート!$F$2:$BW$498,22,0),"")</f>
        <v/>
      </c>
      <c r="Q346" s="237"/>
      <c r="R346" s="187" t="str">
        <f>+IFERROR(VLOOKUP(#REF!&amp;"-"&amp;ROW()-109,[2]ワークシート!$F$2:$BW$498,52,0),"")</f>
        <v/>
      </c>
      <c r="S346" s="187"/>
      <c r="T346" s="187"/>
      <c r="U346" s="237" t="str">
        <f>+IFERROR(VLOOKUP(#REF!&amp;"-"&amp;ROW()-109,[2]ワークシート!$F$2:$BW$498,57,0),"")</f>
        <v/>
      </c>
      <c r="V346" s="237"/>
      <c r="W346" s="237" t="str">
        <f>+IFERROR(VLOOKUP(#REF!&amp;"-"&amp;ROW()-109,[2]ワークシート!$F$2:$BW$498,58,0),"")</f>
        <v/>
      </c>
      <c r="X346" s="237"/>
      <c r="Y346" s="237"/>
      <c r="Z346" s="178" t="str">
        <f t="shared" si="12"/>
        <v/>
      </c>
      <c r="AA346" s="178"/>
      <c r="AB346" s="180" t="str">
        <f>+IFERROR(IF(VLOOKUP(#REF!&amp;"-"&amp;ROW()-109,[2]ワークシート!$F$2:$BW$498,10,0)="","",VLOOKUP(#REF!&amp;"-"&amp;ROW()-109,[2]ワークシート!$F$2:$BW$498,10,0)),"")</f>
        <v/>
      </c>
      <c r="AC346" s="181"/>
      <c r="AD346" s="238" t="str">
        <f>+IFERROR(VLOOKUP(#REF!&amp;"-"&amp;ROW()-109,[2]ワークシート!$F$2:$BW$498,62,0),"")</f>
        <v/>
      </c>
      <c r="AE346" s="238"/>
      <c r="AF346" s="178" t="str">
        <f t="shared" si="13"/>
        <v/>
      </c>
      <c r="AG346" s="178"/>
      <c r="AH346" s="178" t="str">
        <f>+IFERROR(IF(VLOOKUP(#REF!&amp;"-"&amp;ROW()-109,[2]ワークシート!$F$2:$BW$498,63,0)="","",VLOOKUP(#REF!&amp;"-"&amp;ROW()-109,[2]ワークシート!$F$2:$BW$498,63,0)),"")</f>
        <v/>
      </c>
      <c r="AI346" s="178"/>
      <c r="AK346" s="51">
        <v>266</v>
      </c>
      <c r="AL346" s="51" t="str">
        <f t="shared" si="14"/>
        <v>266</v>
      </c>
      <c r="AM346" s="41"/>
      <c r="AN346" s="41"/>
      <c r="AO346" s="41"/>
      <c r="AP346" s="41"/>
      <c r="AQ346" s="41"/>
      <c r="AR346" s="41"/>
      <c r="AS346" s="41"/>
      <c r="AT346" s="41"/>
      <c r="AU346" s="41"/>
      <c r="AV346" s="41"/>
      <c r="AW346" s="41"/>
      <c r="AX346" s="41"/>
      <c r="AY346" s="41"/>
      <c r="AZ346" s="41"/>
      <c r="BA346" s="41"/>
      <c r="BB346" s="41"/>
      <c r="BC346" s="41"/>
      <c r="BD346" s="41"/>
      <c r="BE346" s="41"/>
      <c r="BF346" s="41"/>
      <c r="BG346" s="41"/>
      <c r="BH346" s="41"/>
      <c r="BI346" s="41"/>
      <c r="BJ346" s="41"/>
      <c r="BK346" s="41"/>
      <c r="BL346" s="41"/>
      <c r="BM346" s="41"/>
      <c r="BN346" s="41"/>
      <c r="BO346" s="41"/>
      <c r="BP346" s="41"/>
      <c r="BQ346" s="41"/>
      <c r="BR346" s="41"/>
      <c r="BS346" s="41"/>
    </row>
    <row r="347" spans="1:71" ht="35.1" hidden="1" customHeight="1">
      <c r="A347" s="41"/>
      <c r="B347" s="180" t="str">
        <f>+IFERROR(VLOOKUP(#REF!&amp;"-"&amp;ROW()-109,[2]ワークシート!$F$2:$BW$498,6,0),"")</f>
        <v/>
      </c>
      <c r="C347" s="181"/>
      <c r="D347" s="180" t="str">
        <f>+IFERROR(IF(VLOOKUP(#REF!&amp;"-"&amp;ROW()-109,[2]ワークシート!$F$2:$BW$498,7,0)="","",VLOOKUP(#REF!&amp;"-"&amp;ROW()-109,[2]ワークシート!$F$2:$BW$498,7,0)),"")</f>
        <v/>
      </c>
      <c r="E347" s="181"/>
      <c r="F347" s="180" t="str">
        <f>+IFERROR(VLOOKUP(#REF!&amp;"-"&amp;ROW()-109,[2]ワークシート!$F$2:$BW$498,8,0),"")</f>
        <v/>
      </c>
      <c r="G347" s="181"/>
      <c r="H347" s="73" t="str">
        <f>+IFERROR(VLOOKUP(#REF!&amp;"-"&amp;ROW()-109,[2]ワークシート!$F$2:$BW$498,9,0),"")</f>
        <v/>
      </c>
      <c r="I34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47" s="240"/>
      <c r="K347" s="180" t="str">
        <f>+IFERROR(VLOOKUP(#REF!&amp;"-"&amp;ROW()-109,[2]ワークシート!$F$2:$BW$498,16,0),"")</f>
        <v/>
      </c>
      <c r="L347" s="182"/>
      <c r="M347" s="181"/>
      <c r="N347" s="241" t="str">
        <f>+IFERROR(VLOOKUP(#REF!&amp;"-"&amp;ROW()-109,[2]ワークシート!$F$2:$BW$498,21,0),"")</f>
        <v/>
      </c>
      <c r="O347" s="242"/>
      <c r="P347" s="237" t="str">
        <f>+IFERROR(VLOOKUP(#REF!&amp;"-"&amp;ROW()-109,[2]ワークシート!$F$2:$BW$498,22,0),"")</f>
        <v/>
      </c>
      <c r="Q347" s="237"/>
      <c r="R347" s="187" t="str">
        <f>+IFERROR(VLOOKUP(#REF!&amp;"-"&amp;ROW()-109,[2]ワークシート!$F$2:$BW$498,52,0),"")</f>
        <v/>
      </c>
      <c r="S347" s="187"/>
      <c r="T347" s="187"/>
      <c r="U347" s="237" t="str">
        <f>+IFERROR(VLOOKUP(#REF!&amp;"-"&amp;ROW()-109,[2]ワークシート!$F$2:$BW$498,57,0),"")</f>
        <v/>
      </c>
      <c r="V347" s="237"/>
      <c r="W347" s="237" t="str">
        <f>+IFERROR(VLOOKUP(#REF!&amp;"-"&amp;ROW()-109,[2]ワークシート!$F$2:$BW$498,58,0),"")</f>
        <v/>
      </c>
      <c r="X347" s="237"/>
      <c r="Y347" s="237"/>
      <c r="Z347" s="178" t="str">
        <f t="shared" si="12"/>
        <v/>
      </c>
      <c r="AA347" s="178"/>
      <c r="AB347" s="180" t="str">
        <f>+IFERROR(IF(VLOOKUP(#REF!&amp;"-"&amp;ROW()-109,[2]ワークシート!$F$2:$BW$498,10,0)="","",VLOOKUP(#REF!&amp;"-"&amp;ROW()-109,[2]ワークシート!$F$2:$BW$498,10,0)),"")</f>
        <v/>
      </c>
      <c r="AC347" s="181"/>
      <c r="AD347" s="238" t="str">
        <f>+IFERROR(VLOOKUP(#REF!&amp;"-"&amp;ROW()-109,[2]ワークシート!$F$2:$BW$498,62,0),"")</f>
        <v/>
      </c>
      <c r="AE347" s="238"/>
      <c r="AF347" s="178" t="str">
        <f t="shared" si="13"/>
        <v/>
      </c>
      <c r="AG347" s="178"/>
      <c r="AH347" s="178" t="str">
        <f>+IFERROR(IF(VLOOKUP(#REF!&amp;"-"&amp;ROW()-109,[2]ワークシート!$F$2:$BW$498,63,0)="","",VLOOKUP(#REF!&amp;"-"&amp;ROW()-109,[2]ワークシート!$F$2:$BW$498,63,0)),"")</f>
        <v/>
      </c>
      <c r="AI347" s="178"/>
      <c r="AK347" s="51">
        <v>267</v>
      </c>
      <c r="AL347" s="51" t="str">
        <f t="shared" si="14"/>
        <v>267</v>
      </c>
      <c r="AM347" s="41"/>
      <c r="AN347" s="41"/>
      <c r="AO347" s="41"/>
      <c r="AP347" s="41"/>
      <c r="AQ347" s="41"/>
      <c r="AR347" s="41"/>
      <c r="AS347" s="41"/>
      <c r="AT347" s="41"/>
      <c r="AU347" s="41"/>
      <c r="AV347" s="41"/>
      <c r="AW347" s="41"/>
      <c r="AX347" s="41"/>
      <c r="AY347" s="41"/>
      <c r="AZ347" s="41"/>
      <c r="BA347" s="41"/>
      <c r="BB347" s="41"/>
      <c r="BC347" s="41"/>
      <c r="BD347" s="41"/>
      <c r="BE347" s="41"/>
      <c r="BF347" s="41"/>
      <c r="BG347" s="41"/>
      <c r="BH347" s="41"/>
      <c r="BI347" s="41"/>
      <c r="BJ347" s="41"/>
      <c r="BK347" s="41"/>
      <c r="BL347" s="41"/>
      <c r="BM347" s="41"/>
      <c r="BN347" s="41"/>
      <c r="BO347" s="41"/>
      <c r="BP347" s="41"/>
      <c r="BQ347" s="41"/>
      <c r="BR347" s="41"/>
      <c r="BS347" s="41"/>
    </row>
    <row r="348" spans="1:71" ht="35.1" hidden="1" customHeight="1">
      <c r="A348" s="41"/>
      <c r="B348" s="180" t="str">
        <f>+IFERROR(VLOOKUP(#REF!&amp;"-"&amp;ROW()-109,[2]ワークシート!$F$2:$BW$498,6,0),"")</f>
        <v/>
      </c>
      <c r="C348" s="181"/>
      <c r="D348" s="180" t="str">
        <f>+IFERROR(IF(VLOOKUP(#REF!&amp;"-"&amp;ROW()-109,[2]ワークシート!$F$2:$BW$498,7,0)="","",VLOOKUP(#REF!&amp;"-"&amp;ROW()-109,[2]ワークシート!$F$2:$BW$498,7,0)),"")</f>
        <v/>
      </c>
      <c r="E348" s="181"/>
      <c r="F348" s="180" t="str">
        <f>+IFERROR(VLOOKUP(#REF!&amp;"-"&amp;ROW()-109,[2]ワークシート!$F$2:$BW$498,8,0),"")</f>
        <v/>
      </c>
      <c r="G348" s="181"/>
      <c r="H348" s="73" t="str">
        <f>+IFERROR(VLOOKUP(#REF!&amp;"-"&amp;ROW()-109,[2]ワークシート!$F$2:$BW$498,9,0),"")</f>
        <v/>
      </c>
      <c r="I34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48" s="240"/>
      <c r="K348" s="180" t="str">
        <f>+IFERROR(VLOOKUP(#REF!&amp;"-"&amp;ROW()-109,[2]ワークシート!$F$2:$BW$498,16,0),"")</f>
        <v/>
      </c>
      <c r="L348" s="182"/>
      <c r="M348" s="181"/>
      <c r="N348" s="241" t="str">
        <f>+IFERROR(VLOOKUP(#REF!&amp;"-"&amp;ROW()-109,[2]ワークシート!$F$2:$BW$498,21,0),"")</f>
        <v/>
      </c>
      <c r="O348" s="242"/>
      <c r="P348" s="237" t="str">
        <f>+IFERROR(VLOOKUP(#REF!&amp;"-"&amp;ROW()-109,[2]ワークシート!$F$2:$BW$498,22,0),"")</f>
        <v/>
      </c>
      <c r="Q348" s="237"/>
      <c r="R348" s="187" t="str">
        <f>+IFERROR(VLOOKUP(#REF!&amp;"-"&amp;ROW()-109,[2]ワークシート!$F$2:$BW$498,52,0),"")</f>
        <v/>
      </c>
      <c r="S348" s="187"/>
      <c r="T348" s="187"/>
      <c r="U348" s="237" t="str">
        <f>+IFERROR(VLOOKUP(#REF!&amp;"-"&amp;ROW()-109,[2]ワークシート!$F$2:$BW$498,57,0),"")</f>
        <v/>
      </c>
      <c r="V348" s="237"/>
      <c r="W348" s="237" t="str">
        <f>+IFERROR(VLOOKUP(#REF!&amp;"-"&amp;ROW()-109,[2]ワークシート!$F$2:$BW$498,58,0),"")</f>
        <v/>
      </c>
      <c r="X348" s="237"/>
      <c r="Y348" s="237"/>
      <c r="Z348" s="178" t="str">
        <f t="shared" si="12"/>
        <v/>
      </c>
      <c r="AA348" s="178"/>
      <c r="AB348" s="180" t="str">
        <f>+IFERROR(IF(VLOOKUP(#REF!&amp;"-"&amp;ROW()-109,[2]ワークシート!$F$2:$BW$498,10,0)="","",VLOOKUP(#REF!&amp;"-"&amp;ROW()-109,[2]ワークシート!$F$2:$BW$498,10,0)),"")</f>
        <v/>
      </c>
      <c r="AC348" s="181"/>
      <c r="AD348" s="238" t="str">
        <f>+IFERROR(VLOOKUP(#REF!&amp;"-"&amp;ROW()-109,[2]ワークシート!$F$2:$BW$498,62,0),"")</f>
        <v/>
      </c>
      <c r="AE348" s="238"/>
      <c r="AF348" s="178" t="str">
        <f t="shared" si="13"/>
        <v/>
      </c>
      <c r="AG348" s="178"/>
      <c r="AH348" s="178" t="str">
        <f>+IFERROR(IF(VLOOKUP(#REF!&amp;"-"&amp;ROW()-109,[2]ワークシート!$F$2:$BW$498,63,0)="","",VLOOKUP(#REF!&amp;"-"&amp;ROW()-109,[2]ワークシート!$F$2:$BW$498,63,0)),"")</f>
        <v/>
      </c>
      <c r="AI348" s="178"/>
      <c r="AK348" s="51">
        <v>268</v>
      </c>
      <c r="AL348" s="51" t="str">
        <f t="shared" si="14"/>
        <v>268</v>
      </c>
      <c r="AM348" s="41"/>
      <c r="AN348" s="41"/>
      <c r="AO348" s="41"/>
      <c r="AP348" s="41"/>
      <c r="AQ348" s="41"/>
      <c r="AR348" s="41"/>
      <c r="AS348" s="41"/>
      <c r="AT348" s="41"/>
      <c r="AU348" s="41"/>
      <c r="AV348" s="41"/>
      <c r="AW348" s="41"/>
      <c r="AX348" s="41"/>
      <c r="AY348" s="41"/>
      <c r="AZ348" s="41"/>
      <c r="BA348" s="41"/>
      <c r="BB348" s="41"/>
      <c r="BC348" s="41"/>
      <c r="BD348" s="41"/>
      <c r="BE348" s="41"/>
      <c r="BF348" s="41"/>
      <c r="BG348" s="41"/>
      <c r="BH348" s="41"/>
      <c r="BI348" s="41"/>
      <c r="BJ348" s="41"/>
      <c r="BK348" s="41"/>
      <c r="BL348" s="41"/>
      <c r="BM348" s="41"/>
      <c r="BN348" s="41"/>
      <c r="BO348" s="41"/>
      <c r="BP348" s="41"/>
      <c r="BQ348" s="41"/>
      <c r="BR348" s="41"/>
      <c r="BS348" s="41"/>
    </row>
    <row r="349" spans="1:71" ht="35.1" hidden="1" customHeight="1">
      <c r="A349" s="41"/>
      <c r="B349" s="180" t="str">
        <f>+IFERROR(VLOOKUP(#REF!&amp;"-"&amp;ROW()-109,[2]ワークシート!$F$2:$BW$498,6,0),"")</f>
        <v/>
      </c>
      <c r="C349" s="181"/>
      <c r="D349" s="180" t="str">
        <f>+IFERROR(IF(VLOOKUP(#REF!&amp;"-"&amp;ROW()-109,[2]ワークシート!$F$2:$BW$498,7,0)="","",VLOOKUP(#REF!&amp;"-"&amp;ROW()-109,[2]ワークシート!$F$2:$BW$498,7,0)),"")</f>
        <v/>
      </c>
      <c r="E349" s="181"/>
      <c r="F349" s="180" t="str">
        <f>+IFERROR(VLOOKUP(#REF!&amp;"-"&amp;ROW()-109,[2]ワークシート!$F$2:$BW$498,8,0),"")</f>
        <v/>
      </c>
      <c r="G349" s="181"/>
      <c r="H349" s="73" t="str">
        <f>+IFERROR(VLOOKUP(#REF!&amp;"-"&amp;ROW()-109,[2]ワークシート!$F$2:$BW$498,9,0),"")</f>
        <v/>
      </c>
      <c r="I34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49" s="240"/>
      <c r="K349" s="180" t="str">
        <f>+IFERROR(VLOOKUP(#REF!&amp;"-"&amp;ROW()-109,[2]ワークシート!$F$2:$BW$498,16,0),"")</f>
        <v/>
      </c>
      <c r="L349" s="182"/>
      <c r="M349" s="181"/>
      <c r="N349" s="241" t="str">
        <f>+IFERROR(VLOOKUP(#REF!&amp;"-"&amp;ROW()-109,[2]ワークシート!$F$2:$BW$498,21,0),"")</f>
        <v/>
      </c>
      <c r="O349" s="242"/>
      <c r="P349" s="237" t="str">
        <f>+IFERROR(VLOOKUP(#REF!&amp;"-"&amp;ROW()-109,[2]ワークシート!$F$2:$BW$498,22,0),"")</f>
        <v/>
      </c>
      <c r="Q349" s="237"/>
      <c r="R349" s="187" t="str">
        <f>+IFERROR(VLOOKUP(#REF!&amp;"-"&amp;ROW()-109,[2]ワークシート!$F$2:$BW$498,52,0),"")</f>
        <v/>
      </c>
      <c r="S349" s="187"/>
      <c r="T349" s="187"/>
      <c r="U349" s="237" t="str">
        <f>+IFERROR(VLOOKUP(#REF!&amp;"-"&amp;ROW()-109,[2]ワークシート!$F$2:$BW$498,57,0),"")</f>
        <v/>
      </c>
      <c r="V349" s="237"/>
      <c r="W349" s="237" t="str">
        <f>+IFERROR(VLOOKUP(#REF!&amp;"-"&amp;ROW()-109,[2]ワークシート!$F$2:$BW$498,58,0),"")</f>
        <v/>
      </c>
      <c r="X349" s="237"/>
      <c r="Y349" s="237"/>
      <c r="Z349" s="178" t="str">
        <f t="shared" si="12"/>
        <v/>
      </c>
      <c r="AA349" s="178"/>
      <c r="AB349" s="180" t="str">
        <f>+IFERROR(IF(VLOOKUP(#REF!&amp;"-"&amp;ROW()-109,[2]ワークシート!$F$2:$BW$498,10,0)="","",VLOOKUP(#REF!&amp;"-"&amp;ROW()-109,[2]ワークシート!$F$2:$BW$498,10,0)),"")</f>
        <v/>
      </c>
      <c r="AC349" s="181"/>
      <c r="AD349" s="238" t="str">
        <f>+IFERROR(VLOOKUP(#REF!&amp;"-"&amp;ROW()-109,[2]ワークシート!$F$2:$BW$498,62,0),"")</f>
        <v/>
      </c>
      <c r="AE349" s="238"/>
      <c r="AF349" s="178" t="str">
        <f t="shared" si="13"/>
        <v/>
      </c>
      <c r="AG349" s="178"/>
      <c r="AH349" s="178" t="str">
        <f>+IFERROR(IF(VLOOKUP(#REF!&amp;"-"&amp;ROW()-109,[2]ワークシート!$F$2:$BW$498,63,0)="","",VLOOKUP(#REF!&amp;"-"&amp;ROW()-109,[2]ワークシート!$F$2:$BW$498,63,0)),"")</f>
        <v/>
      </c>
      <c r="AI349" s="178"/>
      <c r="AK349" s="51">
        <v>269</v>
      </c>
      <c r="AL349" s="51" t="str">
        <f t="shared" si="14"/>
        <v>269</v>
      </c>
      <c r="AM349" s="41"/>
      <c r="AN349" s="41"/>
      <c r="AO349" s="41"/>
      <c r="AP349" s="41"/>
      <c r="AQ349" s="41"/>
      <c r="AR349" s="41"/>
      <c r="AS349" s="41"/>
      <c r="AT349" s="41"/>
      <c r="AU349" s="41"/>
      <c r="AV349" s="41"/>
      <c r="AW349" s="41"/>
      <c r="AX349" s="41"/>
      <c r="AY349" s="41"/>
      <c r="AZ349" s="41"/>
      <c r="BA349" s="41"/>
      <c r="BB349" s="41"/>
      <c r="BC349" s="41"/>
      <c r="BD349" s="41"/>
      <c r="BE349" s="41"/>
      <c r="BF349" s="41"/>
      <c r="BG349" s="41"/>
      <c r="BH349" s="41"/>
      <c r="BI349" s="41"/>
      <c r="BJ349" s="41"/>
      <c r="BK349" s="41"/>
      <c r="BL349" s="41"/>
      <c r="BM349" s="41"/>
      <c r="BN349" s="41"/>
      <c r="BO349" s="41"/>
      <c r="BP349" s="41"/>
      <c r="BQ349" s="41"/>
      <c r="BR349" s="41"/>
      <c r="BS349" s="41"/>
    </row>
    <row r="350" spans="1:71" ht="35.1" hidden="1" customHeight="1">
      <c r="A350" s="41"/>
      <c r="B350" s="180" t="str">
        <f>+IFERROR(VLOOKUP(#REF!&amp;"-"&amp;ROW()-109,[2]ワークシート!$F$2:$BW$498,6,0),"")</f>
        <v/>
      </c>
      <c r="C350" s="181"/>
      <c r="D350" s="180" t="str">
        <f>+IFERROR(IF(VLOOKUP(#REF!&amp;"-"&amp;ROW()-109,[2]ワークシート!$F$2:$BW$498,7,0)="","",VLOOKUP(#REF!&amp;"-"&amp;ROW()-109,[2]ワークシート!$F$2:$BW$498,7,0)),"")</f>
        <v/>
      </c>
      <c r="E350" s="181"/>
      <c r="F350" s="180" t="str">
        <f>+IFERROR(VLOOKUP(#REF!&amp;"-"&amp;ROW()-109,[2]ワークシート!$F$2:$BW$498,8,0),"")</f>
        <v/>
      </c>
      <c r="G350" s="181"/>
      <c r="H350" s="73" t="str">
        <f>+IFERROR(VLOOKUP(#REF!&amp;"-"&amp;ROW()-109,[2]ワークシート!$F$2:$BW$498,9,0),"")</f>
        <v/>
      </c>
      <c r="I35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50" s="240"/>
      <c r="K350" s="180" t="str">
        <f>+IFERROR(VLOOKUP(#REF!&amp;"-"&amp;ROW()-109,[2]ワークシート!$F$2:$BW$498,16,0),"")</f>
        <v/>
      </c>
      <c r="L350" s="182"/>
      <c r="M350" s="181"/>
      <c r="N350" s="241" t="str">
        <f>+IFERROR(VLOOKUP(#REF!&amp;"-"&amp;ROW()-109,[2]ワークシート!$F$2:$BW$498,21,0),"")</f>
        <v/>
      </c>
      <c r="O350" s="242"/>
      <c r="P350" s="237" t="str">
        <f>+IFERROR(VLOOKUP(#REF!&amp;"-"&amp;ROW()-109,[2]ワークシート!$F$2:$BW$498,22,0),"")</f>
        <v/>
      </c>
      <c r="Q350" s="237"/>
      <c r="R350" s="187" t="str">
        <f>+IFERROR(VLOOKUP(#REF!&amp;"-"&amp;ROW()-109,[2]ワークシート!$F$2:$BW$498,52,0),"")</f>
        <v/>
      </c>
      <c r="S350" s="187"/>
      <c r="T350" s="187"/>
      <c r="U350" s="237" t="str">
        <f>+IFERROR(VLOOKUP(#REF!&amp;"-"&amp;ROW()-109,[2]ワークシート!$F$2:$BW$498,57,0),"")</f>
        <v/>
      </c>
      <c r="V350" s="237"/>
      <c r="W350" s="237" t="str">
        <f>+IFERROR(VLOOKUP(#REF!&amp;"-"&amp;ROW()-109,[2]ワークシート!$F$2:$BW$498,58,0),"")</f>
        <v/>
      </c>
      <c r="X350" s="237"/>
      <c r="Y350" s="237"/>
      <c r="Z350" s="178" t="str">
        <f t="shared" si="12"/>
        <v/>
      </c>
      <c r="AA350" s="178"/>
      <c r="AB350" s="180" t="str">
        <f>+IFERROR(IF(VLOOKUP(#REF!&amp;"-"&amp;ROW()-109,[2]ワークシート!$F$2:$BW$498,10,0)="","",VLOOKUP(#REF!&amp;"-"&amp;ROW()-109,[2]ワークシート!$F$2:$BW$498,10,0)),"")</f>
        <v/>
      </c>
      <c r="AC350" s="181"/>
      <c r="AD350" s="238" t="str">
        <f>+IFERROR(VLOOKUP(#REF!&amp;"-"&amp;ROW()-109,[2]ワークシート!$F$2:$BW$498,62,0),"")</f>
        <v/>
      </c>
      <c r="AE350" s="238"/>
      <c r="AF350" s="178" t="str">
        <f t="shared" si="13"/>
        <v/>
      </c>
      <c r="AG350" s="178"/>
      <c r="AH350" s="178" t="str">
        <f>+IFERROR(IF(VLOOKUP(#REF!&amp;"-"&amp;ROW()-109,[2]ワークシート!$F$2:$BW$498,63,0)="","",VLOOKUP(#REF!&amp;"-"&amp;ROW()-109,[2]ワークシート!$F$2:$BW$498,63,0)),"")</f>
        <v/>
      </c>
      <c r="AI350" s="178"/>
      <c r="AK350" s="51">
        <v>270</v>
      </c>
      <c r="AL350" s="51" t="str">
        <f t="shared" si="14"/>
        <v>270</v>
      </c>
      <c r="AM350" s="41"/>
      <c r="AN350" s="41"/>
      <c r="AO350" s="41"/>
      <c r="AP350" s="41"/>
      <c r="AQ350" s="41"/>
      <c r="AR350" s="41"/>
      <c r="AS350" s="41"/>
      <c r="AT350" s="41"/>
      <c r="AU350" s="41"/>
      <c r="AV350" s="41"/>
      <c r="AW350" s="41"/>
      <c r="AX350" s="41"/>
      <c r="AY350" s="41"/>
      <c r="AZ350" s="41"/>
      <c r="BA350" s="41"/>
      <c r="BB350" s="41"/>
      <c r="BC350" s="41"/>
      <c r="BD350" s="41"/>
      <c r="BE350" s="41"/>
      <c r="BF350" s="41"/>
      <c r="BG350" s="41"/>
      <c r="BH350" s="41"/>
      <c r="BI350" s="41"/>
      <c r="BJ350" s="41"/>
      <c r="BK350" s="41"/>
      <c r="BL350" s="41"/>
      <c r="BM350" s="41"/>
      <c r="BN350" s="41"/>
      <c r="BO350" s="41"/>
      <c r="BP350" s="41"/>
      <c r="BQ350" s="41"/>
      <c r="BR350" s="41"/>
      <c r="BS350" s="41"/>
    </row>
    <row r="351" spans="1:71" ht="35.1" hidden="1" customHeight="1">
      <c r="A351" s="41"/>
      <c r="B351" s="180" t="str">
        <f>+IFERROR(VLOOKUP(#REF!&amp;"-"&amp;ROW()-109,[2]ワークシート!$F$2:$BW$498,6,0),"")</f>
        <v/>
      </c>
      <c r="C351" s="181"/>
      <c r="D351" s="180" t="str">
        <f>+IFERROR(IF(VLOOKUP(#REF!&amp;"-"&amp;ROW()-109,[2]ワークシート!$F$2:$BW$498,7,0)="","",VLOOKUP(#REF!&amp;"-"&amp;ROW()-109,[2]ワークシート!$F$2:$BW$498,7,0)),"")</f>
        <v/>
      </c>
      <c r="E351" s="181"/>
      <c r="F351" s="180" t="str">
        <f>+IFERROR(VLOOKUP(#REF!&amp;"-"&amp;ROW()-109,[2]ワークシート!$F$2:$BW$498,8,0),"")</f>
        <v/>
      </c>
      <c r="G351" s="181"/>
      <c r="H351" s="73" t="str">
        <f>+IFERROR(VLOOKUP(#REF!&amp;"-"&amp;ROW()-109,[2]ワークシート!$F$2:$BW$498,9,0),"")</f>
        <v/>
      </c>
      <c r="I35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51" s="240"/>
      <c r="K351" s="180" t="str">
        <f>+IFERROR(VLOOKUP(#REF!&amp;"-"&amp;ROW()-109,[2]ワークシート!$F$2:$BW$498,16,0),"")</f>
        <v/>
      </c>
      <c r="L351" s="182"/>
      <c r="M351" s="181"/>
      <c r="N351" s="241" t="str">
        <f>+IFERROR(VLOOKUP(#REF!&amp;"-"&amp;ROW()-109,[2]ワークシート!$F$2:$BW$498,21,0),"")</f>
        <v/>
      </c>
      <c r="O351" s="242"/>
      <c r="P351" s="237" t="str">
        <f>+IFERROR(VLOOKUP(#REF!&amp;"-"&amp;ROW()-109,[2]ワークシート!$F$2:$BW$498,22,0),"")</f>
        <v/>
      </c>
      <c r="Q351" s="237"/>
      <c r="R351" s="187" t="str">
        <f>+IFERROR(VLOOKUP(#REF!&amp;"-"&amp;ROW()-109,[2]ワークシート!$F$2:$BW$498,52,0),"")</f>
        <v/>
      </c>
      <c r="S351" s="187"/>
      <c r="T351" s="187"/>
      <c r="U351" s="237" t="str">
        <f>+IFERROR(VLOOKUP(#REF!&amp;"-"&amp;ROW()-109,[2]ワークシート!$F$2:$BW$498,57,0),"")</f>
        <v/>
      </c>
      <c r="V351" s="237"/>
      <c r="W351" s="237" t="str">
        <f>+IFERROR(VLOOKUP(#REF!&amp;"-"&amp;ROW()-109,[2]ワークシート!$F$2:$BW$498,58,0),"")</f>
        <v/>
      </c>
      <c r="X351" s="237"/>
      <c r="Y351" s="237"/>
      <c r="Z351" s="178" t="str">
        <f t="shared" si="12"/>
        <v/>
      </c>
      <c r="AA351" s="178"/>
      <c r="AB351" s="180" t="str">
        <f>+IFERROR(IF(VLOOKUP(#REF!&amp;"-"&amp;ROW()-109,[2]ワークシート!$F$2:$BW$498,10,0)="","",VLOOKUP(#REF!&amp;"-"&amp;ROW()-109,[2]ワークシート!$F$2:$BW$498,10,0)),"")</f>
        <v/>
      </c>
      <c r="AC351" s="181"/>
      <c r="AD351" s="238" t="str">
        <f>+IFERROR(VLOOKUP(#REF!&amp;"-"&amp;ROW()-109,[2]ワークシート!$F$2:$BW$498,62,0),"")</f>
        <v/>
      </c>
      <c r="AE351" s="238"/>
      <c r="AF351" s="178" t="str">
        <f t="shared" si="13"/>
        <v/>
      </c>
      <c r="AG351" s="178"/>
      <c r="AH351" s="178" t="str">
        <f>+IFERROR(IF(VLOOKUP(#REF!&amp;"-"&amp;ROW()-109,[2]ワークシート!$F$2:$BW$498,63,0)="","",VLOOKUP(#REF!&amp;"-"&amp;ROW()-109,[2]ワークシート!$F$2:$BW$498,63,0)),"")</f>
        <v/>
      </c>
      <c r="AI351" s="178"/>
      <c r="AK351" s="51">
        <v>271</v>
      </c>
      <c r="AL351" s="51" t="str">
        <f t="shared" si="14"/>
        <v>271</v>
      </c>
      <c r="AM351" s="41"/>
      <c r="AN351" s="41"/>
      <c r="AO351" s="41"/>
      <c r="AP351" s="41"/>
      <c r="AQ351" s="41"/>
      <c r="AR351" s="41"/>
      <c r="AS351" s="41"/>
      <c r="AT351" s="41"/>
      <c r="AU351" s="41"/>
      <c r="AV351" s="41"/>
      <c r="AW351" s="41"/>
      <c r="AX351" s="41"/>
      <c r="AY351" s="41"/>
      <c r="AZ351" s="41"/>
      <c r="BA351" s="41"/>
      <c r="BB351" s="41"/>
      <c r="BC351" s="41"/>
      <c r="BD351" s="41"/>
      <c r="BE351" s="41"/>
      <c r="BF351" s="41"/>
      <c r="BG351" s="41"/>
      <c r="BH351" s="41"/>
      <c r="BI351" s="41"/>
      <c r="BJ351" s="41"/>
      <c r="BK351" s="41"/>
      <c r="BL351" s="41"/>
      <c r="BM351" s="41"/>
      <c r="BN351" s="41"/>
      <c r="BO351" s="41"/>
      <c r="BP351" s="41"/>
      <c r="BQ351" s="41"/>
      <c r="BR351" s="41"/>
      <c r="BS351" s="41"/>
    </row>
    <row r="352" spans="1:71" ht="35.1" hidden="1" customHeight="1">
      <c r="A352" s="41"/>
      <c r="B352" s="180" t="str">
        <f>+IFERROR(VLOOKUP(#REF!&amp;"-"&amp;ROW()-109,[2]ワークシート!$F$2:$BW$498,6,0),"")</f>
        <v/>
      </c>
      <c r="C352" s="181"/>
      <c r="D352" s="180" t="str">
        <f>+IFERROR(IF(VLOOKUP(#REF!&amp;"-"&amp;ROW()-109,[2]ワークシート!$F$2:$BW$498,7,0)="","",VLOOKUP(#REF!&amp;"-"&amp;ROW()-109,[2]ワークシート!$F$2:$BW$498,7,0)),"")</f>
        <v/>
      </c>
      <c r="E352" s="181"/>
      <c r="F352" s="180" t="str">
        <f>+IFERROR(VLOOKUP(#REF!&amp;"-"&amp;ROW()-109,[2]ワークシート!$F$2:$BW$498,8,0),"")</f>
        <v/>
      </c>
      <c r="G352" s="181"/>
      <c r="H352" s="73" t="str">
        <f>+IFERROR(VLOOKUP(#REF!&amp;"-"&amp;ROW()-109,[2]ワークシート!$F$2:$BW$498,9,0),"")</f>
        <v/>
      </c>
      <c r="I35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52" s="240"/>
      <c r="K352" s="180" t="str">
        <f>+IFERROR(VLOOKUP(#REF!&amp;"-"&amp;ROW()-109,[2]ワークシート!$F$2:$BW$498,16,0),"")</f>
        <v/>
      </c>
      <c r="L352" s="182"/>
      <c r="M352" s="181"/>
      <c r="N352" s="241" t="str">
        <f>+IFERROR(VLOOKUP(#REF!&amp;"-"&amp;ROW()-109,[2]ワークシート!$F$2:$BW$498,21,0),"")</f>
        <v/>
      </c>
      <c r="O352" s="242"/>
      <c r="P352" s="237" t="str">
        <f>+IFERROR(VLOOKUP(#REF!&amp;"-"&amp;ROW()-109,[2]ワークシート!$F$2:$BW$498,22,0),"")</f>
        <v/>
      </c>
      <c r="Q352" s="237"/>
      <c r="R352" s="187" t="str">
        <f>+IFERROR(VLOOKUP(#REF!&amp;"-"&amp;ROW()-109,[2]ワークシート!$F$2:$BW$498,52,0),"")</f>
        <v/>
      </c>
      <c r="S352" s="187"/>
      <c r="T352" s="187"/>
      <c r="U352" s="237" t="str">
        <f>+IFERROR(VLOOKUP(#REF!&amp;"-"&amp;ROW()-109,[2]ワークシート!$F$2:$BW$498,57,0),"")</f>
        <v/>
      </c>
      <c r="V352" s="237"/>
      <c r="W352" s="237" t="str">
        <f>+IFERROR(VLOOKUP(#REF!&amp;"-"&amp;ROW()-109,[2]ワークシート!$F$2:$BW$498,58,0),"")</f>
        <v/>
      </c>
      <c r="X352" s="237"/>
      <c r="Y352" s="237"/>
      <c r="Z352" s="178" t="str">
        <f t="shared" si="12"/>
        <v/>
      </c>
      <c r="AA352" s="178"/>
      <c r="AB352" s="180" t="str">
        <f>+IFERROR(IF(VLOOKUP(#REF!&amp;"-"&amp;ROW()-109,[2]ワークシート!$F$2:$BW$498,10,0)="","",VLOOKUP(#REF!&amp;"-"&amp;ROW()-109,[2]ワークシート!$F$2:$BW$498,10,0)),"")</f>
        <v/>
      </c>
      <c r="AC352" s="181"/>
      <c r="AD352" s="238" t="str">
        <f>+IFERROR(VLOOKUP(#REF!&amp;"-"&amp;ROW()-109,[2]ワークシート!$F$2:$BW$498,62,0),"")</f>
        <v/>
      </c>
      <c r="AE352" s="238"/>
      <c r="AF352" s="178" t="str">
        <f t="shared" si="13"/>
        <v/>
      </c>
      <c r="AG352" s="178"/>
      <c r="AH352" s="178" t="str">
        <f>+IFERROR(IF(VLOOKUP(#REF!&amp;"-"&amp;ROW()-109,[2]ワークシート!$F$2:$BW$498,63,0)="","",VLOOKUP(#REF!&amp;"-"&amp;ROW()-109,[2]ワークシート!$F$2:$BW$498,63,0)),"")</f>
        <v/>
      </c>
      <c r="AI352" s="178"/>
      <c r="AK352" s="51">
        <v>272</v>
      </c>
      <c r="AL352" s="51" t="str">
        <f t="shared" si="14"/>
        <v>272</v>
      </c>
      <c r="AM352" s="41"/>
      <c r="AN352" s="41"/>
      <c r="AO352" s="41"/>
      <c r="AP352" s="41"/>
      <c r="AQ352" s="41"/>
      <c r="AR352" s="41"/>
      <c r="AS352" s="41"/>
      <c r="AT352" s="41"/>
      <c r="AU352" s="41"/>
      <c r="AV352" s="41"/>
      <c r="AW352" s="41"/>
      <c r="AX352" s="41"/>
      <c r="AY352" s="41"/>
      <c r="AZ352" s="41"/>
      <c r="BA352" s="41"/>
      <c r="BB352" s="41"/>
      <c r="BC352" s="41"/>
      <c r="BD352" s="41"/>
      <c r="BE352" s="41"/>
      <c r="BF352" s="41"/>
      <c r="BG352" s="41"/>
      <c r="BH352" s="41"/>
      <c r="BI352" s="41"/>
      <c r="BJ352" s="41"/>
      <c r="BK352" s="41"/>
      <c r="BL352" s="41"/>
      <c r="BM352" s="41"/>
      <c r="BN352" s="41"/>
      <c r="BO352" s="41"/>
      <c r="BP352" s="41"/>
      <c r="BQ352" s="41"/>
      <c r="BR352" s="41"/>
      <c r="BS352" s="41"/>
    </row>
    <row r="353" spans="1:71" ht="35.1" hidden="1" customHeight="1">
      <c r="A353" s="41"/>
      <c r="B353" s="180" t="str">
        <f>+IFERROR(VLOOKUP(#REF!&amp;"-"&amp;ROW()-109,[2]ワークシート!$F$2:$BW$498,6,0),"")</f>
        <v/>
      </c>
      <c r="C353" s="181"/>
      <c r="D353" s="180" t="str">
        <f>+IFERROR(IF(VLOOKUP(#REF!&amp;"-"&amp;ROW()-109,[2]ワークシート!$F$2:$BW$498,7,0)="","",VLOOKUP(#REF!&amp;"-"&amp;ROW()-109,[2]ワークシート!$F$2:$BW$498,7,0)),"")</f>
        <v/>
      </c>
      <c r="E353" s="181"/>
      <c r="F353" s="180" t="str">
        <f>+IFERROR(VLOOKUP(#REF!&amp;"-"&amp;ROW()-109,[2]ワークシート!$F$2:$BW$498,8,0),"")</f>
        <v/>
      </c>
      <c r="G353" s="181"/>
      <c r="H353" s="73" t="str">
        <f>+IFERROR(VLOOKUP(#REF!&amp;"-"&amp;ROW()-109,[2]ワークシート!$F$2:$BW$498,9,0),"")</f>
        <v/>
      </c>
      <c r="I35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53" s="240"/>
      <c r="K353" s="180" t="str">
        <f>+IFERROR(VLOOKUP(#REF!&amp;"-"&amp;ROW()-109,[2]ワークシート!$F$2:$BW$498,16,0),"")</f>
        <v/>
      </c>
      <c r="L353" s="182"/>
      <c r="M353" s="181"/>
      <c r="N353" s="241" t="str">
        <f>+IFERROR(VLOOKUP(#REF!&amp;"-"&amp;ROW()-109,[2]ワークシート!$F$2:$BW$498,21,0),"")</f>
        <v/>
      </c>
      <c r="O353" s="242"/>
      <c r="P353" s="237" t="str">
        <f>+IFERROR(VLOOKUP(#REF!&amp;"-"&amp;ROW()-109,[2]ワークシート!$F$2:$BW$498,22,0),"")</f>
        <v/>
      </c>
      <c r="Q353" s="237"/>
      <c r="R353" s="187" t="str">
        <f>+IFERROR(VLOOKUP(#REF!&amp;"-"&amp;ROW()-109,[2]ワークシート!$F$2:$BW$498,52,0),"")</f>
        <v/>
      </c>
      <c r="S353" s="187"/>
      <c r="T353" s="187"/>
      <c r="U353" s="237" t="str">
        <f>+IFERROR(VLOOKUP(#REF!&amp;"-"&amp;ROW()-109,[2]ワークシート!$F$2:$BW$498,57,0),"")</f>
        <v/>
      </c>
      <c r="V353" s="237"/>
      <c r="W353" s="237" t="str">
        <f>+IFERROR(VLOOKUP(#REF!&amp;"-"&amp;ROW()-109,[2]ワークシート!$F$2:$BW$498,58,0),"")</f>
        <v/>
      </c>
      <c r="X353" s="237"/>
      <c r="Y353" s="237"/>
      <c r="Z353" s="178" t="str">
        <f t="shared" si="12"/>
        <v/>
      </c>
      <c r="AA353" s="178"/>
      <c r="AB353" s="180" t="str">
        <f>+IFERROR(IF(VLOOKUP(#REF!&amp;"-"&amp;ROW()-109,[2]ワークシート!$F$2:$BW$498,10,0)="","",VLOOKUP(#REF!&amp;"-"&amp;ROW()-109,[2]ワークシート!$F$2:$BW$498,10,0)),"")</f>
        <v/>
      </c>
      <c r="AC353" s="181"/>
      <c r="AD353" s="238" t="str">
        <f>+IFERROR(VLOOKUP(#REF!&amp;"-"&amp;ROW()-109,[2]ワークシート!$F$2:$BW$498,62,0),"")</f>
        <v/>
      </c>
      <c r="AE353" s="238"/>
      <c r="AF353" s="178" t="str">
        <f t="shared" si="13"/>
        <v/>
      </c>
      <c r="AG353" s="178"/>
      <c r="AH353" s="178" t="str">
        <f>+IFERROR(IF(VLOOKUP(#REF!&amp;"-"&amp;ROW()-109,[2]ワークシート!$F$2:$BW$498,63,0)="","",VLOOKUP(#REF!&amp;"-"&amp;ROW()-109,[2]ワークシート!$F$2:$BW$498,63,0)),"")</f>
        <v/>
      </c>
      <c r="AI353" s="178"/>
      <c r="AK353" s="51">
        <v>273</v>
      </c>
      <c r="AL353" s="51" t="str">
        <f t="shared" si="14"/>
        <v>273</v>
      </c>
      <c r="AM353" s="41"/>
      <c r="AN353" s="41"/>
      <c r="AO353" s="41"/>
      <c r="AP353" s="41"/>
      <c r="AQ353" s="41"/>
      <c r="AR353" s="41"/>
      <c r="AS353" s="41"/>
      <c r="AT353" s="41"/>
      <c r="AU353" s="41"/>
      <c r="AV353" s="41"/>
      <c r="AW353" s="41"/>
      <c r="AX353" s="41"/>
      <c r="AY353" s="41"/>
      <c r="AZ353" s="41"/>
      <c r="BA353" s="41"/>
      <c r="BB353" s="41"/>
      <c r="BC353" s="41"/>
      <c r="BD353" s="41"/>
      <c r="BE353" s="41"/>
      <c r="BF353" s="41"/>
      <c r="BG353" s="41"/>
      <c r="BH353" s="41"/>
      <c r="BI353" s="41"/>
      <c r="BJ353" s="41"/>
      <c r="BK353" s="41"/>
      <c r="BL353" s="41"/>
      <c r="BM353" s="41"/>
      <c r="BN353" s="41"/>
      <c r="BO353" s="41"/>
      <c r="BP353" s="41"/>
      <c r="BQ353" s="41"/>
      <c r="BR353" s="41"/>
      <c r="BS353" s="41"/>
    </row>
    <row r="354" spans="1:71" ht="35.1" hidden="1" customHeight="1">
      <c r="A354" s="41"/>
      <c r="B354" s="180" t="str">
        <f>+IFERROR(VLOOKUP(#REF!&amp;"-"&amp;ROW()-109,[2]ワークシート!$F$2:$BW$498,6,0),"")</f>
        <v/>
      </c>
      <c r="C354" s="181"/>
      <c r="D354" s="180" t="str">
        <f>+IFERROR(IF(VLOOKUP(#REF!&amp;"-"&amp;ROW()-109,[2]ワークシート!$F$2:$BW$498,7,0)="","",VLOOKUP(#REF!&amp;"-"&amp;ROW()-109,[2]ワークシート!$F$2:$BW$498,7,0)),"")</f>
        <v/>
      </c>
      <c r="E354" s="181"/>
      <c r="F354" s="180" t="str">
        <f>+IFERROR(VLOOKUP(#REF!&amp;"-"&amp;ROW()-109,[2]ワークシート!$F$2:$BW$498,8,0),"")</f>
        <v/>
      </c>
      <c r="G354" s="181"/>
      <c r="H354" s="73" t="str">
        <f>+IFERROR(VLOOKUP(#REF!&amp;"-"&amp;ROW()-109,[2]ワークシート!$F$2:$BW$498,9,0),"")</f>
        <v/>
      </c>
      <c r="I35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54" s="240"/>
      <c r="K354" s="180" t="str">
        <f>+IFERROR(VLOOKUP(#REF!&amp;"-"&amp;ROW()-109,[2]ワークシート!$F$2:$BW$498,16,0),"")</f>
        <v/>
      </c>
      <c r="L354" s="182"/>
      <c r="M354" s="181"/>
      <c r="N354" s="241" t="str">
        <f>+IFERROR(VLOOKUP(#REF!&amp;"-"&amp;ROW()-109,[2]ワークシート!$F$2:$BW$498,21,0),"")</f>
        <v/>
      </c>
      <c r="O354" s="242"/>
      <c r="P354" s="237" t="str">
        <f>+IFERROR(VLOOKUP(#REF!&amp;"-"&amp;ROW()-109,[2]ワークシート!$F$2:$BW$498,22,0),"")</f>
        <v/>
      </c>
      <c r="Q354" s="237"/>
      <c r="R354" s="187" t="str">
        <f>+IFERROR(VLOOKUP(#REF!&amp;"-"&amp;ROW()-109,[2]ワークシート!$F$2:$BW$498,52,0),"")</f>
        <v/>
      </c>
      <c r="S354" s="187"/>
      <c r="T354" s="187"/>
      <c r="U354" s="237" t="str">
        <f>+IFERROR(VLOOKUP(#REF!&amp;"-"&amp;ROW()-109,[2]ワークシート!$F$2:$BW$498,57,0),"")</f>
        <v/>
      </c>
      <c r="V354" s="237"/>
      <c r="W354" s="237" t="str">
        <f>+IFERROR(VLOOKUP(#REF!&amp;"-"&amp;ROW()-109,[2]ワークシート!$F$2:$BW$498,58,0),"")</f>
        <v/>
      </c>
      <c r="X354" s="237"/>
      <c r="Y354" s="237"/>
      <c r="Z354" s="178" t="str">
        <f t="shared" si="12"/>
        <v/>
      </c>
      <c r="AA354" s="178"/>
      <c r="AB354" s="180" t="str">
        <f>+IFERROR(IF(VLOOKUP(#REF!&amp;"-"&amp;ROW()-109,[2]ワークシート!$F$2:$BW$498,10,0)="","",VLOOKUP(#REF!&amp;"-"&amp;ROW()-109,[2]ワークシート!$F$2:$BW$498,10,0)),"")</f>
        <v/>
      </c>
      <c r="AC354" s="181"/>
      <c r="AD354" s="238" t="str">
        <f>+IFERROR(VLOOKUP(#REF!&amp;"-"&amp;ROW()-109,[2]ワークシート!$F$2:$BW$498,62,0),"")</f>
        <v/>
      </c>
      <c r="AE354" s="238"/>
      <c r="AF354" s="178" t="str">
        <f t="shared" si="13"/>
        <v/>
      </c>
      <c r="AG354" s="178"/>
      <c r="AH354" s="178" t="str">
        <f>+IFERROR(IF(VLOOKUP(#REF!&amp;"-"&amp;ROW()-109,[2]ワークシート!$F$2:$BW$498,63,0)="","",VLOOKUP(#REF!&amp;"-"&amp;ROW()-109,[2]ワークシート!$F$2:$BW$498,63,0)),"")</f>
        <v/>
      </c>
      <c r="AI354" s="178"/>
      <c r="AK354" s="51">
        <v>274</v>
      </c>
      <c r="AL354" s="51" t="str">
        <f t="shared" si="14"/>
        <v>274</v>
      </c>
      <c r="AM354" s="41"/>
      <c r="AN354" s="41"/>
      <c r="AO354" s="41"/>
      <c r="AP354" s="41"/>
      <c r="AQ354" s="41"/>
      <c r="AR354" s="41"/>
      <c r="AS354" s="41"/>
      <c r="AT354" s="41"/>
      <c r="AU354" s="41"/>
      <c r="AV354" s="41"/>
      <c r="AW354" s="41"/>
      <c r="AX354" s="41"/>
      <c r="AY354" s="41"/>
      <c r="AZ354" s="41"/>
      <c r="BA354" s="41"/>
      <c r="BB354" s="41"/>
      <c r="BC354" s="41"/>
      <c r="BD354" s="41"/>
      <c r="BE354" s="41"/>
      <c r="BF354" s="41"/>
      <c r="BG354" s="41"/>
      <c r="BH354" s="41"/>
      <c r="BI354" s="41"/>
      <c r="BJ354" s="41"/>
      <c r="BK354" s="41"/>
      <c r="BL354" s="41"/>
      <c r="BM354" s="41"/>
      <c r="BN354" s="41"/>
      <c r="BO354" s="41"/>
      <c r="BP354" s="41"/>
      <c r="BQ354" s="41"/>
      <c r="BR354" s="41"/>
      <c r="BS354" s="41"/>
    </row>
    <row r="355" spans="1:71" ht="35.1" hidden="1" customHeight="1">
      <c r="A355" s="41"/>
      <c r="B355" s="180" t="str">
        <f>+IFERROR(VLOOKUP(#REF!&amp;"-"&amp;ROW()-109,[2]ワークシート!$F$2:$BW$498,6,0),"")</f>
        <v/>
      </c>
      <c r="C355" s="181"/>
      <c r="D355" s="180" t="str">
        <f>+IFERROR(IF(VLOOKUP(#REF!&amp;"-"&amp;ROW()-109,[2]ワークシート!$F$2:$BW$498,7,0)="","",VLOOKUP(#REF!&amp;"-"&amp;ROW()-109,[2]ワークシート!$F$2:$BW$498,7,0)),"")</f>
        <v/>
      </c>
      <c r="E355" s="181"/>
      <c r="F355" s="180" t="str">
        <f>+IFERROR(VLOOKUP(#REF!&amp;"-"&amp;ROW()-109,[2]ワークシート!$F$2:$BW$498,8,0),"")</f>
        <v/>
      </c>
      <c r="G355" s="181"/>
      <c r="H355" s="73" t="str">
        <f>+IFERROR(VLOOKUP(#REF!&amp;"-"&amp;ROW()-109,[2]ワークシート!$F$2:$BW$498,9,0),"")</f>
        <v/>
      </c>
      <c r="I35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55" s="240"/>
      <c r="K355" s="180" t="str">
        <f>+IFERROR(VLOOKUP(#REF!&amp;"-"&amp;ROW()-109,[2]ワークシート!$F$2:$BW$498,16,0),"")</f>
        <v/>
      </c>
      <c r="L355" s="182"/>
      <c r="M355" s="181"/>
      <c r="N355" s="241" t="str">
        <f>+IFERROR(VLOOKUP(#REF!&amp;"-"&amp;ROW()-109,[2]ワークシート!$F$2:$BW$498,21,0),"")</f>
        <v/>
      </c>
      <c r="O355" s="242"/>
      <c r="P355" s="237" t="str">
        <f>+IFERROR(VLOOKUP(#REF!&amp;"-"&amp;ROW()-109,[2]ワークシート!$F$2:$BW$498,22,0),"")</f>
        <v/>
      </c>
      <c r="Q355" s="237"/>
      <c r="R355" s="187" t="str">
        <f>+IFERROR(VLOOKUP(#REF!&amp;"-"&amp;ROW()-109,[2]ワークシート!$F$2:$BW$498,52,0),"")</f>
        <v/>
      </c>
      <c r="S355" s="187"/>
      <c r="T355" s="187"/>
      <c r="U355" s="237" t="str">
        <f>+IFERROR(VLOOKUP(#REF!&amp;"-"&amp;ROW()-109,[2]ワークシート!$F$2:$BW$498,57,0),"")</f>
        <v/>
      </c>
      <c r="V355" s="237"/>
      <c r="W355" s="237" t="str">
        <f>+IFERROR(VLOOKUP(#REF!&amp;"-"&amp;ROW()-109,[2]ワークシート!$F$2:$BW$498,58,0),"")</f>
        <v/>
      </c>
      <c r="X355" s="237"/>
      <c r="Y355" s="237"/>
      <c r="Z355" s="178" t="str">
        <f t="shared" si="12"/>
        <v/>
      </c>
      <c r="AA355" s="178"/>
      <c r="AB355" s="180" t="str">
        <f>+IFERROR(IF(VLOOKUP(#REF!&amp;"-"&amp;ROW()-109,[2]ワークシート!$F$2:$BW$498,10,0)="","",VLOOKUP(#REF!&amp;"-"&amp;ROW()-109,[2]ワークシート!$F$2:$BW$498,10,0)),"")</f>
        <v/>
      </c>
      <c r="AC355" s="181"/>
      <c r="AD355" s="238" t="str">
        <f>+IFERROR(VLOOKUP(#REF!&amp;"-"&amp;ROW()-109,[2]ワークシート!$F$2:$BW$498,62,0),"")</f>
        <v/>
      </c>
      <c r="AE355" s="238"/>
      <c r="AF355" s="178" t="str">
        <f t="shared" si="13"/>
        <v/>
      </c>
      <c r="AG355" s="178"/>
      <c r="AH355" s="178" t="str">
        <f>+IFERROR(IF(VLOOKUP(#REF!&amp;"-"&amp;ROW()-109,[2]ワークシート!$F$2:$BW$498,63,0)="","",VLOOKUP(#REF!&amp;"-"&amp;ROW()-109,[2]ワークシート!$F$2:$BW$498,63,0)),"")</f>
        <v/>
      </c>
      <c r="AI355" s="178"/>
      <c r="AK355" s="51">
        <v>275</v>
      </c>
      <c r="AL355" s="51" t="str">
        <f t="shared" si="14"/>
        <v>275</v>
      </c>
      <c r="AM355" s="41"/>
      <c r="AN355" s="41"/>
      <c r="AO355" s="41"/>
      <c r="AP355" s="41"/>
      <c r="AQ355" s="41"/>
      <c r="AR355" s="41"/>
      <c r="AS355" s="41"/>
      <c r="AT355" s="41"/>
      <c r="AU355" s="41"/>
      <c r="AV355" s="41"/>
      <c r="AW355" s="41"/>
      <c r="AX355" s="41"/>
      <c r="AY355" s="41"/>
      <c r="AZ355" s="41"/>
      <c r="BA355" s="41"/>
      <c r="BB355" s="41"/>
      <c r="BC355" s="41"/>
      <c r="BD355" s="41"/>
      <c r="BE355" s="41"/>
      <c r="BF355" s="41"/>
      <c r="BG355" s="41"/>
      <c r="BH355" s="41"/>
      <c r="BI355" s="41"/>
      <c r="BJ355" s="41"/>
      <c r="BK355" s="41"/>
      <c r="BL355" s="41"/>
      <c r="BM355" s="41"/>
      <c r="BN355" s="41"/>
      <c r="BO355" s="41"/>
      <c r="BP355" s="41"/>
      <c r="BQ355" s="41"/>
      <c r="BR355" s="41"/>
      <c r="BS355" s="41"/>
    </row>
    <row r="356" spans="1:71" ht="35.1" hidden="1" customHeight="1">
      <c r="A356" s="41"/>
      <c r="B356" s="180" t="str">
        <f>+IFERROR(VLOOKUP(#REF!&amp;"-"&amp;ROW()-109,[2]ワークシート!$F$2:$BW$498,6,0),"")</f>
        <v/>
      </c>
      <c r="C356" s="181"/>
      <c r="D356" s="180" t="str">
        <f>+IFERROR(IF(VLOOKUP(#REF!&amp;"-"&amp;ROW()-109,[2]ワークシート!$F$2:$BW$498,7,0)="","",VLOOKUP(#REF!&amp;"-"&amp;ROW()-109,[2]ワークシート!$F$2:$BW$498,7,0)),"")</f>
        <v/>
      </c>
      <c r="E356" s="181"/>
      <c r="F356" s="180" t="str">
        <f>+IFERROR(VLOOKUP(#REF!&amp;"-"&amp;ROW()-109,[2]ワークシート!$F$2:$BW$498,8,0),"")</f>
        <v/>
      </c>
      <c r="G356" s="181"/>
      <c r="H356" s="73" t="str">
        <f>+IFERROR(VLOOKUP(#REF!&amp;"-"&amp;ROW()-109,[2]ワークシート!$F$2:$BW$498,9,0),"")</f>
        <v/>
      </c>
      <c r="I35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56" s="240"/>
      <c r="K356" s="180" t="str">
        <f>+IFERROR(VLOOKUP(#REF!&amp;"-"&amp;ROW()-109,[2]ワークシート!$F$2:$BW$498,16,0),"")</f>
        <v/>
      </c>
      <c r="L356" s="182"/>
      <c r="M356" s="181"/>
      <c r="N356" s="241" t="str">
        <f>+IFERROR(VLOOKUP(#REF!&amp;"-"&amp;ROW()-109,[2]ワークシート!$F$2:$BW$498,21,0),"")</f>
        <v/>
      </c>
      <c r="O356" s="242"/>
      <c r="P356" s="237" t="str">
        <f>+IFERROR(VLOOKUP(#REF!&amp;"-"&amp;ROW()-109,[2]ワークシート!$F$2:$BW$498,22,0),"")</f>
        <v/>
      </c>
      <c r="Q356" s="237"/>
      <c r="R356" s="187" t="str">
        <f>+IFERROR(VLOOKUP(#REF!&amp;"-"&amp;ROW()-109,[2]ワークシート!$F$2:$BW$498,52,0),"")</f>
        <v/>
      </c>
      <c r="S356" s="187"/>
      <c r="T356" s="187"/>
      <c r="U356" s="237" t="str">
        <f>+IFERROR(VLOOKUP(#REF!&amp;"-"&amp;ROW()-109,[2]ワークシート!$F$2:$BW$498,57,0),"")</f>
        <v/>
      </c>
      <c r="V356" s="237"/>
      <c r="W356" s="237" t="str">
        <f>+IFERROR(VLOOKUP(#REF!&amp;"-"&amp;ROW()-109,[2]ワークシート!$F$2:$BW$498,58,0),"")</f>
        <v/>
      </c>
      <c r="X356" s="237"/>
      <c r="Y356" s="237"/>
      <c r="Z356" s="178" t="str">
        <f t="shared" si="12"/>
        <v/>
      </c>
      <c r="AA356" s="178"/>
      <c r="AB356" s="180" t="str">
        <f>+IFERROR(IF(VLOOKUP(#REF!&amp;"-"&amp;ROW()-109,[2]ワークシート!$F$2:$BW$498,10,0)="","",VLOOKUP(#REF!&amp;"-"&amp;ROW()-109,[2]ワークシート!$F$2:$BW$498,10,0)),"")</f>
        <v/>
      </c>
      <c r="AC356" s="181"/>
      <c r="AD356" s="238" t="str">
        <f>+IFERROR(VLOOKUP(#REF!&amp;"-"&amp;ROW()-109,[2]ワークシート!$F$2:$BW$498,62,0),"")</f>
        <v/>
      </c>
      <c r="AE356" s="238"/>
      <c r="AF356" s="178" t="str">
        <f t="shared" si="13"/>
        <v/>
      </c>
      <c r="AG356" s="178"/>
      <c r="AH356" s="178" t="str">
        <f>+IFERROR(IF(VLOOKUP(#REF!&amp;"-"&amp;ROW()-109,[2]ワークシート!$F$2:$BW$498,63,0)="","",VLOOKUP(#REF!&amp;"-"&amp;ROW()-109,[2]ワークシート!$F$2:$BW$498,63,0)),"")</f>
        <v/>
      </c>
      <c r="AI356" s="178"/>
      <c r="AK356" s="51">
        <v>276</v>
      </c>
      <c r="AL356" s="51" t="str">
        <f t="shared" si="14"/>
        <v>276</v>
      </c>
      <c r="AM356" s="41"/>
      <c r="AN356" s="41"/>
      <c r="AO356" s="41"/>
      <c r="AP356" s="41"/>
      <c r="AQ356" s="41"/>
      <c r="AR356" s="41"/>
      <c r="AS356" s="41"/>
      <c r="AT356" s="41"/>
      <c r="AU356" s="41"/>
      <c r="AV356" s="41"/>
      <c r="AW356" s="41"/>
      <c r="AX356" s="41"/>
      <c r="AY356" s="41"/>
      <c r="AZ356" s="41"/>
      <c r="BA356" s="41"/>
      <c r="BB356" s="41"/>
      <c r="BC356" s="41"/>
      <c r="BD356" s="41"/>
      <c r="BE356" s="41"/>
      <c r="BF356" s="41"/>
      <c r="BG356" s="41"/>
      <c r="BH356" s="41"/>
      <c r="BI356" s="41"/>
      <c r="BJ356" s="41"/>
      <c r="BK356" s="41"/>
      <c r="BL356" s="41"/>
      <c r="BM356" s="41"/>
      <c r="BN356" s="41"/>
      <c r="BO356" s="41"/>
      <c r="BP356" s="41"/>
      <c r="BQ356" s="41"/>
      <c r="BR356" s="41"/>
      <c r="BS356" s="41"/>
    </row>
    <row r="357" spans="1:71" ht="35.1" hidden="1" customHeight="1">
      <c r="A357" s="41"/>
      <c r="B357" s="180" t="str">
        <f>+IFERROR(VLOOKUP(#REF!&amp;"-"&amp;ROW()-109,[2]ワークシート!$F$2:$BW$498,6,0),"")</f>
        <v/>
      </c>
      <c r="C357" s="181"/>
      <c r="D357" s="180" t="str">
        <f>+IFERROR(IF(VLOOKUP(#REF!&amp;"-"&amp;ROW()-109,[2]ワークシート!$F$2:$BW$498,7,0)="","",VLOOKUP(#REF!&amp;"-"&amp;ROW()-109,[2]ワークシート!$F$2:$BW$498,7,0)),"")</f>
        <v/>
      </c>
      <c r="E357" s="181"/>
      <c r="F357" s="180" t="str">
        <f>+IFERROR(VLOOKUP(#REF!&amp;"-"&amp;ROW()-109,[2]ワークシート!$F$2:$BW$498,8,0),"")</f>
        <v/>
      </c>
      <c r="G357" s="181"/>
      <c r="H357" s="73" t="str">
        <f>+IFERROR(VLOOKUP(#REF!&amp;"-"&amp;ROW()-109,[2]ワークシート!$F$2:$BW$498,9,0),"")</f>
        <v/>
      </c>
      <c r="I35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57" s="240"/>
      <c r="K357" s="180" t="str">
        <f>+IFERROR(VLOOKUP(#REF!&amp;"-"&amp;ROW()-109,[2]ワークシート!$F$2:$BW$498,16,0),"")</f>
        <v/>
      </c>
      <c r="L357" s="182"/>
      <c r="M357" s="181"/>
      <c r="N357" s="241" t="str">
        <f>+IFERROR(VLOOKUP(#REF!&amp;"-"&amp;ROW()-109,[2]ワークシート!$F$2:$BW$498,21,0),"")</f>
        <v/>
      </c>
      <c r="O357" s="242"/>
      <c r="P357" s="237" t="str">
        <f>+IFERROR(VLOOKUP(#REF!&amp;"-"&amp;ROW()-109,[2]ワークシート!$F$2:$BW$498,22,0),"")</f>
        <v/>
      </c>
      <c r="Q357" s="237"/>
      <c r="R357" s="187" t="str">
        <f>+IFERROR(VLOOKUP(#REF!&amp;"-"&amp;ROW()-109,[2]ワークシート!$F$2:$BW$498,52,0),"")</f>
        <v/>
      </c>
      <c r="S357" s="187"/>
      <c r="T357" s="187"/>
      <c r="U357" s="237" t="str">
        <f>+IFERROR(VLOOKUP(#REF!&amp;"-"&amp;ROW()-109,[2]ワークシート!$F$2:$BW$498,57,0),"")</f>
        <v/>
      </c>
      <c r="V357" s="237"/>
      <c r="W357" s="237" t="str">
        <f>+IFERROR(VLOOKUP(#REF!&amp;"-"&amp;ROW()-109,[2]ワークシート!$F$2:$BW$498,58,0),"")</f>
        <v/>
      </c>
      <c r="X357" s="237"/>
      <c r="Y357" s="237"/>
      <c r="Z357" s="178" t="str">
        <f t="shared" si="12"/>
        <v/>
      </c>
      <c r="AA357" s="178"/>
      <c r="AB357" s="180" t="str">
        <f>+IFERROR(IF(VLOOKUP(#REF!&amp;"-"&amp;ROW()-109,[2]ワークシート!$F$2:$BW$498,10,0)="","",VLOOKUP(#REF!&amp;"-"&amp;ROW()-109,[2]ワークシート!$F$2:$BW$498,10,0)),"")</f>
        <v/>
      </c>
      <c r="AC357" s="181"/>
      <c r="AD357" s="238" t="str">
        <f>+IFERROR(VLOOKUP(#REF!&amp;"-"&amp;ROW()-109,[2]ワークシート!$F$2:$BW$498,62,0),"")</f>
        <v/>
      </c>
      <c r="AE357" s="238"/>
      <c r="AF357" s="178" t="str">
        <f t="shared" si="13"/>
        <v/>
      </c>
      <c r="AG357" s="178"/>
      <c r="AH357" s="178" t="str">
        <f>+IFERROR(IF(VLOOKUP(#REF!&amp;"-"&amp;ROW()-109,[2]ワークシート!$F$2:$BW$498,63,0)="","",VLOOKUP(#REF!&amp;"-"&amp;ROW()-109,[2]ワークシート!$F$2:$BW$498,63,0)),"")</f>
        <v/>
      </c>
      <c r="AI357" s="178"/>
      <c r="AK357" s="51">
        <v>277</v>
      </c>
      <c r="AL357" s="51" t="str">
        <f t="shared" si="14"/>
        <v>277</v>
      </c>
      <c r="AM357" s="41"/>
      <c r="AN357" s="41"/>
      <c r="AO357" s="41"/>
      <c r="AP357" s="41"/>
      <c r="AQ357" s="41"/>
      <c r="AR357" s="41"/>
      <c r="AS357" s="41"/>
      <c r="AT357" s="41"/>
      <c r="AU357" s="41"/>
      <c r="AV357" s="41"/>
      <c r="AW357" s="41"/>
      <c r="AX357" s="41"/>
      <c r="AY357" s="41"/>
      <c r="AZ357" s="41"/>
      <c r="BA357" s="41"/>
      <c r="BB357" s="41"/>
      <c r="BC357" s="41"/>
      <c r="BD357" s="41"/>
      <c r="BE357" s="41"/>
      <c r="BF357" s="41"/>
      <c r="BG357" s="41"/>
      <c r="BH357" s="41"/>
      <c r="BI357" s="41"/>
      <c r="BJ357" s="41"/>
      <c r="BK357" s="41"/>
      <c r="BL357" s="41"/>
      <c r="BM357" s="41"/>
      <c r="BN357" s="41"/>
      <c r="BO357" s="41"/>
      <c r="BP357" s="41"/>
      <c r="BQ357" s="41"/>
      <c r="BR357" s="41"/>
      <c r="BS357" s="41"/>
    </row>
    <row r="358" spans="1:71" ht="35.1" hidden="1" customHeight="1">
      <c r="A358" s="41"/>
      <c r="B358" s="180" t="str">
        <f>+IFERROR(VLOOKUP(#REF!&amp;"-"&amp;ROW()-109,[2]ワークシート!$F$2:$BW$498,6,0),"")</f>
        <v/>
      </c>
      <c r="C358" s="181"/>
      <c r="D358" s="180" t="str">
        <f>+IFERROR(IF(VLOOKUP(#REF!&amp;"-"&amp;ROW()-109,[2]ワークシート!$F$2:$BW$498,7,0)="","",VLOOKUP(#REF!&amp;"-"&amp;ROW()-109,[2]ワークシート!$F$2:$BW$498,7,0)),"")</f>
        <v/>
      </c>
      <c r="E358" s="181"/>
      <c r="F358" s="180" t="str">
        <f>+IFERROR(VLOOKUP(#REF!&amp;"-"&amp;ROW()-109,[2]ワークシート!$F$2:$BW$498,8,0),"")</f>
        <v/>
      </c>
      <c r="G358" s="181"/>
      <c r="H358" s="73" t="str">
        <f>+IFERROR(VLOOKUP(#REF!&amp;"-"&amp;ROW()-109,[2]ワークシート!$F$2:$BW$498,9,0),"")</f>
        <v/>
      </c>
      <c r="I35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58" s="240"/>
      <c r="K358" s="180" t="str">
        <f>+IFERROR(VLOOKUP(#REF!&amp;"-"&amp;ROW()-109,[2]ワークシート!$F$2:$BW$498,16,0),"")</f>
        <v/>
      </c>
      <c r="L358" s="182"/>
      <c r="M358" s="181"/>
      <c r="N358" s="241" t="str">
        <f>+IFERROR(VLOOKUP(#REF!&amp;"-"&amp;ROW()-109,[2]ワークシート!$F$2:$BW$498,21,0),"")</f>
        <v/>
      </c>
      <c r="O358" s="242"/>
      <c r="P358" s="237" t="str">
        <f>+IFERROR(VLOOKUP(#REF!&amp;"-"&amp;ROW()-109,[2]ワークシート!$F$2:$BW$498,22,0),"")</f>
        <v/>
      </c>
      <c r="Q358" s="237"/>
      <c r="R358" s="187" t="str">
        <f>+IFERROR(VLOOKUP(#REF!&amp;"-"&amp;ROW()-109,[2]ワークシート!$F$2:$BW$498,52,0),"")</f>
        <v/>
      </c>
      <c r="S358" s="187"/>
      <c r="T358" s="187"/>
      <c r="U358" s="237" t="str">
        <f>+IFERROR(VLOOKUP(#REF!&amp;"-"&amp;ROW()-109,[2]ワークシート!$F$2:$BW$498,57,0),"")</f>
        <v/>
      </c>
      <c r="V358" s="237"/>
      <c r="W358" s="237" t="str">
        <f>+IFERROR(VLOOKUP(#REF!&amp;"-"&amp;ROW()-109,[2]ワークシート!$F$2:$BW$498,58,0),"")</f>
        <v/>
      </c>
      <c r="X358" s="237"/>
      <c r="Y358" s="237"/>
      <c r="Z358" s="178" t="str">
        <f t="shared" si="12"/>
        <v/>
      </c>
      <c r="AA358" s="178"/>
      <c r="AB358" s="180" t="str">
        <f>+IFERROR(IF(VLOOKUP(#REF!&amp;"-"&amp;ROW()-109,[2]ワークシート!$F$2:$BW$498,10,0)="","",VLOOKUP(#REF!&amp;"-"&amp;ROW()-109,[2]ワークシート!$F$2:$BW$498,10,0)),"")</f>
        <v/>
      </c>
      <c r="AC358" s="181"/>
      <c r="AD358" s="238" t="str">
        <f>+IFERROR(VLOOKUP(#REF!&amp;"-"&amp;ROW()-109,[2]ワークシート!$F$2:$BW$498,62,0),"")</f>
        <v/>
      </c>
      <c r="AE358" s="238"/>
      <c r="AF358" s="178" t="str">
        <f t="shared" si="13"/>
        <v/>
      </c>
      <c r="AG358" s="178"/>
      <c r="AH358" s="178" t="str">
        <f>+IFERROR(IF(VLOOKUP(#REF!&amp;"-"&amp;ROW()-109,[2]ワークシート!$F$2:$BW$498,63,0)="","",VLOOKUP(#REF!&amp;"-"&amp;ROW()-109,[2]ワークシート!$F$2:$BW$498,63,0)),"")</f>
        <v/>
      </c>
      <c r="AI358" s="178"/>
      <c r="AK358" s="51">
        <v>278</v>
      </c>
      <c r="AL358" s="51" t="str">
        <f t="shared" si="14"/>
        <v>278</v>
      </c>
      <c r="AM358" s="41"/>
      <c r="AN358" s="41"/>
      <c r="AO358" s="41"/>
      <c r="AP358" s="41"/>
      <c r="AQ358" s="41"/>
      <c r="AR358" s="41"/>
      <c r="AS358" s="41"/>
      <c r="AT358" s="41"/>
      <c r="AU358" s="41"/>
      <c r="AV358" s="41"/>
      <c r="AW358" s="41"/>
      <c r="AX358" s="41"/>
      <c r="AY358" s="41"/>
      <c r="AZ358" s="41"/>
      <c r="BA358" s="41"/>
      <c r="BB358" s="41"/>
      <c r="BC358" s="41"/>
      <c r="BD358" s="41"/>
      <c r="BE358" s="41"/>
      <c r="BF358" s="41"/>
      <c r="BG358" s="41"/>
      <c r="BH358" s="41"/>
      <c r="BI358" s="41"/>
      <c r="BJ358" s="41"/>
      <c r="BK358" s="41"/>
      <c r="BL358" s="41"/>
      <c r="BM358" s="41"/>
      <c r="BN358" s="41"/>
      <c r="BO358" s="41"/>
      <c r="BP358" s="41"/>
      <c r="BQ358" s="41"/>
      <c r="BR358" s="41"/>
      <c r="BS358" s="41"/>
    </row>
    <row r="359" spans="1:71" ht="35.1" hidden="1" customHeight="1">
      <c r="A359" s="41"/>
      <c r="B359" s="180" t="str">
        <f>+IFERROR(VLOOKUP(#REF!&amp;"-"&amp;ROW()-109,[2]ワークシート!$F$2:$BW$498,6,0),"")</f>
        <v/>
      </c>
      <c r="C359" s="181"/>
      <c r="D359" s="180" t="str">
        <f>+IFERROR(IF(VLOOKUP(#REF!&amp;"-"&amp;ROW()-109,[2]ワークシート!$F$2:$BW$498,7,0)="","",VLOOKUP(#REF!&amp;"-"&amp;ROW()-109,[2]ワークシート!$F$2:$BW$498,7,0)),"")</f>
        <v/>
      </c>
      <c r="E359" s="181"/>
      <c r="F359" s="180" t="str">
        <f>+IFERROR(VLOOKUP(#REF!&amp;"-"&amp;ROW()-109,[2]ワークシート!$F$2:$BW$498,8,0),"")</f>
        <v/>
      </c>
      <c r="G359" s="181"/>
      <c r="H359" s="73" t="str">
        <f>+IFERROR(VLOOKUP(#REF!&amp;"-"&amp;ROW()-109,[2]ワークシート!$F$2:$BW$498,9,0),"")</f>
        <v/>
      </c>
      <c r="I35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59" s="240"/>
      <c r="K359" s="180" t="str">
        <f>+IFERROR(VLOOKUP(#REF!&amp;"-"&amp;ROW()-109,[2]ワークシート!$F$2:$BW$498,16,0),"")</f>
        <v/>
      </c>
      <c r="L359" s="182"/>
      <c r="M359" s="181"/>
      <c r="N359" s="241" t="str">
        <f>+IFERROR(VLOOKUP(#REF!&amp;"-"&amp;ROW()-109,[2]ワークシート!$F$2:$BW$498,21,0),"")</f>
        <v/>
      </c>
      <c r="O359" s="242"/>
      <c r="P359" s="237" t="str">
        <f>+IFERROR(VLOOKUP(#REF!&amp;"-"&amp;ROW()-109,[2]ワークシート!$F$2:$BW$498,22,0),"")</f>
        <v/>
      </c>
      <c r="Q359" s="237"/>
      <c r="R359" s="187" t="str">
        <f>+IFERROR(VLOOKUP(#REF!&amp;"-"&amp;ROW()-109,[2]ワークシート!$F$2:$BW$498,52,0),"")</f>
        <v/>
      </c>
      <c r="S359" s="187"/>
      <c r="T359" s="187"/>
      <c r="U359" s="237" t="str">
        <f>+IFERROR(VLOOKUP(#REF!&amp;"-"&amp;ROW()-109,[2]ワークシート!$F$2:$BW$498,57,0),"")</f>
        <v/>
      </c>
      <c r="V359" s="237"/>
      <c r="W359" s="237" t="str">
        <f>+IFERROR(VLOOKUP(#REF!&amp;"-"&amp;ROW()-109,[2]ワークシート!$F$2:$BW$498,58,0),"")</f>
        <v/>
      </c>
      <c r="X359" s="237"/>
      <c r="Y359" s="237"/>
      <c r="Z359" s="178" t="str">
        <f t="shared" si="12"/>
        <v/>
      </c>
      <c r="AA359" s="178"/>
      <c r="AB359" s="180" t="str">
        <f>+IFERROR(IF(VLOOKUP(#REF!&amp;"-"&amp;ROW()-109,[2]ワークシート!$F$2:$BW$498,10,0)="","",VLOOKUP(#REF!&amp;"-"&amp;ROW()-109,[2]ワークシート!$F$2:$BW$498,10,0)),"")</f>
        <v/>
      </c>
      <c r="AC359" s="181"/>
      <c r="AD359" s="238" t="str">
        <f>+IFERROR(VLOOKUP(#REF!&amp;"-"&amp;ROW()-109,[2]ワークシート!$F$2:$BW$498,62,0),"")</f>
        <v/>
      </c>
      <c r="AE359" s="238"/>
      <c r="AF359" s="178" t="str">
        <f t="shared" si="13"/>
        <v/>
      </c>
      <c r="AG359" s="178"/>
      <c r="AH359" s="178" t="str">
        <f>+IFERROR(IF(VLOOKUP(#REF!&amp;"-"&amp;ROW()-109,[2]ワークシート!$F$2:$BW$498,63,0)="","",VLOOKUP(#REF!&amp;"-"&amp;ROW()-109,[2]ワークシート!$F$2:$BW$498,63,0)),"")</f>
        <v/>
      </c>
      <c r="AI359" s="178"/>
      <c r="AK359" s="51">
        <v>279</v>
      </c>
      <c r="AL359" s="51" t="str">
        <f t="shared" si="14"/>
        <v>279</v>
      </c>
      <c r="AM359" s="41"/>
      <c r="AN359" s="41"/>
      <c r="AO359" s="41"/>
      <c r="AP359" s="41"/>
      <c r="AQ359" s="41"/>
      <c r="AR359" s="41"/>
      <c r="AS359" s="41"/>
      <c r="AT359" s="41"/>
      <c r="AU359" s="41"/>
      <c r="AV359" s="41"/>
      <c r="AW359" s="41"/>
      <c r="AX359" s="41"/>
      <c r="AY359" s="41"/>
      <c r="AZ359" s="41"/>
      <c r="BA359" s="41"/>
      <c r="BB359" s="41"/>
      <c r="BC359" s="41"/>
      <c r="BD359" s="41"/>
      <c r="BE359" s="41"/>
      <c r="BF359" s="41"/>
      <c r="BG359" s="41"/>
      <c r="BH359" s="41"/>
      <c r="BI359" s="41"/>
      <c r="BJ359" s="41"/>
      <c r="BK359" s="41"/>
      <c r="BL359" s="41"/>
      <c r="BM359" s="41"/>
      <c r="BN359" s="41"/>
      <c r="BO359" s="41"/>
      <c r="BP359" s="41"/>
      <c r="BQ359" s="41"/>
      <c r="BR359" s="41"/>
      <c r="BS359" s="41"/>
    </row>
    <row r="360" spans="1:71" ht="35.1" hidden="1" customHeight="1">
      <c r="A360" s="41"/>
      <c r="B360" s="180" t="str">
        <f>+IFERROR(VLOOKUP(#REF!&amp;"-"&amp;ROW()-109,[2]ワークシート!$F$2:$BW$498,6,0),"")</f>
        <v/>
      </c>
      <c r="C360" s="181"/>
      <c r="D360" s="180" t="str">
        <f>+IFERROR(IF(VLOOKUP(#REF!&amp;"-"&amp;ROW()-109,[2]ワークシート!$F$2:$BW$498,7,0)="","",VLOOKUP(#REF!&amp;"-"&amp;ROW()-109,[2]ワークシート!$F$2:$BW$498,7,0)),"")</f>
        <v/>
      </c>
      <c r="E360" s="181"/>
      <c r="F360" s="180" t="str">
        <f>+IFERROR(VLOOKUP(#REF!&amp;"-"&amp;ROW()-109,[2]ワークシート!$F$2:$BW$498,8,0),"")</f>
        <v/>
      </c>
      <c r="G360" s="181"/>
      <c r="H360" s="73" t="str">
        <f>+IFERROR(VLOOKUP(#REF!&amp;"-"&amp;ROW()-109,[2]ワークシート!$F$2:$BW$498,9,0),"")</f>
        <v/>
      </c>
      <c r="I36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60" s="240"/>
      <c r="K360" s="180" t="str">
        <f>+IFERROR(VLOOKUP(#REF!&amp;"-"&amp;ROW()-109,[2]ワークシート!$F$2:$BW$498,16,0),"")</f>
        <v/>
      </c>
      <c r="L360" s="182"/>
      <c r="M360" s="181"/>
      <c r="N360" s="241" t="str">
        <f>+IFERROR(VLOOKUP(#REF!&amp;"-"&amp;ROW()-109,[2]ワークシート!$F$2:$BW$498,21,0),"")</f>
        <v/>
      </c>
      <c r="O360" s="242"/>
      <c r="P360" s="237" t="str">
        <f>+IFERROR(VLOOKUP(#REF!&amp;"-"&amp;ROW()-109,[2]ワークシート!$F$2:$BW$498,22,0),"")</f>
        <v/>
      </c>
      <c r="Q360" s="237"/>
      <c r="R360" s="187" t="str">
        <f>+IFERROR(VLOOKUP(#REF!&amp;"-"&amp;ROW()-109,[2]ワークシート!$F$2:$BW$498,52,0),"")</f>
        <v/>
      </c>
      <c r="S360" s="187"/>
      <c r="T360" s="187"/>
      <c r="U360" s="237" t="str">
        <f>+IFERROR(VLOOKUP(#REF!&amp;"-"&amp;ROW()-109,[2]ワークシート!$F$2:$BW$498,57,0),"")</f>
        <v/>
      </c>
      <c r="V360" s="237"/>
      <c r="W360" s="237" t="str">
        <f>+IFERROR(VLOOKUP(#REF!&amp;"-"&amp;ROW()-109,[2]ワークシート!$F$2:$BW$498,58,0),"")</f>
        <v/>
      </c>
      <c r="X360" s="237"/>
      <c r="Y360" s="237"/>
      <c r="Z360" s="178" t="str">
        <f t="shared" si="12"/>
        <v/>
      </c>
      <c r="AA360" s="178"/>
      <c r="AB360" s="180" t="str">
        <f>+IFERROR(IF(VLOOKUP(#REF!&amp;"-"&amp;ROW()-109,[2]ワークシート!$F$2:$BW$498,10,0)="","",VLOOKUP(#REF!&amp;"-"&amp;ROW()-109,[2]ワークシート!$F$2:$BW$498,10,0)),"")</f>
        <v/>
      </c>
      <c r="AC360" s="181"/>
      <c r="AD360" s="238" t="str">
        <f>+IFERROR(VLOOKUP(#REF!&amp;"-"&amp;ROW()-109,[2]ワークシート!$F$2:$BW$498,62,0),"")</f>
        <v/>
      </c>
      <c r="AE360" s="238"/>
      <c r="AF360" s="178" t="str">
        <f t="shared" si="13"/>
        <v/>
      </c>
      <c r="AG360" s="178"/>
      <c r="AH360" s="178" t="str">
        <f>+IFERROR(IF(VLOOKUP(#REF!&amp;"-"&amp;ROW()-109,[2]ワークシート!$F$2:$BW$498,63,0)="","",VLOOKUP(#REF!&amp;"-"&amp;ROW()-109,[2]ワークシート!$F$2:$BW$498,63,0)),"")</f>
        <v/>
      </c>
      <c r="AI360" s="178"/>
      <c r="AK360" s="51">
        <v>280</v>
      </c>
      <c r="AL360" s="51" t="str">
        <f t="shared" si="14"/>
        <v>280</v>
      </c>
      <c r="AM360" s="41"/>
      <c r="AN360" s="41"/>
      <c r="AO360" s="41"/>
      <c r="AP360" s="41"/>
      <c r="AQ360" s="41"/>
      <c r="AR360" s="41"/>
      <c r="AS360" s="41"/>
      <c r="AT360" s="41"/>
      <c r="AU360" s="41"/>
      <c r="AV360" s="41"/>
      <c r="AW360" s="41"/>
      <c r="AX360" s="41"/>
      <c r="AY360" s="41"/>
      <c r="AZ360" s="41"/>
      <c r="BA360" s="41"/>
      <c r="BB360" s="41"/>
      <c r="BC360" s="41"/>
      <c r="BD360" s="41"/>
      <c r="BE360" s="41"/>
      <c r="BF360" s="41"/>
      <c r="BG360" s="41"/>
      <c r="BH360" s="41"/>
      <c r="BI360" s="41"/>
      <c r="BJ360" s="41"/>
      <c r="BK360" s="41"/>
      <c r="BL360" s="41"/>
      <c r="BM360" s="41"/>
      <c r="BN360" s="41"/>
      <c r="BO360" s="41"/>
      <c r="BP360" s="41"/>
      <c r="BQ360" s="41"/>
      <c r="BR360" s="41"/>
      <c r="BS360" s="41"/>
    </row>
    <row r="361" spans="1:71" ht="35.1" hidden="1" customHeight="1">
      <c r="A361" s="41"/>
      <c r="B361" s="180" t="str">
        <f>+IFERROR(VLOOKUP(#REF!&amp;"-"&amp;ROW()-109,[2]ワークシート!$F$2:$BW$498,6,0),"")</f>
        <v/>
      </c>
      <c r="C361" s="181"/>
      <c r="D361" s="180" t="str">
        <f>+IFERROR(IF(VLOOKUP(#REF!&amp;"-"&amp;ROW()-109,[2]ワークシート!$F$2:$BW$498,7,0)="","",VLOOKUP(#REF!&amp;"-"&amp;ROW()-109,[2]ワークシート!$F$2:$BW$498,7,0)),"")</f>
        <v/>
      </c>
      <c r="E361" s="181"/>
      <c r="F361" s="180" t="str">
        <f>+IFERROR(VLOOKUP(#REF!&amp;"-"&amp;ROW()-109,[2]ワークシート!$F$2:$BW$498,8,0),"")</f>
        <v/>
      </c>
      <c r="G361" s="181"/>
      <c r="H361" s="73" t="str">
        <f>+IFERROR(VLOOKUP(#REF!&amp;"-"&amp;ROW()-109,[2]ワークシート!$F$2:$BW$498,9,0),"")</f>
        <v/>
      </c>
      <c r="I36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61" s="240"/>
      <c r="K361" s="180" t="str">
        <f>+IFERROR(VLOOKUP(#REF!&amp;"-"&amp;ROW()-109,[2]ワークシート!$F$2:$BW$498,16,0),"")</f>
        <v/>
      </c>
      <c r="L361" s="182"/>
      <c r="M361" s="181"/>
      <c r="N361" s="241" t="str">
        <f>+IFERROR(VLOOKUP(#REF!&amp;"-"&amp;ROW()-109,[2]ワークシート!$F$2:$BW$498,21,0),"")</f>
        <v/>
      </c>
      <c r="O361" s="242"/>
      <c r="P361" s="237" t="str">
        <f>+IFERROR(VLOOKUP(#REF!&amp;"-"&amp;ROW()-109,[2]ワークシート!$F$2:$BW$498,22,0),"")</f>
        <v/>
      </c>
      <c r="Q361" s="237"/>
      <c r="R361" s="187" t="str">
        <f>+IFERROR(VLOOKUP(#REF!&amp;"-"&amp;ROW()-109,[2]ワークシート!$F$2:$BW$498,52,0),"")</f>
        <v/>
      </c>
      <c r="S361" s="187"/>
      <c r="T361" s="187"/>
      <c r="U361" s="237" t="str">
        <f>+IFERROR(VLOOKUP(#REF!&amp;"-"&amp;ROW()-109,[2]ワークシート!$F$2:$BW$498,57,0),"")</f>
        <v/>
      </c>
      <c r="V361" s="237"/>
      <c r="W361" s="237" t="str">
        <f>+IFERROR(VLOOKUP(#REF!&amp;"-"&amp;ROW()-109,[2]ワークシート!$F$2:$BW$498,58,0),"")</f>
        <v/>
      </c>
      <c r="X361" s="237"/>
      <c r="Y361" s="237"/>
      <c r="Z361" s="178" t="str">
        <f t="shared" si="12"/>
        <v/>
      </c>
      <c r="AA361" s="178"/>
      <c r="AB361" s="180" t="str">
        <f>+IFERROR(IF(VLOOKUP(#REF!&amp;"-"&amp;ROW()-109,[2]ワークシート!$F$2:$BW$498,10,0)="","",VLOOKUP(#REF!&amp;"-"&amp;ROW()-109,[2]ワークシート!$F$2:$BW$498,10,0)),"")</f>
        <v/>
      </c>
      <c r="AC361" s="181"/>
      <c r="AD361" s="238" t="str">
        <f>+IFERROR(VLOOKUP(#REF!&amp;"-"&amp;ROW()-109,[2]ワークシート!$F$2:$BW$498,62,0),"")</f>
        <v/>
      </c>
      <c r="AE361" s="238"/>
      <c r="AF361" s="178" t="str">
        <f t="shared" si="13"/>
        <v/>
      </c>
      <c r="AG361" s="178"/>
      <c r="AH361" s="178" t="str">
        <f>+IFERROR(IF(VLOOKUP(#REF!&amp;"-"&amp;ROW()-109,[2]ワークシート!$F$2:$BW$498,63,0)="","",VLOOKUP(#REF!&amp;"-"&amp;ROW()-109,[2]ワークシート!$F$2:$BW$498,63,0)),"")</f>
        <v/>
      </c>
      <c r="AI361" s="178"/>
      <c r="AK361" s="51">
        <v>281</v>
      </c>
      <c r="AL361" s="51" t="str">
        <f t="shared" si="14"/>
        <v>281</v>
      </c>
      <c r="AM361" s="41"/>
      <c r="AN361" s="41"/>
      <c r="AO361" s="41"/>
      <c r="AP361" s="41"/>
      <c r="AQ361" s="41"/>
      <c r="AR361" s="41"/>
      <c r="AS361" s="41"/>
      <c r="AT361" s="41"/>
      <c r="AU361" s="41"/>
      <c r="AV361" s="41"/>
      <c r="AW361" s="41"/>
      <c r="AX361" s="41"/>
      <c r="AY361" s="41"/>
      <c r="AZ361" s="41"/>
      <c r="BA361" s="41"/>
      <c r="BB361" s="41"/>
      <c r="BC361" s="41"/>
      <c r="BD361" s="41"/>
      <c r="BE361" s="41"/>
      <c r="BF361" s="41"/>
      <c r="BG361" s="41"/>
      <c r="BH361" s="41"/>
      <c r="BI361" s="41"/>
      <c r="BJ361" s="41"/>
      <c r="BK361" s="41"/>
      <c r="BL361" s="41"/>
      <c r="BM361" s="41"/>
      <c r="BN361" s="41"/>
      <c r="BO361" s="41"/>
      <c r="BP361" s="41"/>
      <c r="BQ361" s="41"/>
      <c r="BR361" s="41"/>
      <c r="BS361" s="41"/>
    </row>
    <row r="362" spans="1:71" ht="35.1" hidden="1" customHeight="1">
      <c r="A362" s="41"/>
      <c r="B362" s="180" t="str">
        <f>+IFERROR(VLOOKUP(#REF!&amp;"-"&amp;ROW()-109,[2]ワークシート!$F$2:$BW$498,6,0),"")</f>
        <v/>
      </c>
      <c r="C362" s="181"/>
      <c r="D362" s="180" t="str">
        <f>+IFERROR(IF(VLOOKUP(#REF!&amp;"-"&amp;ROW()-109,[2]ワークシート!$F$2:$BW$498,7,0)="","",VLOOKUP(#REF!&amp;"-"&amp;ROW()-109,[2]ワークシート!$F$2:$BW$498,7,0)),"")</f>
        <v/>
      </c>
      <c r="E362" s="181"/>
      <c r="F362" s="180" t="str">
        <f>+IFERROR(VLOOKUP(#REF!&amp;"-"&amp;ROW()-109,[2]ワークシート!$F$2:$BW$498,8,0),"")</f>
        <v/>
      </c>
      <c r="G362" s="181"/>
      <c r="H362" s="73" t="str">
        <f>+IFERROR(VLOOKUP(#REF!&amp;"-"&amp;ROW()-109,[2]ワークシート!$F$2:$BW$498,9,0),"")</f>
        <v/>
      </c>
      <c r="I36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62" s="240"/>
      <c r="K362" s="180" t="str">
        <f>+IFERROR(VLOOKUP(#REF!&amp;"-"&amp;ROW()-109,[2]ワークシート!$F$2:$BW$498,16,0),"")</f>
        <v/>
      </c>
      <c r="L362" s="182"/>
      <c r="M362" s="181"/>
      <c r="N362" s="241" t="str">
        <f>+IFERROR(VLOOKUP(#REF!&amp;"-"&amp;ROW()-109,[2]ワークシート!$F$2:$BW$498,21,0),"")</f>
        <v/>
      </c>
      <c r="O362" s="242"/>
      <c r="P362" s="237" t="str">
        <f>+IFERROR(VLOOKUP(#REF!&amp;"-"&amp;ROW()-109,[2]ワークシート!$F$2:$BW$498,22,0),"")</f>
        <v/>
      </c>
      <c r="Q362" s="237"/>
      <c r="R362" s="187" t="str">
        <f>+IFERROR(VLOOKUP(#REF!&amp;"-"&amp;ROW()-109,[2]ワークシート!$F$2:$BW$498,52,0),"")</f>
        <v/>
      </c>
      <c r="S362" s="187"/>
      <c r="T362" s="187"/>
      <c r="U362" s="237" t="str">
        <f>+IFERROR(VLOOKUP(#REF!&amp;"-"&amp;ROW()-109,[2]ワークシート!$F$2:$BW$498,57,0),"")</f>
        <v/>
      </c>
      <c r="V362" s="237"/>
      <c r="W362" s="237" t="str">
        <f>+IFERROR(VLOOKUP(#REF!&amp;"-"&amp;ROW()-109,[2]ワークシート!$F$2:$BW$498,58,0),"")</f>
        <v/>
      </c>
      <c r="X362" s="237"/>
      <c r="Y362" s="237"/>
      <c r="Z362" s="178" t="str">
        <f t="shared" si="12"/>
        <v/>
      </c>
      <c r="AA362" s="178"/>
      <c r="AB362" s="180" t="str">
        <f>+IFERROR(IF(VLOOKUP(#REF!&amp;"-"&amp;ROW()-109,[2]ワークシート!$F$2:$BW$498,10,0)="","",VLOOKUP(#REF!&amp;"-"&amp;ROW()-109,[2]ワークシート!$F$2:$BW$498,10,0)),"")</f>
        <v/>
      </c>
      <c r="AC362" s="181"/>
      <c r="AD362" s="238" t="str">
        <f>+IFERROR(VLOOKUP(#REF!&amp;"-"&amp;ROW()-109,[2]ワークシート!$F$2:$BW$498,62,0),"")</f>
        <v/>
      </c>
      <c r="AE362" s="238"/>
      <c r="AF362" s="178" t="str">
        <f t="shared" si="13"/>
        <v/>
      </c>
      <c r="AG362" s="178"/>
      <c r="AH362" s="178" t="str">
        <f>+IFERROR(IF(VLOOKUP(#REF!&amp;"-"&amp;ROW()-109,[2]ワークシート!$F$2:$BW$498,63,0)="","",VLOOKUP(#REF!&amp;"-"&amp;ROW()-109,[2]ワークシート!$F$2:$BW$498,63,0)),"")</f>
        <v/>
      </c>
      <c r="AI362" s="178"/>
      <c r="AK362" s="51">
        <v>282</v>
      </c>
      <c r="AL362" s="51" t="str">
        <f t="shared" si="14"/>
        <v>282</v>
      </c>
      <c r="AM362" s="41"/>
      <c r="AN362" s="41"/>
      <c r="AO362" s="41"/>
      <c r="AP362" s="41"/>
      <c r="AQ362" s="41"/>
      <c r="AR362" s="41"/>
      <c r="AS362" s="41"/>
      <c r="AT362" s="41"/>
      <c r="AU362" s="41"/>
      <c r="AV362" s="41"/>
      <c r="AW362" s="41"/>
      <c r="AX362" s="41"/>
      <c r="AY362" s="41"/>
      <c r="AZ362" s="41"/>
      <c r="BA362" s="41"/>
      <c r="BB362" s="41"/>
      <c r="BC362" s="41"/>
      <c r="BD362" s="41"/>
      <c r="BE362" s="41"/>
      <c r="BF362" s="41"/>
      <c r="BG362" s="41"/>
      <c r="BH362" s="41"/>
      <c r="BI362" s="41"/>
      <c r="BJ362" s="41"/>
      <c r="BK362" s="41"/>
      <c r="BL362" s="41"/>
      <c r="BM362" s="41"/>
      <c r="BN362" s="41"/>
      <c r="BO362" s="41"/>
      <c r="BP362" s="41"/>
      <c r="BQ362" s="41"/>
      <c r="BR362" s="41"/>
      <c r="BS362" s="41"/>
    </row>
    <row r="363" spans="1:71" ht="35.1" hidden="1" customHeight="1">
      <c r="A363" s="41"/>
      <c r="B363" s="180" t="str">
        <f>+IFERROR(VLOOKUP(#REF!&amp;"-"&amp;ROW()-109,[2]ワークシート!$F$2:$BW$498,6,0),"")</f>
        <v/>
      </c>
      <c r="C363" s="181"/>
      <c r="D363" s="180" t="str">
        <f>+IFERROR(IF(VLOOKUP(#REF!&amp;"-"&amp;ROW()-109,[2]ワークシート!$F$2:$BW$498,7,0)="","",VLOOKUP(#REF!&amp;"-"&amp;ROW()-109,[2]ワークシート!$F$2:$BW$498,7,0)),"")</f>
        <v/>
      </c>
      <c r="E363" s="181"/>
      <c r="F363" s="180" t="str">
        <f>+IFERROR(VLOOKUP(#REF!&amp;"-"&amp;ROW()-109,[2]ワークシート!$F$2:$BW$498,8,0),"")</f>
        <v/>
      </c>
      <c r="G363" s="181"/>
      <c r="H363" s="73" t="str">
        <f>+IFERROR(VLOOKUP(#REF!&amp;"-"&amp;ROW()-109,[2]ワークシート!$F$2:$BW$498,9,0),"")</f>
        <v/>
      </c>
      <c r="I36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63" s="240"/>
      <c r="K363" s="180" t="str">
        <f>+IFERROR(VLOOKUP(#REF!&amp;"-"&amp;ROW()-109,[2]ワークシート!$F$2:$BW$498,16,0),"")</f>
        <v/>
      </c>
      <c r="L363" s="182"/>
      <c r="M363" s="181"/>
      <c r="N363" s="241" t="str">
        <f>+IFERROR(VLOOKUP(#REF!&amp;"-"&amp;ROW()-109,[2]ワークシート!$F$2:$BW$498,21,0),"")</f>
        <v/>
      </c>
      <c r="O363" s="242"/>
      <c r="P363" s="237" t="str">
        <f>+IFERROR(VLOOKUP(#REF!&amp;"-"&amp;ROW()-109,[2]ワークシート!$F$2:$BW$498,22,0),"")</f>
        <v/>
      </c>
      <c r="Q363" s="237"/>
      <c r="R363" s="187" t="str">
        <f>+IFERROR(VLOOKUP(#REF!&amp;"-"&amp;ROW()-109,[2]ワークシート!$F$2:$BW$498,52,0),"")</f>
        <v/>
      </c>
      <c r="S363" s="187"/>
      <c r="T363" s="187"/>
      <c r="U363" s="237" t="str">
        <f>+IFERROR(VLOOKUP(#REF!&amp;"-"&amp;ROW()-109,[2]ワークシート!$F$2:$BW$498,57,0),"")</f>
        <v/>
      </c>
      <c r="V363" s="237"/>
      <c r="W363" s="237" t="str">
        <f>+IFERROR(VLOOKUP(#REF!&amp;"-"&amp;ROW()-109,[2]ワークシート!$F$2:$BW$498,58,0),"")</f>
        <v/>
      </c>
      <c r="X363" s="237"/>
      <c r="Y363" s="237"/>
      <c r="Z363" s="178" t="str">
        <f t="shared" si="12"/>
        <v/>
      </c>
      <c r="AA363" s="178"/>
      <c r="AB363" s="180" t="str">
        <f>+IFERROR(IF(VLOOKUP(#REF!&amp;"-"&amp;ROW()-109,[2]ワークシート!$F$2:$BW$498,10,0)="","",VLOOKUP(#REF!&amp;"-"&amp;ROW()-109,[2]ワークシート!$F$2:$BW$498,10,0)),"")</f>
        <v/>
      </c>
      <c r="AC363" s="181"/>
      <c r="AD363" s="238" t="str">
        <f>+IFERROR(VLOOKUP(#REF!&amp;"-"&amp;ROW()-109,[2]ワークシート!$F$2:$BW$498,62,0),"")</f>
        <v/>
      </c>
      <c r="AE363" s="238"/>
      <c r="AF363" s="178" t="str">
        <f t="shared" si="13"/>
        <v/>
      </c>
      <c r="AG363" s="178"/>
      <c r="AH363" s="178" t="str">
        <f>+IFERROR(IF(VLOOKUP(#REF!&amp;"-"&amp;ROW()-109,[2]ワークシート!$F$2:$BW$498,63,0)="","",VLOOKUP(#REF!&amp;"-"&amp;ROW()-109,[2]ワークシート!$F$2:$BW$498,63,0)),"")</f>
        <v/>
      </c>
      <c r="AI363" s="178"/>
      <c r="AK363" s="51">
        <v>283</v>
      </c>
      <c r="AL363" s="51" t="str">
        <f t="shared" si="14"/>
        <v>283</v>
      </c>
      <c r="AM363" s="41"/>
      <c r="AN363" s="41"/>
      <c r="AO363" s="41"/>
      <c r="AP363" s="41"/>
      <c r="AQ363" s="41"/>
      <c r="AR363" s="41"/>
      <c r="AS363" s="41"/>
      <c r="AT363" s="41"/>
      <c r="AU363" s="41"/>
      <c r="AV363" s="41"/>
      <c r="AW363" s="41"/>
      <c r="AX363" s="41"/>
      <c r="AY363" s="41"/>
      <c r="AZ363" s="41"/>
      <c r="BA363" s="41"/>
      <c r="BB363" s="41"/>
      <c r="BC363" s="41"/>
      <c r="BD363" s="41"/>
      <c r="BE363" s="41"/>
      <c r="BF363" s="41"/>
      <c r="BG363" s="41"/>
      <c r="BH363" s="41"/>
      <c r="BI363" s="41"/>
      <c r="BJ363" s="41"/>
      <c r="BK363" s="41"/>
      <c r="BL363" s="41"/>
      <c r="BM363" s="41"/>
      <c r="BN363" s="41"/>
      <c r="BO363" s="41"/>
      <c r="BP363" s="41"/>
      <c r="BQ363" s="41"/>
      <c r="BR363" s="41"/>
      <c r="BS363" s="41"/>
    </row>
    <row r="364" spans="1:71" ht="35.1" hidden="1" customHeight="1">
      <c r="A364" s="41"/>
      <c r="B364" s="180" t="str">
        <f>+IFERROR(VLOOKUP(#REF!&amp;"-"&amp;ROW()-109,[2]ワークシート!$F$2:$BW$498,6,0),"")</f>
        <v/>
      </c>
      <c r="C364" s="181"/>
      <c r="D364" s="180" t="str">
        <f>+IFERROR(IF(VLOOKUP(#REF!&amp;"-"&amp;ROW()-109,[2]ワークシート!$F$2:$BW$498,7,0)="","",VLOOKUP(#REF!&amp;"-"&amp;ROW()-109,[2]ワークシート!$F$2:$BW$498,7,0)),"")</f>
        <v/>
      </c>
      <c r="E364" s="181"/>
      <c r="F364" s="180" t="str">
        <f>+IFERROR(VLOOKUP(#REF!&amp;"-"&amp;ROW()-109,[2]ワークシート!$F$2:$BW$498,8,0),"")</f>
        <v/>
      </c>
      <c r="G364" s="181"/>
      <c r="H364" s="73" t="str">
        <f>+IFERROR(VLOOKUP(#REF!&amp;"-"&amp;ROW()-109,[2]ワークシート!$F$2:$BW$498,9,0),"")</f>
        <v/>
      </c>
      <c r="I36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64" s="240"/>
      <c r="K364" s="180" t="str">
        <f>+IFERROR(VLOOKUP(#REF!&amp;"-"&amp;ROW()-109,[2]ワークシート!$F$2:$BW$498,16,0),"")</f>
        <v/>
      </c>
      <c r="L364" s="182"/>
      <c r="M364" s="181"/>
      <c r="N364" s="241" t="str">
        <f>+IFERROR(VLOOKUP(#REF!&amp;"-"&amp;ROW()-109,[2]ワークシート!$F$2:$BW$498,21,0),"")</f>
        <v/>
      </c>
      <c r="O364" s="242"/>
      <c r="P364" s="237" t="str">
        <f>+IFERROR(VLOOKUP(#REF!&amp;"-"&amp;ROW()-109,[2]ワークシート!$F$2:$BW$498,22,0),"")</f>
        <v/>
      </c>
      <c r="Q364" s="237"/>
      <c r="R364" s="187" t="str">
        <f>+IFERROR(VLOOKUP(#REF!&amp;"-"&amp;ROW()-109,[2]ワークシート!$F$2:$BW$498,52,0),"")</f>
        <v/>
      </c>
      <c r="S364" s="187"/>
      <c r="T364" s="187"/>
      <c r="U364" s="237" t="str">
        <f>+IFERROR(VLOOKUP(#REF!&amp;"-"&amp;ROW()-109,[2]ワークシート!$F$2:$BW$498,57,0),"")</f>
        <v/>
      </c>
      <c r="V364" s="237"/>
      <c r="W364" s="237" t="str">
        <f>+IFERROR(VLOOKUP(#REF!&amp;"-"&amp;ROW()-109,[2]ワークシート!$F$2:$BW$498,58,0),"")</f>
        <v/>
      </c>
      <c r="X364" s="237"/>
      <c r="Y364" s="237"/>
      <c r="Z364" s="178" t="str">
        <f t="shared" si="12"/>
        <v/>
      </c>
      <c r="AA364" s="178"/>
      <c r="AB364" s="180" t="str">
        <f>+IFERROR(IF(VLOOKUP(#REF!&amp;"-"&amp;ROW()-109,[2]ワークシート!$F$2:$BW$498,10,0)="","",VLOOKUP(#REF!&amp;"-"&amp;ROW()-109,[2]ワークシート!$F$2:$BW$498,10,0)),"")</f>
        <v/>
      </c>
      <c r="AC364" s="181"/>
      <c r="AD364" s="238" t="str">
        <f>+IFERROR(VLOOKUP(#REF!&amp;"-"&amp;ROW()-109,[2]ワークシート!$F$2:$BW$498,62,0),"")</f>
        <v/>
      </c>
      <c r="AE364" s="238"/>
      <c r="AF364" s="178" t="str">
        <f t="shared" si="13"/>
        <v/>
      </c>
      <c r="AG364" s="178"/>
      <c r="AH364" s="178" t="str">
        <f>+IFERROR(IF(VLOOKUP(#REF!&amp;"-"&amp;ROW()-109,[2]ワークシート!$F$2:$BW$498,63,0)="","",VLOOKUP(#REF!&amp;"-"&amp;ROW()-109,[2]ワークシート!$F$2:$BW$498,63,0)),"")</f>
        <v/>
      </c>
      <c r="AI364" s="178"/>
      <c r="AK364" s="51">
        <v>284</v>
      </c>
      <c r="AL364" s="51" t="str">
        <f t="shared" si="14"/>
        <v>284</v>
      </c>
      <c r="AM364" s="41"/>
      <c r="AN364" s="41"/>
      <c r="AO364" s="41"/>
      <c r="AP364" s="41"/>
      <c r="AQ364" s="41"/>
      <c r="AR364" s="41"/>
      <c r="AS364" s="41"/>
      <c r="AT364" s="41"/>
      <c r="AU364" s="41"/>
      <c r="AV364" s="41"/>
      <c r="AW364" s="41"/>
      <c r="AX364" s="41"/>
      <c r="AY364" s="41"/>
      <c r="AZ364" s="41"/>
      <c r="BA364" s="41"/>
      <c r="BB364" s="41"/>
      <c r="BC364" s="41"/>
      <c r="BD364" s="41"/>
      <c r="BE364" s="41"/>
      <c r="BF364" s="41"/>
      <c r="BG364" s="41"/>
      <c r="BH364" s="41"/>
      <c r="BI364" s="41"/>
      <c r="BJ364" s="41"/>
      <c r="BK364" s="41"/>
      <c r="BL364" s="41"/>
      <c r="BM364" s="41"/>
      <c r="BN364" s="41"/>
      <c r="BO364" s="41"/>
      <c r="BP364" s="41"/>
      <c r="BQ364" s="41"/>
      <c r="BR364" s="41"/>
      <c r="BS364" s="41"/>
    </row>
    <row r="365" spans="1:71" ht="35.1" hidden="1" customHeight="1">
      <c r="A365" s="41"/>
      <c r="B365" s="180" t="str">
        <f>+IFERROR(VLOOKUP(#REF!&amp;"-"&amp;ROW()-109,[2]ワークシート!$F$2:$BW$498,6,0),"")</f>
        <v/>
      </c>
      <c r="C365" s="181"/>
      <c r="D365" s="180" t="str">
        <f>+IFERROR(IF(VLOOKUP(#REF!&amp;"-"&amp;ROW()-109,[2]ワークシート!$F$2:$BW$498,7,0)="","",VLOOKUP(#REF!&amp;"-"&amp;ROW()-109,[2]ワークシート!$F$2:$BW$498,7,0)),"")</f>
        <v/>
      </c>
      <c r="E365" s="181"/>
      <c r="F365" s="180" t="str">
        <f>+IFERROR(VLOOKUP(#REF!&amp;"-"&amp;ROW()-109,[2]ワークシート!$F$2:$BW$498,8,0),"")</f>
        <v/>
      </c>
      <c r="G365" s="181"/>
      <c r="H365" s="73" t="str">
        <f>+IFERROR(VLOOKUP(#REF!&amp;"-"&amp;ROW()-109,[2]ワークシート!$F$2:$BW$498,9,0),"")</f>
        <v/>
      </c>
      <c r="I36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65" s="240"/>
      <c r="K365" s="180" t="str">
        <f>+IFERROR(VLOOKUP(#REF!&amp;"-"&amp;ROW()-109,[2]ワークシート!$F$2:$BW$498,16,0),"")</f>
        <v/>
      </c>
      <c r="L365" s="182"/>
      <c r="M365" s="181"/>
      <c r="N365" s="241" t="str">
        <f>+IFERROR(VLOOKUP(#REF!&amp;"-"&amp;ROW()-109,[2]ワークシート!$F$2:$BW$498,21,0),"")</f>
        <v/>
      </c>
      <c r="O365" s="242"/>
      <c r="P365" s="237" t="str">
        <f>+IFERROR(VLOOKUP(#REF!&amp;"-"&amp;ROW()-109,[2]ワークシート!$F$2:$BW$498,22,0),"")</f>
        <v/>
      </c>
      <c r="Q365" s="237"/>
      <c r="R365" s="187" t="str">
        <f>+IFERROR(VLOOKUP(#REF!&amp;"-"&amp;ROW()-109,[2]ワークシート!$F$2:$BW$498,52,0),"")</f>
        <v/>
      </c>
      <c r="S365" s="187"/>
      <c r="T365" s="187"/>
      <c r="U365" s="237" t="str">
        <f>+IFERROR(VLOOKUP(#REF!&amp;"-"&amp;ROW()-109,[2]ワークシート!$F$2:$BW$498,57,0),"")</f>
        <v/>
      </c>
      <c r="V365" s="237"/>
      <c r="W365" s="237" t="str">
        <f>+IFERROR(VLOOKUP(#REF!&amp;"-"&amp;ROW()-109,[2]ワークシート!$F$2:$BW$498,58,0),"")</f>
        <v/>
      </c>
      <c r="X365" s="237"/>
      <c r="Y365" s="237"/>
      <c r="Z365" s="178" t="str">
        <f t="shared" si="12"/>
        <v/>
      </c>
      <c r="AA365" s="178"/>
      <c r="AB365" s="180" t="str">
        <f>+IFERROR(IF(VLOOKUP(#REF!&amp;"-"&amp;ROW()-109,[2]ワークシート!$F$2:$BW$498,10,0)="","",VLOOKUP(#REF!&amp;"-"&amp;ROW()-109,[2]ワークシート!$F$2:$BW$498,10,0)),"")</f>
        <v/>
      </c>
      <c r="AC365" s="181"/>
      <c r="AD365" s="238" t="str">
        <f>+IFERROR(VLOOKUP(#REF!&amp;"-"&amp;ROW()-109,[2]ワークシート!$F$2:$BW$498,62,0),"")</f>
        <v/>
      </c>
      <c r="AE365" s="238"/>
      <c r="AF365" s="178" t="str">
        <f t="shared" si="13"/>
        <v/>
      </c>
      <c r="AG365" s="178"/>
      <c r="AH365" s="178" t="str">
        <f>+IFERROR(IF(VLOOKUP(#REF!&amp;"-"&amp;ROW()-109,[2]ワークシート!$F$2:$BW$498,63,0)="","",VLOOKUP(#REF!&amp;"-"&amp;ROW()-109,[2]ワークシート!$F$2:$BW$498,63,0)),"")</f>
        <v/>
      </c>
      <c r="AI365" s="178"/>
      <c r="AK365" s="51">
        <v>285</v>
      </c>
      <c r="AL365" s="51" t="str">
        <f t="shared" si="14"/>
        <v>285</v>
      </c>
      <c r="AM365" s="41"/>
      <c r="AN365" s="41"/>
      <c r="AO365" s="41"/>
      <c r="AP365" s="41"/>
      <c r="AQ365" s="41"/>
      <c r="AR365" s="41"/>
      <c r="AS365" s="41"/>
      <c r="AT365" s="41"/>
      <c r="AU365" s="41"/>
      <c r="AV365" s="41"/>
      <c r="AW365" s="41"/>
      <c r="AX365" s="41"/>
      <c r="AY365" s="41"/>
      <c r="AZ365" s="41"/>
      <c r="BA365" s="41"/>
      <c r="BB365" s="41"/>
      <c r="BC365" s="41"/>
      <c r="BD365" s="41"/>
      <c r="BE365" s="41"/>
      <c r="BF365" s="41"/>
      <c r="BG365" s="41"/>
      <c r="BH365" s="41"/>
      <c r="BI365" s="41"/>
      <c r="BJ365" s="41"/>
      <c r="BK365" s="41"/>
      <c r="BL365" s="41"/>
      <c r="BM365" s="41"/>
      <c r="BN365" s="41"/>
      <c r="BO365" s="41"/>
      <c r="BP365" s="41"/>
      <c r="BQ365" s="41"/>
      <c r="BR365" s="41"/>
      <c r="BS365" s="41"/>
    </row>
    <row r="366" spans="1:71" ht="35.1" hidden="1" customHeight="1">
      <c r="A366" s="41"/>
      <c r="B366" s="180" t="str">
        <f>+IFERROR(VLOOKUP(#REF!&amp;"-"&amp;ROW()-109,[2]ワークシート!$F$2:$BW$498,6,0),"")</f>
        <v/>
      </c>
      <c r="C366" s="181"/>
      <c r="D366" s="180" t="str">
        <f>+IFERROR(IF(VLOOKUP(#REF!&amp;"-"&amp;ROW()-109,[2]ワークシート!$F$2:$BW$498,7,0)="","",VLOOKUP(#REF!&amp;"-"&amp;ROW()-109,[2]ワークシート!$F$2:$BW$498,7,0)),"")</f>
        <v/>
      </c>
      <c r="E366" s="181"/>
      <c r="F366" s="180" t="str">
        <f>+IFERROR(VLOOKUP(#REF!&amp;"-"&amp;ROW()-109,[2]ワークシート!$F$2:$BW$498,8,0),"")</f>
        <v/>
      </c>
      <c r="G366" s="181"/>
      <c r="H366" s="73" t="str">
        <f>+IFERROR(VLOOKUP(#REF!&amp;"-"&amp;ROW()-109,[2]ワークシート!$F$2:$BW$498,9,0),"")</f>
        <v/>
      </c>
      <c r="I36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66" s="240"/>
      <c r="K366" s="180" t="str">
        <f>+IFERROR(VLOOKUP(#REF!&amp;"-"&amp;ROW()-109,[2]ワークシート!$F$2:$BW$498,16,0),"")</f>
        <v/>
      </c>
      <c r="L366" s="182"/>
      <c r="M366" s="181"/>
      <c r="N366" s="241" t="str">
        <f>+IFERROR(VLOOKUP(#REF!&amp;"-"&amp;ROW()-109,[2]ワークシート!$F$2:$BW$498,21,0),"")</f>
        <v/>
      </c>
      <c r="O366" s="242"/>
      <c r="P366" s="237" t="str">
        <f>+IFERROR(VLOOKUP(#REF!&amp;"-"&amp;ROW()-109,[2]ワークシート!$F$2:$BW$498,22,0),"")</f>
        <v/>
      </c>
      <c r="Q366" s="237"/>
      <c r="R366" s="187" t="str">
        <f>+IFERROR(VLOOKUP(#REF!&amp;"-"&amp;ROW()-109,[2]ワークシート!$F$2:$BW$498,52,0),"")</f>
        <v/>
      </c>
      <c r="S366" s="187"/>
      <c r="T366" s="187"/>
      <c r="U366" s="237" t="str">
        <f>+IFERROR(VLOOKUP(#REF!&amp;"-"&amp;ROW()-109,[2]ワークシート!$F$2:$BW$498,57,0),"")</f>
        <v/>
      </c>
      <c r="V366" s="237"/>
      <c r="W366" s="237" t="str">
        <f>+IFERROR(VLOOKUP(#REF!&amp;"-"&amp;ROW()-109,[2]ワークシート!$F$2:$BW$498,58,0),"")</f>
        <v/>
      </c>
      <c r="X366" s="237"/>
      <c r="Y366" s="237"/>
      <c r="Z366" s="178" t="str">
        <f t="shared" si="12"/>
        <v/>
      </c>
      <c r="AA366" s="178"/>
      <c r="AB366" s="180" t="str">
        <f>+IFERROR(IF(VLOOKUP(#REF!&amp;"-"&amp;ROW()-109,[2]ワークシート!$F$2:$BW$498,10,0)="","",VLOOKUP(#REF!&amp;"-"&amp;ROW()-109,[2]ワークシート!$F$2:$BW$498,10,0)),"")</f>
        <v/>
      </c>
      <c r="AC366" s="181"/>
      <c r="AD366" s="238" t="str">
        <f>+IFERROR(VLOOKUP(#REF!&amp;"-"&amp;ROW()-109,[2]ワークシート!$F$2:$BW$498,62,0),"")</f>
        <v/>
      </c>
      <c r="AE366" s="238"/>
      <c r="AF366" s="178" t="str">
        <f t="shared" si="13"/>
        <v/>
      </c>
      <c r="AG366" s="178"/>
      <c r="AH366" s="178" t="str">
        <f>+IFERROR(IF(VLOOKUP(#REF!&amp;"-"&amp;ROW()-109,[2]ワークシート!$F$2:$BW$498,63,0)="","",VLOOKUP(#REF!&amp;"-"&amp;ROW()-109,[2]ワークシート!$F$2:$BW$498,63,0)),"")</f>
        <v/>
      </c>
      <c r="AI366" s="178"/>
      <c r="AK366" s="51">
        <v>286</v>
      </c>
      <c r="AL366" s="51" t="str">
        <f t="shared" si="14"/>
        <v>286</v>
      </c>
      <c r="AM366" s="41"/>
      <c r="AN366" s="41"/>
      <c r="AO366" s="41"/>
      <c r="AP366" s="41"/>
      <c r="AQ366" s="41"/>
      <c r="AR366" s="41"/>
      <c r="AS366" s="41"/>
      <c r="AT366" s="41"/>
      <c r="AU366" s="41"/>
      <c r="AV366" s="41"/>
      <c r="AW366" s="41"/>
      <c r="AX366" s="41"/>
      <c r="AY366" s="41"/>
      <c r="AZ366" s="41"/>
      <c r="BA366" s="41"/>
      <c r="BB366" s="41"/>
      <c r="BC366" s="41"/>
      <c r="BD366" s="41"/>
      <c r="BE366" s="41"/>
      <c r="BF366" s="41"/>
      <c r="BG366" s="41"/>
      <c r="BH366" s="41"/>
      <c r="BI366" s="41"/>
      <c r="BJ366" s="41"/>
      <c r="BK366" s="41"/>
      <c r="BL366" s="41"/>
      <c r="BM366" s="41"/>
      <c r="BN366" s="41"/>
      <c r="BO366" s="41"/>
      <c r="BP366" s="41"/>
      <c r="BQ366" s="41"/>
      <c r="BR366" s="41"/>
      <c r="BS366" s="41"/>
    </row>
    <row r="367" spans="1:71" ht="35.1" hidden="1" customHeight="1">
      <c r="A367" s="41"/>
      <c r="B367" s="180" t="str">
        <f>+IFERROR(VLOOKUP(#REF!&amp;"-"&amp;ROW()-109,[2]ワークシート!$F$2:$BW$498,6,0),"")</f>
        <v/>
      </c>
      <c r="C367" s="181"/>
      <c r="D367" s="180" t="str">
        <f>+IFERROR(IF(VLOOKUP(#REF!&amp;"-"&amp;ROW()-109,[2]ワークシート!$F$2:$BW$498,7,0)="","",VLOOKUP(#REF!&amp;"-"&amp;ROW()-109,[2]ワークシート!$F$2:$BW$498,7,0)),"")</f>
        <v/>
      </c>
      <c r="E367" s="181"/>
      <c r="F367" s="180" t="str">
        <f>+IFERROR(VLOOKUP(#REF!&amp;"-"&amp;ROW()-109,[2]ワークシート!$F$2:$BW$498,8,0),"")</f>
        <v/>
      </c>
      <c r="G367" s="181"/>
      <c r="H367" s="73" t="str">
        <f>+IFERROR(VLOOKUP(#REF!&amp;"-"&amp;ROW()-109,[2]ワークシート!$F$2:$BW$498,9,0),"")</f>
        <v/>
      </c>
      <c r="I36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67" s="240"/>
      <c r="K367" s="180" t="str">
        <f>+IFERROR(VLOOKUP(#REF!&amp;"-"&amp;ROW()-109,[2]ワークシート!$F$2:$BW$498,16,0),"")</f>
        <v/>
      </c>
      <c r="L367" s="182"/>
      <c r="M367" s="181"/>
      <c r="N367" s="241" t="str">
        <f>+IFERROR(VLOOKUP(#REF!&amp;"-"&amp;ROW()-109,[2]ワークシート!$F$2:$BW$498,21,0),"")</f>
        <v/>
      </c>
      <c r="O367" s="242"/>
      <c r="P367" s="237" t="str">
        <f>+IFERROR(VLOOKUP(#REF!&amp;"-"&amp;ROW()-109,[2]ワークシート!$F$2:$BW$498,22,0),"")</f>
        <v/>
      </c>
      <c r="Q367" s="237"/>
      <c r="R367" s="187" t="str">
        <f>+IFERROR(VLOOKUP(#REF!&amp;"-"&amp;ROW()-109,[2]ワークシート!$F$2:$BW$498,52,0),"")</f>
        <v/>
      </c>
      <c r="S367" s="187"/>
      <c r="T367" s="187"/>
      <c r="U367" s="237" t="str">
        <f>+IFERROR(VLOOKUP(#REF!&amp;"-"&amp;ROW()-109,[2]ワークシート!$F$2:$BW$498,57,0),"")</f>
        <v/>
      </c>
      <c r="V367" s="237"/>
      <c r="W367" s="237" t="str">
        <f>+IFERROR(VLOOKUP(#REF!&amp;"-"&amp;ROW()-109,[2]ワークシート!$F$2:$BW$498,58,0),"")</f>
        <v/>
      </c>
      <c r="X367" s="237"/>
      <c r="Y367" s="237"/>
      <c r="Z367" s="178" t="str">
        <f t="shared" si="12"/>
        <v/>
      </c>
      <c r="AA367" s="178"/>
      <c r="AB367" s="180" t="str">
        <f>+IFERROR(IF(VLOOKUP(#REF!&amp;"-"&amp;ROW()-109,[2]ワークシート!$F$2:$BW$498,10,0)="","",VLOOKUP(#REF!&amp;"-"&amp;ROW()-109,[2]ワークシート!$F$2:$BW$498,10,0)),"")</f>
        <v/>
      </c>
      <c r="AC367" s="181"/>
      <c r="AD367" s="238" t="str">
        <f>+IFERROR(VLOOKUP(#REF!&amp;"-"&amp;ROW()-109,[2]ワークシート!$F$2:$BW$498,62,0),"")</f>
        <v/>
      </c>
      <c r="AE367" s="238"/>
      <c r="AF367" s="178" t="str">
        <f t="shared" si="13"/>
        <v/>
      </c>
      <c r="AG367" s="178"/>
      <c r="AH367" s="178" t="str">
        <f>+IFERROR(IF(VLOOKUP(#REF!&amp;"-"&amp;ROW()-109,[2]ワークシート!$F$2:$BW$498,63,0)="","",VLOOKUP(#REF!&amp;"-"&amp;ROW()-109,[2]ワークシート!$F$2:$BW$498,63,0)),"")</f>
        <v/>
      </c>
      <c r="AI367" s="178"/>
      <c r="AK367" s="51">
        <v>287</v>
      </c>
      <c r="AL367" s="51" t="str">
        <f t="shared" si="14"/>
        <v>287</v>
      </c>
      <c r="AM367" s="41"/>
      <c r="AN367" s="41"/>
      <c r="AO367" s="41"/>
      <c r="AP367" s="41"/>
      <c r="AQ367" s="41"/>
      <c r="AR367" s="41"/>
      <c r="AS367" s="41"/>
      <c r="AT367" s="41"/>
      <c r="AU367" s="41"/>
      <c r="AV367" s="41"/>
      <c r="AW367" s="41"/>
      <c r="AX367" s="41"/>
      <c r="AY367" s="41"/>
      <c r="AZ367" s="41"/>
      <c r="BA367" s="41"/>
      <c r="BB367" s="41"/>
      <c r="BC367" s="41"/>
      <c r="BD367" s="41"/>
      <c r="BE367" s="41"/>
      <c r="BF367" s="41"/>
      <c r="BG367" s="41"/>
      <c r="BH367" s="41"/>
      <c r="BI367" s="41"/>
      <c r="BJ367" s="41"/>
      <c r="BK367" s="41"/>
      <c r="BL367" s="41"/>
      <c r="BM367" s="41"/>
      <c r="BN367" s="41"/>
      <c r="BO367" s="41"/>
      <c r="BP367" s="41"/>
      <c r="BQ367" s="41"/>
      <c r="BR367" s="41"/>
      <c r="BS367" s="41"/>
    </row>
    <row r="368" spans="1:71" ht="35.1" hidden="1" customHeight="1">
      <c r="A368" s="41"/>
      <c r="B368" s="180" t="str">
        <f>+IFERROR(VLOOKUP(#REF!&amp;"-"&amp;ROW()-109,[2]ワークシート!$F$2:$BW$498,6,0),"")</f>
        <v/>
      </c>
      <c r="C368" s="181"/>
      <c r="D368" s="180" t="str">
        <f>+IFERROR(IF(VLOOKUP(#REF!&amp;"-"&amp;ROW()-109,[2]ワークシート!$F$2:$BW$498,7,0)="","",VLOOKUP(#REF!&amp;"-"&amp;ROW()-109,[2]ワークシート!$F$2:$BW$498,7,0)),"")</f>
        <v/>
      </c>
      <c r="E368" s="181"/>
      <c r="F368" s="180" t="str">
        <f>+IFERROR(VLOOKUP(#REF!&amp;"-"&amp;ROW()-109,[2]ワークシート!$F$2:$BW$498,8,0),"")</f>
        <v/>
      </c>
      <c r="G368" s="181"/>
      <c r="H368" s="73" t="str">
        <f>+IFERROR(VLOOKUP(#REF!&amp;"-"&amp;ROW()-109,[2]ワークシート!$F$2:$BW$498,9,0),"")</f>
        <v/>
      </c>
      <c r="I36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68" s="240"/>
      <c r="K368" s="180" t="str">
        <f>+IFERROR(VLOOKUP(#REF!&amp;"-"&amp;ROW()-109,[2]ワークシート!$F$2:$BW$498,16,0),"")</f>
        <v/>
      </c>
      <c r="L368" s="182"/>
      <c r="M368" s="181"/>
      <c r="N368" s="241" t="str">
        <f>+IFERROR(VLOOKUP(#REF!&amp;"-"&amp;ROW()-109,[2]ワークシート!$F$2:$BW$498,21,0),"")</f>
        <v/>
      </c>
      <c r="O368" s="242"/>
      <c r="P368" s="237" t="str">
        <f>+IFERROR(VLOOKUP(#REF!&amp;"-"&amp;ROW()-109,[2]ワークシート!$F$2:$BW$498,22,0),"")</f>
        <v/>
      </c>
      <c r="Q368" s="237"/>
      <c r="R368" s="187" t="str">
        <f>+IFERROR(VLOOKUP(#REF!&amp;"-"&amp;ROW()-109,[2]ワークシート!$F$2:$BW$498,52,0),"")</f>
        <v/>
      </c>
      <c r="S368" s="187"/>
      <c r="T368" s="187"/>
      <c r="U368" s="237" t="str">
        <f>+IFERROR(VLOOKUP(#REF!&amp;"-"&amp;ROW()-109,[2]ワークシート!$F$2:$BW$498,57,0),"")</f>
        <v/>
      </c>
      <c r="V368" s="237"/>
      <c r="W368" s="237" t="str">
        <f>+IFERROR(VLOOKUP(#REF!&amp;"-"&amp;ROW()-109,[2]ワークシート!$F$2:$BW$498,58,0),"")</f>
        <v/>
      </c>
      <c r="X368" s="237"/>
      <c r="Y368" s="237"/>
      <c r="Z368" s="178" t="str">
        <f t="shared" si="12"/>
        <v/>
      </c>
      <c r="AA368" s="178"/>
      <c r="AB368" s="180" t="str">
        <f>+IFERROR(IF(VLOOKUP(#REF!&amp;"-"&amp;ROW()-109,[2]ワークシート!$F$2:$BW$498,10,0)="","",VLOOKUP(#REF!&amp;"-"&amp;ROW()-109,[2]ワークシート!$F$2:$BW$498,10,0)),"")</f>
        <v/>
      </c>
      <c r="AC368" s="181"/>
      <c r="AD368" s="238" t="str">
        <f>+IFERROR(VLOOKUP(#REF!&amp;"-"&amp;ROW()-109,[2]ワークシート!$F$2:$BW$498,62,0),"")</f>
        <v/>
      </c>
      <c r="AE368" s="238"/>
      <c r="AF368" s="178" t="str">
        <f t="shared" si="13"/>
        <v/>
      </c>
      <c r="AG368" s="178"/>
      <c r="AH368" s="178" t="str">
        <f>+IFERROR(IF(VLOOKUP(#REF!&amp;"-"&amp;ROW()-109,[2]ワークシート!$F$2:$BW$498,63,0)="","",VLOOKUP(#REF!&amp;"-"&amp;ROW()-109,[2]ワークシート!$F$2:$BW$498,63,0)),"")</f>
        <v/>
      </c>
      <c r="AI368" s="178"/>
      <c r="AK368" s="51">
        <v>288</v>
      </c>
      <c r="AL368" s="51" t="str">
        <f t="shared" si="14"/>
        <v>288</v>
      </c>
      <c r="AM368" s="41"/>
      <c r="AN368" s="41"/>
      <c r="AO368" s="41"/>
      <c r="AP368" s="41"/>
      <c r="AQ368" s="41"/>
      <c r="AR368" s="41"/>
      <c r="AS368" s="41"/>
      <c r="AT368" s="41"/>
      <c r="AU368" s="41"/>
      <c r="AV368" s="41"/>
      <c r="AW368" s="41"/>
      <c r="AX368" s="41"/>
      <c r="AY368" s="41"/>
      <c r="AZ368" s="41"/>
      <c r="BA368" s="41"/>
      <c r="BB368" s="41"/>
      <c r="BC368" s="41"/>
      <c r="BD368" s="41"/>
      <c r="BE368" s="41"/>
      <c r="BF368" s="41"/>
      <c r="BG368" s="41"/>
      <c r="BH368" s="41"/>
      <c r="BI368" s="41"/>
      <c r="BJ368" s="41"/>
      <c r="BK368" s="41"/>
      <c r="BL368" s="41"/>
      <c r="BM368" s="41"/>
      <c r="BN368" s="41"/>
      <c r="BO368" s="41"/>
      <c r="BP368" s="41"/>
      <c r="BQ368" s="41"/>
      <c r="BR368" s="41"/>
      <c r="BS368" s="41"/>
    </row>
    <row r="369" spans="1:71" ht="35.1" hidden="1" customHeight="1">
      <c r="A369" s="41"/>
      <c r="B369" s="180" t="str">
        <f>+IFERROR(VLOOKUP(#REF!&amp;"-"&amp;ROW()-109,[2]ワークシート!$F$2:$BW$498,6,0),"")</f>
        <v/>
      </c>
      <c r="C369" s="181"/>
      <c r="D369" s="180" t="str">
        <f>+IFERROR(IF(VLOOKUP(#REF!&amp;"-"&amp;ROW()-109,[2]ワークシート!$F$2:$BW$498,7,0)="","",VLOOKUP(#REF!&amp;"-"&amp;ROW()-109,[2]ワークシート!$F$2:$BW$498,7,0)),"")</f>
        <v/>
      </c>
      <c r="E369" s="181"/>
      <c r="F369" s="180" t="str">
        <f>+IFERROR(VLOOKUP(#REF!&amp;"-"&amp;ROW()-109,[2]ワークシート!$F$2:$BW$498,8,0),"")</f>
        <v/>
      </c>
      <c r="G369" s="181"/>
      <c r="H369" s="73" t="str">
        <f>+IFERROR(VLOOKUP(#REF!&amp;"-"&amp;ROW()-109,[2]ワークシート!$F$2:$BW$498,9,0),"")</f>
        <v/>
      </c>
      <c r="I36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69" s="240"/>
      <c r="K369" s="180" t="str">
        <f>+IFERROR(VLOOKUP(#REF!&amp;"-"&amp;ROW()-109,[2]ワークシート!$F$2:$BW$498,16,0),"")</f>
        <v/>
      </c>
      <c r="L369" s="182"/>
      <c r="M369" s="181"/>
      <c r="N369" s="241" t="str">
        <f>+IFERROR(VLOOKUP(#REF!&amp;"-"&amp;ROW()-109,[2]ワークシート!$F$2:$BW$498,21,0),"")</f>
        <v/>
      </c>
      <c r="O369" s="242"/>
      <c r="P369" s="237" t="str">
        <f>+IFERROR(VLOOKUP(#REF!&amp;"-"&amp;ROW()-109,[2]ワークシート!$F$2:$BW$498,22,0),"")</f>
        <v/>
      </c>
      <c r="Q369" s="237"/>
      <c r="R369" s="187" t="str">
        <f>+IFERROR(VLOOKUP(#REF!&amp;"-"&amp;ROW()-109,[2]ワークシート!$F$2:$BW$498,52,0),"")</f>
        <v/>
      </c>
      <c r="S369" s="187"/>
      <c r="T369" s="187"/>
      <c r="U369" s="237" t="str">
        <f>+IFERROR(VLOOKUP(#REF!&amp;"-"&amp;ROW()-109,[2]ワークシート!$F$2:$BW$498,57,0),"")</f>
        <v/>
      </c>
      <c r="V369" s="237"/>
      <c r="W369" s="237" t="str">
        <f>+IFERROR(VLOOKUP(#REF!&amp;"-"&amp;ROW()-109,[2]ワークシート!$F$2:$BW$498,58,0),"")</f>
        <v/>
      </c>
      <c r="X369" s="237"/>
      <c r="Y369" s="237"/>
      <c r="Z369" s="178" t="str">
        <f t="shared" si="12"/>
        <v/>
      </c>
      <c r="AA369" s="178"/>
      <c r="AB369" s="180" t="str">
        <f>+IFERROR(IF(VLOOKUP(#REF!&amp;"-"&amp;ROW()-109,[2]ワークシート!$F$2:$BW$498,10,0)="","",VLOOKUP(#REF!&amp;"-"&amp;ROW()-109,[2]ワークシート!$F$2:$BW$498,10,0)),"")</f>
        <v/>
      </c>
      <c r="AC369" s="181"/>
      <c r="AD369" s="238" t="str">
        <f>+IFERROR(VLOOKUP(#REF!&amp;"-"&amp;ROW()-109,[2]ワークシート!$F$2:$BW$498,62,0),"")</f>
        <v/>
      </c>
      <c r="AE369" s="238"/>
      <c r="AF369" s="178" t="str">
        <f t="shared" si="13"/>
        <v/>
      </c>
      <c r="AG369" s="178"/>
      <c r="AH369" s="178" t="str">
        <f>+IFERROR(IF(VLOOKUP(#REF!&amp;"-"&amp;ROW()-109,[2]ワークシート!$F$2:$BW$498,63,0)="","",VLOOKUP(#REF!&amp;"-"&amp;ROW()-109,[2]ワークシート!$F$2:$BW$498,63,0)),"")</f>
        <v/>
      </c>
      <c r="AI369" s="178"/>
      <c r="AK369" s="51">
        <v>289</v>
      </c>
      <c r="AL369" s="51" t="str">
        <f t="shared" si="14"/>
        <v>289</v>
      </c>
      <c r="AM369" s="41"/>
      <c r="AN369" s="41"/>
      <c r="AO369" s="41"/>
      <c r="AP369" s="41"/>
      <c r="AQ369" s="41"/>
      <c r="AR369" s="41"/>
      <c r="AS369" s="41"/>
      <c r="AT369" s="41"/>
      <c r="AU369" s="41"/>
      <c r="AV369" s="41"/>
      <c r="AW369" s="41"/>
      <c r="AX369" s="41"/>
      <c r="AY369" s="41"/>
      <c r="AZ369" s="41"/>
      <c r="BA369" s="41"/>
      <c r="BB369" s="41"/>
      <c r="BC369" s="41"/>
      <c r="BD369" s="41"/>
      <c r="BE369" s="41"/>
      <c r="BF369" s="41"/>
      <c r="BG369" s="41"/>
      <c r="BH369" s="41"/>
      <c r="BI369" s="41"/>
      <c r="BJ369" s="41"/>
      <c r="BK369" s="41"/>
      <c r="BL369" s="41"/>
      <c r="BM369" s="41"/>
      <c r="BN369" s="41"/>
      <c r="BO369" s="41"/>
      <c r="BP369" s="41"/>
      <c r="BQ369" s="41"/>
      <c r="BR369" s="41"/>
      <c r="BS369" s="41"/>
    </row>
    <row r="370" spans="1:71" ht="35.1" hidden="1" customHeight="1">
      <c r="A370" s="41"/>
      <c r="B370" s="180" t="str">
        <f>+IFERROR(VLOOKUP(#REF!&amp;"-"&amp;ROW()-109,[2]ワークシート!$F$2:$BW$498,6,0),"")</f>
        <v/>
      </c>
      <c r="C370" s="181"/>
      <c r="D370" s="180" t="str">
        <f>+IFERROR(IF(VLOOKUP(#REF!&amp;"-"&amp;ROW()-109,[2]ワークシート!$F$2:$BW$498,7,0)="","",VLOOKUP(#REF!&amp;"-"&amp;ROW()-109,[2]ワークシート!$F$2:$BW$498,7,0)),"")</f>
        <v/>
      </c>
      <c r="E370" s="181"/>
      <c r="F370" s="180" t="str">
        <f>+IFERROR(VLOOKUP(#REF!&amp;"-"&amp;ROW()-109,[2]ワークシート!$F$2:$BW$498,8,0),"")</f>
        <v/>
      </c>
      <c r="G370" s="181"/>
      <c r="H370" s="73" t="str">
        <f>+IFERROR(VLOOKUP(#REF!&amp;"-"&amp;ROW()-109,[2]ワークシート!$F$2:$BW$498,9,0),"")</f>
        <v/>
      </c>
      <c r="I37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70" s="240"/>
      <c r="K370" s="180" t="str">
        <f>+IFERROR(VLOOKUP(#REF!&amp;"-"&amp;ROW()-109,[2]ワークシート!$F$2:$BW$498,16,0),"")</f>
        <v/>
      </c>
      <c r="L370" s="182"/>
      <c r="M370" s="181"/>
      <c r="N370" s="241" t="str">
        <f>+IFERROR(VLOOKUP(#REF!&amp;"-"&amp;ROW()-109,[2]ワークシート!$F$2:$BW$498,21,0),"")</f>
        <v/>
      </c>
      <c r="O370" s="242"/>
      <c r="P370" s="237" t="str">
        <f>+IFERROR(VLOOKUP(#REF!&amp;"-"&amp;ROW()-109,[2]ワークシート!$F$2:$BW$498,22,0),"")</f>
        <v/>
      </c>
      <c r="Q370" s="237"/>
      <c r="R370" s="187" t="str">
        <f>+IFERROR(VLOOKUP(#REF!&amp;"-"&amp;ROW()-109,[2]ワークシート!$F$2:$BW$498,52,0),"")</f>
        <v/>
      </c>
      <c r="S370" s="187"/>
      <c r="T370" s="187"/>
      <c r="U370" s="237" t="str">
        <f>+IFERROR(VLOOKUP(#REF!&amp;"-"&amp;ROW()-109,[2]ワークシート!$F$2:$BW$498,57,0),"")</f>
        <v/>
      </c>
      <c r="V370" s="237"/>
      <c r="W370" s="237" t="str">
        <f>+IFERROR(VLOOKUP(#REF!&amp;"-"&amp;ROW()-109,[2]ワークシート!$F$2:$BW$498,58,0),"")</f>
        <v/>
      </c>
      <c r="X370" s="237"/>
      <c r="Y370" s="237"/>
      <c r="Z370" s="178" t="str">
        <f t="shared" si="12"/>
        <v/>
      </c>
      <c r="AA370" s="178"/>
      <c r="AB370" s="180" t="str">
        <f>+IFERROR(IF(VLOOKUP(#REF!&amp;"-"&amp;ROW()-109,[2]ワークシート!$F$2:$BW$498,10,0)="","",VLOOKUP(#REF!&amp;"-"&amp;ROW()-109,[2]ワークシート!$F$2:$BW$498,10,0)),"")</f>
        <v/>
      </c>
      <c r="AC370" s="181"/>
      <c r="AD370" s="238" t="str">
        <f>+IFERROR(VLOOKUP(#REF!&amp;"-"&amp;ROW()-109,[2]ワークシート!$F$2:$BW$498,62,0),"")</f>
        <v/>
      </c>
      <c r="AE370" s="238"/>
      <c r="AF370" s="178" t="str">
        <f t="shared" si="13"/>
        <v/>
      </c>
      <c r="AG370" s="178"/>
      <c r="AH370" s="178" t="str">
        <f>+IFERROR(IF(VLOOKUP(#REF!&amp;"-"&amp;ROW()-109,[2]ワークシート!$F$2:$BW$498,63,0)="","",VLOOKUP(#REF!&amp;"-"&amp;ROW()-109,[2]ワークシート!$F$2:$BW$498,63,0)),"")</f>
        <v/>
      </c>
      <c r="AI370" s="178"/>
      <c r="AK370" s="51">
        <v>290</v>
      </c>
      <c r="AL370" s="51" t="str">
        <f t="shared" si="14"/>
        <v>290</v>
      </c>
      <c r="AM370" s="41"/>
      <c r="AN370" s="41"/>
      <c r="AO370" s="41"/>
      <c r="AP370" s="41"/>
      <c r="AQ370" s="41"/>
      <c r="AR370" s="41"/>
      <c r="AS370" s="41"/>
      <c r="AT370" s="41"/>
      <c r="AU370" s="41"/>
      <c r="AV370" s="41"/>
      <c r="AW370" s="41"/>
      <c r="AX370" s="41"/>
      <c r="AY370" s="41"/>
      <c r="AZ370" s="41"/>
      <c r="BA370" s="41"/>
      <c r="BB370" s="41"/>
      <c r="BC370" s="41"/>
      <c r="BD370" s="41"/>
      <c r="BE370" s="41"/>
      <c r="BF370" s="41"/>
      <c r="BG370" s="41"/>
      <c r="BH370" s="41"/>
      <c r="BI370" s="41"/>
      <c r="BJ370" s="41"/>
      <c r="BK370" s="41"/>
      <c r="BL370" s="41"/>
      <c r="BM370" s="41"/>
      <c r="BN370" s="41"/>
      <c r="BO370" s="41"/>
      <c r="BP370" s="41"/>
      <c r="BQ370" s="41"/>
      <c r="BR370" s="41"/>
      <c r="BS370" s="41"/>
    </row>
    <row r="371" spans="1:71" ht="35.1" hidden="1" customHeight="1">
      <c r="A371" s="41"/>
      <c r="B371" s="180" t="str">
        <f>+IFERROR(VLOOKUP(#REF!&amp;"-"&amp;ROW()-109,[2]ワークシート!$F$2:$BW$498,6,0),"")</f>
        <v/>
      </c>
      <c r="C371" s="181"/>
      <c r="D371" s="180" t="str">
        <f>+IFERROR(IF(VLOOKUP(#REF!&amp;"-"&amp;ROW()-109,[2]ワークシート!$F$2:$BW$498,7,0)="","",VLOOKUP(#REF!&amp;"-"&amp;ROW()-109,[2]ワークシート!$F$2:$BW$498,7,0)),"")</f>
        <v/>
      </c>
      <c r="E371" s="181"/>
      <c r="F371" s="180" t="str">
        <f>+IFERROR(VLOOKUP(#REF!&amp;"-"&amp;ROW()-109,[2]ワークシート!$F$2:$BW$498,8,0),"")</f>
        <v/>
      </c>
      <c r="G371" s="181"/>
      <c r="H371" s="73" t="str">
        <f>+IFERROR(VLOOKUP(#REF!&amp;"-"&amp;ROW()-109,[2]ワークシート!$F$2:$BW$498,9,0),"")</f>
        <v/>
      </c>
      <c r="I371"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71" s="240"/>
      <c r="K371" s="180" t="str">
        <f>+IFERROR(VLOOKUP(#REF!&amp;"-"&amp;ROW()-109,[2]ワークシート!$F$2:$BW$498,16,0),"")</f>
        <v/>
      </c>
      <c r="L371" s="182"/>
      <c r="M371" s="181"/>
      <c r="N371" s="241" t="str">
        <f>+IFERROR(VLOOKUP(#REF!&amp;"-"&amp;ROW()-109,[2]ワークシート!$F$2:$BW$498,21,0),"")</f>
        <v/>
      </c>
      <c r="O371" s="242"/>
      <c r="P371" s="237" t="str">
        <f>+IFERROR(VLOOKUP(#REF!&amp;"-"&amp;ROW()-109,[2]ワークシート!$F$2:$BW$498,22,0),"")</f>
        <v/>
      </c>
      <c r="Q371" s="237"/>
      <c r="R371" s="187" t="str">
        <f>+IFERROR(VLOOKUP(#REF!&amp;"-"&amp;ROW()-109,[2]ワークシート!$F$2:$BW$498,52,0),"")</f>
        <v/>
      </c>
      <c r="S371" s="187"/>
      <c r="T371" s="187"/>
      <c r="U371" s="237" t="str">
        <f>+IFERROR(VLOOKUP(#REF!&amp;"-"&amp;ROW()-109,[2]ワークシート!$F$2:$BW$498,57,0),"")</f>
        <v/>
      </c>
      <c r="V371" s="237"/>
      <c r="W371" s="237" t="str">
        <f>+IFERROR(VLOOKUP(#REF!&amp;"-"&amp;ROW()-109,[2]ワークシート!$F$2:$BW$498,58,0),"")</f>
        <v/>
      </c>
      <c r="X371" s="237"/>
      <c r="Y371" s="237"/>
      <c r="Z371" s="178" t="str">
        <f t="shared" si="12"/>
        <v/>
      </c>
      <c r="AA371" s="178"/>
      <c r="AB371" s="180" t="str">
        <f>+IFERROR(IF(VLOOKUP(#REF!&amp;"-"&amp;ROW()-109,[2]ワークシート!$F$2:$BW$498,10,0)="","",VLOOKUP(#REF!&amp;"-"&amp;ROW()-109,[2]ワークシート!$F$2:$BW$498,10,0)),"")</f>
        <v/>
      </c>
      <c r="AC371" s="181"/>
      <c r="AD371" s="238" t="str">
        <f>+IFERROR(VLOOKUP(#REF!&amp;"-"&amp;ROW()-109,[2]ワークシート!$F$2:$BW$498,62,0),"")</f>
        <v/>
      </c>
      <c r="AE371" s="238"/>
      <c r="AF371" s="178" t="str">
        <f t="shared" si="13"/>
        <v/>
      </c>
      <c r="AG371" s="178"/>
      <c r="AH371" s="178" t="str">
        <f>+IFERROR(IF(VLOOKUP(#REF!&amp;"-"&amp;ROW()-109,[2]ワークシート!$F$2:$BW$498,63,0)="","",VLOOKUP(#REF!&amp;"-"&amp;ROW()-109,[2]ワークシート!$F$2:$BW$498,63,0)),"")</f>
        <v/>
      </c>
      <c r="AI371" s="178"/>
      <c r="AK371" s="51">
        <v>291</v>
      </c>
      <c r="AL371" s="51" t="str">
        <f t="shared" si="14"/>
        <v>291</v>
      </c>
      <c r="AM371" s="41"/>
      <c r="AN371" s="41"/>
      <c r="AO371" s="41"/>
      <c r="AP371" s="41"/>
      <c r="AQ371" s="41"/>
      <c r="AR371" s="41"/>
      <c r="AS371" s="41"/>
      <c r="AT371" s="41"/>
      <c r="AU371" s="41"/>
      <c r="AV371" s="41"/>
      <c r="AW371" s="41"/>
      <c r="AX371" s="41"/>
      <c r="AY371" s="41"/>
      <c r="AZ371" s="41"/>
      <c r="BA371" s="41"/>
      <c r="BB371" s="41"/>
      <c r="BC371" s="41"/>
      <c r="BD371" s="41"/>
      <c r="BE371" s="41"/>
      <c r="BF371" s="41"/>
      <c r="BG371" s="41"/>
      <c r="BH371" s="41"/>
      <c r="BI371" s="41"/>
      <c r="BJ371" s="41"/>
      <c r="BK371" s="41"/>
      <c r="BL371" s="41"/>
      <c r="BM371" s="41"/>
      <c r="BN371" s="41"/>
      <c r="BO371" s="41"/>
      <c r="BP371" s="41"/>
      <c r="BQ371" s="41"/>
      <c r="BR371" s="41"/>
      <c r="BS371" s="41"/>
    </row>
    <row r="372" spans="1:71" ht="35.1" hidden="1" customHeight="1">
      <c r="A372" s="41"/>
      <c r="B372" s="180" t="str">
        <f>+IFERROR(VLOOKUP(#REF!&amp;"-"&amp;ROW()-109,[2]ワークシート!$F$2:$BW$498,6,0),"")</f>
        <v/>
      </c>
      <c r="C372" s="181"/>
      <c r="D372" s="180" t="str">
        <f>+IFERROR(IF(VLOOKUP(#REF!&amp;"-"&amp;ROW()-109,[2]ワークシート!$F$2:$BW$498,7,0)="","",VLOOKUP(#REF!&amp;"-"&amp;ROW()-109,[2]ワークシート!$F$2:$BW$498,7,0)),"")</f>
        <v/>
      </c>
      <c r="E372" s="181"/>
      <c r="F372" s="180" t="str">
        <f>+IFERROR(VLOOKUP(#REF!&amp;"-"&amp;ROW()-109,[2]ワークシート!$F$2:$BW$498,8,0),"")</f>
        <v/>
      </c>
      <c r="G372" s="181"/>
      <c r="H372" s="73" t="str">
        <f>+IFERROR(VLOOKUP(#REF!&amp;"-"&amp;ROW()-109,[2]ワークシート!$F$2:$BW$498,9,0),"")</f>
        <v/>
      </c>
      <c r="I372"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72" s="240"/>
      <c r="K372" s="180" t="str">
        <f>+IFERROR(VLOOKUP(#REF!&amp;"-"&amp;ROW()-109,[2]ワークシート!$F$2:$BW$498,16,0),"")</f>
        <v/>
      </c>
      <c r="L372" s="182"/>
      <c r="M372" s="181"/>
      <c r="N372" s="241" t="str">
        <f>+IFERROR(VLOOKUP(#REF!&amp;"-"&amp;ROW()-109,[2]ワークシート!$F$2:$BW$498,21,0),"")</f>
        <v/>
      </c>
      <c r="O372" s="242"/>
      <c r="P372" s="237" t="str">
        <f>+IFERROR(VLOOKUP(#REF!&amp;"-"&amp;ROW()-109,[2]ワークシート!$F$2:$BW$498,22,0),"")</f>
        <v/>
      </c>
      <c r="Q372" s="237"/>
      <c r="R372" s="187" t="str">
        <f>+IFERROR(VLOOKUP(#REF!&amp;"-"&amp;ROW()-109,[2]ワークシート!$F$2:$BW$498,52,0),"")</f>
        <v/>
      </c>
      <c r="S372" s="187"/>
      <c r="T372" s="187"/>
      <c r="U372" s="237" t="str">
        <f>+IFERROR(VLOOKUP(#REF!&amp;"-"&amp;ROW()-109,[2]ワークシート!$F$2:$BW$498,57,0),"")</f>
        <v/>
      </c>
      <c r="V372" s="237"/>
      <c r="W372" s="237" t="str">
        <f>+IFERROR(VLOOKUP(#REF!&amp;"-"&amp;ROW()-109,[2]ワークシート!$F$2:$BW$498,58,0),"")</f>
        <v/>
      </c>
      <c r="X372" s="237"/>
      <c r="Y372" s="237"/>
      <c r="Z372" s="178" t="str">
        <f t="shared" si="12"/>
        <v/>
      </c>
      <c r="AA372" s="178"/>
      <c r="AB372" s="180" t="str">
        <f>+IFERROR(IF(VLOOKUP(#REF!&amp;"-"&amp;ROW()-109,[2]ワークシート!$F$2:$BW$498,10,0)="","",VLOOKUP(#REF!&amp;"-"&amp;ROW()-109,[2]ワークシート!$F$2:$BW$498,10,0)),"")</f>
        <v/>
      </c>
      <c r="AC372" s="181"/>
      <c r="AD372" s="238" t="str">
        <f>+IFERROR(VLOOKUP(#REF!&amp;"-"&amp;ROW()-109,[2]ワークシート!$F$2:$BW$498,62,0),"")</f>
        <v/>
      </c>
      <c r="AE372" s="238"/>
      <c r="AF372" s="178" t="str">
        <f t="shared" si="13"/>
        <v/>
      </c>
      <c r="AG372" s="178"/>
      <c r="AH372" s="178" t="str">
        <f>+IFERROR(IF(VLOOKUP(#REF!&amp;"-"&amp;ROW()-109,[2]ワークシート!$F$2:$BW$498,63,0)="","",VLOOKUP(#REF!&amp;"-"&amp;ROW()-109,[2]ワークシート!$F$2:$BW$498,63,0)),"")</f>
        <v/>
      </c>
      <c r="AI372" s="178"/>
      <c r="AK372" s="51">
        <v>292</v>
      </c>
      <c r="AL372" s="51" t="str">
        <f t="shared" si="14"/>
        <v>292</v>
      </c>
      <c r="AM372" s="41"/>
      <c r="AN372" s="41"/>
      <c r="AO372" s="41"/>
      <c r="AP372" s="41"/>
      <c r="AQ372" s="41"/>
      <c r="AR372" s="41"/>
      <c r="AS372" s="41"/>
      <c r="AT372" s="41"/>
      <c r="AU372" s="41"/>
      <c r="AV372" s="41"/>
      <c r="AW372" s="41"/>
      <c r="AX372" s="41"/>
      <c r="AY372" s="41"/>
      <c r="AZ372" s="41"/>
      <c r="BA372" s="41"/>
      <c r="BB372" s="41"/>
      <c r="BC372" s="41"/>
      <c r="BD372" s="41"/>
      <c r="BE372" s="41"/>
      <c r="BF372" s="41"/>
      <c r="BG372" s="41"/>
      <c r="BH372" s="41"/>
      <c r="BI372" s="41"/>
      <c r="BJ372" s="41"/>
      <c r="BK372" s="41"/>
      <c r="BL372" s="41"/>
      <c r="BM372" s="41"/>
      <c r="BN372" s="41"/>
      <c r="BO372" s="41"/>
      <c r="BP372" s="41"/>
      <c r="BQ372" s="41"/>
      <c r="BR372" s="41"/>
      <c r="BS372" s="41"/>
    </row>
    <row r="373" spans="1:71" ht="35.1" hidden="1" customHeight="1">
      <c r="A373" s="41"/>
      <c r="B373" s="180" t="str">
        <f>+IFERROR(VLOOKUP(#REF!&amp;"-"&amp;ROW()-109,[2]ワークシート!$F$2:$BW$498,6,0),"")</f>
        <v/>
      </c>
      <c r="C373" s="181"/>
      <c r="D373" s="180" t="str">
        <f>+IFERROR(IF(VLOOKUP(#REF!&amp;"-"&amp;ROW()-109,[2]ワークシート!$F$2:$BW$498,7,0)="","",VLOOKUP(#REF!&amp;"-"&amp;ROW()-109,[2]ワークシート!$F$2:$BW$498,7,0)),"")</f>
        <v/>
      </c>
      <c r="E373" s="181"/>
      <c r="F373" s="180" t="str">
        <f>+IFERROR(VLOOKUP(#REF!&amp;"-"&amp;ROW()-109,[2]ワークシート!$F$2:$BW$498,8,0),"")</f>
        <v/>
      </c>
      <c r="G373" s="181"/>
      <c r="H373" s="73" t="str">
        <f>+IFERROR(VLOOKUP(#REF!&amp;"-"&amp;ROW()-109,[2]ワークシート!$F$2:$BW$498,9,0),"")</f>
        <v/>
      </c>
      <c r="I373"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73" s="240"/>
      <c r="K373" s="180" t="str">
        <f>+IFERROR(VLOOKUP(#REF!&amp;"-"&amp;ROW()-109,[2]ワークシート!$F$2:$BW$498,16,0),"")</f>
        <v/>
      </c>
      <c r="L373" s="182"/>
      <c r="M373" s="181"/>
      <c r="N373" s="241" t="str">
        <f>+IFERROR(VLOOKUP(#REF!&amp;"-"&amp;ROW()-109,[2]ワークシート!$F$2:$BW$498,21,0),"")</f>
        <v/>
      </c>
      <c r="O373" s="242"/>
      <c r="P373" s="237" t="str">
        <f>+IFERROR(VLOOKUP(#REF!&amp;"-"&amp;ROW()-109,[2]ワークシート!$F$2:$BW$498,22,0),"")</f>
        <v/>
      </c>
      <c r="Q373" s="237"/>
      <c r="R373" s="187" t="str">
        <f>+IFERROR(VLOOKUP(#REF!&amp;"-"&amp;ROW()-109,[2]ワークシート!$F$2:$BW$498,52,0),"")</f>
        <v/>
      </c>
      <c r="S373" s="187"/>
      <c r="T373" s="187"/>
      <c r="U373" s="237" t="str">
        <f>+IFERROR(VLOOKUP(#REF!&amp;"-"&amp;ROW()-109,[2]ワークシート!$F$2:$BW$498,57,0),"")</f>
        <v/>
      </c>
      <c r="V373" s="237"/>
      <c r="W373" s="237" t="str">
        <f>+IFERROR(VLOOKUP(#REF!&amp;"-"&amp;ROW()-109,[2]ワークシート!$F$2:$BW$498,58,0),"")</f>
        <v/>
      </c>
      <c r="X373" s="237"/>
      <c r="Y373" s="237"/>
      <c r="Z373" s="178" t="str">
        <f t="shared" si="12"/>
        <v/>
      </c>
      <c r="AA373" s="178"/>
      <c r="AB373" s="180" t="str">
        <f>+IFERROR(IF(VLOOKUP(#REF!&amp;"-"&amp;ROW()-109,[2]ワークシート!$F$2:$BW$498,10,0)="","",VLOOKUP(#REF!&amp;"-"&amp;ROW()-109,[2]ワークシート!$F$2:$BW$498,10,0)),"")</f>
        <v/>
      </c>
      <c r="AC373" s="181"/>
      <c r="AD373" s="238" t="str">
        <f>+IFERROR(VLOOKUP(#REF!&amp;"-"&amp;ROW()-109,[2]ワークシート!$F$2:$BW$498,62,0),"")</f>
        <v/>
      </c>
      <c r="AE373" s="238"/>
      <c r="AF373" s="178" t="str">
        <f t="shared" si="13"/>
        <v/>
      </c>
      <c r="AG373" s="178"/>
      <c r="AH373" s="178" t="str">
        <f>+IFERROR(IF(VLOOKUP(#REF!&amp;"-"&amp;ROW()-109,[2]ワークシート!$F$2:$BW$498,63,0)="","",VLOOKUP(#REF!&amp;"-"&amp;ROW()-109,[2]ワークシート!$F$2:$BW$498,63,0)),"")</f>
        <v/>
      </c>
      <c r="AI373" s="178"/>
      <c r="AK373" s="51">
        <v>293</v>
      </c>
      <c r="AL373" s="51" t="str">
        <f t="shared" si="14"/>
        <v>293</v>
      </c>
      <c r="AM373" s="41"/>
      <c r="AN373" s="41"/>
      <c r="AO373" s="41"/>
      <c r="AP373" s="41"/>
      <c r="AQ373" s="41"/>
      <c r="AR373" s="41"/>
      <c r="AS373" s="41"/>
      <c r="AT373" s="41"/>
      <c r="AU373" s="41"/>
      <c r="AV373" s="41"/>
      <c r="AW373" s="41"/>
      <c r="AX373" s="41"/>
      <c r="AY373" s="41"/>
      <c r="AZ373" s="41"/>
      <c r="BA373" s="41"/>
      <c r="BB373" s="41"/>
      <c r="BC373" s="41"/>
      <c r="BD373" s="41"/>
      <c r="BE373" s="41"/>
      <c r="BF373" s="41"/>
      <c r="BG373" s="41"/>
      <c r="BH373" s="41"/>
      <c r="BI373" s="41"/>
      <c r="BJ373" s="41"/>
      <c r="BK373" s="41"/>
      <c r="BL373" s="41"/>
      <c r="BM373" s="41"/>
      <c r="BN373" s="41"/>
      <c r="BO373" s="41"/>
      <c r="BP373" s="41"/>
      <c r="BQ373" s="41"/>
      <c r="BR373" s="41"/>
      <c r="BS373" s="41"/>
    </row>
    <row r="374" spans="1:71" ht="35.1" hidden="1" customHeight="1">
      <c r="A374" s="41"/>
      <c r="B374" s="180" t="str">
        <f>+IFERROR(VLOOKUP(#REF!&amp;"-"&amp;ROW()-109,[2]ワークシート!$F$2:$BW$498,6,0),"")</f>
        <v/>
      </c>
      <c r="C374" s="181"/>
      <c r="D374" s="180" t="str">
        <f>+IFERROR(IF(VLOOKUP(#REF!&amp;"-"&amp;ROW()-109,[2]ワークシート!$F$2:$BW$498,7,0)="","",VLOOKUP(#REF!&amp;"-"&amp;ROW()-109,[2]ワークシート!$F$2:$BW$498,7,0)),"")</f>
        <v/>
      </c>
      <c r="E374" s="181"/>
      <c r="F374" s="180" t="str">
        <f>+IFERROR(VLOOKUP(#REF!&amp;"-"&amp;ROW()-109,[2]ワークシート!$F$2:$BW$498,8,0),"")</f>
        <v/>
      </c>
      <c r="G374" s="181"/>
      <c r="H374" s="73" t="str">
        <f>+IFERROR(VLOOKUP(#REF!&amp;"-"&amp;ROW()-109,[2]ワークシート!$F$2:$BW$498,9,0),"")</f>
        <v/>
      </c>
      <c r="I374"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74" s="240"/>
      <c r="K374" s="180" t="str">
        <f>+IFERROR(VLOOKUP(#REF!&amp;"-"&amp;ROW()-109,[2]ワークシート!$F$2:$BW$498,16,0),"")</f>
        <v/>
      </c>
      <c r="L374" s="182"/>
      <c r="M374" s="181"/>
      <c r="N374" s="241" t="str">
        <f>+IFERROR(VLOOKUP(#REF!&amp;"-"&amp;ROW()-109,[2]ワークシート!$F$2:$BW$498,21,0),"")</f>
        <v/>
      </c>
      <c r="O374" s="242"/>
      <c r="P374" s="237" t="str">
        <f>+IFERROR(VLOOKUP(#REF!&amp;"-"&amp;ROW()-109,[2]ワークシート!$F$2:$BW$498,22,0),"")</f>
        <v/>
      </c>
      <c r="Q374" s="237"/>
      <c r="R374" s="187" t="str">
        <f>+IFERROR(VLOOKUP(#REF!&amp;"-"&amp;ROW()-109,[2]ワークシート!$F$2:$BW$498,52,0),"")</f>
        <v/>
      </c>
      <c r="S374" s="187"/>
      <c r="T374" s="187"/>
      <c r="U374" s="237" t="str">
        <f>+IFERROR(VLOOKUP(#REF!&amp;"-"&amp;ROW()-109,[2]ワークシート!$F$2:$BW$498,57,0),"")</f>
        <v/>
      </c>
      <c r="V374" s="237"/>
      <c r="W374" s="237" t="str">
        <f>+IFERROR(VLOOKUP(#REF!&amp;"-"&amp;ROW()-109,[2]ワークシート!$F$2:$BW$498,58,0),"")</f>
        <v/>
      </c>
      <c r="X374" s="237"/>
      <c r="Y374" s="237"/>
      <c r="Z374" s="178" t="str">
        <f t="shared" si="12"/>
        <v/>
      </c>
      <c r="AA374" s="178"/>
      <c r="AB374" s="180" t="str">
        <f>+IFERROR(IF(VLOOKUP(#REF!&amp;"-"&amp;ROW()-109,[2]ワークシート!$F$2:$BW$498,10,0)="","",VLOOKUP(#REF!&amp;"-"&amp;ROW()-109,[2]ワークシート!$F$2:$BW$498,10,0)),"")</f>
        <v/>
      </c>
      <c r="AC374" s="181"/>
      <c r="AD374" s="238" t="str">
        <f>+IFERROR(VLOOKUP(#REF!&amp;"-"&amp;ROW()-109,[2]ワークシート!$F$2:$BW$498,62,0),"")</f>
        <v/>
      </c>
      <c r="AE374" s="238"/>
      <c r="AF374" s="178" t="str">
        <f t="shared" si="13"/>
        <v/>
      </c>
      <c r="AG374" s="178"/>
      <c r="AH374" s="178" t="str">
        <f>+IFERROR(IF(VLOOKUP(#REF!&amp;"-"&amp;ROW()-109,[2]ワークシート!$F$2:$BW$498,63,0)="","",VLOOKUP(#REF!&amp;"-"&amp;ROW()-109,[2]ワークシート!$F$2:$BW$498,63,0)),"")</f>
        <v/>
      </c>
      <c r="AI374" s="178"/>
      <c r="AK374" s="51">
        <v>294</v>
      </c>
      <c r="AL374" s="51" t="str">
        <f t="shared" si="14"/>
        <v>294</v>
      </c>
      <c r="AM374" s="41"/>
      <c r="AN374" s="41"/>
      <c r="AO374" s="41"/>
      <c r="AP374" s="41"/>
      <c r="AQ374" s="41"/>
      <c r="AR374" s="41"/>
      <c r="AS374" s="41"/>
      <c r="AT374" s="41"/>
      <c r="AU374" s="41"/>
      <c r="AV374" s="41"/>
      <c r="AW374" s="41"/>
      <c r="AX374" s="41"/>
      <c r="AY374" s="41"/>
      <c r="AZ374" s="41"/>
      <c r="BA374" s="41"/>
      <c r="BB374" s="41"/>
      <c r="BC374" s="41"/>
      <c r="BD374" s="41"/>
      <c r="BE374" s="41"/>
      <c r="BF374" s="41"/>
      <c r="BG374" s="41"/>
      <c r="BH374" s="41"/>
      <c r="BI374" s="41"/>
      <c r="BJ374" s="41"/>
      <c r="BK374" s="41"/>
      <c r="BL374" s="41"/>
      <c r="BM374" s="41"/>
      <c r="BN374" s="41"/>
      <c r="BO374" s="41"/>
      <c r="BP374" s="41"/>
      <c r="BQ374" s="41"/>
      <c r="BR374" s="41"/>
      <c r="BS374" s="41"/>
    </row>
    <row r="375" spans="1:71" ht="35.1" hidden="1" customHeight="1">
      <c r="A375" s="41"/>
      <c r="B375" s="180" t="str">
        <f>+IFERROR(VLOOKUP(#REF!&amp;"-"&amp;ROW()-109,[2]ワークシート!$F$2:$BW$498,6,0),"")</f>
        <v/>
      </c>
      <c r="C375" s="181"/>
      <c r="D375" s="180" t="str">
        <f>+IFERROR(IF(VLOOKUP(#REF!&amp;"-"&amp;ROW()-109,[2]ワークシート!$F$2:$BW$498,7,0)="","",VLOOKUP(#REF!&amp;"-"&amp;ROW()-109,[2]ワークシート!$F$2:$BW$498,7,0)),"")</f>
        <v/>
      </c>
      <c r="E375" s="181"/>
      <c r="F375" s="180" t="str">
        <f>+IFERROR(VLOOKUP(#REF!&amp;"-"&amp;ROW()-109,[2]ワークシート!$F$2:$BW$498,8,0),"")</f>
        <v/>
      </c>
      <c r="G375" s="181"/>
      <c r="H375" s="73" t="str">
        <f>+IFERROR(VLOOKUP(#REF!&amp;"-"&amp;ROW()-109,[2]ワークシート!$F$2:$BW$498,9,0),"")</f>
        <v/>
      </c>
      <c r="I375"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75" s="240"/>
      <c r="K375" s="180" t="str">
        <f>+IFERROR(VLOOKUP(#REF!&amp;"-"&amp;ROW()-109,[2]ワークシート!$F$2:$BW$498,16,0),"")</f>
        <v/>
      </c>
      <c r="L375" s="182"/>
      <c r="M375" s="181"/>
      <c r="N375" s="241" t="str">
        <f>+IFERROR(VLOOKUP(#REF!&amp;"-"&amp;ROW()-109,[2]ワークシート!$F$2:$BW$498,21,0),"")</f>
        <v/>
      </c>
      <c r="O375" s="242"/>
      <c r="P375" s="237" t="str">
        <f>+IFERROR(VLOOKUP(#REF!&amp;"-"&amp;ROW()-109,[2]ワークシート!$F$2:$BW$498,22,0),"")</f>
        <v/>
      </c>
      <c r="Q375" s="237"/>
      <c r="R375" s="187" t="str">
        <f>+IFERROR(VLOOKUP(#REF!&amp;"-"&amp;ROW()-109,[2]ワークシート!$F$2:$BW$498,52,0),"")</f>
        <v/>
      </c>
      <c r="S375" s="187"/>
      <c r="T375" s="187"/>
      <c r="U375" s="237" t="str">
        <f>+IFERROR(VLOOKUP(#REF!&amp;"-"&amp;ROW()-109,[2]ワークシート!$F$2:$BW$498,57,0),"")</f>
        <v/>
      </c>
      <c r="V375" s="237"/>
      <c r="W375" s="237" t="str">
        <f>+IFERROR(VLOOKUP(#REF!&amp;"-"&amp;ROW()-109,[2]ワークシート!$F$2:$BW$498,58,0),"")</f>
        <v/>
      </c>
      <c r="X375" s="237"/>
      <c r="Y375" s="237"/>
      <c r="Z375" s="178" t="str">
        <f t="shared" si="12"/>
        <v/>
      </c>
      <c r="AA375" s="178"/>
      <c r="AB375" s="180" t="str">
        <f>+IFERROR(IF(VLOOKUP(#REF!&amp;"-"&amp;ROW()-109,[2]ワークシート!$F$2:$BW$498,10,0)="","",VLOOKUP(#REF!&amp;"-"&amp;ROW()-109,[2]ワークシート!$F$2:$BW$498,10,0)),"")</f>
        <v/>
      </c>
      <c r="AC375" s="181"/>
      <c r="AD375" s="238" t="str">
        <f>+IFERROR(VLOOKUP(#REF!&amp;"-"&amp;ROW()-109,[2]ワークシート!$F$2:$BW$498,62,0),"")</f>
        <v/>
      </c>
      <c r="AE375" s="238"/>
      <c r="AF375" s="178" t="str">
        <f t="shared" si="13"/>
        <v/>
      </c>
      <c r="AG375" s="178"/>
      <c r="AH375" s="178" t="str">
        <f>+IFERROR(IF(VLOOKUP(#REF!&amp;"-"&amp;ROW()-109,[2]ワークシート!$F$2:$BW$498,63,0)="","",VLOOKUP(#REF!&amp;"-"&amp;ROW()-109,[2]ワークシート!$F$2:$BW$498,63,0)),"")</f>
        <v/>
      </c>
      <c r="AI375" s="178"/>
      <c r="AK375" s="51">
        <v>295</v>
      </c>
      <c r="AL375" s="51" t="str">
        <f t="shared" si="14"/>
        <v>295</v>
      </c>
      <c r="AM375" s="41"/>
      <c r="AN375" s="41"/>
      <c r="AO375" s="41"/>
      <c r="AP375" s="41"/>
      <c r="AQ375" s="41"/>
      <c r="AR375" s="41"/>
      <c r="AS375" s="41"/>
      <c r="AT375" s="41"/>
      <c r="AU375" s="41"/>
      <c r="AV375" s="41"/>
      <c r="AW375" s="41"/>
      <c r="AX375" s="41"/>
      <c r="AY375" s="41"/>
      <c r="AZ375" s="41"/>
      <c r="BA375" s="41"/>
      <c r="BB375" s="41"/>
      <c r="BC375" s="41"/>
      <c r="BD375" s="41"/>
      <c r="BE375" s="41"/>
      <c r="BF375" s="41"/>
      <c r="BG375" s="41"/>
      <c r="BH375" s="41"/>
      <c r="BI375" s="41"/>
      <c r="BJ375" s="41"/>
      <c r="BK375" s="41"/>
      <c r="BL375" s="41"/>
      <c r="BM375" s="41"/>
      <c r="BN375" s="41"/>
      <c r="BO375" s="41"/>
      <c r="BP375" s="41"/>
      <c r="BQ375" s="41"/>
      <c r="BR375" s="41"/>
      <c r="BS375" s="41"/>
    </row>
    <row r="376" spans="1:71" ht="35.1" hidden="1" customHeight="1">
      <c r="A376" s="41"/>
      <c r="B376" s="180" t="str">
        <f>+IFERROR(VLOOKUP(#REF!&amp;"-"&amp;ROW()-109,[2]ワークシート!$F$2:$BW$498,6,0),"")</f>
        <v/>
      </c>
      <c r="C376" s="181"/>
      <c r="D376" s="180" t="str">
        <f>+IFERROR(IF(VLOOKUP(#REF!&amp;"-"&amp;ROW()-109,[2]ワークシート!$F$2:$BW$498,7,0)="","",VLOOKUP(#REF!&amp;"-"&amp;ROW()-109,[2]ワークシート!$F$2:$BW$498,7,0)),"")</f>
        <v/>
      </c>
      <c r="E376" s="181"/>
      <c r="F376" s="180" t="str">
        <f>+IFERROR(VLOOKUP(#REF!&amp;"-"&amp;ROW()-109,[2]ワークシート!$F$2:$BW$498,8,0),"")</f>
        <v/>
      </c>
      <c r="G376" s="181"/>
      <c r="H376" s="73" t="str">
        <f>+IFERROR(VLOOKUP(#REF!&amp;"-"&amp;ROW()-109,[2]ワークシート!$F$2:$BW$498,9,0),"")</f>
        <v/>
      </c>
      <c r="I376"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76" s="240"/>
      <c r="K376" s="180" t="str">
        <f>+IFERROR(VLOOKUP(#REF!&amp;"-"&amp;ROW()-109,[2]ワークシート!$F$2:$BW$498,16,0),"")</f>
        <v/>
      </c>
      <c r="L376" s="182"/>
      <c r="M376" s="181"/>
      <c r="N376" s="241" t="str">
        <f>+IFERROR(VLOOKUP(#REF!&amp;"-"&amp;ROW()-109,[2]ワークシート!$F$2:$BW$498,21,0),"")</f>
        <v/>
      </c>
      <c r="O376" s="242"/>
      <c r="P376" s="237" t="str">
        <f>+IFERROR(VLOOKUP(#REF!&amp;"-"&amp;ROW()-109,[2]ワークシート!$F$2:$BW$498,22,0),"")</f>
        <v/>
      </c>
      <c r="Q376" s="237"/>
      <c r="R376" s="187" t="str">
        <f>+IFERROR(VLOOKUP(#REF!&amp;"-"&amp;ROW()-109,[2]ワークシート!$F$2:$BW$498,52,0),"")</f>
        <v/>
      </c>
      <c r="S376" s="187"/>
      <c r="T376" s="187"/>
      <c r="U376" s="237" t="str">
        <f>+IFERROR(VLOOKUP(#REF!&amp;"-"&amp;ROW()-109,[2]ワークシート!$F$2:$BW$498,57,0),"")</f>
        <v/>
      </c>
      <c r="V376" s="237"/>
      <c r="W376" s="237" t="str">
        <f>+IFERROR(VLOOKUP(#REF!&amp;"-"&amp;ROW()-109,[2]ワークシート!$F$2:$BW$498,58,0),"")</f>
        <v/>
      </c>
      <c r="X376" s="237"/>
      <c r="Y376" s="237"/>
      <c r="Z376" s="178" t="str">
        <f t="shared" si="12"/>
        <v/>
      </c>
      <c r="AA376" s="178"/>
      <c r="AB376" s="180" t="str">
        <f>+IFERROR(IF(VLOOKUP(#REF!&amp;"-"&amp;ROW()-109,[2]ワークシート!$F$2:$BW$498,10,0)="","",VLOOKUP(#REF!&amp;"-"&amp;ROW()-109,[2]ワークシート!$F$2:$BW$498,10,0)),"")</f>
        <v/>
      </c>
      <c r="AC376" s="181"/>
      <c r="AD376" s="238" t="str">
        <f>+IFERROR(VLOOKUP(#REF!&amp;"-"&amp;ROW()-109,[2]ワークシート!$F$2:$BW$498,62,0),"")</f>
        <v/>
      </c>
      <c r="AE376" s="238"/>
      <c r="AF376" s="178" t="str">
        <f t="shared" si="13"/>
        <v/>
      </c>
      <c r="AG376" s="178"/>
      <c r="AH376" s="178" t="str">
        <f>+IFERROR(IF(VLOOKUP(#REF!&amp;"-"&amp;ROW()-109,[2]ワークシート!$F$2:$BW$498,63,0)="","",VLOOKUP(#REF!&amp;"-"&amp;ROW()-109,[2]ワークシート!$F$2:$BW$498,63,0)),"")</f>
        <v/>
      </c>
      <c r="AI376" s="178"/>
      <c r="AK376" s="51">
        <v>296</v>
      </c>
      <c r="AL376" s="51" t="str">
        <f t="shared" si="14"/>
        <v>296</v>
      </c>
      <c r="AM376" s="41"/>
      <c r="AN376" s="41"/>
      <c r="AO376" s="41"/>
      <c r="AP376" s="41"/>
      <c r="AQ376" s="41"/>
      <c r="AR376" s="41"/>
      <c r="AS376" s="41"/>
      <c r="AT376" s="41"/>
      <c r="AU376" s="41"/>
      <c r="AV376" s="41"/>
      <c r="AW376" s="41"/>
      <c r="AX376" s="41"/>
      <c r="AY376" s="41"/>
      <c r="AZ376" s="41"/>
      <c r="BA376" s="41"/>
      <c r="BB376" s="41"/>
      <c r="BC376" s="41"/>
      <c r="BD376" s="41"/>
      <c r="BE376" s="41"/>
      <c r="BF376" s="41"/>
      <c r="BG376" s="41"/>
      <c r="BH376" s="41"/>
      <c r="BI376" s="41"/>
      <c r="BJ376" s="41"/>
      <c r="BK376" s="41"/>
      <c r="BL376" s="41"/>
      <c r="BM376" s="41"/>
      <c r="BN376" s="41"/>
      <c r="BO376" s="41"/>
      <c r="BP376" s="41"/>
      <c r="BQ376" s="41"/>
      <c r="BR376" s="41"/>
      <c r="BS376" s="41"/>
    </row>
    <row r="377" spans="1:71" ht="35.1" hidden="1" customHeight="1">
      <c r="A377" s="41"/>
      <c r="B377" s="180" t="str">
        <f>+IFERROR(VLOOKUP(#REF!&amp;"-"&amp;ROW()-109,[2]ワークシート!$F$2:$BW$498,6,0),"")</f>
        <v/>
      </c>
      <c r="C377" s="181"/>
      <c r="D377" s="180" t="str">
        <f>+IFERROR(IF(VLOOKUP(#REF!&amp;"-"&amp;ROW()-109,[2]ワークシート!$F$2:$BW$498,7,0)="","",VLOOKUP(#REF!&amp;"-"&amp;ROW()-109,[2]ワークシート!$F$2:$BW$498,7,0)),"")</f>
        <v/>
      </c>
      <c r="E377" s="181"/>
      <c r="F377" s="180" t="str">
        <f>+IFERROR(VLOOKUP(#REF!&amp;"-"&amp;ROW()-109,[2]ワークシート!$F$2:$BW$498,8,0),"")</f>
        <v/>
      </c>
      <c r="G377" s="181"/>
      <c r="H377" s="73" t="str">
        <f>+IFERROR(VLOOKUP(#REF!&amp;"-"&amp;ROW()-109,[2]ワークシート!$F$2:$BW$498,9,0),"")</f>
        <v/>
      </c>
      <c r="I377"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77" s="240"/>
      <c r="K377" s="180" t="str">
        <f>+IFERROR(VLOOKUP(#REF!&amp;"-"&amp;ROW()-109,[2]ワークシート!$F$2:$BW$498,16,0),"")</f>
        <v/>
      </c>
      <c r="L377" s="182"/>
      <c r="M377" s="181"/>
      <c r="N377" s="241" t="str">
        <f>+IFERROR(VLOOKUP(#REF!&amp;"-"&amp;ROW()-109,[2]ワークシート!$F$2:$BW$498,21,0),"")</f>
        <v/>
      </c>
      <c r="O377" s="242"/>
      <c r="P377" s="237" t="str">
        <f>+IFERROR(VLOOKUP(#REF!&amp;"-"&amp;ROW()-109,[2]ワークシート!$F$2:$BW$498,22,0),"")</f>
        <v/>
      </c>
      <c r="Q377" s="237"/>
      <c r="R377" s="187" t="str">
        <f>+IFERROR(VLOOKUP(#REF!&amp;"-"&amp;ROW()-109,[2]ワークシート!$F$2:$BW$498,52,0),"")</f>
        <v/>
      </c>
      <c r="S377" s="187"/>
      <c r="T377" s="187"/>
      <c r="U377" s="237" t="str">
        <f>+IFERROR(VLOOKUP(#REF!&amp;"-"&amp;ROW()-109,[2]ワークシート!$F$2:$BW$498,57,0),"")</f>
        <v/>
      </c>
      <c r="V377" s="237"/>
      <c r="W377" s="237" t="str">
        <f>+IFERROR(VLOOKUP(#REF!&amp;"-"&amp;ROW()-109,[2]ワークシート!$F$2:$BW$498,58,0),"")</f>
        <v/>
      </c>
      <c r="X377" s="237"/>
      <c r="Y377" s="237"/>
      <c r="Z377" s="178" t="str">
        <f t="shared" si="12"/>
        <v/>
      </c>
      <c r="AA377" s="178"/>
      <c r="AB377" s="180" t="str">
        <f>+IFERROR(IF(VLOOKUP(#REF!&amp;"-"&amp;ROW()-109,[2]ワークシート!$F$2:$BW$498,10,0)="","",VLOOKUP(#REF!&amp;"-"&amp;ROW()-109,[2]ワークシート!$F$2:$BW$498,10,0)),"")</f>
        <v/>
      </c>
      <c r="AC377" s="181"/>
      <c r="AD377" s="238" t="str">
        <f>+IFERROR(VLOOKUP(#REF!&amp;"-"&amp;ROW()-109,[2]ワークシート!$F$2:$BW$498,62,0),"")</f>
        <v/>
      </c>
      <c r="AE377" s="238"/>
      <c r="AF377" s="178" t="str">
        <f t="shared" si="13"/>
        <v/>
      </c>
      <c r="AG377" s="178"/>
      <c r="AH377" s="178" t="str">
        <f>+IFERROR(IF(VLOOKUP(#REF!&amp;"-"&amp;ROW()-109,[2]ワークシート!$F$2:$BW$498,63,0)="","",VLOOKUP(#REF!&amp;"-"&amp;ROW()-109,[2]ワークシート!$F$2:$BW$498,63,0)),"")</f>
        <v/>
      </c>
      <c r="AI377" s="178"/>
      <c r="AK377" s="51">
        <v>297</v>
      </c>
      <c r="AL377" s="51" t="str">
        <f t="shared" si="14"/>
        <v>297</v>
      </c>
      <c r="AM377" s="41"/>
      <c r="AN377" s="41"/>
      <c r="AO377" s="41"/>
      <c r="AP377" s="41"/>
      <c r="AQ377" s="41"/>
      <c r="AR377" s="41"/>
      <c r="AS377" s="41"/>
      <c r="AT377" s="41"/>
      <c r="AU377" s="41"/>
      <c r="AV377" s="41"/>
      <c r="AW377" s="41"/>
      <c r="AX377" s="41"/>
      <c r="AY377" s="41"/>
      <c r="AZ377" s="41"/>
      <c r="BA377" s="41"/>
      <c r="BB377" s="41"/>
      <c r="BC377" s="41"/>
      <c r="BD377" s="41"/>
      <c r="BE377" s="41"/>
      <c r="BF377" s="41"/>
      <c r="BG377" s="41"/>
      <c r="BH377" s="41"/>
      <c r="BI377" s="41"/>
      <c r="BJ377" s="41"/>
      <c r="BK377" s="41"/>
      <c r="BL377" s="41"/>
      <c r="BM377" s="41"/>
      <c r="BN377" s="41"/>
      <c r="BO377" s="41"/>
      <c r="BP377" s="41"/>
      <c r="BQ377" s="41"/>
      <c r="BR377" s="41"/>
      <c r="BS377" s="41"/>
    </row>
    <row r="378" spans="1:71" ht="35.1" hidden="1" customHeight="1">
      <c r="A378" s="41"/>
      <c r="B378" s="180" t="str">
        <f>+IFERROR(VLOOKUP(#REF!&amp;"-"&amp;ROW()-109,[2]ワークシート!$F$2:$BW$498,6,0),"")</f>
        <v/>
      </c>
      <c r="C378" s="181"/>
      <c r="D378" s="180" t="str">
        <f>+IFERROR(IF(VLOOKUP(#REF!&amp;"-"&amp;ROW()-109,[2]ワークシート!$F$2:$BW$498,7,0)="","",VLOOKUP(#REF!&amp;"-"&amp;ROW()-109,[2]ワークシート!$F$2:$BW$498,7,0)),"")</f>
        <v/>
      </c>
      <c r="E378" s="181"/>
      <c r="F378" s="180" t="str">
        <f>+IFERROR(VLOOKUP(#REF!&amp;"-"&amp;ROW()-109,[2]ワークシート!$F$2:$BW$498,8,0),"")</f>
        <v/>
      </c>
      <c r="G378" s="181"/>
      <c r="H378" s="73" t="str">
        <f>+IFERROR(VLOOKUP(#REF!&amp;"-"&amp;ROW()-109,[2]ワークシート!$F$2:$BW$498,9,0),"")</f>
        <v/>
      </c>
      <c r="I378"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78" s="240"/>
      <c r="K378" s="180" t="str">
        <f>+IFERROR(VLOOKUP(#REF!&amp;"-"&amp;ROW()-109,[2]ワークシート!$F$2:$BW$498,16,0),"")</f>
        <v/>
      </c>
      <c r="L378" s="182"/>
      <c r="M378" s="181"/>
      <c r="N378" s="241" t="str">
        <f>+IFERROR(VLOOKUP(#REF!&amp;"-"&amp;ROW()-109,[2]ワークシート!$F$2:$BW$498,21,0),"")</f>
        <v/>
      </c>
      <c r="O378" s="242"/>
      <c r="P378" s="237" t="str">
        <f>+IFERROR(VLOOKUP(#REF!&amp;"-"&amp;ROW()-109,[2]ワークシート!$F$2:$BW$498,22,0),"")</f>
        <v/>
      </c>
      <c r="Q378" s="237"/>
      <c r="R378" s="187" t="str">
        <f>+IFERROR(VLOOKUP(#REF!&amp;"-"&amp;ROW()-109,[2]ワークシート!$F$2:$BW$498,52,0),"")</f>
        <v/>
      </c>
      <c r="S378" s="187"/>
      <c r="T378" s="187"/>
      <c r="U378" s="237" t="str">
        <f>+IFERROR(VLOOKUP(#REF!&amp;"-"&amp;ROW()-109,[2]ワークシート!$F$2:$BW$498,57,0),"")</f>
        <v/>
      </c>
      <c r="V378" s="237"/>
      <c r="W378" s="237" t="str">
        <f>+IFERROR(VLOOKUP(#REF!&amp;"-"&amp;ROW()-109,[2]ワークシート!$F$2:$BW$498,58,0),"")</f>
        <v/>
      </c>
      <c r="X378" s="237"/>
      <c r="Y378" s="237"/>
      <c r="Z378" s="178" t="str">
        <f t="shared" si="12"/>
        <v/>
      </c>
      <c r="AA378" s="178"/>
      <c r="AB378" s="180" t="str">
        <f>+IFERROR(IF(VLOOKUP(#REF!&amp;"-"&amp;ROW()-109,[2]ワークシート!$F$2:$BW$498,10,0)="","",VLOOKUP(#REF!&amp;"-"&amp;ROW()-109,[2]ワークシート!$F$2:$BW$498,10,0)),"")</f>
        <v/>
      </c>
      <c r="AC378" s="181"/>
      <c r="AD378" s="238" t="str">
        <f>+IFERROR(VLOOKUP(#REF!&amp;"-"&amp;ROW()-109,[2]ワークシート!$F$2:$BW$498,62,0),"")</f>
        <v/>
      </c>
      <c r="AE378" s="238"/>
      <c r="AF378" s="178" t="str">
        <f t="shared" si="13"/>
        <v/>
      </c>
      <c r="AG378" s="178"/>
      <c r="AH378" s="178" t="str">
        <f>+IFERROR(IF(VLOOKUP(#REF!&amp;"-"&amp;ROW()-109,[2]ワークシート!$F$2:$BW$498,63,0)="","",VLOOKUP(#REF!&amp;"-"&amp;ROW()-109,[2]ワークシート!$F$2:$BW$498,63,0)),"")</f>
        <v/>
      </c>
      <c r="AI378" s="178"/>
      <c r="AK378" s="51">
        <v>298</v>
      </c>
      <c r="AL378" s="51" t="str">
        <f t="shared" si="14"/>
        <v>298</v>
      </c>
      <c r="AM378" s="41"/>
      <c r="AN378" s="41"/>
      <c r="AO378" s="41"/>
      <c r="AP378" s="41"/>
      <c r="AQ378" s="41"/>
      <c r="AR378" s="41"/>
      <c r="AS378" s="41"/>
      <c r="AT378" s="41"/>
      <c r="AU378" s="41"/>
      <c r="AV378" s="41"/>
      <c r="AW378" s="41"/>
      <c r="AX378" s="41"/>
      <c r="AY378" s="41"/>
      <c r="AZ378" s="41"/>
      <c r="BA378" s="41"/>
      <c r="BB378" s="41"/>
      <c r="BC378" s="41"/>
      <c r="BD378" s="41"/>
      <c r="BE378" s="41"/>
      <c r="BF378" s="41"/>
      <c r="BG378" s="41"/>
      <c r="BH378" s="41"/>
      <c r="BI378" s="41"/>
      <c r="BJ378" s="41"/>
      <c r="BK378" s="41"/>
      <c r="BL378" s="41"/>
      <c r="BM378" s="41"/>
      <c r="BN378" s="41"/>
      <c r="BO378" s="41"/>
      <c r="BP378" s="41"/>
      <c r="BQ378" s="41"/>
      <c r="BR378" s="41"/>
      <c r="BS378" s="41"/>
    </row>
    <row r="379" spans="1:71" ht="35.1" hidden="1" customHeight="1">
      <c r="A379" s="41"/>
      <c r="B379" s="180" t="str">
        <f>+IFERROR(VLOOKUP(#REF!&amp;"-"&amp;ROW()-109,[2]ワークシート!$F$2:$BW$498,6,0),"")</f>
        <v/>
      </c>
      <c r="C379" s="181"/>
      <c r="D379" s="180" t="str">
        <f>+IFERROR(IF(VLOOKUP(#REF!&amp;"-"&amp;ROW()-109,[2]ワークシート!$F$2:$BW$498,7,0)="","",VLOOKUP(#REF!&amp;"-"&amp;ROW()-109,[2]ワークシート!$F$2:$BW$498,7,0)),"")</f>
        <v/>
      </c>
      <c r="E379" s="181"/>
      <c r="F379" s="180" t="str">
        <f>+IFERROR(VLOOKUP(#REF!&amp;"-"&amp;ROW()-109,[2]ワークシート!$F$2:$BW$498,8,0),"")</f>
        <v/>
      </c>
      <c r="G379" s="181"/>
      <c r="H379" s="73" t="str">
        <f>+IFERROR(VLOOKUP(#REF!&amp;"-"&amp;ROW()-109,[2]ワークシート!$F$2:$BW$498,9,0),"")</f>
        <v/>
      </c>
      <c r="I379"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79" s="240"/>
      <c r="K379" s="180" t="str">
        <f>+IFERROR(VLOOKUP(#REF!&amp;"-"&amp;ROW()-109,[2]ワークシート!$F$2:$BW$498,16,0),"")</f>
        <v/>
      </c>
      <c r="L379" s="182"/>
      <c r="M379" s="181"/>
      <c r="N379" s="241" t="str">
        <f>+IFERROR(VLOOKUP(#REF!&amp;"-"&amp;ROW()-109,[2]ワークシート!$F$2:$BW$498,21,0),"")</f>
        <v/>
      </c>
      <c r="O379" s="242"/>
      <c r="P379" s="237" t="str">
        <f>+IFERROR(VLOOKUP(#REF!&amp;"-"&amp;ROW()-109,[2]ワークシート!$F$2:$BW$498,22,0),"")</f>
        <v/>
      </c>
      <c r="Q379" s="237"/>
      <c r="R379" s="187" t="str">
        <f>+IFERROR(VLOOKUP(#REF!&amp;"-"&amp;ROW()-109,[2]ワークシート!$F$2:$BW$498,52,0),"")</f>
        <v/>
      </c>
      <c r="S379" s="187"/>
      <c r="T379" s="187"/>
      <c r="U379" s="237" t="str">
        <f>+IFERROR(VLOOKUP(#REF!&amp;"-"&amp;ROW()-109,[2]ワークシート!$F$2:$BW$498,57,0),"")</f>
        <v/>
      </c>
      <c r="V379" s="237"/>
      <c r="W379" s="237" t="str">
        <f>+IFERROR(VLOOKUP(#REF!&amp;"-"&amp;ROW()-109,[2]ワークシート!$F$2:$BW$498,58,0),"")</f>
        <v/>
      </c>
      <c r="X379" s="237"/>
      <c r="Y379" s="237"/>
      <c r="Z379" s="178" t="str">
        <f t="shared" si="12"/>
        <v/>
      </c>
      <c r="AA379" s="178"/>
      <c r="AB379" s="180" t="str">
        <f>+IFERROR(IF(VLOOKUP(#REF!&amp;"-"&amp;ROW()-109,[2]ワークシート!$F$2:$BW$498,10,0)="","",VLOOKUP(#REF!&amp;"-"&amp;ROW()-109,[2]ワークシート!$F$2:$BW$498,10,0)),"")</f>
        <v/>
      </c>
      <c r="AC379" s="181"/>
      <c r="AD379" s="238" t="str">
        <f>+IFERROR(VLOOKUP(#REF!&amp;"-"&amp;ROW()-109,[2]ワークシート!$F$2:$BW$498,62,0),"")</f>
        <v/>
      </c>
      <c r="AE379" s="238"/>
      <c r="AF379" s="178" t="str">
        <f t="shared" si="13"/>
        <v/>
      </c>
      <c r="AG379" s="178"/>
      <c r="AH379" s="178" t="str">
        <f>+IFERROR(IF(VLOOKUP(#REF!&amp;"-"&amp;ROW()-109,[2]ワークシート!$F$2:$BW$498,63,0)="","",VLOOKUP(#REF!&amp;"-"&amp;ROW()-109,[2]ワークシート!$F$2:$BW$498,63,0)),"")</f>
        <v/>
      </c>
      <c r="AI379" s="178"/>
      <c r="AK379" s="51">
        <v>299</v>
      </c>
      <c r="AL379" s="51" t="str">
        <f t="shared" si="14"/>
        <v>299</v>
      </c>
      <c r="AM379" s="41"/>
      <c r="AN379" s="41"/>
      <c r="AO379" s="41"/>
      <c r="AP379" s="41"/>
      <c r="AQ379" s="41"/>
      <c r="AR379" s="41"/>
      <c r="AS379" s="41"/>
      <c r="AT379" s="41"/>
      <c r="AU379" s="41"/>
      <c r="AV379" s="41"/>
      <c r="AW379" s="41"/>
      <c r="AX379" s="41"/>
      <c r="AY379" s="41"/>
      <c r="AZ379" s="41"/>
      <c r="BA379" s="41"/>
      <c r="BB379" s="41"/>
      <c r="BC379" s="41"/>
      <c r="BD379" s="41"/>
      <c r="BE379" s="41"/>
      <c r="BF379" s="41"/>
      <c r="BG379" s="41"/>
      <c r="BH379" s="41"/>
      <c r="BI379" s="41"/>
      <c r="BJ379" s="41"/>
      <c r="BK379" s="41"/>
      <c r="BL379" s="41"/>
      <c r="BM379" s="41"/>
      <c r="BN379" s="41"/>
      <c r="BO379" s="41"/>
      <c r="BP379" s="41"/>
      <c r="BQ379" s="41"/>
      <c r="BR379" s="41"/>
      <c r="BS379" s="41"/>
    </row>
    <row r="380" spans="1:71" ht="35.1" hidden="1" customHeight="1">
      <c r="A380" s="41"/>
      <c r="B380" s="180" t="str">
        <f>+IFERROR(VLOOKUP(#REF!&amp;"-"&amp;ROW()-109,[2]ワークシート!$F$2:$BW$498,6,0),"")</f>
        <v/>
      </c>
      <c r="C380" s="181"/>
      <c r="D380" s="180" t="str">
        <f>+IFERROR(IF(VLOOKUP(#REF!&amp;"-"&amp;ROW()-109,[2]ワークシート!$F$2:$BW$498,7,0)="","",VLOOKUP(#REF!&amp;"-"&amp;ROW()-109,[2]ワークシート!$F$2:$BW$498,7,0)),"")</f>
        <v/>
      </c>
      <c r="E380" s="181"/>
      <c r="F380" s="180" t="str">
        <f>+IFERROR(VLOOKUP(#REF!&amp;"-"&amp;ROW()-109,[2]ワークシート!$F$2:$BW$498,8,0),"")</f>
        <v/>
      </c>
      <c r="G380" s="181"/>
      <c r="H380" s="73" t="str">
        <f>+IFERROR(VLOOKUP(#REF!&amp;"-"&amp;ROW()-109,[2]ワークシート!$F$2:$BW$498,9,0),"")</f>
        <v/>
      </c>
      <c r="I380" s="239"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80" s="240"/>
      <c r="K380" s="180" t="str">
        <f>+IFERROR(VLOOKUP(#REF!&amp;"-"&amp;ROW()-109,[2]ワークシート!$F$2:$BW$498,16,0),"")</f>
        <v/>
      </c>
      <c r="L380" s="182"/>
      <c r="M380" s="181"/>
      <c r="N380" s="241" t="str">
        <f>+IFERROR(VLOOKUP(#REF!&amp;"-"&amp;ROW()-109,[2]ワークシート!$F$2:$BW$498,21,0),"")</f>
        <v/>
      </c>
      <c r="O380" s="242"/>
      <c r="P380" s="237" t="str">
        <f>+IFERROR(VLOOKUP(#REF!&amp;"-"&amp;ROW()-109,[2]ワークシート!$F$2:$BW$498,22,0),"")</f>
        <v/>
      </c>
      <c r="Q380" s="237"/>
      <c r="R380" s="187" t="str">
        <f>+IFERROR(VLOOKUP(#REF!&amp;"-"&amp;ROW()-109,[2]ワークシート!$F$2:$BW$498,52,0),"")</f>
        <v/>
      </c>
      <c r="S380" s="187"/>
      <c r="T380" s="187"/>
      <c r="U380" s="237" t="str">
        <f>+IFERROR(VLOOKUP(#REF!&amp;"-"&amp;ROW()-109,[2]ワークシート!$F$2:$BW$498,57,0),"")</f>
        <v/>
      </c>
      <c r="V380" s="237"/>
      <c r="W380" s="237" t="str">
        <f>+IFERROR(VLOOKUP(#REF!&amp;"-"&amp;ROW()-109,[2]ワークシート!$F$2:$BW$498,58,0),"")</f>
        <v/>
      </c>
      <c r="X380" s="237"/>
      <c r="Y380" s="237"/>
      <c r="Z380" s="178" t="str">
        <f t="shared" si="12"/>
        <v/>
      </c>
      <c r="AA380" s="178"/>
      <c r="AB380" s="180" t="str">
        <f>+IFERROR(IF(VLOOKUP(#REF!&amp;"-"&amp;ROW()-109,[2]ワークシート!$F$2:$BW$498,10,0)="","",VLOOKUP(#REF!&amp;"-"&amp;ROW()-109,[2]ワークシート!$F$2:$BW$498,10,0)),"")</f>
        <v/>
      </c>
      <c r="AC380" s="181"/>
      <c r="AD380" s="238" t="str">
        <f>+IFERROR(VLOOKUP(#REF!&amp;"-"&amp;ROW()-109,[2]ワークシート!$F$2:$BW$498,62,0),"")</f>
        <v/>
      </c>
      <c r="AE380" s="238"/>
      <c r="AF380" s="178" t="str">
        <f t="shared" si="13"/>
        <v/>
      </c>
      <c r="AG380" s="178"/>
      <c r="AH380" s="178" t="str">
        <f>+IFERROR(IF(VLOOKUP(#REF!&amp;"-"&amp;ROW()-109,[2]ワークシート!$F$2:$BW$498,63,0)="","",VLOOKUP(#REF!&amp;"-"&amp;ROW()-109,[2]ワークシート!$F$2:$BW$498,63,0)),"")</f>
        <v/>
      </c>
      <c r="AI380" s="178"/>
      <c r="AK380" s="51">
        <v>300</v>
      </c>
      <c r="AL380" s="51" t="str">
        <f t="shared" si="14"/>
        <v>300</v>
      </c>
      <c r="AM380" s="41"/>
      <c r="AN380" s="41"/>
      <c r="AO380" s="41"/>
      <c r="AP380" s="41"/>
      <c r="AQ380" s="41"/>
      <c r="AR380" s="41"/>
      <c r="AS380" s="41"/>
      <c r="AT380" s="41"/>
      <c r="AU380" s="41"/>
      <c r="AV380" s="41"/>
      <c r="AW380" s="41"/>
      <c r="AX380" s="41"/>
      <c r="AY380" s="41"/>
      <c r="AZ380" s="41"/>
      <c r="BA380" s="41"/>
      <c r="BB380" s="41"/>
      <c r="BC380" s="41"/>
      <c r="BD380" s="41"/>
      <c r="BE380" s="41"/>
      <c r="BF380" s="41"/>
      <c r="BG380" s="41"/>
      <c r="BH380" s="41"/>
      <c r="BI380" s="41"/>
      <c r="BJ380" s="41"/>
      <c r="BK380" s="41"/>
      <c r="BL380" s="41"/>
      <c r="BM380" s="41"/>
      <c r="BN380" s="41"/>
      <c r="BO380" s="41"/>
      <c r="BP380" s="41"/>
      <c r="BQ380" s="41"/>
      <c r="BR380" s="41"/>
      <c r="BS380" s="41"/>
    </row>
    <row r="381" spans="1:71">
      <c r="A381" s="41"/>
      <c r="B381" s="128"/>
      <c r="C381" s="128"/>
      <c r="D381" s="128"/>
      <c r="E381" s="128"/>
      <c r="F381" s="41"/>
      <c r="G381" s="41"/>
      <c r="H381" s="41"/>
      <c r="I381" s="41"/>
      <c r="J381" s="41"/>
      <c r="K381" s="41"/>
      <c r="L381" s="41"/>
      <c r="M381" s="41"/>
      <c r="N381" s="41"/>
      <c r="O381" s="41"/>
      <c r="P381" s="41"/>
      <c r="Q381" s="41"/>
      <c r="R381" s="41"/>
      <c r="S381" s="41"/>
      <c r="T381" s="41"/>
      <c r="U381" s="41"/>
      <c r="V381" s="41"/>
      <c r="W381" s="41"/>
      <c r="X381" s="41"/>
      <c r="Y381" s="41"/>
      <c r="Z381" s="41"/>
      <c r="AA381" s="41"/>
      <c r="AB381" s="41"/>
      <c r="AC381" s="41"/>
      <c r="AD381" s="41"/>
      <c r="AE381" s="41"/>
      <c r="AF381" s="41"/>
      <c r="AG381" s="41"/>
      <c r="AH381" s="41"/>
      <c r="AI381" s="41"/>
      <c r="AJ381" s="41"/>
      <c r="AK381" s="46"/>
      <c r="AL381" s="46"/>
      <c r="AM381" s="41"/>
      <c r="AN381" s="41"/>
      <c r="AO381" s="41"/>
      <c r="AP381" s="41"/>
      <c r="AQ381" s="41"/>
      <c r="AR381" s="41"/>
      <c r="AS381" s="41"/>
      <c r="AT381" s="41"/>
      <c r="AU381" s="41"/>
      <c r="AV381" s="41"/>
      <c r="AW381" s="41"/>
      <c r="AX381" s="41"/>
      <c r="AY381" s="41"/>
      <c r="AZ381" s="41"/>
      <c r="BA381" s="41"/>
      <c r="BB381" s="41"/>
      <c r="BC381" s="41"/>
      <c r="BD381" s="41"/>
      <c r="BE381" s="41"/>
      <c r="BF381" s="41"/>
      <c r="BG381" s="41"/>
      <c r="BH381" s="41"/>
      <c r="BI381" s="41"/>
      <c r="BJ381" s="41"/>
      <c r="BK381" s="41"/>
      <c r="BL381" s="41"/>
      <c r="BM381" s="41"/>
      <c r="BN381" s="41"/>
      <c r="BO381" s="41"/>
      <c r="BP381" s="41"/>
      <c r="BQ381" s="41"/>
      <c r="BR381" s="41"/>
      <c r="BS381" s="41"/>
    </row>
    <row r="382" spans="1:71">
      <c r="A382" s="41"/>
      <c r="B382" s="128"/>
      <c r="C382" s="128"/>
      <c r="D382" s="128"/>
      <c r="E382" s="128"/>
      <c r="F382" s="41"/>
      <c r="G382" s="41"/>
      <c r="H382" s="41"/>
      <c r="I382" s="41"/>
      <c r="J382" s="41"/>
      <c r="K382" s="41"/>
      <c r="L382" s="41"/>
      <c r="M382" s="41"/>
      <c r="N382" s="41"/>
      <c r="O382" s="41"/>
      <c r="P382" s="41"/>
      <c r="Q382" s="41"/>
      <c r="R382" s="41"/>
      <c r="S382" s="41"/>
      <c r="T382" s="41"/>
      <c r="U382" s="41"/>
      <c r="V382" s="41"/>
      <c r="W382" s="41"/>
      <c r="X382" s="41"/>
      <c r="Y382" s="41"/>
      <c r="Z382" s="41"/>
      <c r="AA382" s="41"/>
      <c r="AB382" s="41"/>
      <c r="AC382" s="41"/>
      <c r="AD382" s="41"/>
      <c r="AE382" s="41"/>
      <c r="AF382" s="41"/>
      <c r="AG382" s="41"/>
      <c r="AH382" s="41"/>
      <c r="AI382" s="41"/>
      <c r="AJ382" s="41"/>
      <c r="AK382" s="46"/>
      <c r="AL382" s="46"/>
      <c r="AM382" s="41"/>
      <c r="AN382" s="41"/>
      <c r="AO382" s="41"/>
      <c r="AP382" s="41"/>
      <c r="AQ382" s="41"/>
      <c r="AR382" s="41"/>
      <c r="AS382" s="41"/>
      <c r="AT382" s="41"/>
      <c r="AU382" s="41"/>
      <c r="AV382" s="41"/>
      <c r="AW382" s="41"/>
      <c r="AX382" s="41"/>
      <c r="AY382" s="41"/>
      <c r="AZ382" s="41"/>
      <c r="BA382" s="41"/>
      <c r="BB382" s="41"/>
      <c r="BC382" s="41"/>
      <c r="BD382" s="41"/>
      <c r="BE382" s="41"/>
      <c r="BF382" s="41"/>
      <c r="BG382" s="41"/>
      <c r="BH382" s="41"/>
      <c r="BI382" s="41"/>
      <c r="BJ382" s="41"/>
      <c r="BK382" s="41"/>
      <c r="BL382" s="41"/>
      <c r="BM382" s="41"/>
      <c r="BN382" s="41"/>
      <c r="BO382" s="41"/>
      <c r="BP382" s="41"/>
      <c r="BQ382" s="41"/>
      <c r="BR382" s="41"/>
      <c r="BS382" s="41"/>
    </row>
    <row r="383" spans="1:71">
      <c r="A383" s="41"/>
      <c r="B383" s="128"/>
      <c r="C383" s="128"/>
      <c r="D383" s="128"/>
      <c r="E383" s="128"/>
      <c r="F383" s="41"/>
      <c r="G383" s="41"/>
      <c r="H383" s="41"/>
      <c r="I383" s="41"/>
      <c r="J383" s="41"/>
      <c r="K383" s="41"/>
      <c r="L383" s="41"/>
      <c r="M383" s="41"/>
      <c r="N383" s="41"/>
      <c r="O383" s="41"/>
      <c r="P383" s="41"/>
      <c r="Q383" s="41"/>
      <c r="R383" s="41"/>
      <c r="S383" s="41"/>
      <c r="T383" s="41"/>
      <c r="U383" s="41"/>
      <c r="V383" s="41"/>
      <c r="W383" s="41"/>
      <c r="X383" s="41"/>
      <c r="Y383" s="41"/>
      <c r="Z383" s="41"/>
      <c r="AA383" s="41"/>
      <c r="AB383" s="41"/>
      <c r="AC383" s="41"/>
      <c r="AD383" s="41"/>
      <c r="AE383" s="41"/>
      <c r="AF383" s="41"/>
      <c r="AG383" s="41"/>
      <c r="AH383" s="41"/>
      <c r="AI383" s="41"/>
      <c r="AJ383" s="41"/>
      <c r="AK383" s="46"/>
      <c r="AL383" s="46"/>
      <c r="AM383" s="41"/>
      <c r="AN383" s="41"/>
      <c r="AO383" s="41"/>
      <c r="AP383" s="41"/>
      <c r="AQ383" s="41"/>
      <c r="AR383" s="41"/>
      <c r="AS383" s="41"/>
      <c r="AT383" s="41"/>
      <c r="AU383" s="41"/>
      <c r="AV383" s="41"/>
      <c r="AW383" s="41"/>
      <c r="AX383" s="41"/>
      <c r="AY383" s="41"/>
      <c r="AZ383" s="41"/>
      <c r="BA383" s="41"/>
      <c r="BB383" s="41"/>
      <c r="BC383" s="41"/>
      <c r="BD383" s="41"/>
      <c r="BE383" s="41"/>
      <c r="BF383" s="41"/>
      <c r="BG383" s="41"/>
      <c r="BH383" s="41"/>
      <c r="BI383" s="41"/>
      <c r="BJ383" s="41"/>
      <c r="BK383" s="41"/>
      <c r="BL383" s="41"/>
      <c r="BM383" s="41"/>
      <c r="BN383" s="41"/>
      <c r="BO383" s="41"/>
      <c r="BP383" s="41"/>
      <c r="BQ383" s="41"/>
      <c r="BR383" s="41"/>
      <c r="BS383" s="41"/>
    </row>
    <row r="384" spans="1:71">
      <c r="A384" s="41"/>
      <c r="B384" s="128"/>
      <c r="C384" s="128"/>
      <c r="D384" s="128"/>
      <c r="E384" s="128"/>
      <c r="F384" s="41"/>
      <c r="G384" s="41"/>
      <c r="H384" s="41"/>
      <c r="I384" s="41"/>
      <c r="J384" s="41"/>
      <c r="K384" s="41"/>
      <c r="L384" s="41"/>
      <c r="M384" s="41"/>
      <c r="N384" s="41"/>
      <c r="O384" s="41"/>
      <c r="P384" s="41"/>
      <c r="Q384" s="41"/>
      <c r="R384" s="41"/>
      <c r="S384" s="41"/>
      <c r="T384" s="41"/>
      <c r="U384" s="41"/>
      <c r="V384" s="41"/>
      <c r="W384" s="41"/>
      <c r="X384" s="41"/>
      <c r="Y384" s="41"/>
      <c r="Z384" s="41"/>
      <c r="AA384" s="41"/>
      <c r="AB384" s="41"/>
      <c r="AC384" s="41"/>
      <c r="AD384" s="41"/>
      <c r="AE384" s="41"/>
      <c r="AF384" s="41"/>
      <c r="AG384" s="41"/>
      <c r="AH384" s="41"/>
      <c r="AI384" s="41"/>
      <c r="AJ384" s="41"/>
      <c r="AK384" s="46"/>
      <c r="AL384" s="46"/>
      <c r="AM384" s="41"/>
      <c r="AN384" s="41"/>
      <c r="AO384" s="41"/>
      <c r="AP384" s="41"/>
      <c r="AQ384" s="41"/>
      <c r="AR384" s="41"/>
      <c r="AS384" s="41"/>
      <c r="AT384" s="41"/>
      <c r="AU384" s="41"/>
      <c r="AV384" s="41"/>
      <c r="AW384" s="41"/>
      <c r="AX384" s="41"/>
      <c r="AY384" s="41"/>
      <c r="AZ384" s="41"/>
      <c r="BA384" s="41"/>
      <c r="BB384" s="41"/>
      <c r="BC384" s="41"/>
      <c r="BD384" s="41"/>
      <c r="BE384" s="41"/>
      <c r="BF384" s="41"/>
      <c r="BG384" s="41"/>
      <c r="BH384" s="41"/>
      <c r="BI384" s="41"/>
      <c r="BJ384" s="41"/>
      <c r="BK384" s="41"/>
      <c r="BL384" s="41"/>
      <c r="BM384" s="41"/>
      <c r="BN384" s="41"/>
      <c r="BO384" s="41"/>
      <c r="BP384" s="41"/>
      <c r="BQ384" s="41"/>
      <c r="BR384" s="41"/>
      <c r="BS384" s="41"/>
    </row>
    <row r="385" spans="1:71">
      <c r="A385" s="41"/>
      <c r="B385" s="128"/>
      <c r="C385" s="128"/>
      <c r="D385" s="128"/>
      <c r="E385" s="128"/>
      <c r="F385" s="41"/>
      <c r="G385" s="41"/>
      <c r="H385" s="41"/>
      <c r="I385" s="41"/>
      <c r="J385" s="41"/>
      <c r="K385" s="41"/>
      <c r="L385" s="41"/>
      <c r="M385" s="41"/>
      <c r="N385" s="41"/>
      <c r="O385" s="41"/>
      <c r="P385" s="41"/>
      <c r="Q385" s="41"/>
      <c r="R385" s="41"/>
      <c r="S385" s="41"/>
      <c r="T385" s="41"/>
      <c r="U385" s="41"/>
      <c r="V385" s="41"/>
      <c r="W385" s="41"/>
      <c r="X385" s="41"/>
      <c r="Y385" s="41"/>
      <c r="Z385" s="41"/>
      <c r="AA385" s="41"/>
      <c r="AB385" s="41"/>
      <c r="AC385" s="41"/>
      <c r="AD385" s="41"/>
      <c r="AE385" s="41"/>
      <c r="AF385" s="41"/>
      <c r="AG385" s="41"/>
      <c r="AH385" s="41"/>
      <c r="AI385" s="41"/>
      <c r="AJ385" s="41"/>
      <c r="AK385" s="46"/>
      <c r="AL385" s="46"/>
      <c r="AM385" s="41"/>
      <c r="AN385" s="41"/>
      <c r="AO385" s="41"/>
      <c r="AP385" s="41"/>
      <c r="AQ385" s="41"/>
      <c r="AR385" s="41"/>
      <c r="AS385" s="41"/>
      <c r="AT385" s="41"/>
      <c r="AU385" s="41"/>
      <c r="AV385" s="41"/>
      <c r="AW385" s="41"/>
      <c r="AX385" s="41"/>
      <c r="AY385" s="41"/>
      <c r="AZ385" s="41"/>
      <c r="BA385" s="41"/>
      <c r="BB385" s="41"/>
      <c r="BC385" s="41"/>
      <c r="BD385" s="41"/>
      <c r="BE385" s="41"/>
      <c r="BF385" s="41"/>
      <c r="BG385" s="41"/>
      <c r="BH385" s="41"/>
      <c r="BI385" s="41"/>
      <c r="BJ385" s="41"/>
      <c r="BK385" s="41"/>
      <c r="BL385" s="41"/>
      <c r="BM385" s="41"/>
      <c r="BN385" s="41"/>
      <c r="BO385" s="41"/>
      <c r="BP385" s="41"/>
      <c r="BQ385" s="41"/>
      <c r="BR385" s="41"/>
      <c r="BS385" s="41"/>
    </row>
    <row r="386" spans="1:71">
      <c r="A386" s="41"/>
      <c r="B386" s="128"/>
      <c r="C386" s="128"/>
      <c r="D386" s="128"/>
      <c r="E386" s="128"/>
      <c r="F386" s="41"/>
      <c r="G386" s="41"/>
      <c r="H386" s="41"/>
      <c r="I386" s="41"/>
      <c r="J386" s="41"/>
      <c r="K386" s="41"/>
      <c r="L386" s="41"/>
      <c r="M386" s="41"/>
      <c r="N386" s="41"/>
      <c r="O386" s="41"/>
      <c r="P386" s="41"/>
      <c r="Q386" s="41"/>
      <c r="R386" s="41"/>
      <c r="S386" s="41"/>
      <c r="T386" s="41"/>
      <c r="U386" s="41"/>
      <c r="V386" s="41"/>
      <c r="W386" s="41"/>
      <c r="X386" s="41"/>
      <c r="Y386" s="41"/>
      <c r="Z386" s="41"/>
      <c r="AA386" s="41"/>
      <c r="AB386" s="41"/>
      <c r="AC386" s="41"/>
      <c r="AD386" s="41"/>
      <c r="AE386" s="41"/>
      <c r="AF386" s="41"/>
      <c r="AG386" s="41"/>
      <c r="AH386" s="41"/>
      <c r="AI386" s="41"/>
      <c r="AJ386" s="41"/>
      <c r="AK386" s="46"/>
      <c r="AL386" s="46"/>
      <c r="AM386" s="41"/>
      <c r="AN386" s="41"/>
      <c r="AO386" s="41"/>
      <c r="AP386" s="41"/>
      <c r="AQ386" s="41"/>
      <c r="AR386" s="41"/>
      <c r="AS386" s="41"/>
      <c r="AT386" s="41"/>
      <c r="AU386" s="41"/>
      <c r="AV386" s="41"/>
      <c r="AW386" s="41"/>
      <c r="AX386" s="41"/>
      <c r="AY386" s="41"/>
      <c r="AZ386" s="41"/>
      <c r="BA386" s="41"/>
      <c r="BB386" s="41"/>
      <c r="BC386" s="41"/>
      <c r="BD386" s="41"/>
      <c r="BE386" s="41"/>
      <c r="BF386" s="41"/>
      <c r="BG386" s="41"/>
      <c r="BH386" s="41"/>
      <c r="BI386" s="41"/>
      <c r="BJ386" s="41"/>
      <c r="BK386" s="41"/>
      <c r="BL386" s="41"/>
      <c r="BM386" s="41"/>
      <c r="BN386" s="41"/>
      <c r="BO386" s="41"/>
      <c r="BP386" s="41"/>
      <c r="BQ386" s="41"/>
      <c r="BR386" s="41"/>
      <c r="BS386" s="41"/>
    </row>
    <row r="387" spans="1:71">
      <c r="A387" s="41"/>
      <c r="B387" s="128"/>
      <c r="C387" s="128"/>
      <c r="D387" s="128"/>
      <c r="E387" s="128"/>
      <c r="F387" s="41"/>
      <c r="G387" s="41"/>
      <c r="H387" s="41"/>
      <c r="I387" s="41"/>
      <c r="J387" s="41"/>
      <c r="K387" s="41"/>
      <c r="L387" s="41"/>
      <c r="M387" s="41"/>
      <c r="N387" s="41"/>
      <c r="O387" s="41"/>
      <c r="P387" s="41"/>
      <c r="Q387" s="41"/>
      <c r="R387" s="41"/>
      <c r="S387" s="41"/>
      <c r="T387" s="41"/>
      <c r="U387" s="41"/>
      <c r="V387" s="41"/>
      <c r="W387" s="41"/>
      <c r="X387" s="41"/>
      <c r="Y387" s="41"/>
      <c r="Z387" s="41"/>
      <c r="AA387" s="41"/>
      <c r="AB387" s="41"/>
      <c r="AC387" s="41"/>
      <c r="AD387" s="41"/>
      <c r="AE387" s="41"/>
      <c r="AF387" s="41"/>
      <c r="AG387" s="41"/>
      <c r="AH387" s="41"/>
      <c r="AI387" s="41"/>
      <c r="AJ387" s="41"/>
      <c r="AK387" s="46"/>
      <c r="AL387" s="46"/>
      <c r="AM387" s="41"/>
      <c r="AN387" s="41"/>
      <c r="AO387" s="41"/>
      <c r="AP387" s="41"/>
      <c r="AQ387" s="41"/>
      <c r="AR387" s="41"/>
      <c r="AS387" s="41"/>
      <c r="AT387" s="41"/>
      <c r="AU387" s="41"/>
      <c r="AV387" s="41"/>
      <c r="AW387" s="41"/>
      <c r="AX387" s="41"/>
      <c r="AY387" s="41"/>
      <c r="AZ387" s="41"/>
      <c r="BA387" s="41"/>
      <c r="BB387" s="41"/>
      <c r="BC387" s="41"/>
      <c r="BD387" s="41"/>
      <c r="BE387" s="41"/>
      <c r="BF387" s="41"/>
      <c r="BG387" s="41"/>
      <c r="BH387" s="41"/>
      <c r="BI387" s="41"/>
      <c r="BJ387" s="41"/>
      <c r="BK387" s="41"/>
      <c r="BL387" s="41"/>
      <c r="BM387" s="41"/>
      <c r="BN387" s="41"/>
      <c r="BO387" s="41"/>
      <c r="BP387" s="41"/>
      <c r="BQ387" s="41"/>
      <c r="BR387" s="41"/>
      <c r="BS387" s="41"/>
    </row>
    <row r="388" spans="1:71">
      <c r="A388" s="41"/>
      <c r="B388" s="128"/>
      <c r="C388" s="128"/>
      <c r="D388" s="128"/>
      <c r="E388" s="128"/>
      <c r="F388" s="41"/>
      <c r="G388" s="41"/>
      <c r="H388" s="41"/>
      <c r="I388" s="41"/>
      <c r="J388" s="41"/>
      <c r="K388" s="41"/>
      <c r="L388" s="41"/>
      <c r="M388" s="41"/>
      <c r="N388" s="41"/>
      <c r="O388" s="41"/>
      <c r="P388" s="41"/>
      <c r="Q388" s="41"/>
      <c r="R388" s="41"/>
      <c r="S388" s="41"/>
      <c r="T388" s="41"/>
      <c r="U388" s="41"/>
      <c r="V388" s="41"/>
      <c r="W388" s="41"/>
      <c r="X388" s="41"/>
      <c r="Y388" s="41"/>
      <c r="Z388" s="41"/>
      <c r="AA388" s="41"/>
      <c r="AB388" s="41"/>
      <c r="AC388" s="41"/>
      <c r="AD388" s="41"/>
      <c r="AE388" s="41"/>
      <c r="AF388" s="41"/>
      <c r="AG388" s="41"/>
      <c r="AH388" s="41"/>
      <c r="AI388" s="41"/>
      <c r="AJ388" s="41"/>
      <c r="AK388" s="46"/>
      <c r="AL388" s="46"/>
      <c r="AM388" s="41"/>
      <c r="AN388" s="41"/>
      <c r="AO388" s="41"/>
      <c r="AP388" s="41"/>
      <c r="AQ388" s="41"/>
      <c r="AR388" s="41"/>
      <c r="AS388" s="41"/>
      <c r="AT388" s="41"/>
      <c r="AU388" s="41"/>
      <c r="AV388" s="41"/>
      <c r="AW388" s="41"/>
      <c r="AX388" s="41"/>
      <c r="AY388" s="41"/>
      <c r="AZ388" s="41"/>
      <c r="BA388" s="41"/>
      <c r="BB388" s="41"/>
      <c r="BC388" s="41"/>
      <c r="BD388" s="41"/>
      <c r="BE388" s="41"/>
      <c r="BF388" s="41"/>
      <c r="BG388" s="41"/>
      <c r="BH388" s="41"/>
      <c r="BI388" s="41"/>
      <c r="BJ388" s="41"/>
      <c r="BK388" s="41"/>
      <c r="BL388" s="41"/>
      <c r="BM388" s="41"/>
      <c r="BN388" s="41"/>
      <c r="BO388" s="41"/>
      <c r="BP388" s="41"/>
      <c r="BQ388" s="41"/>
      <c r="BR388" s="41"/>
      <c r="BS388" s="41"/>
    </row>
    <row r="389" spans="1:71">
      <c r="A389" s="41"/>
      <c r="B389" s="128"/>
      <c r="C389" s="128"/>
      <c r="D389" s="128"/>
      <c r="E389" s="128"/>
      <c r="F389" s="41"/>
      <c r="G389" s="41"/>
      <c r="H389" s="41"/>
      <c r="I389" s="41"/>
      <c r="J389" s="41"/>
      <c r="K389" s="41"/>
      <c r="L389" s="41"/>
      <c r="M389" s="41"/>
      <c r="N389" s="41"/>
      <c r="O389" s="41"/>
      <c r="P389" s="41"/>
      <c r="Q389" s="41"/>
      <c r="R389" s="41"/>
      <c r="S389" s="41"/>
      <c r="T389" s="41"/>
      <c r="U389" s="41"/>
      <c r="V389" s="41"/>
      <c r="W389" s="41"/>
      <c r="X389" s="41"/>
      <c r="Y389" s="41"/>
      <c r="Z389" s="41"/>
      <c r="AA389" s="41"/>
      <c r="AB389" s="41"/>
      <c r="AC389" s="41"/>
      <c r="AD389" s="41"/>
      <c r="AE389" s="41"/>
      <c r="AF389" s="41"/>
      <c r="AG389" s="41"/>
      <c r="AH389" s="41"/>
      <c r="AI389" s="41"/>
      <c r="AJ389" s="41"/>
      <c r="AK389" s="46"/>
      <c r="AL389" s="46"/>
      <c r="AM389" s="41"/>
      <c r="AN389" s="41"/>
      <c r="AO389" s="41"/>
      <c r="AP389" s="41"/>
      <c r="AQ389" s="41"/>
      <c r="AR389" s="41"/>
      <c r="AS389" s="41"/>
      <c r="AT389" s="41"/>
      <c r="AU389" s="41"/>
      <c r="AV389" s="41"/>
      <c r="AW389" s="41"/>
      <c r="AX389" s="41"/>
      <c r="AY389" s="41"/>
      <c r="AZ389" s="41"/>
      <c r="BA389" s="41"/>
      <c r="BB389" s="41"/>
      <c r="BC389" s="41"/>
      <c r="BD389" s="41"/>
      <c r="BE389" s="41"/>
      <c r="BF389" s="41"/>
      <c r="BG389" s="41"/>
      <c r="BH389" s="41"/>
      <c r="BI389" s="41"/>
      <c r="BJ389" s="41"/>
      <c r="BK389" s="41"/>
      <c r="BL389" s="41"/>
      <c r="BM389" s="41"/>
      <c r="BN389" s="41"/>
      <c r="BO389" s="41"/>
      <c r="BP389" s="41"/>
      <c r="BQ389" s="41"/>
      <c r="BR389" s="41"/>
      <c r="BS389" s="41"/>
    </row>
    <row r="390" spans="1:71">
      <c r="A390" s="41"/>
      <c r="B390" s="128"/>
      <c r="C390" s="128"/>
      <c r="D390" s="128"/>
      <c r="E390" s="128"/>
      <c r="F390" s="41"/>
      <c r="G390" s="41"/>
      <c r="H390" s="41"/>
      <c r="I390" s="41"/>
      <c r="J390" s="41"/>
      <c r="K390" s="41"/>
      <c r="L390" s="41"/>
      <c r="M390" s="41"/>
      <c r="N390" s="41"/>
      <c r="O390" s="41"/>
      <c r="P390" s="41"/>
      <c r="Q390" s="41"/>
      <c r="R390" s="41"/>
      <c r="S390" s="41"/>
      <c r="T390" s="41"/>
      <c r="U390" s="41"/>
      <c r="V390" s="41"/>
      <c r="W390" s="41"/>
      <c r="X390" s="41"/>
      <c r="Y390" s="41"/>
      <c r="Z390" s="41"/>
      <c r="AA390" s="41"/>
      <c r="AB390" s="41"/>
      <c r="AC390" s="41"/>
      <c r="AD390" s="41"/>
      <c r="AE390" s="41"/>
      <c r="AF390" s="41"/>
      <c r="AG390" s="41"/>
      <c r="AH390" s="41"/>
      <c r="AI390" s="41"/>
      <c r="AJ390" s="41"/>
      <c r="AK390" s="46"/>
      <c r="AL390" s="46"/>
      <c r="AM390" s="41"/>
      <c r="AN390" s="41"/>
      <c r="AO390" s="41"/>
      <c r="AP390" s="41"/>
      <c r="AQ390" s="41"/>
      <c r="AR390" s="41"/>
      <c r="AS390" s="41"/>
      <c r="AT390" s="41"/>
      <c r="AU390" s="41"/>
      <c r="AV390" s="41"/>
      <c r="AW390" s="41"/>
      <c r="AX390" s="41"/>
      <c r="AY390" s="41"/>
      <c r="AZ390" s="41"/>
      <c r="BA390" s="41"/>
      <c r="BB390" s="41"/>
      <c r="BC390" s="41"/>
      <c r="BD390" s="41"/>
      <c r="BE390" s="41"/>
      <c r="BF390" s="41"/>
      <c r="BG390" s="41"/>
      <c r="BH390" s="41"/>
      <c r="BI390" s="41"/>
      <c r="BJ390" s="41"/>
      <c r="BK390" s="41"/>
      <c r="BL390" s="41"/>
      <c r="BM390" s="41"/>
      <c r="BN390" s="41"/>
      <c r="BO390" s="41"/>
      <c r="BP390" s="41"/>
      <c r="BQ390" s="41"/>
      <c r="BR390" s="41"/>
      <c r="BS390" s="41"/>
    </row>
    <row r="391" spans="1:71">
      <c r="A391" s="41"/>
      <c r="B391" s="128"/>
      <c r="C391" s="128"/>
      <c r="D391" s="128"/>
      <c r="E391" s="128"/>
      <c r="F391" s="41"/>
      <c r="G391" s="41"/>
      <c r="H391" s="41"/>
      <c r="I391" s="41"/>
      <c r="J391" s="41"/>
      <c r="K391" s="41"/>
      <c r="L391" s="41"/>
      <c r="M391" s="41"/>
      <c r="N391" s="41"/>
      <c r="O391" s="41"/>
      <c r="P391" s="41"/>
      <c r="Q391" s="41"/>
      <c r="R391" s="41"/>
      <c r="S391" s="41"/>
      <c r="T391" s="41"/>
      <c r="U391" s="41"/>
      <c r="V391" s="41"/>
      <c r="W391" s="41"/>
      <c r="X391" s="41"/>
      <c r="Y391" s="41"/>
      <c r="Z391" s="41"/>
      <c r="AA391" s="41"/>
      <c r="AB391" s="41"/>
      <c r="AC391" s="41"/>
      <c r="AD391" s="41"/>
      <c r="AE391" s="41"/>
      <c r="AF391" s="41"/>
      <c r="AG391" s="41"/>
      <c r="AH391" s="41"/>
      <c r="AI391" s="41"/>
      <c r="AJ391" s="41"/>
      <c r="AK391" s="46"/>
      <c r="AL391" s="46"/>
      <c r="AM391" s="41"/>
      <c r="AN391" s="41"/>
      <c r="AO391" s="41"/>
      <c r="AP391" s="41"/>
      <c r="AQ391" s="41"/>
      <c r="AR391" s="41"/>
      <c r="AS391" s="41"/>
      <c r="AT391" s="41"/>
      <c r="AU391" s="41"/>
      <c r="AV391" s="41"/>
      <c r="AW391" s="41"/>
      <c r="AX391" s="41"/>
      <c r="AY391" s="41"/>
      <c r="AZ391" s="41"/>
      <c r="BA391" s="41"/>
      <c r="BB391" s="41"/>
      <c r="BC391" s="41"/>
      <c r="BD391" s="41"/>
      <c r="BE391" s="41"/>
      <c r="BF391" s="41"/>
      <c r="BG391" s="41"/>
      <c r="BH391" s="41"/>
      <c r="BI391" s="41"/>
      <c r="BJ391" s="41"/>
      <c r="BK391" s="41"/>
      <c r="BL391" s="41"/>
      <c r="BM391" s="41"/>
      <c r="BN391" s="41"/>
      <c r="BO391" s="41"/>
      <c r="BP391" s="41"/>
      <c r="BQ391" s="41"/>
      <c r="BR391" s="41"/>
      <c r="BS391" s="41"/>
    </row>
    <row r="392" spans="1:71">
      <c r="A392" s="41"/>
      <c r="B392" s="128"/>
      <c r="C392" s="128"/>
      <c r="D392" s="128"/>
      <c r="E392" s="128"/>
      <c r="F392" s="41"/>
      <c r="G392" s="41"/>
      <c r="H392" s="41"/>
      <c r="I392" s="41"/>
      <c r="J392" s="41"/>
      <c r="K392" s="41"/>
      <c r="L392" s="41"/>
      <c r="M392" s="41"/>
      <c r="N392" s="41"/>
      <c r="O392" s="41"/>
      <c r="P392" s="41"/>
      <c r="Q392" s="41"/>
      <c r="R392" s="41"/>
      <c r="S392" s="41"/>
      <c r="T392" s="41"/>
      <c r="U392" s="41"/>
      <c r="V392" s="41"/>
      <c r="W392" s="41"/>
      <c r="X392" s="41"/>
      <c r="Y392" s="41"/>
      <c r="Z392" s="41"/>
      <c r="AA392" s="41"/>
      <c r="AB392" s="41"/>
      <c r="AC392" s="41"/>
      <c r="AD392" s="41"/>
      <c r="AE392" s="41"/>
      <c r="AF392" s="41"/>
      <c r="AG392" s="41"/>
      <c r="AH392" s="41"/>
      <c r="AI392" s="41"/>
      <c r="AJ392" s="41"/>
      <c r="AK392" s="46"/>
      <c r="AL392" s="46"/>
      <c r="AM392" s="41"/>
      <c r="AN392" s="41"/>
      <c r="AO392" s="41"/>
      <c r="AP392" s="41"/>
      <c r="AQ392" s="41"/>
      <c r="AR392" s="41"/>
      <c r="AS392" s="41"/>
      <c r="AT392" s="41"/>
      <c r="AU392" s="41"/>
      <c r="AV392" s="41"/>
      <c r="AW392" s="41"/>
      <c r="AX392" s="41"/>
      <c r="AY392" s="41"/>
      <c r="AZ392" s="41"/>
      <c r="BA392" s="41"/>
      <c r="BB392" s="41"/>
      <c r="BC392" s="41"/>
      <c r="BD392" s="41"/>
      <c r="BE392" s="41"/>
      <c r="BF392" s="41"/>
      <c r="BG392" s="41"/>
      <c r="BH392" s="41"/>
      <c r="BI392" s="41"/>
      <c r="BJ392" s="41"/>
      <c r="BK392" s="41"/>
      <c r="BL392" s="41"/>
      <c r="BM392" s="41"/>
      <c r="BN392" s="41"/>
      <c r="BO392" s="41"/>
      <c r="BP392" s="41"/>
      <c r="BQ392" s="41"/>
      <c r="BR392" s="41"/>
      <c r="BS392" s="41"/>
    </row>
    <row r="393" spans="1:71">
      <c r="A393" s="41"/>
      <c r="B393" s="128"/>
      <c r="C393" s="128"/>
      <c r="D393" s="128"/>
      <c r="E393" s="128"/>
      <c r="F393" s="41"/>
      <c r="G393" s="41"/>
      <c r="H393" s="41"/>
      <c r="I393" s="41"/>
      <c r="J393" s="41"/>
      <c r="K393" s="41"/>
      <c r="L393" s="41"/>
      <c r="M393" s="41"/>
      <c r="N393" s="41"/>
      <c r="O393" s="41"/>
      <c r="P393" s="41"/>
      <c r="Q393" s="41"/>
      <c r="R393" s="41"/>
      <c r="S393" s="41"/>
      <c r="T393" s="41"/>
      <c r="U393" s="41"/>
      <c r="V393" s="41"/>
      <c r="W393" s="41"/>
      <c r="X393" s="41"/>
      <c r="Y393" s="41"/>
      <c r="Z393" s="41"/>
      <c r="AA393" s="41"/>
      <c r="AB393" s="41"/>
      <c r="AC393" s="41"/>
      <c r="AD393" s="41"/>
      <c r="AE393" s="41"/>
      <c r="AF393" s="41"/>
      <c r="AG393" s="41"/>
      <c r="AH393" s="41"/>
      <c r="AI393" s="41"/>
      <c r="AJ393" s="41"/>
      <c r="AK393" s="46"/>
      <c r="AL393" s="46"/>
      <c r="AM393" s="41"/>
      <c r="AN393" s="41"/>
      <c r="AO393" s="41"/>
      <c r="AP393" s="41"/>
      <c r="AQ393" s="41"/>
      <c r="AR393" s="41"/>
      <c r="AS393" s="41"/>
      <c r="AT393" s="41"/>
      <c r="AU393" s="41"/>
      <c r="AV393" s="41"/>
      <c r="AW393" s="41"/>
      <c r="AX393" s="41"/>
      <c r="AY393" s="41"/>
      <c r="AZ393" s="41"/>
      <c r="BA393" s="41"/>
      <c r="BB393" s="41"/>
      <c r="BC393" s="41"/>
      <c r="BD393" s="41"/>
      <c r="BE393" s="41"/>
      <c r="BF393" s="41"/>
      <c r="BG393" s="41"/>
      <c r="BH393" s="41"/>
      <c r="BI393" s="41"/>
      <c r="BJ393" s="41"/>
      <c r="BK393" s="41"/>
      <c r="BL393" s="41"/>
      <c r="BM393" s="41"/>
      <c r="BN393" s="41"/>
      <c r="BO393" s="41"/>
      <c r="BP393" s="41"/>
      <c r="BQ393" s="41"/>
      <c r="BR393" s="41"/>
      <c r="BS393" s="41"/>
    </row>
    <row r="394" spans="1:71">
      <c r="A394" s="41"/>
      <c r="B394" s="128"/>
      <c r="C394" s="128"/>
      <c r="D394" s="128"/>
      <c r="E394" s="128"/>
      <c r="F394" s="41"/>
      <c r="G394" s="41"/>
      <c r="H394" s="41"/>
      <c r="I394" s="41"/>
      <c r="J394" s="41"/>
      <c r="K394" s="41"/>
      <c r="L394" s="41"/>
      <c r="M394" s="41"/>
      <c r="N394" s="41"/>
      <c r="O394" s="41"/>
      <c r="P394" s="41"/>
      <c r="Q394" s="41"/>
      <c r="R394" s="41"/>
      <c r="S394" s="41"/>
      <c r="T394" s="41"/>
      <c r="U394" s="41"/>
      <c r="V394" s="41"/>
      <c r="W394" s="41"/>
      <c r="X394" s="41"/>
      <c r="Y394" s="41"/>
      <c r="Z394" s="41"/>
      <c r="AA394" s="41"/>
      <c r="AB394" s="41"/>
      <c r="AC394" s="41"/>
      <c r="AD394" s="41"/>
      <c r="AE394" s="41"/>
      <c r="AF394" s="41"/>
      <c r="AG394" s="41"/>
      <c r="AH394" s="41"/>
      <c r="AI394" s="41"/>
      <c r="AJ394" s="41"/>
      <c r="AK394" s="46"/>
      <c r="AL394" s="46"/>
      <c r="AM394" s="41"/>
      <c r="AN394" s="41"/>
      <c r="AO394" s="41"/>
      <c r="AP394" s="41"/>
      <c r="AQ394" s="41"/>
      <c r="AR394" s="41"/>
      <c r="AS394" s="41"/>
      <c r="AT394" s="41"/>
      <c r="AU394" s="41"/>
      <c r="AV394" s="41"/>
      <c r="AW394" s="41"/>
      <c r="AX394" s="41"/>
      <c r="AY394" s="41"/>
      <c r="AZ394" s="41"/>
      <c r="BA394" s="41"/>
      <c r="BB394" s="41"/>
      <c r="BC394" s="41"/>
      <c r="BD394" s="41"/>
      <c r="BE394" s="41"/>
      <c r="BF394" s="41"/>
      <c r="BG394" s="41"/>
      <c r="BH394" s="41"/>
      <c r="BI394" s="41"/>
      <c r="BJ394" s="41"/>
      <c r="BK394" s="41"/>
      <c r="BL394" s="41"/>
      <c r="BM394" s="41"/>
      <c r="BN394" s="41"/>
      <c r="BO394" s="41"/>
      <c r="BP394" s="41"/>
      <c r="BQ394" s="41"/>
      <c r="BR394" s="41"/>
      <c r="BS394" s="41"/>
    </row>
    <row r="395" spans="1:71">
      <c r="A395" s="41"/>
      <c r="B395" s="128"/>
      <c r="C395" s="128"/>
      <c r="D395" s="128"/>
      <c r="E395" s="128"/>
      <c r="F395" s="41"/>
      <c r="G395" s="41"/>
      <c r="H395" s="41"/>
      <c r="I395" s="41"/>
      <c r="J395" s="41"/>
      <c r="K395" s="41"/>
      <c r="L395" s="41"/>
      <c r="M395" s="41"/>
      <c r="N395" s="41"/>
      <c r="O395" s="41"/>
      <c r="P395" s="41"/>
      <c r="Q395" s="41"/>
      <c r="R395" s="41"/>
      <c r="S395" s="41"/>
      <c r="T395" s="41"/>
      <c r="U395" s="41"/>
      <c r="V395" s="41"/>
      <c r="W395" s="41"/>
      <c r="X395" s="41"/>
      <c r="Y395" s="41"/>
      <c r="Z395" s="41"/>
      <c r="AA395" s="41"/>
      <c r="AB395" s="41"/>
      <c r="AC395" s="41"/>
      <c r="AD395" s="41"/>
      <c r="AE395" s="41"/>
      <c r="AF395" s="41"/>
      <c r="AG395" s="41"/>
      <c r="AH395" s="41"/>
      <c r="AI395" s="41"/>
      <c r="AJ395" s="41"/>
      <c r="AK395" s="46"/>
      <c r="AL395" s="46"/>
      <c r="AM395" s="41"/>
      <c r="AN395" s="41"/>
      <c r="AO395" s="41"/>
      <c r="AP395" s="41"/>
      <c r="AQ395" s="41"/>
      <c r="AR395" s="41"/>
      <c r="AS395" s="41"/>
      <c r="AT395" s="41"/>
      <c r="AU395" s="41"/>
      <c r="AV395" s="41"/>
      <c r="AW395" s="41"/>
      <c r="AX395" s="41"/>
      <c r="AY395" s="41"/>
      <c r="AZ395" s="41"/>
      <c r="BA395" s="41"/>
      <c r="BB395" s="41"/>
      <c r="BC395" s="41"/>
      <c r="BD395" s="41"/>
      <c r="BE395" s="41"/>
      <c r="BF395" s="41"/>
      <c r="BG395" s="41"/>
      <c r="BH395" s="41"/>
      <c r="BI395" s="41"/>
      <c r="BJ395" s="41"/>
      <c r="BK395" s="41"/>
      <c r="BL395" s="41"/>
      <c r="BM395" s="41"/>
      <c r="BN395" s="41"/>
      <c r="BO395" s="41"/>
      <c r="BP395" s="41"/>
      <c r="BQ395" s="41"/>
      <c r="BR395" s="41"/>
      <c r="BS395" s="41"/>
    </row>
    <row r="396" spans="1:71">
      <c r="A396" s="41"/>
      <c r="B396" s="128"/>
      <c r="C396" s="128"/>
      <c r="D396" s="128"/>
      <c r="E396" s="128"/>
      <c r="F396" s="41"/>
      <c r="G396" s="41"/>
      <c r="H396" s="41"/>
      <c r="I396" s="41"/>
      <c r="J396" s="41"/>
      <c r="K396" s="41"/>
      <c r="L396" s="41"/>
      <c r="M396" s="41"/>
      <c r="N396" s="41"/>
      <c r="O396" s="41"/>
      <c r="P396" s="41"/>
      <c r="Q396" s="41"/>
      <c r="R396" s="41"/>
      <c r="S396" s="41"/>
      <c r="T396" s="41"/>
      <c r="U396" s="41"/>
      <c r="V396" s="41"/>
      <c r="W396" s="41"/>
      <c r="X396" s="41"/>
      <c r="Y396" s="41"/>
      <c r="Z396" s="41"/>
      <c r="AA396" s="41"/>
      <c r="AB396" s="41"/>
      <c r="AC396" s="41"/>
      <c r="AD396" s="41"/>
      <c r="AE396" s="41"/>
      <c r="AF396" s="41"/>
      <c r="AG396" s="41"/>
      <c r="AH396" s="41"/>
      <c r="AI396" s="41"/>
      <c r="AJ396" s="41"/>
      <c r="AK396" s="46"/>
      <c r="AL396" s="46"/>
      <c r="AM396" s="41"/>
      <c r="AN396" s="41"/>
      <c r="AO396" s="41"/>
      <c r="AP396" s="41"/>
      <c r="AQ396" s="41"/>
      <c r="AR396" s="41"/>
      <c r="AS396" s="41"/>
      <c r="AT396" s="41"/>
      <c r="AU396" s="41"/>
      <c r="AV396" s="41"/>
      <c r="AW396" s="41"/>
      <c r="AX396" s="41"/>
      <c r="AY396" s="41"/>
      <c r="AZ396" s="41"/>
      <c r="BA396" s="41"/>
      <c r="BB396" s="41"/>
      <c r="BC396" s="41"/>
      <c r="BD396" s="41"/>
      <c r="BE396" s="41"/>
      <c r="BF396" s="41"/>
      <c r="BG396" s="41"/>
      <c r="BH396" s="41"/>
      <c r="BI396" s="41"/>
      <c r="BJ396" s="41"/>
      <c r="BK396" s="41"/>
      <c r="BL396" s="41"/>
      <c r="BM396" s="41"/>
      <c r="BN396" s="41"/>
      <c r="BO396" s="41"/>
      <c r="BP396" s="41"/>
      <c r="BQ396" s="41"/>
      <c r="BR396" s="41"/>
      <c r="BS396" s="41"/>
    </row>
    <row r="397" spans="1:71">
      <c r="A397" s="41"/>
      <c r="B397" s="128"/>
      <c r="C397" s="128"/>
      <c r="D397" s="128"/>
      <c r="E397" s="128"/>
      <c r="F397" s="41"/>
      <c r="G397" s="41"/>
      <c r="H397" s="41"/>
      <c r="I397" s="41"/>
      <c r="J397" s="41"/>
      <c r="K397" s="41"/>
      <c r="L397" s="41"/>
      <c r="M397" s="41"/>
      <c r="N397" s="41"/>
      <c r="O397" s="41"/>
      <c r="P397" s="41"/>
      <c r="Q397" s="41"/>
      <c r="R397" s="41"/>
      <c r="S397" s="41"/>
      <c r="T397" s="41"/>
      <c r="U397" s="41"/>
      <c r="V397" s="41"/>
      <c r="W397" s="41"/>
      <c r="X397" s="41"/>
      <c r="Y397" s="41"/>
      <c r="Z397" s="41"/>
      <c r="AA397" s="41"/>
      <c r="AB397" s="41"/>
      <c r="AC397" s="41"/>
      <c r="AD397" s="41"/>
      <c r="AE397" s="41"/>
      <c r="AF397" s="41"/>
      <c r="AG397" s="41"/>
      <c r="AH397" s="41"/>
      <c r="AI397" s="41"/>
      <c r="AJ397" s="41"/>
      <c r="AK397" s="46"/>
      <c r="AL397" s="46"/>
      <c r="AM397" s="41"/>
      <c r="AN397" s="41"/>
      <c r="AO397" s="41"/>
      <c r="AP397" s="41"/>
      <c r="AQ397" s="41"/>
      <c r="AR397" s="41"/>
      <c r="AS397" s="41"/>
      <c r="AT397" s="41"/>
      <c r="AU397" s="41"/>
      <c r="AV397" s="41"/>
      <c r="AW397" s="41"/>
      <c r="AX397" s="41"/>
      <c r="AY397" s="41"/>
      <c r="AZ397" s="41"/>
      <c r="BA397" s="41"/>
      <c r="BB397" s="41"/>
      <c r="BC397" s="41"/>
      <c r="BD397" s="41"/>
      <c r="BE397" s="41"/>
      <c r="BF397" s="41"/>
      <c r="BG397" s="41"/>
      <c r="BH397" s="41"/>
      <c r="BI397" s="41"/>
      <c r="BJ397" s="41"/>
      <c r="BK397" s="41"/>
      <c r="BL397" s="41"/>
      <c r="BM397" s="41"/>
      <c r="BN397" s="41"/>
      <c r="BO397" s="41"/>
      <c r="BP397" s="41"/>
      <c r="BQ397" s="41"/>
      <c r="BR397" s="41"/>
      <c r="BS397" s="41"/>
    </row>
    <row r="398" spans="1:71">
      <c r="A398" s="41"/>
      <c r="B398" s="128"/>
      <c r="C398" s="128"/>
      <c r="D398" s="128"/>
      <c r="E398" s="128"/>
      <c r="F398" s="41"/>
      <c r="G398" s="41"/>
      <c r="H398" s="41"/>
      <c r="I398" s="41"/>
      <c r="J398" s="41"/>
      <c r="K398" s="41"/>
      <c r="L398" s="41"/>
      <c r="M398" s="41"/>
      <c r="N398" s="41"/>
      <c r="O398" s="41"/>
      <c r="P398" s="41"/>
      <c r="Q398" s="41"/>
      <c r="R398" s="41"/>
      <c r="S398" s="41"/>
      <c r="T398" s="41"/>
      <c r="U398" s="41"/>
      <c r="V398" s="41"/>
      <c r="W398" s="41"/>
      <c r="X398" s="41"/>
      <c r="Y398" s="41"/>
      <c r="Z398" s="41"/>
      <c r="AA398" s="41"/>
      <c r="AB398" s="41"/>
      <c r="AC398" s="41"/>
      <c r="AD398" s="41"/>
      <c r="AE398" s="41"/>
      <c r="AF398" s="41"/>
      <c r="AG398" s="41"/>
      <c r="AH398" s="41"/>
      <c r="AI398" s="41"/>
      <c r="AJ398" s="41"/>
      <c r="AK398" s="46"/>
      <c r="AL398" s="46"/>
      <c r="AM398" s="41"/>
      <c r="AN398" s="41"/>
      <c r="AO398" s="41"/>
      <c r="AP398" s="41"/>
      <c r="AQ398" s="41"/>
      <c r="AR398" s="41"/>
      <c r="AS398" s="41"/>
      <c r="AT398" s="41"/>
      <c r="AU398" s="41"/>
      <c r="AV398" s="41"/>
      <c r="AW398" s="41"/>
      <c r="AX398" s="41"/>
      <c r="AY398" s="41"/>
      <c r="AZ398" s="41"/>
      <c r="BA398" s="41"/>
      <c r="BB398" s="41"/>
      <c r="BC398" s="41"/>
      <c r="BD398" s="41"/>
      <c r="BE398" s="41"/>
      <c r="BF398" s="41"/>
      <c r="BG398" s="41"/>
      <c r="BH398" s="41"/>
      <c r="BI398" s="41"/>
      <c r="BJ398" s="41"/>
      <c r="BK398" s="41"/>
      <c r="BL398" s="41"/>
      <c r="BM398" s="41"/>
      <c r="BN398" s="41"/>
      <c r="BO398" s="41"/>
      <c r="BP398" s="41"/>
      <c r="BQ398" s="41"/>
      <c r="BR398" s="41"/>
      <c r="BS398" s="41"/>
    </row>
    <row r="399" spans="1:71">
      <c r="A399" s="41"/>
      <c r="B399" s="128"/>
      <c r="C399" s="128"/>
      <c r="D399" s="128"/>
      <c r="E399" s="128"/>
      <c r="F399" s="41"/>
      <c r="G399" s="41"/>
      <c r="H399" s="41"/>
      <c r="I399" s="41"/>
      <c r="J399" s="41"/>
      <c r="K399" s="41"/>
      <c r="L399" s="41"/>
      <c r="M399" s="41"/>
      <c r="N399" s="41"/>
      <c r="O399" s="41"/>
      <c r="P399" s="41"/>
      <c r="Q399" s="41"/>
      <c r="R399" s="41"/>
      <c r="S399" s="41"/>
      <c r="T399" s="41"/>
      <c r="U399" s="41"/>
      <c r="V399" s="41"/>
      <c r="W399" s="41"/>
      <c r="X399" s="41"/>
      <c r="Y399" s="41"/>
      <c r="Z399" s="41"/>
      <c r="AA399" s="41"/>
      <c r="AB399" s="41"/>
      <c r="AC399" s="41"/>
      <c r="AD399" s="41"/>
      <c r="AE399" s="41"/>
      <c r="AF399" s="41"/>
      <c r="AG399" s="41"/>
      <c r="AH399" s="41"/>
      <c r="AI399" s="41"/>
      <c r="AJ399" s="41"/>
      <c r="AK399" s="46"/>
      <c r="AL399" s="46"/>
      <c r="AM399" s="41"/>
      <c r="AN399" s="41"/>
      <c r="AO399" s="41"/>
      <c r="AP399" s="41"/>
      <c r="AQ399" s="41"/>
      <c r="AR399" s="41"/>
      <c r="AS399" s="41"/>
      <c r="AT399" s="41"/>
      <c r="AU399" s="41"/>
      <c r="AV399" s="41"/>
      <c r="AW399" s="41"/>
      <c r="AX399" s="41"/>
      <c r="AY399" s="41"/>
      <c r="AZ399" s="41"/>
      <c r="BA399" s="41"/>
      <c r="BB399" s="41"/>
      <c r="BC399" s="41"/>
      <c r="BD399" s="41"/>
      <c r="BE399" s="41"/>
      <c r="BF399" s="41"/>
      <c r="BG399" s="41"/>
      <c r="BH399" s="41"/>
      <c r="BI399" s="41"/>
      <c r="BJ399" s="41"/>
      <c r="BK399" s="41"/>
      <c r="BL399" s="41"/>
      <c r="BM399" s="41"/>
      <c r="BN399" s="41"/>
      <c r="BO399" s="41"/>
      <c r="BP399" s="41"/>
      <c r="BQ399" s="41"/>
      <c r="BR399" s="41"/>
      <c r="BS399" s="41"/>
    </row>
    <row r="400" spans="1:71">
      <c r="A400" s="41"/>
      <c r="B400" s="128"/>
      <c r="C400" s="128"/>
      <c r="D400" s="128"/>
      <c r="E400" s="128"/>
      <c r="F400" s="41"/>
      <c r="G400" s="41"/>
      <c r="H400" s="41"/>
      <c r="I400" s="41"/>
      <c r="J400" s="41"/>
      <c r="K400" s="41"/>
      <c r="L400" s="41"/>
      <c r="M400" s="41"/>
      <c r="N400" s="41"/>
      <c r="O400" s="41"/>
      <c r="P400" s="41"/>
      <c r="Q400" s="41"/>
      <c r="R400" s="41"/>
      <c r="S400" s="41"/>
      <c r="T400" s="41"/>
      <c r="U400" s="41"/>
      <c r="V400" s="41"/>
      <c r="W400" s="41"/>
      <c r="X400" s="41"/>
      <c r="Y400" s="41"/>
      <c r="Z400" s="41"/>
      <c r="AA400" s="41"/>
      <c r="AB400" s="41"/>
      <c r="AC400" s="41"/>
      <c r="AD400" s="41"/>
      <c r="AE400" s="41"/>
      <c r="AF400" s="41"/>
      <c r="AG400" s="41"/>
      <c r="AH400" s="41"/>
      <c r="AI400" s="41"/>
      <c r="AJ400" s="41"/>
      <c r="AK400" s="46"/>
      <c r="AL400" s="46"/>
      <c r="AM400" s="41"/>
      <c r="AN400" s="41"/>
      <c r="AO400" s="41"/>
      <c r="AP400" s="41"/>
      <c r="AQ400" s="41"/>
      <c r="AR400" s="41"/>
      <c r="AS400" s="41"/>
      <c r="AT400" s="41"/>
      <c r="AU400" s="41"/>
      <c r="AV400" s="41"/>
      <c r="AW400" s="41"/>
      <c r="AX400" s="41"/>
      <c r="AY400" s="41"/>
      <c r="AZ400" s="41"/>
      <c r="BA400" s="41"/>
      <c r="BB400" s="41"/>
      <c r="BC400" s="41"/>
      <c r="BD400" s="41"/>
      <c r="BE400" s="41"/>
      <c r="BF400" s="41"/>
      <c r="BG400" s="41"/>
      <c r="BH400" s="41"/>
      <c r="BI400" s="41"/>
      <c r="BJ400" s="41"/>
      <c r="BK400" s="41"/>
      <c r="BL400" s="41"/>
      <c r="BM400" s="41"/>
      <c r="BN400" s="41"/>
      <c r="BO400" s="41"/>
      <c r="BP400" s="41"/>
      <c r="BQ400" s="41"/>
      <c r="BR400" s="41"/>
      <c r="BS400" s="41"/>
    </row>
    <row r="401" spans="1:71">
      <c r="A401" s="41"/>
      <c r="B401" s="128"/>
      <c r="C401" s="128"/>
      <c r="D401" s="128"/>
      <c r="E401" s="128"/>
      <c r="F401" s="41"/>
      <c r="G401" s="41"/>
      <c r="H401" s="41"/>
      <c r="I401" s="41"/>
      <c r="J401" s="41"/>
      <c r="K401" s="41"/>
      <c r="L401" s="41"/>
      <c r="M401" s="41"/>
      <c r="N401" s="41"/>
      <c r="O401" s="41"/>
      <c r="P401" s="41"/>
      <c r="Q401" s="41"/>
      <c r="R401" s="41"/>
      <c r="S401" s="41"/>
      <c r="T401" s="41"/>
      <c r="U401" s="41"/>
      <c r="V401" s="41"/>
      <c r="W401" s="41"/>
      <c r="X401" s="41"/>
      <c r="Y401" s="41"/>
      <c r="Z401" s="41"/>
      <c r="AA401" s="41"/>
      <c r="AB401" s="41"/>
      <c r="AC401" s="41"/>
      <c r="AD401" s="41"/>
      <c r="AE401" s="41"/>
      <c r="AF401" s="41"/>
      <c r="AG401" s="41"/>
      <c r="AH401" s="41"/>
      <c r="AI401" s="41"/>
      <c r="AJ401" s="41"/>
      <c r="AK401" s="46"/>
      <c r="AL401" s="46"/>
      <c r="AM401" s="41"/>
      <c r="AN401" s="41"/>
      <c r="AO401" s="41"/>
      <c r="AP401" s="41"/>
      <c r="AQ401" s="41"/>
      <c r="AR401" s="41"/>
      <c r="AS401" s="41"/>
      <c r="AT401" s="41"/>
      <c r="AU401" s="41"/>
      <c r="AV401" s="41"/>
      <c r="AW401" s="41"/>
      <c r="AX401" s="41"/>
      <c r="AY401" s="41"/>
      <c r="AZ401" s="41"/>
      <c r="BA401" s="41"/>
      <c r="BB401" s="41"/>
      <c r="BC401" s="41"/>
      <c r="BD401" s="41"/>
      <c r="BE401" s="41"/>
      <c r="BF401" s="41"/>
      <c r="BG401" s="41"/>
      <c r="BH401" s="41"/>
      <c r="BI401" s="41"/>
      <c r="BJ401" s="41"/>
      <c r="BK401" s="41"/>
      <c r="BL401" s="41"/>
      <c r="BM401" s="41"/>
      <c r="BN401" s="41"/>
      <c r="BO401" s="41"/>
      <c r="BP401" s="41"/>
      <c r="BQ401" s="41"/>
      <c r="BR401" s="41"/>
      <c r="BS401" s="41"/>
    </row>
    <row r="402" spans="1:71">
      <c r="A402" s="41"/>
      <c r="B402" s="128"/>
      <c r="C402" s="128"/>
      <c r="D402" s="128"/>
      <c r="E402" s="128"/>
      <c r="F402" s="41"/>
      <c r="G402" s="41"/>
      <c r="H402" s="41"/>
      <c r="I402" s="41"/>
      <c r="J402" s="41"/>
      <c r="K402" s="41"/>
      <c r="L402" s="41"/>
      <c r="M402" s="41"/>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6"/>
      <c r="AL402" s="46"/>
      <c r="AM402" s="41"/>
      <c r="AN402" s="41"/>
      <c r="AO402" s="41"/>
      <c r="AP402" s="41"/>
      <c r="AQ402" s="41"/>
      <c r="AR402" s="41"/>
      <c r="AS402" s="41"/>
      <c r="AT402" s="41"/>
      <c r="AU402" s="41"/>
      <c r="AV402" s="41"/>
      <c r="AW402" s="41"/>
      <c r="AX402" s="41"/>
      <c r="AY402" s="41"/>
      <c r="AZ402" s="41"/>
      <c r="BA402" s="41"/>
      <c r="BB402" s="41"/>
      <c r="BC402" s="41"/>
      <c r="BD402" s="41"/>
      <c r="BE402" s="41"/>
      <c r="BF402" s="41"/>
      <c r="BG402" s="41"/>
      <c r="BH402" s="41"/>
      <c r="BI402" s="41"/>
      <c r="BJ402" s="41"/>
      <c r="BK402" s="41"/>
      <c r="BL402" s="41"/>
      <c r="BM402" s="41"/>
      <c r="BN402" s="41"/>
      <c r="BO402" s="41"/>
      <c r="BP402" s="41"/>
      <c r="BQ402" s="41"/>
      <c r="BR402" s="41"/>
      <c r="BS402" s="41"/>
    </row>
    <row r="403" spans="1:71">
      <c r="A403" s="41"/>
      <c r="B403" s="128"/>
      <c r="C403" s="128"/>
      <c r="D403" s="128"/>
      <c r="E403" s="128"/>
      <c r="F403" s="41"/>
      <c r="G403" s="41"/>
      <c r="H403" s="41"/>
      <c r="I403" s="41"/>
      <c r="J403" s="41"/>
      <c r="K403" s="41"/>
      <c r="L403" s="41"/>
      <c r="M403" s="41"/>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46"/>
      <c r="AL403" s="46"/>
      <c r="AM403" s="41"/>
      <c r="AN403" s="41"/>
      <c r="AO403" s="41"/>
      <c r="AP403" s="41"/>
      <c r="AQ403" s="41"/>
      <c r="AR403" s="41"/>
      <c r="AS403" s="41"/>
      <c r="AT403" s="41"/>
      <c r="AU403" s="41"/>
      <c r="AV403" s="41"/>
      <c r="AW403" s="41"/>
      <c r="AX403" s="41"/>
      <c r="AY403" s="41"/>
      <c r="AZ403" s="41"/>
      <c r="BA403" s="41"/>
      <c r="BB403" s="41"/>
      <c r="BC403" s="41"/>
      <c r="BD403" s="41"/>
      <c r="BE403" s="41"/>
      <c r="BF403" s="41"/>
      <c r="BG403" s="41"/>
      <c r="BH403" s="41"/>
      <c r="BI403" s="41"/>
      <c r="BJ403" s="41"/>
      <c r="BK403" s="41"/>
      <c r="BL403" s="41"/>
      <c r="BM403" s="41"/>
      <c r="BN403" s="41"/>
      <c r="BO403" s="41"/>
      <c r="BP403" s="41"/>
      <c r="BQ403" s="41"/>
      <c r="BR403" s="41"/>
      <c r="BS403" s="41"/>
    </row>
    <row r="404" spans="1:71">
      <c r="A404" s="41"/>
      <c r="B404" s="128"/>
      <c r="C404" s="128"/>
      <c r="D404" s="128"/>
      <c r="E404" s="128"/>
      <c r="F404" s="41"/>
      <c r="G404" s="41"/>
      <c r="H404" s="41"/>
      <c r="I404" s="41"/>
      <c r="J404" s="41"/>
      <c r="K404" s="41"/>
      <c r="L404" s="41"/>
      <c r="M404" s="41"/>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1"/>
      <c r="AK404" s="46"/>
      <c r="AL404" s="46"/>
      <c r="AM404" s="41"/>
      <c r="AN404" s="41"/>
      <c r="AO404" s="41"/>
      <c r="AP404" s="41"/>
      <c r="AQ404" s="41"/>
      <c r="AR404" s="41"/>
      <c r="AS404" s="41"/>
      <c r="AT404" s="41"/>
      <c r="AU404" s="41"/>
      <c r="AV404" s="41"/>
      <c r="AW404" s="41"/>
      <c r="AX404" s="41"/>
      <c r="AY404" s="41"/>
      <c r="AZ404" s="41"/>
      <c r="BA404" s="41"/>
      <c r="BB404" s="41"/>
      <c r="BC404" s="41"/>
      <c r="BD404" s="41"/>
      <c r="BE404" s="41"/>
      <c r="BF404" s="41"/>
      <c r="BG404" s="41"/>
      <c r="BH404" s="41"/>
      <c r="BI404" s="41"/>
      <c r="BJ404" s="41"/>
      <c r="BK404" s="41"/>
      <c r="BL404" s="41"/>
      <c r="BM404" s="41"/>
      <c r="BN404" s="41"/>
      <c r="BO404" s="41"/>
      <c r="BP404" s="41"/>
      <c r="BQ404" s="41"/>
      <c r="BR404" s="41"/>
      <c r="BS404" s="41"/>
    </row>
    <row r="405" spans="1:71">
      <c r="A405" s="41"/>
      <c r="B405" s="128"/>
      <c r="C405" s="128"/>
      <c r="D405" s="128"/>
      <c r="E405" s="128"/>
      <c r="F405" s="41"/>
      <c r="G405" s="41"/>
      <c r="H405" s="41"/>
      <c r="I405" s="41"/>
      <c r="J405" s="41"/>
      <c r="K405" s="41"/>
      <c r="L405" s="41"/>
      <c r="M405" s="41"/>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46"/>
      <c r="AL405" s="46"/>
      <c r="AM405" s="41"/>
      <c r="AN405" s="41"/>
      <c r="AO405" s="41"/>
      <c r="AP405" s="41"/>
      <c r="AQ405" s="41"/>
      <c r="AR405" s="41"/>
      <c r="AS405" s="41"/>
      <c r="AT405" s="41"/>
      <c r="AU405" s="41"/>
      <c r="AV405" s="41"/>
      <c r="AW405" s="41"/>
      <c r="AX405" s="41"/>
      <c r="AY405" s="41"/>
      <c r="AZ405" s="41"/>
      <c r="BA405" s="41"/>
      <c r="BB405" s="41"/>
      <c r="BC405" s="41"/>
      <c r="BD405" s="41"/>
      <c r="BE405" s="41"/>
      <c r="BF405" s="41"/>
      <c r="BG405" s="41"/>
      <c r="BH405" s="41"/>
      <c r="BI405" s="41"/>
      <c r="BJ405" s="41"/>
      <c r="BK405" s="41"/>
      <c r="BL405" s="41"/>
      <c r="BM405" s="41"/>
      <c r="BN405" s="41"/>
      <c r="BO405" s="41"/>
      <c r="BP405" s="41"/>
      <c r="BQ405" s="41"/>
      <c r="BR405" s="41"/>
      <c r="BS405" s="41"/>
    </row>
    <row r="406" spans="1:71">
      <c r="A406" s="41"/>
      <c r="B406" s="128"/>
      <c r="C406" s="128"/>
      <c r="D406" s="128"/>
      <c r="E406" s="128"/>
      <c r="F406" s="41"/>
      <c r="G406" s="41"/>
      <c r="H406" s="41"/>
      <c r="I406" s="41"/>
      <c r="J406" s="41"/>
      <c r="K406" s="41"/>
      <c r="L406" s="41"/>
      <c r="M406" s="41"/>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6"/>
      <c r="AL406" s="46"/>
      <c r="AM406" s="41"/>
      <c r="AN406" s="41"/>
      <c r="AO406" s="41"/>
      <c r="AP406" s="41"/>
      <c r="AQ406" s="41"/>
      <c r="AR406" s="41"/>
      <c r="AS406" s="41"/>
      <c r="AT406" s="41"/>
      <c r="AU406" s="41"/>
      <c r="AV406" s="41"/>
      <c r="AW406" s="41"/>
      <c r="AX406" s="41"/>
      <c r="AY406" s="41"/>
      <c r="AZ406" s="41"/>
      <c r="BA406" s="41"/>
      <c r="BB406" s="41"/>
      <c r="BC406" s="41"/>
      <c r="BD406" s="41"/>
      <c r="BE406" s="41"/>
      <c r="BF406" s="41"/>
      <c r="BG406" s="41"/>
      <c r="BH406" s="41"/>
      <c r="BI406" s="41"/>
      <c r="BJ406" s="41"/>
      <c r="BK406" s="41"/>
      <c r="BL406" s="41"/>
      <c r="BM406" s="41"/>
      <c r="BN406" s="41"/>
      <c r="BO406" s="41"/>
      <c r="BP406" s="41"/>
      <c r="BQ406" s="41"/>
      <c r="BR406" s="41"/>
      <c r="BS406" s="41"/>
    </row>
    <row r="407" spans="1:71">
      <c r="A407" s="41"/>
      <c r="B407" s="128"/>
      <c r="C407" s="128"/>
      <c r="D407" s="128"/>
      <c r="E407" s="128"/>
      <c r="F407" s="41"/>
      <c r="G407" s="41"/>
      <c r="H407" s="41"/>
      <c r="I407" s="41"/>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6"/>
      <c r="AL407" s="46"/>
      <c r="AM407" s="41"/>
      <c r="AN407" s="41"/>
      <c r="AO407" s="41"/>
      <c r="AP407" s="41"/>
      <c r="AQ407" s="41"/>
      <c r="AR407" s="41"/>
      <c r="AS407" s="41"/>
      <c r="AT407" s="41"/>
      <c r="AU407" s="41"/>
      <c r="AV407" s="41"/>
      <c r="AW407" s="41"/>
      <c r="AX407" s="41"/>
      <c r="AY407" s="41"/>
      <c r="AZ407" s="41"/>
      <c r="BA407" s="41"/>
      <c r="BB407" s="41"/>
      <c r="BC407" s="41"/>
      <c r="BD407" s="41"/>
      <c r="BE407" s="41"/>
      <c r="BF407" s="41"/>
      <c r="BG407" s="41"/>
      <c r="BH407" s="41"/>
      <c r="BI407" s="41"/>
      <c r="BJ407" s="41"/>
      <c r="BK407" s="41"/>
      <c r="BL407" s="41"/>
      <c r="BM407" s="41"/>
      <c r="BN407" s="41"/>
      <c r="BO407" s="41"/>
      <c r="BP407" s="41"/>
      <c r="BQ407" s="41"/>
      <c r="BR407" s="41"/>
      <c r="BS407" s="41"/>
    </row>
    <row r="408" spans="1:71">
      <c r="A408" s="41"/>
      <c r="B408" s="128"/>
      <c r="C408" s="128"/>
      <c r="D408" s="128"/>
      <c r="E408" s="128"/>
      <c r="F408" s="41"/>
      <c r="G408" s="41"/>
      <c r="H408" s="41"/>
      <c r="I408" s="41"/>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46"/>
      <c r="AL408" s="46"/>
      <c r="AM408" s="41"/>
      <c r="AN408" s="41"/>
      <c r="AO408" s="41"/>
      <c r="AP408" s="41"/>
      <c r="AQ408" s="41"/>
      <c r="AR408" s="41"/>
      <c r="AS408" s="41"/>
      <c r="AT408" s="41"/>
      <c r="AU408" s="41"/>
      <c r="AV408" s="41"/>
      <c r="AW408" s="41"/>
      <c r="AX408" s="41"/>
      <c r="AY408" s="41"/>
      <c r="AZ408" s="41"/>
      <c r="BA408" s="41"/>
      <c r="BB408" s="41"/>
      <c r="BC408" s="41"/>
      <c r="BD408" s="41"/>
      <c r="BE408" s="41"/>
      <c r="BF408" s="41"/>
      <c r="BG408" s="41"/>
      <c r="BH408" s="41"/>
      <c r="BI408" s="41"/>
      <c r="BJ408" s="41"/>
      <c r="BK408" s="41"/>
      <c r="BL408" s="41"/>
      <c r="BM408" s="41"/>
      <c r="BN408" s="41"/>
      <c r="BO408" s="41"/>
      <c r="BP408" s="41"/>
      <c r="BQ408" s="41"/>
      <c r="BR408" s="41"/>
      <c r="BS408" s="41"/>
    </row>
    <row r="409" spans="1:71">
      <c r="A409" s="41"/>
      <c r="B409" s="128"/>
      <c r="C409" s="128"/>
      <c r="D409" s="128"/>
      <c r="E409" s="128"/>
      <c r="F409" s="41"/>
      <c r="G409" s="41"/>
      <c r="H409" s="41"/>
      <c r="I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6"/>
      <c r="AL409" s="46"/>
      <c r="AM409" s="41"/>
      <c r="AN409" s="41"/>
      <c r="AO409" s="41"/>
      <c r="AP409" s="41"/>
      <c r="AQ409" s="41"/>
      <c r="AR409" s="41"/>
      <c r="AS409" s="41"/>
      <c r="AT409" s="41"/>
      <c r="AU409" s="41"/>
      <c r="AV409" s="41"/>
      <c r="AW409" s="41"/>
      <c r="AX409" s="41"/>
      <c r="AY409" s="41"/>
      <c r="AZ409" s="41"/>
      <c r="BA409" s="41"/>
      <c r="BB409" s="41"/>
      <c r="BC409" s="41"/>
      <c r="BD409" s="41"/>
      <c r="BE409" s="41"/>
      <c r="BF409" s="41"/>
      <c r="BG409" s="41"/>
      <c r="BH409" s="41"/>
      <c r="BI409" s="41"/>
      <c r="BJ409" s="41"/>
      <c r="BK409" s="41"/>
      <c r="BL409" s="41"/>
      <c r="BM409" s="41"/>
      <c r="BN409" s="41"/>
      <c r="BO409" s="41"/>
      <c r="BP409" s="41"/>
      <c r="BQ409" s="41"/>
      <c r="BR409" s="41"/>
      <c r="BS409" s="41"/>
    </row>
    <row r="410" spans="1:71">
      <c r="A410" s="41"/>
      <c r="B410" s="128"/>
      <c r="C410" s="128"/>
      <c r="D410" s="128"/>
      <c r="E410" s="128"/>
      <c r="F410" s="41"/>
      <c r="G410" s="41"/>
      <c r="H410" s="41"/>
      <c r="I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6"/>
      <c r="AL410" s="46"/>
      <c r="AM410" s="41"/>
      <c r="AN410" s="41"/>
      <c r="AO410" s="41"/>
      <c r="AP410" s="41"/>
      <c r="AQ410" s="41"/>
      <c r="AR410" s="41"/>
      <c r="AS410" s="41"/>
      <c r="AT410" s="41"/>
      <c r="AU410" s="41"/>
      <c r="AV410" s="41"/>
      <c r="AW410" s="41"/>
      <c r="AX410" s="41"/>
      <c r="AY410" s="41"/>
      <c r="AZ410" s="41"/>
      <c r="BA410" s="41"/>
      <c r="BB410" s="41"/>
      <c r="BC410" s="41"/>
      <c r="BD410" s="41"/>
      <c r="BE410" s="41"/>
      <c r="BF410" s="41"/>
      <c r="BG410" s="41"/>
      <c r="BH410" s="41"/>
      <c r="BI410" s="41"/>
      <c r="BJ410" s="41"/>
      <c r="BK410" s="41"/>
      <c r="BL410" s="41"/>
      <c r="BM410" s="41"/>
      <c r="BN410" s="41"/>
      <c r="BO410" s="41"/>
      <c r="BP410" s="41"/>
      <c r="BQ410" s="41"/>
      <c r="BR410" s="41"/>
      <c r="BS410" s="41"/>
    </row>
    <row r="411" spans="1:71">
      <c r="A411" s="41"/>
      <c r="B411" s="128"/>
      <c r="C411" s="128"/>
      <c r="D411" s="128"/>
      <c r="E411" s="128"/>
      <c r="F411" s="41"/>
      <c r="G411" s="41"/>
      <c r="H411" s="41"/>
      <c r="I411" s="41"/>
      <c r="J411" s="41"/>
      <c r="K411" s="41"/>
      <c r="L411" s="41"/>
      <c r="M411" s="41"/>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1"/>
      <c r="AK411" s="46"/>
      <c r="AL411" s="46"/>
      <c r="AM411" s="41"/>
      <c r="AN411" s="41"/>
      <c r="AO411" s="41"/>
      <c r="AP411" s="41"/>
      <c r="AQ411" s="41"/>
      <c r="AR411" s="41"/>
      <c r="AS411" s="41"/>
      <c r="AT411" s="41"/>
      <c r="AU411" s="41"/>
      <c r="AV411" s="41"/>
      <c r="AW411" s="41"/>
      <c r="AX411" s="41"/>
      <c r="AY411" s="41"/>
      <c r="AZ411" s="41"/>
      <c r="BA411" s="41"/>
      <c r="BB411" s="41"/>
      <c r="BC411" s="41"/>
      <c r="BD411" s="41"/>
      <c r="BE411" s="41"/>
      <c r="BF411" s="41"/>
      <c r="BG411" s="41"/>
      <c r="BH411" s="41"/>
      <c r="BI411" s="41"/>
      <c r="BJ411" s="41"/>
      <c r="BK411" s="41"/>
      <c r="BL411" s="41"/>
      <c r="BM411" s="41"/>
      <c r="BN411" s="41"/>
      <c r="BO411" s="41"/>
      <c r="BP411" s="41"/>
      <c r="BQ411" s="41"/>
      <c r="BR411" s="41"/>
      <c r="BS411" s="41"/>
    </row>
    <row r="412" spans="1:71">
      <c r="A412" s="41"/>
      <c r="B412" s="128"/>
      <c r="C412" s="128"/>
      <c r="D412" s="128"/>
      <c r="E412" s="128"/>
      <c r="F412" s="41"/>
      <c r="G412" s="41"/>
      <c r="H412" s="41"/>
      <c r="I412" s="41"/>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46"/>
      <c r="AL412" s="46"/>
      <c r="AM412" s="41"/>
      <c r="AN412" s="41"/>
      <c r="AO412" s="41"/>
      <c r="AP412" s="41"/>
      <c r="AQ412" s="41"/>
      <c r="AR412" s="41"/>
      <c r="AS412" s="41"/>
      <c r="AT412" s="41"/>
      <c r="AU412" s="41"/>
      <c r="AV412" s="41"/>
      <c r="AW412" s="41"/>
      <c r="AX412" s="41"/>
      <c r="AY412" s="41"/>
      <c r="AZ412" s="41"/>
      <c r="BA412" s="41"/>
      <c r="BB412" s="41"/>
      <c r="BC412" s="41"/>
      <c r="BD412" s="41"/>
      <c r="BE412" s="41"/>
      <c r="BF412" s="41"/>
      <c r="BG412" s="41"/>
      <c r="BH412" s="41"/>
      <c r="BI412" s="41"/>
      <c r="BJ412" s="41"/>
      <c r="BK412" s="41"/>
      <c r="BL412" s="41"/>
      <c r="BM412" s="41"/>
      <c r="BN412" s="41"/>
      <c r="BO412" s="41"/>
      <c r="BP412" s="41"/>
      <c r="BQ412" s="41"/>
      <c r="BR412" s="41"/>
      <c r="BS412" s="41"/>
    </row>
    <row r="413" spans="1:71">
      <c r="A413" s="41"/>
      <c r="B413" s="128"/>
      <c r="C413" s="128"/>
      <c r="D413" s="128"/>
      <c r="E413" s="128"/>
      <c r="F413" s="41"/>
      <c r="G413" s="41"/>
      <c r="H413" s="41"/>
      <c r="I413" s="41"/>
      <c r="J413" s="41"/>
      <c r="K413" s="41"/>
      <c r="L413" s="41"/>
      <c r="M413" s="41"/>
      <c r="N413" s="41"/>
      <c r="O413" s="41"/>
      <c r="P413" s="41"/>
      <c r="Q413" s="41"/>
      <c r="R413" s="41"/>
      <c r="S413" s="41"/>
      <c r="T413" s="41"/>
      <c r="U413" s="41"/>
      <c r="V413" s="41"/>
      <c r="W413" s="41"/>
      <c r="X413" s="41"/>
      <c r="Y413" s="41"/>
      <c r="Z413" s="41"/>
      <c r="AA413" s="41"/>
      <c r="AB413" s="41"/>
      <c r="AC413" s="41"/>
      <c r="AD413" s="41"/>
      <c r="AE413" s="41"/>
      <c r="AF413" s="41"/>
      <c r="AG413" s="41"/>
      <c r="AH413" s="41"/>
      <c r="AI413" s="41"/>
      <c r="AJ413" s="41"/>
      <c r="AK413" s="46"/>
      <c r="AL413" s="46"/>
      <c r="AM413" s="41"/>
      <c r="AN413" s="41"/>
      <c r="AO413" s="41"/>
      <c r="AP413" s="41"/>
      <c r="AQ413" s="41"/>
      <c r="AR413" s="41"/>
      <c r="AS413" s="41"/>
      <c r="AT413" s="41"/>
      <c r="AU413" s="41"/>
      <c r="AV413" s="41"/>
      <c r="AW413" s="41"/>
      <c r="AX413" s="41"/>
      <c r="AY413" s="41"/>
      <c r="AZ413" s="41"/>
      <c r="BA413" s="41"/>
      <c r="BB413" s="41"/>
      <c r="BC413" s="41"/>
      <c r="BD413" s="41"/>
      <c r="BE413" s="41"/>
      <c r="BF413" s="41"/>
      <c r="BG413" s="41"/>
      <c r="BH413" s="41"/>
      <c r="BI413" s="41"/>
      <c r="BJ413" s="41"/>
      <c r="BK413" s="41"/>
      <c r="BL413" s="41"/>
      <c r="BM413" s="41"/>
      <c r="BN413" s="41"/>
      <c r="BO413" s="41"/>
      <c r="BP413" s="41"/>
      <c r="BQ413" s="41"/>
      <c r="BR413" s="41"/>
      <c r="BS413" s="41"/>
    </row>
    <row r="414" spans="1:71">
      <c r="A414" s="41"/>
      <c r="B414" s="128"/>
      <c r="C414" s="128"/>
      <c r="D414" s="128"/>
      <c r="E414" s="128"/>
      <c r="F414" s="41"/>
      <c r="G414" s="41"/>
      <c r="H414" s="41"/>
      <c r="I414" s="41"/>
      <c r="J414" s="41"/>
      <c r="K414" s="41"/>
      <c r="L414" s="41"/>
      <c r="M414" s="41"/>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1"/>
      <c r="AK414" s="46"/>
      <c r="AL414" s="46"/>
      <c r="AM414" s="41"/>
      <c r="AN414" s="41"/>
      <c r="AO414" s="41"/>
      <c r="AP414" s="41"/>
      <c r="AQ414" s="41"/>
      <c r="AR414" s="41"/>
      <c r="AS414" s="41"/>
      <c r="AT414" s="41"/>
      <c r="AU414" s="41"/>
      <c r="AV414" s="41"/>
      <c r="AW414" s="41"/>
      <c r="AX414" s="41"/>
      <c r="AY414" s="41"/>
      <c r="AZ414" s="41"/>
      <c r="BA414" s="41"/>
      <c r="BB414" s="41"/>
      <c r="BC414" s="41"/>
      <c r="BD414" s="41"/>
      <c r="BE414" s="41"/>
      <c r="BF414" s="41"/>
      <c r="BG414" s="41"/>
      <c r="BH414" s="41"/>
      <c r="BI414" s="41"/>
      <c r="BJ414" s="41"/>
      <c r="BK414" s="41"/>
      <c r="BL414" s="41"/>
      <c r="BM414" s="41"/>
      <c r="BN414" s="41"/>
      <c r="BO414" s="41"/>
      <c r="BP414" s="41"/>
      <c r="BQ414" s="41"/>
      <c r="BR414" s="41"/>
      <c r="BS414" s="41"/>
    </row>
    <row r="415" spans="1:71">
      <c r="A415" s="41"/>
      <c r="B415" s="128"/>
      <c r="C415" s="128"/>
      <c r="D415" s="128"/>
      <c r="E415" s="128"/>
      <c r="F415" s="41"/>
      <c r="G415" s="41"/>
      <c r="H415" s="41"/>
      <c r="I415" s="41"/>
      <c r="J415" s="41"/>
      <c r="K415" s="41"/>
      <c r="L415" s="41"/>
      <c r="M415" s="41"/>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1"/>
      <c r="AK415" s="46"/>
      <c r="AL415" s="46"/>
      <c r="AM415" s="41"/>
      <c r="AN415" s="41"/>
      <c r="AO415" s="41"/>
      <c r="AP415" s="41"/>
      <c r="AQ415" s="41"/>
      <c r="AR415" s="41"/>
      <c r="AS415" s="41"/>
      <c r="AT415" s="41"/>
      <c r="AU415" s="41"/>
      <c r="AV415" s="41"/>
      <c r="AW415" s="41"/>
      <c r="AX415" s="41"/>
      <c r="AY415" s="41"/>
      <c r="AZ415" s="41"/>
      <c r="BA415" s="41"/>
      <c r="BB415" s="41"/>
      <c r="BC415" s="41"/>
      <c r="BD415" s="41"/>
      <c r="BE415" s="41"/>
      <c r="BF415" s="41"/>
      <c r="BG415" s="41"/>
      <c r="BH415" s="41"/>
      <c r="BI415" s="41"/>
      <c r="BJ415" s="41"/>
      <c r="BK415" s="41"/>
      <c r="BL415" s="41"/>
      <c r="BM415" s="41"/>
      <c r="BN415" s="41"/>
      <c r="BO415" s="41"/>
      <c r="BP415" s="41"/>
      <c r="BQ415" s="41"/>
      <c r="BR415" s="41"/>
      <c r="BS415" s="41"/>
    </row>
    <row r="416" spans="1:71">
      <c r="A416" s="41"/>
      <c r="B416" s="128"/>
      <c r="C416" s="128"/>
      <c r="D416" s="128"/>
      <c r="E416" s="128"/>
      <c r="F416" s="41"/>
      <c r="G416" s="41"/>
      <c r="H416" s="41"/>
      <c r="I416" s="41"/>
      <c r="J416" s="41"/>
      <c r="K416" s="41"/>
      <c r="L416" s="41"/>
      <c r="M416" s="41"/>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6"/>
      <c r="AL416" s="46"/>
      <c r="AM416" s="41"/>
      <c r="AN416" s="41"/>
      <c r="AO416" s="41"/>
      <c r="AP416" s="41"/>
      <c r="AQ416" s="41"/>
      <c r="AR416" s="41"/>
      <c r="AS416" s="41"/>
      <c r="AT416" s="41"/>
      <c r="AU416" s="41"/>
      <c r="AV416" s="41"/>
      <c r="AW416" s="41"/>
      <c r="AX416" s="41"/>
      <c r="AY416" s="41"/>
      <c r="AZ416" s="41"/>
      <c r="BA416" s="41"/>
      <c r="BB416" s="41"/>
      <c r="BC416" s="41"/>
      <c r="BD416" s="41"/>
      <c r="BE416" s="41"/>
      <c r="BF416" s="41"/>
      <c r="BG416" s="41"/>
      <c r="BH416" s="41"/>
      <c r="BI416" s="41"/>
      <c r="BJ416" s="41"/>
      <c r="BK416" s="41"/>
      <c r="BL416" s="41"/>
      <c r="BM416" s="41"/>
      <c r="BN416" s="41"/>
      <c r="BO416" s="41"/>
      <c r="BP416" s="41"/>
      <c r="BQ416" s="41"/>
      <c r="BR416" s="41"/>
      <c r="BS416" s="41"/>
    </row>
    <row r="417" spans="1:71">
      <c r="A417" s="41"/>
      <c r="B417" s="128"/>
      <c r="C417" s="128"/>
      <c r="D417" s="128"/>
      <c r="E417" s="128"/>
      <c r="F417" s="41"/>
      <c r="G417" s="41"/>
      <c r="H417" s="41"/>
      <c r="I417" s="41"/>
      <c r="J417" s="41"/>
      <c r="K417" s="41"/>
      <c r="L417" s="41"/>
      <c r="M417" s="41"/>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1"/>
      <c r="AK417" s="46"/>
      <c r="AL417" s="46"/>
      <c r="AM417" s="41"/>
      <c r="AN417" s="41"/>
      <c r="AO417" s="41"/>
      <c r="AP417" s="41"/>
      <c r="AQ417" s="41"/>
      <c r="AR417" s="41"/>
      <c r="AS417" s="41"/>
      <c r="AT417" s="41"/>
      <c r="AU417" s="41"/>
      <c r="AV417" s="41"/>
      <c r="AW417" s="41"/>
      <c r="AX417" s="41"/>
      <c r="AY417" s="41"/>
      <c r="AZ417" s="41"/>
      <c r="BA417" s="41"/>
      <c r="BB417" s="41"/>
      <c r="BC417" s="41"/>
      <c r="BD417" s="41"/>
      <c r="BE417" s="41"/>
      <c r="BF417" s="41"/>
      <c r="BG417" s="41"/>
      <c r="BH417" s="41"/>
      <c r="BI417" s="41"/>
      <c r="BJ417" s="41"/>
      <c r="BK417" s="41"/>
      <c r="BL417" s="41"/>
      <c r="BM417" s="41"/>
      <c r="BN417" s="41"/>
      <c r="BO417" s="41"/>
      <c r="BP417" s="41"/>
      <c r="BQ417" s="41"/>
      <c r="BR417" s="41"/>
      <c r="BS417" s="41"/>
    </row>
    <row r="418" spans="1:71">
      <c r="A418" s="41"/>
      <c r="B418" s="128"/>
      <c r="C418" s="128"/>
      <c r="D418" s="128"/>
      <c r="E418" s="128"/>
      <c r="F418" s="41"/>
      <c r="G418" s="41"/>
      <c r="H418" s="41"/>
      <c r="I418" s="41"/>
      <c r="J418" s="41"/>
      <c r="K418" s="41"/>
      <c r="L418" s="41"/>
      <c r="M418" s="41"/>
      <c r="N418" s="41"/>
      <c r="O418" s="41"/>
      <c r="P418" s="41"/>
      <c r="Q418" s="41"/>
      <c r="R418" s="41"/>
      <c r="S418" s="41"/>
      <c r="T418" s="41"/>
      <c r="U418" s="41"/>
      <c r="V418" s="41"/>
      <c r="W418" s="41"/>
      <c r="X418" s="41"/>
      <c r="Y418" s="41"/>
      <c r="Z418" s="41"/>
      <c r="AA418" s="41"/>
      <c r="AB418" s="41"/>
      <c r="AC418" s="41"/>
      <c r="AD418" s="41"/>
      <c r="AE418" s="41"/>
      <c r="AF418" s="41"/>
      <c r="AG418" s="41"/>
      <c r="AH418" s="41"/>
      <c r="AI418" s="41"/>
      <c r="AJ418" s="41"/>
      <c r="AK418" s="46"/>
      <c r="AL418" s="46"/>
      <c r="AM418" s="41"/>
      <c r="AN418" s="41"/>
      <c r="AO418" s="41"/>
      <c r="AP418" s="41"/>
      <c r="AQ418" s="41"/>
      <c r="AR418" s="41"/>
      <c r="AS418" s="41"/>
      <c r="AT418" s="41"/>
      <c r="AU418" s="41"/>
      <c r="AV418" s="41"/>
      <c r="AW418" s="41"/>
      <c r="AX418" s="41"/>
      <c r="AY418" s="41"/>
      <c r="AZ418" s="41"/>
      <c r="BA418" s="41"/>
      <c r="BB418" s="41"/>
      <c r="BC418" s="41"/>
      <c r="BD418" s="41"/>
      <c r="BE418" s="41"/>
      <c r="BF418" s="41"/>
      <c r="BG418" s="41"/>
      <c r="BH418" s="41"/>
      <c r="BI418" s="41"/>
      <c r="BJ418" s="41"/>
      <c r="BK418" s="41"/>
      <c r="BL418" s="41"/>
      <c r="BM418" s="41"/>
      <c r="BN418" s="41"/>
      <c r="BO418" s="41"/>
      <c r="BP418" s="41"/>
      <c r="BQ418" s="41"/>
      <c r="BR418" s="41"/>
      <c r="BS418" s="41"/>
    </row>
    <row r="419" spans="1:71">
      <c r="A419" s="41"/>
      <c r="B419" s="128"/>
      <c r="C419" s="128"/>
      <c r="D419" s="128"/>
      <c r="E419" s="128"/>
      <c r="F419" s="41"/>
      <c r="G419" s="41"/>
      <c r="H419" s="41"/>
      <c r="I419" s="41"/>
      <c r="J419" s="41"/>
      <c r="K419" s="41"/>
      <c r="L419" s="41"/>
      <c r="M419" s="41"/>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1"/>
      <c r="AK419" s="46"/>
      <c r="AL419" s="46"/>
      <c r="AM419" s="41"/>
      <c r="AN419" s="41"/>
      <c r="AO419" s="41"/>
      <c r="AP419" s="41"/>
      <c r="AQ419" s="41"/>
      <c r="AR419" s="41"/>
      <c r="AS419" s="41"/>
      <c r="AT419" s="41"/>
      <c r="AU419" s="41"/>
      <c r="AV419" s="41"/>
      <c r="AW419" s="41"/>
      <c r="AX419" s="41"/>
      <c r="AY419" s="41"/>
      <c r="AZ419" s="41"/>
      <c r="BA419" s="41"/>
      <c r="BB419" s="41"/>
      <c r="BC419" s="41"/>
      <c r="BD419" s="41"/>
      <c r="BE419" s="41"/>
      <c r="BF419" s="41"/>
      <c r="BG419" s="41"/>
      <c r="BH419" s="41"/>
      <c r="BI419" s="41"/>
      <c r="BJ419" s="41"/>
      <c r="BK419" s="41"/>
      <c r="BL419" s="41"/>
      <c r="BM419" s="41"/>
      <c r="BN419" s="41"/>
      <c r="BO419" s="41"/>
      <c r="BP419" s="41"/>
      <c r="BQ419" s="41"/>
      <c r="BR419" s="41"/>
      <c r="BS419" s="41"/>
    </row>
    <row r="420" spans="1:71">
      <c r="A420" s="41"/>
      <c r="B420" s="128"/>
      <c r="C420" s="128"/>
      <c r="D420" s="128"/>
      <c r="E420" s="128"/>
      <c r="F420" s="41"/>
      <c r="G420" s="41"/>
      <c r="H420" s="41"/>
      <c r="I420" s="41"/>
      <c r="J420" s="41"/>
      <c r="K420" s="41"/>
      <c r="L420" s="41"/>
      <c r="M420" s="41"/>
      <c r="N420" s="41"/>
      <c r="O420" s="41"/>
      <c r="P420" s="41"/>
      <c r="Q420" s="41"/>
      <c r="R420" s="41"/>
      <c r="S420" s="41"/>
      <c r="T420" s="41"/>
      <c r="U420" s="41"/>
      <c r="V420" s="41"/>
      <c r="W420" s="41"/>
      <c r="X420" s="41"/>
      <c r="Y420" s="41"/>
      <c r="Z420" s="41"/>
      <c r="AA420" s="41"/>
      <c r="AB420" s="41"/>
      <c r="AC420" s="41"/>
      <c r="AD420" s="41"/>
      <c r="AE420" s="41"/>
      <c r="AF420" s="41"/>
      <c r="AG420" s="41"/>
      <c r="AH420" s="41"/>
      <c r="AI420" s="41"/>
      <c r="AJ420" s="41"/>
      <c r="AK420" s="46"/>
      <c r="AL420" s="46"/>
      <c r="AM420" s="41"/>
      <c r="AN420" s="41"/>
      <c r="AO420" s="41"/>
      <c r="AP420" s="41"/>
      <c r="AQ420" s="41"/>
      <c r="AR420" s="41"/>
      <c r="AS420" s="41"/>
      <c r="AT420" s="41"/>
      <c r="AU420" s="41"/>
      <c r="AV420" s="41"/>
      <c r="AW420" s="41"/>
      <c r="AX420" s="41"/>
      <c r="AY420" s="41"/>
      <c r="AZ420" s="41"/>
      <c r="BA420" s="41"/>
      <c r="BB420" s="41"/>
      <c r="BC420" s="41"/>
      <c r="BD420" s="41"/>
      <c r="BE420" s="41"/>
      <c r="BF420" s="41"/>
      <c r="BG420" s="41"/>
      <c r="BH420" s="41"/>
      <c r="BI420" s="41"/>
      <c r="BJ420" s="41"/>
      <c r="BK420" s="41"/>
      <c r="BL420" s="41"/>
      <c r="BM420" s="41"/>
      <c r="BN420" s="41"/>
      <c r="BO420" s="41"/>
      <c r="BP420" s="41"/>
      <c r="BQ420" s="41"/>
      <c r="BR420" s="41"/>
      <c r="BS420" s="41"/>
    </row>
    <row r="421" spans="1:71">
      <c r="A421" s="41"/>
      <c r="B421" s="128"/>
      <c r="C421" s="128"/>
      <c r="D421" s="128"/>
      <c r="E421" s="128"/>
      <c r="F421" s="41"/>
      <c r="G421" s="41"/>
      <c r="H421" s="41"/>
      <c r="I421" s="41"/>
      <c r="J421" s="41"/>
      <c r="K421" s="41"/>
      <c r="L421" s="41"/>
      <c r="M421" s="41"/>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1"/>
      <c r="AK421" s="46"/>
      <c r="AL421" s="46"/>
      <c r="AM421" s="41"/>
      <c r="AN421" s="41"/>
      <c r="AO421" s="41"/>
      <c r="AP421" s="41"/>
      <c r="AQ421" s="41"/>
      <c r="AR421" s="41"/>
      <c r="AS421" s="41"/>
      <c r="AT421" s="41"/>
      <c r="AU421" s="41"/>
      <c r="AV421" s="41"/>
      <c r="AW421" s="41"/>
      <c r="AX421" s="41"/>
      <c r="AY421" s="41"/>
      <c r="AZ421" s="41"/>
      <c r="BA421" s="41"/>
      <c r="BB421" s="41"/>
      <c r="BC421" s="41"/>
      <c r="BD421" s="41"/>
      <c r="BE421" s="41"/>
      <c r="BF421" s="41"/>
      <c r="BG421" s="41"/>
      <c r="BH421" s="41"/>
      <c r="BI421" s="41"/>
      <c r="BJ421" s="41"/>
      <c r="BK421" s="41"/>
      <c r="BL421" s="41"/>
      <c r="BM421" s="41"/>
      <c r="BN421" s="41"/>
      <c r="BO421" s="41"/>
      <c r="BP421" s="41"/>
      <c r="BQ421" s="41"/>
      <c r="BR421" s="41"/>
      <c r="BS421" s="41"/>
    </row>
    <row r="422" spans="1:71">
      <c r="A422" s="41"/>
      <c r="B422" s="128"/>
      <c r="C422" s="128"/>
      <c r="D422" s="128"/>
      <c r="E422" s="128"/>
      <c r="F422" s="41"/>
      <c r="G422" s="41"/>
      <c r="H422" s="41"/>
      <c r="I422" s="41"/>
      <c r="J422" s="41"/>
      <c r="K422" s="41"/>
      <c r="L422" s="41"/>
      <c r="M422" s="41"/>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1"/>
      <c r="AK422" s="46"/>
      <c r="AL422" s="46"/>
      <c r="AM422" s="41"/>
      <c r="AN422" s="41"/>
      <c r="AO422" s="41"/>
      <c r="AP422" s="41"/>
      <c r="AQ422" s="41"/>
      <c r="AR422" s="41"/>
      <c r="AS422" s="41"/>
      <c r="AT422" s="41"/>
      <c r="AU422" s="41"/>
      <c r="AV422" s="41"/>
      <c r="AW422" s="41"/>
      <c r="AX422" s="41"/>
      <c r="AY422" s="41"/>
      <c r="AZ422" s="41"/>
      <c r="BA422" s="41"/>
      <c r="BB422" s="41"/>
      <c r="BC422" s="41"/>
      <c r="BD422" s="41"/>
      <c r="BE422" s="41"/>
      <c r="BF422" s="41"/>
      <c r="BG422" s="41"/>
      <c r="BH422" s="41"/>
      <c r="BI422" s="41"/>
      <c r="BJ422" s="41"/>
      <c r="BK422" s="41"/>
      <c r="BL422" s="41"/>
      <c r="BM422" s="41"/>
      <c r="BN422" s="41"/>
      <c r="BO422" s="41"/>
      <c r="BP422" s="41"/>
      <c r="BQ422" s="41"/>
      <c r="BR422" s="41"/>
      <c r="BS422" s="41"/>
    </row>
    <row r="423" spans="1:71">
      <c r="A423" s="41"/>
      <c r="B423" s="128"/>
      <c r="C423" s="128"/>
      <c r="D423" s="128"/>
      <c r="E423" s="128"/>
      <c r="F423" s="41"/>
      <c r="G423" s="41"/>
      <c r="H423" s="41"/>
      <c r="I423" s="41"/>
      <c r="J423" s="41"/>
      <c r="K423" s="41"/>
      <c r="L423" s="41"/>
      <c r="M423" s="41"/>
      <c r="N423" s="41"/>
      <c r="O423" s="41"/>
      <c r="P423" s="41"/>
      <c r="Q423" s="41"/>
      <c r="R423" s="41"/>
      <c r="S423" s="41"/>
      <c r="T423" s="41"/>
      <c r="U423" s="41"/>
      <c r="V423" s="41"/>
      <c r="W423" s="41"/>
      <c r="X423" s="41"/>
      <c r="Y423" s="41"/>
      <c r="Z423" s="41"/>
      <c r="AA423" s="41"/>
      <c r="AB423" s="41"/>
      <c r="AC423" s="41"/>
      <c r="AD423" s="41"/>
      <c r="AE423" s="41"/>
      <c r="AF423" s="41"/>
      <c r="AG423" s="41"/>
      <c r="AH423" s="41"/>
      <c r="AI423" s="41"/>
      <c r="AJ423" s="41"/>
      <c r="AK423" s="46"/>
      <c r="AL423" s="46"/>
      <c r="AM423" s="41"/>
      <c r="AN423" s="41"/>
      <c r="AO423" s="41"/>
      <c r="AP423" s="41"/>
      <c r="AQ423" s="41"/>
      <c r="AR423" s="41"/>
      <c r="AS423" s="41"/>
      <c r="AT423" s="41"/>
      <c r="AU423" s="41"/>
      <c r="AV423" s="41"/>
      <c r="AW423" s="41"/>
      <c r="AX423" s="41"/>
      <c r="AY423" s="41"/>
      <c r="AZ423" s="41"/>
      <c r="BA423" s="41"/>
      <c r="BB423" s="41"/>
      <c r="BC423" s="41"/>
      <c r="BD423" s="41"/>
      <c r="BE423" s="41"/>
      <c r="BF423" s="41"/>
      <c r="BG423" s="41"/>
      <c r="BH423" s="41"/>
      <c r="BI423" s="41"/>
      <c r="BJ423" s="41"/>
      <c r="BK423" s="41"/>
      <c r="BL423" s="41"/>
      <c r="BM423" s="41"/>
      <c r="BN423" s="41"/>
      <c r="BO423" s="41"/>
      <c r="BP423" s="41"/>
      <c r="BQ423" s="41"/>
      <c r="BR423" s="41"/>
      <c r="BS423" s="41"/>
    </row>
    <row r="424" spans="1:71">
      <c r="A424" s="41"/>
      <c r="B424" s="128"/>
      <c r="C424" s="128"/>
      <c r="D424" s="128"/>
      <c r="E424" s="128"/>
      <c r="F424" s="41"/>
      <c r="G424" s="41"/>
      <c r="H424" s="41"/>
      <c r="I424" s="41"/>
      <c r="J424" s="41"/>
      <c r="K424" s="41"/>
      <c r="L424" s="41"/>
      <c r="M424" s="41"/>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1"/>
      <c r="AK424" s="46"/>
      <c r="AL424" s="46"/>
      <c r="AM424" s="41"/>
      <c r="AN424" s="41"/>
      <c r="AO424" s="41"/>
      <c r="AP424" s="41"/>
      <c r="AQ424" s="41"/>
      <c r="AR424" s="41"/>
      <c r="AS424" s="41"/>
      <c r="AT424" s="41"/>
      <c r="AU424" s="41"/>
      <c r="AV424" s="41"/>
      <c r="AW424" s="41"/>
      <c r="AX424" s="41"/>
      <c r="AY424" s="41"/>
      <c r="AZ424" s="41"/>
      <c r="BA424" s="41"/>
      <c r="BB424" s="41"/>
      <c r="BC424" s="41"/>
      <c r="BD424" s="41"/>
      <c r="BE424" s="41"/>
      <c r="BF424" s="41"/>
      <c r="BG424" s="41"/>
      <c r="BH424" s="41"/>
      <c r="BI424" s="41"/>
      <c r="BJ424" s="41"/>
      <c r="BK424" s="41"/>
      <c r="BL424" s="41"/>
      <c r="BM424" s="41"/>
      <c r="BN424" s="41"/>
      <c r="BO424" s="41"/>
      <c r="BP424" s="41"/>
      <c r="BQ424" s="41"/>
      <c r="BR424" s="41"/>
      <c r="BS424" s="41"/>
    </row>
    <row r="425" spans="1:71">
      <c r="A425" s="41"/>
      <c r="B425" s="128"/>
      <c r="C425" s="128"/>
      <c r="D425" s="128"/>
      <c r="E425" s="128"/>
      <c r="F425" s="41"/>
      <c r="G425" s="41"/>
      <c r="H425" s="41"/>
      <c r="I425" s="41"/>
      <c r="J425" s="41"/>
      <c r="K425" s="41"/>
      <c r="L425" s="41"/>
      <c r="M425" s="41"/>
      <c r="N425" s="41"/>
      <c r="O425" s="41"/>
      <c r="P425" s="41"/>
      <c r="Q425" s="41"/>
      <c r="R425" s="41"/>
      <c r="S425" s="41"/>
      <c r="T425" s="41"/>
      <c r="U425" s="41"/>
      <c r="V425" s="41"/>
      <c r="W425" s="41"/>
      <c r="X425" s="41"/>
      <c r="Y425" s="41"/>
      <c r="Z425" s="41"/>
      <c r="AA425" s="41"/>
      <c r="AB425" s="41"/>
      <c r="AC425" s="41"/>
      <c r="AD425" s="41"/>
      <c r="AE425" s="41"/>
      <c r="AF425" s="41"/>
      <c r="AG425" s="41"/>
      <c r="AH425" s="41"/>
      <c r="AI425" s="41"/>
      <c r="AJ425" s="41"/>
      <c r="AK425" s="46"/>
      <c r="AL425" s="46"/>
      <c r="AM425" s="41"/>
      <c r="AN425" s="41"/>
      <c r="AO425" s="41"/>
      <c r="AP425" s="41"/>
      <c r="AQ425" s="41"/>
      <c r="AR425" s="41"/>
      <c r="AS425" s="41"/>
      <c r="AT425" s="41"/>
      <c r="AU425" s="41"/>
      <c r="AV425" s="41"/>
      <c r="AW425" s="41"/>
      <c r="AX425" s="41"/>
      <c r="AY425" s="41"/>
      <c r="AZ425" s="41"/>
      <c r="BA425" s="41"/>
      <c r="BB425" s="41"/>
      <c r="BC425" s="41"/>
      <c r="BD425" s="41"/>
      <c r="BE425" s="41"/>
      <c r="BF425" s="41"/>
      <c r="BG425" s="41"/>
      <c r="BH425" s="41"/>
      <c r="BI425" s="41"/>
      <c r="BJ425" s="41"/>
      <c r="BK425" s="41"/>
      <c r="BL425" s="41"/>
      <c r="BM425" s="41"/>
      <c r="BN425" s="41"/>
      <c r="BO425" s="41"/>
      <c r="BP425" s="41"/>
      <c r="BQ425" s="41"/>
      <c r="BR425" s="41"/>
      <c r="BS425" s="41"/>
    </row>
    <row r="426" spans="1:71">
      <c r="A426" s="41"/>
      <c r="B426" s="128"/>
      <c r="C426" s="128"/>
      <c r="D426" s="128"/>
      <c r="E426" s="128"/>
      <c r="F426" s="41"/>
      <c r="G426" s="41"/>
      <c r="H426" s="41"/>
      <c r="I426" s="41"/>
      <c r="J426" s="41"/>
      <c r="K426" s="41"/>
      <c r="L426" s="41"/>
      <c r="M426" s="41"/>
      <c r="N426" s="41"/>
      <c r="O426" s="41"/>
      <c r="P426" s="41"/>
      <c r="Q426" s="41"/>
      <c r="R426" s="41"/>
      <c r="S426" s="41"/>
      <c r="T426" s="41"/>
      <c r="U426" s="41"/>
      <c r="V426" s="41"/>
      <c r="W426" s="41"/>
      <c r="X426" s="41"/>
      <c r="Y426" s="41"/>
      <c r="Z426" s="41"/>
      <c r="AA426" s="41"/>
      <c r="AB426" s="41"/>
      <c r="AC426" s="41"/>
      <c r="AD426" s="41"/>
      <c r="AE426" s="41"/>
      <c r="AF426" s="41"/>
      <c r="AG426" s="41"/>
      <c r="AH426" s="41"/>
      <c r="AI426" s="41"/>
      <c r="AJ426" s="41"/>
      <c r="AK426" s="46"/>
      <c r="AL426" s="46"/>
      <c r="AM426" s="41"/>
      <c r="AN426" s="41"/>
      <c r="AO426" s="41"/>
      <c r="AP426" s="41"/>
      <c r="AQ426" s="41"/>
      <c r="AR426" s="41"/>
      <c r="AS426" s="41"/>
      <c r="AT426" s="41"/>
      <c r="AU426" s="41"/>
      <c r="AV426" s="41"/>
      <c r="AW426" s="41"/>
      <c r="AX426" s="41"/>
      <c r="AY426" s="41"/>
      <c r="AZ426" s="41"/>
      <c r="BA426" s="41"/>
      <c r="BB426" s="41"/>
      <c r="BC426" s="41"/>
      <c r="BD426" s="41"/>
      <c r="BE426" s="41"/>
      <c r="BF426" s="41"/>
      <c r="BG426" s="41"/>
      <c r="BH426" s="41"/>
      <c r="BI426" s="41"/>
      <c r="BJ426" s="41"/>
      <c r="BK426" s="41"/>
      <c r="BL426" s="41"/>
      <c r="BM426" s="41"/>
      <c r="BN426" s="41"/>
      <c r="BO426" s="41"/>
      <c r="BP426" s="41"/>
      <c r="BQ426" s="41"/>
      <c r="BR426" s="41"/>
      <c r="BS426" s="41"/>
    </row>
    <row r="427" spans="1:71">
      <c r="A427" s="41"/>
      <c r="B427" s="128"/>
      <c r="C427" s="128"/>
      <c r="D427" s="128"/>
      <c r="E427" s="128"/>
      <c r="F427" s="41"/>
      <c r="G427" s="41"/>
      <c r="H427" s="41"/>
      <c r="I427" s="41"/>
      <c r="J427" s="41"/>
      <c r="K427" s="41"/>
      <c r="L427" s="41"/>
      <c r="M427" s="41"/>
      <c r="N427" s="41"/>
      <c r="O427" s="41"/>
      <c r="P427" s="41"/>
      <c r="Q427" s="41"/>
      <c r="R427" s="41"/>
      <c r="S427" s="41"/>
      <c r="T427" s="41"/>
      <c r="U427" s="41"/>
      <c r="V427" s="41"/>
      <c r="W427" s="41"/>
      <c r="X427" s="41"/>
      <c r="Y427" s="41"/>
      <c r="Z427" s="41"/>
      <c r="AA427" s="41"/>
      <c r="AB427" s="41"/>
      <c r="AC427" s="41"/>
      <c r="AD427" s="41"/>
      <c r="AE427" s="41"/>
      <c r="AF427" s="41"/>
      <c r="AG427" s="41"/>
      <c r="AH427" s="41"/>
      <c r="AI427" s="41"/>
      <c r="AJ427" s="41"/>
      <c r="AK427" s="46"/>
      <c r="AL427" s="46"/>
      <c r="AM427" s="41"/>
      <c r="AN427" s="41"/>
      <c r="AO427" s="41"/>
      <c r="AP427" s="41"/>
      <c r="AQ427" s="41"/>
      <c r="AR427" s="41"/>
      <c r="AS427" s="41"/>
      <c r="AT427" s="41"/>
      <c r="AU427" s="41"/>
      <c r="AV427" s="41"/>
      <c r="AW427" s="41"/>
      <c r="AX427" s="41"/>
      <c r="AY427" s="41"/>
      <c r="AZ427" s="41"/>
      <c r="BA427" s="41"/>
      <c r="BB427" s="41"/>
      <c r="BC427" s="41"/>
      <c r="BD427" s="41"/>
      <c r="BE427" s="41"/>
      <c r="BF427" s="41"/>
      <c r="BG427" s="41"/>
      <c r="BH427" s="41"/>
      <c r="BI427" s="41"/>
      <c r="BJ427" s="41"/>
      <c r="BK427" s="41"/>
      <c r="BL427" s="41"/>
      <c r="BM427" s="41"/>
      <c r="BN427" s="41"/>
      <c r="BO427" s="41"/>
      <c r="BP427" s="41"/>
      <c r="BQ427" s="41"/>
      <c r="BR427" s="41"/>
      <c r="BS427" s="41"/>
    </row>
    <row r="428" spans="1:71">
      <c r="A428" s="41"/>
      <c r="B428" s="128"/>
      <c r="C428" s="128"/>
      <c r="D428" s="128"/>
      <c r="E428" s="128"/>
      <c r="F428" s="41"/>
      <c r="G428" s="41"/>
      <c r="H428" s="41"/>
      <c r="I428" s="41"/>
      <c r="J428" s="41"/>
      <c r="K428" s="41"/>
      <c r="L428" s="41"/>
      <c r="M428" s="41"/>
      <c r="N428" s="41"/>
      <c r="O428" s="41"/>
      <c r="P428" s="41"/>
      <c r="Q428" s="41"/>
      <c r="R428" s="41"/>
      <c r="S428" s="41"/>
      <c r="T428" s="41"/>
      <c r="U428" s="41"/>
      <c r="V428" s="41"/>
      <c r="W428" s="41"/>
      <c r="X428" s="41"/>
      <c r="Y428" s="41"/>
      <c r="Z428" s="41"/>
      <c r="AA428" s="41"/>
      <c r="AB428" s="41"/>
      <c r="AC428" s="41"/>
      <c r="AD428" s="41"/>
      <c r="AE428" s="41"/>
      <c r="AF428" s="41"/>
      <c r="AG428" s="41"/>
      <c r="AH428" s="41"/>
      <c r="AI428" s="41"/>
      <c r="AJ428" s="41"/>
      <c r="AK428" s="46"/>
      <c r="AL428" s="46"/>
      <c r="AM428" s="41"/>
      <c r="AN428" s="41"/>
      <c r="AO428" s="41"/>
      <c r="AP428" s="41"/>
      <c r="AQ428" s="41"/>
      <c r="AR428" s="41"/>
      <c r="AS428" s="41"/>
      <c r="AT428" s="41"/>
      <c r="AU428" s="41"/>
      <c r="AV428" s="41"/>
      <c r="AW428" s="41"/>
      <c r="AX428" s="41"/>
      <c r="AY428" s="41"/>
      <c r="AZ428" s="41"/>
      <c r="BA428" s="41"/>
      <c r="BB428" s="41"/>
      <c r="BC428" s="41"/>
      <c r="BD428" s="41"/>
      <c r="BE428" s="41"/>
      <c r="BF428" s="41"/>
      <c r="BG428" s="41"/>
      <c r="BH428" s="41"/>
      <c r="BI428" s="41"/>
      <c r="BJ428" s="41"/>
      <c r="BK428" s="41"/>
      <c r="BL428" s="41"/>
      <c r="BM428" s="41"/>
      <c r="BN428" s="41"/>
      <c r="BO428" s="41"/>
      <c r="BP428" s="41"/>
      <c r="BQ428" s="41"/>
      <c r="BR428" s="41"/>
      <c r="BS428" s="41"/>
    </row>
    <row r="429" spans="1:71">
      <c r="A429" s="41"/>
      <c r="B429" s="128"/>
      <c r="C429" s="128"/>
      <c r="D429" s="128"/>
      <c r="E429" s="128"/>
      <c r="F429" s="41"/>
      <c r="G429" s="41"/>
      <c r="H429" s="41"/>
      <c r="I429" s="41"/>
      <c r="J429" s="41"/>
      <c r="K429" s="41"/>
      <c r="L429" s="41"/>
      <c r="M429" s="41"/>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1"/>
      <c r="AK429" s="46"/>
      <c r="AL429" s="46"/>
      <c r="AM429" s="41"/>
      <c r="AN429" s="41"/>
      <c r="AO429" s="41"/>
      <c r="AP429" s="41"/>
      <c r="AQ429" s="41"/>
      <c r="AR429" s="41"/>
      <c r="AS429" s="41"/>
      <c r="AT429" s="41"/>
      <c r="AU429" s="41"/>
      <c r="AV429" s="41"/>
      <c r="AW429" s="41"/>
      <c r="AX429" s="41"/>
      <c r="AY429" s="41"/>
      <c r="AZ429" s="41"/>
      <c r="BA429" s="41"/>
      <c r="BB429" s="41"/>
      <c r="BC429" s="41"/>
      <c r="BD429" s="41"/>
      <c r="BE429" s="41"/>
      <c r="BF429" s="41"/>
      <c r="BG429" s="41"/>
      <c r="BH429" s="41"/>
      <c r="BI429" s="41"/>
      <c r="BJ429" s="41"/>
      <c r="BK429" s="41"/>
      <c r="BL429" s="41"/>
      <c r="BM429" s="41"/>
      <c r="BN429" s="41"/>
      <c r="BO429" s="41"/>
      <c r="BP429" s="41"/>
      <c r="BQ429" s="41"/>
      <c r="BR429" s="41"/>
      <c r="BS429" s="41"/>
    </row>
    <row r="430" spans="1:71">
      <c r="A430" s="41"/>
      <c r="B430" s="128"/>
      <c r="C430" s="128"/>
      <c r="D430" s="128"/>
      <c r="E430" s="128"/>
      <c r="F430" s="41"/>
      <c r="G430" s="41"/>
      <c r="H430" s="41"/>
      <c r="I430" s="41"/>
      <c r="J430" s="41"/>
      <c r="K430" s="41"/>
      <c r="L430" s="41"/>
      <c r="M430" s="41"/>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1"/>
      <c r="AK430" s="46"/>
      <c r="AL430" s="46"/>
      <c r="AM430" s="41"/>
      <c r="AN430" s="41"/>
      <c r="AO430" s="41"/>
      <c r="AP430" s="41"/>
      <c r="AQ430" s="41"/>
      <c r="AR430" s="41"/>
      <c r="AS430" s="41"/>
      <c r="AT430" s="41"/>
      <c r="AU430" s="41"/>
      <c r="AV430" s="41"/>
      <c r="AW430" s="41"/>
      <c r="AX430" s="41"/>
      <c r="AY430" s="41"/>
      <c r="AZ430" s="41"/>
      <c r="BA430" s="41"/>
      <c r="BB430" s="41"/>
      <c r="BC430" s="41"/>
      <c r="BD430" s="41"/>
      <c r="BE430" s="41"/>
      <c r="BF430" s="41"/>
      <c r="BG430" s="41"/>
      <c r="BH430" s="41"/>
      <c r="BI430" s="41"/>
      <c r="BJ430" s="41"/>
      <c r="BK430" s="41"/>
      <c r="BL430" s="41"/>
      <c r="BM430" s="41"/>
      <c r="BN430" s="41"/>
      <c r="BO430" s="41"/>
      <c r="BP430" s="41"/>
      <c r="BQ430" s="41"/>
      <c r="BR430" s="41"/>
      <c r="BS430" s="41"/>
    </row>
    <row r="431" spans="1:71">
      <c r="A431" s="41"/>
      <c r="B431" s="128"/>
      <c r="C431" s="128"/>
      <c r="D431" s="128"/>
      <c r="E431" s="128"/>
      <c r="F431" s="41"/>
      <c r="G431" s="41"/>
      <c r="H431" s="41"/>
      <c r="I431" s="41"/>
      <c r="J431" s="41"/>
      <c r="K431" s="41"/>
      <c r="L431" s="41"/>
      <c r="M431" s="41"/>
      <c r="N431" s="41"/>
      <c r="O431" s="41"/>
      <c r="P431" s="41"/>
      <c r="Q431" s="41"/>
      <c r="R431" s="41"/>
      <c r="S431" s="41"/>
      <c r="T431" s="41"/>
      <c r="U431" s="41"/>
      <c r="V431" s="41"/>
      <c r="W431" s="41"/>
      <c r="X431" s="41"/>
      <c r="Y431" s="41"/>
      <c r="Z431" s="41"/>
      <c r="AA431" s="41"/>
      <c r="AB431" s="41"/>
      <c r="AC431" s="41"/>
      <c r="AD431" s="41"/>
      <c r="AE431" s="41"/>
      <c r="AF431" s="41"/>
      <c r="AG431" s="41"/>
      <c r="AH431" s="41"/>
      <c r="AI431" s="41"/>
      <c r="AJ431" s="41"/>
      <c r="AK431" s="46"/>
      <c r="AL431" s="46"/>
      <c r="AM431" s="41"/>
      <c r="AN431" s="41"/>
      <c r="AO431" s="41"/>
      <c r="AP431" s="41"/>
      <c r="AQ431" s="41"/>
      <c r="AR431" s="41"/>
      <c r="AS431" s="41"/>
      <c r="AT431" s="41"/>
      <c r="AU431" s="41"/>
      <c r="AV431" s="41"/>
      <c r="AW431" s="41"/>
      <c r="AX431" s="41"/>
      <c r="AY431" s="41"/>
      <c r="AZ431" s="41"/>
      <c r="BA431" s="41"/>
      <c r="BB431" s="41"/>
      <c r="BC431" s="41"/>
      <c r="BD431" s="41"/>
      <c r="BE431" s="41"/>
      <c r="BF431" s="41"/>
      <c r="BG431" s="41"/>
      <c r="BH431" s="41"/>
      <c r="BI431" s="41"/>
      <c r="BJ431" s="41"/>
      <c r="BK431" s="41"/>
      <c r="BL431" s="41"/>
      <c r="BM431" s="41"/>
      <c r="BN431" s="41"/>
      <c r="BO431" s="41"/>
      <c r="BP431" s="41"/>
      <c r="BQ431" s="41"/>
      <c r="BR431" s="41"/>
      <c r="BS431" s="41"/>
    </row>
    <row r="432" spans="1:71">
      <c r="A432" s="41"/>
      <c r="B432" s="128"/>
      <c r="C432" s="128"/>
      <c r="D432" s="128"/>
      <c r="E432" s="128"/>
      <c r="F432" s="41"/>
      <c r="G432" s="41"/>
      <c r="H432" s="41"/>
      <c r="I432" s="41"/>
      <c r="J432" s="41"/>
      <c r="K432" s="41"/>
      <c r="L432" s="41"/>
      <c r="M432" s="41"/>
      <c r="N432" s="41"/>
      <c r="O432" s="41"/>
      <c r="P432" s="41"/>
      <c r="Q432" s="41"/>
      <c r="R432" s="41"/>
      <c r="S432" s="41"/>
      <c r="T432" s="41"/>
      <c r="U432" s="41"/>
      <c r="V432" s="41"/>
      <c r="W432" s="41"/>
      <c r="X432" s="41"/>
      <c r="Y432" s="41"/>
      <c r="Z432" s="41"/>
      <c r="AA432" s="41"/>
      <c r="AB432" s="41"/>
      <c r="AC432" s="41"/>
      <c r="AD432" s="41"/>
      <c r="AE432" s="41"/>
      <c r="AF432" s="41"/>
      <c r="AG432" s="41"/>
      <c r="AH432" s="41"/>
      <c r="AI432" s="41"/>
      <c r="AJ432" s="41"/>
      <c r="AK432" s="46"/>
      <c r="AL432" s="46"/>
      <c r="AM432" s="41"/>
      <c r="AN432" s="41"/>
      <c r="AO432" s="41"/>
      <c r="AP432" s="41"/>
      <c r="AQ432" s="41"/>
      <c r="AR432" s="41"/>
      <c r="AS432" s="41"/>
      <c r="AT432" s="41"/>
      <c r="AU432" s="41"/>
      <c r="AV432" s="41"/>
      <c r="AW432" s="41"/>
      <c r="AX432" s="41"/>
      <c r="AY432" s="41"/>
      <c r="AZ432" s="41"/>
      <c r="BA432" s="41"/>
      <c r="BB432" s="41"/>
      <c r="BC432" s="41"/>
      <c r="BD432" s="41"/>
      <c r="BE432" s="41"/>
      <c r="BF432" s="41"/>
      <c r="BG432" s="41"/>
      <c r="BH432" s="41"/>
      <c r="BI432" s="41"/>
      <c r="BJ432" s="41"/>
      <c r="BK432" s="41"/>
      <c r="BL432" s="41"/>
      <c r="BM432" s="41"/>
      <c r="BN432" s="41"/>
      <c r="BO432" s="41"/>
      <c r="BP432" s="41"/>
      <c r="BQ432" s="41"/>
      <c r="BR432" s="41"/>
      <c r="BS432" s="41"/>
    </row>
    <row r="433" spans="1:71">
      <c r="A433" s="41"/>
      <c r="B433" s="128"/>
      <c r="C433" s="128"/>
      <c r="D433" s="128"/>
      <c r="E433" s="128"/>
      <c r="F433" s="41"/>
      <c r="G433" s="41"/>
      <c r="H433" s="41"/>
      <c r="I433" s="41"/>
      <c r="J433" s="41"/>
      <c r="K433" s="41"/>
      <c r="L433" s="41"/>
      <c r="M433" s="41"/>
      <c r="N433" s="41"/>
      <c r="O433" s="41"/>
      <c r="P433" s="41"/>
      <c r="Q433" s="41"/>
      <c r="R433" s="41"/>
      <c r="S433" s="41"/>
      <c r="T433" s="41"/>
      <c r="U433" s="41"/>
      <c r="V433" s="41"/>
      <c r="W433" s="41"/>
      <c r="X433" s="41"/>
      <c r="Y433" s="41"/>
      <c r="Z433" s="41"/>
      <c r="AA433" s="41"/>
      <c r="AB433" s="41"/>
      <c r="AC433" s="41"/>
      <c r="AD433" s="41"/>
      <c r="AE433" s="41"/>
      <c r="AF433" s="41"/>
      <c r="AG433" s="41"/>
      <c r="AH433" s="41"/>
      <c r="AI433" s="41"/>
      <c r="AJ433" s="41"/>
      <c r="AK433" s="46"/>
      <c r="AL433" s="46"/>
      <c r="AM433" s="41"/>
      <c r="AN433" s="41"/>
      <c r="AO433" s="41"/>
      <c r="AP433" s="41"/>
      <c r="AQ433" s="41"/>
      <c r="AR433" s="41"/>
      <c r="AS433" s="41"/>
      <c r="AT433" s="41"/>
      <c r="AU433" s="41"/>
      <c r="AV433" s="41"/>
      <c r="AW433" s="41"/>
      <c r="AX433" s="41"/>
      <c r="AY433" s="41"/>
      <c r="AZ433" s="41"/>
      <c r="BA433" s="41"/>
      <c r="BB433" s="41"/>
      <c r="BC433" s="41"/>
      <c r="BD433" s="41"/>
      <c r="BE433" s="41"/>
      <c r="BF433" s="41"/>
      <c r="BG433" s="41"/>
      <c r="BH433" s="41"/>
      <c r="BI433" s="41"/>
      <c r="BJ433" s="41"/>
      <c r="BK433" s="41"/>
      <c r="BL433" s="41"/>
      <c r="BM433" s="41"/>
      <c r="BN433" s="41"/>
      <c r="BO433" s="41"/>
      <c r="BP433" s="41"/>
      <c r="BQ433" s="41"/>
      <c r="BR433" s="41"/>
      <c r="BS433" s="41"/>
    </row>
    <row r="434" spans="1:71">
      <c r="A434" s="41"/>
      <c r="B434" s="128"/>
      <c r="C434" s="128"/>
      <c r="D434" s="128"/>
      <c r="E434" s="128"/>
      <c r="F434" s="41"/>
      <c r="G434" s="41"/>
      <c r="H434" s="41"/>
      <c r="I434" s="41"/>
      <c r="J434" s="41"/>
      <c r="K434" s="41"/>
      <c r="L434" s="41"/>
      <c r="M434" s="41"/>
      <c r="N434" s="41"/>
      <c r="O434" s="41"/>
      <c r="P434" s="41"/>
      <c r="Q434" s="41"/>
      <c r="R434" s="41"/>
      <c r="S434" s="41"/>
      <c r="T434" s="41"/>
      <c r="U434" s="41"/>
      <c r="V434" s="41"/>
      <c r="W434" s="41"/>
      <c r="X434" s="41"/>
      <c r="Y434" s="41"/>
      <c r="Z434" s="41"/>
      <c r="AA434" s="41"/>
      <c r="AB434" s="41"/>
      <c r="AC434" s="41"/>
      <c r="AD434" s="41"/>
      <c r="AE434" s="41"/>
      <c r="AF434" s="41"/>
      <c r="AG434" s="41"/>
      <c r="AH434" s="41"/>
      <c r="AI434" s="41"/>
      <c r="AJ434" s="41"/>
      <c r="AK434" s="46"/>
      <c r="AL434" s="46"/>
      <c r="AM434" s="41"/>
      <c r="AN434" s="41"/>
      <c r="AO434" s="41"/>
      <c r="AP434" s="41"/>
      <c r="AQ434" s="41"/>
      <c r="AR434" s="41"/>
      <c r="AS434" s="41"/>
      <c r="AT434" s="41"/>
      <c r="AU434" s="41"/>
      <c r="AV434" s="41"/>
      <c r="AW434" s="41"/>
      <c r="AX434" s="41"/>
      <c r="AY434" s="41"/>
      <c r="AZ434" s="41"/>
      <c r="BA434" s="41"/>
      <c r="BB434" s="41"/>
      <c r="BC434" s="41"/>
      <c r="BD434" s="41"/>
      <c r="BE434" s="41"/>
      <c r="BF434" s="41"/>
      <c r="BG434" s="41"/>
      <c r="BH434" s="41"/>
      <c r="BI434" s="41"/>
      <c r="BJ434" s="41"/>
      <c r="BK434" s="41"/>
      <c r="BL434" s="41"/>
      <c r="BM434" s="41"/>
      <c r="BN434" s="41"/>
      <c r="BO434" s="41"/>
      <c r="BP434" s="41"/>
      <c r="BQ434" s="41"/>
      <c r="BR434" s="41"/>
      <c r="BS434" s="41"/>
    </row>
    <row r="435" spans="1:71">
      <c r="A435" s="41"/>
      <c r="B435" s="128"/>
      <c r="C435" s="128"/>
      <c r="D435" s="128"/>
      <c r="E435" s="128"/>
      <c r="F435" s="41"/>
      <c r="G435" s="41"/>
      <c r="H435" s="41"/>
      <c r="I435" s="41"/>
      <c r="J435" s="41"/>
      <c r="K435" s="41"/>
      <c r="L435" s="41"/>
      <c r="M435" s="41"/>
      <c r="N435" s="41"/>
      <c r="O435" s="41"/>
      <c r="P435" s="41"/>
      <c r="Q435" s="41"/>
      <c r="R435" s="41"/>
      <c r="S435" s="41"/>
      <c r="T435" s="41"/>
      <c r="U435" s="41"/>
      <c r="V435" s="41"/>
      <c r="W435" s="41"/>
      <c r="X435" s="41"/>
      <c r="Y435" s="41"/>
      <c r="Z435" s="41"/>
      <c r="AA435" s="41"/>
      <c r="AB435" s="41"/>
      <c r="AC435" s="41"/>
      <c r="AD435" s="41"/>
      <c r="AE435" s="41"/>
      <c r="AF435" s="41"/>
      <c r="AG435" s="41"/>
      <c r="AH435" s="41"/>
      <c r="AI435" s="41"/>
      <c r="AJ435" s="41"/>
      <c r="AK435" s="46"/>
      <c r="AL435" s="46"/>
      <c r="AM435" s="41"/>
      <c r="AN435" s="41"/>
      <c r="AO435" s="41"/>
      <c r="AP435" s="41"/>
      <c r="AQ435" s="41"/>
      <c r="AR435" s="41"/>
      <c r="AS435" s="41"/>
      <c r="AT435" s="41"/>
      <c r="AU435" s="41"/>
      <c r="AV435" s="41"/>
      <c r="AW435" s="41"/>
      <c r="AX435" s="41"/>
      <c r="AY435" s="41"/>
      <c r="AZ435" s="41"/>
      <c r="BA435" s="41"/>
      <c r="BB435" s="41"/>
      <c r="BC435" s="41"/>
      <c r="BD435" s="41"/>
      <c r="BE435" s="41"/>
      <c r="BF435" s="41"/>
      <c r="BG435" s="41"/>
      <c r="BH435" s="41"/>
      <c r="BI435" s="41"/>
      <c r="BJ435" s="41"/>
      <c r="BK435" s="41"/>
      <c r="BL435" s="41"/>
      <c r="BM435" s="41"/>
      <c r="BN435" s="41"/>
      <c r="BO435" s="41"/>
      <c r="BP435" s="41"/>
      <c r="BQ435" s="41"/>
      <c r="BR435" s="41"/>
      <c r="BS435" s="41"/>
    </row>
    <row r="436" spans="1:71">
      <c r="A436" s="41"/>
      <c r="B436" s="128"/>
      <c r="C436" s="128"/>
      <c r="D436" s="128"/>
      <c r="E436" s="128"/>
      <c r="F436" s="41"/>
      <c r="G436" s="41"/>
      <c r="H436" s="41"/>
      <c r="I436" s="41"/>
      <c r="J436" s="41"/>
      <c r="K436" s="41"/>
      <c r="L436" s="41"/>
      <c r="M436" s="41"/>
      <c r="N436" s="41"/>
      <c r="O436" s="41"/>
      <c r="P436" s="41"/>
      <c r="Q436" s="41"/>
      <c r="R436" s="41"/>
      <c r="S436" s="41"/>
      <c r="T436" s="41"/>
      <c r="U436" s="41"/>
      <c r="V436" s="41"/>
      <c r="W436" s="41"/>
      <c r="X436" s="41"/>
      <c r="Y436" s="41"/>
      <c r="Z436" s="41"/>
      <c r="AA436" s="41"/>
      <c r="AB436" s="41"/>
      <c r="AC436" s="41"/>
      <c r="AD436" s="41"/>
      <c r="AE436" s="41"/>
      <c r="AF436" s="41"/>
      <c r="AG436" s="41"/>
      <c r="AH436" s="41"/>
      <c r="AI436" s="41"/>
      <c r="AJ436" s="41"/>
      <c r="AK436" s="46"/>
      <c r="AL436" s="46"/>
      <c r="AM436" s="41"/>
      <c r="AN436" s="41"/>
      <c r="AO436" s="41"/>
      <c r="AP436" s="41"/>
      <c r="AQ436" s="41"/>
      <c r="AR436" s="41"/>
      <c r="AS436" s="41"/>
      <c r="AT436" s="41"/>
      <c r="AU436" s="41"/>
      <c r="AV436" s="41"/>
      <c r="AW436" s="41"/>
      <c r="AX436" s="41"/>
      <c r="AY436" s="41"/>
      <c r="AZ436" s="41"/>
      <c r="BA436" s="41"/>
      <c r="BB436" s="41"/>
      <c r="BC436" s="41"/>
      <c r="BD436" s="41"/>
      <c r="BE436" s="41"/>
      <c r="BF436" s="41"/>
      <c r="BG436" s="41"/>
      <c r="BH436" s="41"/>
      <c r="BI436" s="41"/>
      <c r="BJ436" s="41"/>
      <c r="BK436" s="41"/>
      <c r="BL436" s="41"/>
      <c r="BM436" s="41"/>
      <c r="BN436" s="41"/>
      <c r="BO436" s="41"/>
      <c r="BP436" s="41"/>
      <c r="BQ436" s="41"/>
      <c r="BR436" s="41"/>
      <c r="BS436" s="41"/>
    </row>
    <row r="437" spans="1:71">
      <c r="A437" s="41"/>
      <c r="B437" s="128"/>
      <c r="C437" s="128"/>
      <c r="D437" s="128"/>
      <c r="E437" s="128"/>
      <c r="F437" s="41"/>
      <c r="G437" s="41"/>
      <c r="H437" s="41"/>
      <c r="I437" s="41"/>
      <c r="J437" s="41"/>
      <c r="K437" s="41"/>
      <c r="L437" s="41"/>
      <c r="M437" s="41"/>
      <c r="N437" s="41"/>
      <c r="O437" s="41"/>
      <c r="P437" s="41"/>
      <c r="Q437" s="41"/>
      <c r="R437" s="41"/>
      <c r="S437" s="41"/>
      <c r="T437" s="41"/>
      <c r="U437" s="41"/>
      <c r="V437" s="41"/>
      <c r="W437" s="41"/>
      <c r="X437" s="41"/>
      <c r="Y437" s="41"/>
      <c r="Z437" s="41"/>
      <c r="AA437" s="41"/>
      <c r="AB437" s="41"/>
      <c r="AC437" s="41"/>
      <c r="AD437" s="41"/>
      <c r="AE437" s="41"/>
      <c r="AF437" s="41"/>
      <c r="AG437" s="41"/>
      <c r="AH437" s="41"/>
      <c r="AI437" s="41"/>
      <c r="AJ437" s="41"/>
      <c r="AK437" s="46"/>
      <c r="AL437" s="46"/>
      <c r="AM437" s="41"/>
      <c r="AN437" s="41"/>
      <c r="AO437" s="41"/>
      <c r="AP437" s="41"/>
      <c r="AQ437" s="41"/>
      <c r="AR437" s="41"/>
      <c r="AS437" s="41"/>
      <c r="AT437" s="41"/>
      <c r="AU437" s="41"/>
      <c r="AV437" s="41"/>
      <c r="AW437" s="41"/>
      <c r="AX437" s="41"/>
      <c r="AY437" s="41"/>
      <c r="AZ437" s="41"/>
      <c r="BA437" s="41"/>
      <c r="BB437" s="41"/>
      <c r="BC437" s="41"/>
      <c r="BD437" s="41"/>
      <c r="BE437" s="41"/>
      <c r="BF437" s="41"/>
      <c r="BG437" s="41"/>
      <c r="BH437" s="41"/>
      <c r="BI437" s="41"/>
      <c r="BJ437" s="41"/>
      <c r="BK437" s="41"/>
      <c r="BL437" s="41"/>
      <c r="BM437" s="41"/>
      <c r="BN437" s="41"/>
      <c r="BO437" s="41"/>
      <c r="BP437" s="41"/>
      <c r="BQ437" s="41"/>
      <c r="BR437" s="41"/>
      <c r="BS437" s="41"/>
    </row>
    <row r="438" spans="1:71">
      <c r="A438" s="41"/>
      <c r="B438" s="128"/>
      <c r="C438" s="128"/>
      <c r="D438" s="128"/>
      <c r="E438" s="128"/>
      <c r="F438" s="41"/>
      <c r="G438" s="41"/>
      <c r="H438" s="41"/>
      <c r="I438" s="41"/>
      <c r="J438" s="41"/>
      <c r="K438" s="41"/>
      <c r="L438" s="41"/>
      <c r="M438" s="41"/>
      <c r="N438" s="41"/>
      <c r="O438" s="41"/>
      <c r="P438" s="41"/>
      <c r="Q438" s="41"/>
      <c r="R438" s="41"/>
      <c r="S438" s="41"/>
      <c r="T438" s="41"/>
      <c r="U438" s="41"/>
      <c r="V438" s="41"/>
      <c r="W438" s="41"/>
      <c r="X438" s="41"/>
      <c r="Y438" s="41"/>
      <c r="Z438" s="41"/>
      <c r="AA438" s="41"/>
      <c r="AB438" s="41"/>
      <c r="AC438" s="41"/>
      <c r="AD438" s="41"/>
      <c r="AE438" s="41"/>
      <c r="AF438" s="41"/>
      <c r="AG438" s="41"/>
      <c r="AH438" s="41"/>
      <c r="AI438" s="41"/>
      <c r="AJ438" s="41"/>
      <c r="AK438" s="46"/>
      <c r="AL438" s="46"/>
      <c r="AM438" s="41"/>
      <c r="AN438" s="41"/>
      <c r="AO438" s="41"/>
      <c r="AP438" s="41"/>
      <c r="AQ438" s="41"/>
      <c r="AR438" s="41"/>
      <c r="AS438" s="41"/>
      <c r="AT438" s="41"/>
      <c r="AU438" s="41"/>
      <c r="AV438" s="41"/>
      <c r="AW438" s="41"/>
      <c r="AX438" s="41"/>
      <c r="AY438" s="41"/>
      <c r="AZ438" s="41"/>
      <c r="BA438" s="41"/>
      <c r="BB438" s="41"/>
      <c r="BC438" s="41"/>
      <c r="BD438" s="41"/>
      <c r="BE438" s="41"/>
      <c r="BF438" s="41"/>
      <c r="BG438" s="41"/>
      <c r="BH438" s="41"/>
      <c r="BI438" s="41"/>
      <c r="BJ438" s="41"/>
      <c r="BK438" s="41"/>
      <c r="BL438" s="41"/>
      <c r="BM438" s="41"/>
      <c r="BN438" s="41"/>
      <c r="BO438" s="41"/>
      <c r="BP438" s="41"/>
      <c r="BQ438" s="41"/>
      <c r="BR438" s="41"/>
      <c r="BS438" s="41"/>
    </row>
    <row r="439" spans="1:71">
      <c r="A439" s="41"/>
      <c r="B439" s="128"/>
      <c r="C439" s="128"/>
      <c r="D439" s="128"/>
      <c r="E439" s="128"/>
      <c r="F439" s="41"/>
      <c r="G439" s="41"/>
      <c r="H439" s="41"/>
      <c r="I439" s="41"/>
      <c r="J439" s="41"/>
      <c r="K439" s="41"/>
      <c r="L439" s="41"/>
      <c r="M439" s="41"/>
      <c r="N439" s="41"/>
      <c r="O439" s="41"/>
      <c r="P439" s="41"/>
      <c r="Q439" s="41"/>
      <c r="R439" s="41"/>
      <c r="S439" s="41"/>
      <c r="T439" s="41"/>
      <c r="U439" s="41"/>
      <c r="V439" s="41"/>
      <c r="W439" s="41"/>
      <c r="X439" s="41"/>
      <c r="Y439" s="41"/>
      <c r="Z439" s="41"/>
      <c r="AA439" s="41"/>
      <c r="AB439" s="41"/>
      <c r="AC439" s="41"/>
      <c r="AD439" s="41"/>
      <c r="AE439" s="41"/>
      <c r="AF439" s="41"/>
      <c r="AG439" s="41"/>
      <c r="AH439" s="41"/>
      <c r="AI439" s="41"/>
      <c r="AJ439" s="41"/>
      <c r="AK439" s="46"/>
      <c r="AL439" s="46"/>
      <c r="AM439" s="41"/>
      <c r="AN439" s="41"/>
      <c r="AO439" s="41"/>
      <c r="AP439" s="41"/>
      <c r="AQ439" s="41"/>
      <c r="AR439" s="41"/>
      <c r="AS439" s="41"/>
      <c r="AT439" s="41"/>
      <c r="AU439" s="41"/>
      <c r="AV439" s="41"/>
      <c r="AW439" s="41"/>
      <c r="AX439" s="41"/>
      <c r="AY439" s="41"/>
      <c r="AZ439" s="41"/>
      <c r="BA439" s="41"/>
      <c r="BB439" s="41"/>
      <c r="BC439" s="41"/>
      <c r="BD439" s="41"/>
      <c r="BE439" s="41"/>
      <c r="BF439" s="41"/>
      <c r="BG439" s="41"/>
      <c r="BH439" s="41"/>
      <c r="BI439" s="41"/>
      <c r="BJ439" s="41"/>
      <c r="BK439" s="41"/>
      <c r="BL439" s="41"/>
      <c r="BM439" s="41"/>
      <c r="BN439" s="41"/>
      <c r="BO439" s="41"/>
      <c r="BP439" s="41"/>
      <c r="BQ439" s="41"/>
      <c r="BR439" s="41"/>
      <c r="BS439" s="41"/>
    </row>
    <row r="440" spans="1:71">
      <c r="A440" s="41"/>
      <c r="B440" s="128"/>
      <c r="C440" s="128"/>
      <c r="D440" s="128"/>
      <c r="E440" s="128"/>
      <c r="F440" s="41"/>
      <c r="G440" s="41"/>
      <c r="H440" s="41"/>
      <c r="I440" s="41"/>
      <c r="J440" s="41"/>
      <c r="K440" s="41"/>
      <c r="L440" s="41"/>
      <c r="M440" s="41"/>
      <c r="N440" s="41"/>
      <c r="O440" s="41"/>
      <c r="P440" s="41"/>
      <c r="Q440" s="41"/>
      <c r="R440" s="41"/>
      <c r="S440" s="41"/>
      <c r="T440" s="41"/>
      <c r="U440" s="41"/>
      <c r="V440" s="41"/>
      <c r="W440" s="41"/>
      <c r="X440" s="41"/>
      <c r="Y440" s="41"/>
      <c r="Z440" s="41"/>
      <c r="AA440" s="41"/>
      <c r="AB440" s="41"/>
      <c r="AC440" s="41"/>
      <c r="AD440" s="41"/>
      <c r="AE440" s="41"/>
      <c r="AF440" s="41"/>
      <c r="AG440" s="41"/>
      <c r="AH440" s="41"/>
      <c r="AI440" s="41"/>
      <c r="AJ440" s="41"/>
      <c r="AK440" s="46"/>
      <c r="AL440" s="46"/>
      <c r="AM440" s="41"/>
      <c r="AN440" s="41"/>
      <c r="AO440" s="41"/>
      <c r="AP440" s="41"/>
      <c r="AQ440" s="41"/>
      <c r="AR440" s="41"/>
      <c r="AS440" s="41"/>
      <c r="AT440" s="41"/>
      <c r="AU440" s="41"/>
      <c r="AV440" s="41"/>
      <c r="AW440" s="41"/>
      <c r="AX440" s="41"/>
      <c r="AY440" s="41"/>
      <c r="AZ440" s="41"/>
      <c r="BA440" s="41"/>
      <c r="BB440" s="41"/>
      <c r="BC440" s="41"/>
      <c r="BD440" s="41"/>
      <c r="BE440" s="41"/>
      <c r="BF440" s="41"/>
      <c r="BG440" s="41"/>
      <c r="BH440" s="41"/>
      <c r="BI440" s="41"/>
      <c r="BJ440" s="41"/>
      <c r="BK440" s="41"/>
      <c r="BL440" s="41"/>
      <c r="BM440" s="41"/>
      <c r="BN440" s="41"/>
      <c r="BO440" s="41"/>
      <c r="BP440" s="41"/>
      <c r="BQ440" s="41"/>
      <c r="BR440" s="41"/>
      <c r="BS440" s="41"/>
    </row>
    <row r="441" spans="1:71">
      <c r="A441" s="41"/>
      <c r="B441" s="128"/>
      <c r="C441" s="128"/>
      <c r="D441" s="128"/>
      <c r="E441" s="128"/>
      <c r="F441" s="41"/>
      <c r="G441" s="41"/>
      <c r="H441" s="41"/>
      <c r="I441" s="41"/>
      <c r="J441" s="41"/>
      <c r="K441" s="41"/>
      <c r="L441" s="41"/>
      <c r="M441" s="41"/>
      <c r="N441" s="41"/>
      <c r="O441" s="41"/>
      <c r="P441" s="41"/>
      <c r="Q441" s="41"/>
      <c r="R441" s="41"/>
      <c r="S441" s="41"/>
      <c r="T441" s="41"/>
      <c r="U441" s="41"/>
      <c r="V441" s="41"/>
      <c r="W441" s="41"/>
      <c r="X441" s="41"/>
      <c r="Y441" s="41"/>
      <c r="Z441" s="41"/>
      <c r="AA441" s="41"/>
      <c r="AB441" s="41"/>
      <c r="AC441" s="41"/>
      <c r="AD441" s="41"/>
      <c r="AE441" s="41"/>
      <c r="AF441" s="41"/>
      <c r="AG441" s="41"/>
      <c r="AH441" s="41"/>
      <c r="AI441" s="41"/>
      <c r="AJ441" s="41"/>
      <c r="AK441" s="46"/>
      <c r="AL441" s="46"/>
      <c r="AM441" s="41"/>
      <c r="AN441" s="41"/>
      <c r="AO441" s="41"/>
      <c r="AP441" s="41"/>
      <c r="AQ441" s="41"/>
      <c r="AR441" s="41"/>
      <c r="AS441" s="41"/>
      <c r="AT441" s="41"/>
      <c r="AU441" s="41"/>
      <c r="AV441" s="41"/>
      <c r="AW441" s="41"/>
      <c r="AX441" s="41"/>
      <c r="AY441" s="41"/>
      <c r="AZ441" s="41"/>
      <c r="BA441" s="41"/>
      <c r="BB441" s="41"/>
      <c r="BC441" s="41"/>
      <c r="BD441" s="41"/>
      <c r="BE441" s="41"/>
      <c r="BF441" s="41"/>
      <c r="BG441" s="41"/>
      <c r="BH441" s="41"/>
      <c r="BI441" s="41"/>
      <c r="BJ441" s="41"/>
      <c r="BK441" s="41"/>
      <c r="BL441" s="41"/>
      <c r="BM441" s="41"/>
      <c r="BN441" s="41"/>
      <c r="BO441" s="41"/>
      <c r="BP441" s="41"/>
      <c r="BQ441" s="41"/>
      <c r="BR441" s="41"/>
      <c r="BS441" s="41"/>
    </row>
    <row r="442" spans="1:71">
      <c r="A442" s="41"/>
      <c r="B442" s="128"/>
      <c r="C442" s="128"/>
      <c r="D442" s="128"/>
      <c r="E442" s="128"/>
      <c r="F442" s="41"/>
      <c r="G442" s="41"/>
      <c r="H442" s="41"/>
      <c r="I442" s="41"/>
      <c r="J442" s="41"/>
      <c r="K442" s="41"/>
      <c r="L442" s="41"/>
      <c r="M442" s="41"/>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1"/>
      <c r="AK442" s="46"/>
      <c r="AL442" s="46"/>
      <c r="AM442" s="41"/>
      <c r="AN442" s="41"/>
      <c r="AO442" s="41"/>
      <c r="AP442" s="41"/>
      <c r="AQ442" s="41"/>
      <c r="AR442" s="41"/>
      <c r="AS442" s="41"/>
      <c r="AT442" s="41"/>
      <c r="AU442" s="41"/>
      <c r="AV442" s="41"/>
      <c r="AW442" s="41"/>
      <c r="AX442" s="41"/>
      <c r="AY442" s="41"/>
      <c r="AZ442" s="41"/>
      <c r="BA442" s="41"/>
      <c r="BB442" s="41"/>
      <c r="BC442" s="41"/>
      <c r="BD442" s="41"/>
      <c r="BE442" s="41"/>
      <c r="BF442" s="41"/>
      <c r="BG442" s="41"/>
      <c r="BH442" s="41"/>
      <c r="BI442" s="41"/>
      <c r="BJ442" s="41"/>
      <c r="BK442" s="41"/>
      <c r="BL442" s="41"/>
      <c r="BM442" s="41"/>
      <c r="BN442" s="41"/>
      <c r="BO442" s="41"/>
      <c r="BP442" s="41"/>
      <c r="BQ442" s="41"/>
      <c r="BR442" s="41"/>
      <c r="BS442" s="41"/>
    </row>
    <row r="443" spans="1:71">
      <c r="A443" s="41"/>
      <c r="B443" s="128"/>
      <c r="C443" s="128"/>
      <c r="D443" s="128"/>
      <c r="E443" s="128"/>
      <c r="F443" s="41"/>
      <c r="G443" s="41"/>
      <c r="H443" s="41"/>
      <c r="I443" s="41"/>
      <c r="J443" s="41"/>
      <c r="K443" s="41"/>
      <c r="L443" s="41"/>
      <c r="M443" s="41"/>
      <c r="N443" s="41"/>
      <c r="O443" s="41"/>
      <c r="P443" s="41"/>
      <c r="Q443" s="41"/>
      <c r="R443" s="41"/>
      <c r="S443" s="41"/>
      <c r="T443" s="41"/>
      <c r="U443" s="41"/>
      <c r="V443" s="41"/>
      <c r="W443" s="41"/>
      <c r="X443" s="41"/>
      <c r="Y443" s="41"/>
      <c r="Z443" s="41"/>
      <c r="AA443" s="41"/>
      <c r="AB443" s="41"/>
      <c r="AC443" s="41"/>
      <c r="AD443" s="41"/>
      <c r="AE443" s="41"/>
      <c r="AF443" s="41"/>
      <c r="AG443" s="41"/>
      <c r="AH443" s="41"/>
      <c r="AI443" s="41"/>
      <c r="AJ443" s="41"/>
      <c r="AK443" s="46"/>
      <c r="AL443" s="46"/>
      <c r="AM443" s="41"/>
      <c r="AN443" s="41"/>
      <c r="AO443" s="41"/>
      <c r="AP443" s="41"/>
      <c r="AQ443" s="41"/>
      <c r="AR443" s="41"/>
      <c r="AS443" s="41"/>
      <c r="AT443" s="41"/>
      <c r="AU443" s="41"/>
      <c r="AV443" s="41"/>
      <c r="AW443" s="41"/>
      <c r="AX443" s="41"/>
      <c r="AY443" s="41"/>
      <c r="AZ443" s="41"/>
      <c r="BA443" s="41"/>
      <c r="BB443" s="41"/>
      <c r="BC443" s="41"/>
      <c r="BD443" s="41"/>
      <c r="BE443" s="41"/>
      <c r="BF443" s="41"/>
      <c r="BG443" s="41"/>
      <c r="BH443" s="41"/>
      <c r="BI443" s="41"/>
      <c r="BJ443" s="41"/>
      <c r="BK443" s="41"/>
      <c r="BL443" s="41"/>
      <c r="BM443" s="41"/>
      <c r="BN443" s="41"/>
      <c r="BO443" s="41"/>
      <c r="BP443" s="41"/>
      <c r="BQ443" s="41"/>
      <c r="BR443" s="41"/>
      <c r="BS443" s="41"/>
    </row>
    <row r="444" spans="1:71">
      <c r="A444" s="41"/>
      <c r="B444" s="128"/>
      <c r="C444" s="128"/>
      <c r="D444" s="128"/>
      <c r="E444" s="128"/>
      <c r="F444" s="41"/>
      <c r="G444" s="41"/>
      <c r="H444" s="41"/>
      <c r="I444" s="41"/>
      <c r="J444" s="41"/>
      <c r="K444" s="41"/>
      <c r="L444" s="41"/>
      <c r="M444" s="41"/>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1"/>
      <c r="AK444" s="46"/>
      <c r="AL444" s="46"/>
      <c r="AM444" s="41"/>
      <c r="AN444" s="41"/>
      <c r="AO444" s="41"/>
      <c r="AP444" s="41"/>
      <c r="AQ444" s="41"/>
      <c r="AR444" s="41"/>
      <c r="AS444" s="41"/>
      <c r="AT444" s="41"/>
      <c r="AU444" s="41"/>
      <c r="AV444" s="41"/>
      <c r="AW444" s="41"/>
      <c r="AX444" s="41"/>
      <c r="AY444" s="41"/>
      <c r="AZ444" s="41"/>
      <c r="BA444" s="41"/>
      <c r="BB444" s="41"/>
      <c r="BC444" s="41"/>
      <c r="BD444" s="41"/>
      <c r="BE444" s="41"/>
      <c r="BF444" s="41"/>
      <c r="BG444" s="41"/>
      <c r="BH444" s="41"/>
      <c r="BI444" s="41"/>
      <c r="BJ444" s="41"/>
      <c r="BK444" s="41"/>
      <c r="BL444" s="41"/>
      <c r="BM444" s="41"/>
      <c r="BN444" s="41"/>
      <c r="BO444" s="41"/>
      <c r="BP444" s="41"/>
      <c r="BQ444" s="41"/>
      <c r="BR444" s="41"/>
      <c r="BS444" s="41"/>
    </row>
    <row r="445" spans="1:71">
      <c r="A445" s="41"/>
      <c r="B445" s="128"/>
      <c r="C445" s="128"/>
      <c r="D445" s="128"/>
      <c r="E445" s="128"/>
      <c r="F445" s="41"/>
      <c r="G445" s="41"/>
      <c r="H445" s="41"/>
      <c r="I445" s="41"/>
      <c r="J445" s="41"/>
      <c r="K445" s="41"/>
      <c r="L445" s="41"/>
      <c r="M445" s="41"/>
      <c r="N445" s="41"/>
      <c r="O445" s="41"/>
      <c r="P445" s="41"/>
      <c r="Q445" s="41"/>
      <c r="R445" s="41"/>
      <c r="S445" s="41"/>
      <c r="T445" s="41"/>
      <c r="U445" s="41"/>
      <c r="V445" s="41"/>
      <c r="W445" s="41"/>
      <c r="X445" s="41"/>
      <c r="Y445" s="41"/>
      <c r="Z445" s="41"/>
      <c r="AA445" s="41"/>
      <c r="AB445" s="41"/>
      <c r="AC445" s="41"/>
      <c r="AD445" s="41"/>
      <c r="AE445" s="41"/>
      <c r="AF445" s="41"/>
      <c r="AG445" s="41"/>
      <c r="AH445" s="41"/>
      <c r="AI445" s="41"/>
      <c r="AJ445" s="41"/>
      <c r="AK445" s="46"/>
      <c r="AL445" s="46"/>
      <c r="AM445" s="41"/>
      <c r="AN445" s="41"/>
      <c r="AO445" s="41"/>
      <c r="AP445" s="41"/>
      <c r="AQ445" s="41"/>
      <c r="AR445" s="41"/>
      <c r="AS445" s="41"/>
      <c r="AT445" s="41"/>
      <c r="AU445" s="41"/>
      <c r="AV445" s="41"/>
      <c r="AW445" s="41"/>
      <c r="AX445" s="41"/>
      <c r="AY445" s="41"/>
      <c r="AZ445" s="41"/>
      <c r="BA445" s="41"/>
      <c r="BB445" s="41"/>
      <c r="BC445" s="41"/>
      <c r="BD445" s="41"/>
      <c r="BE445" s="41"/>
      <c r="BF445" s="41"/>
      <c r="BG445" s="41"/>
      <c r="BH445" s="41"/>
      <c r="BI445" s="41"/>
      <c r="BJ445" s="41"/>
      <c r="BK445" s="41"/>
      <c r="BL445" s="41"/>
      <c r="BM445" s="41"/>
      <c r="BN445" s="41"/>
      <c r="BO445" s="41"/>
      <c r="BP445" s="41"/>
      <c r="BQ445" s="41"/>
      <c r="BR445" s="41"/>
      <c r="BS445" s="41"/>
    </row>
    <row r="446" spans="1:71">
      <c r="A446" s="41"/>
      <c r="B446" s="128"/>
      <c r="C446" s="128"/>
      <c r="D446" s="128"/>
      <c r="E446" s="128"/>
      <c r="F446" s="41"/>
      <c r="G446" s="41"/>
      <c r="H446" s="41"/>
      <c r="I446" s="41"/>
      <c r="J446" s="41"/>
      <c r="K446" s="41"/>
      <c r="L446" s="41"/>
      <c r="M446" s="41"/>
      <c r="N446" s="41"/>
      <c r="O446" s="41"/>
      <c r="P446" s="41"/>
      <c r="Q446" s="41"/>
      <c r="R446" s="41"/>
      <c r="S446" s="41"/>
      <c r="T446" s="41"/>
      <c r="U446" s="41"/>
      <c r="V446" s="41"/>
      <c r="W446" s="41"/>
      <c r="X446" s="41"/>
      <c r="Y446" s="41"/>
      <c r="Z446" s="41"/>
      <c r="AA446" s="41"/>
      <c r="AB446" s="41"/>
      <c r="AC446" s="41"/>
      <c r="AD446" s="41"/>
      <c r="AE446" s="41"/>
      <c r="AF446" s="41"/>
      <c r="AG446" s="41"/>
      <c r="AH446" s="41"/>
      <c r="AI446" s="41"/>
      <c r="AJ446" s="41"/>
      <c r="AK446" s="46"/>
      <c r="AL446" s="46"/>
      <c r="AM446" s="41"/>
      <c r="AN446" s="41"/>
      <c r="AO446" s="41"/>
      <c r="AP446" s="41"/>
      <c r="AQ446" s="41"/>
      <c r="AR446" s="41"/>
      <c r="AS446" s="41"/>
      <c r="AT446" s="41"/>
      <c r="AU446" s="41"/>
      <c r="AV446" s="41"/>
      <c r="AW446" s="41"/>
      <c r="AX446" s="41"/>
      <c r="AY446" s="41"/>
      <c r="AZ446" s="41"/>
      <c r="BA446" s="41"/>
      <c r="BB446" s="41"/>
      <c r="BC446" s="41"/>
      <c r="BD446" s="41"/>
      <c r="BE446" s="41"/>
      <c r="BF446" s="41"/>
      <c r="BG446" s="41"/>
      <c r="BH446" s="41"/>
      <c r="BI446" s="41"/>
      <c r="BJ446" s="41"/>
      <c r="BK446" s="41"/>
      <c r="BL446" s="41"/>
      <c r="BM446" s="41"/>
      <c r="BN446" s="41"/>
      <c r="BO446" s="41"/>
      <c r="BP446" s="41"/>
      <c r="BQ446" s="41"/>
      <c r="BR446" s="41"/>
      <c r="BS446" s="41"/>
    </row>
    <row r="447" spans="1:71">
      <c r="A447" s="41"/>
      <c r="B447" s="128"/>
      <c r="C447" s="128"/>
      <c r="D447" s="128"/>
      <c r="E447" s="128"/>
      <c r="F447" s="41"/>
      <c r="G447" s="41"/>
      <c r="H447" s="41"/>
      <c r="I447" s="41"/>
      <c r="J447" s="41"/>
      <c r="K447" s="41"/>
      <c r="L447" s="41"/>
      <c r="M447" s="41"/>
      <c r="N447" s="41"/>
      <c r="O447" s="41"/>
      <c r="P447" s="41"/>
      <c r="Q447" s="41"/>
      <c r="R447" s="41"/>
      <c r="S447" s="41"/>
      <c r="T447" s="41"/>
      <c r="U447" s="41"/>
      <c r="V447" s="41"/>
      <c r="W447" s="41"/>
      <c r="X447" s="41"/>
      <c r="Y447" s="41"/>
      <c r="Z447" s="41"/>
      <c r="AA447" s="41"/>
      <c r="AB447" s="41"/>
      <c r="AC447" s="41"/>
      <c r="AD447" s="41"/>
      <c r="AE447" s="41"/>
      <c r="AF447" s="41"/>
      <c r="AG447" s="41"/>
      <c r="AH447" s="41"/>
      <c r="AI447" s="41"/>
      <c r="AJ447" s="41"/>
      <c r="AK447" s="46"/>
      <c r="AL447" s="46"/>
      <c r="AM447" s="41"/>
      <c r="AN447" s="41"/>
      <c r="AO447" s="41"/>
      <c r="AP447" s="41"/>
      <c r="AQ447" s="41"/>
      <c r="AR447" s="41"/>
      <c r="AS447" s="41"/>
      <c r="AT447" s="41"/>
      <c r="AU447" s="41"/>
      <c r="AV447" s="41"/>
      <c r="AW447" s="41"/>
      <c r="AX447" s="41"/>
      <c r="AY447" s="41"/>
      <c r="AZ447" s="41"/>
      <c r="BA447" s="41"/>
      <c r="BB447" s="41"/>
      <c r="BC447" s="41"/>
      <c r="BD447" s="41"/>
      <c r="BE447" s="41"/>
      <c r="BF447" s="41"/>
      <c r="BG447" s="41"/>
      <c r="BH447" s="41"/>
      <c r="BI447" s="41"/>
      <c r="BJ447" s="41"/>
      <c r="BK447" s="41"/>
      <c r="BL447" s="41"/>
      <c r="BM447" s="41"/>
      <c r="BN447" s="41"/>
      <c r="BO447" s="41"/>
      <c r="BP447" s="41"/>
      <c r="BQ447" s="41"/>
      <c r="BR447" s="41"/>
      <c r="BS447" s="41"/>
    </row>
    <row r="448" spans="1:71">
      <c r="A448" s="41"/>
      <c r="B448" s="128"/>
      <c r="C448" s="128"/>
      <c r="D448" s="128"/>
      <c r="E448" s="128"/>
      <c r="F448" s="41"/>
      <c r="G448" s="41"/>
      <c r="H448" s="41"/>
      <c r="I448" s="41"/>
      <c r="J448" s="41"/>
      <c r="K448" s="41"/>
      <c r="L448" s="41"/>
      <c r="M448" s="41"/>
      <c r="N448" s="41"/>
      <c r="O448" s="41"/>
      <c r="P448" s="41"/>
      <c r="Q448" s="41"/>
      <c r="R448" s="41"/>
      <c r="S448" s="41"/>
      <c r="T448" s="41"/>
      <c r="U448" s="41"/>
      <c r="V448" s="41"/>
      <c r="W448" s="41"/>
      <c r="X448" s="41"/>
      <c r="Y448" s="41"/>
      <c r="Z448" s="41"/>
      <c r="AA448" s="41"/>
      <c r="AB448" s="41"/>
      <c r="AC448" s="41"/>
      <c r="AD448" s="41"/>
      <c r="AE448" s="41"/>
      <c r="AF448" s="41"/>
      <c r="AG448" s="41"/>
      <c r="AH448" s="41"/>
      <c r="AI448" s="41"/>
      <c r="AJ448" s="41"/>
      <c r="AK448" s="46"/>
      <c r="AL448" s="46"/>
      <c r="AM448" s="41"/>
      <c r="AN448" s="41"/>
      <c r="AO448" s="41"/>
      <c r="AP448" s="41"/>
      <c r="AQ448" s="41"/>
      <c r="AR448" s="41"/>
      <c r="AS448" s="41"/>
      <c r="AT448" s="41"/>
      <c r="AU448" s="41"/>
      <c r="AV448" s="41"/>
      <c r="AW448" s="41"/>
      <c r="AX448" s="41"/>
      <c r="AY448" s="41"/>
      <c r="AZ448" s="41"/>
      <c r="BA448" s="41"/>
      <c r="BB448" s="41"/>
      <c r="BC448" s="41"/>
      <c r="BD448" s="41"/>
      <c r="BE448" s="41"/>
      <c r="BF448" s="41"/>
      <c r="BG448" s="41"/>
      <c r="BH448" s="41"/>
      <c r="BI448" s="41"/>
      <c r="BJ448" s="41"/>
      <c r="BK448" s="41"/>
      <c r="BL448" s="41"/>
      <c r="BM448" s="41"/>
      <c r="BN448" s="41"/>
      <c r="BO448" s="41"/>
      <c r="BP448" s="41"/>
      <c r="BQ448" s="41"/>
      <c r="BR448" s="41"/>
      <c r="BS448" s="41"/>
    </row>
    <row r="449" spans="1:71">
      <c r="A449" s="41"/>
      <c r="B449" s="128"/>
      <c r="C449" s="128"/>
      <c r="D449" s="128"/>
      <c r="E449" s="128"/>
      <c r="F449" s="41"/>
      <c r="G449" s="41"/>
      <c r="H449" s="41"/>
      <c r="I449" s="41"/>
      <c r="J449" s="41"/>
      <c r="K449" s="41"/>
      <c r="L449" s="41"/>
      <c r="M449" s="41"/>
      <c r="N449" s="41"/>
      <c r="O449" s="41"/>
      <c r="P449" s="41"/>
      <c r="Q449" s="41"/>
      <c r="R449" s="41"/>
      <c r="S449" s="41"/>
      <c r="T449" s="41"/>
      <c r="U449" s="41"/>
      <c r="V449" s="41"/>
      <c r="W449" s="41"/>
      <c r="X449" s="41"/>
      <c r="Y449" s="41"/>
      <c r="Z449" s="41"/>
      <c r="AA449" s="41"/>
      <c r="AB449" s="41"/>
      <c r="AC449" s="41"/>
      <c r="AD449" s="41"/>
      <c r="AE449" s="41"/>
      <c r="AF449" s="41"/>
      <c r="AG449" s="41"/>
      <c r="AH449" s="41"/>
      <c r="AI449" s="41"/>
      <c r="AJ449" s="41"/>
      <c r="AK449" s="46"/>
      <c r="AL449" s="46"/>
      <c r="AM449" s="41"/>
      <c r="AN449" s="41"/>
      <c r="AO449" s="41"/>
      <c r="AP449" s="41"/>
      <c r="AQ449" s="41"/>
      <c r="AR449" s="41"/>
      <c r="AS449" s="41"/>
      <c r="AT449" s="41"/>
      <c r="AU449" s="41"/>
      <c r="AV449" s="41"/>
      <c r="AW449" s="41"/>
      <c r="AX449" s="41"/>
      <c r="AY449" s="41"/>
      <c r="AZ449" s="41"/>
      <c r="BA449" s="41"/>
      <c r="BB449" s="41"/>
      <c r="BC449" s="41"/>
      <c r="BD449" s="41"/>
      <c r="BE449" s="41"/>
      <c r="BF449" s="41"/>
      <c r="BG449" s="41"/>
      <c r="BH449" s="41"/>
      <c r="BI449" s="41"/>
      <c r="BJ449" s="41"/>
      <c r="BK449" s="41"/>
      <c r="BL449" s="41"/>
      <c r="BM449" s="41"/>
      <c r="BN449" s="41"/>
      <c r="BO449" s="41"/>
      <c r="BP449" s="41"/>
      <c r="BQ449" s="41"/>
      <c r="BR449" s="41"/>
      <c r="BS449" s="41"/>
    </row>
    <row r="450" spans="1:71">
      <c r="A450" s="41"/>
      <c r="B450" s="128"/>
      <c r="C450" s="128"/>
      <c r="D450" s="128"/>
      <c r="E450" s="128"/>
      <c r="F450" s="41"/>
      <c r="G450" s="41"/>
      <c r="H450" s="41"/>
      <c r="I450" s="41"/>
      <c r="J450" s="41"/>
      <c r="K450" s="41"/>
      <c r="L450" s="41"/>
      <c r="M450" s="41"/>
      <c r="N450" s="41"/>
      <c r="O450" s="41"/>
      <c r="P450" s="41"/>
      <c r="Q450" s="41"/>
      <c r="R450" s="41"/>
      <c r="S450" s="41"/>
      <c r="T450" s="41"/>
      <c r="U450" s="41"/>
      <c r="V450" s="41"/>
      <c r="W450" s="41"/>
      <c r="X450" s="41"/>
      <c r="Y450" s="41"/>
      <c r="Z450" s="41"/>
      <c r="AA450" s="41"/>
      <c r="AB450" s="41"/>
      <c r="AC450" s="41"/>
      <c r="AD450" s="41"/>
      <c r="AE450" s="41"/>
      <c r="AF450" s="41"/>
      <c r="AG450" s="41"/>
      <c r="AH450" s="41"/>
      <c r="AI450" s="41"/>
      <c r="AJ450" s="41"/>
      <c r="AK450" s="46"/>
      <c r="AL450" s="46"/>
      <c r="AM450" s="41"/>
      <c r="AN450" s="41"/>
      <c r="AO450" s="41"/>
      <c r="AP450" s="41"/>
      <c r="AQ450" s="41"/>
      <c r="AR450" s="41"/>
      <c r="AS450" s="41"/>
      <c r="AT450" s="41"/>
      <c r="AU450" s="41"/>
      <c r="AV450" s="41"/>
      <c r="AW450" s="41"/>
      <c r="AX450" s="41"/>
      <c r="AY450" s="41"/>
      <c r="AZ450" s="41"/>
      <c r="BA450" s="41"/>
      <c r="BB450" s="41"/>
      <c r="BC450" s="41"/>
      <c r="BD450" s="41"/>
      <c r="BE450" s="41"/>
      <c r="BF450" s="41"/>
      <c r="BG450" s="41"/>
      <c r="BH450" s="41"/>
      <c r="BI450" s="41"/>
      <c r="BJ450" s="41"/>
      <c r="BK450" s="41"/>
      <c r="BL450" s="41"/>
      <c r="BM450" s="41"/>
      <c r="BN450" s="41"/>
      <c r="BO450" s="41"/>
      <c r="BP450" s="41"/>
      <c r="BQ450" s="41"/>
      <c r="BR450" s="41"/>
      <c r="BS450" s="41"/>
    </row>
    <row r="451" spans="1:71">
      <c r="A451" s="41"/>
      <c r="B451" s="128"/>
      <c r="C451" s="128"/>
      <c r="D451" s="128"/>
      <c r="E451" s="128"/>
      <c r="F451" s="41"/>
      <c r="G451" s="41"/>
      <c r="H451" s="41"/>
      <c r="I451" s="41"/>
      <c r="J451" s="41"/>
      <c r="K451" s="41"/>
      <c r="L451" s="41"/>
      <c r="M451" s="41"/>
      <c r="N451" s="41"/>
      <c r="O451" s="41"/>
      <c r="P451" s="41"/>
      <c r="Q451" s="41"/>
      <c r="R451" s="41"/>
      <c r="S451" s="41"/>
      <c r="T451" s="41"/>
      <c r="U451" s="41"/>
      <c r="V451" s="41"/>
      <c r="W451" s="41"/>
      <c r="X451" s="41"/>
      <c r="Y451" s="41"/>
      <c r="Z451" s="41"/>
      <c r="AA451" s="41"/>
      <c r="AB451" s="41"/>
      <c r="AC451" s="41"/>
      <c r="AD451" s="41"/>
      <c r="AE451" s="41"/>
      <c r="AF451" s="41"/>
      <c r="AG451" s="41"/>
      <c r="AH451" s="41"/>
      <c r="AI451" s="41"/>
      <c r="AJ451" s="41"/>
      <c r="AK451" s="46"/>
      <c r="AL451" s="46"/>
      <c r="AM451" s="41"/>
      <c r="AN451" s="41"/>
      <c r="AO451" s="41"/>
      <c r="AP451" s="41"/>
      <c r="AQ451" s="41"/>
      <c r="AR451" s="41"/>
      <c r="AS451" s="41"/>
      <c r="AT451" s="41"/>
      <c r="AU451" s="41"/>
      <c r="AV451" s="41"/>
      <c r="AW451" s="41"/>
      <c r="AX451" s="41"/>
      <c r="AY451" s="41"/>
      <c r="AZ451" s="41"/>
      <c r="BA451" s="41"/>
      <c r="BB451" s="41"/>
      <c r="BC451" s="41"/>
      <c r="BD451" s="41"/>
      <c r="BE451" s="41"/>
      <c r="BF451" s="41"/>
      <c r="BG451" s="41"/>
      <c r="BH451" s="41"/>
      <c r="BI451" s="41"/>
      <c r="BJ451" s="41"/>
      <c r="BK451" s="41"/>
      <c r="BL451" s="41"/>
      <c r="BM451" s="41"/>
      <c r="BN451" s="41"/>
      <c r="BO451" s="41"/>
      <c r="BP451" s="41"/>
      <c r="BQ451" s="41"/>
      <c r="BR451" s="41"/>
      <c r="BS451" s="41"/>
    </row>
    <row r="452" spans="1:71">
      <c r="A452" s="41"/>
      <c r="B452" s="128"/>
      <c r="C452" s="128"/>
      <c r="D452" s="128"/>
      <c r="E452" s="128"/>
      <c r="F452" s="41"/>
      <c r="G452" s="41"/>
      <c r="H452" s="41"/>
      <c r="I452" s="41"/>
      <c r="J452" s="41"/>
      <c r="K452" s="41"/>
      <c r="L452" s="41"/>
      <c r="M452" s="41"/>
      <c r="N452" s="41"/>
      <c r="O452" s="41"/>
      <c r="P452" s="41"/>
      <c r="Q452" s="41"/>
      <c r="R452" s="41"/>
      <c r="S452" s="41"/>
      <c r="T452" s="41"/>
      <c r="U452" s="41"/>
      <c r="V452" s="41"/>
      <c r="W452" s="41"/>
      <c r="X452" s="41"/>
      <c r="Y452" s="41"/>
      <c r="Z452" s="41"/>
      <c r="AA452" s="41"/>
      <c r="AB452" s="41"/>
      <c r="AC452" s="41"/>
      <c r="AD452" s="41"/>
      <c r="AE452" s="41"/>
      <c r="AF452" s="41"/>
      <c r="AG452" s="41"/>
      <c r="AH452" s="41"/>
      <c r="AI452" s="41"/>
      <c r="AJ452" s="41"/>
      <c r="AK452" s="46"/>
      <c r="AL452" s="46"/>
      <c r="AM452" s="41"/>
      <c r="AN452" s="41"/>
      <c r="AO452" s="41"/>
      <c r="AP452" s="41"/>
      <c r="AQ452" s="41"/>
      <c r="AR452" s="41"/>
      <c r="AS452" s="41"/>
      <c r="AT452" s="41"/>
      <c r="AU452" s="41"/>
      <c r="AV452" s="41"/>
      <c r="AW452" s="41"/>
      <c r="AX452" s="41"/>
      <c r="AY452" s="41"/>
      <c r="AZ452" s="41"/>
      <c r="BA452" s="41"/>
      <c r="BB452" s="41"/>
      <c r="BC452" s="41"/>
      <c r="BD452" s="41"/>
      <c r="BE452" s="41"/>
      <c r="BF452" s="41"/>
      <c r="BG452" s="41"/>
      <c r="BH452" s="41"/>
      <c r="BI452" s="41"/>
      <c r="BJ452" s="41"/>
      <c r="BK452" s="41"/>
      <c r="BL452" s="41"/>
      <c r="BM452" s="41"/>
      <c r="BN452" s="41"/>
      <c r="BO452" s="41"/>
      <c r="BP452" s="41"/>
      <c r="BQ452" s="41"/>
      <c r="BR452" s="41"/>
      <c r="BS452" s="41"/>
    </row>
    <row r="453" spans="1:71">
      <c r="A453" s="41"/>
      <c r="B453" s="128"/>
      <c r="C453" s="128"/>
      <c r="D453" s="128"/>
      <c r="E453" s="128"/>
      <c r="F453" s="41"/>
      <c r="G453" s="41"/>
      <c r="H453" s="41"/>
      <c r="I453" s="41"/>
      <c r="J453" s="41"/>
      <c r="K453" s="41"/>
      <c r="L453" s="41"/>
      <c r="M453" s="41"/>
      <c r="N453" s="41"/>
      <c r="O453" s="41"/>
      <c r="P453" s="41"/>
      <c r="Q453" s="41"/>
      <c r="R453" s="41"/>
      <c r="S453" s="41"/>
      <c r="T453" s="41"/>
      <c r="U453" s="41"/>
      <c r="V453" s="41"/>
      <c r="W453" s="41"/>
      <c r="X453" s="41"/>
      <c r="Y453" s="41"/>
      <c r="Z453" s="41"/>
      <c r="AA453" s="41"/>
      <c r="AB453" s="41"/>
      <c r="AC453" s="41"/>
      <c r="AD453" s="41"/>
      <c r="AE453" s="41"/>
      <c r="AF453" s="41"/>
      <c r="AG453" s="41"/>
      <c r="AH453" s="41"/>
      <c r="AI453" s="41"/>
      <c r="AJ453" s="41"/>
      <c r="AK453" s="46"/>
      <c r="AL453" s="46"/>
      <c r="AM453" s="41"/>
      <c r="AN453" s="41"/>
      <c r="AO453" s="41"/>
      <c r="AP453" s="41"/>
      <c r="AQ453" s="41"/>
      <c r="AR453" s="41"/>
      <c r="AS453" s="41"/>
      <c r="AT453" s="41"/>
      <c r="AU453" s="41"/>
      <c r="AV453" s="41"/>
      <c r="AW453" s="41"/>
      <c r="AX453" s="41"/>
      <c r="AY453" s="41"/>
      <c r="AZ453" s="41"/>
      <c r="BA453" s="41"/>
      <c r="BB453" s="41"/>
      <c r="BC453" s="41"/>
      <c r="BD453" s="41"/>
      <c r="BE453" s="41"/>
      <c r="BF453" s="41"/>
      <c r="BG453" s="41"/>
      <c r="BH453" s="41"/>
      <c r="BI453" s="41"/>
      <c r="BJ453" s="41"/>
      <c r="BK453" s="41"/>
      <c r="BL453" s="41"/>
      <c r="BM453" s="41"/>
      <c r="BN453" s="41"/>
      <c r="BO453" s="41"/>
      <c r="BP453" s="41"/>
      <c r="BQ453" s="41"/>
      <c r="BR453" s="41"/>
      <c r="BS453" s="41"/>
    </row>
    <row r="454" spans="1:71">
      <c r="A454" s="41"/>
      <c r="B454" s="128"/>
      <c r="C454" s="128"/>
      <c r="D454" s="128"/>
      <c r="E454" s="128"/>
      <c r="F454" s="41"/>
      <c r="G454" s="41"/>
      <c r="H454" s="41"/>
      <c r="I454" s="41"/>
      <c r="J454" s="41"/>
      <c r="K454" s="41"/>
      <c r="L454" s="41"/>
      <c r="M454" s="41"/>
      <c r="N454" s="41"/>
      <c r="O454" s="41"/>
      <c r="P454" s="41"/>
      <c r="Q454" s="41"/>
      <c r="R454" s="41"/>
      <c r="S454" s="41"/>
      <c r="T454" s="41"/>
      <c r="U454" s="41"/>
      <c r="V454" s="41"/>
      <c r="W454" s="41"/>
      <c r="X454" s="41"/>
      <c r="Y454" s="41"/>
      <c r="Z454" s="41"/>
      <c r="AA454" s="41"/>
      <c r="AB454" s="41"/>
      <c r="AC454" s="41"/>
      <c r="AD454" s="41"/>
      <c r="AE454" s="41"/>
      <c r="AF454" s="41"/>
      <c r="AG454" s="41"/>
      <c r="AH454" s="41"/>
      <c r="AI454" s="41"/>
      <c r="AJ454" s="41"/>
      <c r="AK454" s="46"/>
      <c r="AL454" s="46"/>
      <c r="AM454" s="41"/>
      <c r="AN454" s="41"/>
      <c r="AO454" s="41"/>
      <c r="AP454" s="41"/>
      <c r="AQ454" s="41"/>
      <c r="AR454" s="41"/>
      <c r="AS454" s="41"/>
      <c r="AT454" s="41"/>
      <c r="AU454" s="41"/>
      <c r="AV454" s="41"/>
      <c r="AW454" s="41"/>
      <c r="AX454" s="41"/>
      <c r="AY454" s="41"/>
      <c r="AZ454" s="41"/>
      <c r="BA454" s="41"/>
      <c r="BB454" s="41"/>
      <c r="BC454" s="41"/>
      <c r="BD454" s="41"/>
      <c r="BE454" s="41"/>
      <c r="BF454" s="41"/>
      <c r="BG454" s="41"/>
      <c r="BH454" s="41"/>
      <c r="BI454" s="41"/>
      <c r="BJ454" s="41"/>
      <c r="BK454" s="41"/>
      <c r="BL454" s="41"/>
      <c r="BM454" s="41"/>
      <c r="BN454" s="41"/>
      <c r="BO454" s="41"/>
      <c r="BP454" s="41"/>
      <c r="BQ454" s="41"/>
      <c r="BR454" s="41"/>
      <c r="BS454" s="41"/>
    </row>
    <row r="455" spans="1:71">
      <c r="A455" s="41"/>
      <c r="B455" s="128"/>
      <c r="C455" s="128"/>
      <c r="D455" s="128"/>
      <c r="E455" s="128"/>
      <c r="F455" s="41"/>
      <c r="G455" s="41"/>
      <c r="H455" s="41"/>
      <c r="I455" s="41"/>
      <c r="J455" s="41"/>
      <c r="K455" s="41"/>
      <c r="L455" s="41"/>
      <c r="M455" s="41"/>
      <c r="N455" s="41"/>
      <c r="O455" s="41"/>
      <c r="P455" s="41"/>
      <c r="Q455" s="41"/>
      <c r="R455" s="41"/>
      <c r="S455" s="41"/>
      <c r="T455" s="41"/>
      <c r="U455" s="41"/>
      <c r="V455" s="41"/>
      <c r="W455" s="41"/>
      <c r="X455" s="41"/>
      <c r="Y455" s="41"/>
      <c r="Z455" s="41"/>
      <c r="AA455" s="41"/>
      <c r="AB455" s="41"/>
      <c r="AC455" s="41"/>
      <c r="AD455" s="41"/>
      <c r="AE455" s="41"/>
      <c r="AF455" s="41"/>
      <c r="AG455" s="41"/>
      <c r="AH455" s="41"/>
      <c r="AI455" s="41"/>
      <c r="AJ455" s="41"/>
      <c r="AK455" s="46"/>
      <c r="AL455" s="46"/>
      <c r="AM455" s="41"/>
      <c r="AN455" s="41"/>
      <c r="AO455" s="41"/>
      <c r="AP455" s="41"/>
      <c r="AQ455" s="41"/>
      <c r="AR455" s="41"/>
      <c r="AS455" s="41"/>
      <c r="AT455" s="41"/>
      <c r="AU455" s="41"/>
      <c r="AV455" s="41"/>
      <c r="AW455" s="41"/>
      <c r="AX455" s="41"/>
      <c r="AY455" s="41"/>
      <c r="AZ455" s="41"/>
      <c r="BA455" s="41"/>
      <c r="BB455" s="41"/>
      <c r="BC455" s="41"/>
      <c r="BD455" s="41"/>
      <c r="BE455" s="41"/>
      <c r="BF455" s="41"/>
      <c r="BG455" s="41"/>
      <c r="BH455" s="41"/>
      <c r="BI455" s="41"/>
      <c r="BJ455" s="41"/>
      <c r="BK455" s="41"/>
      <c r="BL455" s="41"/>
      <c r="BM455" s="41"/>
      <c r="BN455" s="41"/>
      <c r="BO455" s="41"/>
      <c r="BP455" s="41"/>
      <c r="BQ455" s="41"/>
      <c r="BR455" s="41"/>
      <c r="BS455" s="41"/>
    </row>
    <row r="456" spans="1:71">
      <c r="A456" s="41"/>
      <c r="B456" s="128"/>
      <c r="C456" s="128"/>
      <c r="D456" s="128"/>
      <c r="E456" s="128"/>
      <c r="F456" s="41"/>
      <c r="G456" s="41"/>
      <c r="H456" s="41"/>
      <c r="I456" s="41"/>
      <c r="J456" s="41"/>
      <c r="K456" s="41"/>
      <c r="L456" s="41"/>
      <c r="M456" s="41"/>
      <c r="N456" s="41"/>
      <c r="O456" s="41"/>
      <c r="P456" s="41"/>
      <c r="Q456" s="41"/>
      <c r="R456" s="41"/>
      <c r="S456" s="41"/>
      <c r="T456" s="41"/>
      <c r="U456" s="41"/>
      <c r="V456" s="41"/>
      <c r="W456" s="41"/>
      <c r="X456" s="41"/>
      <c r="Y456" s="41"/>
      <c r="Z456" s="41"/>
      <c r="AA456" s="41"/>
      <c r="AB456" s="41"/>
      <c r="AC456" s="41"/>
      <c r="AD456" s="41"/>
      <c r="AE456" s="41"/>
      <c r="AF456" s="41"/>
      <c r="AG456" s="41"/>
      <c r="AH456" s="41"/>
      <c r="AI456" s="41"/>
      <c r="AJ456" s="41"/>
      <c r="AK456" s="46"/>
      <c r="AL456" s="46"/>
      <c r="AM456" s="41"/>
      <c r="AN456" s="41"/>
      <c r="AO456" s="41"/>
      <c r="AP456" s="41"/>
      <c r="AQ456" s="41"/>
      <c r="AR456" s="41"/>
      <c r="AS456" s="41"/>
      <c r="AT456" s="41"/>
      <c r="AU456" s="41"/>
      <c r="AV456" s="41"/>
      <c r="AW456" s="41"/>
      <c r="AX456" s="41"/>
      <c r="AY456" s="41"/>
      <c r="AZ456" s="41"/>
      <c r="BA456" s="41"/>
      <c r="BB456" s="41"/>
      <c r="BC456" s="41"/>
      <c r="BD456" s="41"/>
      <c r="BE456" s="41"/>
      <c r="BF456" s="41"/>
      <c r="BG456" s="41"/>
      <c r="BH456" s="41"/>
      <c r="BI456" s="41"/>
      <c r="BJ456" s="41"/>
      <c r="BK456" s="41"/>
      <c r="BL456" s="41"/>
      <c r="BM456" s="41"/>
      <c r="BN456" s="41"/>
      <c r="BO456" s="41"/>
      <c r="BP456" s="41"/>
      <c r="BQ456" s="41"/>
      <c r="BR456" s="41"/>
      <c r="BS456" s="41"/>
    </row>
    <row r="457" spans="1:71">
      <c r="A457" s="41"/>
      <c r="B457" s="128"/>
      <c r="C457" s="128"/>
      <c r="D457" s="128"/>
      <c r="E457" s="128"/>
      <c r="F457" s="41"/>
      <c r="G457" s="41"/>
      <c r="H457" s="41"/>
      <c r="I457" s="41"/>
      <c r="J457" s="41"/>
      <c r="K457" s="41"/>
      <c r="L457" s="41"/>
      <c r="M457" s="41"/>
      <c r="N457" s="41"/>
      <c r="O457" s="41"/>
      <c r="P457" s="41"/>
      <c r="Q457" s="41"/>
      <c r="R457" s="41"/>
      <c r="S457" s="41"/>
      <c r="T457" s="41"/>
      <c r="U457" s="41"/>
      <c r="V457" s="41"/>
      <c r="W457" s="41"/>
      <c r="X457" s="41"/>
      <c r="Y457" s="41"/>
      <c r="Z457" s="41"/>
      <c r="AA457" s="41"/>
      <c r="AB457" s="41"/>
      <c r="AC457" s="41"/>
      <c r="AD457" s="41"/>
      <c r="AE457" s="41"/>
      <c r="AF457" s="41"/>
      <c r="AG457" s="41"/>
      <c r="AH457" s="41"/>
      <c r="AI457" s="41"/>
      <c r="AJ457" s="41"/>
      <c r="AK457" s="46"/>
      <c r="AL457" s="46"/>
      <c r="AM457" s="41"/>
      <c r="AN457" s="41"/>
      <c r="AO457" s="41"/>
      <c r="AP457" s="41"/>
      <c r="AQ457" s="41"/>
      <c r="AR457" s="41"/>
      <c r="AS457" s="41"/>
      <c r="AT457" s="41"/>
      <c r="AU457" s="41"/>
      <c r="AV457" s="41"/>
      <c r="AW457" s="41"/>
      <c r="AX457" s="41"/>
      <c r="AY457" s="41"/>
      <c r="AZ457" s="41"/>
      <c r="BA457" s="41"/>
      <c r="BB457" s="41"/>
      <c r="BC457" s="41"/>
      <c r="BD457" s="41"/>
      <c r="BE457" s="41"/>
      <c r="BF457" s="41"/>
      <c r="BG457" s="41"/>
      <c r="BH457" s="41"/>
      <c r="BI457" s="41"/>
      <c r="BJ457" s="41"/>
      <c r="BK457" s="41"/>
      <c r="BL457" s="41"/>
      <c r="BM457" s="41"/>
      <c r="BN457" s="41"/>
      <c r="BO457" s="41"/>
      <c r="BP457" s="41"/>
      <c r="BQ457" s="41"/>
      <c r="BR457" s="41"/>
      <c r="BS457" s="41"/>
    </row>
    <row r="458" spans="1:71">
      <c r="A458" s="41"/>
      <c r="B458" s="128"/>
      <c r="C458" s="128"/>
      <c r="D458" s="128"/>
      <c r="E458" s="128"/>
      <c r="F458" s="41"/>
      <c r="G458" s="41"/>
      <c r="H458" s="41"/>
      <c r="I458" s="41"/>
      <c r="J458" s="41"/>
      <c r="K458" s="41"/>
      <c r="L458" s="41"/>
      <c r="M458" s="41"/>
      <c r="N458" s="41"/>
      <c r="O458" s="41"/>
      <c r="P458" s="41"/>
      <c r="Q458" s="41"/>
      <c r="R458" s="41"/>
      <c r="S458" s="41"/>
      <c r="T458" s="41"/>
      <c r="U458" s="41"/>
      <c r="V458" s="41"/>
      <c r="W458" s="41"/>
      <c r="X458" s="41"/>
      <c r="Y458" s="41"/>
      <c r="Z458" s="41"/>
      <c r="AA458" s="41"/>
      <c r="AB458" s="41"/>
      <c r="AC458" s="41"/>
      <c r="AD458" s="41"/>
      <c r="AE458" s="41"/>
      <c r="AF458" s="41"/>
      <c r="AG458" s="41"/>
      <c r="AH458" s="41"/>
      <c r="AI458" s="41"/>
      <c r="AJ458" s="41"/>
      <c r="AK458" s="46"/>
      <c r="AL458" s="46"/>
      <c r="AM458" s="41"/>
      <c r="AN458" s="41"/>
      <c r="AO458" s="41"/>
      <c r="AP458" s="41"/>
      <c r="AQ458" s="41"/>
      <c r="AR458" s="41"/>
      <c r="AS458" s="41"/>
      <c r="AT458" s="41"/>
      <c r="AU458" s="41"/>
      <c r="AV458" s="41"/>
      <c r="AW458" s="41"/>
      <c r="AX458" s="41"/>
      <c r="AY458" s="41"/>
      <c r="AZ458" s="41"/>
      <c r="BA458" s="41"/>
      <c r="BB458" s="41"/>
      <c r="BC458" s="41"/>
      <c r="BD458" s="41"/>
      <c r="BE458" s="41"/>
      <c r="BF458" s="41"/>
      <c r="BG458" s="41"/>
      <c r="BH458" s="41"/>
      <c r="BI458" s="41"/>
      <c r="BJ458" s="41"/>
      <c r="BK458" s="41"/>
      <c r="BL458" s="41"/>
      <c r="BM458" s="41"/>
      <c r="BN458" s="41"/>
      <c r="BO458" s="41"/>
      <c r="BP458" s="41"/>
      <c r="BQ458" s="41"/>
      <c r="BR458" s="41"/>
      <c r="BS458" s="41"/>
    </row>
    <row r="459" spans="1:71">
      <c r="A459" s="41"/>
      <c r="B459" s="128"/>
      <c r="C459" s="128"/>
      <c r="D459" s="128"/>
      <c r="E459" s="128"/>
      <c r="F459" s="41"/>
      <c r="G459" s="41"/>
      <c r="H459" s="41"/>
      <c r="I459" s="41"/>
      <c r="J459" s="41"/>
      <c r="K459" s="41"/>
      <c r="L459" s="41"/>
      <c r="M459" s="41"/>
      <c r="N459" s="41"/>
      <c r="O459" s="41"/>
      <c r="P459" s="41"/>
      <c r="Q459" s="41"/>
      <c r="R459" s="41"/>
      <c r="S459" s="41"/>
      <c r="T459" s="41"/>
      <c r="U459" s="41"/>
      <c r="V459" s="41"/>
      <c r="W459" s="41"/>
      <c r="X459" s="41"/>
      <c r="Y459" s="41"/>
      <c r="Z459" s="41"/>
      <c r="AA459" s="41"/>
      <c r="AB459" s="41"/>
      <c r="AC459" s="41"/>
      <c r="AD459" s="41"/>
      <c r="AE459" s="41"/>
      <c r="AF459" s="41"/>
      <c r="AG459" s="41"/>
      <c r="AH459" s="41"/>
      <c r="AI459" s="41"/>
      <c r="AJ459" s="41"/>
      <c r="AK459" s="46"/>
      <c r="AL459" s="46"/>
      <c r="AM459" s="41"/>
      <c r="AN459" s="41"/>
      <c r="AO459" s="41"/>
      <c r="AP459" s="41"/>
      <c r="AQ459" s="41"/>
      <c r="AR459" s="41"/>
      <c r="AS459" s="41"/>
      <c r="AT459" s="41"/>
      <c r="AU459" s="41"/>
      <c r="AV459" s="41"/>
      <c r="AW459" s="41"/>
      <c r="AX459" s="41"/>
      <c r="AY459" s="41"/>
      <c r="AZ459" s="41"/>
      <c r="BA459" s="41"/>
      <c r="BB459" s="41"/>
      <c r="BC459" s="41"/>
      <c r="BD459" s="41"/>
      <c r="BE459" s="41"/>
      <c r="BF459" s="41"/>
      <c r="BG459" s="41"/>
      <c r="BH459" s="41"/>
      <c r="BI459" s="41"/>
      <c r="BJ459" s="41"/>
      <c r="BK459" s="41"/>
      <c r="BL459" s="41"/>
      <c r="BM459" s="41"/>
      <c r="BN459" s="41"/>
      <c r="BO459" s="41"/>
      <c r="BP459" s="41"/>
      <c r="BQ459" s="41"/>
      <c r="BR459" s="41"/>
      <c r="BS459" s="41"/>
    </row>
    <row r="460" spans="1:71">
      <c r="A460" s="41"/>
      <c r="B460" s="128"/>
      <c r="C460" s="128"/>
      <c r="D460" s="128"/>
      <c r="E460" s="128"/>
      <c r="F460" s="41"/>
      <c r="G460" s="41"/>
      <c r="H460" s="41"/>
      <c r="I460" s="41"/>
      <c r="J460" s="41"/>
      <c r="K460" s="41"/>
      <c r="L460" s="41"/>
      <c r="M460" s="41"/>
      <c r="N460" s="41"/>
      <c r="O460" s="41"/>
      <c r="P460" s="41"/>
      <c r="Q460" s="41"/>
      <c r="R460" s="41"/>
      <c r="S460" s="41"/>
      <c r="T460" s="41"/>
      <c r="U460" s="41"/>
      <c r="V460" s="41"/>
      <c r="W460" s="41"/>
      <c r="X460" s="41"/>
      <c r="Y460" s="41"/>
      <c r="Z460" s="41"/>
      <c r="AA460" s="41"/>
      <c r="AB460" s="41"/>
      <c r="AC460" s="41"/>
      <c r="AD460" s="41"/>
      <c r="AE460" s="41"/>
      <c r="AF460" s="41"/>
      <c r="AG460" s="41"/>
      <c r="AH460" s="41"/>
      <c r="AI460" s="41"/>
      <c r="AJ460" s="41"/>
      <c r="AK460" s="46"/>
      <c r="AL460" s="46"/>
      <c r="AM460" s="41"/>
      <c r="AN460" s="41"/>
      <c r="AO460" s="41"/>
      <c r="AP460" s="41"/>
      <c r="AQ460" s="41"/>
      <c r="AR460" s="41"/>
      <c r="AS460" s="41"/>
      <c r="AT460" s="41"/>
      <c r="AU460" s="41"/>
      <c r="AV460" s="41"/>
      <c r="AW460" s="41"/>
      <c r="AX460" s="41"/>
      <c r="AY460" s="41"/>
      <c r="AZ460" s="41"/>
      <c r="BA460" s="41"/>
      <c r="BB460" s="41"/>
      <c r="BC460" s="41"/>
      <c r="BD460" s="41"/>
      <c r="BE460" s="41"/>
      <c r="BF460" s="41"/>
      <c r="BG460" s="41"/>
      <c r="BH460" s="41"/>
      <c r="BI460" s="41"/>
      <c r="BJ460" s="41"/>
      <c r="BK460" s="41"/>
      <c r="BL460" s="41"/>
      <c r="BM460" s="41"/>
      <c r="BN460" s="41"/>
      <c r="BO460" s="41"/>
      <c r="BP460" s="41"/>
      <c r="BQ460" s="41"/>
      <c r="BR460" s="41"/>
      <c r="BS460" s="41"/>
    </row>
    <row r="461" spans="1:71">
      <c r="A461" s="41"/>
      <c r="B461" s="128"/>
      <c r="C461" s="128"/>
      <c r="D461" s="128"/>
      <c r="E461" s="128"/>
      <c r="F461" s="41"/>
      <c r="G461" s="41"/>
      <c r="H461" s="41"/>
      <c r="I461" s="41"/>
      <c r="J461" s="41"/>
      <c r="K461" s="41"/>
      <c r="L461" s="41"/>
      <c r="M461" s="41"/>
      <c r="N461" s="41"/>
      <c r="O461" s="41"/>
      <c r="P461" s="41"/>
      <c r="Q461" s="41"/>
      <c r="R461" s="41"/>
      <c r="S461" s="41"/>
      <c r="T461" s="41"/>
      <c r="U461" s="41"/>
      <c r="V461" s="41"/>
      <c r="W461" s="41"/>
      <c r="X461" s="41"/>
      <c r="Y461" s="41"/>
      <c r="Z461" s="41"/>
      <c r="AA461" s="41"/>
      <c r="AB461" s="41"/>
      <c r="AC461" s="41"/>
      <c r="AD461" s="41"/>
      <c r="AE461" s="41"/>
      <c r="AF461" s="41"/>
      <c r="AG461" s="41"/>
      <c r="AH461" s="41"/>
      <c r="AI461" s="41"/>
      <c r="AJ461" s="41"/>
      <c r="AK461" s="46"/>
      <c r="AL461" s="46"/>
      <c r="AM461" s="41"/>
      <c r="AN461" s="41"/>
      <c r="AO461" s="41"/>
      <c r="AP461" s="41"/>
      <c r="AQ461" s="41"/>
      <c r="AR461" s="41"/>
      <c r="AS461" s="41"/>
      <c r="AT461" s="41"/>
      <c r="AU461" s="41"/>
      <c r="AV461" s="41"/>
      <c r="AW461" s="41"/>
      <c r="AX461" s="41"/>
      <c r="AY461" s="41"/>
      <c r="AZ461" s="41"/>
      <c r="BA461" s="41"/>
      <c r="BB461" s="41"/>
      <c r="BC461" s="41"/>
      <c r="BD461" s="41"/>
      <c r="BE461" s="41"/>
      <c r="BF461" s="41"/>
      <c r="BG461" s="41"/>
      <c r="BH461" s="41"/>
      <c r="BI461" s="41"/>
      <c r="BJ461" s="41"/>
      <c r="BK461" s="41"/>
      <c r="BL461" s="41"/>
      <c r="BM461" s="41"/>
      <c r="BN461" s="41"/>
      <c r="BO461" s="41"/>
      <c r="BP461" s="41"/>
      <c r="BQ461" s="41"/>
      <c r="BR461" s="41"/>
      <c r="BS461" s="41"/>
    </row>
    <row r="462" spans="1:71">
      <c r="A462" s="41"/>
      <c r="B462" s="128"/>
      <c r="C462" s="128"/>
      <c r="D462" s="128"/>
      <c r="E462" s="128"/>
      <c r="F462" s="41"/>
      <c r="G462" s="41"/>
      <c r="H462" s="41"/>
      <c r="I462" s="41"/>
      <c r="J462" s="41"/>
      <c r="K462" s="41"/>
      <c r="L462" s="41"/>
      <c r="M462" s="41"/>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1"/>
      <c r="AK462" s="46"/>
      <c r="AL462" s="46"/>
      <c r="AM462" s="41"/>
      <c r="AN462" s="41"/>
      <c r="AO462" s="41"/>
      <c r="AP462" s="41"/>
      <c r="AQ462" s="41"/>
      <c r="AR462" s="41"/>
      <c r="AS462" s="41"/>
      <c r="AT462" s="41"/>
      <c r="AU462" s="41"/>
      <c r="AV462" s="41"/>
      <c r="AW462" s="41"/>
      <c r="AX462" s="41"/>
      <c r="AY462" s="41"/>
      <c r="AZ462" s="41"/>
      <c r="BA462" s="41"/>
      <c r="BB462" s="41"/>
      <c r="BC462" s="41"/>
      <c r="BD462" s="41"/>
      <c r="BE462" s="41"/>
      <c r="BF462" s="41"/>
      <c r="BG462" s="41"/>
      <c r="BH462" s="41"/>
      <c r="BI462" s="41"/>
      <c r="BJ462" s="41"/>
      <c r="BK462" s="41"/>
      <c r="BL462" s="41"/>
      <c r="BM462" s="41"/>
      <c r="BN462" s="41"/>
      <c r="BO462" s="41"/>
      <c r="BP462" s="41"/>
      <c r="BQ462" s="41"/>
      <c r="BR462" s="41"/>
      <c r="BS462" s="41"/>
    </row>
    <row r="463" spans="1:71">
      <c r="A463" s="41"/>
      <c r="B463" s="128"/>
      <c r="C463" s="128"/>
      <c r="D463" s="128"/>
      <c r="E463" s="128"/>
      <c r="F463" s="41"/>
      <c r="G463" s="41"/>
      <c r="H463" s="41"/>
      <c r="I463" s="41"/>
      <c r="J463" s="41"/>
      <c r="K463" s="41"/>
      <c r="L463" s="41"/>
      <c r="M463" s="41"/>
      <c r="N463" s="41"/>
      <c r="O463" s="41"/>
      <c r="P463" s="41"/>
      <c r="Q463" s="41"/>
      <c r="R463" s="41"/>
      <c r="S463" s="41"/>
      <c r="T463" s="41"/>
      <c r="U463" s="41"/>
      <c r="V463" s="41"/>
      <c r="W463" s="41"/>
      <c r="X463" s="41"/>
      <c r="Y463" s="41"/>
      <c r="Z463" s="41"/>
      <c r="AA463" s="41"/>
      <c r="AB463" s="41"/>
      <c r="AC463" s="41"/>
      <c r="AD463" s="41"/>
      <c r="AE463" s="41"/>
      <c r="AF463" s="41"/>
      <c r="AG463" s="41"/>
      <c r="AH463" s="41"/>
      <c r="AI463" s="41"/>
      <c r="AJ463" s="41"/>
      <c r="AK463" s="46"/>
      <c r="AL463" s="46"/>
      <c r="AM463" s="41"/>
      <c r="AN463" s="41"/>
      <c r="AO463" s="41"/>
      <c r="AP463" s="41"/>
      <c r="AQ463" s="41"/>
      <c r="AR463" s="41"/>
      <c r="AS463" s="41"/>
      <c r="AT463" s="41"/>
      <c r="AU463" s="41"/>
      <c r="AV463" s="41"/>
      <c r="AW463" s="41"/>
      <c r="AX463" s="41"/>
      <c r="AY463" s="41"/>
      <c r="AZ463" s="41"/>
      <c r="BA463" s="41"/>
      <c r="BB463" s="41"/>
      <c r="BC463" s="41"/>
      <c r="BD463" s="41"/>
      <c r="BE463" s="41"/>
      <c r="BF463" s="41"/>
      <c r="BG463" s="41"/>
      <c r="BH463" s="41"/>
      <c r="BI463" s="41"/>
      <c r="BJ463" s="41"/>
      <c r="BK463" s="41"/>
      <c r="BL463" s="41"/>
      <c r="BM463" s="41"/>
      <c r="BN463" s="41"/>
      <c r="BO463" s="41"/>
      <c r="BP463" s="41"/>
      <c r="BQ463" s="41"/>
      <c r="BR463" s="41"/>
      <c r="BS463" s="41"/>
    </row>
    <row r="464" spans="1:71">
      <c r="A464" s="41"/>
      <c r="B464" s="128"/>
      <c r="C464" s="128"/>
      <c r="D464" s="128"/>
      <c r="E464" s="128"/>
      <c r="F464" s="41"/>
      <c r="G464" s="41"/>
      <c r="H464" s="41"/>
      <c r="I464" s="41"/>
      <c r="J464" s="41"/>
      <c r="K464" s="41"/>
      <c r="L464" s="41"/>
      <c r="M464" s="41"/>
      <c r="N464" s="41"/>
      <c r="O464" s="41"/>
      <c r="P464" s="41"/>
      <c r="Q464" s="41"/>
      <c r="R464" s="41"/>
      <c r="S464" s="41"/>
      <c r="T464" s="41"/>
      <c r="U464" s="41"/>
      <c r="V464" s="41"/>
      <c r="W464" s="41"/>
      <c r="X464" s="41"/>
      <c r="Y464" s="41"/>
      <c r="Z464" s="41"/>
      <c r="AA464" s="41"/>
      <c r="AB464" s="41"/>
      <c r="AC464" s="41"/>
      <c r="AD464" s="41"/>
      <c r="AE464" s="41"/>
      <c r="AF464" s="41"/>
      <c r="AG464" s="41"/>
      <c r="AH464" s="41"/>
      <c r="AI464" s="41"/>
      <c r="AJ464" s="41"/>
      <c r="AK464" s="46"/>
      <c r="AL464" s="46"/>
      <c r="AM464" s="41"/>
      <c r="AN464" s="41"/>
      <c r="AO464" s="41"/>
      <c r="AP464" s="41"/>
      <c r="AQ464" s="41"/>
      <c r="AR464" s="41"/>
      <c r="AS464" s="41"/>
      <c r="AT464" s="41"/>
      <c r="AU464" s="41"/>
      <c r="AV464" s="41"/>
      <c r="AW464" s="41"/>
      <c r="AX464" s="41"/>
      <c r="AY464" s="41"/>
      <c r="AZ464" s="41"/>
      <c r="BA464" s="41"/>
      <c r="BB464" s="41"/>
      <c r="BC464" s="41"/>
      <c r="BD464" s="41"/>
      <c r="BE464" s="41"/>
      <c r="BF464" s="41"/>
      <c r="BG464" s="41"/>
      <c r="BH464" s="41"/>
      <c r="BI464" s="41"/>
      <c r="BJ464" s="41"/>
      <c r="BK464" s="41"/>
      <c r="BL464" s="41"/>
      <c r="BM464" s="41"/>
      <c r="BN464" s="41"/>
      <c r="BO464" s="41"/>
      <c r="BP464" s="41"/>
      <c r="BQ464" s="41"/>
      <c r="BR464" s="41"/>
      <c r="BS464" s="41"/>
    </row>
    <row r="465" spans="1:71">
      <c r="A465" s="41"/>
      <c r="B465" s="128"/>
      <c r="C465" s="128"/>
      <c r="D465" s="128"/>
      <c r="E465" s="128"/>
      <c r="F465" s="41"/>
      <c r="G465" s="41"/>
      <c r="H465" s="41"/>
      <c r="I465" s="41"/>
      <c r="J465" s="41"/>
      <c r="K465" s="41"/>
      <c r="L465" s="41"/>
      <c r="M465" s="41"/>
      <c r="N465" s="41"/>
      <c r="O465" s="41"/>
      <c r="P465" s="41"/>
      <c r="Q465" s="41"/>
      <c r="R465" s="41"/>
      <c r="S465" s="41"/>
      <c r="T465" s="41"/>
      <c r="U465" s="41"/>
      <c r="V465" s="41"/>
      <c r="W465" s="41"/>
      <c r="X465" s="41"/>
      <c r="Y465" s="41"/>
      <c r="Z465" s="41"/>
      <c r="AA465" s="41"/>
      <c r="AB465" s="41"/>
      <c r="AC465" s="41"/>
      <c r="AD465" s="41"/>
      <c r="AE465" s="41"/>
      <c r="AF465" s="41"/>
      <c r="AG465" s="41"/>
      <c r="AH465" s="41"/>
      <c r="AI465" s="41"/>
      <c r="AJ465" s="41"/>
      <c r="AK465" s="46"/>
      <c r="AL465" s="46"/>
      <c r="AM465" s="41"/>
      <c r="AN465" s="41"/>
      <c r="AO465" s="41"/>
      <c r="AP465" s="41"/>
      <c r="AQ465" s="41"/>
      <c r="AR465" s="41"/>
      <c r="AS465" s="41"/>
      <c r="AT465" s="41"/>
      <c r="AU465" s="41"/>
      <c r="AV465" s="41"/>
      <c r="AW465" s="41"/>
      <c r="AX465" s="41"/>
      <c r="AY465" s="41"/>
      <c r="AZ465" s="41"/>
      <c r="BA465" s="41"/>
      <c r="BB465" s="41"/>
      <c r="BC465" s="41"/>
      <c r="BD465" s="41"/>
      <c r="BE465" s="41"/>
      <c r="BF465" s="41"/>
      <c r="BG465" s="41"/>
      <c r="BH465" s="41"/>
      <c r="BI465" s="41"/>
      <c r="BJ465" s="41"/>
      <c r="BK465" s="41"/>
      <c r="BL465" s="41"/>
      <c r="BM465" s="41"/>
      <c r="BN465" s="41"/>
      <c r="BO465" s="41"/>
      <c r="BP465" s="41"/>
      <c r="BQ465" s="41"/>
      <c r="BR465" s="41"/>
      <c r="BS465" s="41"/>
    </row>
    <row r="466" spans="1:71">
      <c r="A466" s="41"/>
      <c r="B466" s="128"/>
      <c r="C466" s="128"/>
      <c r="D466" s="128"/>
      <c r="E466" s="128"/>
      <c r="F466" s="41"/>
      <c r="G466" s="41"/>
      <c r="H466" s="41"/>
      <c r="I466" s="41"/>
      <c r="J466" s="41"/>
      <c r="K466" s="41"/>
      <c r="L466" s="41"/>
      <c r="M466" s="41"/>
      <c r="N466" s="41"/>
      <c r="O466" s="41"/>
      <c r="P466" s="41"/>
      <c r="Q466" s="41"/>
      <c r="R466" s="41"/>
      <c r="S466" s="41"/>
      <c r="T466" s="41"/>
      <c r="U466" s="41"/>
      <c r="V466" s="41"/>
      <c r="W466" s="41"/>
      <c r="X466" s="41"/>
      <c r="Y466" s="41"/>
      <c r="Z466" s="41"/>
      <c r="AA466" s="41"/>
      <c r="AB466" s="41"/>
      <c r="AC466" s="41"/>
      <c r="AD466" s="41"/>
      <c r="AE466" s="41"/>
      <c r="AF466" s="41"/>
      <c r="AG466" s="41"/>
      <c r="AH466" s="41"/>
      <c r="AI466" s="41"/>
      <c r="AJ466" s="41"/>
      <c r="AK466" s="46"/>
      <c r="AL466" s="46"/>
      <c r="AM466" s="41"/>
      <c r="AN466" s="41"/>
      <c r="AO466" s="41"/>
      <c r="AP466" s="41"/>
      <c r="AQ466" s="41"/>
      <c r="AR466" s="41"/>
      <c r="AS466" s="41"/>
      <c r="AT466" s="41"/>
      <c r="AU466" s="41"/>
      <c r="AV466" s="41"/>
      <c r="AW466" s="41"/>
      <c r="AX466" s="41"/>
      <c r="AY466" s="41"/>
      <c r="AZ466" s="41"/>
      <c r="BA466" s="41"/>
      <c r="BB466" s="41"/>
      <c r="BC466" s="41"/>
      <c r="BD466" s="41"/>
      <c r="BE466" s="41"/>
      <c r="BF466" s="41"/>
      <c r="BG466" s="41"/>
      <c r="BH466" s="41"/>
      <c r="BI466" s="41"/>
      <c r="BJ466" s="41"/>
      <c r="BK466" s="41"/>
      <c r="BL466" s="41"/>
      <c r="BM466" s="41"/>
      <c r="BN466" s="41"/>
      <c r="BO466" s="41"/>
      <c r="BP466" s="41"/>
      <c r="BQ466" s="41"/>
      <c r="BR466" s="41"/>
      <c r="BS466" s="41"/>
    </row>
    <row r="467" spans="1:71">
      <c r="A467" s="41"/>
      <c r="B467" s="128"/>
      <c r="C467" s="128"/>
      <c r="D467" s="128"/>
      <c r="E467" s="128"/>
      <c r="F467" s="41"/>
      <c r="G467" s="41"/>
      <c r="H467" s="41"/>
      <c r="I467" s="41"/>
      <c r="J467" s="41"/>
      <c r="K467" s="41"/>
      <c r="L467" s="41"/>
      <c r="M467" s="41"/>
      <c r="N467" s="41"/>
      <c r="O467" s="41"/>
      <c r="P467" s="41"/>
      <c r="Q467" s="41"/>
      <c r="R467" s="41"/>
      <c r="S467" s="41"/>
      <c r="T467" s="41"/>
      <c r="U467" s="41"/>
      <c r="V467" s="41"/>
      <c r="W467" s="41"/>
      <c r="X467" s="41"/>
      <c r="Y467" s="41"/>
      <c r="Z467" s="41"/>
      <c r="AA467" s="41"/>
      <c r="AB467" s="41"/>
      <c r="AC467" s="41"/>
      <c r="AD467" s="41"/>
      <c r="AE467" s="41"/>
      <c r="AF467" s="41"/>
      <c r="AG467" s="41"/>
      <c r="AH467" s="41"/>
      <c r="AI467" s="41"/>
      <c r="AJ467" s="41"/>
      <c r="AK467" s="46"/>
      <c r="AL467" s="46"/>
      <c r="AM467" s="41"/>
      <c r="AN467" s="41"/>
      <c r="AO467" s="41"/>
      <c r="AP467" s="41"/>
      <c r="AQ467" s="41"/>
      <c r="AR467" s="41"/>
      <c r="AS467" s="41"/>
      <c r="AT467" s="41"/>
      <c r="AU467" s="41"/>
      <c r="AV467" s="41"/>
      <c r="AW467" s="41"/>
      <c r="AX467" s="41"/>
      <c r="AY467" s="41"/>
      <c r="AZ467" s="41"/>
      <c r="BA467" s="41"/>
      <c r="BB467" s="41"/>
      <c r="BC467" s="41"/>
      <c r="BD467" s="41"/>
      <c r="BE467" s="41"/>
      <c r="BF467" s="41"/>
      <c r="BG467" s="41"/>
      <c r="BH467" s="41"/>
      <c r="BI467" s="41"/>
      <c r="BJ467" s="41"/>
      <c r="BK467" s="41"/>
      <c r="BL467" s="41"/>
      <c r="BM467" s="41"/>
      <c r="BN467" s="41"/>
      <c r="BO467" s="41"/>
      <c r="BP467" s="41"/>
      <c r="BQ467" s="41"/>
      <c r="BR467" s="41"/>
      <c r="BS467" s="41"/>
    </row>
    <row r="468" spans="1:71">
      <c r="A468" s="41"/>
      <c r="B468" s="128"/>
      <c r="C468" s="128"/>
      <c r="D468" s="128"/>
      <c r="E468" s="128"/>
      <c r="F468" s="41"/>
      <c r="G468" s="41"/>
      <c r="H468" s="41"/>
      <c r="I468" s="41"/>
      <c r="J468" s="41"/>
      <c r="K468" s="41"/>
      <c r="L468" s="41"/>
      <c r="M468" s="41"/>
      <c r="N468" s="41"/>
      <c r="O468" s="41"/>
      <c r="P468" s="41"/>
      <c r="Q468" s="41"/>
      <c r="R468" s="41"/>
      <c r="S468" s="41"/>
      <c r="T468" s="41"/>
      <c r="U468" s="41"/>
      <c r="V468" s="41"/>
      <c r="W468" s="41"/>
      <c r="X468" s="41"/>
      <c r="Y468" s="41"/>
      <c r="Z468" s="41"/>
      <c r="AA468" s="41"/>
      <c r="AB468" s="41"/>
      <c r="AC468" s="41"/>
      <c r="AD468" s="41"/>
      <c r="AE468" s="41"/>
      <c r="AF468" s="41"/>
      <c r="AG468" s="41"/>
      <c r="AH468" s="41"/>
      <c r="AI468" s="41"/>
      <c r="AJ468" s="41"/>
      <c r="AK468" s="46"/>
      <c r="AL468" s="46"/>
      <c r="AM468" s="41"/>
      <c r="AN468" s="41"/>
      <c r="AO468" s="41"/>
      <c r="AP468" s="41"/>
      <c r="AQ468" s="41"/>
      <c r="AR468" s="41"/>
      <c r="AS468" s="41"/>
      <c r="AT468" s="41"/>
      <c r="AU468" s="41"/>
      <c r="AV468" s="41"/>
      <c r="AW468" s="41"/>
      <c r="AX468" s="41"/>
      <c r="AY468" s="41"/>
      <c r="AZ468" s="41"/>
      <c r="BA468" s="41"/>
      <c r="BB468" s="41"/>
      <c r="BC468" s="41"/>
      <c r="BD468" s="41"/>
      <c r="BE468" s="41"/>
      <c r="BF468" s="41"/>
      <c r="BG468" s="41"/>
      <c r="BH468" s="41"/>
      <c r="BI468" s="41"/>
      <c r="BJ468" s="41"/>
      <c r="BK468" s="41"/>
      <c r="BL468" s="41"/>
      <c r="BM468" s="41"/>
      <c r="BN468" s="41"/>
      <c r="BO468" s="41"/>
      <c r="BP468" s="41"/>
      <c r="BQ468" s="41"/>
      <c r="BR468" s="41"/>
      <c r="BS468" s="41"/>
    </row>
    <row r="469" spans="1:71">
      <c r="A469" s="41"/>
      <c r="B469" s="128"/>
      <c r="C469" s="128"/>
      <c r="D469" s="128"/>
      <c r="E469" s="128"/>
      <c r="F469" s="41"/>
      <c r="G469" s="41"/>
      <c r="H469" s="41"/>
      <c r="I469" s="41"/>
      <c r="J469" s="41"/>
      <c r="K469" s="41"/>
      <c r="L469" s="41"/>
      <c r="M469" s="41"/>
      <c r="N469" s="41"/>
      <c r="O469" s="41"/>
      <c r="P469" s="41"/>
      <c r="Q469" s="41"/>
      <c r="R469" s="41"/>
      <c r="S469" s="41"/>
      <c r="T469" s="41"/>
      <c r="U469" s="41"/>
      <c r="V469" s="41"/>
      <c r="W469" s="41"/>
      <c r="X469" s="41"/>
      <c r="Y469" s="41"/>
      <c r="Z469" s="41"/>
      <c r="AA469" s="41"/>
      <c r="AB469" s="41"/>
      <c r="AC469" s="41"/>
      <c r="AD469" s="41"/>
      <c r="AE469" s="41"/>
      <c r="AF469" s="41"/>
      <c r="AG469" s="41"/>
      <c r="AH469" s="41"/>
      <c r="AI469" s="41"/>
      <c r="AJ469" s="41"/>
      <c r="AK469" s="46"/>
      <c r="AL469" s="46"/>
      <c r="AM469" s="41"/>
      <c r="AN469" s="41"/>
      <c r="AO469" s="41"/>
      <c r="AP469" s="41"/>
      <c r="AQ469" s="41"/>
      <c r="AR469" s="41"/>
      <c r="AS469" s="41"/>
      <c r="AT469" s="41"/>
      <c r="AU469" s="41"/>
      <c r="AV469" s="41"/>
      <c r="AW469" s="41"/>
      <c r="AX469" s="41"/>
      <c r="AY469" s="41"/>
      <c r="AZ469" s="41"/>
      <c r="BA469" s="41"/>
      <c r="BB469" s="41"/>
      <c r="BC469" s="41"/>
      <c r="BD469" s="41"/>
      <c r="BE469" s="41"/>
      <c r="BF469" s="41"/>
      <c r="BG469" s="41"/>
      <c r="BH469" s="41"/>
      <c r="BI469" s="41"/>
      <c r="BJ469" s="41"/>
      <c r="BK469" s="41"/>
      <c r="BL469" s="41"/>
      <c r="BM469" s="41"/>
      <c r="BN469" s="41"/>
      <c r="BO469" s="41"/>
      <c r="BP469" s="41"/>
      <c r="BQ469" s="41"/>
      <c r="BR469" s="41"/>
      <c r="BS469" s="41"/>
    </row>
    <row r="470" spans="1:71">
      <c r="A470" s="41"/>
      <c r="B470" s="128"/>
      <c r="C470" s="128"/>
      <c r="D470" s="128"/>
      <c r="E470" s="128"/>
      <c r="F470" s="41"/>
      <c r="G470" s="41"/>
      <c r="H470" s="41"/>
      <c r="I470" s="41"/>
      <c r="J470" s="41"/>
      <c r="K470" s="41"/>
      <c r="L470" s="41"/>
      <c r="M470" s="41"/>
      <c r="N470" s="41"/>
      <c r="O470" s="41"/>
      <c r="P470" s="41"/>
      <c r="Q470" s="41"/>
      <c r="R470" s="41"/>
      <c r="S470" s="41"/>
      <c r="T470" s="41"/>
      <c r="U470" s="41"/>
      <c r="V470" s="41"/>
      <c r="W470" s="41"/>
      <c r="X470" s="41"/>
      <c r="Y470" s="41"/>
      <c r="Z470" s="41"/>
      <c r="AA470" s="41"/>
      <c r="AB470" s="41"/>
      <c r="AC470" s="41"/>
      <c r="AD470" s="41"/>
      <c r="AE470" s="41"/>
      <c r="AF470" s="41"/>
      <c r="AG470" s="41"/>
      <c r="AH470" s="41"/>
      <c r="AI470" s="41"/>
      <c r="AJ470" s="41"/>
      <c r="AK470" s="46"/>
      <c r="AL470" s="46"/>
      <c r="AM470" s="41"/>
      <c r="AN470" s="41"/>
      <c r="AO470" s="41"/>
      <c r="AP470" s="41"/>
      <c r="AQ470" s="41"/>
      <c r="AR470" s="41"/>
      <c r="AS470" s="41"/>
      <c r="AT470" s="41"/>
      <c r="AU470" s="41"/>
      <c r="AV470" s="41"/>
      <c r="AW470" s="41"/>
      <c r="AX470" s="41"/>
      <c r="AY470" s="41"/>
      <c r="AZ470" s="41"/>
      <c r="BA470" s="41"/>
      <c r="BB470" s="41"/>
      <c r="BC470" s="41"/>
      <c r="BD470" s="41"/>
      <c r="BE470" s="41"/>
      <c r="BF470" s="41"/>
      <c r="BG470" s="41"/>
      <c r="BH470" s="41"/>
      <c r="BI470" s="41"/>
      <c r="BJ470" s="41"/>
      <c r="BK470" s="41"/>
      <c r="BL470" s="41"/>
      <c r="BM470" s="41"/>
      <c r="BN470" s="41"/>
      <c r="BO470" s="41"/>
      <c r="BP470" s="41"/>
      <c r="BQ470" s="41"/>
      <c r="BR470" s="41"/>
      <c r="BS470" s="41"/>
    </row>
    <row r="471" spans="1:71">
      <c r="A471" s="41"/>
      <c r="B471" s="128"/>
      <c r="C471" s="128"/>
      <c r="D471" s="128"/>
      <c r="E471" s="128"/>
      <c r="F471" s="41"/>
      <c r="G471" s="41"/>
      <c r="H471" s="41"/>
      <c r="I471" s="41"/>
      <c r="J471" s="41"/>
      <c r="K471" s="41"/>
      <c r="L471" s="41"/>
      <c r="M471" s="41"/>
      <c r="N471" s="41"/>
      <c r="O471" s="41"/>
      <c r="P471" s="41"/>
      <c r="Q471" s="41"/>
      <c r="R471" s="41"/>
      <c r="S471" s="41"/>
      <c r="T471" s="41"/>
      <c r="U471" s="41"/>
      <c r="V471" s="41"/>
      <c r="W471" s="41"/>
      <c r="X471" s="41"/>
      <c r="Y471" s="41"/>
      <c r="Z471" s="41"/>
      <c r="AA471" s="41"/>
      <c r="AB471" s="41"/>
      <c r="AC471" s="41"/>
      <c r="AD471" s="41"/>
      <c r="AE471" s="41"/>
      <c r="AF471" s="41"/>
      <c r="AG471" s="41"/>
      <c r="AH471" s="41"/>
      <c r="AI471" s="41"/>
      <c r="AJ471" s="41"/>
      <c r="AK471" s="46"/>
      <c r="AL471" s="46"/>
      <c r="AM471" s="41"/>
      <c r="AN471" s="41"/>
      <c r="AO471" s="41"/>
      <c r="AP471" s="41"/>
      <c r="AQ471" s="41"/>
      <c r="AR471" s="41"/>
      <c r="AS471" s="41"/>
      <c r="AT471" s="41"/>
      <c r="AU471" s="41"/>
      <c r="AV471" s="41"/>
      <c r="AW471" s="41"/>
      <c r="AX471" s="41"/>
      <c r="AY471" s="41"/>
      <c r="AZ471" s="41"/>
      <c r="BA471" s="41"/>
      <c r="BB471" s="41"/>
      <c r="BC471" s="41"/>
      <c r="BD471" s="41"/>
      <c r="BE471" s="41"/>
      <c r="BF471" s="41"/>
      <c r="BG471" s="41"/>
      <c r="BH471" s="41"/>
      <c r="BI471" s="41"/>
      <c r="BJ471" s="41"/>
      <c r="BK471" s="41"/>
      <c r="BL471" s="41"/>
      <c r="BM471" s="41"/>
      <c r="BN471" s="41"/>
      <c r="BO471" s="41"/>
      <c r="BP471" s="41"/>
      <c r="BQ471" s="41"/>
      <c r="BR471" s="41"/>
      <c r="BS471" s="41"/>
    </row>
    <row r="472" spans="1:71">
      <c r="A472" s="41"/>
      <c r="B472" s="128"/>
      <c r="C472" s="128"/>
      <c r="D472" s="128"/>
      <c r="E472" s="128"/>
      <c r="F472" s="41"/>
      <c r="G472" s="41"/>
      <c r="H472" s="41"/>
      <c r="I472" s="41"/>
      <c r="J472" s="41"/>
      <c r="K472" s="41"/>
      <c r="L472" s="41"/>
      <c r="M472" s="41"/>
      <c r="N472" s="41"/>
      <c r="O472" s="41"/>
      <c r="P472" s="41"/>
      <c r="Q472" s="41"/>
      <c r="R472" s="41"/>
      <c r="S472" s="41"/>
      <c r="T472" s="41"/>
      <c r="U472" s="41"/>
      <c r="V472" s="41"/>
      <c r="W472" s="41"/>
      <c r="X472" s="41"/>
      <c r="Y472" s="41"/>
      <c r="Z472" s="41"/>
      <c r="AA472" s="41"/>
      <c r="AB472" s="41"/>
      <c r="AC472" s="41"/>
      <c r="AD472" s="41"/>
      <c r="AE472" s="41"/>
      <c r="AF472" s="41"/>
      <c r="AG472" s="41"/>
      <c r="AH472" s="41"/>
      <c r="AI472" s="41"/>
      <c r="AJ472" s="41"/>
      <c r="AK472" s="46"/>
      <c r="AL472" s="46"/>
      <c r="AM472" s="41"/>
      <c r="AN472" s="41"/>
      <c r="AO472" s="41"/>
      <c r="AP472" s="41"/>
      <c r="AQ472" s="41"/>
      <c r="AR472" s="41"/>
      <c r="AS472" s="41"/>
      <c r="AT472" s="41"/>
      <c r="AU472" s="41"/>
      <c r="AV472" s="41"/>
      <c r="AW472" s="41"/>
      <c r="AX472" s="41"/>
      <c r="AY472" s="41"/>
      <c r="AZ472" s="41"/>
      <c r="BA472" s="41"/>
      <c r="BB472" s="41"/>
      <c r="BC472" s="41"/>
      <c r="BD472" s="41"/>
      <c r="BE472" s="41"/>
      <c r="BF472" s="41"/>
      <c r="BG472" s="41"/>
      <c r="BH472" s="41"/>
      <c r="BI472" s="41"/>
      <c r="BJ472" s="41"/>
      <c r="BK472" s="41"/>
      <c r="BL472" s="41"/>
      <c r="BM472" s="41"/>
      <c r="BN472" s="41"/>
      <c r="BO472" s="41"/>
      <c r="BP472" s="41"/>
      <c r="BQ472" s="41"/>
      <c r="BR472" s="41"/>
      <c r="BS472" s="41"/>
    </row>
    <row r="473" spans="1:71">
      <c r="A473" s="41"/>
      <c r="B473" s="128"/>
      <c r="C473" s="128"/>
      <c r="D473" s="128"/>
      <c r="E473" s="128"/>
      <c r="F473" s="41"/>
      <c r="G473" s="41"/>
      <c r="H473" s="41"/>
      <c r="I473" s="41"/>
      <c r="J473" s="41"/>
      <c r="K473" s="41"/>
      <c r="L473" s="41"/>
      <c r="M473" s="41"/>
      <c r="N473" s="41"/>
      <c r="O473" s="41"/>
      <c r="P473" s="41"/>
      <c r="Q473" s="41"/>
      <c r="R473" s="41"/>
      <c r="S473" s="41"/>
      <c r="T473" s="41"/>
      <c r="U473" s="41"/>
      <c r="V473" s="41"/>
      <c r="W473" s="41"/>
      <c r="X473" s="41"/>
      <c r="Y473" s="41"/>
      <c r="Z473" s="41"/>
      <c r="AA473" s="41"/>
      <c r="AB473" s="41"/>
      <c r="AC473" s="41"/>
      <c r="AD473" s="41"/>
      <c r="AE473" s="41"/>
      <c r="AF473" s="41"/>
      <c r="AG473" s="41"/>
      <c r="AH473" s="41"/>
      <c r="AI473" s="41"/>
      <c r="AJ473" s="41"/>
      <c r="AK473" s="46"/>
      <c r="AL473" s="46"/>
      <c r="AM473" s="41"/>
      <c r="AN473" s="41"/>
      <c r="AO473" s="41"/>
      <c r="AP473" s="41"/>
      <c r="AQ473" s="41"/>
      <c r="AR473" s="41"/>
      <c r="AS473" s="41"/>
      <c r="AT473" s="41"/>
      <c r="AU473" s="41"/>
      <c r="AV473" s="41"/>
      <c r="AW473" s="41"/>
      <c r="AX473" s="41"/>
      <c r="AY473" s="41"/>
      <c r="AZ473" s="41"/>
      <c r="BA473" s="41"/>
      <c r="BB473" s="41"/>
      <c r="BC473" s="41"/>
      <c r="BD473" s="41"/>
      <c r="BE473" s="41"/>
      <c r="BF473" s="41"/>
      <c r="BG473" s="41"/>
      <c r="BH473" s="41"/>
      <c r="BI473" s="41"/>
      <c r="BJ473" s="41"/>
      <c r="BK473" s="41"/>
      <c r="BL473" s="41"/>
      <c r="BM473" s="41"/>
      <c r="BN473" s="41"/>
      <c r="BO473" s="41"/>
      <c r="BP473" s="41"/>
      <c r="BQ473" s="41"/>
      <c r="BR473" s="41"/>
      <c r="BS473" s="41"/>
    </row>
    <row r="474" spans="1:71">
      <c r="A474" s="41"/>
      <c r="B474" s="128"/>
      <c r="C474" s="128"/>
      <c r="D474" s="128"/>
      <c r="E474" s="128"/>
      <c r="F474" s="41"/>
      <c r="G474" s="41"/>
      <c r="H474" s="41"/>
      <c r="I474" s="41"/>
      <c r="J474" s="41"/>
      <c r="K474" s="41"/>
      <c r="L474" s="41"/>
      <c r="M474" s="41"/>
      <c r="N474" s="41"/>
      <c r="O474" s="41"/>
      <c r="P474" s="41"/>
      <c r="Q474" s="41"/>
      <c r="R474" s="41"/>
      <c r="S474" s="41"/>
      <c r="T474" s="41"/>
      <c r="U474" s="41"/>
      <c r="V474" s="41"/>
      <c r="W474" s="41"/>
      <c r="X474" s="41"/>
      <c r="Y474" s="41"/>
      <c r="Z474" s="41"/>
      <c r="AA474" s="41"/>
      <c r="AB474" s="41"/>
      <c r="AC474" s="41"/>
      <c r="AD474" s="41"/>
      <c r="AE474" s="41"/>
      <c r="AF474" s="41"/>
      <c r="AG474" s="41"/>
      <c r="AH474" s="41"/>
      <c r="AI474" s="41"/>
      <c r="AJ474" s="41"/>
      <c r="AK474" s="46"/>
      <c r="AL474" s="46"/>
      <c r="AM474" s="41"/>
      <c r="AN474" s="41"/>
      <c r="AO474" s="41"/>
      <c r="AP474" s="41"/>
      <c r="AQ474" s="41"/>
      <c r="AR474" s="41"/>
      <c r="AS474" s="41"/>
      <c r="AT474" s="41"/>
      <c r="AU474" s="41"/>
      <c r="AV474" s="41"/>
      <c r="AW474" s="41"/>
      <c r="AX474" s="41"/>
      <c r="AY474" s="41"/>
      <c r="AZ474" s="41"/>
      <c r="BA474" s="41"/>
      <c r="BB474" s="41"/>
      <c r="BC474" s="41"/>
      <c r="BD474" s="41"/>
      <c r="BE474" s="41"/>
      <c r="BF474" s="41"/>
      <c r="BG474" s="41"/>
      <c r="BH474" s="41"/>
      <c r="BI474" s="41"/>
      <c r="BJ474" s="41"/>
      <c r="BK474" s="41"/>
      <c r="BL474" s="41"/>
      <c r="BM474" s="41"/>
      <c r="BN474" s="41"/>
      <c r="BO474" s="41"/>
      <c r="BP474" s="41"/>
      <c r="BQ474" s="41"/>
      <c r="BR474" s="41"/>
      <c r="BS474" s="41"/>
    </row>
    <row r="475" spans="1:71">
      <c r="A475" s="41"/>
      <c r="B475" s="128"/>
      <c r="C475" s="128"/>
      <c r="D475" s="128"/>
      <c r="E475" s="128"/>
      <c r="F475" s="41"/>
      <c r="G475" s="41"/>
      <c r="H475" s="41"/>
      <c r="I475" s="41"/>
      <c r="J475" s="41"/>
      <c r="K475" s="41"/>
      <c r="L475" s="41"/>
      <c r="M475" s="41"/>
      <c r="N475" s="41"/>
      <c r="O475" s="41"/>
      <c r="P475" s="41"/>
      <c r="Q475" s="41"/>
      <c r="R475" s="41"/>
      <c r="S475" s="41"/>
      <c r="T475" s="41"/>
      <c r="U475" s="41"/>
      <c r="V475" s="41"/>
      <c r="W475" s="41"/>
      <c r="X475" s="41"/>
      <c r="Y475" s="41"/>
      <c r="Z475" s="41"/>
      <c r="AA475" s="41"/>
      <c r="AB475" s="41"/>
      <c r="AC475" s="41"/>
      <c r="AD475" s="41"/>
      <c r="AE475" s="41"/>
      <c r="AF475" s="41"/>
      <c r="AG475" s="41"/>
      <c r="AH475" s="41"/>
      <c r="AI475" s="41"/>
      <c r="AJ475" s="41"/>
      <c r="AK475" s="46"/>
      <c r="AL475" s="46"/>
      <c r="AM475" s="41"/>
      <c r="AN475" s="41"/>
      <c r="AO475" s="41"/>
      <c r="AP475" s="41"/>
      <c r="AQ475" s="41"/>
      <c r="AR475" s="41"/>
      <c r="AS475" s="41"/>
      <c r="AT475" s="41"/>
      <c r="AU475" s="41"/>
      <c r="AV475" s="41"/>
      <c r="AW475" s="41"/>
      <c r="AX475" s="41"/>
      <c r="AY475" s="41"/>
      <c r="AZ475" s="41"/>
      <c r="BA475" s="41"/>
      <c r="BB475" s="41"/>
      <c r="BC475" s="41"/>
      <c r="BD475" s="41"/>
      <c r="BE475" s="41"/>
      <c r="BF475" s="41"/>
      <c r="BG475" s="41"/>
      <c r="BH475" s="41"/>
      <c r="BI475" s="41"/>
      <c r="BJ475" s="41"/>
      <c r="BK475" s="41"/>
      <c r="BL475" s="41"/>
      <c r="BM475" s="41"/>
      <c r="BN475" s="41"/>
      <c r="BO475" s="41"/>
      <c r="BP475" s="41"/>
      <c r="BQ475" s="41"/>
      <c r="BR475" s="41"/>
      <c r="BS475" s="41"/>
    </row>
    <row r="476" spans="1:71">
      <c r="A476" s="41"/>
      <c r="B476" s="128"/>
      <c r="C476" s="128"/>
      <c r="D476" s="128"/>
      <c r="E476" s="128"/>
      <c r="F476" s="41"/>
      <c r="G476" s="41"/>
      <c r="H476" s="41"/>
      <c r="I476" s="41"/>
      <c r="J476" s="41"/>
      <c r="K476" s="41"/>
      <c r="L476" s="41"/>
      <c r="M476" s="41"/>
      <c r="N476" s="41"/>
      <c r="O476" s="41"/>
      <c r="P476" s="41"/>
      <c r="Q476" s="41"/>
      <c r="R476" s="41"/>
      <c r="S476" s="41"/>
      <c r="T476" s="41"/>
      <c r="U476" s="41"/>
      <c r="V476" s="41"/>
      <c r="W476" s="41"/>
      <c r="X476" s="41"/>
      <c r="Y476" s="41"/>
      <c r="Z476" s="41"/>
      <c r="AA476" s="41"/>
      <c r="AB476" s="41"/>
      <c r="AC476" s="41"/>
      <c r="AD476" s="41"/>
      <c r="AE476" s="41"/>
      <c r="AF476" s="41"/>
      <c r="AG476" s="41"/>
      <c r="AH476" s="41"/>
      <c r="AI476" s="41"/>
      <c r="AJ476" s="41"/>
      <c r="AK476" s="46"/>
      <c r="AL476" s="46"/>
      <c r="AM476" s="41"/>
      <c r="AN476" s="41"/>
      <c r="AO476" s="41"/>
      <c r="AP476" s="41"/>
      <c r="AQ476" s="41"/>
      <c r="AR476" s="41"/>
      <c r="AS476" s="41"/>
      <c r="AT476" s="41"/>
      <c r="AU476" s="41"/>
      <c r="AV476" s="41"/>
      <c r="AW476" s="41"/>
      <c r="AX476" s="41"/>
      <c r="AY476" s="41"/>
      <c r="AZ476" s="41"/>
      <c r="BA476" s="41"/>
      <c r="BB476" s="41"/>
      <c r="BC476" s="41"/>
      <c r="BD476" s="41"/>
      <c r="BE476" s="41"/>
      <c r="BF476" s="41"/>
      <c r="BG476" s="41"/>
      <c r="BH476" s="41"/>
      <c r="BI476" s="41"/>
      <c r="BJ476" s="41"/>
      <c r="BK476" s="41"/>
      <c r="BL476" s="41"/>
      <c r="BM476" s="41"/>
      <c r="BN476" s="41"/>
      <c r="BO476" s="41"/>
      <c r="BP476" s="41"/>
      <c r="BQ476" s="41"/>
      <c r="BR476" s="41"/>
      <c r="BS476" s="41"/>
    </row>
    <row r="477" spans="1:71">
      <c r="A477" s="41"/>
      <c r="B477" s="128"/>
      <c r="C477" s="128"/>
      <c r="D477" s="128"/>
      <c r="E477" s="128"/>
      <c r="F477" s="41"/>
      <c r="G477" s="41"/>
      <c r="H477" s="41"/>
      <c r="I477" s="41"/>
      <c r="J477" s="41"/>
      <c r="K477" s="41"/>
      <c r="L477" s="41"/>
      <c r="M477" s="41"/>
      <c r="N477" s="41"/>
      <c r="O477" s="41"/>
      <c r="P477" s="41"/>
      <c r="Q477" s="41"/>
      <c r="R477" s="41"/>
      <c r="S477" s="41"/>
      <c r="T477" s="41"/>
      <c r="U477" s="41"/>
      <c r="V477" s="41"/>
      <c r="W477" s="41"/>
      <c r="X477" s="41"/>
      <c r="Y477" s="41"/>
      <c r="Z477" s="41"/>
      <c r="AA477" s="41"/>
      <c r="AB477" s="41"/>
      <c r="AC477" s="41"/>
      <c r="AD477" s="41"/>
      <c r="AE477" s="41"/>
      <c r="AF477" s="41"/>
      <c r="AG477" s="41"/>
      <c r="AH477" s="41"/>
      <c r="AI477" s="41"/>
      <c r="AJ477" s="41"/>
      <c r="AK477" s="46"/>
      <c r="AL477" s="46"/>
      <c r="AM477" s="41"/>
      <c r="AN477" s="41"/>
      <c r="AO477" s="41"/>
      <c r="AP477" s="41"/>
      <c r="AQ477" s="41"/>
      <c r="AR477" s="41"/>
      <c r="AS477" s="41"/>
      <c r="AT477" s="41"/>
      <c r="AU477" s="41"/>
      <c r="AV477" s="41"/>
      <c r="AW477" s="41"/>
      <c r="AX477" s="41"/>
      <c r="AY477" s="41"/>
      <c r="AZ477" s="41"/>
      <c r="BA477" s="41"/>
      <c r="BB477" s="41"/>
      <c r="BC477" s="41"/>
      <c r="BD477" s="41"/>
      <c r="BE477" s="41"/>
      <c r="BF477" s="41"/>
      <c r="BG477" s="41"/>
      <c r="BH477" s="41"/>
      <c r="BI477" s="41"/>
      <c r="BJ477" s="41"/>
      <c r="BK477" s="41"/>
      <c r="BL477" s="41"/>
      <c r="BM477" s="41"/>
      <c r="BN477" s="41"/>
      <c r="BO477" s="41"/>
      <c r="BP477" s="41"/>
      <c r="BQ477" s="41"/>
      <c r="BR477" s="41"/>
      <c r="BS477" s="41"/>
    </row>
    <row r="478" spans="1:71">
      <c r="A478" s="41"/>
      <c r="B478" s="128"/>
      <c r="C478" s="128"/>
      <c r="D478" s="128"/>
      <c r="E478" s="128"/>
      <c r="F478" s="41"/>
      <c r="G478" s="41"/>
      <c r="H478" s="41"/>
      <c r="I478" s="41"/>
      <c r="J478" s="41"/>
      <c r="K478" s="41"/>
      <c r="L478" s="41"/>
      <c r="M478" s="41"/>
      <c r="N478" s="41"/>
      <c r="O478" s="41"/>
      <c r="P478" s="41"/>
      <c r="Q478" s="41"/>
      <c r="R478" s="41"/>
      <c r="S478" s="41"/>
      <c r="T478" s="41"/>
      <c r="U478" s="41"/>
      <c r="V478" s="41"/>
      <c r="W478" s="41"/>
      <c r="X478" s="41"/>
      <c r="Y478" s="41"/>
      <c r="Z478" s="41"/>
      <c r="AA478" s="41"/>
      <c r="AB478" s="41"/>
      <c r="AC478" s="41"/>
      <c r="AD478" s="41"/>
      <c r="AE478" s="41"/>
      <c r="AF478" s="41"/>
      <c r="AG478" s="41"/>
      <c r="AH478" s="41"/>
      <c r="AI478" s="41"/>
      <c r="AJ478" s="41"/>
      <c r="AK478" s="46"/>
      <c r="AL478" s="46"/>
      <c r="AM478" s="41"/>
      <c r="AN478" s="41"/>
      <c r="AO478" s="41"/>
      <c r="AP478" s="41"/>
      <c r="AQ478" s="41"/>
      <c r="AR478" s="41"/>
      <c r="AS478" s="41"/>
      <c r="AT478" s="41"/>
      <c r="AU478" s="41"/>
      <c r="AV478" s="41"/>
      <c r="AW478" s="41"/>
      <c r="AX478" s="41"/>
      <c r="AY478" s="41"/>
      <c r="AZ478" s="41"/>
      <c r="BA478" s="41"/>
      <c r="BB478" s="41"/>
      <c r="BC478" s="41"/>
      <c r="BD478" s="41"/>
      <c r="BE478" s="41"/>
      <c r="BF478" s="41"/>
      <c r="BG478" s="41"/>
      <c r="BH478" s="41"/>
      <c r="BI478" s="41"/>
      <c r="BJ478" s="41"/>
      <c r="BK478" s="41"/>
      <c r="BL478" s="41"/>
      <c r="BM478" s="41"/>
      <c r="BN478" s="41"/>
      <c r="BO478" s="41"/>
      <c r="BP478" s="41"/>
      <c r="BQ478" s="41"/>
      <c r="BR478" s="41"/>
      <c r="BS478" s="41"/>
    </row>
    <row r="479" spans="1:71">
      <c r="A479" s="41"/>
      <c r="B479" s="128"/>
      <c r="C479" s="128"/>
      <c r="D479" s="128"/>
      <c r="E479" s="128"/>
      <c r="F479" s="41"/>
      <c r="G479" s="41"/>
      <c r="H479" s="41"/>
      <c r="I479" s="41"/>
      <c r="J479" s="41"/>
      <c r="K479" s="41"/>
      <c r="L479" s="41"/>
      <c r="M479" s="41"/>
      <c r="N479" s="41"/>
      <c r="O479" s="41"/>
      <c r="P479" s="41"/>
      <c r="Q479" s="41"/>
      <c r="R479" s="41"/>
      <c r="S479" s="41"/>
      <c r="T479" s="41"/>
      <c r="U479" s="41"/>
      <c r="V479" s="41"/>
      <c r="W479" s="41"/>
      <c r="X479" s="41"/>
      <c r="Y479" s="41"/>
      <c r="Z479" s="41"/>
      <c r="AA479" s="41"/>
      <c r="AB479" s="41"/>
      <c r="AC479" s="41"/>
      <c r="AD479" s="41"/>
      <c r="AE479" s="41"/>
      <c r="AF479" s="41"/>
      <c r="AG479" s="41"/>
      <c r="AH479" s="41"/>
      <c r="AI479" s="41"/>
      <c r="AJ479" s="41"/>
      <c r="AK479" s="46"/>
      <c r="AL479" s="46"/>
      <c r="AM479" s="41"/>
      <c r="AN479" s="41"/>
      <c r="AO479" s="41"/>
      <c r="AP479" s="41"/>
      <c r="AQ479" s="41"/>
      <c r="AR479" s="41"/>
      <c r="AS479" s="41"/>
      <c r="AT479" s="41"/>
      <c r="AU479" s="41"/>
      <c r="AV479" s="41"/>
      <c r="AW479" s="41"/>
      <c r="AX479" s="41"/>
      <c r="AY479" s="41"/>
      <c r="AZ479" s="41"/>
      <c r="BA479" s="41"/>
      <c r="BB479" s="41"/>
      <c r="BC479" s="41"/>
      <c r="BD479" s="41"/>
      <c r="BE479" s="41"/>
      <c r="BF479" s="41"/>
      <c r="BG479" s="41"/>
      <c r="BH479" s="41"/>
      <c r="BI479" s="41"/>
      <c r="BJ479" s="41"/>
      <c r="BK479" s="41"/>
      <c r="BL479" s="41"/>
      <c r="BM479" s="41"/>
      <c r="BN479" s="41"/>
      <c r="BO479" s="41"/>
      <c r="BP479" s="41"/>
      <c r="BQ479" s="41"/>
      <c r="BR479" s="41"/>
      <c r="BS479" s="41"/>
    </row>
    <row r="480" spans="1:71">
      <c r="A480" s="41"/>
      <c r="B480" s="128"/>
      <c r="C480" s="128"/>
      <c r="D480" s="128"/>
      <c r="E480" s="128"/>
      <c r="F480" s="41"/>
      <c r="G480" s="41"/>
      <c r="H480" s="41"/>
      <c r="I480" s="41"/>
      <c r="J480" s="41"/>
      <c r="K480" s="41"/>
      <c r="L480" s="41"/>
      <c r="M480" s="41"/>
      <c r="N480" s="41"/>
      <c r="O480" s="41"/>
      <c r="P480" s="41"/>
      <c r="Q480" s="41"/>
      <c r="R480" s="41"/>
      <c r="S480" s="41"/>
      <c r="T480" s="41"/>
      <c r="U480" s="41"/>
      <c r="V480" s="41"/>
      <c r="W480" s="41"/>
      <c r="X480" s="41"/>
      <c r="Y480" s="41"/>
      <c r="Z480" s="41"/>
      <c r="AA480" s="41"/>
      <c r="AB480" s="41"/>
      <c r="AC480" s="41"/>
      <c r="AD480" s="41"/>
      <c r="AE480" s="41"/>
      <c r="AF480" s="41"/>
      <c r="AG480" s="41"/>
      <c r="AH480" s="41"/>
      <c r="AI480" s="41"/>
      <c r="AJ480" s="41"/>
      <c r="AK480" s="46"/>
      <c r="AL480" s="46"/>
      <c r="AM480" s="41"/>
      <c r="AN480" s="41"/>
      <c r="AO480" s="41"/>
      <c r="AP480" s="41"/>
      <c r="AQ480" s="41"/>
      <c r="AR480" s="41"/>
      <c r="AS480" s="41"/>
      <c r="AT480" s="41"/>
      <c r="AU480" s="41"/>
      <c r="AV480" s="41"/>
      <c r="AW480" s="41"/>
      <c r="AX480" s="41"/>
      <c r="AY480" s="41"/>
      <c r="AZ480" s="41"/>
      <c r="BA480" s="41"/>
      <c r="BB480" s="41"/>
      <c r="BC480" s="41"/>
      <c r="BD480" s="41"/>
      <c r="BE480" s="41"/>
      <c r="BF480" s="41"/>
      <c r="BG480" s="41"/>
      <c r="BH480" s="41"/>
      <c r="BI480" s="41"/>
      <c r="BJ480" s="41"/>
      <c r="BK480" s="41"/>
      <c r="BL480" s="41"/>
      <c r="BM480" s="41"/>
      <c r="BN480" s="41"/>
      <c r="BO480" s="41"/>
      <c r="BP480" s="41"/>
      <c r="BQ480" s="41"/>
      <c r="BR480" s="41"/>
      <c r="BS480" s="41"/>
    </row>
    <row r="481" spans="1:71">
      <c r="A481" s="41"/>
      <c r="B481" s="128"/>
      <c r="C481" s="128"/>
      <c r="D481" s="128"/>
      <c r="E481" s="128"/>
      <c r="F481" s="41"/>
      <c r="G481" s="41"/>
      <c r="H481" s="41"/>
      <c r="I481" s="41"/>
      <c r="J481" s="41"/>
      <c r="K481" s="41"/>
      <c r="L481" s="41"/>
      <c r="M481" s="41"/>
      <c r="N481" s="41"/>
      <c r="O481" s="41"/>
      <c r="P481" s="41"/>
      <c r="Q481" s="41"/>
      <c r="R481" s="41"/>
      <c r="S481" s="41"/>
      <c r="T481" s="41"/>
      <c r="U481" s="41"/>
      <c r="V481" s="41"/>
      <c r="W481" s="41"/>
      <c r="X481" s="41"/>
      <c r="Y481" s="41"/>
      <c r="Z481" s="41"/>
      <c r="AA481" s="41"/>
      <c r="AB481" s="41"/>
      <c r="AC481" s="41"/>
      <c r="AD481" s="41"/>
      <c r="AE481" s="41"/>
      <c r="AF481" s="41"/>
      <c r="AG481" s="41"/>
      <c r="AH481" s="41"/>
      <c r="AI481" s="41"/>
      <c r="AJ481" s="41"/>
      <c r="AK481" s="46"/>
      <c r="AL481" s="46"/>
      <c r="AM481" s="41"/>
      <c r="AN481" s="41"/>
      <c r="AO481" s="41"/>
      <c r="AP481" s="41"/>
      <c r="AQ481" s="41"/>
      <c r="AR481" s="41"/>
      <c r="AS481" s="41"/>
      <c r="AT481" s="41"/>
      <c r="AU481" s="41"/>
      <c r="AV481" s="41"/>
      <c r="AW481" s="41"/>
      <c r="AX481" s="41"/>
      <c r="AY481" s="41"/>
      <c r="AZ481" s="41"/>
      <c r="BA481" s="41"/>
      <c r="BB481" s="41"/>
      <c r="BC481" s="41"/>
      <c r="BD481" s="41"/>
      <c r="BE481" s="41"/>
      <c r="BF481" s="41"/>
      <c r="BG481" s="41"/>
      <c r="BH481" s="41"/>
      <c r="BI481" s="41"/>
      <c r="BJ481" s="41"/>
      <c r="BK481" s="41"/>
      <c r="BL481" s="41"/>
      <c r="BM481" s="41"/>
      <c r="BN481" s="41"/>
      <c r="BO481" s="41"/>
      <c r="BP481" s="41"/>
      <c r="BQ481" s="41"/>
      <c r="BR481" s="41"/>
      <c r="BS481" s="41"/>
    </row>
    <row r="482" spans="1:71">
      <c r="A482" s="41"/>
      <c r="B482" s="128"/>
      <c r="C482" s="128"/>
      <c r="D482" s="128"/>
      <c r="E482" s="128"/>
      <c r="F482" s="41"/>
      <c r="G482" s="41"/>
      <c r="H482" s="41"/>
      <c r="I482" s="41"/>
      <c r="J482" s="41"/>
      <c r="K482" s="41"/>
      <c r="L482" s="41"/>
      <c r="M482" s="41"/>
      <c r="N482" s="41"/>
      <c r="O482" s="41"/>
      <c r="P482" s="41"/>
      <c r="Q482" s="41"/>
      <c r="R482" s="41"/>
      <c r="S482" s="41"/>
      <c r="T482" s="41"/>
      <c r="U482" s="41"/>
      <c r="V482" s="41"/>
      <c r="W482" s="41"/>
      <c r="X482" s="41"/>
      <c r="Y482" s="41"/>
      <c r="Z482" s="41"/>
      <c r="AA482" s="41"/>
      <c r="AB482" s="41"/>
      <c r="AC482" s="41"/>
      <c r="AD482" s="41"/>
      <c r="AE482" s="41"/>
      <c r="AF482" s="41"/>
      <c r="AG482" s="41"/>
      <c r="AH482" s="41"/>
      <c r="AI482" s="41"/>
      <c r="AJ482" s="41"/>
      <c r="AK482" s="46"/>
      <c r="AL482" s="46"/>
      <c r="AM482" s="41"/>
      <c r="AN482" s="41"/>
      <c r="AO482" s="41"/>
      <c r="AP482" s="41"/>
      <c r="AQ482" s="41"/>
      <c r="AR482" s="41"/>
      <c r="AS482" s="41"/>
      <c r="AT482" s="41"/>
      <c r="AU482" s="41"/>
      <c r="AV482" s="41"/>
      <c r="AW482" s="41"/>
      <c r="AX482" s="41"/>
      <c r="AY482" s="41"/>
      <c r="AZ482" s="41"/>
      <c r="BA482" s="41"/>
      <c r="BB482" s="41"/>
      <c r="BC482" s="41"/>
      <c r="BD482" s="41"/>
      <c r="BE482" s="41"/>
      <c r="BF482" s="41"/>
      <c r="BG482" s="41"/>
      <c r="BH482" s="41"/>
      <c r="BI482" s="41"/>
      <c r="BJ482" s="41"/>
      <c r="BK482" s="41"/>
      <c r="BL482" s="41"/>
      <c r="BM482" s="41"/>
      <c r="BN482" s="41"/>
      <c r="BO482" s="41"/>
      <c r="BP482" s="41"/>
      <c r="BQ482" s="41"/>
      <c r="BR482" s="41"/>
      <c r="BS482" s="41"/>
    </row>
    <row r="483" spans="1:71">
      <c r="A483" s="41"/>
      <c r="B483" s="128"/>
      <c r="C483" s="128"/>
      <c r="D483" s="128"/>
      <c r="E483" s="128"/>
      <c r="F483" s="41"/>
      <c r="G483" s="41"/>
      <c r="H483" s="41"/>
      <c r="I483" s="41"/>
      <c r="J483" s="41"/>
      <c r="K483" s="41"/>
      <c r="L483" s="41"/>
      <c r="M483" s="41"/>
      <c r="N483" s="41"/>
      <c r="O483" s="41"/>
      <c r="P483" s="41"/>
      <c r="Q483" s="41"/>
      <c r="R483" s="41"/>
      <c r="S483" s="41"/>
      <c r="T483" s="41"/>
      <c r="U483" s="41"/>
      <c r="V483" s="41"/>
      <c r="W483" s="41"/>
      <c r="X483" s="41"/>
      <c r="Y483" s="41"/>
      <c r="Z483" s="41"/>
      <c r="AA483" s="41"/>
      <c r="AB483" s="41"/>
      <c r="AC483" s="41"/>
      <c r="AD483" s="41"/>
      <c r="AE483" s="41"/>
      <c r="AF483" s="41"/>
      <c r="AG483" s="41"/>
      <c r="AH483" s="41"/>
      <c r="AI483" s="41"/>
      <c r="AJ483" s="41"/>
      <c r="AK483" s="46"/>
      <c r="AL483" s="46"/>
      <c r="AM483" s="41"/>
      <c r="AN483" s="41"/>
      <c r="AO483" s="41"/>
      <c r="AP483" s="41"/>
      <c r="AQ483" s="41"/>
      <c r="AR483" s="41"/>
      <c r="AS483" s="41"/>
      <c r="AT483" s="41"/>
      <c r="AU483" s="41"/>
      <c r="AV483" s="41"/>
      <c r="AW483" s="41"/>
      <c r="AX483" s="41"/>
      <c r="AY483" s="41"/>
      <c r="AZ483" s="41"/>
      <c r="BA483" s="41"/>
      <c r="BB483" s="41"/>
      <c r="BC483" s="41"/>
      <c r="BD483" s="41"/>
      <c r="BE483" s="41"/>
      <c r="BF483" s="41"/>
      <c r="BG483" s="41"/>
      <c r="BH483" s="41"/>
      <c r="BI483" s="41"/>
      <c r="BJ483" s="41"/>
      <c r="BK483" s="41"/>
      <c r="BL483" s="41"/>
      <c r="BM483" s="41"/>
      <c r="BN483" s="41"/>
      <c r="BO483" s="41"/>
      <c r="BP483" s="41"/>
      <c r="BQ483" s="41"/>
      <c r="BR483" s="41"/>
      <c r="BS483" s="41"/>
    </row>
    <row r="484" spans="1:71">
      <c r="A484" s="41"/>
      <c r="B484" s="128"/>
      <c r="C484" s="128"/>
      <c r="D484" s="128"/>
      <c r="E484" s="128"/>
      <c r="F484" s="41"/>
      <c r="G484" s="41"/>
      <c r="H484" s="41"/>
      <c r="I484" s="41"/>
      <c r="J484" s="41"/>
      <c r="K484" s="41"/>
      <c r="L484" s="41"/>
      <c r="M484" s="41"/>
      <c r="N484" s="41"/>
      <c r="O484" s="41"/>
      <c r="P484" s="41"/>
      <c r="Q484" s="41"/>
      <c r="R484" s="41"/>
      <c r="S484" s="41"/>
      <c r="T484" s="41"/>
      <c r="U484" s="41"/>
      <c r="V484" s="41"/>
      <c r="W484" s="41"/>
      <c r="X484" s="41"/>
      <c r="Y484" s="41"/>
      <c r="Z484" s="41"/>
      <c r="AA484" s="41"/>
      <c r="AB484" s="41"/>
      <c r="AC484" s="41"/>
      <c r="AD484" s="41"/>
      <c r="AE484" s="41"/>
      <c r="AF484" s="41"/>
      <c r="AG484" s="41"/>
      <c r="AH484" s="41"/>
      <c r="AI484" s="41"/>
      <c r="AJ484" s="41"/>
      <c r="AK484" s="46"/>
      <c r="AL484" s="46"/>
      <c r="AM484" s="41"/>
      <c r="AN484" s="41"/>
      <c r="AO484" s="41"/>
      <c r="AP484" s="41"/>
      <c r="AQ484" s="41"/>
      <c r="AR484" s="41"/>
      <c r="AS484" s="41"/>
      <c r="AT484" s="41"/>
      <c r="AU484" s="41"/>
      <c r="AV484" s="41"/>
      <c r="AW484" s="41"/>
      <c r="AX484" s="41"/>
      <c r="AY484" s="41"/>
      <c r="AZ484" s="41"/>
      <c r="BA484" s="41"/>
      <c r="BB484" s="41"/>
      <c r="BC484" s="41"/>
      <c r="BD484" s="41"/>
      <c r="BE484" s="41"/>
      <c r="BF484" s="41"/>
      <c r="BG484" s="41"/>
      <c r="BH484" s="41"/>
      <c r="BI484" s="41"/>
      <c r="BJ484" s="41"/>
      <c r="BK484" s="41"/>
      <c r="BL484" s="41"/>
      <c r="BM484" s="41"/>
      <c r="BN484" s="41"/>
      <c r="BO484" s="41"/>
      <c r="BP484" s="41"/>
      <c r="BQ484" s="41"/>
      <c r="BR484" s="41"/>
      <c r="BS484" s="41"/>
    </row>
    <row r="485" spans="1:71">
      <c r="A485" s="41"/>
      <c r="B485" s="128"/>
      <c r="C485" s="128"/>
      <c r="D485" s="128"/>
      <c r="E485" s="128"/>
      <c r="F485" s="41"/>
      <c r="G485" s="41"/>
      <c r="H485" s="41"/>
      <c r="I485" s="41"/>
      <c r="J485" s="41"/>
      <c r="K485" s="41"/>
      <c r="L485" s="41"/>
      <c r="M485" s="41"/>
      <c r="N485" s="41"/>
      <c r="O485" s="41"/>
      <c r="P485" s="41"/>
      <c r="Q485" s="41"/>
      <c r="R485" s="41"/>
      <c r="S485" s="41"/>
      <c r="T485" s="41"/>
      <c r="U485" s="41"/>
      <c r="V485" s="41"/>
      <c r="W485" s="41"/>
      <c r="X485" s="41"/>
      <c r="Y485" s="41"/>
      <c r="Z485" s="41"/>
      <c r="AA485" s="41"/>
      <c r="AB485" s="41"/>
      <c r="AC485" s="41"/>
      <c r="AD485" s="41"/>
      <c r="AE485" s="41"/>
      <c r="AF485" s="41"/>
      <c r="AG485" s="41"/>
      <c r="AH485" s="41"/>
      <c r="AI485" s="41"/>
      <c r="AJ485" s="41"/>
      <c r="AK485" s="46"/>
      <c r="AL485" s="46"/>
      <c r="AM485" s="41"/>
      <c r="AN485" s="41"/>
      <c r="AO485" s="41"/>
      <c r="AP485" s="41"/>
      <c r="AQ485" s="41"/>
      <c r="AR485" s="41"/>
      <c r="AS485" s="41"/>
      <c r="AT485" s="41"/>
      <c r="AU485" s="41"/>
      <c r="AV485" s="41"/>
      <c r="AW485" s="41"/>
      <c r="AX485" s="41"/>
      <c r="AY485" s="41"/>
      <c r="AZ485" s="41"/>
      <c r="BA485" s="41"/>
      <c r="BB485" s="41"/>
      <c r="BC485" s="41"/>
      <c r="BD485" s="41"/>
      <c r="BE485" s="41"/>
      <c r="BF485" s="41"/>
      <c r="BG485" s="41"/>
      <c r="BH485" s="41"/>
      <c r="BI485" s="41"/>
      <c r="BJ485" s="41"/>
      <c r="BK485" s="41"/>
      <c r="BL485" s="41"/>
      <c r="BM485" s="41"/>
      <c r="BN485" s="41"/>
      <c r="BO485" s="41"/>
      <c r="BP485" s="41"/>
      <c r="BQ485" s="41"/>
      <c r="BR485" s="41"/>
      <c r="BS485" s="41"/>
    </row>
    <row r="486" spans="1:71">
      <c r="A486" s="41"/>
      <c r="B486" s="128"/>
      <c r="C486" s="128"/>
      <c r="D486" s="128"/>
      <c r="E486" s="128"/>
      <c r="F486" s="41"/>
      <c r="G486" s="41"/>
      <c r="H486" s="41"/>
      <c r="I486" s="41"/>
      <c r="J486" s="41"/>
      <c r="K486" s="41"/>
      <c r="L486" s="41"/>
      <c r="M486" s="41"/>
      <c r="N486" s="41"/>
      <c r="O486" s="41"/>
      <c r="P486" s="41"/>
      <c r="Q486" s="41"/>
      <c r="R486" s="41"/>
      <c r="S486" s="41"/>
      <c r="T486" s="41"/>
      <c r="U486" s="41"/>
      <c r="V486" s="41"/>
      <c r="W486" s="41"/>
      <c r="X486" s="41"/>
      <c r="Y486" s="41"/>
      <c r="Z486" s="41"/>
      <c r="AA486" s="41"/>
      <c r="AB486" s="41"/>
      <c r="AC486" s="41"/>
      <c r="AD486" s="41"/>
      <c r="AE486" s="41"/>
      <c r="AF486" s="41"/>
      <c r="AG486" s="41"/>
      <c r="AH486" s="41"/>
      <c r="AI486" s="41"/>
      <c r="AJ486" s="41"/>
      <c r="AK486" s="46"/>
      <c r="AL486" s="46"/>
      <c r="AM486" s="41"/>
      <c r="AN486" s="41"/>
      <c r="AO486" s="41"/>
      <c r="AP486" s="41"/>
      <c r="AQ486" s="41"/>
      <c r="AR486" s="41"/>
      <c r="AS486" s="41"/>
      <c r="AT486" s="41"/>
      <c r="AU486" s="41"/>
      <c r="AV486" s="41"/>
      <c r="AW486" s="41"/>
      <c r="AX486" s="41"/>
      <c r="AY486" s="41"/>
      <c r="AZ486" s="41"/>
      <c r="BA486" s="41"/>
      <c r="BB486" s="41"/>
      <c r="BC486" s="41"/>
      <c r="BD486" s="41"/>
      <c r="BE486" s="41"/>
      <c r="BF486" s="41"/>
      <c r="BG486" s="41"/>
      <c r="BH486" s="41"/>
      <c r="BI486" s="41"/>
      <c r="BJ486" s="41"/>
      <c r="BK486" s="41"/>
      <c r="BL486" s="41"/>
      <c r="BM486" s="41"/>
      <c r="BN486" s="41"/>
      <c r="BO486" s="41"/>
      <c r="BP486" s="41"/>
      <c r="BQ486" s="41"/>
      <c r="BR486" s="41"/>
      <c r="BS486" s="41"/>
    </row>
    <row r="487" spans="1:71">
      <c r="A487" s="41"/>
      <c r="B487" s="128"/>
      <c r="C487" s="128"/>
      <c r="D487" s="128"/>
      <c r="E487" s="128"/>
      <c r="F487" s="41"/>
      <c r="G487" s="41"/>
      <c r="H487" s="41"/>
      <c r="I487" s="41"/>
      <c r="J487" s="41"/>
      <c r="K487" s="41"/>
      <c r="L487" s="41"/>
      <c r="M487" s="41"/>
      <c r="N487" s="41"/>
      <c r="O487" s="41"/>
      <c r="P487" s="41"/>
      <c r="Q487" s="41"/>
      <c r="R487" s="41"/>
      <c r="S487" s="41"/>
      <c r="T487" s="41"/>
      <c r="U487" s="41"/>
      <c r="V487" s="41"/>
      <c r="W487" s="41"/>
      <c r="X487" s="41"/>
      <c r="Y487" s="41"/>
      <c r="Z487" s="41"/>
      <c r="AA487" s="41"/>
      <c r="AB487" s="41"/>
      <c r="AC487" s="41"/>
      <c r="AD487" s="41"/>
      <c r="AE487" s="41"/>
      <c r="AF487" s="41"/>
      <c r="AG487" s="41"/>
      <c r="AH487" s="41"/>
      <c r="AI487" s="41"/>
      <c r="AJ487" s="41"/>
      <c r="AK487" s="46"/>
      <c r="AL487" s="46"/>
      <c r="AM487" s="41"/>
      <c r="AN487" s="41"/>
      <c r="AO487" s="41"/>
      <c r="AP487" s="41"/>
      <c r="AQ487" s="41"/>
      <c r="AR487" s="41"/>
      <c r="AS487" s="41"/>
      <c r="AT487" s="41"/>
      <c r="AU487" s="41"/>
      <c r="AV487" s="41"/>
      <c r="AW487" s="41"/>
      <c r="AX487" s="41"/>
      <c r="AY487" s="41"/>
      <c r="AZ487" s="41"/>
      <c r="BA487" s="41"/>
      <c r="BB487" s="41"/>
      <c r="BC487" s="41"/>
      <c r="BD487" s="41"/>
      <c r="BE487" s="41"/>
      <c r="BF487" s="41"/>
      <c r="BG487" s="41"/>
      <c r="BH487" s="41"/>
      <c r="BI487" s="41"/>
      <c r="BJ487" s="41"/>
      <c r="BK487" s="41"/>
      <c r="BL487" s="41"/>
      <c r="BM487" s="41"/>
      <c r="BN487" s="41"/>
      <c r="BO487" s="41"/>
      <c r="BP487" s="41"/>
      <c r="BQ487" s="41"/>
      <c r="BR487" s="41"/>
      <c r="BS487" s="41"/>
    </row>
    <row r="488" spans="1:71">
      <c r="A488" s="41"/>
      <c r="B488" s="128"/>
      <c r="C488" s="128"/>
      <c r="D488" s="128"/>
      <c r="E488" s="128"/>
      <c r="F488" s="41"/>
      <c r="G488" s="41"/>
      <c r="H488" s="41"/>
      <c r="I488" s="41"/>
      <c r="J488" s="41"/>
      <c r="K488" s="41"/>
      <c r="L488" s="41"/>
      <c r="M488" s="41"/>
      <c r="N488" s="41"/>
      <c r="O488" s="41"/>
      <c r="P488" s="41"/>
      <c r="Q488" s="41"/>
      <c r="R488" s="41"/>
      <c r="S488" s="41"/>
      <c r="T488" s="41"/>
      <c r="U488" s="41"/>
      <c r="V488" s="41"/>
      <c r="W488" s="41"/>
      <c r="X488" s="41"/>
      <c r="Y488" s="41"/>
      <c r="Z488" s="41"/>
      <c r="AA488" s="41"/>
      <c r="AB488" s="41"/>
      <c r="AC488" s="41"/>
      <c r="AD488" s="41"/>
      <c r="AE488" s="41"/>
      <c r="AF488" s="41"/>
      <c r="AG488" s="41"/>
      <c r="AH488" s="41"/>
      <c r="AI488" s="41"/>
      <c r="AJ488" s="41"/>
      <c r="AK488" s="46"/>
      <c r="AL488" s="46"/>
      <c r="AM488" s="41"/>
      <c r="AN488" s="41"/>
      <c r="AO488" s="41"/>
      <c r="AP488" s="41"/>
      <c r="AQ488" s="41"/>
      <c r="AR488" s="41"/>
      <c r="AS488" s="41"/>
      <c r="AT488" s="41"/>
      <c r="AU488" s="41"/>
      <c r="AV488" s="41"/>
      <c r="AW488" s="41"/>
      <c r="AX488" s="41"/>
      <c r="AY488" s="41"/>
      <c r="AZ488" s="41"/>
      <c r="BA488" s="41"/>
      <c r="BB488" s="41"/>
      <c r="BC488" s="41"/>
      <c r="BD488" s="41"/>
      <c r="BE488" s="41"/>
      <c r="BF488" s="41"/>
      <c r="BG488" s="41"/>
      <c r="BH488" s="41"/>
      <c r="BI488" s="41"/>
      <c r="BJ488" s="41"/>
      <c r="BK488" s="41"/>
      <c r="BL488" s="41"/>
      <c r="BM488" s="41"/>
      <c r="BN488" s="41"/>
      <c r="BO488" s="41"/>
      <c r="BP488" s="41"/>
      <c r="BQ488" s="41"/>
      <c r="BR488" s="41"/>
      <c r="BS488" s="41"/>
    </row>
    <row r="489" spans="1:71">
      <c r="A489" s="41"/>
      <c r="B489" s="128"/>
      <c r="C489" s="128"/>
      <c r="D489" s="128"/>
      <c r="E489" s="128"/>
      <c r="F489" s="41"/>
      <c r="G489" s="41"/>
      <c r="H489" s="41"/>
      <c r="I489" s="41"/>
      <c r="J489" s="41"/>
      <c r="K489" s="41"/>
      <c r="L489" s="41"/>
      <c r="M489" s="41"/>
      <c r="N489" s="41"/>
      <c r="O489" s="41"/>
      <c r="P489" s="41"/>
      <c r="Q489" s="41"/>
      <c r="R489" s="41"/>
      <c r="S489" s="41"/>
      <c r="T489" s="41"/>
      <c r="U489" s="41"/>
      <c r="V489" s="41"/>
      <c r="W489" s="41"/>
      <c r="X489" s="41"/>
      <c r="Y489" s="41"/>
      <c r="Z489" s="41"/>
      <c r="AA489" s="41"/>
      <c r="AB489" s="41"/>
      <c r="AC489" s="41"/>
      <c r="AD489" s="41"/>
      <c r="AE489" s="41"/>
      <c r="AF489" s="41"/>
      <c r="AG489" s="41"/>
      <c r="AH489" s="41"/>
      <c r="AI489" s="41"/>
      <c r="AJ489" s="41"/>
      <c r="AK489" s="46"/>
      <c r="AL489" s="46"/>
      <c r="AM489" s="41"/>
      <c r="AN489" s="41"/>
      <c r="AO489" s="41"/>
      <c r="AP489" s="41"/>
      <c r="AQ489" s="41"/>
      <c r="AR489" s="41"/>
      <c r="AS489" s="41"/>
      <c r="AT489" s="41"/>
      <c r="AU489" s="41"/>
      <c r="AV489" s="41"/>
      <c r="AW489" s="41"/>
      <c r="AX489" s="41"/>
      <c r="AY489" s="41"/>
      <c r="AZ489" s="41"/>
      <c r="BA489" s="41"/>
      <c r="BB489" s="41"/>
      <c r="BC489" s="41"/>
      <c r="BD489" s="41"/>
      <c r="BE489" s="41"/>
      <c r="BF489" s="41"/>
      <c r="BG489" s="41"/>
      <c r="BH489" s="41"/>
      <c r="BI489" s="41"/>
      <c r="BJ489" s="41"/>
      <c r="BK489" s="41"/>
      <c r="BL489" s="41"/>
      <c r="BM489" s="41"/>
      <c r="BN489" s="41"/>
      <c r="BO489" s="41"/>
      <c r="BP489" s="41"/>
      <c r="BQ489" s="41"/>
      <c r="BR489" s="41"/>
      <c r="BS489" s="41"/>
    </row>
    <row r="490" spans="1:71">
      <c r="A490" s="41"/>
      <c r="B490" s="128"/>
      <c r="C490" s="128"/>
      <c r="D490" s="128"/>
      <c r="E490" s="128"/>
      <c r="F490" s="41"/>
      <c r="G490" s="41"/>
      <c r="H490" s="41"/>
      <c r="I490" s="41"/>
      <c r="J490" s="41"/>
      <c r="K490" s="41"/>
      <c r="L490" s="41"/>
      <c r="M490" s="41"/>
      <c r="N490" s="41"/>
      <c r="O490" s="41"/>
      <c r="P490" s="41"/>
      <c r="Q490" s="41"/>
      <c r="R490" s="41"/>
      <c r="S490" s="41"/>
      <c r="T490" s="41"/>
      <c r="U490" s="41"/>
      <c r="V490" s="41"/>
      <c r="W490" s="41"/>
      <c r="X490" s="41"/>
      <c r="Y490" s="41"/>
      <c r="Z490" s="41"/>
      <c r="AA490" s="41"/>
      <c r="AB490" s="41"/>
      <c r="AC490" s="41"/>
      <c r="AD490" s="41"/>
      <c r="AE490" s="41"/>
      <c r="AF490" s="41"/>
      <c r="AG490" s="41"/>
      <c r="AH490" s="41"/>
      <c r="AI490" s="41"/>
      <c r="AJ490" s="41"/>
      <c r="AK490" s="46"/>
      <c r="AL490" s="46"/>
      <c r="AM490" s="41"/>
      <c r="AN490" s="41"/>
      <c r="AO490" s="41"/>
      <c r="AP490" s="41"/>
      <c r="AQ490" s="41"/>
      <c r="AR490" s="41"/>
      <c r="AS490" s="41"/>
      <c r="AT490" s="41"/>
      <c r="AU490" s="41"/>
      <c r="AV490" s="41"/>
      <c r="AW490" s="41"/>
      <c r="AX490" s="41"/>
      <c r="AY490" s="41"/>
      <c r="AZ490" s="41"/>
      <c r="BA490" s="41"/>
      <c r="BB490" s="41"/>
      <c r="BC490" s="41"/>
      <c r="BD490" s="41"/>
      <c r="BE490" s="41"/>
      <c r="BF490" s="41"/>
      <c r="BG490" s="41"/>
      <c r="BH490" s="41"/>
      <c r="BI490" s="41"/>
      <c r="BJ490" s="41"/>
      <c r="BK490" s="41"/>
      <c r="BL490" s="41"/>
      <c r="BM490" s="41"/>
      <c r="BN490" s="41"/>
      <c r="BO490" s="41"/>
      <c r="BP490" s="41"/>
      <c r="BQ490" s="41"/>
      <c r="BR490" s="41"/>
      <c r="BS490" s="41"/>
    </row>
    <row r="491" spans="1:71">
      <c r="A491" s="41"/>
      <c r="B491" s="128"/>
      <c r="C491" s="128"/>
      <c r="D491" s="128"/>
      <c r="E491" s="128"/>
      <c r="F491" s="41"/>
      <c r="G491" s="41"/>
      <c r="H491" s="41"/>
      <c r="I491" s="41"/>
      <c r="J491" s="41"/>
      <c r="K491" s="41"/>
      <c r="L491" s="41"/>
      <c r="M491" s="41"/>
      <c r="N491" s="41"/>
      <c r="O491" s="41"/>
      <c r="P491" s="41"/>
      <c r="Q491" s="41"/>
      <c r="R491" s="41"/>
      <c r="S491" s="41"/>
      <c r="T491" s="41"/>
      <c r="U491" s="41"/>
      <c r="V491" s="41"/>
      <c r="W491" s="41"/>
      <c r="X491" s="41"/>
      <c r="Y491" s="41"/>
      <c r="Z491" s="41"/>
      <c r="AA491" s="41"/>
      <c r="AB491" s="41"/>
      <c r="AC491" s="41"/>
      <c r="AD491" s="41"/>
      <c r="AE491" s="41"/>
      <c r="AF491" s="41"/>
      <c r="AG491" s="41"/>
      <c r="AH491" s="41"/>
      <c r="AI491" s="41"/>
      <c r="AJ491" s="41"/>
      <c r="AK491" s="46"/>
      <c r="AL491" s="46"/>
      <c r="AM491" s="41"/>
      <c r="AN491" s="41"/>
      <c r="AO491" s="41"/>
      <c r="AP491" s="41"/>
      <c r="AQ491" s="41"/>
      <c r="AR491" s="41"/>
      <c r="AS491" s="41"/>
      <c r="AT491" s="41"/>
      <c r="AU491" s="41"/>
      <c r="AV491" s="41"/>
      <c r="AW491" s="41"/>
      <c r="AX491" s="41"/>
      <c r="AY491" s="41"/>
      <c r="AZ491" s="41"/>
      <c r="BA491" s="41"/>
      <c r="BB491" s="41"/>
      <c r="BC491" s="41"/>
      <c r="BD491" s="41"/>
      <c r="BE491" s="41"/>
      <c r="BF491" s="41"/>
      <c r="BG491" s="41"/>
      <c r="BH491" s="41"/>
      <c r="BI491" s="41"/>
      <c r="BJ491" s="41"/>
      <c r="BK491" s="41"/>
      <c r="BL491" s="41"/>
      <c r="BM491" s="41"/>
      <c r="BN491" s="41"/>
      <c r="BO491" s="41"/>
      <c r="BP491" s="41"/>
      <c r="BQ491" s="41"/>
      <c r="BR491" s="41"/>
      <c r="BS491" s="41"/>
    </row>
    <row r="492" spans="1:71">
      <c r="A492" s="41"/>
      <c r="B492" s="128"/>
      <c r="C492" s="128"/>
      <c r="D492" s="128"/>
      <c r="E492" s="128"/>
      <c r="F492" s="41"/>
      <c r="G492" s="41"/>
      <c r="H492" s="41"/>
      <c r="I492" s="41"/>
      <c r="J492" s="41"/>
      <c r="K492" s="41"/>
      <c r="L492" s="41"/>
      <c r="M492" s="41"/>
      <c r="N492" s="41"/>
      <c r="O492" s="41"/>
      <c r="P492" s="41"/>
      <c r="Q492" s="41"/>
      <c r="R492" s="41"/>
      <c r="S492" s="41"/>
      <c r="T492" s="41"/>
      <c r="U492" s="41"/>
      <c r="V492" s="41"/>
      <c r="W492" s="41"/>
      <c r="X492" s="41"/>
      <c r="Y492" s="41"/>
      <c r="Z492" s="41"/>
      <c r="AA492" s="41"/>
      <c r="AB492" s="41"/>
      <c r="AC492" s="41"/>
      <c r="AD492" s="41"/>
      <c r="AE492" s="41"/>
      <c r="AF492" s="41"/>
      <c r="AG492" s="41"/>
      <c r="AH492" s="41"/>
      <c r="AI492" s="41"/>
      <c r="AJ492" s="41"/>
      <c r="AK492" s="46"/>
      <c r="AL492" s="46"/>
      <c r="AM492" s="41"/>
      <c r="AN492" s="41"/>
      <c r="AO492" s="41"/>
      <c r="AP492" s="41"/>
      <c r="AQ492" s="41"/>
      <c r="AR492" s="41"/>
      <c r="AS492" s="41"/>
      <c r="AT492" s="41"/>
      <c r="AU492" s="41"/>
      <c r="AV492" s="41"/>
      <c r="AW492" s="41"/>
      <c r="AX492" s="41"/>
      <c r="AY492" s="41"/>
      <c r="AZ492" s="41"/>
      <c r="BA492" s="41"/>
      <c r="BB492" s="41"/>
      <c r="BC492" s="41"/>
      <c r="BD492" s="41"/>
      <c r="BE492" s="41"/>
      <c r="BF492" s="41"/>
      <c r="BG492" s="41"/>
      <c r="BH492" s="41"/>
      <c r="BI492" s="41"/>
      <c r="BJ492" s="41"/>
      <c r="BK492" s="41"/>
      <c r="BL492" s="41"/>
      <c r="BM492" s="41"/>
      <c r="BN492" s="41"/>
      <c r="BO492" s="41"/>
      <c r="BP492" s="41"/>
      <c r="BQ492" s="41"/>
      <c r="BR492" s="41"/>
      <c r="BS492" s="41"/>
    </row>
    <row r="493" spans="1:71">
      <c r="A493" s="41"/>
      <c r="B493" s="128"/>
      <c r="C493" s="128"/>
      <c r="D493" s="128"/>
      <c r="E493" s="128"/>
      <c r="F493" s="41"/>
      <c r="G493" s="41"/>
      <c r="H493" s="41"/>
      <c r="I493" s="41"/>
      <c r="J493" s="41"/>
      <c r="K493" s="41"/>
      <c r="L493" s="41"/>
      <c r="M493" s="41"/>
      <c r="N493" s="41"/>
      <c r="O493" s="41"/>
      <c r="P493" s="41"/>
      <c r="Q493" s="41"/>
      <c r="R493" s="41"/>
      <c r="S493" s="41"/>
      <c r="T493" s="41"/>
      <c r="U493" s="41"/>
      <c r="V493" s="41"/>
      <c r="W493" s="41"/>
      <c r="X493" s="41"/>
      <c r="Y493" s="41"/>
      <c r="Z493" s="41"/>
      <c r="AA493" s="41"/>
      <c r="AB493" s="41"/>
      <c r="AC493" s="41"/>
      <c r="AD493" s="41"/>
      <c r="AE493" s="41"/>
      <c r="AF493" s="41"/>
      <c r="AG493" s="41"/>
      <c r="AH493" s="41"/>
      <c r="AI493" s="41"/>
      <c r="AJ493" s="41"/>
      <c r="AK493" s="46"/>
      <c r="AL493" s="46"/>
      <c r="AM493" s="41"/>
      <c r="AN493" s="41"/>
      <c r="AO493" s="41"/>
      <c r="AP493" s="41"/>
      <c r="AQ493" s="41"/>
      <c r="AR493" s="41"/>
      <c r="AS493" s="41"/>
      <c r="AT493" s="41"/>
      <c r="AU493" s="41"/>
      <c r="AV493" s="41"/>
      <c r="AW493" s="41"/>
      <c r="AX493" s="41"/>
      <c r="AY493" s="41"/>
      <c r="AZ493" s="41"/>
      <c r="BA493" s="41"/>
      <c r="BB493" s="41"/>
      <c r="BC493" s="41"/>
      <c r="BD493" s="41"/>
      <c r="BE493" s="41"/>
      <c r="BF493" s="41"/>
      <c r="BG493" s="41"/>
      <c r="BH493" s="41"/>
      <c r="BI493" s="41"/>
      <c r="BJ493" s="41"/>
      <c r="BK493" s="41"/>
      <c r="BL493" s="41"/>
      <c r="BM493" s="41"/>
      <c r="BN493" s="41"/>
      <c r="BO493" s="41"/>
      <c r="BP493" s="41"/>
      <c r="BQ493" s="41"/>
      <c r="BR493" s="41"/>
      <c r="BS493" s="41"/>
    </row>
    <row r="494" spans="1:71">
      <c r="A494" s="41"/>
      <c r="B494" s="128"/>
      <c r="C494" s="128"/>
      <c r="D494" s="128"/>
      <c r="E494" s="128"/>
      <c r="F494" s="41"/>
      <c r="G494" s="41"/>
      <c r="H494" s="41"/>
      <c r="I494" s="41"/>
      <c r="J494" s="41"/>
      <c r="K494" s="41"/>
      <c r="L494" s="41"/>
      <c r="M494" s="41"/>
      <c r="N494" s="41"/>
      <c r="O494" s="41"/>
      <c r="P494" s="41"/>
      <c r="Q494" s="41"/>
      <c r="R494" s="41"/>
      <c r="S494" s="41"/>
      <c r="T494" s="41"/>
      <c r="U494" s="41"/>
      <c r="V494" s="41"/>
      <c r="W494" s="41"/>
      <c r="X494" s="41"/>
      <c r="Y494" s="41"/>
      <c r="Z494" s="41"/>
      <c r="AA494" s="41"/>
      <c r="AB494" s="41"/>
      <c r="AC494" s="41"/>
      <c r="AD494" s="41"/>
      <c r="AE494" s="41"/>
      <c r="AF494" s="41"/>
      <c r="AG494" s="41"/>
      <c r="AH494" s="41"/>
      <c r="AI494" s="41"/>
      <c r="AJ494" s="41"/>
      <c r="AK494" s="46"/>
      <c r="AL494" s="46"/>
      <c r="AM494" s="41"/>
      <c r="AN494" s="41"/>
      <c r="AO494" s="41"/>
      <c r="AP494" s="41"/>
      <c r="AQ494" s="41"/>
      <c r="AR494" s="41"/>
      <c r="AS494" s="41"/>
      <c r="AT494" s="41"/>
      <c r="AU494" s="41"/>
      <c r="AV494" s="41"/>
      <c r="AW494" s="41"/>
      <c r="AX494" s="41"/>
      <c r="AY494" s="41"/>
      <c r="AZ494" s="41"/>
      <c r="BA494" s="41"/>
      <c r="BB494" s="41"/>
      <c r="BC494" s="41"/>
      <c r="BD494" s="41"/>
      <c r="BE494" s="41"/>
      <c r="BF494" s="41"/>
      <c r="BG494" s="41"/>
      <c r="BH494" s="41"/>
      <c r="BI494" s="41"/>
      <c r="BJ494" s="41"/>
      <c r="BK494" s="41"/>
      <c r="BL494" s="41"/>
      <c r="BM494" s="41"/>
      <c r="BN494" s="41"/>
      <c r="BO494" s="41"/>
      <c r="BP494" s="41"/>
      <c r="BQ494" s="41"/>
      <c r="BR494" s="41"/>
      <c r="BS494" s="41"/>
    </row>
    <row r="495" spans="1:71">
      <c r="A495" s="41"/>
      <c r="B495" s="128"/>
      <c r="C495" s="128"/>
      <c r="D495" s="128"/>
      <c r="E495" s="128"/>
      <c r="F495" s="41"/>
      <c r="G495" s="41"/>
      <c r="H495" s="41"/>
      <c r="I495" s="41"/>
      <c r="J495" s="41"/>
      <c r="K495" s="41"/>
      <c r="L495" s="41"/>
      <c r="M495" s="41"/>
      <c r="N495" s="41"/>
      <c r="O495" s="41"/>
      <c r="P495" s="41"/>
      <c r="Q495" s="41"/>
      <c r="R495" s="41"/>
      <c r="S495" s="41"/>
      <c r="T495" s="41"/>
      <c r="U495" s="41"/>
      <c r="V495" s="41"/>
      <c r="W495" s="41"/>
      <c r="X495" s="41"/>
      <c r="Y495" s="41"/>
      <c r="Z495" s="41"/>
      <c r="AA495" s="41"/>
      <c r="AB495" s="41"/>
      <c r="AC495" s="41"/>
      <c r="AD495" s="41"/>
      <c r="AE495" s="41"/>
      <c r="AF495" s="41"/>
      <c r="AG495" s="41"/>
      <c r="AH495" s="41"/>
      <c r="AI495" s="41"/>
      <c r="AJ495" s="41"/>
      <c r="AK495" s="46"/>
      <c r="AL495" s="46"/>
      <c r="AM495" s="41"/>
      <c r="AN495" s="41"/>
      <c r="AO495" s="41"/>
      <c r="AP495" s="41"/>
      <c r="AQ495" s="41"/>
      <c r="AR495" s="41"/>
      <c r="AS495" s="41"/>
      <c r="AT495" s="41"/>
      <c r="AU495" s="41"/>
      <c r="AV495" s="41"/>
      <c r="AW495" s="41"/>
      <c r="AX495" s="41"/>
      <c r="AY495" s="41"/>
      <c r="AZ495" s="41"/>
      <c r="BA495" s="41"/>
      <c r="BB495" s="41"/>
      <c r="BC495" s="41"/>
      <c r="BD495" s="41"/>
      <c r="BE495" s="41"/>
      <c r="BF495" s="41"/>
      <c r="BG495" s="41"/>
      <c r="BH495" s="41"/>
      <c r="BI495" s="41"/>
      <c r="BJ495" s="41"/>
      <c r="BK495" s="41"/>
      <c r="BL495" s="41"/>
      <c r="BM495" s="41"/>
      <c r="BN495" s="41"/>
      <c r="BO495" s="41"/>
      <c r="BP495" s="41"/>
      <c r="BQ495" s="41"/>
      <c r="BR495" s="41"/>
      <c r="BS495" s="41"/>
    </row>
    <row r="496" spans="1:71">
      <c r="A496" s="41"/>
      <c r="B496" s="128"/>
      <c r="C496" s="128"/>
      <c r="D496" s="128"/>
      <c r="E496" s="128"/>
      <c r="F496" s="41"/>
      <c r="G496" s="41"/>
      <c r="H496" s="41"/>
      <c r="I496" s="41"/>
      <c r="J496" s="41"/>
      <c r="K496" s="41"/>
      <c r="L496" s="41"/>
      <c r="M496" s="41"/>
      <c r="N496" s="41"/>
      <c r="O496" s="41"/>
      <c r="P496" s="41"/>
      <c r="Q496" s="41"/>
      <c r="R496" s="41"/>
      <c r="S496" s="41"/>
      <c r="T496" s="41"/>
      <c r="U496" s="41"/>
      <c r="V496" s="41"/>
      <c r="W496" s="41"/>
      <c r="X496" s="41"/>
      <c r="Y496" s="41"/>
      <c r="Z496" s="41"/>
      <c r="AA496" s="41"/>
      <c r="AB496" s="41"/>
      <c r="AC496" s="41"/>
      <c r="AD496" s="41"/>
      <c r="AE496" s="41"/>
      <c r="AF496" s="41"/>
      <c r="AG496" s="41"/>
      <c r="AH496" s="41"/>
      <c r="AI496" s="41"/>
      <c r="AJ496" s="41"/>
      <c r="AK496" s="46"/>
      <c r="AL496" s="46"/>
      <c r="AM496" s="41"/>
      <c r="AN496" s="41"/>
      <c r="AO496" s="41"/>
      <c r="AP496" s="41"/>
      <c r="AQ496" s="41"/>
      <c r="AR496" s="41"/>
      <c r="AS496" s="41"/>
      <c r="AT496" s="41"/>
      <c r="AU496" s="41"/>
      <c r="AV496" s="41"/>
      <c r="AW496" s="41"/>
      <c r="AX496" s="41"/>
      <c r="AY496" s="41"/>
      <c r="AZ496" s="41"/>
      <c r="BA496" s="41"/>
      <c r="BB496" s="41"/>
      <c r="BC496" s="41"/>
      <c r="BD496" s="41"/>
      <c r="BE496" s="41"/>
      <c r="BF496" s="41"/>
      <c r="BG496" s="41"/>
      <c r="BH496" s="41"/>
      <c r="BI496" s="41"/>
      <c r="BJ496" s="41"/>
      <c r="BK496" s="41"/>
      <c r="BL496" s="41"/>
      <c r="BM496" s="41"/>
      <c r="BN496" s="41"/>
      <c r="BO496" s="41"/>
      <c r="BP496" s="41"/>
      <c r="BQ496" s="41"/>
      <c r="BR496" s="41"/>
      <c r="BS496" s="41"/>
    </row>
    <row r="497" spans="1:71">
      <c r="A497" s="41"/>
      <c r="B497" s="128"/>
      <c r="C497" s="128"/>
      <c r="D497" s="128"/>
      <c r="E497" s="128"/>
      <c r="F497" s="41"/>
      <c r="G497" s="41"/>
      <c r="H497" s="41"/>
      <c r="I497" s="41"/>
      <c r="J497" s="41"/>
      <c r="K497" s="41"/>
      <c r="L497" s="41"/>
      <c r="M497" s="41"/>
      <c r="N497" s="41"/>
      <c r="O497" s="41"/>
      <c r="P497" s="41"/>
      <c r="Q497" s="41"/>
      <c r="R497" s="41"/>
      <c r="S497" s="41"/>
      <c r="T497" s="41"/>
      <c r="U497" s="41"/>
      <c r="V497" s="41"/>
      <c r="W497" s="41"/>
      <c r="X497" s="41"/>
      <c r="Y497" s="41"/>
      <c r="Z497" s="41"/>
      <c r="AA497" s="41"/>
      <c r="AB497" s="41"/>
      <c r="AC497" s="41"/>
      <c r="AD497" s="41"/>
      <c r="AE497" s="41"/>
      <c r="AF497" s="41"/>
      <c r="AG497" s="41"/>
      <c r="AH497" s="41"/>
      <c r="AI497" s="41"/>
      <c r="AJ497" s="41"/>
      <c r="AK497" s="46"/>
      <c r="AL497" s="46"/>
      <c r="AM497" s="41"/>
      <c r="AN497" s="41"/>
      <c r="AO497" s="41"/>
      <c r="AP497" s="41"/>
      <c r="AQ497" s="41"/>
      <c r="AR497" s="41"/>
      <c r="AS497" s="41"/>
      <c r="AT497" s="41"/>
      <c r="AU497" s="41"/>
      <c r="AV497" s="41"/>
      <c r="AW497" s="41"/>
      <c r="AX497" s="41"/>
      <c r="AY497" s="41"/>
      <c r="AZ497" s="41"/>
      <c r="BA497" s="41"/>
      <c r="BB497" s="41"/>
      <c r="BC497" s="41"/>
      <c r="BD497" s="41"/>
      <c r="BE497" s="41"/>
      <c r="BF497" s="41"/>
      <c r="BG497" s="41"/>
      <c r="BH497" s="41"/>
      <c r="BI497" s="41"/>
      <c r="BJ497" s="41"/>
      <c r="BK497" s="41"/>
      <c r="BL497" s="41"/>
      <c r="BM497" s="41"/>
      <c r="BN497" s="41"/>
      <c r="BO497" s="41"/>
      <c r="BP497" s="41"/>
      <c r="BQ497" s="41"/>
      <c r="BR497" s="41"/>
      <c r="BS497" s="41"/>
    </row>
    <row r="498" spans="1:71">
      <c r="A498" s="41"/>
      <c r="B498" s="128"/>
      <c r="C498" s="128"/>
      <c r="D498" s="128"/>
      <c r="E498" s="128"/>
      <c r="F498" s="41"/>
      <c r="G498" s="41"/>
      <c r="H498" s="41"/>
      <c r="I498" s="41"/>
      <c r="J498" s="41"/>
      <c r="K498" s="41"/>
      <c r="L498" s="41"/>
      <c r="M498" s="41"/>
      <c r="N498" s="41"/>
      <c r="O498" s="41"/>
      <c r="P498" s="41"/>
      <c r="Q498" s="41"/>
      <c r="R498" s="41"/>
      <c r="S498" s="41"/>
      <c r="T498" s="41"/>
      <c r="U498" s="41"/>
      <c r="V498" s="41"/>
      <c r="W498" s="41"/>
      <c r="X498" s="41"/>
      <c r="Y498" s="41"/>
      <c r="Z498" s="41"/>
      <c r="AA498" s="41"/>
      <c r="AB498" s="41"/>
      <c r="AC498" s="41"/>
      <c r="AD498" s="41"/>
      <c r="AE498" s="41"/>
      <c r="AF498" s="41"/>
      <c r="AG498" s="41"/>
      <c r="AH498" s="41"/>
      <c r="AI498" s="41"/>
      <c r="AJ498" s="41"/>
      <c r="AK498" s="46"/>
      <c r="AL498" s="46"/>
      <c r="AM498" s="41"/>
      <c r="AN498" s="41"/>
      <c r="AO498" s="41"/>
      <c r="AP498" s="41"/>
      <c r="AQ498" s="41"/>
      <c r="AR498" s="41"/>
      <c r="AS498" s="41"/>
      <c r="AT498" s="41"/>
      <c r="AU498" s="41"/>
      <c r="AV498" s="41"/>
      <c r="AW498" s="41"/>
      <c r="AX498" s="41"/>
      <c r="AY498" s="41"/>
      <c r="AZ498" s="41"/>
      <c r="BA498" s="41"/>
      <c r="BB498" s="41"/>
      <c r="BC498" s="41"/>
      <c r="BD498" s="41"/>
      <c r="BE498" s="41"/>
      <c r="BF498" s="41"/>
      <c r="BG498" s="41"/>
      <c r="BH498" s="41"/>
      <c r="BI498" s="41"/>
      <c r="BJ498" s="41"/>
      <c r="BK498" s="41"/>
      <c r="BL498" s="41"/>
      <c r="BM498" s="41"/>
      <c r="BN498" s="41"/>
      <c r="BO498" s="41"/>
      <c r="BP498" s="41"/>
      <c r="BQ498" s="41"/>
      <c r="BR498" s="41"/>
      <c r="BS498" s="41"/>
    </row>
    <row r="499" spans="1:71">
      <c r="A499" s="41"/>
      <c r="B499" s="128"/>
      <c r="C499" s="128"/>
      <c r="D499" s="128"/>
      <c r="E499" s="128"/>
      <c r="F499" s="41"/>
      <c r="G499" s="41"/>
      <c r="H499" s="41"/>
      <c r="I499" s="41"/>
      <c r="J499" s="41"/>
      <c r="K499" s="41"/>
      <c r="L499" s="41"/>
      <c r="M499" s="41"/>
      <c r="N499" s="41"/>
      <c r="O499" s="41"/>
      <c r="P499" s="41"/>
      <c r="Q499" s="41"/>
      <c r="R499" s="41"/>
      <c r="S499" s="41"/>
      <c r="T499" s="41"/>
      <c r="U499" s="41"/>
      <c r="V499" s="41"/>
      <c r="W499" s="41"/>
      <c r="X499" s="41"/>
      <c r="Y499" s="41"/>
      <c r="Z499" s="41"/>
      <c r="AA499" s="41"/>
      <c r="AB499" s="41"/>
      <c r="AC499" s="41"/>
      <c r="AD499" s="41"/>
      <c r="AE499" s="41"/>
      <c r="AF499" s="41"/>
      <c r="AG499" s="41"/>
      <c r="AH499" s="41"/>
      <c r="AI499" s="41"/>
      <c r="AJ499" s="41"/>
      <c r="AK499" s="46"/>
      <c r="AL499" s="46"/>
      <c r="AM499" s="41"/>
      <c r="AN499" s="41"/>
      <c r="AO499" s="41"/>
      <c r="AP499" s="41"/>
      <c r="AQ499" s="41"/>
      <c r="AR499" s="41"/>
      <c r="AS499" s="41"/>
      <c r="AT499" s="41"/>
      <c r="AU499" s="41"/>
      <c r="AV499" s="41"/>
      <c r="AW499" s="41"/>
      <c r="AX499" s="41"/>
      <c r="AY499" s="41"/>
      <c r="AZ499" s="41"/>
      <c r="BA499" s="41"/>
      <c r="BB499" s="41"/>
      <c r="BC499" s="41"/>
      <c r="BD499" s="41"/>
      <c r="BE499" s="41"/>
      <c r="BF499" s="41"/>
      <c r="BG499" s="41"/>
      <c r="BH499" s="41"/>
      <c r="BI499" s="41"/>
      <c r="BJ499" s="41"/>
      <c r="BK499" s="41"/>
      <c r="BL499" s="41"/>
      <c r="BM499" s="41"/>
      <c r="BN499" s="41"/>
      <c r="BO499" s="41"/>
      <c r="BP499" s="41"/>
      <c r="BQ499" s="41"/>
      <c r="BR499" s="41"/>
      <c r="BS499" s="41"/>
    </row>
    <row r="500" spans="1:71">
      <c r="A500" s="41"/>
      <c r="B500" s="128"/>
      <c r="C500" s="128"/>
      <c r="D500" s="128"/>
      <c r="E500" s="128"/>
      <c r="F500" s="41"/>
      <c r="G500" s="41"/>
      <c r="H500" s="41"/>
      <c r="I500" s="41"/>
      <c r="J500" s="41"/>
      <c r="K500" s="41"/>
      <c r="L500" s="41"/>
      <c r="M500" s="41"/>
      <c r="N500" s="41"/>
      <c r="O500" s="41"/>
      <c r="P500" s="41"/>
      <c r="Q500" s="41"/>
      <c r="R500" s="41"/>
      <c r="S500" s="41"/>
      <c r="T500" s="41"/>
      <c r="U500" s="41"/>
      <c r="V500" s="41"/>
      <c r="W500" s="41"/>
      <c r="X500" s="41"/>
      <c r="Y500" s="41"/>
      <c r="Z500" s="41"/>
      <c r="AA500" s="41"/>
      <c r="AB500" s="41"/>
      <c r="AC500" s="41"/>
      <c r="AD500" s="41"/>
      <c r="AE500" s="41"/>
      <c r="AF500" s="41"/>
      <c r="AG500" s="41"/>
      <c r="AH500" s="41"/>
      <c r="AI500" s="41"/>
      <c r="AJ500" s="41"/>
      <c r="AK500" s="46"/>
      <c r="AL500" s="46"/>
      <c r="AM500" s="41"/>
      <c r="AN500" s="41"/>
      <c r="AO500" s="41"/>
      <c r="AP500" s="41"/>
      <c r="AQ500" s="41"/>
      <c r="AR500" s="41"/>
      <c r="AS500" s="41"/>
      <c r="AT500" s="41"/>
      <c r="AU500" s="41"/>
      <c r="AV500" s="41"/>
      <c r="AW500" s="41"/>
      <c r="AX500" s="41"/>
      <c r="AY500" s="41"/>
      <c r="AZ500" s="41"/>
      <c r="BA500" s="41"/>
      <c r="BB500" s="41"/>
      <c r="BC500" s="41"/>
      <c r="BD500" s="41"/>
      <c r="BE500" s="41"/>
      <c r="BF500" s="41"/>
      <c r="BG500" s="41"/>
      <c r="BH500" s="41"/>
      <c r="BI500" s="41"/>
      <c r="BJ500" s="41"/>
      <c r="BK500" s="41"/>
      <c r="BL500" s="41"/>
      <c r="BM500" s="41"/>
      <c r="BN500" s="41"/>
      <c r="BO500" s="41"/>
      <c r="BP500" s="41"/>
      <c r="BQ500" s="41"/>
      <c r="BR500" s="41"/>
      <c r="BS500" s="41"/>
    </row>
    <row r="501" spans="1:71">
      <c r="A501" s="41"/>
      <c r="B501" s="128"/>
      <c r="C501" s="128"/>
      <c r="D501" s="128"/>
      <c r="E501" s="128"/>
      <c r="F501" s="41"/>
      <c r="G501" s="41"/>
      <c r="H501" s="41"/>
      <c r="I501" s="41"/>
      <c r="J501" s="41"/>
      <c r="K501" s="41"/>
      <c r="L501" s="41"/>
      <c r="M501" s="41"/>
      <c r="N501" s="41"/>
      <c r="O501" s="41"/>
      <c r="P501" s="41"/>
      <c r="Q501" s="41"/>
      <c r="R501" s="41"/>
      <c r="S501" s="41"/>
      <c r="T501" s="41"/>
      <c r="U501" s="41"/>
      <c r="V501" s="41"/>
      <c r="W501" s="41"/>
      <c r="X501" s="41"/>
      <c r="Y501" s="41"/>
      <c r="Z501" s="41"/>
      <c r="AA501" s="41"/>
      <c r="AB501" s="41"/>
      <c r="AC501" s="41"/>
      <c r="AD501" s="41"/>
      <c r="AE501" s="41"/>
      <c r="AF501" s="41"/>
      <c r="AG501" s="41"/>
      <c r="AH501" s="41"/>
      <c r="AI501" s="41"/>
      <c r="AJ501" s="41"/>
      <c r="AK501" s="46"/>
      <c r="AL501" s="46"/>
      <c r="AM501" s="41"/>
      <c r="AN501" s="41"/>
      <c r="AO501" s="41"/>
      <c r="AP501" s="41"/>
      <c r="AQ501" s="41"/>
      <c r="AR501" s="41"/>
      <c r="AS501" s="41"/>
      <c r="AT501" s="41"/>
      <c r="AU501" s="41"/>
      <c r="AV501" s="41"/>
      <c r="AW501" s="41"/>
      <c r="AX501" s="41"/>
      <c r="AY501" s="41"/>
      <c r="AZ501" s="41"/>
      <c r="BA501" s="41"/>
      <c r="BB501" s="41"/>
      <c r="BC501" s="41"/>
      <c r="BD501" s="41"/>
      <c r="BE501" s="41"/>
      <c r="BF501" s="41"/>
      <c r="BG501" s="41"/>
      <c r="BH501" s="41"/>
      <c r="BI501" s="41"/>
      <c r="BJ501" s="41"/>
      <c r="BK501" s="41"/>
      <c r="BL501" s="41"/>
      <c r="BM501" s="41"/>
      <c r="BN501" s="41"/>
      <c r="BO501" s="41"/>
      <c r="BP501" s="41"/>
      <c r="BQ501" s="41"/>
      <c r="BR501" s="41"/>
      <c r="BS501" s="41"/>
    </row>
    <row r="502" spans="1:71">
      <c r="A502" s="41"/>
      <c r="B502" s="128"/>
      <c r="C502" s="128"/>
      <c r="D502" s="128"/>
      <c r="E502" s="128"/>
      <c r="F502" s="41"/>
      <c r="G502" s="41"/>
      <c r="H502" s="41"/>
      <c r="I502" s="41"/>
      <c r="J502" s="41"/>
      <c r="K502" s="41"/>
      <c r="L502" s="41"/>
      <c r="M502" s="41"/>
      <c r="N502" s="41"/>
      <c r="O502" s="41"/>
      <c r="P502" s="41"/>
      <c r="Q502" s="41"/>
      <c r="R502" s="41"/>
      <c r="S502" s="41"/>
      <c r="T502" s="41"/>
      <c r="U502" s="41"/>
      <c r="V502" s="41"/>
      <c r="W502" s="41"/>
      <c r="X502" s="41"/>
      <c r="Y502" s="41"/>
      <c r="Z502" s="41"/>
      <c r="AA502" s="41"/>
      <c r="AB502" s="41"/>
      <c r="AC502" s="41"/>
      <c r="AD502" s="41"/>
      <c r="AE502" s="41"/>
      <c r="AF502" s="41"/>
      <c r="AG502" s="41"/>
      <c r="AH502" s="41"/>
      <c r="AI502" s="41"/>
      <c r="AJ502" s="41"/>
      <c r="AK502" s="46"/>
      <c r="AL502" s="46"/>
      <c r="AM502" s="41"/>
      <c r="AN502" s="41"/>
      <c r="AO502" s="41"/>
      <c r="AP502" s="41"/>
      <c r="AQ502" s="41"/>
      <c r="AR502" s="41"/>
      <c r="AS502" s="41"/>
      <c r="AT502" s="41"/>
      <c r="AU502" s="41"/>
      <c r="AV502" s="41"/>
      <c r="AW502" s="41"/>
      <c r="AX502" s="41"/>
      <c r="AY502" s="41"/>
      <c r="AZ502" s="41"/>
      <c r="BA502" s="41"/>
      <c r="BB502" s="41"/>
      <c r="BC502" s="41"/>
      <c r="BD502" s="41"/>
      <c r="BE502" s="41"/>
      <c r="BF502" s="41"/>
      <c r="BG502" s="41"/>
      <c r="BH502" s="41"/>
      <c r="BI502" s="41"/>
      <c r="BJ502" s="41"/>
      <c r="BK502" s="41"/>
      <c r="BL502" s="41"/>
      <c r="BM502" s="41"/>
      <c r="BN502" s="41"/>
      <c r="BO502" s="41"/>
      <c r="BP502" s="41"/>
      <c r="BQ502" s="41"/>
      <c r="BR502" s="41"/>
      <c r="BS502" s="41"/>
    </row>
    <row r="503" spans="1:71">
      <c r="A503" s="41"/>
      <c r="B503" s="128"/>
      <c r="C503" s="128"/>
      <c r="D503" s="128"/>
      <c r="E503" s="128"/>
      <c r="F503" s="41"/>
      <c r="G503" s="41"/>
      <c r="H503" s="41"/>
      <c r="I503" s="41"/>
      <c r="J503" s="41"/>
      <c r="K503" s="41"/>
      <c r="L503" s="41"/>
      <c r="M503" s="41"/>
      <c r="N503" s="41"/>
      <c r="O503" s="41"/>
      <c r="P503" s="41"/>
      <c r="Q503" s="41"/>
      <c r="R503" s="41"/>
      <c r="S503" s="41"/>
      <c r="T503" s="41"/>
      <c r="U503" s="41"/>
      <c r="V503" s="41"/>
      <c r="W503" s="41"/>
      <c r="X503" s="41"/>
      <c r="Y503" s="41"/>
      <c r="Z503" s="41"/>
      <c r="AA503" s="41"/>
      <c r="AB503" s="41"/>
      <c r="AC503" s="41"/>
      <c r="AD503" s="41"/>
      <c r="AE503" s="41"/>
      <c r="AF503" s="41"/>
      <c r="AG503" s="41"/>
      <c r="AH503" s="41"/>
      <c r="AI503" s="41"/>
      <c r="AJ503" s="41"/>
      <c r="AK503" s="46"/>
      <c r="AL503" s="46"/>
      <c r="AM503" s="41"/>
      <c r="AN503" s="41"/>
      <c r="AO503" s="41"/>
      <c r="AP503" s="41"/>
      <c r="AQ503" s="41"/>
      <c r="AR503" s="41"/>
      <c r="AS503" s="41"/>
      <c r="AT503" s="41"/>
      <c r="AU503" s="41"/>
      <c r="AV503" s="41"/>
      <c r="AW503" s="41"/>
      <c r="AX503" s="41"/>
      <c r="AY503" s="41"/>
      <c r="AZ503" s="41"/>
      <c r="BA503" s="41"/>
      <c r="BB503" s="41"/>
      <c r="BC503" s="41"/>
      <c r="BD503" s="41"/>
      <c r="BE503" s="41"/>
      <c r="BF503" s="41"/>
      <c r="BG503" s="41"/>
      <c r="BH503" s="41"/>
      <c r="BI503" s="41"/>
      <c r="BJ503" s="41"/>
      <c r="BK503" s="41"/>
      <c r="BL503" s="41"/>
      <c r="BM503" s="41"/>
      <c r="BN503" s="41"/>
      <c r="BO503" s="41"/>
      <c r="BP503" s="41"/>
      <c r="BQ503" s="41"/>
      <c r="BR503" s="41"/>
      <c r="BS503" s="41"/>
    </row>
    <row r="504" spans="1:71">
      <c r="A504" s="41"/>
      <c r="B504" s="128"/>
      <c r="C504" s="128"/>
      <c r="D504" s="128"/>
      <c r="E504" s="128"/>
      <c r="F504" s="41"/>
      <c r="G504" s="41"/>
      <c r="H504" s="41"/>
      <c r="I504" s="41"/>
      <c r="J504" s="41"/>
      <c r="K504" s="41"/>
      <c r="L504" s="41"/>
      <c r="M504" s="41"/>
      <c r="N504" s="41"/>
      <c r="O504" s="41"/>
      <c r="P504" s="41"/>
      <c r="Q504" s="41"/>
      <c r="R504" s="41"/>
      <c r="S504" s="41"/>
      <c r="T504" s="41"/>
      <c r="U504" s="41"/>
      <c r="V504" s="41"/>
      <c r="W504" s="41"/>
      <c r="X504" s="41"/>
      <c r="Y504" s="41"/>
      <c r="Z504" s="41"/>
      <c r="AA504" s="41"/>
      <c r="AB504" s="41"/>
      <c r="AC504" s="41"/>
      <c r="AD504" s="41"/>
      <c r="AE504" s="41"/>
      <c r="AF504" s="41"/>
      <c r="AG504" s="41"/>
      <c r="AH504" s="41"/>
      <c r="AI504" s="41"/>
      <c r="AJ504" s="41"/>
      <c r="AK504" s="46"/>
      <c r="AL504" s="46"/>
      <c r="AM504" s="41"/>
      <c r="AN504" s="41"/>
      <c r="AO504" s="41"/>
      <c r="AP504" s="41"/>
      <c r="AQ504" s="41"/>
      <c r="AR504" s="41"/>
      <c r="AS504" s="41"/>
      <c r="AT504" s="41"/>
      <c r="AU504" s="41"/>
      <c r="AV504" s="41"/>
      <c r="AW504" s="41"/>
      <c r="AX504" s="41"/>
      <c r="AY504" s="41"/>
      <c r="AZ504" s="41"/>
      <c r="BA504" s="41"/>
      <c r="BB504" s="41"/>
      <c r="BC504" s="41"/>
      <c r="BD504" s="41"/>
      <c r="BE504" s="41"/>
      <c r="BF504" s="41"/>
      <c r="BG504" s="41"/>
      <c r="BH504" s="41"/>
      <c r="BI504" s="41"/>
      <c r="BJ504" s="41"/>
      <c r="BK504" s="41"/>
      <c r="BL504" s="41"/>
      <c r="BM504" s="41"/>
      <c r="BN504" s="41"/>
      <c r="BO504" s="41"/>
      <c r="BP504" s="41"/>
      <c r="BQ504" s="41"/>
      <c r="BR504" s="41"/>
      <c r="BS504" s="41"/>
    </row>
    <row r="505" spans="1:71">
      <c r="A505" s="41"/>
      <c r="B505" s="128"/>
      <c r="C505" s="128"/>
      <c r="D505" s="128"/>
      <c r="E505" s="128"/>
      <c r="F505" s="41"/>
      <c r="G505" s="41"/>
      <c r="H505" s="41"/>
      <c r="I505" s="41"/>
      <c r="J505" s="41"/>
      <c r="K505" s="41"/>
      <c r="L505" s="41"/>
      <c r="M505" s="41"/>
      <c r="N505" s="41"/>
      <c r="O505" s="41"/>
      <c r="P505" s="41"/>
      <c r="Q505" s="41"/>
      <c r="R505" s="41"/>
      <c r="S505" s="41"/>
      <c r="T505" s="41"/>
      <c r="U505" s="41"/>
      <c r="V505" s="41"/>
      <c r="W505" s="41"/>
      <c r="X505" s="41"/>
      <c r="Y505" s="41"/>
      <c r="Z505" s="41"/>
      <c r="AA505" s="41"/>
      <c r="AB505" s="41"/>
      <c r="AC505" s="41"/>
      <c r="AD505" s="41"/>
      <c r="AE505" s="41"/>
      <c r="AF505" s="41"/>
      <c r="AG505" s="41"/>
      <c r="AH505" s="41"/>
      <c r="AI505" s="41"/>
      <c r="AJ505" s="41"/>
      <c r="AK505" s="46"/>
      <c r="AL505" s="46"/>
      <c r="AM505" s="41"/>
      <c r="AN505" s="41"/>
      <c r="AO505" s="41"/>
      <c r="AP505" s="41"/>
      <c r="AQ505" s="41"/>
      <c r="AR505" s="41"/>
      <c r="AS505" s="41"/>
      <c r="AT505" s="41"/>
      <c r="AU505" s="41"/>
      <c r="AV505" s="41"/>
      <c r="AW505" s="41"/>
      <c r="AX505" s="41"/>
      <c r="AY505" s="41"/>
      <c r="AZ505" s="41"/>
      <c r="BA505" s="41"/>
      <c r="BB505" s="41"/>
      <c r="BC505" s="41"/>
      <c r="BD505" s="41"/>
      <c r="BE505" s="41"/>
      <c r="BF505" s="41"/>
      <c r="BG505" s="41"/>
      <c r="BH505" s="41"/>
      <c r="BI505" s="41"/>
      <c r="BJ505" s="41"/>
      <c r="BK505" s="41"/>
      <c r="BL505" s="41"/>
      <c r="BM505" s="41"/>
      <c r="BN505" s="41"/>
      <c r="BO505" s="41"/>
      <c r="BP505" s="41"/>
      <c r="BQ505" s="41"/>
      <c r="BR505" s="41"/>
      <c r="BS505" s="41"/>
    </row>
    <row r="506" spans="1:71">
      <c r="A506" s="41"/>
      <c r="B506" s="128"/>
      <c r="C506" s="128"/>
      <c r="D506" s="128"/>
      <c r="E506" s="128"/>
      <c r="F506" s="41"/>
      <c r="G506" s="41"/>
      <c r="H506" s="41"/>
      <c r="I506" s="41"/>
      <c r="J506" s="41"/>
      <c r="K506" s="41"/>
      <c r="L506" s="41"/>
      <c r="M506" s="41"/>
      <c r="N506" s="41"/>
      <c r="O506" s="41"/>
      <c r="P506" s="41"/>
      <c r="Q506" s="41"/>
      <c r="R506" s="41"/>
      <c r="S506" s="41"/>
      <c r="T506" s="41"/>
      <c r="U506" s="41"/>
      <c r="V506" s="41"/>
      <c r="W506" s="41"/>
      <c r="X506" s="41"/>
      <c r="Y506" s="41"/>
      <c r="Z506" s="41"/>
      <c r="AA506" s="41"/>
      <c r="AB506" s="41"/>
      <c r="AC506" s="41"/>
      <c r="AD506" s="41"/>
      <c r="AE506" s="41"/>
      <c r="AF506" s="41"/>
      <c r="AG506" s="41"/>
      <c r="AH506" s="41"/>
      <c r="AI506" s="41"/>
      <c r="AJ506" s="41"/>
      <c r="AK506" s="46"/>
      <c r="AL506" s="46"/>
      <c r="AM506" s="41"/>
      <c r="AN506" s="41"/>
      <c r="AO506" s="41"/>
      <c r="AP506" s="41"/>
      <c r="AQ506" s="41"/>
      <c r="AR506" s="41"/>
      <c r="AS506" s="41"/>
      <c r="AT506" s="41"/>
      <c r="AU506" s="41"/>
      <c r="AV506" s="41"/>
      <c r="AW506" s="41"/>
      <c r="AX506" s="41"/>
      <c r="AY506" s="41"/>
      <c r="AZ506" s="41"/>
      <c r="BA506" s="41"/>
      <c r="BB506" s="41"/>
      <c r="BC506" s="41"/>
      <c r="BD506" s="41"/>
      <c r="BE506" s="41"/>
      <c r="BF506" s="41"/>
      <c r="BG506" s="41"/>
      <c r="BH506" s="41"/>
      <c r="BI506" s="41"/>
      <c r="BJ506" s="41"/>
      <c r="BK506" s="41"/>
      <c r="BL506" s="41"/>
      <c r="BM506" s="41"/>
      <c r="BN506" s="41"/>
      <c r="BO506" s="41"/>
      <c r="BP506" s="41"/>
      <c r="BQ506" s="41"/>
      <c r="BR506" s="41"/>
      <c r="BS506" s="41"/>
    </row>
    <row r="507" spans="1:71">
      <c r="A507" s="41"/>
      <c r="B507" s="128"/>
      <c r="C507" s="128"/>
      <c r="D507" s="128"/>
      <c r="E507" s="128"/>
      <c r="F507" s="41"/>
      <c r="G507" s="41"/>
      <c r="H507" s="41"/>
      <c r="I507" s="41"/>
      <c r="J507" s="41"/>
      <c r="K507" s="41"/>
      <c r="L507" s="41"/>
      <c r="M507" s="41"/>
      <c r="N507" s="41"/>
      <c r="O507" s="41"/>
      <c r="P507" s="41"/>
      <c r="Q507" s="41"/>
      <c r="R507" s="41"/>
      <c r="S507" s="41"/>
      <c r="T507" s="41"/>
      <c r="U507" s="41"/>
      <c r="V507" s="41"/>
      <c r="W507" s="41"/>
      <c r="X507" s="41"/>
      <c r="Y507" s="41"/>
      <c r="Z507" s="41"/>
      <c r="AA507" s="41"/>
      <c r="AB507" s="41"/>
      <c r="AC507" s="41"/>
      <c r="AD507" s="41"/>
      <c r="AE507" s="41"/>
      <c r="AF507" s="41"/>
      <c r="AG507" s="41"/>
      <c r="AH507" s="41"/>
      <c r="AI507" s="41"/>
      <c r="AJ507" s="41"/>
      <c r="AK507" s="46"/>
      <c r="AL507" s="46"/>
      <c r="AM507" s="41"/>
      <c r="AN507" s="41"/>
      <c r="AO507" s="41"/>
      <c r="AP507" s="41"/>
      <c r="AQ507" s="41"/>
      <c r="AR507" s="41"/>
      <c r="AS507" s="41"/>
      <c r="AT507" s="41"/>
      <c r="AU507" s="41"/>
      <c r="AV507" s="41"/>
      <c r="AW507" s="41"/>
      <c r="AX507" s="41"/>
      <c r="AY507" s="41"/>
      <c r="AZ507" s="41"/>
      <c r="BA507" s="41"/>
      <c r="BB507" s="41"/>
      <c r="BC507" s="41"/>
      <c r="BD507" s="41"/>
      <c r="BE507" s="41"/>
      <c r="BF507" s="41"/>
      <c r="BG507" s="41"/>
      <c r="BH507" s="41"/>
      <c r="BI507" s="41"/>
      <c r="BJ507" s="41"/>
      <c r="BK507" s="41"/>
      <c r="BL507" s="41"/>
      <c r="BM507" s="41"/>
      <c r="BN507" s="41"/>
      <c r="BO507" s="41"/>
      <c r="BP507" s="41"/>
      <c r="BQ507" s="41"/>
      <c r="BR507" s="41"/>
      <c r="BS507" s="41"/>
    </row>
    <row r="508" spans="1:71">
      <c r="A508" s="41"/>
      <c r="B508" s="128"/>
      <c r="C508" s="128"/>
      <c r="D508" s="128"/>
      <c r="E508" s="128"/>
      <c r="F508" s="41"/>
      <c r="G508" s="41"/>
      <c r="H508" s="41"/>
      <c r="I508" s="41"/>
      <c r="J508" s="41"/>
      <c r="K508" s="41"/>
      <c r="L508" s="41"/>
      <c r="M508" s="41"/>
      <c r="N508" s="41"/>
      <c r="O508" s="41"/>
      <c r="P508" s="41"/>
      <c r="Q508" s="41"/>
      <c r="R508" s="41"/>
      <c r="S508" s="41"/>
      <c r="T508" s="41"/>
      <c r="U508" s="41"/>
      <c r="V508" s="41"/>
      <c r="W508" s="41"/>
      <c r="X508" s="41"/>
      <c r="Y508" s="41"/>
      <c r="Z508" s="41"/>
      <c r="AA508" s="41"/>
      <c r="AB508" s="41"/>
      <c r="AC508" s="41"/>
      <c r="AD508" s="41"/>
      <c r="AE508" s="41"/>
      <c r="AF508" s="41"/>
      <c r="AG508" s="41"/>
      <c r="AH508" s="41"/>
      <c r="AI508" s="41"/>
      <c r="AJ508" s="41"/>
      <c r="AK508" s="46"/>
      <c r="AL508" s="46"/>
      <c r="AM508" s="41"/>
      <c r="AN508" s="41"/>
      <c r="AO508" s="41"/>
      <c r="AP508" s="41"/>
      <c r="AQ508" s="41"/>
      <c r="AR508" s="41"/>
      <c r="AS508" s="41"/>
      <c r="AT508" s="41"/>
      <c r="AU508" s="41"/>
      <c r="AV508" s="41"/>
      <c r="AW508" s="41"/>
      <c r="AX508" s="41"/>
      <c r="AY508" s="41"/>
      <c r="AZ508" s="41"/>
      <c r="BA508" s="41"/>
      <c r="BB508" s="41"/>
      <c r="BC508" s="41"/>
      <c r="BD508" s="41"/>
      <c r="BE508" s="41"/>
      <c r="BF508" s="41"/>
      <c r="BG508" s="41"/>
      <c r="BH508" s="41"/>
      <c r="BI508" s="41"/>
      <c r="BJ508" s="41"/>
      <c r="BK508" s="41"/>
      <c r="BL508" s="41"/>
      <c r="BM508" s="41"/>
      <c r="BN508" s="41"/>
      <c r="BO508" s="41"/>
      <c r="BP508" s="41"/>
      <c r="BQ508" s="41"/>
      <c r="BR508" s="41"/>
      <c r="BS508" s="41"/>
    </row>
    <row r="509" spans="1:71">
      <c r="A509" s="41"/>
      <c r="B509" s="128"/>
      <c r="C509" s="128"/>
      <c r="D509" s="128"/>
      <c r="E509" s="128"/>
      <c r="F509" s="41"/>
      <c r="G509" s="41"/>
      <c r="H509" s="41"/>
      <c r="I509" s="41"/>
      <c r="J509" s="41"/>
      <c r="K509" s="41"/>
      <c r="L509" s="41"/>
      <c r="M509" s="41"/>
      <c r="N509" s="41"/>
      <c r="O509" s="41"/>
      <c r="P509" s="41"/>
      <c r="Q509" s="41"/>
      <c r="R509" s="41"/>
      <c r="S509" s="41"/>
      <c r="T509" s="41"/>
      <c r="U509" s="41"/>
      <c r="V509" s="41"/>
      <c r="W509" s="41"/>
      <c r="X509" s="41"/>
      <c r="Y509" s="41"/>
      <c r="Z509" s="41"/>
      <c r="AA509" s="41"/>
      <c r="AB509" s="41"/>
      <c r="AC509" s="41"/>
      <c r="AD509" s="41"/>
      <c r="AE509" s="41"/>
      <c r="AF509" s="41"/>
      <c r="AG509" s="41"/>
      <c r="AH509" s="41"/>
      <c r="AI509" s="41"/>
      <c r="AJ509" s="41"/>
      <c r="AK509" s="46"/>
      <c r="AL509" s="46"/>
      <c r="AM509" s="41"/>
      <c r="AN509" s="41"/>
      <c r="AO509" s="41"/>
      <c r="AP509" s="41"/>
      <c r="AQ509" s="41"/>
      <c r="AR509" s="41"/>
      <c r="AS509" s="41"/>
      <c r="AT509" s="41"/>
      <c r="AU509" s="41"/>
      <c r="AV509" s="41"/>
      <c r="AW509" s="41"/>
      <c r="AX509" s="41"/>
      <c r="AY509" s="41"/>
      <c r="AZ509" s="41"/>
      <c r="BA509" s="41"/>
      <c r="BB509" s="41"/>
      <c r="BC509" s="41"/>
      <c r="BD509" s="41"/>
      <c r="BE509" s="41"/>
      <c r="BF509" s="41"/>
      <c r="BG509" s="41"/>
      <c r="BH509" s="41"/>
      <c r="BI509" s="41"/>
      <c r="BJ509" s="41"/>
      <c r="BK509" s="41"/>
      <c r="BL509" s="41"/>
      <c r="BM509" s="41"/>
      <c r="BN509" s="41"/>
      <c r="BO509" s="41"/>
      <c r="BP509" s="41"/>
      <c r="BQ509" s="41"/>
      <c r="BR509" s="41"/>
      <c r="BS509" s="41"/>
    </row>
    <row r="510" spans="1:71">
      <c r="A510" s="41"/>
      <c r="B510" s="128"/>
      <c r="C510" s="128"/>
      <c r="D510" s="128"/>
      <c r="E510" s="128"/>
      <c r="F510" s="41"/>
      <c r="G510" s="41"/>
      <c r="H510" s="41"/>
      <c r="I510" s="41"/>
      <c r="J510" s="41"/>
      <c r="K510" s="41"/>
      <c r="L510" s="41"/>
      <c r="M510" s="41"/>
      <c r="N510" s="41"/>
      <c r="O510" s="41"/>
      <c r="P510" s="41"/>
      <c r="Q510" s="41"/>
      <c r="R510" s="41"/>
      <c r="S510" s="41"/>
      <c r="T510" s="41"/>
      <c r="U510" s="41"/>
      <c r="V510" s="41"/>
      <c r="W510" s="41"/>
      <c r="X510" s="41"/>
      <c r="Y510" s="41"/>
      <c r="Z510" s="41"/>
      <c r="AA510" s="41"/>
      <c r="AB510" s="41"/>
      <c r="AC510" s="41"/>
      <c r="AD510" s="41"/>
      <c r="AE510" s="41"/>
      <c r="AF510" s="41"/>
      <c r="AG510" s="41"/>
      <c r="AH510" s="41"/>
      <c r="AI510" s="41"/>
      <c r="AJ510" s="41"/>
      <c r="AK510" s="46"/>
      <c r="AL510" s="46"/>
      <c r="AM510" s="41"/>
      <c r="AN510" s="41"/>
      <c r="AO510" s="41"/>
      <c r="AP510" s="41"/>
      <c r="AQ510" s="41"/>
      <c r="AR510" s="41"/>
      <c r="AS510" s="41"/>
      <c r="AT510" s="41"/>
      <c r="AU510" s="41"/>
      <c r="AV510" s="41"/>
      <c r="AW510" s="41"/>
      <c r="AX510" s="41"/>
      <c r="AY510" s="41"/>
      <c r="AZ510" s="41"/>
      <c r="BA510" s="41"/>
      <c r="BB510" s="41"/>
      <c r="BC510" s="41"/>
      <c r="BD510" s="41"/>
      <c r="BE510" s="41"/>
      <c r="BF510" s="41"/>
      <c r="BG510" s="41"/>
      <c r="BH510" s="41"/>
      <c r="BI510" s="41"/>
      <c r="BJ510" s="41"/>
      <c r="BK510" s="41"/>
      <c r="BL510" s="41"/>
      <c r="BM510" s="41"/>
      <c r="BN510" s="41"/>
      <c r="BO510" s="41"/>
      <c r="BP510" s="41"/>
      <c r="BQ510" s="41"/>
      <c r="BR510" s="41"/>
      <c r="BS510" s="41"/>
    </row>
    <row r="511" spans="1:71">
      <c r="A511" s="41"/>
      <c r="B511" s="128"/>
      <c r="C511" s="128"/>
      <c r="D511" s="128"/>
      <c r="E511" s="128"/>
      <c r="F511" s="41"/>
      <c r="G511" s="41"/>
      <c r="H511" s="41"/>
      <c r="I511" s="41"/>
      <c r="J511" s="41"/>
      <c r="K511" s="41"/>
      <c r="L511" s="41"/>
      <c r="M511" s="41"/>
      <c r="N511" s="41"/>
      <c r="O511" s="41"/>
      <c r="P511" s="41"/>
      <c r="Q511" s="41"/>
      <c r="R511" s="41"/>
      <c r="S511" s="41"/>
      <c r="T511" s="41"/>
      <c r="U511" s="41"/>
      <c r="V511" s="41"/>
      <c r="W511" s="41"/>
      <c r="X511" s="41"/>
      <c r="Y511" s="41"/>
      <c r="Z511" s="41"/>
      <c r="AA511" s="41"/>
      <c r="AB511" s="41"/>
      <c r="AC511" s="41"/>
      <c r="AD511" s="41"/>
      <c r="AE511" s="41"/>
      <c r="AF511" s="41"/>
      <c r="AG511" s="41"/>
      <c r="AH511" s="41"/>
      <c r="AI511" s="41"/>
      <c r="AJ511" s="41"/>
      <c r="AK511" s="46"/>
      <c r="AL511" s="46"/>
      <c r="AM511" s="41"/>
      <c r="AN511" s="41"/>
      <c r="AO511" s="41"/>
      <c r="AP511" s="41"/>
      <c r="AQ511" s="41"/>
      <c r="AR511" s="41"/>
      <c r="AS511" s="41"/>
      <c r="AT511" s="41"/>
      <c r="AU511" s="41"/>
      <c r="AV511" s="41"/>
      <c r="AW511" s="41"/>
      <c r="AX511" s="41"/>
      <c r="AY511" s="41"/>
      <c r="AZ511" s="41"/>
      <c r="BA511" s="41"/>
      <c r="BB511" s="41"/>
      <c r="BC511" s="41"/>
      <c r="BD511" s="41"/>
      <c r="BE511" s="41"/>
      <c r="BF511" s="41"/>
      <c r="BG511" s="41"/>
      <c r="BH511" s="41"/>
      <c r="BI511" s="41"/>
      <c r="BJ511" s="41"/>
      <c r="BK511" s="41"/>
      <c r="BL511" s="41"/>
      <c r="BM511" s="41"/>
      <c r="BN511" s="41"/>
      <c r="BO511" s="41"/>
      <c r="BP511" s="41"/>
      <c r="BQ511" s="41"/>
      <c r="BR511" s="41"/>
      <c r="BS511" s="41"/>
    </row>
    <row r="512" spans="1:71">
      <c r="A512" s="41"/>
      <c r="B512" s="128"/>
      <c r="C512" s="128"/>
      <c r="D512" s="128"/>
      <c r="E512" s="128"/>
      <c r="F512" s="41"/>
      <c r="G512" s="41"/>
      <c r="H512" s="41"/>
      <c r="I512" s="41"/>
      <c r="J512" s="41"/>
      <c r="K512" s="41"/>
      <c r="L512" s="41"/>
      <c r="M512" s="41"/>
      <c r="N512" s="41"/>
      <c r="O512" s="41"/>
      <c r="P512" s="41"/>
      <c r="Q512" s="41"/>
      <c r="R512" s="41"/>
      <c r="S512" s="41"/>
      <c r="T512" s="41"/>
      <c r="U512" s="41"/>
      <c r="V512" s="41"/>
      <c r="W512" s="41"/>
      <c r="X512" s="41"/>
      <c r="Y512" s="41"/>
      <c r="Z512" s="41"/>
      <c r="AA512" s="41"/>
      <c r="AB512" s="41"/>
      <c r="AC512" s="41"/>
      <c r="AD512" s="41"/>
      <c r="AE512" s="41"/>
      <c r="AF512" s="41"/>
      <c r="AG512" s="41"/>
      <c r="AH512" s="41"/>
      <c r="AI512" s="41"/>
      <c r="AJ512" s="41"/>
      <c r="AK512" s="46"/>
      <c r="AL512" s="46"/>
      <c r="AM512" s="41"/>
      <c r="AN512" s="41"/>
      <c r="AO512" s="41"/>
      <c r="AP512" s="41"/>
      <c r="AQ512" s="41"/>
      <c r="AR512" s="41"/>
      <c r="AS512" s="41"/>
      <c r="AT512" s="41"/>
      <c r="AU512" s="41"/>
      <c r="AV512" s="41"/>
      <c r="AW512" s="41"/>
      <c r="AX512" s="41"/>
      <c r="AY512" s="41"/>
      <c r="AZ512" s="41"/>
      <c r="BA512" s="41"/>
      <c r="BB512" s="41"/>
      <c r="BC512" s="41"/>
      <c r="BD512" s="41"/>
      <c r="BE512" s="41"/>
      <c r="BF512" s="41"/>
      <c r="BG512" s="41"/>
      <c r="BH512" s="41"/>
      <c r="BI512" s="41"/>
      <c r="BJ512" s="41"/>
      <c r="BK512" s="41"/>
      <c r="BL512" s="41"/>
      <c r="BM512" s="41"/>
      <c r="BN512" s="41"/>
      <c r="BO512" s="41"/>
      <c r="BP512" s="41"/>
      <c r="BQ512" s="41"/>
      <c r="BR512" s="41"/>
      <c r="BS512" s="41"/>
    </row>
    <row r="513" spans="1:71">
      <c r="A513" s="41"/>
      <c r="B513" s="128"/>
      <c r="C513" s="128"/>
      <c r="D513" s="128"/>
      <c r="E513" s="128"/>
      <c r="F513" s="41"/>
      <c r="G513" s="41"/>
      <c r="H513" s="41"/>
      <c r="I513" s="41"/>
      <c r="J513" s="41"/>
      <c r="K513" s="41"/>
      <c r="L513" s="41"/>
      <c r="M513" s="41"/>
      <c r="N513" s="41"/>
      <c r="O513" s="41"/>
      <c r="P513" s="41"/>
      <c r="Q513" s="41"/>
      <c r="R513" s="41"/>
      <c r="S513" s="41"/>
      <c r="T513" s="41"/>
      <c r="U513" s="41"/>
      <c r="V513" s="41"/>
      <c r="W513" s="41"/>
      <c r="X513" s="41"/>
      <c r="Y513" s="41"/>
      <c r="Z513" s="41"/>
      <c r="AA513" s="41"/>
      <c r="AB513" s="41"/>
      <c r="AC513" s="41"/>
      <c r="AD513" s="41"/>
      <c r="AE513" s="41"/>
      <c r="AF513" s="41"/>
      <c r="AG513" s="41"/>
      <c r="AH513" s="41"/>
      <c r="AI513" s="41"/>
      <c r="AJ513" s="41"/>
      <c r="AK513" s="46"/>
      <c r="AL513" s="46"/>
      <c r="AM513" s="41"/>
      <c r="AN513" s="41"/>
      <c r="AO513" s="41"/>
      <c r="AP513" s="41"/>
      <c r="AQ513" s="41"/>
      <c r="AR513" s="41"/>
      <c r="AS513" s="41"/>
      <c r="AT513" s="41"/>
      <c r="AU513" s="41"/>
      <c r="AV513" s="41"/>
      <c r="AW513" s="41"/>
      <c r="AX513" s="41"/>
      <c r="AY513" s="41"/>
      <c r="AZ513" s="41"/>
      <c r="BA513" s="41"/>
      <c r="BB513" s="41"/>
      <c r="BC513" s="41"/>
      <c r="BD513" s="41"/>
      <c r="BE513" s="41"/>
      <c r="BF513" s="41"/>
      <c r="BG513" s="41"/>
      <c r="BH513" s="41"/>
      <c r="BI513" s="41"/>
      <c r="BJ513" s="41"/>
      <c r="BK513" s="41"/>
      <c r="BL513" s="41"/>
      <c r="BM513" s="41"/>
      <c r="BN513" s="41"/>
      <c r="BO513" s="41"/>
      <c r="BP513" s="41"/>
      <c r="BQ513" s="41"/>
      <c r="BR513" s="41"/>
      <c r="BS513" s="41"/>
    </row>
    <row r="514" spans="1:71">
      <c r="A514" s="41"/>
      <c r="B514" s="128"/>
      <c r="C514" s="128"/>
      <c r="D514" s="128"/>
      <c r="E514" s="128"/>
      <c r="F514" s="41"/>
      <c r="G514" s="41"/>
      <c r="H514" s="41"/>
      <c r="I514" s="41"/>
      <c r="J514" s="41"/>
      <c r="K514" s="41"/>
      <c r="L514" s="41"/>
      <c r="M514" s="41"/>
      <c r="N514" s="41"/>
      <c r="O514" s="41"/>
      <c r="P514" s="41"/>
      <c r="Q514" s="41"/>
      <c r="R514" s="41"/>
      <c r="S514" s="41"/>
      <c r="T514" s="41"/>
      <c r="U514" s="41"/>
      <c r="V514" s="41"/>
      <c r="W514" s="41"/>
      <c r="X514" s="41"/>
      <c r="Y514" s="41"/>
      <c r="Z514" s="41"/>
      <c r="AA514" s="41"/>
      <c r="AB514" s="41"/>
      <c r="AC514" s="41"/>
      <c r="AD514" s="41"/>
      <c r="AE514" s="41"/>
      <c r="AF514" s="41"/>
      <c r="AG514" s="41"/>
      <c r="AH514" s="41"/>
      <c r="AI514" s="41"/>
      <c r="AJ514" s="41"/>
      <c r="AK514" s="46"/>
      <c r="AL514" s="46"/>
      <c r="AM514" s="41"/>
      <c r="AN514" s="41"/>
      <c r="AO514" s="41"/>
      <c r="AP514" s="41"/>
      <c r="AQ514" s="41"/>
      <c r="AR514" s="41"/>
      <c r="AS514" s="41"/>
      <c r="AT514" s="41"/>
      <c r="AU514" s="41"/>
      <c r="AV514" s="41"/>
      <c r="AW514" s="41"/>
      <c r="AX514" s="41"/>
      <c r="AY514" s="41"/>
      <c r="AZ514" s="41"/>
      <c r="BA514" s="41"/>
      <c r="BB514" s="41"/>
      <c r="BC514" s="41"/>
      <c r="BD514" s="41"/>
      <c r="BE514" s="41"/>
      <c r="BF514" s="41"/>
      <c r="BG514" s="41"/>
      <c r="BH514" s="41"/>
      <c r="BI514" s="41"/>
      <c r="BJ514" s="41"/>
      <c r="BK514" s="41"/>
      <c r="BL514" s="41"/>
      <c r="BM514" s="41"/>
      <c r="BN514" s="41"/>
      <c r="BO514" s="41"/>
      <c r="BP514" s="41"/>
      <c r="BQ514" s="41"/>
      <c r="BR514" s="41"/>
      <c r="BS514" s="41"/>
    </row>
    <row r="515" spans="1:71">
      <c r="A515" s="41"/>
      <c r="B515" s="128"/>
      <c r="C515" s="128"/>
      <c r="D515" s="128"/>
      <c r="E515" s="128"/>
      <c r="F515" s="41"/>
      <c r="G515" s="41"/>
      <c r="H515" s="41"/>
      <c r="I515" s="41"/>
      <c r="J515" s="41"/>
      <c r="K515" s="41"/>
      <c r="L515" s="41"/>
      <c r="M515" s="41"/>
      <c r="N515" s="41"/>
      <c r="O515" s="41"/>
      <c r="P515" s="41"/>
      <c r="Q515" s="41"/>
      <c r="R515" s="41"/>
      <c r="S515" s="41"/>
      <c r="T515" s="41"/>
      <c r="U515" s="41"/>
      <c r="V515" s="41"/>
      <c r="W515" s="41"/>
      <c r="X515" s="41"/>
      <c r="Y515" s="41"/>
      <c r="Z515" s="41"/>
      <c r="AA515" s="41"/>
      <c r="AB515" s="41"/>
      <c r="AC515" s="41"/>
      <c r="AD515" s="41"/>
      <c r="AE515" s="41"/>
      <c r="AF515" s="41"/>
      <c r="AG515" s="41"/>
      <c r="AH515" s="41"/>
      <c r="AI515" s="41"/>
      <c r="AJ515" s="41"/>
      <c r="AK515" s="46"/>
      <c r="AL515" s="46"/>
      <c r="AM515" s="41"/>
      <c r="AN515" s="41"/>
      <c r="AO515" s="41"/>
      <c r="AP515" s="41"/>
      <c r="AQ515" s="41"/>
      <c r="AR515" s="41"/>
      <c r="AS515" s="41"/>
      <c r="AT515" s="41"/>
      <c r="AU515" s="41"/>
      <c r="AV515" s="41"/>
      <c r="AW515" s="41"/>
      <c r="AX515" s="41"/>
      <c r="AY515" s="41"/>
      <c r="AZ515" s="41"/>
      <c r="BA515" s="41"/>
      <c r="BB515" s="41"/>
      <c r="BC515" s="41"/>
      <c r="BD515" s="41"/>
      <c r="BE515" s="41"/>
      <c r="BF515" s="41"/>
      <c r="BG515" s="41"/>
      <c r="BH515" s="41"/>
      <c r="BI515" s="41"/>
      <c r="BJ515" s="41"/>
      <c r="BK515" s="41"/>
      <c r="BL515" s="41"/>
      <c r="BM515" s="41"/>
      <c r="BN515" s="41"/>
      <c r="BO515" s="41"/>
      <c r="BP515" s="41"/>
      <c r="BQ515" s="41"/>
      <c r="BR515" s="41"/>
      <c r="BS515" s="41"/>
    </row>
    <row r="516" spans="1:71">
      <c r="A516" s="41"/>
      <c r="B516" s="128"/>
      <c r="C516" s="128"/>
      <c r="D516" s="128"/>
      <c r="E516" s="128"/>
      <c r="F516" s="41"/>
      <c r="G516" s="41"/>
      <c r="H516" s="41"/>
      <c r="I516" s="41"/>
      <c r="J516" s="41"/>
      <c r="K516" s="41"/>
      <c r="L516" s="41"/>
      <c r="M516" s="41"/>
      <c r="N516" s="41"/>
      <c r="O516" s="41"/>
      <c r="P516" s="41"/>
      <c r="Q516" s="41"/>
      <c r="R516" s="41"/>
      <c r="S516" s="41"/>
      <c r="T516" s="41"/>
      <c r="U516" s="41"/>
      <c r="V516" s="41"/>
      <c r="W516" s="41"/>
      <c r="X516" s="41"/>
      <c r="Y516" s="41"/>
      <c r="Z516" s="41"/>
      <c r="AA516" s="41"/>
      <c r="AB516" s="41"/>
      <c r="AC516" s="41"/>
      <c r="AD516" s="41"/>
      <c r="AE516" s="41"/>
      <c r="AF516" s="41"/>
      <c r="AG516" s="41"/>
      <c r="AH516" s="41"/>
      <c r="AI516" s="41"/>
      <c r="AJ516" s="41"/>
      <c r="AK516" s="46"/>
      <c r="AL516" s="46"/>
      <c r="AM516" s="41"/>
      <c r="AN516" s="41"/>
      <c r="AO516" s="41"/>
      <c r="AP516" s="41"/>
      <c r="AQ516" s="41"/>
      <c r="AR516" s="41"/>
      <c r="AS516" s="41"/>
      <c r="AT516" s="41"/>
      <c r="AU516" s="41"/>
      <c r="AV516" s="41"/>
      <c r="AW516" s="41"/>
      <c r="AX516" s="41"/>
      <c r="AY516" s="41"/>
      <c r="AZ516" s="41"/>
      <c r="BA516" s="41"/>
      <c r="BB516" s="41"/>
      <c r="BC516" s="41"/>
      <c r="BD516" s="41"/>
      <c r="BE516" s="41"/>
      <c r="BF516" s="41"/>
      <c r="BG516" s="41"/>
      <c r="BH516" s="41"/>
      <c r="BI516" s="41"/>
      <c r="BJ516" s="41"/>
      <c r="BK516" s="41"/>
      <c r="BL516" s="41"/>
      <c r="BM516" s="41"/>
      <c r="BN516" s="41"/>
      <c r="BO516" s="41"/>
      <c r="BP516" s="41"/>
      <c r="BQ516" s="41"/>
      <c r="BR516" s="41"/>
      <c r="BS516" s="41"/>
    </row>
    <row r="517" spans="1:71">
      <c r="A517" s="41"/>
      <c r="B517" s="128"/>
      <c r="C517" s="128"/>
      <c r="D517" s="128"/>
      <c r="E517" s="128"/>
      <c r="F517" s="41"/>
      <c r="G517" s="41"/>
      <c r="H517" s="41"/>
      <c r="I517" s="41"/>
      <c r="J517" s="41"/>
      <c r="K517" s="41"/>
      <c r="L517" s="41"/>
      <c r="M517" s="41"/>
      <c r="N517" s="41"/>
      <c r="O517" s="41"/>
      <c r="P517" s="41"/>
      <c r="Q517" s="41"/>
      <c r="R517" s="41"/>
      <c r="S517" s="41"/>
      <c r="T517" s="41"/>
      <c r="U517" s="41"/>
      <c r="V517" s="41"/>
      <c r="W517" s="41"/>
      <c r="X517" s="41"/>
      <c r="Y517" s="41"/>
      <c r="Z517" s="41"/>
      <c r="AA517" s="41"/>
      <c r="AB517" s="41"/>
      <c r="AC517" s="41"/>
      <c r="AD517" s="41"/>
      <c r="AE517" s="41"/>
      <c r="AF517" s="41"/>
      <c r="AG517" s="41"/>
      <c r="AH517" s="41"/>
      <c r="AI517" s="41"/>
      <c r="AJ517" s="41"/>
      <c r="AK517" s="46"/>
      <c r="AL517" s="46"/>
      <c r="AM517" s="41"/>
      <c r="AN517" s="41"/>
      <c r="AO517" s="41"/>
      <c r="AP517" s="41"/>
      <c r="AQ517" s="41"/>
      <c r="AR517" s="41"/>
      <c r="AS517" s="41"/>
      <c r="AT517" s="41"/>
      <c r="AU517" s="41"/>
      <c r="AV517" s="41"/>
      <c r="AW517" s="41"/>
      <c r="AX517" s="41"/>
      <c r="AY517" s="41"/>
      <c r="AZ517" s="41"/>
      <c r="BA517" s="41"/>
      <c r="BB517" s="41"/>
      <c r="BC517" s="41"/>
      <c r="BD517" s="41"/>
      <c r="BE517" s="41"/>
      <c r="BF517" s="41"/>
      <c r="BG517" s="41"/>
      <c r="BH517" s="41"/>
      <c r="BI517" s="41"/>
      <c r="BJ517" s="41"/>
      <c r="BK517" s="41"/>
      <c r="BL517" s="41"/>
      <c r="BM517" s="41"/>
      <c r="BN517" s="41"/>
      <c r="BO517" s="41"/>
      <c r="BP517" s="41"/>
      <c r="BQ517" s="41"/>
      <c r="BR517" s="41"/>
      <c r="BS517" s="41"/>
    </row>
    <row r="518" spans="1:71">
      <c r="A518" s="41"/>
      <c r="B518" s="128"/>
      <c r="C518" s="128"/>
      <c r="D518" s="128"/>
      <c r="E518" s="128"/>
      <c r="F518" s="41"/>
      <c r="G518" s="41"/>
      <c r="H518" s="41"/>
      <c r="I518" s="41"/>
      <c r="J518" s="41"/>
      <c r="K518" s="41"/>
      <c r="L518" s="41"/>
      <c r="M518" s="41"/>
      <c r="N518" s="41"/>
      <c r="O518" s="41"/>
      <c r="P518" s="41"/>
      <c r="Q518" s="41"/>
      <c r="R518" s="41"/>
      <c r="S518" s="41"/>
      <c r="T518" s="41"/>
      <c r="U518" s="41"/>
      <c r="V518" s="41"/>
      <c r="W518" s="41"/>
      <c r="X518" s="41"/>
      <c r="Y518" s="41"/>
      <c r="Z518" s="41"/>
      <c r="AA518" s="41"/>
      <c r="AB518" s="41"/>
      <c r="AC518" s="41"/>
      <c r="AD518" s="41"/>
      <c r="AE518" s="41"/>
      <c r="AF518" s="41"/>
      <c r="AG518" s="41"/>
      <c r="AH518" s="41"/>
      <c r="AI518" s="41"/>
      <c r="AJ518" s="41"/>
      <c r="AK518" s="46"/>
      <c r="AL518" s="46"/>
      <c r="AM518" s="41"/>
      <c r="AN518" s="41"/>
      <c r="AO518" s="41"/>
      <c r="AP518" s="41"/>
      <c r="AQ518" s="41"/>
      <c r="AR518" s="41"/>
      <c r="AS518" s="41"/>
      <c r="AT518" s="41"/>
      <c r="AU518" s="41"/>
      <c r="AV518" s="41"/>
      <c r="AW518" s="41"/>
      <c r="AX518" s="41"/>
      <c r="AY518" s="41"/>
      <c r="AZ518" s="41"/>
      <c r="BA518" s="41"/>
      <c r="BB518" s="41"/>
      <c r="BC518" s="41"/>
      <c r="BD518" s="41"/>
      <c r="BE518" s="41"/>
      <c r="BF518" s="41"/>
      <c r="BG518" s="41"/>
      <c r="BH518" s="41"/>
      <c r="BI518" s="41"/>
      <c r="BJ518" s="41"/>
      <c r="BK518" s="41"/>
      <c r="BL518" s="41"/>
      <c r="BM518" s="41"/>
      <c r="BN518" s="41"/>
      <c r="BO518" s="41"/>
      <c r="BP518" s="41"/>
      <c r="BQ518" s="41"/>
      <c r="BR518" s="41"/>
      <c r="BS518" s="41"/>
    </row>
    <row r="519" spans="1:71">
      <c r="A519" s="41"/>
      <c r="B519" s="128"/>
      <c r="C519" s="128"/>
      <c r="D519" s="128"/>
      <c r="E519" s="128"/>
      <c r="F519" s="41"/>
      <c r="G519" s="41"/>
      <c r="H519" s="41"/>
      <c r="I519" s="41"/>
      <c r="J519" s="41"/>
      <c r="K519" s="41"/>
      <c r="L519" s="41"/>
      <c r="M519" s="41"/>
      <c r="N519" s="41"/>
      <c r="O519" s="41"/>
      <c r="P519" s="41"/>
      <c r="Q519" s="41"/>
      <c r="R519" s="41"/>
      <c r="S519" s="41"/>
      <c r="T519" s="41"/>
      <c r="U519" s="41"/>
      <c r="V519" s="41"/>
      <c r="W519" s="41"/>
      <c r="X519" s="41"/>
      <c r="Y519" s="41"/>
      <c r="Z519" s="41"/>
      <c r="AA519" s="41"/>
      <c r="AB519" s="41"/>
      <c r="AC519" s="41"/>
      <c r="AD519" s="41"/>
      <c r="AE519" s="41"/>
      <c r="AF519" s="41"/>
      <c r="AG519" s="41"/>
      <c r="AH519" s="41"/>
      <c r="AI519" s="41"/>
      <c r="AJ519" s="41"/>
      <c r="AK519" s="46"/>
      <c r="AL519" s="46"/>
      <c r="AM519" s="41"/>
      <c r="AN519" s="41"/>
      <c r="AO519" s="41"/>
      <c r="AP519" s="41"/>
      <c r="AQ519" s="41"/>
      <c r="AR519" s="41"/>
      <c r="AS519" s="41"/>
      <c r="AT519" s="41"/>
      <c r="AU519" s="41"/>
      <c r="AV519" s="41"/>
      <c r="AW519" s="41"/>
      <c r="AX519" s="41"/>
      <c r="AY519" s="41"/>
      <c r="AZ519" s="41"/>
      <c r="BA519" s="41"/>
      <c r="BB519" s="41"/>
      <c r="BC519" s="41"/>
      <c r="BD519" s="41"/>
      <c r="BE519" s="41"/>
      <c r="BF519" s="41"/>
      <c r="BG519" s="41"/>
      <c r="BH519" s="41"/>
      <c r="BI519" s="41"/>
      <c r="BJ519" s="41"/>
      <c r="BK519" s="41"/>
      <c r="BL519" s="41"/>
      <c r="BM519" s="41"/>
      <c r="BN519" s="41"/>
      <c r="BO519" s="41"/>
      <c r="BP519" s="41"/>
      <c r="BQ519" s="41"/>
      <c r="BR519" s="41"/>
      <c r="BS519" s="41"/>
    </row>
    <row r="520" spans="1:71">
      <c r="A520" s="41"/>
      <c r="B520" s="128"/>
      <c r="C520" s="128"/>
      <c r="D520" s="128"/>
      <c r="E520" s="128"/>
      <c r="F520" s="41"/>
      <c r="G520" s="41"/>
      <c r="H520" s="41"/>
      <c r="I520" s="41"/>
      <c r="J520" s="41"/>
      <c r="K520" s="41"/>
      <c r="L520" s="41"/>
      <c r="M520" s="41"/>
      <c r="N520" s="41"/>
      <c r="O520" s="41"/>
      <c r="P520" s="41"/>
      <c r="Q520" s="41"/>
      <c r="R520" s="41"/>
      <c r="S520" s="41"/>
      <c r="T520" s="41"/>
      <c r="U520" s="41"/>
      <c r="V520" s="41"/>
      <c r="W520" s="41"/>
      <c r="X520" s="41"/>
      <c r="Y520" s="41"/>
      <c r="Z520" s="41"/>
      <c r="AA520" s="41"/>
      <c r="AB520" s="41"/>
      <c r="AC520" s="41"/>
      <c r="AD520" s="41"/>
      <c r="AE520" s="41"/>
      <c r="AF520" s="41"/>
      <c r="AG520" s="41"/>
      <c r="AH520" s="41"/>
      <c r="AI520" s="41"/>
      <c r="AJ520" s="41"/>
      <c r="AK520" s="46"/>
      <c r="AL520" s="46"/>
      <c r="AM520" s="41"/>
      <c r="AN520" s="41"/>
      <c r="AO520" s="41"/>
      <c r="AP520" s="41"/>
      <c r="AQ520" s="41"/>
      <c r="AR520" s="41"/>
      <c r="AS520" s="41"/>
      <c r="AT520" s="41"/>
      <c r="AU520" s="41"/>
      <c r="AV520" s="41"/>
      <c r="AW520" s="41"/>
      <c r="AX520" s="41"/>
      <c r="AY520" s="41"/>
      <c r="AZ520" s="41"/>
      <c r="BA520" s="41"/>
      <c r="BB520" s="41"/>
      <c r="BC520" s="41"/>
      <c r="BD520" s="41"/>
      <c r="BE520" s="41"/>
      <c r="BF520" s="41"/>
      <c r="BG520" s="41"/>
      <c r="BH520" s="41"/>
      <c r="BI520" s="41"/>
      <c r="BJ520" s="41"/>
      <c r="BK520" s="41"/>
      <c r="BL520" s="41"/>
      <c r="BM520" s="41"/>
      <c r="BN520" s="41"/>
      <c r="BO520" s="41"/>
      <c r="BP520" s="41"/>
      <c r="BQ520" s="41"/>
      <c r="BR520" s="41"/>
      <c r="BS520" s="41"/>
    </row>
    <row r="521" spans="1:71">
      <c r="A521" s="41"/>
      <c r="B521" s="128"/>
      <c r="C521" s="128"/>
      <c r="D521" s="128"/>
      <c r="E521" s="128"/>
      <c r="F521" s="41"/>
      <c r="G521" s="41"/>
      <c r="H521" s="41"/>
      <c r="I521" s="41"/>
      <c r="J521" s="41"/>
      <c r="K521" s="41"/>
      <c r="L521" s="41"/>
      <c r="M521" s="41"/>
      <c r="N521" s="41"/>
      <c r="O521" s="41"/>
      <c r="P521" s="41"/>
      <c r="Q521" s="41"/>
      <c r="R521" s="41"/>
      <c r="S521" s="41"/>
      <c r="T521" s="41"/>
      <c r="U521" s="41"/>
      <c r="V521" s="41"/>
      <c r="W521" s="41"/>
      <c r="X521" s="41"/>
      <c r="Y521" s="41"/>
      <c r="Z521" s="41"/>
      <c r="AA521" s="41"/>
      <c r="AB521" s="41"/>
      <c r="AC521" s="41"/>
      <c r="AD521" s="41"/>
      <c r="AE521" s="41"/>
      <c r="AF521" s="41"/>
      <c r="AG521" s="41"/>
      <c r="AH521" s="41"/>
      <c r="AI521" s="41"/>
      <c r="AJ521" s="41"/>
      <c r="AK521" s="46"/>
      <c r="AL521" s="46"/>
      <c r="AM521" s="41"/>
      <c r="AN521" s="41"/>
      <c r="AO521" s="41"/>
      <c r="AP521" s="41"/>
      <c r="AQ521" s="41"/>
      <c r="AR521" s="41"/>
      <c r="AS521" s="41"/>
      <c r="AT521" s="41"/>
      <c r="AU521" s="41"/>
      <c r="AV521" s="41"/>
      <c r="AW521" s="41"/>
      <c r="AX521" s="41"/>
      <c r="AY521" s="41"/>
      <c r="AZ521" s="41"/>
      <c r="BA521" s="41"/>
      <c r="BB521" s="41"/>
      <c r="BC521" s="41"/>
      <c r="BD521" s="41"/>
      <c r="BE521" s="41"/>
      <c r="BF521" s="41"/>
      <c r="BG521" s="41"/>
      <c r="BH521" s="41"/>
      <c r="BI521" s="41"/>
      <c r="BJ521" s="41"/>
      <c r="BK521" s="41"/>
      <c r="BL521" s="41"/>
      <c r="BM521" s="41"/>
      <c r="BN521" s="41"/>
      <c r="BO521" s="41"/>
      <c r="BP521" s="41"/>
      <c r="BQ521" s="41"/>
      <c r="BR521" s="41"/>
      <c r="BS521" s="41"/>
    </row>
    <row r="522" spans="1:71">
      <c r="A522" s="41"/>
      <c r="B522" s="128"/>
      <c r="C522" s="128"/>
      <c r="D522" s="128"/>
      <c r="E522" s="128"/>
      <c r="F522" s="41"/>
      <c r="G522" s="41"/>
      <c r="H522" s="41"/>
      <c r="I522" s="41"/>
      <c r="J522" s="41"/>
      <c r="K522" s="41"/>
      <c r="L522" s="41"/>
      <c r="M522" s="41"/>
      <c r="N522" s="41"/>
      <c r="O522" s="41"/>
      <c r="P522" s="41"/>
      <c r="Q522" s="41"/>
      <c r="R522" s="41"/>
      <c r="S522" s="41"/>
      <c r="T522" s="41"/>
      <c r="U522" s="41"/>
      <c r="V522" s="41"/>
      <c r="W522" s="41"/>
      <c r="X522" s="41"/>
      <c r="Y522" s="41"/>
      <c r="Z522" s="41"/>
      <c r="AA522" s="41"/>
      <c r="AB522" s="41"/>
      <c r="AC522" s="41"/>
      <c r="AD522" s="41"/>
      <c r="AE522" s="41"/>
      <c r="AF522" s="41"/>
      <c r="AG522" s="41"/>
      <c r="AH522" s="41"/>
      <c r="AI522" s="41"/>
      <c r="AJ522" s="41"/>
      <c r="AK522" s="46"/>
      <c r="AL522" s="46"/>
      <c r="AM522" s="41"/>
      <c r="AN522" s="41"/>
      <c r="AO522" s="41"/>
      <c r="AP522" s="41"/>
      <c r="AQ522" s="41"/>
      <c r="AR522" s="41"/>
      <c r="AS522" s="41"/>
      <c r="AT522" s="41"/>
      <c r="AU522" s="41"/>
      <c r="AV522" s="41"/>
      <c r="AW522" s="41"/>
      <c r="AX522" s="41"/>
      <c r="AY522" s="41"/>
      <c r="AZ522" s="41"/>
      <c r="BA522" s="41"/>
      <c r="BB522" s="41"/>
      <c r="BC522" s="41"/>
      <c r="BD522" s="41"/>
      <c r="BE522" s="41"/>
      <c r="BF522" s="41"/>
      <c r="BG522" s="41"/>
      <c r="BH522" s="41"/>
      <c r="BI522" s="41"/>
      <c r="BJ522" s="41"/>
      <c r="BK522" s="41"/>
      <c r="BL522" s="41"/>
      <c r="BM522" s="41"/>
      <c r="BN522" s="41"/>
      <c r="BO522" s="41"/>
      <c r="BP522" s="41"/>
      <c r="BQ522" s="41"/>
      <c r="BR522" s="41"/>
      <c r="BS522" s="41"/>
    </row>
    <row r="523" spans="1:71">
      <c r="A523" s="41"/>
      <c r="B523" s="128"/>
      <c r="C523" s="128"/>
      <c r="D523" s="128"/>
      <c r="E523" s="128"/>
      <c r="F523" s="41"/>
      <c r="G523" s="41"/>
      <c r="H523" s="41"/>
      <c r="I523" s="41"/>
      <c r="J523" s="41"/>
      <c r="K523" s="41"/>
      <c r="L523" s="41"/>
      <c r="M523" s="41"/>
      <c r="N523" s="41"/>
      <c r="O523" s="41"/>
      <c r="P523" s="41"/>
      <c r="Q523" s="41"/>
      <c r="R523" s="41"/>
      <c r="S523" s="41"/>
      <c r="T523" s="41"/>
      <c r="U523" s="41"/>
      <c r="V523" s="41"/>
      <c r="W523" s="41"/>
      <c r="X523" s="41"/>
      <c r="Y523" s="41"/>
      <c r="Z523" s="41"/>
      <c r="AA523" s="41"/>
      <c r="AB523" s="41"/>
      <c r="AC523" s="41"/>
      <c r="AD523" s="41"/>
      <c r="AE523" s="41"/>
      <c r="AF523" s="41"/>
      <c r="AG523" s="41"/>
      <c r="AH523" s="41"/>
      <c r="AI523" s="41"/>
      <c r="AJ523" s="41"/>
      <c r="AK523" s="46"/>
      <c r="AL523" s="46"/>
      <c r="AM523" s="41"/>
      <c r="AN523" s="41"/>
      <c r="AO523" s="41"/>
      <c r="AP523" s="41"/>
      <c r="AQ523" s="41"/>
      <c r="AR523" s="41"/>
      <c r="AS523" s="41"/>
      <c r="AT523" s="41"/>
      <c r="AU523" s="41"/>
      <c r="AV523" s="41"/>
      <c r="AW523" s="41"/>
      <c r="AX523" s="41"/>
      <c r="AY523" s="41"/>
      <c r="AZ523" s="41"/>
      <c r="BA523" s="41"/>
      <c r="BB523" s="41"/>
      <c r="BC523" s="41"/>
      <c r="BD523" s="41"/>
      <c r="BE523" s="41"/>
      <c r="BF523" s="41"/>
      <c r="BG523" s="41"/>
      <c r="BH523" s="41"/>
      <c r="BI523" s="41"/>
      <c r="BJ523" s="41"/>
      <c r="BK523" s="41"/>
      <c r="BL523" s="41"/>
      <c r="BM523" s="41"/>
      <c r="BN523" s="41"/>
      <c r="BO523" s="41"/>
      <c r="BP523" s="41"/>
      <c r="BQ523" s="41"/>
      <c r="BR523" s="41"/>
      <c r="BS523" s="41"/>
    </row>
    <row r="524" spans="1:71">
      <c r="A524" s="41"/>
      <c r="B524" s="128"/>
      <c r="C524" s="128"/>
      <c r="D524" s="128"/>
      <c r="E524" s="128"/>
      <c r="F524" s="41"/>
      <c r="G524" s="41"/>
      <c r="H524" s="41"/>
      <c r="I524" s="41"/>
      <c r="J524" s="41"/>
      <c r="K524" s="41"/>
      <c r="L524" s="41"/>
      <c r="M524" s="41"/>
      <c r="N524" s="41"/>
      <c r="O524" s="41"/>
      <c r="P524" s="41"/>
      <c r="Q524" s="41"/>
      <c r="R524" s="41"/>
      <c r="S524" s="41"/>
      <c r="T524" s="41"/>
      <c r="U524" s="41"/>
      <c r="V524" s="41"/>
      <c r="W524" s="41"/>
      <c r="X524" s="41"/>
      <c r="Y524" s="41"/>
      <c r="Z524" s="41"/>
      <c r="AA524" s="41"/>
      <c r="AB524" s="41"/>
      <c r="AC524" s="41"/>
      <c r="AD524" s="41"/>
      <c r="AE524" s="41"/>
      <c r="AF524" s="41"/>
      <c r="AG524" s="41"/>
      <c r="AH524" s="41"/>
      <c r="AI524" s="41"/>
      <c r="AJ524" s="41"/>
      <c r="AK524" s="46"/>
      <c r="AL524" s="46"/>
      <c r="AM524" s="41"/>
      <c r="AN524" s="41"/>
      <c r="AO524" s="41"/>
      <c r="AP524" s="41"/>
      <c r="AQ524" s="41"/>
      <c r="AR524" s="41"/>
      <c r="AS524" s="41"/>
      <c r="AT524" s="41"/>
      <c r="AU524" s="41"/>
      <c r="AV524" s="41"/>
      <c r="AW524" s="41"/>
      <c r="AX524" s="41"/>
      <c r="AY524" s="41"/>
      <c r="AZ524" s="41"/>
      <c r="BA524" s="41"/>
      <c r="BB524" s="41"/>
      <c r="BC524" s="41"/>
      <c r="BD524" s="41"/>
      <c r="BE524" s="41"/>
      <c r="BF524" s="41"/>
      <c r="BG524" s="41"/>
      <c r="BH524" s="41"/>
      <c r="BI524" s="41"/>
      <c r="BJ524" s="41"/>
      <c r="BK524" s="41"/>
      <c r="BL524" s="41"/>
      <c r="BM524" s="41"/>
      <c r="BN524" s="41"/>
      <c r="BO524" s="41"/>
      <c r="BP524" s="41"/>
      <c r="BQ524" s="41"/>
      <c r="BR524" s="41"/>
      <c r="BS524" s="41"/>
    </row>
    <row r="525" spans="1:71">
      <c r="A525" s="41"/>
      <c r="B525" s="128"/>
      <c r="C525" s="128"/>
      <c r="D525" s="128"/>
      <c r="E525" s="128"/>
      <c r="F525" s="41"/>
      <c r="G525" s="41"/>
      <c r="H525" s="41"/>
      <c r="I525" s="41"/>
      <c r="J525" s="41"/>
      <c r="K525" s="41"/>
      <c r="L525" s="41"/>
      <c r="M525" s="41"/>
      <c r="N525" s="41"/>
      <c r="O525" s="41"/>
      <c r="P525" s="41"/>
      <c r="Q525" s="41"/>
      <c r="R525" s="41"/>
      <c r="S525" s="41"/>
      <c r="T525" s="41"/>
      <c r="U525" s="41"/>
      <c r="V525" s="41"/>
      <c r="W525" s="41"/>
      <c r="X525" s="41"/>
      <c r="Y525" s="41"/>
      <c r="Z525" s="41"/>
      <c r="AA525" s="41"/>
      <c r="AB525" s="41"/>
      <c r="AC525" s="41"/>
      <c r="AD525" s="41"/>
      <c r="AE525" s="41"/>
      <c r="AF525" s="41"/>
      <c r="AG525" s="41"/>
      <c r="AH525" s="41"/>
      <c r="AI525" s="41"/>
      <c r="AJ525" s="41"/>
      <c r="AK525" s="46"/>
      <c r="AL525" s="46"/>
      <c r="AM525" s="41"/>
      <c r="AN525" s="41"/>
      <c r="AO525" s="41"/>
      <c r="AP525" s="41"/>
      <c r="AQ525" s="41"/>
      <c r="AR525" s="41"/>
      <c r="AS525" s="41"/>
      <c r="AT525" s="41"/>
      <c r="AU525" s="41"/>
      <c r="AV525" s="41"/>
      <c r="AW525" s="41"/>
      <c r="AX525" s="41"/>
      <c r="AY525" s="41"/>
      <c r="AZ525" s="41"/>
      <c r="BA525" s="41"/>
      <c r="BB525" s="41"/>
      <c r="BC525" s="41"/>
      <c r="BD525" s="41"/>
      <c r="BE525" s="41"/>
      <c r="BF525" s="41"/>
      <c r="BG525" s="41"/>
      <c r="BH525" s="41"/>
      <c r="BI525" s="41"/>
      <c r="BJ525" s="41"/>
      <c r="BK525" s="41"/>
      <c r="BL525" s="41"/>
      <c r="BM525" s="41"/>
      <c r="BN525" s="41"/>
      <c r="BO525" s="41"/>
      <c r="BP525" s="41"/>
      <c r="BQ525" s="41"/>
      <c r="BR525" s="41"/>
      <c r="BS525" s="41"/>
    </row>
    <row r="526" spans="1:71">
      <c r="A526" s="41"/>
      <c r="B526" s="128"/>
      <c r="C526" s="128"/>
      <c r="D526" s="128"/>
      <c r="E526" s="128"/>
      <c r="F526" s="41"/>
      <c r="G526" s="41"/>
      <c r="H526" s="41"/>
      <c r="I526" s="41"/>
      <c r="J526" s="41"/>
      <c r="K526" s="41"/>
      <c r="L526" s="41"/>
      <c r="M526" s="41"/>
      <c r="N526" s="41"/>
      <c r="O526" s="41"/>
      <c r="P526" s="41"/>
      <c r="Q526" s="41"/>
      <c r="R526" s="41"/>
      <c r="S526" s="41"/>
      <c r="T526" s="41"/>
      <c r="U526" s="41"/>
      <c r="V526" s="41"/>
      <c r="W526" s="41"/>
      <c r="X526" s="41"/>
      <c r="Y526" s="41"/>
      <c r="Z526" s="41"/>
      <c r="AA526" s="41"/>
      <c r="AB526" s="41"/>
      <c r="AC526" s="41"/>
      <c r="AD526" s="41"/>
      <c r="AE526" s="41"/>
      <c r="AF526" s="41"/>
      <c r="AG526" s="41"/>
      <c r="AH526" s="41"/>
      <c r="AI526" s="41"/>
      <c r="AJ526" s="41"/>
      <c r="AK526" s="46"/>
      <c r="AL526" s="46"/>
      <c r="AM526" s="41"/>
      <c r="AN526" s="41"/>
      <c r="AO526" s="41"/>
      <c r="AP526" s="41"/>
      <c r="AQ526" s="41"/>
      <c r="AR526" s="41"/>
      <c r="AS526" s="41"/>
      <c r="AT526" s="41"/>
      <c r="AU526" s="41"/>
      <c r="AV526" s="41"/>
      <c r="AW526" s="41"/>
      <c r="AX526" s="41"/>
      <c r="AY526" s="41"/>
      <c r="AZ526" s="41"/>
      <c r="BA526" s="41"/>
      <c r="BB526" s="41"/>
      <c r="BC526" s="41"/>
      <c r="BD526" s="41"/>
      <c r="BE526" s="41"/>
      <c r="BF526" s="41"/>
      <c r="BG526" s="41"/>
      <c r="BH526" s="41"/>
      <c r="BI526" s="41"/>
      <c r="BJ526" s="41"/>
      <c r="BK526" s="41"/>
      <c r="BL526" s="41"/>
      <c r="BM526" s="41"/>
      <c r="BN526" s="41"/>
      <c r="BO526" s="41"/>
      <c r="BP526" s="41"/>
      <c r="BQ526" s="41"/>
      <c r="BR526" s="41"/>
      <c r="BS526" s="41"/>
    </row>
    <row r="527" spans="1:71">
      <c r="A527" s="41"/>
      <c r="B527" s="128"/>
      <c r="C527" s="128"/>
      <c r="D527" s="128"/>
      <c r="E527" s="128"/>
      <c r="F527" s="41"/>
      <c r="G527" s="41"/>
      <c r="H527" s="41"/>
      <c r="I527" s="41"/>
      <c r="J527" s="41"/>
      <c r="K527" s="41"/>
      <c r="L527" s="41"/>
      <c r="M527" s="41"/>
      <c r="N527" s="41"/>
      <c r="O527" s="41"/>
      <c r="P527" s="41"/>
      <c r="Q527" s="41"/>
      <c r="R527" s="41"/>
      <c r="S527" s="41"/>
      <c r="T527" s="41"/>
      <c r="U527" s="41"/>
      <c r="V527" s="41"/>
      <c r="W527" s="41"/>
      <c r="X527" s="41"/>
      <c r="Y527" s="41"/>
      <c r="Z527" s="41"/>
      <c r="AA527" s="41"/>
      <c r="AB527" s="41"/>
      <c r="AC527" s="41"/>
      <c r="AD527" s="41"/>
      <c r="AE527" s="41"/>
      <c r="AF527" s="41"/>
      <c r="AG527" s="41"/>
      <c r="AH527" s="41"/>
      <c r="AI527" s="41"/>
      <c r="AJ527" s="41"/>
      <c r="AK527" s="46"/>
      <c r="AL527" s="46"/>
      <c r="AM527" s="41"/>
      <c r="AN527" s="41"/>
      <c r="AO527" s="41"/>
      <c r="AP527" s="41"/>
      <c r="AQ527" s="41"/>
      <c r="AR527" s="41"/>
      <c r="AS527" s="41"/>
      <c r="AT527" s="41"/>
      <c r="AU527" s="41"/>
      <c r="AV527" s="41"/>
      <c r="AW527" s="41"/>
      <c r="AX527" s="41"/>
      <c r="AY527" s="41"/>
      <c r="AZ527" s="41"/>
      <c r="BA527" s="41"/>
      <c r="BB527" s="41"/>
      <c r="BC527" s="41"/>
      <c r="BD527" s="41"/>
      <c r="BE527" s="41"/>
      <c r="BF527" s="41"/>
      <c r="BG527" s="41"/>
      <c r="BH527" s="41"/>
      <c r="BI527" s="41"/>
      <c r="BJ527" s="41"/>
      <c r="BK527" s="41"/>
      <c r="BL527" s="41"/>
      <c r="BM527" s="41"/>
      <c r="BN527" s="41"/>
      <c r="BO527" s="41"/>
      <c r="BP527" s="41"/>
      <c r="BQ527" s="41"/>
      <c r="BR527" s="41"/>
      <c r="BS527" s="41"/>
    </row>
    <row r="528" spans="1:71">
      <c r="A528" s="41"/>
      <c r="B528" s="128"/>
      <c r="C528" s="128"/>
      <c r="D528" s="128"/>
      <c r="E528" s="128"/>
      <c r="F528" s="41"/>
      <c r="G528" s="41"/>
      <c r="H528" s="41"/>
      <c r="I528" s="41"/>
      <c r="J528" s="41"/>
      <c r="K528" s="41"/>
      <c r="L528" s="41"/>
      <c r="M528" s="41"/>
      <c r="N528" s="41"/>
      <c r="O528" s="41"/>
      <c r="P528" s="41"/>
      <c r="Q528" s="41"/>
      <c r="R528" s="41"/>
      <c r="S528" s="41"/>
      <c r="T528" s="41"/>
      <c r="U528" s="41"/>
      <c r="V528" s="41"/>
      <c r="W528" s="41"/>
      <c r="X528" s="41"/>
      <c r="Y528" s="41"/>
      <c r="Z528" s="41"/>
      <c r="AA528" s="41"/>
      <c r="AB528" s="41"/>
      <c r="AC528" s="41"/>
      <c r="AD528" s="41"/>
      <c r="AE528" s="41"/>
      <c r="AF528" s="41"/>
      <c r="AG528" s="41"/>
      <c r="AH528" s="41"/>
      <c r="AI528" s="41"/>
      <c r="AJ528" s="41"/>
      <c r="AK528" s="46"/>
      <c r="AL528" s="46"/>
      <c r="AM528" s="41"/>
      <c r="AN528" s="41"/>
      <c r="AO528" s="41"/>
      <c r="AP528" s="41"/>
      <c r="AQ528" s="41"/>
      <c r="AR528" s="41"/>
      <c r="AS528" s="41"/>
      <c r="AT528" s="41"/>
      <c r="AU528" s="41"/>
      <c r="AV528" s="41"/>
      <c r="AW528" s="41"/>
      <c r="AX528" s="41"/>
      <c r="AY528" s="41"/>
      <c r="AZ528" s="41"/>
      <c r="BA528" s="41"/>
      <c r="BB528" s="41"/>
      <c r="BC528" s="41"/>
      <c r="BD528" s="41"/>
      <c r="BE528" s="41"/>
      <c r="BF528" s="41"/>
      <c r="BG528" s="41"/>
      <c r="BH528" s="41"/>
      <c r="BI528" s="41"/>
      <c r="BJ528" s="41"/>
      <c r="BK528" s="41"/>
      <c r="BL528" s="41"/>
      <c r="BM528" s="41"/>
      <c r="BN528" s="41"/>
      <c r="BO528" s="41"/>
      <c r="BP528" s="41"/>
      <c r="BQ528" s="41"/>
      <c r="BR528" s="41"/>
      <c r="BS528" s="41"/>
    </row>
    <row r="529" spans="1:71">
      <c r="A529" s="41"/>
      <c r="B529" s="128"/>
      <c r="C529" s="128"/>
      <c r="D529" s="128"/>
      <c r="E529" s="128"/>
      <c r="F529" s="41"/>
      <c r="G529" s="41"/>
      <c r="H529" s="41"/>
      <c r="I529" s="41"/>
      <c r="J529" s="41"/>
      <c r="K529" s="41"/>
      <c r="L529" s="41"/>
      <c r="M529" s="41"/>
      <c r="N529" s="41"/>
      <c r="O529" s="41"/>
      <c r="P529" s="41"/>
      <c r="Q529" s="41"/>
      <c r="R529" s="41"/>
      <c r="S529" s="41"/>
      <c r="T529" s="41"/>
      <c r="U529" s="41"/>
      <c r="V529" s="41"/>
      <c r="W529" s="41"/>
      <c r="X529" s="41"/>
      <c r="Y529" s="41"/>
      <c r="Z529" s="41"/>
      <c r="AA529" s="41"/>
      <c r="AB529" s="41"/>
      <c r="AC529" s="41"/>
      <c r="AD529" s="41"/>
      <c r="AE529" s="41"/>
      <c r="AF529" s="41"/>
      <c r="AG529" s="41"/>
      <c r="AH529" s="41"/>
      <c r="AI529" s="41"/>
      <c r="AJ529" s="41"/>
      <c r="AK529" s="46"/>
      <c r="AL529" s="46"/>
      <c r="AM529" s="41"/>
      <c r="AN529" s="41"/>
      <c r="AO529" s="41"/>
      <c r="AP529" s="41"/>
      <c r="AQ529" s="41"/>
      <c r="AR529" s="41"/>
      <c r="AS529" s="41"/>
      <c r="AT529" s="41"/>
      <c r="AU529" s="41"/>
      <c r="AV529" s="41"/>
      <c r="AW529" s="41"/>
      <c r="AX529" s="41"/>
      <c r="AY529" s="41"/>
      <c r="AZ529" s="41"/>
      <c r="BA529" s="41"/>
      <c r="BB529" s="41"/>
      <c r="BC529" s="41"/>
      <c r="BD529" s="41"/>
      <c r="BE529" s="41"/>
      <c r="BF529" s="41"/>
      <c r="BG529" s="41"/>
      <c r="BH529" s="41"/>
      <c r="BI529" s="41"/>
      <c r="BJ529" s="41"/>
      <c r="BK529" s="41"/>
      <c r="BL529" s="41"/>
      <c r="BM529" s="41"/>
      <c r="BN529" s="41"/>
      <c r="BO529" s="41"/>
      <c r="BP529" s="41"/>
      <c r="BQ529" s="41"/>
      <c r="BR529" s="41"/>
      <c r="BS529" s="41"/>
    </row>
    <row r="530" spans="1:71">
      <c r="A530" s="41"/>
      <c r="B530" s="128"/>
      <c r="C530" s="128"/>
      <c r="D530" s="128"/>
      <c r="E530" s="128"/>
      <c r="F530" s="41"/>
      <c r="G530" s="41"/>
      <c r="H530" s="41"/>
      <c r="I530" s="41"/>
      <c r="J530" s="41"/>
      <c r="K530" s="41"/>
      <c r="L530" s="41"/>
      <c r="M530" s="41"/>
      <c r="N530" s="41"/>
      <c r="O530" s="41"/>
      <c r="P530" s="41"/>
      <c r="Q530" s="41"/>
      <c r="R530" s="41"/>
      <c r="S530" s="41"/>
      <c r="T530" s="41"/>
      <c r="U530" s="41"/>
      <c r="V530" s="41"/>
      <c r="W530" s="41"/>
      <c r="X530" s="41"/>
      <c r="Y530" s="41"/>
      <c r="Z530" s="41"/>
      <c r="AA530" s="41"/>
      <c r="AB530" s="41"/>
      <c r="AC530" s="41"/>
      <c r="AD530" s="41"/>
      <c r="AE530" s="41"/>
      <c r="AF530" s="41"/>
      <c r="AG530" s="41"/>
      <c r="AH530" s="41"/>
      <c r="AI530" s="41"/>
      <c r="AJ530" s="41"/>
      <c r="AK530" s="46"/>
      <c r="AL530" s="46"/>
      <c r="AM530" s="41"/>
      <c r="AN530" s="41"/>
      <c r="AO530" s="41"/>
      <c r="AP530" s="41"/>
      <c r="AQ530" s="41"/>
      <c r="AR530" s="41"/>
      <c r="AS530" s="41"/>
      <c r="AT530" s="41"/>
      <c r="AU530" s="41"/>
      <c r="AV530" s="41"/>
      <c r="AW530" s="41"/>
      <c r="AX530" s="41"/>
      <c r="AY530" s="41"/>
      <c r="AZ530" s="41"/>
      <c r="BA530" s="41"/>
      <c r="BB530" s="41"/>
      <c r="BC530" s="41"/>
      <c r="BD530" s="41"/>
      <c r="BE530" s="41"/>
      <c r="BF530" s="41"/>
      <c r="BG530" s="41"/>
      <c r="BH530" s="41"/>
      <c r="BI530" s="41"/>
      <c r="BJ530" s="41"/>
      <c r="BK530" s="41"/>
      <c r="BL530" s="41"/>
      <c r="BM530" s="41"/>
      <c r="BN530" s="41"/>
      <c r="BO530" s="41"/>
      <c r="BP530" s="41"/>
      <c r="BQ530" s="41"/>
      <c r="BR530" s="41"/>
      <c r="BS530" s="41"/>
    </row>
    <row r="531" spans="1:71">
      <c r="A531" s="41"/>
      <c r="B531" s="128"/>
      <c r="C531" s="128"/>
      <c r="D531" s="128"/>
      <c r="E531" s="128"/>
      <c r="F531" s="41"/>
      <c r="G531" s="41"/>
      <c r="H531" s="41"/>
      <c r="I531" s="41"/>
      <c r="J531" s="41"/>
      <c r="K531" s="41"/>
      <c r="L531" s="41"/>
      <c r="M531" s="41"/>
      <c r="N531" s="41"/>
      <c r="O531" s="41"/>
      <c r="P531" s="41"/>
      <c r="Q531" s="41"/>
      <c r="R531" s="41"/>
      <c r="S531" s="41"/>
      <c r="T531" s="41"/>
      <c r="U531" s="41"/>
      <c r="V531" s="41"/>
      <c r="W531" s="41"/>
      <c r="X531" s="41"/>
      <c r="Y531" s="41"/>
      <c r="Z531" s="41"/>
      <c r="AA531" s="41"/>
      <c r="AB531" s="41"/>
      <c r="AC531" s="41"/>
      <c r="AD531" s="41"/>
      <c r="AE531" s="41"/>
      <c r="AF531" s="41"/>
      <c r="AG531" s="41"/>
      <c r="AH531" s="41"/>
      <c r="AI531" s="41"/>
      <c r="AJ531" s="41"/>
      <c r="AK531" s="46"/>
      <c r="AL531" s="46"/>
      <c r="AM531" s="41"/>
      <c r="AN531" s="41"/>
      <c r="AO531" s="41"/>
      <c r="AP531" s="41"/>
      <c r="AQ531" s="41"/>
      <c r="AR531" s="41"/>
      <c r="AS531" s="41"/>
      <c r="AT531" s="41"/>
      <c r="AU531" s="41"/>
      <c r="AV531" s="41"/>
      <c r="AW531" s="41"/>
      <c r="AX531" s="41"/>
      <c r="AY531" s="41"/>
      <c r="AZ531" s="41"/>
      <c r="BA531" s="41"/>
      <c r="BB531" s="41"/>
      <c r="BC531" s="41"/>
      <c r="BD531" s="41"/>
      <c r="BE531" s="41"/>
      <c r="BF531" s="41"/>
      <c r="BG531" s="41"/>
      <c r="BH531" s="41"/>
      <c r="BI531" s="41"/>
      <c r="BJ531" s="41"/>
      <c r="BK531" s="41"/>
      <c r="BL531" s="41"/>
      <c r="BM531" s="41"/>
      <c r="BN531" s="41"/>
      <c r="BO531" s="41"/>
      <c r="BP531" s="41"/>
      <c r="BQ531" s="41"/>
      <c r="BR531" s="41"/>
      <c r="BS531" s="41"/>
    </row>
    <row r="532" spans="1:71">
      <c r="A532" s="41"/>
      <c r="B532" s="128"/>
      <c r="C532" s="128"/>
      <c r="D532" s="128"/>
      <c r="E532" s="128"/>
      <c r="F532" s="41"/>
      <c r="G532" s="41"/>
      <c r="H532" s="41"/>
      <c r="I532" s="41"/>
      <c r="J532" s="41"/>
      <c r="K532" s="41"/>
      <c r="L532" s="41"/>
      <c r="M532" s="41"/>
      <c r="N532" s="41"/>
      <c r="O532" s="41"/>
      <c r="P532" s="41"/>
      <c r="Q532" s="41"/>
      <c r="R532" s="41"/>
      <c r="S532" s="41"/>
      <c r="T532" s="41"/>
      <c r="U532" s="41"/>
      <c r="V532" s="41"/>
      <c r="W532" s="41"/>
      <c r="X532" s="41"/>
      <c r="Y532" s="41"/>
      <c r="Z532" s="41"/>
      <c r="AA532" s="41"/>
      <c r="AB532" s="41"/>
      <c r="AC532" s="41"/>
      <c r="AD532" s="41"/>
      <c r="AE532" s="41"/>
      <c r="AF532" s="41"/>
      <c r="AG532" s="41"/>
      <c r="AH532" s="41"/>
      <c r="AI532" s="41"/>
      <c r="AJ532" s="41"/>
      <c r="AK532" s="46"/>
      <c r="AL532" s="46"/>
      <c r="AM532" s="41"/>
      <c r="AN532" s="41"/>
      <c r="AO532" s="41"/>
      <c r="AP532" s="41"/>
      <c r="AQ532" s="41"/>
      <c r="AR532" s="41"/>
      <c r="AS532" s="41"/>
      <c r="AT532" s="41"/>
      <c r="AU532" s="41"/>
      <c r="AV532" s="41"/>
      <c r="AW532" s="41"/>
      <c r="AX532" s="41"/>
      <c r="AY532" s="41"/>
      <c r="AZ532" s="41"/>
      <c r="BA532" s="41"/>
      <c r="BB532" s="41"/>
      <c r="BC532" s="41"/>
      <c r="BD532" s="41"/>
      <c r="BE532" s="41"/>
      <c r="BF532" s="41"/>
      <c r="BG532" s="41"/>
      <c r="BH532" s="41"/>
      <c r="BI532" s="41"/>
      <c r="BJ532" s="41"/>
      <c r="BK532" s="41"/>
      <c r="BL532" s="41"/>
      <c r="BM532" s="41"/>
      <c r="BN532" s="41"/>
      <c r="BO532" s="41"/>
      <c r="BP532" s="41"/>
      <c r="BQ532" s="41"/>
      <c r="BR532" s="41"/>
      <c r="BS532" s="41"/>
    </row>
    <row r="533" spans="1:71">
      <c r="A533" s="41"/>
      <c r="B533" s="128"/>
      <c r="C533" s="128"/>
      <c r="D533" s="128"/>
      <c r="E533" s="128"/>
      <c r="F533" s="41"/>
      <c r="G533" s="41"/>
      <c r="H533" s="41"/>
      <c r="I533" s="41"/>
      <c r="J533" s="41"/>
      <c r="K533" s="41"/>
      <c r="L533" s="41"/>
      <c r="M533" s="41"/>
      <c r="N533" s="41"/>
      <c r="O533" s="41"/>
      <c r="P533" s="41"/>
      <c r="Q533" s="41"/>
      <c r="R533" s="41"/>
      <c r="S533" s="41"/>
      <c r="T533" s="41"/>
      <c r="U533" s="41"/>
      <c r="V533" s="41"/>
      <c r="W533" s="41"/>
      <c r="X533" s="41"/>
      <c r="Y533" s="41"/>
      <c r="Z533" s="41"/>
      <c r="AA533" s="41"/>
      <c r="AB533" s="41"/>
      <c r="AC533" s="41"/>
      <c r="AD533" s="41"/>
      <c r="AE533" s="41"/>
      <c r="AF533" s="41"/>
      <c r="AG533" s="41"/>
      <c r="AH533" s="41"/>
      <c r="AI533" s="41"/>
      <c r="AJ533" s="41"/>
      <c r="AK533" s="46"/>
      <c r="AL533" s="46"/>
      <c r="AM533" s="41"/>
      <c r="AN533" s="41"/>
      <c r="AO533" s="41"/>
      <c r="AP533" s="41"/>
      <c r="AQ533" s="41"/>
      <c r="AR533" s="41"/>
      <c r="AS533" s="41"/>
      <c r="AT533" s="41"/>
      <c r="AU533" s="41"/>
      <c r="AV533" s="41"/>
      <c r="AW533" s="41"/>
      <c r="AX533" s="41"/>
      <c r="AY533" s="41"/>
      <c r="AZ533" s="41"/>
      <c r="BA533" s="41"/>
      <c r="BB533" s="41"/>
      <c r="BC533" s="41"/>
      <c r="BD533" s="41"/>
      <c r="BE533" s="41"/>
      <c r="BF533" s="41"/>
      <c r="BG533" s="41"/>
      <c r="BH533" s="41"/>
      <c r="BI533" s="41"/>
      <c r="BJ533" s="41"/>
      <c r="BK533" s="41"/>
      <c r="BL533" s="41"/>
      <c r="BM533" s="41"/>
      <c r="BN533" s="41"/>
      <c r="BO533" s="41"/>
      <c r="BP533" s="41"/>
      <c r="BQ533" s="41"/>
      <c r="BR533" s="41"/>
      <c r="BS533" s="41"/>
    </row>
    <row r="534" spans="1:71">
      <c r="A534" s="41"/>
      <c r="B534" s="128"/>
      <c r="C534" s="128"/>
      <c r="D534" s="128"/>
      <c r="E534" s="128"/>
      <c r="F534" s="41"/>
      <c r="G534" s="41"/>
      <c r="H534" s="41"/>
      <c r="I534" s="41"/>
      <c r="J534" s="41"/>
      <c r="K534" s="41"/>
      <c r="L534" s="41"/>
      <c r="M534" s="41"/>
      <c r="N534" s="41"/>
      <c r="O534" s="41"/>
      <c r="P534" s="41"/>
      <c r="Q534" s="41"/>
      <c r="R534" s="41"/>
      <c r="S534" s="41"/>
      <c r="T534" s="41"/>
      <c r="U534" s="41"/>
      <c r="V534" s="41"/>
      <c r="W534" s="41"/>
      <c r="X534" s="41"/>
      <c r="Y534" s="41"/>
      <c r="Z534" s="41"/>
      <c r="AA534" s="41"/>
      <c r="AB534" s="41"/>
      <c r="AC534" s="41"/>
      <c r="AD534" s="41"/>
      <c r="AE534" s="41"/>
      <c r="AF534" s="41"/>
      <c r="AG534" s="41"/>
      <c r="AH534" s="41"/>
      <c r="AI534" s="41"/>
      <c r="AJ534" s="41"/>
      <c r="AK534" s="46"/>
      <c r="AL534" s="46"/>
      <c r="AM534" s="41"/>
      <c r="AN534" s="41"/>
      <c r="AO534" s="41"/>
      <c r="AP534" s="41"/>
      <c r="AQ534" s="41"/>
      <c r="AR534" s="41"/>
      <c r="AS534" s="41"/>
      <c r="AT534" s="41"/>
      <c r="AU534" s="41"/>
      <c r="AV534" s="41"/>
      <c r="AW534" s="41"/>
      <c r="AX534" s="41"/>
      <c r="AY534" s="41"/>
      <c r="AZ534" s="41"/>
      <c r="BA534" s="41"/>
      <c r="BB534" s="41"/>
      <c r="BC534" s="41"/>
      <c r="BD534" s="41"/>
      <c r="BE534" s="41"/>
      <c r="BF534" s="41"/>
      <c r="BG534" s="41"/>
      <c r="BH534" s="41"/>
      <c r="BI534" s="41"/>
      <c r="BJ534" s="41"/>
      <c r="BK534" s="41"/>
      <c r="BL534" s="41"/>
      <c r="BM534" s="41"/>
      <c r="BN534" s="41"/>
      <c r="BO534" s="41"/>
      <c r="BP534" s="41"/>
      <c r="BQ534" s="41"/>
      <c r="BR534" s="41"/>
      <c r="BS534" s="41"/>
    </row>
    <row r="535" spans="1:71">
      <c r="A535" s="41"/>
      <c r="B535" s="128"/>
      <c r="C535" s="128"/>
      <c r="D535" s="128"/>
      <c r="E535" s="128"/>
      <c r="F535" s="41"/>
      <c r="G535" s="41"/>
      <c r="H535" s="41"/>
      <c r="I535" s="41"/>
      <c r="J535" s="41"/>
      <c r="K535" s="41"/>
      <c r="L535" s="41"/>
      <c r="M535" s="41"/>
      <c r="N535" s="41"/>
      <c r="O535" s="41"/>
      <c r="P535" s="41"/>
      <c r="Q535" s="41"/>
      <c r="R535" s="41"/>
      <c r="S535" s="41"/>
      <c r="T535" s="41"/>
      <c r="U535" s="41"/>
      <c r="V535" s="41"/>
      <c r="W535" s="41"/>
      <c r="X535" s="41"/>
      <c r="Y535" s="41"/>
      <c r="Z535" s="41"/>
      <c r="AA535" s="41"/>
      <c r="AB535" s="41"/>
      <c r="AC535" s="41"/>
      <c r="AD535" s="41"/>
      <c r="AE535" s="41"/>
      <c r="AF535" s="41"/>
      <c r="AG535" s="41"/>
      <c r="AH535" s="41"/>
      <c r="AI535" s="41"/>
      <c r="AJ535" s="41"/>
      <c r="AK535" s="46"/>
      <c r="AL535" s="46"/>
      <c r="AM535" s="41"/>
      <c r="AN535" s="41"/>
      <c r="AO535" s="41"/>
      <c r="AP535" s="41"/>
      <c r="AQ535" s="41"/>
      <c r="AR535" s="41"/>
      <c r="AS535" s="41"/>
      <c r="AT535" s="41"/>
      <c r="AU535" s="41"/>
      <c r="AV535" s="41"/>
      <c r="AW535" s="41"/>
      <c r="AX535" s="41"/>
      <c r="AY535" s="41"/>
      <c r="AZ535" s="41"/>
      <c r="BA535" s="41"/>
      <c r="BB535" s="41"/>
      <c r="BC535" s="41"/>
      <c r="BD535" s="41"/>
      <c r="BE535" s="41"/>
      <c r="BF535" s="41"/>
      <c r="BG535" s="41"/>
      <c r="BH535" s="41"/>
      <c r="BI535" s="41"/>
      <c r="BJ535" s="41"/>
      <c r="BK535" s="41"/>
      <c r="BL535" s="41"/>
      <c r="BM535" s="41"/>
      <c r="BN535" s="41"/>
      <c r="BO535" s="41"/>
      <c r="BP535" s="41"/>
      <c r="BQ535" s="41"/>
      <c r="BR535" s="41"/>
      <c r="BS535" s="41"/>
    </row>
    <row r="536" spans="1:71">
      <c r="A536" s="41"/>
      <c r="B536" s="128"/>
      <c r="C536" s="128"/>
      <c r="D536" s="128"/>
      <c r="E536" s="128"/>
      <c r="F536" s="41"/>
      <c r="G536" s="41"/>
      <c r="H536" s="41"/>
      <c r="I536" s="41"/>
      <c r="J536" s="41"/>
      <c r="K536" s="41"/>
      <c r="L536" s="41"/>
      <c r="M536" s="41"/>
      <c r="N536" s="41"/>
      <c r="O536" s="41"/>
      <c r="P536" s="41"/>
      <c r="Q536" s="41"/>
      <c r="R536" s="41"/>
      <c r="S536" s="41"/>
      <c r="T536" s="41"/>
      <c r="U536" s="41"/>
      <c r="V536" s="41"/>
      <c r="W536" s="41"/>
      <c r="X536" s="41"/>
      <c r="Y536" s="41"/>
      <c r="Z536" s="41"/>
      <c r="AA536" s="41"/>
      <c r="AB536" s="41"/>
      <c r="AC536" s="41"/>
      <c r="AD536" s="41"/>
      <c r="AE536" s="41"/>
      <c r="AF536" s="41"/>
      <c r="AG536" s="41"/>
      <c r="AH536" s="41"/>
      <c r="AI536" s="41"/>
      <c r="AJ536" s="41"/>
      <c r="AK536" s="46"/>
      <c r="AL536" s="46"/>
      <c r="AM536" s="41"/>
      <c r="AN536" s="41"/>
      <c r="AO536" s="41"/>
      <c r="AP536" s="41"/>
      <c r="AQ536" s="41"/>
      <c r="AR536" s="41"/>
      <c r="AS536" s="41"/>
      <c r="AT536" s="41"/>
      <c r="AU536" s="41"/>
      <c r="AV536" s="41"/>
      <c r="AW536" s="41"/>
      <c r="AX536" s="41"/>
      <c r="AY536" s="41"/>
      <c r="AZ536" s="41"/>
      <c r="BA536" s="41"/>
      <c r="BB536" s="41"/>
      <c r="BC536" s="41"/>
      <c r="BD536" s="41"/>
      <c r="BE536" s="41"/>
      <c r="BF536" s="41"/>
      <c r="BG536" s="41"/>
      <c r="BH536" s="41"/>
      <c r="BI536" s="41"/>
      <c r="BJ536" s="41"/>
      <c r="BK536" s="41"/>
      <c r="BL536" s="41"/>
      <c r="BM536" s="41"/>
      <c r="BN536" s="41"/>
      <c r="BO536" s="41"/>
      <c r="BP536" s="41"/>
      <c r="BQ536" s="41"/>
      <c r="BR536" s="41"/>
      <c r="BS536" s="41"/>
    </row>
    <row r="537" spans="1:71">
      <c r="A537" s="41"/>
      <c r="B537" s="128"/>
      <c r="C537" s="128"/>
      <c r="D537" s="128"/>
      <c r="E537" s="128"/>
      <c r="F537" s="41"/>
      <c r="G537" s="41"/>
      <c r="H537" s="41"/>
      <c r="I537" s="41"/>
      <c r="J537" s="41"/>
      <c r="K537" s="41"/>
      <c r="L537" s="41"/>
      <c r="M537" s="41"/>
      <c r="N537" s="41"/>
      <c r="O537" s="41"/>
      <c r="P537" s="41"/>
      <c r="Q537" s="41"/>
      <c r="R537" s="41"/>
      <c r="S537" s="41"/>
      <c r="T537" s="41"/>
      <c r="U537" s="41"/>
      <c r="V537" s="41"/>
      <c r="W537" s="41"/>
      <c r="X537" s="41"/>
      <c r="Y537" s="41"/>
      <c r="Z537" s="41"/>
      <c r="AA537" s="41"/>
      <c r="AB537" s="41"/>
      <c r="AC537" s="41"/>
      <c r="AD537" s="41"/>
      <c r="AE537" s="41"/>
      <c r="AF537" s="41"/>
      <c r="AG537" s="41"/>
      <c r="AH537" s="41"/>
      <c r="AI537" s="41"/>
      <c r="AJ537" s="41"/>
      <c r="AK537" s="46"/>
      <c r="AL537" s="46"/>
      <c r="AM537" s="41"/>
      <c r="AN537" s="41"/>
      <c r="AO537" s="41"/>
      <c r="AP537" s="41"/>
      <c r="AQ537" s="41"/>
      <c r="AR537" s="41"/>
      <c r="AS537" s="41"/>
      <c r="AT537" s="41"/>
      <c r="AU537" s="41"/>
      <c r="AV537" s="41"/>
      <c r="AW537" s="41"/>
      <c r="AX537" s="41"/>
      <c r="AY537" s="41"/>
      <c r="AZ537" s="41"/>
      <c r="BA537" s="41"/>
      <c r="BB537" s="41"/>
      <c r="BC537" s="41"/>
      <c r="BD537" s="41"/>
      <c r="BE537" s="41"/>
      <c r="BF537" s="41"/>
      <c r="BG537" s="41"/>
      <c r="BH537" s="41"/>
      <c r="BI537" s="41"/>
      <c r="BJ537" s="41"/>
      <c r="BK537" s="41"/>
      <c r="BL537" s="41"/>
      <c r="BM537" s="41"/>
      <c r="BN537" s="41"/>
      <c r="BO537" s="41"/>
      <c r="BP537" s="41"/>
      <c r="BQ537" s="41"/>
      <c r="BR537" s="41"/>
      <c r="BS537" s="41"/>
    </row>
    <row r="538" spans="1:71">
      <c r="A538" s="41"/>
      <c r="B538" s="128"/>
      <c r="C538" s="128"/>
      <c r="D538" s="128"/>
      <c r="E538" s="128"/>
      <c r="F538" s="41"/>
      <c r="G538" s="41"/>
      <c r="H538" s="41"/>
      <c r="I538" s="41"/>
      <c r="J538" s="41"/>
      <c r="K538" s="41"/>
      <c r="L538" s="41"/>
      <c r="M538" s="41"/>
      <c r="N538" s="41"/>
      <c r="O538" s="41"/>
      <c r="P538" s="41"/>
      <c r="Q538" s="41"/>
      <c r="R538" s="41"/>
      <c r="S538" s="41"/>
      <c r="T538" s="41"/>
      <c r="U538" s="41"/>
      <c r="V538" s="41"/>
      <c r="W538" s="41"/>
      <c r="X538" s="41"/>
      <c r="Y538" s="41"/>
      <c r="Z538" s="41"/>
      <c r="AA538" s="41"/>
      <c r="AB538" s="41"/>
      <c r="AC538" s="41"/>
      <c r="AD538" s="41"/>
      <c r="AE538" s="41"/>
      <c r="AF538" s="41"/>
      <c r="AG538" s="41"/>
      <c r="AH538" s="41"/>
      <c r="AI538" s="41"/>
      <c r="AJ538" s="41"/>
      <c r="AK538" s="46"/>
      <c r="AL538" s="46"/>
      <c r="AM538" s="41"/>
      <c r="AN538" s="41"/>
      <c r="AO538" s="41"/>
      <c r="AP538" s="41"/>
      <c r="AQ538" s="41"/>
      <c r="AR538" s="41"/>
      <c r="AS538" s="41"/>
      <c r="AT538" s="41"/>
      <c r="AU538" s="41"/>
      <c r="AV538" s="41"/>
      <c r="AW538" s="41"/>
      <c r="AX538" s="41"/>
      <c r="AY538" s="41"/>
      <c r="AZ538" s="41"/>
      <c r="BA538" s="41"/>
      <c r="BB538" s="41"/>
      <c r="BC538" s="41"/>
      <c r="BD538" s="41"/>
      <c r="BE538" s="41"/>
      <c r="BF538" s="41"/>
      <c r="BG538" s="41"/>
      <c r="BH538" s="41"/>
      <c r="BI538" s="41"/>
      <c r="BJ538" s="41"/>
      <c r="BK538" s="41"/>
      <c r="BL538" s="41"/>
      <c r="BM538" s="41"/>
      <c r="BN538" s="41"/>
      <c r="BO538" s="41"/>
      <c r="BP538" s="41"/>
      <c r="BQ538" s="41"/>
      <c r="BR538" s="41"/>
      <c r="BS538" s="41"/>
    </row>
    <row r="539" spans="1:71">
      <c r="A539" s="41"/>
      <c r="B539" s="128"/>
      <c r="C539" s="128"/>
      <c r="D539" s="128"/>
      <c r="E539" s="128"/>
      <c r="F539" s="41"/>
      <c r="G539" s="41"/>
      <c r="H539" s="41"/>
      <c r="I539" s="41"/>
      <c r="J539" s="41"/>
      <c r="K539" s="41"/>
      <c r="L539" s="41"/>
      <c r="M539" s="41"/>
      <c r="N539" s="41"/>
      <c r="O539" s="41"/>
      <c r="P539" s="41"/>
      <c r="Q539" s="41"/>
      <c r="R539" s="41"/>
      <c r="S539" s="41"/>
      <c r="T539" s="41"/>
      <c r="U539" s="41"/>
      <c r="V539" s="41"/>
      <c r="W539" s="41"/>
      <c r="X539" s="41"/>
      <c r="Y539" s="41"/>
      <c r="Z539" s="41"/>
      <c r="AA539" s="41"/>
      <c r="AB539" s="41"/>
      <c r="AC539" s="41"/>
      <c r="AD539" s="41"/>
      <c r="AE539" s="41"/>
      <c r="AF539" s="41"/>
      <c r="AG539" s="41"/>
      <c r="AH539" s="41"/>
      <c r="AI539" s="41"/>
      <c r="AJ539" s="41"/>
      <c r="AK539" s="46"/>
      <c r="AL539" s="46"/>
      <c r="AM539" s="41"/>
      <c r="AN539" s="41"/>
      <c r="AO539" s="41"/>
      <c r="AP539" s="41"/>
      <c r="AQ539" s="41"/>
      <c r="AR539" s="41"/>
      <c r="AS539" s="41"/>
      <c r="AT539" s="41"/>
      <c r="AU539" s="41"/>
      <c r="AV539" s="41"/>
      <c r="AW539" s="41"/>
      <c r="AX539" s="41"/>
      <c r="AY539" s="41"/>
      <c r="AZ539" s="41"/>
      <c r="BA539" s="41"/>
      <c r="BB539" s="41"/>
      <c r="BC539" s="41"/>
      <c r="BD539" s="41"/>
      <c r="BE539" s="41"/>
      <c r="BF539" s="41"/>
      <c r="BG539" s="41"/>
      <c r="BH539" s="41"/>
      <c r="BI539" s="41"/>
      <c r="BJ539" s="41"/>
      <c r="BK539" s="41"/>
      <c r="BL539" s="41"/>
      <c r="BM539" s="41"/>
      <c r="BN539" s="41"/>
      <c r="BO539" s="41"/>
      <c r="BP539" s="41"/>
      <c r="BQ539" s="41"/>
      <c r="BR539" s="41"/>
      <c r="BS539" s="41"/>
    </row>
    <row r="540" spans="1:71">
      <c r="A540" s="41"/>
      <c r="B540" s="128"/>
      <c r="C540" s="128"/>
      <c r="D540" s="128"/>
      <c r="E540" s="128"/>
      <c r="F540" s="41"/>
      <c r="G540" s="41"/>
      <c r="H540" s="41"/>
      <c r="I540" s="41"/>
      <c r="J540" s="41"/>
      <c r="K540" s="41"/>
      <c r="L540" s="41"/>
      <c r="M540" s="41"/>
      <c r="N540" s="41"/>
      <c r="O540" s="41"/>
      <c r="P540" s="41"/>
      <c r="Q540" s="41"/>
      <c r="R540" s="41"/>
      <c r="S540" s="41"/>
      <c r="T540" s="41"/>
      <c r="U540" s="41"/>
      <c r="V540" s="41"/>
      <c r="W540" s="41"/>
      <c r="X540" s="41"/>
      <c r="Y540" s="41"/>
      <c r="Z540" s="41"/>
      <c r="AA540" s="41"/>
      <c r="AB540" s="41"/>
      <c r="AC540" s="41"/>
      <c r="AD540" s="41"/>
      <c r="AE540" s="41"/>
      <c r="AF540" s="41"/>
      <c r="AG540" s="41"/>
      <c r="AH540" s="41"/>
      <c r="AI540" s="41"/>
      <c r="AJ540" s="41"/>
      <c r="AK540" s="46"/>
      <c r="AL540" s="46"/>
      <c r="AM540" s="41"/>
      <c r="AN540" s="41"/>
      <c r="AO540" s="41"/>
      <c r="AP540" s="41"/>
      <c r="AQ540" s="41"/>
      <c r="AR540" s="41"/>
      <c r="AS540" s="41"/>
      <c r="AT540" s="41"/>
      <c r="AU540" s="41"/>
      <c r="AV540" s="41"/>
      <c r="AW540" s="41"/>
      <c r="AX540" s="41"/>
      <c r="AY540" s="41"/>
      <c r="AZ540" s="41"/>
      <c r="BA540" s="41"/>
      <c r="BB540" s="41"/>
      <c r="BC540" s="41"/>
      <c r="BD540" s="41"/>
      <c r="BE540" s="41"/>
      <c r="BF540" s="41"/>
      <c r="BG540" s="41"/>
      <c r="BH540" s="41"/>
      <c r="BI540" s="41"/>
      <c r="BJ540" s="41"/>
      <c r="BK540" s="41"/>
      <c r="BL540" s="41"/>
      <c r="BM540" s="41"/>
      <c r="BN540" s="41"/>
      <c r="BO540" s="41"/>
      <c r="BP540" s="41"/>
      <c r="BQ540" s="41"/>
      <c r="BR540" s="41"/>
      <c r="BS540" s="41"/>
    </row>
    <row r="541" spans="1:71">
      <c r="A541" s="41"/>
      <c r="B541" s="128"/>
      <c r="C541" s="128"/>
      <c r="D541" s="128"/>
      <c r="E541" s="128"/>
      <c r="F541" s="41"/>
      <c r="G541" s="41"/>
      <c r="H541" s="41"/>
      <c r="I541" s="41"/>
      <c r="J541" s="41"/>
      <c r="K541" s="41"/>
      <c r="L541" s="41"/>
      <c r="M541" s="41"/>
      <c r="N541" s="41"/>
      <c r="O541" s="41"/>
      <c r="P541" s="41"/>
      <c r="Q541" s="41"/>
      <c r="R541" s="41"/>
      <c r="S541" s="41"/>
      <c r="T541" s="41"/>
      <c r="U541" s="41"/>
      <c r="V541" s="41"/>
      <c r="W541" s="41"/>
      <c r="X541" s="41"/>
      <c r="Y541" s="41"/>
      <c r="Z541" s="41"/>
      <c r="AA541" s="41"/>
      <c r="AB541" s="41"/>
      <c r="AC541" s="41"/>
      <c r="AD541" s="41"/>
      <c r="AE541" s="41"/>
      <c r="AF541" s="41"/>
      <c r="AG541" s="41"/>
      <c r="AH541" s="41"/>
      <c r="AI541" s="41"/>
      <c r="AJ541" s="41"/>
      <c r="AK541" s="46"/>
      <c r="AL541" s="46"/>
      <c r="AM541" s="41"/>
      <c r="AN541" s="41"/>
      <c r="AO541" s="41"/>
      <c r="AP541" s="41"/>
      <c r="AQ541" s="41"/>
      <c r="AR541" s="41"/>
      <c r="AS541" s="41"/>
      <c r="AT541" s="41"/>
      <c r="AU541" s="41"/>
      <c r="AV541" s="41"/>
      <c r="AW541" s="41"/>
      <c r="AX541" s="41"/>
      <c r="AY541" s="41"/>
      <c r="AZ541" s="41"/>
      <c r="BA541" s="41"/>
      <c r="BB541" s="41"/>
      <c r="BC541" s="41"/>
      <c r="BD541" s="41"/>
      <c r="BE541" s="41"/>
      <c r="BF541" s="41"/>
      <c r="BG541" s="41"/>
      <c r="BH541" s="41"/>
      <c r="BI541" s="41"/>
      <c r="BJ541" s="41"/>
      <c r="BK541" s="41"/>
      <c r="BL541" s="41"/>
      <c r="BM541" s="41"/>
      <c r="BN541" s="41"/>
      <c r="BO541" s="41"/>
      <c r="BP541" s="41"/>
      <c r="BQ541" s="41"/>
      <c r="BR541" s="41"/>
      <c r="BS541" s="41"/>
    </row>
    <row r="542" spans="1:71">
      <c r="A542" s="41"/>
      <c r="B542" s="128"/>
      <c r="C542" s="128"/>
      <c r="D542" s="128"/>
      <c r="E542" s="128"/>
      <c r="F542" s="41"/>
      <c r="G542" s="41"/>
      <c r="H542" s="41"/>
      <c r="I542" s="41"/>
      <c r="J542" s="41"/>
      <c r="K542" s="41"/>
      <c r="L542" s="41"/>
      <c r="M542" s="41"/>
      <c r="N542" s="41"/>
      <c r="O542" s="41"/>
      <c r="P542" s="41"/>
      <c r="Q542" s="41"/>
      <c r="R542" s="41"/>
      <c r="S542" s="41"/>
      <c r="T542" s="41"/>
      <c r="U542" s="41"/>
      <c r="V542" s="41"/>
      <c r="W542" s="41"/>
      <c r="X542" s="41"/>
      <c r="Y542" s="41"/>
      <c r="Z542" s="41"/>
      <c r="AA542" s="41"/>
      <c r="AB542" s="41"/>
      <c r="AC542" s="41"/>
      <c r="AD542" s="41"/>
      <c r="AE542" s="41"/>
      <c r="AF542" s="41"/>
      <c r="AG542" s="41"/>
      <c r="AH542" s="41"/>
      <c r="AI542" s="41"/>
      <c r="AJ542" s="41"/>
      <c r="AK542" s="46"/>
      <c r="AL542" s="46"/>
      <c r="AM542" s="41"/>
      <c r="AN542" s="41"/>
      <c r="AO542" s="41"/>
      <c r="AP542" s="41"/>
      <c r="AQ542" s="41"/>
      <c r="AR542" s="41"/>
      <c r="AS542" s="41"/>
      <c r="AT542" s="41"/>
      <c r="AU542" s="41"/>
      <c r="AV542" s="41"/>
      <c r="AW542" s="41"/>
      <c r="AX542" s="41"/>
      <c r="AY542" s="41"/>
      <c r="AZ542" s="41"/>
      <c r="BA542" s="41"/>
      <c r="BB542" s="41"/>
      <c r="BC542" s="41"/>
      <c r="BD542" s="41"/>
      <c r="BE542" s="41"/>
      <c r="BF542" s="41"/>
      <c r="BG542" s="41"/>
      <c r="BH542" s="41"/>
      <c r="BI542" s="41"/>
      <c r="BJ542" s="41"/>
      <c r="BK542" s="41"/>
      <c r="BL542" s="41"/>
      <c r="BM542" s="41"/>
      <c r="BN542" s="41"/>
      <c r="BO542" s="41"/>
      <c r="BP542" s="41"/>
      <c r="BQ542" s="41"/>
      <c r="BR542" s="41"/>
      <c r="BS542" s="41"/>
    </row>
    <row r="543" spans="1:71">
      <c r="A543" s="41"/>
      <c r="B543" s="128"/>
      <c r="C543" s="128"/>
      <c r="D543" s="128"/>
      <c r="E543" s="128"/>
      <c r="F543" s="41"/>
      <c r="G543" s="41"/>
      <c r="H543" s="41"/>
      <c r="I543" s="41"/>
      <c r="J543" s="41"/>
      <c r="K543" s="41"/>
      <c r="L543" s="41"/>
      <c r="M543" s="41"/>
      <c r="N543" s="41"/>
      <c r="O543" s="41"/>
      <c r="P543" s="41"/>
      <c r="Q543" s="41"/>
      <c r="R543" s="41"/>
      <c r="S543" s="41"/>
      <c r="T543" s="41"/>
      <c r="U543" s="41"/>
      <c r="V543" s="41"/>
      <c r="W543" s="41"/>
      <c r="X543" s="41"/>
      <c r="Y543" s="41"/>
      <c r="Z543" s="41"/>
      <c r="AA543" s="41"/>
      <c r="AB543" s="41"/>
      <c r="AC543" s="41"/>
      <c r="AD543" s="41"/>
      <c r="AE543" s="41"/>
      <c r="AF543" s="41"/>
      <c r="AG543" s="41"/>
      <c r="AH543" s="41"/>
      <c r="AI543" s="41"/>
      <c r="AJ543" s="41"/>
      <c r="AK543" s="46"/>
      <c r="AL543" s="46"/>
      <c r="AM543" s="41"/>
      <c r="AN543" s="41"/>
      <c r="AO543" s="41"/>
      <c r="AP543" s="41"/>
      <c r="AQ543" s="41"/>
      <c r="AR543" s="41"/>
      <c r="AS543" s="41"/>
      <c r="AT543" s="41"/>
      <c r="AU543" s="41"/>
      <c r="AV543" s="41"/>
      <c r="AW543" s="41"/>
      <c r="AX543" s="41"/>
      <c r="AY543" s="41"/>
      <c r="AZ543" s="41"/>
      <c r="BA543" s="41"/>
      <c r="BB543" s="41"/>
      <c r="BC543" s="41"/>
      <c r="BD543" s="41"/>
      <c r="BE543" s="41"/>
      <c r="BF543" s="41"/>
      <c r="BG543" s="41"/>
      <c r="BH543" s="41"/>
      <c r="BI543" s="41"/>
      <c r="BJ543" s="41"/>
      <c r="BK543" s="41"/>
      <c r="BL543" s="41"/>
      <c r="BM543" s="41"/>
      <c r="BN543" s="41"/>
      <c r="BO543" s="41"/>
      <c r="BP543" s="41"/>
      <c r="BQ543" s="41"/>
      <c r="BR543" s="41"/>
      <c r="BS543" s="41"/>
    </row>
    <row r="544" spans="1:71">
      <c r="A544" s="41"/>
      <c r="B544" s="128"/>
      <c r="C544" s="128"/>
      <c r="D544" s="128"/>
      <c r="E544" s="128"/>
      <c r="F544" s="41"/>
      <c r="G544" s="41"/>
      <c r="H544" s="41"/>
      <c r="I544" s="41"/>
      <c r="J544" s="41"/>
      <c r="K544" s="41"/>
      <c r="L544" s="41"/>
      <c r="M544" s="41"/>
      <c r="N544" s="41"/>
      <c r="O544" s="41"/>
      <c r="P544" s="41"/>
      <c r="Q544" s="41"/>
      <c r="R544" s="41"/>
      <c r="S544" s="41"/>
      <c r="T544" s="41"/>
      <c r="U544" s="41"/>
      <c r="V544" s="41"/>
      <c r="W544" s="41"/>
      <c r="X544" s="41"/>
      <c r="Y544" s="41"/>
      <c r="Z544" s="41"/>
      <c r="AA544" s="41"/>
      <c r="AB544" s="41"/>
      <c r="AC544" s="41"/>
      <c r="AD544" s="41"/>
      <c r="AE544" s="41"/>
      <c r="AF544" s="41"/>
      <c r="AG544" s="41"/>
      <c r="AH544" s="41"/>
      <c r="AI544" s="41"/>
      <c r="AJ544" s="41"/>
      <c r="AK544" s="46"/>
      <c r="AL544" s="46"/>
      <c r="AM544" s="41"/>
      <c r="AN544" s="41"/>
      <c r="AO544" s="41"/>
      <c r="AP544" s="41"/>
      <c r="AQ544" s="41"/>
      <c r="AR544" s="41"/>
      <c r="AS544" s="41"/>
      <c r="AT544" s="41"/>
      <c r="AU544" s="41"/>
      <c r="AV544" s="41"/>
      <c r="AW544" s="41"/>
      <c r="AX544" s="41"/>
      <c r="AY544" s="41"/>
      <c r="AZ544" s="41"/>
      <c r="BA544" s="41"/>
      <c r="BB544" s="41"/>
      <c r="BC544" s="41"/>
      <c r="BD544" s="41"/>
      <c r="BE544" s="41"/>
      <c r="BF544" s="41"/>
      <c r="BG544" s="41"/>
      <c r="BH544" s="41"/>
      <c r="BI544" s="41"/>
      <c r="BJ544" s="41"/>
      <c r="BK544" s="41"/>
      <c r="BL544" s="41"/>
      <c r="BM544" s="41"/>
      <c r="BN544" s="41"/>
      <c r="BO544" s="41"/>
      <c r="BP544" s="41"/>
      <c r="BQ544" s="41"/>
      <c r="BR544" s="41"/>
      <c r="BS544" s="41"/>
    </row>
    <row r="545" spans="1:71">
      <c r="A545" s="41"/>
      <c r="B545" s="128"/>
      <c r="C545" s="128"/>
      <c r="D545" s="128"/>
      <c r="E545" s="128"/>
      <c r="F545" s="41"/>
      <c r="G545" s="41"/>
      <c r="H545" s="41"/>
      <c r="I545" s="41"/>
      <c r="J545" s="41"/>
      <c r="K545" s="41"/>
      <c r="L545" s="41"/>
      <c r="M545" s="41"/>
      <c r="N545" s="41"/>
      <c r="O545" s="41"/>
      <c r="P545" s="41"/>
      <c r="Q545" s="41"/>
      <c r="R545" s="41"/>
      <c r="S545" s="41"/>
      <c r="T545" s="41"/>
      <c r="U545" s="41"/>
      <c r="V545" s="41"/>
      <c r="W545" s="41"/>
      <c r="X545" s="41"/>
      <c r="Y545" s="41"/>
      <c r="Z545" s="41"/>
      <c r="AA545" s="41"/>
      <c r="AB545" s="41"/>
      <c r="AC545" s="41"/>
      <c r="AD545" s="41"/>
      <c r="AE545" s="41"/>
      <c r="AF545" s="41"/>
      <c r="AG545" s="41"/>
      <c r="AH545" s="41"/>
      <c r="AI545" s="41"/>
      <c r="AJ545" s="41"/>
      <c r="AK545" s="46"/>
      <c r="AL545" s="46"/>
      <c r="AM545" s="41"/>
      <c r="AN545" s="41"/>
      <c r="AO545" s="41"/>
      <c r="AP545" s="41"/>
      <c r="AQ545" s="41"/>
      <c r="AR545" s="41"/>
      <c r="AS545" s="41"/>
      <c r="AT545" s="41"/>
      <c r="AU545" s="41"/>
      <c r="AV545" s="41"/>
      <c r="AW545" s="41"/>
      <c r="AX545" s="41"/>
      <c r="AY545" s="41"/>
      <c r="AZ545" s="41"/>
      <c r="BA545" s="41"/>
      <c r="BB545" s="41"/>
      <c r="BC545" s="41"/>
      <c r="BD545" s="41"/>
      <c r="BE545" s="41"/>
      <c r="BF545" s="41"/>
      <c r="BG545" s="41"/>
      <c r="BH545" s="41"/>
      <c r="BI545" s="41"/>
      <c r="BJ545" s="41"/>
      <c r="BK545" s="41"/>
      <c r="BL545" s="41"/>
      <c r="BM545" s="41"/>
      <c r="BN545" s="41"/>
      <c r="BO545" s="41"/>
      <c r="BP545" s="41"/>
      <c r="BQ545" s="41"/>
      <c r="BR545" s="41"/>
      <c r="BS545" s="41"/>
    </row>
    <row r="546" spans="1:71">
      <c r="A546" s="41"/>
      <c r="B546" s="128"/>
      <c r="C546" s="128"/>
      <c r="D546" s="128"/>
      <c r="E546" s="128"/>
      <c r="F546" s="41"/>
      <c r="G546" s="41"/>
      <c r="H546" s="41"/>
      <c r="I546" s="41"/>
      <c r="J546" s="41"/>
      <c r="K546" s="41"/>
      <c r="L546" s="41"/>
      <c r="M546" s="41"/>
      <c r="N546" s="41"/>
      <c r="O546" s="41"/>
      <c r="P546" s="41"/>
      <c r="Q546" s="41"/>
      <c r="R546" s="41"/>
      <c r="S546" s="41"/>
      <c r="T546" s="41"/>
      <c r="U546" s="41"/>
      <c r="V546" s="41"/>
      <c r="W546" s="41"/>
      <c r="X546" s="41"/>
      <c r="Y546" s="41"/>
      <c r="Z546" s="41"/>
      <c r="AA546" s="41"/>
      <c r="AB546" s="41"/>
      <c r="AC546" s="41"/>
      <c r="AD546" s="41"/>
      <c r="AE546" s="41"/>
      <c r="AF546" s="41"/>
      <c r="AG546" s="41"/>
      <c r="AH546" s="41"/>
      <c r="AI546" s="41"/>
      <c r="AJ546" s="41"/>
      <c r="AK546" s="46"/>
      <c r="AL546" s="46"/>
      <c r="AM546" s="41"/>
      <c r="AN546" s="41"/>
      <c r="AO546" s="41"/>
      <c r="AP546" s="41"/>
      <c r="AQ546" s="41"/>
      <c r="AR546" s="41"/>
      <c r="AS546" s="41"/>
      <c r="AT546" s="41"/>
      <c r="AU546" s="41"/>
      <c r="AV546" s="41"/>
      <c r="AW546" s="41"/>
      <c r="AX546" s="41"/>
      <c r="AY546" s="41"/>
      <c r="AZ546" s="41"/>
      <c r="BA546" s="41"/>
      <c r="BB546" s="41"/>
      <c r="BC546" s="41"/>
      <c r="BD546" s="41"/>
      <c r="BE546" s="41"/>
      <c r="BF546" s="41"/>
      <c r="BG546" s="41"/>
      <c r="BH546" s="41"/>
      <c r="BI546" s="41"/>
      <c r="BJ546" s="41"/>
      <c r="BK546" s="41"/>
      <c r="BL546" s="41"/>
      <c r="BM546" s="41"/>
      <c r="BN546" s="41"/>
      <c r="BO546" s="41"/>
      <c r="BP546" s="41"/>
      <c r="BQ546" s="41"/>
      <c r="BR546" s="41"/>
      <c r="BS546" s="41"/>
    </row>
    <row r="547" spans="1:71">
      <c r="A547" s="41"/>
      <c r="B547" s="128"/>
      <c r="C547" s="128"/>
      <c r="D547" s="128"/>
      <c r="E547" s="128"/>
      <c r="F547" s="41"/>
      <c r="G547" s="41"/>
      <c r="H547" s="41"/>
      <c r="I547" s="41"/>
      <c r="J547" s="41"/>
      <c r="K547" s="41"/>
      <c r="L547" s="41"/>
      <c r="M547" s="41"/>
      <c r="N547" s="41"/>
      <c r="O547" s="41"/>
      <c r="P547" s="41"/>
      <c r="Q547" s="41"/>
      <c r="R547" s="41"/>
      <c r="S547" s="41"/>
      <c r="T547" s="41"/>
      <c r="U547" s="41"/>
      <c r="V547" s="41"/>
      <c r="W547" s="41"/>
      <c r="X547" s="41"/>
      <c r="Y547" s="41"/>
      <c r="Z547" s="41"/>
      <c r="AA547" s="41"/>
      <c r="AB547" s="41"/>
      <c r="AC547" s="41"/>
      <c r="AD547" s="41"/>
      <c r="AE547" s="41"/>
      <c r="AF547" s="41"/>
      <c r="AG547" s="41"/>
      <c r="AH547" s="41"/>
      <c r="AI547" s="41"/>
      <c r="AJ547" s="41"/>
      <c r="AK547" s="46"/>
      <c r="AL547" s="46"/>
      <c r="AM547" s="41"/>
      <c r="AN547" s="41"/>
      <c r="AO547" s="41"/>
      <c r="AP547" s="41"/>
      <c r="AQ547" s="41"/>
      <c r="AR547" s="41"/>
      <c r="AS547" s="41"/>
      <c r="AT547" s="41"/>
      <c r="AU547" s="41"/>
      <c r="AV547" s="41"/>
      <c r="AW547" s="41"/>
      <c r="AX547" s="41"/>
      <c r="AY547" s="41"/>
      <c r="AZ547" s="41"/>
      <c r="BA547" s="41"/>
      <c r="BB547" s="41"/>
      <c r="BC547" s="41"/>
      <c r="BD547" s="41"/>
      <c r="BE547" s="41"/>
      <c r="BF547" s="41"/>
      <c r="BG547" s="41"/>
      <c r="BH547" s="41"/>
      <c r="BI547" s="41"/>
      <c r="BJ547" s="41"/>
      <c r="BK547" s="41"/>
      <c r="BL547" s="41"/>
      <c r="BM547" s="41"/>
      <c r="BN547" s="41"/>
      <c r="BO547" s="41"/>
      <c r="BP547" s="41"/>
      <c r="BQ547" s="41"/>
      <c r="BR547" s="41"/>
      <c r="BS547" s="41"/>
    </row>
    <row r="548" spans="1:71">
      <c r="A548" s="41"/>
      <c r="B548" s="128"/>
      <c r="C548" s="128"/>
      <c r="D548" s="128"/>
      <c r="E548" s="128"/>
      <c r="F548" s="41"/>
      <c r="G548" s="41"/>
      <c r="H548" s="41"/>
      <c r="I548" s="41"/>
      <c r="J548" s="41"/>
      <c r="K548" s="41"/>
      <c r="L548" s="41"/>
      <c r="M548" s="41"/>
      <c r="N548" s="41"/>
      <c r="O548" s="41"/>
      <c r="P548" s="41"/>
      <c r="Q548" s="41"/>
      <c r="R548" s="41"/>
      <c r="S548" s="41"/>
      <c r="T548" s="41"/>
      <c r="U548" s="41"/>
      <c r="V548" s="41"/>
      <c r="W548" s="41"/>
      <c r="X548" s="41"/>
      <c r="Y548" s="41"/>
      <c r="Z548" s="41"/>
      <c r="AA548" s="41"/>
      <c r="AB548" s="41"/>
      <c r="AC548" s="41"/>
      <c r="AD548" s="41"/>
      <c r="AE548" s="41"/>
      <c r="AF548" s="41"/>
      <c r="AG548" s="41"/>
      <c r="AH548" s="41"/>
      <c r="AI548" s="41"/>
      <c r="AJ548" s="41"/>
      <c r="AK548" s="46"/>
      <c r="AL548" s="46"/>
      <c r="AM548" s="41"/>
      <c r="AN548" s="41"/>
      <c r="AO548" s="41"/>
      <c r="AP548" s="41"/>
      <c r="AQ548" s="41"/>
      <c r="AR548" s="41"/>
      <c r="AS548" s="41"/>
      <c r="AT548" s="41"/>
      <c r="AU548" s="41"/>
      <c r="AV548" s="41"/>
      <c r="AW548" s="41"/>
      <c r="AX548" s="41"/>
      <c r="AY548" s="41"/>
      <c r="AZ548" s="41"/>
      <c r="BA548" s="41"/>
      <c r="BB548" s="41"/>
      <c r="BC548" s="41"/>
      <c r="BD548" s="41"/>
      <c r="BE548" s="41"/>
      <c r="BF548" s="41"/>
      <c r="BG548" s="41"/>
      <c r="BH548" s="41"/>
      <c r="BI548" s="41"/>
      <c r="BJ548" s="41"/>
      <c r="BK548" s="41"/>
      <c r="BL548" s="41"/>
      <c r="BM548" s="41"/>
      <c r="BN548" s="41"/>
      <c r="BO548" s="41"/>
      <c r="BP548" s="41"/>
      <c r="BQ548" s="41"/>
      <c r="BR548" s="41"/>
      <c r="BS548" s="41"/>
    </row>
    <row r="549" spans="1:71">
      <c r="A549" s="41"/>
      <c r="B549" s="128"/>
      <c r="C549" s="128"/>
      <c r="D549" s="128"/>
      <c r="E549" s="128"/>
      <c r="F549" s="41"/>
      <c r="G549" s="41"/>
      <c r="H549" s="41"/>
      <c r="I549" s="41"/>
      <c r="J549" s="41"/>
      <c r="K549" s="41"/>
      <c r="L549" s="41"/>
      <c r="M549" s="41"/>
      <c r="N549" s="41"/>
      <c r="O549" s="41"/>
      <c r="P549" s="41"/>
      <c r="Q549" s="41"/>
      <c r="R549" s="41"/>
      <c r="S549" s="41"/>
      <c r="T549" s="41"/>
      <c r="U549" s="41"/>
      <c r="V549" s="41"/>
      <c r="W549" s="41"/>
      <c r="X549" s="41"/>
      <c r="Y549" s="41"/>
      <c r="Z549" s="41"/>
      <c r="AA549" s="41"/>
      <c r="AB549" s="41"/>
      <c r="AC549" s="41"/>
      <c r="AD549" s="41"/>
      <c r="AE549" s="41"/>
      <c r="AF549" s="41"/>
      <c r="AG549" s="41"/>
      <c r="AH549" s="41"/>
      <c r="AI549" s="41"/>
      <c r="AJ549" s="41"/>
      <c r="AK549" s="46"/>
      <c r="AL549" s="46"/>
      <c r="AM549" s="41"/>
      <c r="AN549" s="41"/>
      <c r="AO549" s="41"/>
      <c r="AP549" s="41"/>
      <c r="AQ549" s="41"/>
      <c r="AR549" s="41"/>
      <c r="AS549" s="41"/>
      <c r="AT549" s="41"/>
      <c r="AU549" s="41"/>
      <c r="AV549" s="41"/>
      <c r="AW549" s="41"/>
      <c r="AX549" s="41"/>
      <c r="AY549" s="41"/>
      <c r="AZ549" s="41"/>
      <c r="BA549" s="41"/>
      <c r="BB549" s="41"/>
      <c r="BC549" s="41"/>
      <c r="BD549" s="41"/>
      <c r="BE549" s="41"/>
      <c r="BF549" s="41"/>
      <c r="BG549" s="41"/>
      <c r="BH549" s="41"/>
      <c r="BI549" s="41"/>
      <c r="BJ549" s="41"/>
      <c r="BK549" s="41"/>
      <c r="BL549" s="41"/>
      <c r="BM549" s="41"/>
      <c r="BN549" s="41"/>
      <c r="BO549" s="41"/>
      <c r="BP549" s="41"/>
      <c r="BQ549" s="41"/>
      <c r="BR549" s="41"/>
      <c r="BS549" s="41"/>
    </row>
    <row r="550" spans="1:71">
      <c r="A550" s="41"/>
      <c r="B550" s="128"/>
      <c r="C550" s="128"/>
      <c r="D550" s="128"/>
      <c r="E550" s="128"/>
      <c r="F550" s="41"/>
      <c r="G550" s="41"/>
      <c r="H550" s="41"/>
      <c r="I550" s="41"/>
      <c r="J550" s="41"/>
      <c r="K550" s="41"/>
      <c r="L550" s="41"/>
      <c r="M550" s="41"/>
      <c r="N550" s="41"/>
      <c r="O550" s="41"/>
      <c r="P550" s="41"/>
      <c r="Q550" s="41"/>
      <c r="R550" s="41"/>
      <c r="S550" s="41"/>
      <c r="T550" s="41"/>
      <c r="U550" s="41"/>
      <c r="V550" s="41"/>
      <c r="W550" s="41"/>
      <c r="X550" s="41"/>
      <c r="Y550" s="41"/>
      <c r="Z550" s="41"/>
      <c r="AA550" s="41"/>
      <c r="AB550" s="41"/>
      <c r="AC550" s="41"/>
      <c r="AD550" s="41"/>
      <c r="AE550" s="41"/>
      <c r="AF550" s="41"/>
      <c r="AG550" s="41"/>
      <c r="AH550" s="41"/>
      <c r="AI550" s="41"/>
      <c r="AJ550" s="41"/>
      <c r="AK550" s="46"/>
      <c r="AL550" s="46"/>
      <c r="AM550" s="41"/>
      <c r="AN550" s="41"/>
      <c r="AO550" s="41"/>
      <c r="AP550" s="41"/>
      <c r="AQ550" s="41"/>
      <c r="AR550" s="41"/>
      <c r="AS550" s="41"/>
      <c r="AT550" s="41"/>
      <c r="AU550" s="41"/>
      <c r="AV550" s="41"/>
      <c r="AW550" s="41"/>
      <c r="AX550" s="41"/>
      <c r="AY550" s="41"/>
      <c r="AZ550" s="41"/>
      <c r="BA550" s="41"/>
      <c r="BB550" s="41"/>
      <c r="BC550" s="41"/>
      <c r="BD550" s="41"/>
      <c r="BE550" s="41"/>
      <c r="BF550" s="41"/>
      <c r="BG550" s="41"/>
      <c r="BH550" s="41"/>
      <c r="BI550" s="41"/>
      <c r="BJ550" s="41"/>
      <c r="BK550" s="41"/>
      <c r="BL550" s="41"/>
      <c r="BM550" s="41"/>
      <c r="BN550" s="41"/>
      <c r="BO550" s="41"/>
      <c r="BP550" s="41"/>
      <c r="BQ550" s="41"/>
      <c r="BR550" s="41"/>
      <c r="BS550" s="41"/>
    </row>
    <row r="551" spans="1:71">
      <c r="A551" s="41"/>
      <c r="B551" s="128"/>
      <c r="C551" s="128"/>
      <c r="D551" s="128"/>
      <c r="E551" s="128"/>
      <c r="F551" s="41"/>
      <c r="G551" s="41"/>
      <c r="H551" s="41"/>
      <c r="I551" s="41"/>
      <c r="J551" s="41"/>
      <c r="K551" s="41"/>
      <c r="L551" s="41"/>
      <c r="M551" s="41"/>
      <c r="N551" s="41"/>
      <c r="O551" s="41"/>
      <c r="P551" s="41"/>
      <c r="Q551" s="41"/>
      <c r="R551" s="41"/>
      <c r="S551" s="41"/>
      <c r="T551" s="41"/>
      <c r="U551" s="41"/>
      <c r="V551" s="41"/>
      <c r="W551" s="41"/>
      <c r="X551" s="41"/>
      <c r="Y551" s="41"/>
      <c r="Z551" s="41"/>
      <c r="AA551" s="41"/>
      <c r="AB551" s="41"/>
      <c r="AC551" s="41"/>
      <c r="AD551" s="41"/>
      <c r="AE551" s="41"/>
      <c r="AF551" s="41"/>
      <c r="AG551" s="41"/>
      <c r="AH551" s="41"/>
      <c r="AI551" s="41"/>
      <c r="AJ551" s="41"/>
      <c r="AK551" s="46"/>
      <c r="AL551" s="46"/>
      <c r="AM551" s="41"/>
      <c r="AN551" s="41"/>
      <c r="AO551" s="41"/>
      <c r="AP551" s="41"/>
      <c r="AQ551" s="41"/>
      <c r="AR551" s="41"/>
      <c r="AS551" s="41"/>
      <c r="AT551" s="41"/>
      <c r="AU551" s="41"/>
      <c r="AV551" s="41"/>
      <c r="AW551" s="41"/>
      <c r="AX551" s="41"/>
      <c r="AY551" s="41"/>
      <c r="AZ551" s="41"/>
      <c r="BA551" s="41"/>
      <c r="BB551" s="41"/>
      <c r="BC551" s="41"/>
      <c r="BD551" s="41"/>
      <c r="BE551" s="41"/>
      <c r="BF551" s="41"/>
      <c r="BG551" s="41"/>
      <c r="BH551" s="41"/>
      <c r="BI551" s="41"/>
      <c r="BJ551" s="41"/>
      <c r="BK551" s="41"/>
      <c r="BL551" s="41"/>
      <c r="BM551" s="41"/>
      <c r="BN551" s="41"/>
      <c r="BO551" s="41"/>
      <c r="BP551" s="41"/>
      <c r="BQ551" s="41"/>
      <c r="BR551" s="41"/>
      <c r="BS551" s="41"/>
    </row>
    <row r="552" spans="1:71">
      <c r="A552" s="41"/>
      <c r="B552" s="128"/>
      <c r="C552" s="128"/>
      <c r="D552" s="128"/>
      <c r="E552" s="128"/>
      <c r="F552" s="41"/>
      <c r="G552" s="41"/>
      <c r="H552" s="41"/>
      <c r="I552" s="41"/>
      <c r="J552" s="41"/>
      <c r="K552" s="41"/>
      <c r="L552" s="41"/>
      <c r="M552" s="41"/>
      <c r="N552" s="41"/>
      <c r="O552" s="41"/>
      <c r="P552" s="41"/>
      <c r="Q552" s="41"/>
      <c r="R552" s="41"/>
      <c r="S552" s="41"/>
      <c r="T552" s="41"/>
      <c r="U552" s="41"/>
      <c r="V552" s="41"/>
      <c r="W552" s="41"/>
      <c r="X552" s="41"/>
      <c r="Y552" s="41"/>
      <c r="Z552" s="41"/>
      <c r="AA552" s="41"/>
      <c r="AB552" s="41"/>
      <c r="AC552" s="41"/>
      <c r="AD552" s="41"/>
      <c r="AE552" s="41"/>
      <c r="AF552" s="41"/>
      <c r="AG552" s="41"/>
      <c r="AH552" s="41"/>
      <c r="AI552" s="41"/>
      <c r="AJ552" s="41"/>
      <c r="AK552" s="46"/>
      <c r="AL552" s="46"/>
      <c r="AM552" s="41"/>
      <c r="AN552" s="41"/>
      <c r="AO552" s="41"/>
      <c r="AP552" s="41"/>
      <c r="AQ552" s="41"/>
      <c r="AR552" s="41"/>
      <c r="AS552" s="41"/>
      <c r="AT552" s="41"/>
      <c r="AU552" s="41"/>
      <c r="AV552" s="41"/>
      <c r="AW552" s="41"/>
      <c r="AX552" s="41"/>
      <c r="AY552" s="41"/>
      <c r="AZ552" s="41"/>
      <c r="BA552" s="41"/>
      <c r="BB552" s="41"/>
      <c r="BC552" s="41"/>
      <c r="BD552" s="41"/>
      <c r="BE552" s="41"/>
      <c r="BF552" s="41"/>
      <c r="BG552" s="41"/>
      <c r="BH552" s="41"/>
      <c r="BI552" s="41"/>
      <c r="BJ552" s="41"/>
      <c r="BK552" s="41"/>
      <c r="BL552" s="41"/>
      <c r="BM552" s="41"/>
      <c r="BN552" s="41"/>
      <c r="BO552" s="41"/>
      <c r="BP552" s="41"/>
      <c r="BQ552" s="41"/>
      <c r="BR552" s="41"/>
      <c r="BS552" s="41"/>
    </row>
    <row r="553" spans="1:71">
      <c r="A553" s="41"/>
      <c r="B553" s="128"/>
      <c r="C553" s="128"/>
      <c r="D553" s="128"/>
      <c r="E553" s="128"/>
      <c r="F553" s="41"/>
      <c r="G553" s="41"/>
      <c r="H553" s="41"/>
      <c r="I553" s="41"/>
      <c r="J553" s="41"/>
      <c r="K553" s="41"/>
      <c r="L553" s="41"/>
      <c r="M553" s="41"/>
      <c r="N553" s="41"/>
      <c r="O553" s="41"/>
      <c r="P553" s="41"/>
      <c r="Q553" s="41"/>
      <c r="R553" s="41"/>
      <c r="S553" s="41"/>
      <c r="T553" s="41"/>
      <c r="U553" s="41"/>
      <c r="V553" s="41"/>
      <c r="W553" s="41"/>
      <c r="X553" s="41"/>
      <c r="Y553" s="41"/>
      <c r="Z553" s="41"/>
      <c r="AA553" s="41"/>
      <c r="AB553" s="41"/>
      <c r="AC553" s="41"/>
      <c r="AD553" s="41"/>
      <c r="AE553" s="41"/>
      <c r="AF553" s="41"/>
      <c r="AG553" s="41"/>
      <c r="AH553" s="41"/>
      <c r="AI553" s="41"/>
      <c r="AJ553" s="41"/>
      <c r="AK553" s="46"/>
      <c r="AL553" s="46"/>
      <c r="AM553" s="41"/>
      <c r="AN553" s="41"/>
      <c r="AO553" s="41"/>
      <c r="AP553" s="41"/>
      <c r="AQ553" s="41"/>
      <c r="AR553" s="41"/>
      <c r="AS553" s="41"/>
      <c r="AT553" s="41"/>
      <c r="AU553" s="41"/>
      <c r="AV553" s="41"/>
      <c r="AW553" s="41"/>
      <c r="AX553" s="41"/>
      <c r="AY553" s="41"/>
      <c r="AZ553" s="41"/>
      <c r="BA553" s="41"/>
      <c r="BB553" s="41"/>
      <c r="BC553" s="41"/>
      <c r="BD553" s="41"/>
      <c r="BE553" s="41"/>
      <c r="BF553" s="41"/>
      <c r="BG553" s="41"/>
      <c r="BH553" s="41"/>
      <c r="BI553" s="41"/>
      <c r="BJ553" s="41"/>
      <c r="BK553" s="41"/>
      <c r="BL553" s="41"/>
      <c r="BM553" s="41"/>
      <c r="BN553" s="41"/>
      <c r="BO553" s="41"/>
      <c r="BP553" s="41"/>
      <c r="BQ553" s="41"/>
      <c r="BR553" s="41"/>
      <c r="BS553" s="41"/>
    </row>
    <row r="554" spans="1:71">
      <c r="A554" s="41"/>
      <c r="B554" s="128"/>
      <c r="C554" s="128"/>
      <c r="D554" s="128"/>
      <c r="E554" s="128"/>
      <c r="F554" s="41"/>
      <c r="G554" s="41"/>
      <c r="H554" s="41"/>
      <c r="I554" s="41"/>
      <c r="J554" s="41"/>
      <c r="K554" s="41"/>
      <c r="L554" s="41"/>
      <c r="M554" s="41"/>
      <c r="N554" s="41"/>
      <c r="O554" s="41"/>
      <c r="P554" s="41"/>
      <c r="Q554" s="41"/>
      <c r="R554" s="41"/>
      <c r="S554" s="41"/>
      <c r="T554" s="41"/>
      <c r="U554" s="41"/>
      <c r="V554" s="41"/>
      <c r="W554" s="41"/>
      <c r="X554" s="41"/>
      <c r="Y554" s="41"/>
      <c r="Z554" s="41"/>
      <c r="AA554" s="41"/>
      <c r="AB554" s="41"/>
      <c r="AC554" s="41"/>
      <c r="AD554" s="41"/>
      <c r="AE554" s="41"/>
      <c r="AF554" s="41"/>
      <c r="AG554" s="41"/>
      <c r="AH554" s="41"/>
      <c r="AI554" s="41"/>
      <c r="AJ554" s="41"/>
      <c r="AK554" s="46"/>
      <c r="AL554" s="46"/>
      <c r="AM554" s="41"/>
      <c r="AN554" s="41"/>
      <c r="AO554" s="41"/>
      <c r="AP554" s="41"/>
      <c r="AQ554" s="41"/>
      <c r="AR554" s="41"/>
      <c r="AS554" s="41"/>
      <c r="AT554" s="41"/>
      <c r="AU554" s="41"/>
      <c r="AV554" s="41"/>
      <c r="AW554" s="41"/>
      <c r="AX554" s="41"/>
      <c r="AY554" s="41"/>
      <c r="AZ554" s="41"/>
      <c r="BA554" s="41"/>
      <c r="BB554" s="41"/>
      <c r="BC554" s="41"/>
      <c r="BD554" s="41"/>
      <c r="BE554" s="41"/>
      <c r="BF554" s="41"/>
      <c r="BG554" s="41"/>
      <c r="BH554" s="41"/>
      <c r="BI554" s="41"/>
      <c r="BJ554" s="41"/>
      <c r="BK554" s="41"/>
      <c r="BL554" s="41"/>
      <c r="BM554" s="41"/>
      <c r="BN554" s="41"/>
      <c r="BO554" s="41"/>
      <c r="BP554" s="41"/>
      <c r="BQ554" s="41"/>
      <c r="BR554" s="41"/>
      <c r="BS554" s="41"/>
    </row>
    <row r="555" spans="1:71">
      <c r="A555" s="41"/>
      <c r="B555" s="128"/>
      <c r="C555" s="128"/>
      <c r="D555" s="128"/>
      <c r="E555" s="128"/>
      <c r="F555" s="41"/>
      <c r="G555" s="41"/>
      <c r="H555" s="41"/>
      <c r="I555" s="41"/>
      <c r="J555" s="41"/>
      <c r="K555" s="41"/>
      <c r="L555" s="41"/>
      <c r="M555" s="41"/>
      <c r="N555" s="41"/>
      <c r="O555" s="41"/>
      <c r="P555" s="41"/>
      <c r="Q555" s="41"/>
      <c r="R555" s="41"/>
      <c r="S555" s="41"/>
      <c r="T555" s="41"/>
      <c r="U555" s="41"/>
      <c r="V555" s="41"/>
      <c r="W555" s="41"/>
      <c r="X555" s="41"/>
      <c r="Y555" s="41"/>
      <c r="Z555" s="41"/>
      <c r="AA555" s="41"/>
      <c r="AB555" s="41"/>
      <c r="AC555" s="41"/>
      <c r="AD555" s="41"/>
      <c r="AE555" s="41"/>
      <c r="AF555" s="41"/>
      <c r="AG555" s="41"/>
      <c r="AH555" s="41"/>
      <c r="AI555" s="41"/>
      <c r="AJ555" s="41"/>
      <c r="AK555" s="46"/>
      <c r="AL555" s="46"/>
      <c r="AM555" s="41"/>
      <c r="AN555" s="41"/>
      <c r="AO555" s="41"/>
      <c r="AP555" s="41"/>
      <c r="AQ555" s="41"/>
      <c r="AR555" s="41"/>
      <c r="AS555" s="41"/>
      <c r="AT555" s="41"/>
      <c r="AU555" s="41"/>
      <c r="AV555" s="41"/>
      <c r="AW555" s="41"/>
      <c r="AX555" s="41"/>
      <c r="AY555" s="41"/>
      <c r="AZ555" s="41"/>
      <c r="BA555" s="41"/>
      <c r="BB555" s="41"/>
      <c r="BC555" s="41"/>
      <c r="BD555" s="41"/>
      <c r="BE555" s="41"/>
      <c r="BF555" s="41"/>
      <c r="BG555" s="41"/>
      <c r="BH555" s="41"/>
      <c r="BI555" s="41"/>
      <c r="BJ555" s="41"/>
      <c r="BK555" s="41"/>
      <c r="BL555" s="41"/>
      <c r="BM555" s="41"/>
      <c r="BN555" s="41"/>
      <c r="BO555" s="41"/>
      <c r="BP555" s="41"/>
      <c r="BQ555" s="41"/>
      <c r="BR555" s="41"/>
      <c r="BS555" s="41"/>
    </row>
    <row r="556" spans="1:71">
      <c r="A556" s="41"/>
      <c r="B556" s="128"/>
      <c r="C556" s="128"/>
      <c r="D556" s="128"/>
      <c r="E556" s="128"/>
      <c r="F556" s="41"/>
      <c r="G556" s="41"/>
      <c r="H556" s="41"/>
      <c r="I556" s="41"/>
      <c r="J556" s="41"/>
      <c r="K556" s="41"/>
      <c r="L556" s="41"/>
      <c r="M556" s="41"/>
      <c r="N556" s="41"/>
      <c r="O556" s="41"/>
      <c r="P556" s="41"/>
      <c r="Q556" s="41"/>
      <c r="R556" s="41"/>
      <c r="S556" s="41"/>
      <c r="T556" s="41"/>
      <c r="U556" s="41"/>
      <c r="V556" s="41"/>
      <c r="W556" s="41"/>
      <c r="X556" s="41"/>
      <c r="Y556" s="41"/>
      <c r="Z556" s="41"/>
      <c r="AA556" s="41"/>
      <c r="AB556" s="41"/>
      <c r="AC556" s="41"/>
      <c r="AD556" s="41"/>
      <c r="AE556" s="41"/>
      <c r="AF556" s="41"/>
      <c r="AG556" s="41"/>
      <c r="AH556" s="41"/>
      <c r="AI556" s="41"/>
      <c r="AJ556" s="41"/>
      <c r="AK556" s="46"/>
      <c r="AL556" s="46"/>
      <c r="AM556" s="41"/>
      <c r="AN556" s="41"/>
      <c r="AO556" s="41"/>
      <c r="AP556" s="41"/>
      <c r="AQ556" s="41"/>
      <c r="AR556" s="41"/>
      <c r="AS556" s="41"/>
      <c r="AT556" s="41"/>
      <c r="AU556" s="41"/>
      <c r="AV556" s="41"/>
      <c r="AW556" s="41"/>
      <c r="AX556" s="41"/>
      <c r="AY556" s="41"/>
      <c r="AZ556" s="41"/>
      <c r="BA556" s="41"/>
      <c r="BB556" s="41"/>
      <c r="BC556" s="41"/>
      <c r="BD556" s="41"/>
      <c r="BE556" s="41"/>
      <c r="BF556" s="41"/>
      <c r="BG556" s="41"/>
      <c r="BH556" s="41"/>
      <c r="BI556" s="41"/>
      <c r="BJ556" s="41"/>
      <c r="BK556" s="41"/>
      <c r="BL556" s="41"/>
      <c r="BM556" s="41"/>
      <c r="BN556" s="41"/>
      <c r="BO556" s="41"/>
      <c r="BP556" s="41"/>
      <c r="BQ556" s="41"/>
      <c r="BR556" s="41"/>
      <c r="BS556" s="41"/>
    </row>
    <row r="557" spans="1:71">
      <c r="A557" s="41"/>
      <c r="B557" s="128"/>
      <c r="C557" s="128"/>
      <c r="D557" s="128"/>
      <c r="E557" s="128"/>
      <c r="F557" s="41"/>
      <c r="G557" s="41"/>
      <c r="H557" s="41"/>
      <c r="I557" s="41"/>
      <c r="J557" s="41"/>
      <c r="K557" s="41"/>
      <c r="L557" s="41"/>
      <c r="M557" s="41"/>
      <c r="N557" s="41"/>
      <c r="O557" s="41"/>
      <c r="P557" s="41"/>
      <c r="Q557" s="41"/>
      <c r="R557" s="41"/>
      <c r="S557" s="41"/>
      <c r="T557" s="41"/>
      <c r="U557" s="41"/>
      <c r="V557" s="41"/>
      <c r="W557" s="41"/>
      <c r="X557" s="41"/>
      <c r="Y557" s="41"/>
      <c r="Z557" s="41"/>
      <c r="AA557" s="41"/>
      <c r="AB557" s="41"/>
      <c r="AC557" s="41"/>
      <c r="AD557" s="41"/>
      <c r="AE557" s="41"/>
      <c r="AF557" s="41"/>
      <c r="AG557" s="41"/>
      <c r="AH557" s="41"/>
      <c r="AI557" s="41"/>
      <c r="AJ557" s="41"/>
      <c r="AK557" s="46"/>
      <c r="AL557" s="46"/>
      <c r="AM557" s="41"/>
      <c r="AN557" s="41"/>
      <c r="AO557" s="41"/>
      <c r="AP557" s="41"/>
      <c r="AQ557" s="41"/>
      <c r="AR557" s="41"/>
      <c r="AS557" s="41"/>
      <c r="AT557" s="41"/>
      <c r="AU557" s="41"/>
      <c r="AV557" s="41"/>
      <c r="AW557" s="41"/>
      <c r="AX557" s="41"/>
      <c r="AY557" s="41"/>
      <c r="AZ557" s="41"/>
      <c r="BA557" s="41"/>
      <c r="BB557" s="41"/>
      <c r="BC557" s="41"/>
      <c r="BD557" s="41"/>
      <c r="BE557" s="41"/>
      <c r="BF557" s="41"/>
      <c r="BG557" s="41"/>
      <c r="BH557" s="41"/>
      <c r="BI557" s="41"/>
      <c r="BJ557" s="41"/>
      <c r="BK557" s="41"/>
      <c r="BL557" s="41"/>
      <c r="BM557" s="41"/>
      <c r="BN557" s="41"/>
      <c r="BO557" s="41"/>
      <c r="BP557" s="41"/>
      <c r="BQ557" s="41"/>
      <c r="BR557" s="41"/>
      <c r="BS557" s="41"/>
    </row>
    <row r="558" spans="1:71">
      <c r="A558" s="41"/>
      <c r="B558" s="128"/>
      <c r="C558" s="128"/>
      <c r="D558" s="128"/>
      <c r="E558" s="128"/>
      <c r="F558" s="41"/>
      <c r="G558" s="41"/>
      <c r="H558" s="41"/>
      <c r="I558" s="41"/>
      <c r="J558" s="41"/>
      <c r="K558" s="41"/>
      <c r="L558" s="41"/>
      <c r="M558" s="41"/>
      <c r="N558" s="41"/>
      <c r="O558" s="41"/>
      <c r="P558" s="41"/>
      <c r="Q558" s="41"/>
      <c r="R558" s="41"/>
      <c r="S558" s="41"/>
      <c r="T558" s="41"/>
      <c r="U558" s="41"/>
      <c r="V558" s="41"/>
      <c r="W558" s="41"/>
      <c r="X558" s="41"/>
      <c r="Y558" s="41"/>
      <c r="Z558" s="41"/>
      <c r="AA558" s="41"/>
      <c r="AB558" s="41"/>
      <c r="AC558" s="41"/>
      <c r="AD558" s="41"/>
      <c r="AE558" s="41"/>
      <c r="AF558" s="41"/>
      <c r="AG558" s="41"/>
      <c r="AH558" s="41"/>
      <c r="AI558" s="41"/>
      <c r="AJ558" s="41"/>
      <c r="AK558" s="46"/>
      <c r="AL558" s="46"/>
      <c r="AM558" s="41"/>
      <c r="AN558" s="41"/>
      <c r="AO558" s="41"/>
      <c r="AP558" s="41"/>
      <c r="AQ558" s="41"/>
      <c r="AR558" s="41"/>
      <c r="AS558" s="41"/>
      <c r="AT558" s="41"/>
      <c r="AU558" s="41"/>
      <c r="AV558" s="41"/>
      <c r="AW558" s="41"/>
      <c r="AX558" s="41"/>
      <c r="AY558" s="41"/>
      <c r="AZ558" s="41"/>
      <c r="BA558" s="41"/>
      <c r="BB558" s="41"/>
      <c r="BC558" s="41"/>
      <c r="BD558" s="41"/>
      <c r="BE558" s="41"/>
      <c r="BF558" s="41"/>
      <c r="BG558" s="41"/>
      <c r="BH558" s="41"/>
      <c r="BI558" s="41"/>
      <c r="BJ558" s="41"/>
      <c r="BK558" s="41"/>
      <c r="BL558" s="41"/>
      <c r="BM558" s="41"/>
      <c r="BN558" s="41"/>
      <c r="BO558" s="41"/>
      <c r="BP558" s="41"/>
      <c r="BQ558" s="41"/>
      <c r="BR558" s="41"/>
      <c r="BS558" s="41"/>
    </row>
    <row r="559" spans="1:71">
      <c r="A559" s="41"/>
      <c r="B559" s="128"/>
      <c r="C559" s="128"/>
      <c r="D559" s="128"/>
      <c r="E559" s="128"/>
      <c r="F559" s="41"/>
      <c r="G559" s="41"/>
      <c r="H559" s="41"/>
      <c r="I559" s="41"/>
      <c r="J559" s="41"/>
      <c r="K559" s="41"/>
      <c r="L559" s="41"/>
      <c r="M559" s="41"/>
      <c r="N559" s="41"/>
      <c r="O559" s="41"/>
      <c r="P559" s="41"/>
      <c r="Q559" s="41"/>
      <c r="R559" s="41"/>
      <c r="S559" s="41"/>
      <c r="T559" s="41"/>
      <c r="U559" s="41"/>
      <c r="V559" s="41"/>
      <c r="W559" s="41"/>
      <c r="X559" s="41"/>
      <c r="Y559" s="41"/>
      <c r="Z559" s="41"/>
      <c r="AA559" s="41"/>
      <c r="AB559" s="41"/>
      <c r="AC559" s="41"/>
      <c r="AD559" s="41"/>
      <c r="AE559" s="41"/>
      <c r="AF559" s="41"/>
      <c r="AG559" s="41"/>
      <c r="AH559" s="41"/>
      <c r="AI559" s="41"/>
      <c r="AJ559" s="41"/>
      <c r="AK559" s="46"/>
      <c r="AL559" s="46"/>
      <c r="AM559" s="41"/>
      <c r="AN559" s="41"/>
      <c r="AO559" s="41"/>
      <c r="AP559" s="41"/>
      <c r="AQ559" s="41"/>
      <c r="AR559" s="41"/>
      <c r="AS559" s="41"/>
      <c r="AT559" s="41"/>
      <c r="AU559" s="41"/>
      <c r="AV559" s="41"/>
      <c r="AW559" s="41"/>
      <c r="AX559" s="41"/>
      <c r="AY559" s="41"/>
      <c r="AZ559" s="41"/>
      <c r="BA559" s="41"/>
      <c r="BB559" s="41"/>
      <c r="BC559" s="41"/>
      <c r="BD559" s="41"/>
      <c r="BE559" s="41"/>
      <c r="BF559" s="41"/>
      <c r="BG559" s="41"/>
      <c r="BH559" s="41"/>
      <c r="BI559" s="41"/>
      <c r="BJ559" s="41"/>
      <c r="BK559" s="41"/>
      <c r="BL559" s="41"/>
      <c r="BM559" s="41"/>
      <c r="BN559" s="41"/>
      <c r="BO559" s="41"/>
      <c r="BP559" s="41"/>
      <c r="BQ559" s="41"/>
      <c r="BR559" s="41"/>
      <c r="BS559" s="41"/>
    </row>
    <row r="560" spans="1:71">
      <c r="A560" s="41"/>
      <c r="B560" s="128"/>
      <c r="C560" s="128"/>
      <c r="D560" s="128"/>
      <c r="E560" s="128"/>
      <c r="F560" s="41"/>
      <c r="G560" s="41"/>
      <c r="H560" s="41"/>
      <c r="I560" s="41"/>
      <c r="J560" s="41"/>
      <c r="K560" s="41"/>
      <c r="L560" s="41"/>
      <c r="M560" s="41"/>
      <c r="N560" s="41"/>
      <c r="O560" s="41"/>
      <c r="P560" s="41"/>
      <c r="Q560" s="41"/>
      <c r="R560" s="41"/>
      <c r="S560" s="41"/>
      <c r="T560" s="41"/>
      <c r="U560" s="41"/>
      <c r="V560" s="41"/>
      <c r="W560" s="41"/>
      <c r="X560" s="41"/>
      <c r="Y560" s="41"/>
      <c r="Z560" s="41"/>
      <c r="AA560" s="41"/>
      <c r="AB560" s="41"/>
      <c r="AC560" s="41"/>
      <c r="AD560" s="41"/>
      <c r="AE560" s="41"/>
      <c r="AF560" s="41"/>
      <c r="AG560" s="41"/>
      <c r="AH560" s="41"/>
      <c r="AI560" s="41"/>
      <c r="AJ560" s="41"/>
      <c r="AK560" s="46"/>
      <c r="AL560" s="46"/>
      <c r="AM560" s="41"/>
      <c r="AN560" s="41"/>
      <c r="AO560" s="41"/>
      <c r="AP560" s="41"/>
      <c r="AQ560" s="41"/>
      <c r="AR560" s="41"/>
      <c r="AS560" s="41"/>
      <c r="AT560" s="41"/>
      <c r="AU560" s="41"/>
      <c r="AV560" s="41"/>
      <c r="AW560" s="41"/>
      <c r="AX560" s="41"/>
      <c r="AY560" s="41"/>
      <c r="AZ560" s="41"/>
      <c r="BA560" s="41"/>
      <c r="BB560" s="41"/>
      <c r="BC560" s="41"/>
      <c r="BD560" s="41"/>
      <c r="BE560" s="41"/>
      <c r="BF560" s="41"/>
      <c r="BG560" s="41"/>
      <c r="BH560" s="41"/>
      <c r="BI560" s="41"/>
      <c r="BJ560" s="41"/>
      <c r="BK560" s="41"/>
      <c r="BL560" s="41"/>
      <c r="BM560" s="41"/>
      <c r="BN560" s="41"/>
      <c r="BO560" s="41"/>
      <c r="BP560" s="41"/>
      <c r="BQ560" s="41"/>
      <c r="BR560" s="41"/>
      <c r="BS560" s="41"/>
    </row>
    <row r="561" spans="1:71">
      <c r="A561" s="41"/>
      <c r="B561" s="128"/>
      <c r="C561" s="128"/>
      <c r="D561" s="128"/>
      <c r="E561" s="128"/>
      <c r="F561" s="41"/>
      <c r="G561" s="41"/>
      <c r="H561" s="41"/>
      <c r="I561" s="41"/>
      <c r="J561" s="41"/>
      <c r="K561" s="41"/>
      <c r="L561" s="41"/>
      <c r="M561" s="41"/>
      <c r="N561" s="41"/>
      <c r="O561" s="41"/>
      <c r="P561" s="41"/>
      <c r="Q561" s="41"/>
      <c r="R561" s="41"/>
      <c r="S561" s="41"/>
      <c r="T561" s="41"/>
      <c r="U561" s="41"/>
      <c r="V561" s="41"/>
      <c r="W561" s="41"/>
      <c r="X561" s="41"/>
      <c r="Y561" s="41"/>
      <c r="Z561" s="41"/>
      <c r="AA561" s="41"/>
      <c r="AB561" s="41"/>
      <c r="AC561" s="41"/>
      <c r="AD561" s="41"/>
      <c r="AE561" s="41"/>
      <c r="AF561" s="41"/>
      <c r="AG561" s="41"/>
      <c r="AH561" s="41"/>
      <c r="AI561" s="41"/>
      <c r="AJ561" s="41"/>
      <c r="AK561" s="46"/>
      <c r="AL561" s="46"/>
      <c r="AM561" s="41"/>
      <c r="AN561" s="41"/>
      <c r="AO561" s="41"/>
      <c r="AP561" s="41"/>
      <c r="AQ561" s="41"/>
      <c r="AR561" s="41"/>
      <c r="AS561" s="41"/>
      <c r="AT561" s="41"/>
      <c r="AU561" s="41"/>
      <c r="AV561" s="41"/>
      <c r="AW561" s="41"/>
      <c r="AX561" s="41"/>
      <c r="AY561" s="41"/>
      <c r="AZ561" s="41"/>
      <c r="BA561" s="41"/>
      <c r="BB561" s="41"/>
      <c r="BC561" s="41"/>
      <c r="BD561" s="41"/>
      <c r="BE561" s="41"/>
      <c r="BF561" s="41"/>
      <c r="BG561" s="41"/>
      <c r="BH561" s="41"/>
      <c r="BI561" s="41"/>
      <c r="BJ561" s="41"/>
      <c r="BK561" s="41"/>
      <c r="BL561" s="41"/>
      <c r="BM561" s="41"/>
      <c r="BN561" s="41"/>
      <c r="BO561" s="41"/>
      <c r="BP561" s="41"/>
      <c r="BQ561" s="41"/>
      <c r="BR561" s="41"/>
      <c r="BS561" s="41"/>
    </row>
    <row r="562" spans="1:71">
      <c r="A562" s="41"/>
      <c r="B562" s="128"/>
      <c r="C562" s="128"/>
      <c r="D562" s="128"/>
      <c r="E562" s="128"/>
      <c r="F562" s="41"/>
      <c r="G562" s="41"/>
      <c r="H562" s="41"/>
      <c r="I562" s="41"/>
      <c r="J562" s="41"/>
      <c r="K562" s="41"/>
      <c r="L562" s="41"/>
      <c r="M562" s="41"/>
      <c r="N562" s="41"/>
      <c r="O562" s="41"/>
      <c r="P562" s="41"/>
      <c r="Q562" s="41"/>
      <c r="R562" s="41"/>
      <c r="S562" s="41"/>
      <c r="T562" s="41"/>
      <c r="U562" s="41"/>
      <c r="V562" s="41"/>
      <c r="W562" s="41"/>
      <c r="X562" s="41"/>
      <c r="Y562" s="41"/>
      <c r="Z562" s="41"/>
      <c r="AA562" s="41"/>
      <c r="AB562" s="41"/>
      <c r="AC562" s="41"/>
      <c r="AD562" s="41"/>
      <c r="AE562" s="41"/>
      <c r="AF562" s="41"/>
      <c r="AG562" s="41"/>
      <c r="AH562" s="41"/>
      <c r="AI562" s="41"/>
      <c r="AJ562" s="41"/>
      <c r="AK562" s="46"/>
      <c r="AL562" s="46"/>
      <c r="AM562" s="41"/>
      <c r="AN562" s="41"/>
      <c r="AO562" s="41"/>
      <c r="AP562" s="41"/>
      <c r="AQ562" s="41"/>
      <c r="AR562" s="41"/>
      <c r="AS562" s="41"/>
      <c r="AT562" s="41"/>
      <c r="AU562" s="41"/>
      <c r="AV562" s="41"/>
      <c r="AW562" s="41"/>
      <c r="AX562" s="41"/>
      <c r="AY562" s="41"/>
      <c r="AZ562" s="41"/>
      <c r="BA562" s="41"/>
      <c r="BB562" s="41"/>
      <c r="BC562" s="41"/>
      <c r="BD562" s="41"/>
      <c r="BE562" s="41"/>
      <c r="BF562" s="41"/>
      <c r="BG562" s="41"/>
      <c r="BH562" s="41"/>
      <c r="BI562" s="41"/>
      <c r="BJ562" s="41"/>
      <c r="BK562" s="41"/>
      <c r="BL562" s="41"/>
      <c r="BM562" s="41"/>
      <c r="BN562" s="41"/>
      <c r="BO562" s="41"/>
      <c r="BP562" s="41"/>
      <c r="BQ562" s="41"/>
      <c r="BR562" s="41"/>
      <c r="BS562" s="41"/>
    </row>
    <row r="563" spans="1:71">
      <c r="A563" s="41"/>
      <c r="B563" s="128"/>
      <c r="C563" s="128"/>
      <c r="D563" s="128"/>
      <c r="E563" s="128"/>
      <c r="F563" s="41"/>
      <c r="G563" s="41"/>
      <c r="H563" s="41"/>
      <c r="I563" s="41"/>
      <c r="J563" s="41"/>
      <c r="K563" s="41"/>
      <c r="L563" s="41"/>
      <c r="M563" s="41"/>
      <c r="N563" s="41"/>
      <c r="O563" s="41"/>
      <c r="P563" s="41"/>
      <c r="Q563" s="41"/>
      <c r="R563" s="41"/>
      <c r="S563" s="41"/>
      <c r="T563" s="41"/>
      <c r="U563" s="41"/>
      <c r="V563" s="41"/>
      <c r="W563" s="41"/>
      <c r="X563" s="41"/>
      <c r="Y563" s="41"/>
      <c r="Z563" s="41"/>
      <c r="AA563" s="41"/>
      <c r="AB563" s="41"/>
      <c r="AC563" s="41"/>
      <c r="AD563" s="41"/>
      <c r="AE563" s="41"/>
      <c r="AF563" s="41"/>
      <c r="AG563" s="41"/>
      <c r="AH563" s="41"/>
      <c r="AI563" s="41"/>
      <c r="AJ563" s="41"/>
      <c r="AK563" s="46"/>
      <c r="AL563" s="46"/>
      <c r="AM563" s="41"/>
      <c r="AN563" s="41"/>
      <c r="AO563" s="41"/>
      <c r="AP563" s="41"/>
      <c r="AQ563" s="41"/>
      <c r="AR563" s="41"/>
      <c r="AS563" s="41"/>
      <c r="AT563" s="41"/>
      <c r="AU563" s="41"/>
      <c r="AV563" s="41"/>
      <c r="AW563" s="41"/>
      <c r="AX563" s="41"/>
      <c r="AY563" s="41"/>
      <c r="AZ563" s="41"/>
      <c r="BA563" s="41"/>
      <c r="BB563" s="41"/>
      <c r="BC563" s="41"/>
      <c r="BD563" s="41"/>
      <c r="BE563" s="41"/>
      <c r="BF563" s="41"/>
      <c r="BG563" s="41"/>
      <c r="BH563" s="41"/>
      <c r="BI563" s="41"/>
      <c r="BJ563" s="41"/>
      <c r="BK563" s="41"/>
      <c r="BL563" s="41"/>
      <c r="BM563" s="41"/>
      <c r="BN563" s="41"/>
      <c r="BO563" s="41"/>
      <c r="BP563" s="41"/>
      <c r="BQ563" s="41"/>
      <c r="BR563" s="41"/>
      <c r="BS563" s="41"/>
    </row>
    <row r="564" spans="1:71">
      <c r="A564" s="41"/>
      <c r="B564" s="128"/>
      <c r="C564" s="128"/>
      <c r="D564" s="128"/>
      <c r="E564" s="128"/>
      <c r="F564" s="41"/>
      <c r="G564" s="41"/>
      <c r="H564" s="41"/>
      <c r="I564" s="41"/>
      <c r="J564" s="41"/>
      <c r="K564" s="41"/>
      <c r="L564" s="41"/>
      <c r="M564" s="41"/>
      <c r="N564" s="41"/>
      <c r="O564" s="41"/>
      <c r="P564" s="41"/>
      <c r="Q564" s="41"/>
      <c r="R564" s="41"/>
      <c r="S564" s="41"/>
      <c r="T564" s="41"/>
      <c r="U564" s="41"/>
      <c r="V564" s="41"/>
      <c r="W564" s="41"/>
      <c r="X564" s="41"/>
      <c r="Y564" s="41"/>
      <c r="Z564" s="41"/>
      <c r="AA564" s="41"/>
      <c r="AB564" s="41"/>
      <c r="AC564" s="41"/>
      <c r="AD564" s="41"/>
      <c r="AE564" s="41"/>
      <c r="AF564" s="41"/>
      <c r="AG564" s="41"/>
      <c r="AH564" s="41"/>
      <c r="AI564" s="41"/>
      <c r="AJ564" s="41"/>
      <c r="AK564" s="46"/>
      <c r="AL564" s="46"/>
      <c r="AM564" s="41"/>
      <c r="AN564" s="41"/>
      <c r="AO564" s="41"/>
      <c r="AP564" s="41"/>
      <c r="AQ564" s="41"/>
      <c r="AR564" s="41"/>
      <c r="AS564" s="41"/>
      <c r="AT564" s="41"/>
      <c r="AU564" s="41"/>
      <c r="AV564" s="41"/>
      <c r="AW564" s="41"/>
      <c r="AX564" s="41"/>
      <c r="AY564" s="41"/>
      <c r="AZ564" s="41"/>
      <c r="BA564" s="41"/>
      <c r="BB564" s="41"/>
      <c r="BC564" s="41"/>
      <c r="BD564" s="41"/>
      <c r="BE564" s="41"/>
      <c r="BF564" s="41"/>
      <c r="BG564" s="41"/>
      <c r="BH564" s="41"/>
      <c r="BI564" s="41"/>
      <c r="BJ564" s="41"/>
      <c r="BK564" s="41"/>
      <c r="BL564" s="41"/>
      <c r="BM564" s="41"/>
      <c r="BN564" s="41"/>
      <c r="BO564" s="41"/>
      <c r="BP564" s="41"/>
      <c r="BQ564" s="41"/>
      <c r="BR564" s="41"/>
      <c r="BS564" s="41"/>
    </row>
    <row r="565" spans="1:71">
      <c r="A565" s="41"/>
      <c r="B565" s="128"/>
      <c r="C565" s="128"/>
      <c r="D565" s="128"/>
      <c r="E565" s="128"/>
      <c r="F565" s="41"/>
      <c r="G565" s="41"/>
      <c r="H565" s="41"/>
      <c r="I565" s="41"/>
      <c r="J565" s="41"/>
      <c r="K565" s="41"/>
      <c r="L565" s="41"/>
      <c r="M565" s="41"/>
      <c r="N565" s="41"/>
      <c r="O565" s="41"/>
      <c r="P565" s="41"/>
      <c r="Q565" s="41"/>
      <c r="R565" s="41"/>
      <c r="S565" s="41"/>
      <c r="T565" s="41"/>
      <c r="U565" s="41"/>
      <c r="V565" s="41"/>
      <c r="W565" s="41"/>
      <c r="X565" s="41"/>
      <c r="Y565" s="41"/>
      <c r="Z565" s="41"/>
      <c r="AA565" s="41"/>
      <c r="AB565" s="41"/>
      <c r="AC565" s="41"/>
      <c r="AD565" s="41"/>
      <c r="AE565" s="41"/>
      <c r="AF565" s="41"/>
      <c r="AG565" s="41"/>
      <c r="AH565" s="41"/>
      <c r="AI565" s="41"/>
      <c r="AJ565" s="41"/>
      <c r="AK565" s="46"/>
      <c r="AL565" s="46"/>
      <c r="AM565" s="41"/>
      <c r="AN565" s="41"/>
      <c r="AO565" s="41"/>
      <c r="AP565" s="41"/>
      <c r="AQ565" s="41"/>
      <c r="AR565" s="41"/>
      <c r="AS565" s="41"/>
      <c r="AT565" s="41"/>
      <c r="AU565" s="41"/>
      <c r="AV565" s="41"/>
      <c r="AW565" s="41"/>
      <c r="AX565" s="41"/>
      <c r="AY565" s="41"/>
      <c r="AZ565" s="41"/>
      <c r="BA565" s="41"/>
      <c r="BB565" s="41"/>
      <c r="BC565" s="41"/>
      <c r="BD565" s="41"/>
      <c r="BE565" s="41"/>
      <c r="BF565" s="41"/>
      <c r="BG565" s="41"/>
      <c r="BH565" s="41"/>
      <c r="BI565" s="41"/>
      <c r="BJ565" s="41"/>
      <c r="BK565" s="41"/>
      <c r="BL565" s="41"/>
      <c r="BM565" s="41"/>
      <c r="BN565" s="41"/>
      <c r="BO565" s="41"/>
      <c r="BP565" s="41"/>
      <c r="BQ565" s="41"/>
      <c r="BR565" s="41"/>
      <c r="BS565" s="41"/>
    </row>
    <row r="566" spans="1:71">
      <c r="A566" s="41"/>
      <c r="B566" s="128"/>
      <c r="C566" s="128"/>
      <c r="D566" s="128"/>
      <c r="E566" s="128"/>
      <c r="F566" s="41"/>
      <c r="G566" s="41"/>
      <c r="H566" s="41"/>
      <c r="I566" s="41"/>
      <c r="J566" s="41"/>
      <c r="K566" s="41"/>
      <c r="L566" s="41"/>
      <c r="M566" s="41"/>
      <c r="N566" s="41"/>
      <c r="O566" s="41"/>
      <c r="P566" s="41"/>
      <c r="Q566" s="41"/>
      <c r="R566" s="41"/>
      <c r="S566" s="41"/>
      <c r="T566" s="41"/>
      <c r="U566" s="41"/>
      <c r="V566" s="41"/>
      <c r="W566" s="41"/>
      <c r="X566" s="41"/>
      <c r="Y566" s="41"/>
      <c r="Z566" s="41"/>
      <c r="AA566" s="41"/>
      <c r="AB566" s="41"/>
      <c r="AC566" s="41"/>
      <c r="AD566" s="41"/>
      <c r="AE566" s="41"/>
      <c r="AF566" s="41"/>
      <c r="AG566" s="41"/>
      <c r="AH566" s="41"/>
      <c r="AI566" s="41"/>
      <c r="AJ566" s="41"/>
      <c r="AK566" s="46"/>
      <c r="AL566" s="46"/>
      <c r="AM566" s="41"/>
      <c r="AN566" s="41"/>
      <c r="AO566" s="41"/>
      <c r="AP566" s="41"/>
      <c r="AQ566" s="41"/>
      <c r="AR566" s="41"/>
      <c r="AS566" s="41"/>
      <c r="AT566" s="41"/>
      <c r="AU566" s="41"/>
      <c r="AV566" s="41"/>
      <c r="AW566" s="41"/>
      <c r="AX566" s="41"/>
      <c r="AY566" s="41"/>
      <c r="AZ566" s="41"/>
      <c r="BA566" s="41"/>
      <c r="BB566" s="41"/>
      <c r="BC566" s="41"/>
      <c r="BD566" s="41"/>
      <c r="BE566" s="41"/>
      <c r="BF566" s="41"/>
      <c r="BG566" s="41"/>
      <c r="BH566" s="41"/>
      <c r="BI566" s="41"/>
      <c r="BJ566" s="41"/>
      <c r="BK566" s="41"/>
      <c r="BL566" s="41"/>
      <c r="BM566" s="41"/>
      <c r="BN566" s="41"/>
      <c r="BO566" s="41"/>
      <c r="BP566" s="41"/>
      <c r="BQ566" s="41"/>
      <c r="BR566" s="41"/>
      <c r="BS566" s="41"/>
    </row>
    <row r="567" spans="1:71">
      <c r="A567" s="41"/>
      <c r="B567" s="128"/>
      <c r="C567" s="128"/>
      <c r="D567" s="128"/>
      <c r="E567" s="128"/>
      <c r="F567" s="41"/>
      <c r="G567" s="41"/>
      <c r="H567" s="41"/>
      <c r="I567" s="41"/>
      <c r="J567" s="41"/>
      <c r="K567" s="41"/>
      <c r="L567" s="41"/>
      <c r="M567" s="41"/>
      <c r="N567" s="41"/>
      <c r="O567" s="41"/>
      <c r="P567" s="41"/>
      <c r="Q567" s="41"/>
      <c r="R567" s="41"/>
      <c r="S567" s="41"/>
      <c r="T567" s="41"/>
      <c r="U567" s="41"/>
      <c r="V567" s="41"/>
      <c r="W567" s="41"/>
      <c r="X567" s="41"/>
      <c r="Y567" s="41"/>
      <c r="Z567" s="41"/>
      <c r="AA567" s="41"/>
      <c r="AB567" s="41"/>
      <c r="AC567" s="41"/>
      <c r="AD567" s="41"/>
      <c r="AE567" s="41"/>
      <c r="AF567" s="41"/>
      <c r="AG567" s="41"/>
      <c r="AH567" s="41"/>
      <c r="AI567" s="41"/>
      <c r="AJ567" s="41"/>
      <c r="AK567" s="46"/>
      <c r="AL567" s="46"/>
      <c r="AM567" s="41"/>
      <c r="AN567" s="41"/>
      <c r="AO567" s="41"/>
      <c r="AP567" s="41"/>
      <c r="AQ567" s="41"/>
      <c r="AR567" s="41"/>
      <c r="AS567" s="41"/>
      <c r="AT567" s="41"/>
      <c r="AU567" s="41"/>
      <c r="AV567" s="41"/>
      <c r="AW567" s="41"/>
      <c r="AX567" s="41"/>
      <c r="AY567" s="41"/>
      <c r="AZ567" s="41"/>
      <c r="BA567" s="41"/>
      <c r="BB567" s="41"/>
      <c r="BC567" s="41"/>
      <c r="BD567" s="41"/>
      <c r="BE567" s="41"/>
      <c r="BF567" s="41"/>
      <c r="BG567" s="41"/>
      <c r="BH567" s="41"/>
      <c r="BI567" s="41"/>
      <c r="BJ567" s="41"/>
      <c r="BK567" s="41"/>
      <c r="BL567" s="41"/>
      <c r="BM567" s="41"/>
      <c r="BN567" s="41"/>
      <c r="BO567" s="41"/>
      <c r="BP567" s="41"/>
      <c r="BQ567" s="41"/>
      <c r="BR567" s="41"/>
      <c r="BS567" s="41"/>
    </row>
    <row r="568" spans="1:71">
      <c r="A568" s="41"/>
      <c r="B568" s="128"/>
      <c r="C568" s="128"/>
      <c r="D568" s="128"/>
      <c r="E568" s="128"/>
      <c r="F568" s="41"/>
      <c r="G568" s="41"/>
      <c r="H568" s="41"/>
      <c r="I568" s="41"/>
      <c r="J568" s="41"/>
      <c r="K568" s="41"/>
      <c r="L568" s="41"/>
      <c r="M568" s="41"/>
      <c r="N568" s="41"/>
      <c r="O568" s="41"/>
      <c r="P568" s="41"/>
      <c r="Q568" s="41"/>
      <c r="R568" s="41"/>
      <c r="S568" s="41"/>
      <c r="T568" s="41"/>
      <c r="U568" s="41"/>
      <c r="V568" s="41"/>
      <c r="W568" s="41"/>
      <c r="X568" s="41"/>
      <c r="Y568" s="41"/>
      <c r="Z568" s="41"/>
      <c r="AA568" s="41"/>
      <c r="AB568" s="41"/>
      <c r="AC568" s="41"/>
      <c r="AD568" s="41"/>
      <c r="AE568" s="41"/>
      <c r="AF568" s="41"/>
      <c r="AG568" s="41"/>
      <c r="AH568" s="41"/>
      <c r="AI568" s="41"/>
      <c r="AJ568" s="41"/>
      <c r="AK568" s="46"/>
      <c r="AL568" s="46"/>
      <c r="AM568" s="41"/>
      <c r="AN568" s="41"/>
      <c r="AO568" s="41"/>
      <c r="AP568" s="41"/>
      <c r="AQ568" s="41"/>
      <c r="AR568" s="41"/>
      <c r="AS568" s="41"/>
      <c r="AT568" s="41"/>
      <c r="AU568" s="41"/>
      <c r="AV568" s="41"/>
      <c r="AW568" s="41"/>
      <c r="AX568" s="41"/>
      <c r="AY568" s="41"/>
      <c r="AZ568" s="41"/>
      <c r="BA568" s="41"/>
      <c r="BB568" s="41"/>
      <c r="BC568" s="41"/>
      <c r="BD568" s="41"/>
      <c r="BE568" s="41"/>
      <c r="BF568" s="41"/>
      <c r="BG568" s="41"/>
      <c r="BH568" s="41"/>
      <c r="BI568" s="41"/>
      <c r="BJ568" s="41"/>
      <c r="BK568" s="41"/>
      <c r="BL568" s="41"/>
      <c r="BM568" s="41"/>
      <c r="BN568" s="41"/>
      <c r="BO568" s="41"/>
      <c r="BP568" s="41"/>
      <c r="BQ568" s="41"/>
      <c r="BR568" s="41"/>
      <c r="BS568" s="41"/>
    </row>
    <row r="569" spans="1:71">
      <c r="A569" s="41"/>
      <c r="B569" s="128"/>
      <c r="C569" s="128"/>
      <c r="D569" s="128"/>
      <c r="E569" s="128"/>
      <c r="F569" s="41"/>
      <c r="G569" s="41"/>
      <c r="H569" s="41"/>
      <c r="I569" s="41"/>
      <c r="J569" s="41"/>
      <c r="K569" s="41"/>
      <c r="L569" s="41"/>
      <c r="M569" s="41"/>
      <c r="N569" s="41"/>
      <c r="O569" s="41"/>
      <c r="P569" s="41"/>
      <c r="Q569" s="41"/>
      <c r="R569" s="41"/>
      <c r="S569" s="41"/>
      <c r="T569" s="41"/>
      <c r="U569" s="41"/>
      <c r="V569" s="41"/>
      <c r="W569" s="41"/>
      <c r="X569" s="41"/>
      <c r="Y569" s="41"/>
      <c r="Z569" s="41"/>
      <c r="AA569" s="41"/>
      <c r="AB569" s="41"/>
      <c r="AC569" s="41"/>
      <c r="AD569" s="41"/>
      <c r="AE569" s="41"/>
      <c r="AF569" s="41"/>
      <c r="AG569" s="41"/>
      <c r="AH569" s="41"/>
      <c r="AI569" s="41"/>
      <c r="AJ569" s="41"/>
      <c r="AK569" s="46"/>
      <c r="AL569" s="46"/>
      <c r="AM569" s="41"/>
      <c r="AN569" s="41"/>
      <c r="AO569" s="41"/>
      <c r="AP569" s="41"/>
      <c r="AQ569" s="41"/>
      <c r="AR569" s="41"/>
      <c r="AS569" s="41"/>
      <c r="AT569" s="41"/>
      <c r="AU569" s="41"/>
      <c r="AV569" s="41"/>
      <c r="AW569" s="41"/>
      <c r="AX569" s="41"/>
      <c r="AY569" s="41"/>
      <c r="AZ569" s="41"/>
      <c r="BA569" s="41"/>
      <c r="BB569" s="41"/>
      <c r="BC569" s="41"/>
      <c r="BD569" s="41"/>
      <c r="BE569" s="41"/>
      <c r="BF569" s="41"/>
      <c r="BG569" s="41"/>
      <c r="BH569" s="41"/>
      <c r="BI569" s="41"/>
      <c r="BJ569" s="41"/>
      <c r="BK569" s="41"/>
      <c r="BL569" s="41"/>
      <c r="BM569" s="41"/>
      <c r="BN569" s="41"/>
      <c r="BO569" s="41"/>
      <c r="BP569" s="41"/>
      <c r="BQ569" s="41"/>
      <c r="BR569" s="41"/>
      <c r="BS569" s="41"/>
    </row>
    <row r="570" spans="1:71">
      <c r="A570" s="41"/>
      <c r="B570" s="128"/>
      <c r="C570" s="128"/>
      <c r="D570" s="128"/>
      <c r="E570" s="128"/>
      <c r="F570" s="41"/>
      <c r="G570" s="41"/>
      <c r="H570" s="41"/>
      <c r="I570" s="41"/>
      <c r="J570" s="41"/>
      <c r="K570" s="41"/>
      <c r="L570" s="41"/>
      <c r="M570" s="41"/>
      <c r="N570" s="41"/>
      <c r="O570" s="41"/>
      <c r="P570" s="41"/>
      <c r="Q570" s="41"/>
      <c r="R570" s="41"/>
      <c r="S570" s="41"/>
      <c r="T570" s="41"/>
      <c r="U570" s="41"/>
      <c r="V570" s="41"/>
      <c r="W570" s="41"/>
      <c r="X570" s="41"/>
      <c r="Y570" s="41"/>
      <c r="Z570" s="41"/>
      <c r="AA570" s="41"/>
      <c r="AB570" s="41"/>
      <c r="AC570" s="41"/>
      <c r="AD570" s="41"/>
      <c r="AE570" s="41"/>
      <c r="AF570" s="41"/>
      <c r="AG570" s="41"/>
      <c r="AH570" s="41"/>
      <c r="AI570" s="41"/>
      <c r="AJ570" s="41"/>
      <c r="AK570" s="46"/>
      <c r="AL570" s="46"/>
      <c r="AM570" s="41"/>
      <c r="AN570" s="41"/>
      <c r="AO570" s="41"/>
      <c r="AP570" s="41"/>
      <c r="AQ570" s="41"/>
      <c r="AR570" s="41"/>
      <c r="AS570" s="41"/>
      <c r="AT570" s="41"/>
      <c r="AU570" s="41"/>
      <c r="AV570" s="41"/>
      <c r="AW570" s="41"/>
      <c r="AX570" s="41"/>
      <c r="AY570" s="41"/>
      <c r="AZ570" s="41"/>
      <c r="BA570" s="41"/>
      <c r="BB570" s="41"/>
      <c r="BC570" s="41"/>
      <c r="BD570" s="41"/>
      <c r="BE570" s="41"/>
      <c r="BF570" s="41"/>
      <c r="BG570" s="41"/>
      <c r="BH570" s="41"/>
      <c r="BI570" s="41"/>
      <c r="BJ570" s="41"/>
      <c r="BK570" s="41"/>
      <c r="BL570" s="41"/>
      <c r="BM570" s="41"/>
      <c r="BN570" s="41"/>
      <c r="BO570" s="41"/>
      <c r="BP570" s="41"/>
      <c r="BQ570" s="41"/>
      <c r="BR570" s="41"/>
      <c r="BS570" s="41"/>
    </row>
    <row r="571" spans="1:71">
      <c r="A571" s="41"/>
      <c r="B571" s="128"/>
      <c r="C571" s="128"/>
      <c r="D571" s="128"/>
      <c r="E571" s="128"/>
      <c r="F571" s="41"/>
      <c r="G571" s="41"/>
      <c r="H571" s="41"/>
      <c r="I571" s="41"/>
      <c r="J571" s="41"/>
      <c r="K571" s="41"/>
      <c r="L571" s="41"/>
      <c r="M571" s="41"/>
      <c r="N571" s="41"/>
      <c r="O571" s="41"/>
      <c r="P571" s="41"/>
      <c r="Q571" s="41"/>
      <c r="R571" s="41"/>
      <c r="S571" s="41"/>
      <c r="T571" s="41"/>
      <c r="U571" s="41"/>
      <c r="V571" s="41"/>
      <c r="W571" s="41"/>
      <c r="X571" s="41"/>
      <c r="Y571" s="41"/>
      <c r="Z571" s="41"/>
      <c r="AA571" s="41"/>
      <c r="AB571" s="41"/>
      <c r="AC571" s="41"/>
      <c r="AD571" s="41"/>
      <c r="AE571" s="41"/>
      <c r="AF571" s="41"/>
      <c r="AG571" s="41"/>
      <c r="AH571" s="41"/>
      <c r="AI571" s="41"/>
      <c r="AJ571" s="41"/>
      <c r="AK571" s="46"/>
      <c r="AL571" s="46"/>
      <c r="AM571" s="41"/>
      <c r="AN571" s="41"/>
      <c r="AO571" s="41"/>
      <c r="AP571" s="41"/>
      <c r="AQ571" s="41"/>
      <c r="AR571" s="41"/>
      <c r="AS571" s="41"/>
      <c r="AT571" s="41"/>
      <c r="AU571" s="41"/>
      <c r="AV571" s="41"/>
      <c r="AW571" s="41"/>
      <c r="AX571" s="41"/>
      <c r="AY571" s="41"/>
      <c r="AZ571" s="41"/>
      <c r="BA571" s="41"/>
      <c r="BB571" s="41"/>
      <c r="BC571" s="41"/>
      <c r="BD571" s="41"/>
      <c r="BE571" s="41"/>
      <c r="BF571" s="41"/>
      <c r="BG571" s="41"/>
      <c r="BH571" s="41"/>
      <c r="BI571" s="41"/>
      <c r="BJ571" s="41"/>
      <c r="BK571" s="41"/>
      <c r="BL571" s="41"/>
      <c r="BM571" s="41"/>
      <c r="BN571" s="41"/>
      <c r="BO571" s="41"/>
      <c r="BP571" s="41"/>
      <c r="BQ571" s="41"/>
      <c r="BR571" s="41"/>
      <c r="BS571" s="41"/>
    </row>
    <row r="572" spans="1:71">
      <c r="A572" s="41"/>
      <c r="B572" s="128"/>
      <c r="C572" s="128"/>
      <c r="D572" s="128"/>
      <c r="E572" s="128"/>
      <c r="F572" s="41"/>
      <c r="G572" s="41"/>
      <c r="H572" s="41"/>
      <c r="I572" s="41"/>
      <c r="J572" s="41"/>
      <c r="K572" s="41"/>
      <c r="L572" s="41"/>
      <c r="M572" s="41"/>
      <c r="N572" s="41"/>
      <c r="O572" s="41"/>
      <c r="P572" s="41"/>
      <c r="Q572" s="41"/>
      <c r="R572" s="41"/>
      <c r="S572" s="41"/>
      <c r="T572" s="41"/>
      <c r="U572" s="41"/>
      <c r="V572" s="41"/>
      <c r="W572" s="41"/>
      <c r="X572" s="41"/>
      <c r="Y572" s="41"/>
      <c r="Z572" s="41"/>
      <c r="AA572" s="41"/>
      <c r="AB572" s="41"/>
      <c r="AC572" s="41"/>
      <c r="AD572" s="41"/>
      <c r="AE572" s="41"/>
      <c r="AF572" s="41"/>
      <c r="AG572" s="41"/>
      <c r="AH572" s="41"/>
      <c r="AI572" s="41"/>
      <c r="AJ572" s="41"/>
      <c r="AK572" s="46"/>
      <c r="AL572" s="46"/>
      <c r="AM572" s="41"/>
      <c r="AN572" s="41"/>
      <c r="AO572" s="41"/>
      <c r="AP572" s="41"/>
      <c r="AQ572" s="41"/>
      <c r="AR572" s="41"/>
      <c r="AS572" s="41"/>
      <c r="AT572" s="41"/>
      <c r="AU572" s="41"/>
      <c r="AV572" s="41"/>
      <c r="AW572" s="41"/>
      <c r="AX572" s="41"/>
      <c r="AY572" s="41"/>
      <c r="AZ572" s="41"/>
      <c r="BA572" s="41"/>
      <c r="BB572" s="41"/>
      <c r="BC572" s="41"/>
      <c r="BD572" s="41"/>
      <c r="BE572" s="41"/>
      <c r="BF572" s="41"/>
      <c r="BG572" s="41"/>
      <c r="BH572" s="41"/>
      <c r="BI572" s="41"/>
      <c r="BJ572" s="41"/>
      <c r="BK572" s="41"/>
      <c r="BL572" s="41"/>
      <c r="BM572" s="41"/>
      <c r="BN572" s="41"/>
      <c r="BO572" s="41"/>
      <c r="BP572" s="41"/>
      <c r="BQ572" s="41"/>
      <c r="BR572" s="41"/>
      <c r="BS572" s="41"/>
    </row>
    <row r="573" spans="1:71">
      <c r="A573" s="41"/>
      <c r="B573" s="128"/>
      <c r="C573" s="128"/>
      <c r="D573" s="128"/>
      <c r="E573" s="128"/>
      <c r="F573" s="41"/>
      <c r="G573" s="41"/>
      <c r="H573" s="41"/>
      <c r="I573" s="41"/>
      <c r="J573" s="41"/>
      <c r="K573" s="41"/>
      <c r="L573" s="41"/>
      <c r="M573" s="41"/>
      <c r="N573" s="41"/>
      <c r="O573" s="41"/>
      <c r="P573" s="41"/>
      <c r="Q573" s="41"/>
      <c r="R573" s="41"/>
      <c r="S573" s="41"/>
      <c r="T573" s="41"/>
      <c r="U573" s="41"/>
      <c r="V573" s="41"/>
      <c r="W573" s="41"/>
      <c r="X573" s="41"/>
      <c r="Y573" s="41"/>
      <c r="Z573" s="41"/>
      <c r="AA573" s="41"/>
      <c r="AB573" s="41"/>
      <c r="AC573" s="41"/>
      <c r="AD573" s="41"/>
      <c r="AE573" s="41"/>
      <c r="AF573" s="41"/>
      <c r="AG573" s="41"/>
      <c r="AH573" s="41"/>
      <c r="AI573" s="41"/>
      <c r="AJ573" s="41"/>
      <c r="AK573" s="46"/>
      <c r="AL573" s="46"/>
      <c r="AM573" s="41"/>
      <c r="AN573" s="41"/>
      <c r="AO573" s="41"/>
      <c r="AP573" s="41"/>
      <c r="AQ573" s="41"/>
      <c r="AR573" s="41"/>
      <c r="AS573" s="41"/>
      <c r="AT573" s="41"/>
      <c r="AU573" s="41"/>
      <c r="AV573" s="41"/>
      <c r="AW573" s="41"/>
      <c r="AX573" s="41"/>
      <c r="AY573" s="41"/>
      <c r="AZ573" s="41"/>
      <c r="BA573" s="41"/>
      <c r="BB573" s="41"/>
      <c r="BC573" s="41"/>
      <c r="BD573" s="41"/>
      <c r="BE573" s="41"/>
      <c r="BF573" s="41"/>
      <c r="BG573" s="41"/>
      <c r="BH573" s="41"/>
      <c r="BI573" s="41"/>
      <c r="BJ573" s="41"/>
      <c r="BK573" s="41"/>
      <c r="BL573" s="41"/>
      <c r="BM573" s="41"/>
      <c r="BN573" s="41"/>
      <c r="BO573" s="41"/>
      <c r="BP573" s="41"/>
      <c r="BQ573" s="41"/>
      <c r="BR573" s="41"/>
      <c r="BS573" s="41"/>
    </row>
    <row r="574" spans="1:71">
      <c r="A574" s="41"/>
      <c r="B574" s="128"/>
      <c r="C574" s="128"/>
      <c r="D574" s="128"/>
      <c r="E574" s="128"/>
      <c r="F574" s="41"/>
      <c r="G574" s="41"/>
      <c r="H574" s="41"/>
      <c r="I574" s="41"/>
      <c r="J574" s="41"/>
      <c r="K574" s="41"/>
      <c r="L574" s="41"/>
      <c r="M574" s="41"/>
      <c r="N574" s="41"/>
      <c r="O574" s="41"/>
      <c r="P574" s="41"/>
      <c r="Q574" s="41"/>
      <c r="R574" s="41"/>
      <c r="S574" s="41"/>
      <c r="T574" s="41"/>
      <c r="U574" s="41"/>
      <c r="V574" s="41"/>
      <c r="W574" s="41"/>
      <c r="X574" s="41"/>
      <c r="Y574" s="41"/>
      <c r="Z574" s="41"/>
      <c r="AA574" s="41"/>
      <c r="AB574" s="41"/>
      <c r="AC574" s="41"/>
      <c r="AD574" s="41"/>
      <c r="AE574" s="41"/>
      <c r="AF574" s="41"/>
      <c r="AG574" s="41"/>
      <c r="AH574" s="41"/>
      <c r="AI574" s="41"/>
      <c r="AJ574" s="41"/>
      <c r="AK574" s="46"/>
      <c r="AL574" s="46"/>
      <c r="AM574" s="41"/>
      <c r="AN574" s="41"/>
      <c r="AO574" s="41"/>
      <c r="AP574" s="41"/>
      <c r="AQ574" s="41"/>
      <c r="AR574" s="41"/>
      <c r="AS574" s="41"/>
      <c r="AT574" s="41"/>
      <c r="AU574" s="41"/>
      <c r="AV574" s="41"/>
      <c r="AW574" s="41"/>
      <c r="AX574" s="41"/>
      <c r="AY574" s="41"/>
      <c r="AZ574" s="41"/>
      <c r="BA574" s="41"/>
      <c r="BB574" s="41"/>
      <c r="BC574" s="41"/>
      <c r="BD574" s="41"/>
      <c r="BE574" s="41"/>
      <c r="BF574" s="41"/>
      <c r="BG574" s="41"/>
      <c r="BH574" s="41"/>
      <c r="BI574" s="41"/>
      <c r="BJ574" s="41"/>
      <c r="BK574" s="41"/>
      <c r="BL574" s="41"/>
      <c r="BM574" s="41"/>
      <c r="BN574" s="41"/>
      <c r="BO574" s="41"/>
      <c r="BP574" s="41"/>
      <c r="BQ574" s="41"/>
      <c r="BR574" s="41"/>
      <c r="BS574" s="41"/>
    </row>
    <row r="575" spans="1:71">
      <c r="A575" s="41"/>
      <c r="B575" s="128"/>
      <c r="C575" s="128"/>
      <c r="D575" s="128"/>
      <c r="E575" s="128"/>
      <c r="F575" s="41"/>
      <c r="G575" s="41"/>
      <c r="H575" s="41"/>
      <c r="I575" s="41"/>
      <c r="J575" s="41"/>
      <c r="K575" s="41"/>
      <c r="L575" s="41"/>
      <c r="M575" s="41"/>
      <c r="N575" s="41"/>
      <c r="O575" s="41"/>
      <c r="P575" s="41"/>
      <c r="Q575" s="41"/>
      <c r="R575" s="41"/>
      <c r="S575" s="41"/>
      <c r="T575" s="41"/>
      <c r="U575" s="41"/>
      <c r="V575" s="41"/>
      <c r="W575" s="41"/>
      <c r="X575" s="41"/>
      <c r="Y575" s="41"/>
      <c r="Z575" s="41"/>
      <c r="AA575" s="41"/>
      <c r="AB575" s="41"/>
      <c r="AC575" s="41"/>
      <c r="AD575" s="41"/>
      <c r="AE575" s="41"/>
      <c r="AF575" s="41"/>
      <c r="AG575" s="41"/>
      <c r="AH575" s="41"/>
      <c r="AI575" s="41"/>
      <c r="AJ575" s="41"/>
      <c r="AK575" s="46"/>
      <c r="AL575" s="46"/>
      <c r="AM575" s="41"/>
      <c r="AN575" s="41"/>
      <c r="AO575" s="41"/>
      <c r="AP575" s="41"/>
      <c r="AQ575" s="41"/>
      <c r="AR575" s="41"/>
      <c r="AS575" s="41"/>
      <c r="AT575" s="41"/>
      <c r="AU575" s="41"/>
      <c r="AV575" s="41"/>
      <c r="AW575" s="41"/>
      <c r="AX575" s="41"/>
      <c r="AY575" s="41"/>
      <c r="AZ575" s="41"/>
      <c r="BA575" s="41"/>
      <c r="BB575" s="41"/>
      <c r="BC575" s="41"/>
      <c r="BD575" s="41"/>
      <c r="BE575" s="41"/>
      <c r="BF575" s="41"/>
      <c r="BG575" s="41"/>
      <c r="BH575" s="41"/>
      <c r="BI575" s="41"/>
      <c r="BJ575" s="41"/>
      <c r="BK575" s="41"/>
      <c r="BL575" s="41"/>
      <c r="BM575" s="41"/>
      <c r="BN575" s="41"/>
      <c r="BO575" s="41"/>
      <c r="BP575" s="41"/>
      <c r="BQ575" s="41"/>
      <c r="BR575" s="41"/>
      <c r="BS575" s="41"/>
    </row>
    <row r="576" spans="1:71">
      <c r="A576" s="41"/>
      <c r="B576" s="128"/>
      <c r="C576" s="128"/>
      <c r="D576" s="128"/>
      <c r="E576" s="128"/>
      <c r="F576" s="41"/>
      <c r="G576" s="41"/>
      <c r="H576" s="41"/>
      <c r="I576" s="41"/>
      <c r="J576" s="41"/>
      <c r="K576" s="41"/>
      <c r="L576" s="41"/>
      <c r="M576" s="41"/>
      <c r="N576" s="41"/>
      <c r="O576" s="41"/>
      <c r="P576" s="41"/>
      <c r="Q576" s="41"/>
      <c r="R576" s="41"/>
      <c r="S576" s="41"/>
      <c r="T576" s="41"/>
      <c r="U576" s="41"/>
      <c r="V576" s="41"/>
      <c r="W576" s="41"/>
      <c r="X576" s="41"/>
      <c r="Y576" s="41"/>
      <c r="Z576" s="41"/>
      <c r="AA576" s="41"/>
      <c r="AB576" s="41"/>
      <c r="AC576" s="41"/>
      <c r="AD576" s="41"/>
      <c r="AE576" s="41"/>
      <c r="AF576" s="41"/>
      <c r="AG576" s="41"/>
      <c r="AH576" s="41"/>
      <c r="AI576" s="41"/>
      <c r="AJ576" s="41"/>
      <c r="AK576" s="46"/>
      <c r="AL576" s="46"/>
      <c r="AM576" s="41"/>
      <c r="AN576" s="41"/>
      <c r="AO576" s="41"/>
      <c r="AP576" s="41"/>
      <c r="AQ576" s="41"/>
      <c r="AR576" s="41"/>
      <c r="AS576" s="41"/>
      <c r="AT576" s="41"/>
      <c r="AU576" s="41"/>
      <c r="AV576" s="41"/>
      <c r="AW576" s="41"/>
      <c r="AX576" s="41"/>
      <c r="AY576" s="41"/>
      <c r="AZ576" s="41"/>
      <c r="BA576" s="41"/>
      <c r="BB576" s="41"/>
      <c r="BC576" s="41"/>
      <c r="BD576" s="41"/>
      <c r="BE576" s="41"/>
      <c r="BF576" s="41"/>
      <c r="BG576" s="41"/>
      <c r="BH576" s="41"/>
      <c r="BI576" s="41"/>
      <c r="BJ576" s="41"/>
      <c r="BK576" s="41"/>
      <c r="BL576" s="41"/>
      <c r="BM576" s="41"/>
      <c r="BN576" s="41"/>
      <c r="BO576" s="41"/>
      <c r="BP576" s="41"/>
      <c r="BQ576" s="41"/>
      <c r="BR576" s="41"/>
      <c r="BS576" s="41"/>
    </row>
    <row r="577" spans="1:71">
      <c r="A577" s="41"/>
      <c r="B577" s="128"/>
      <c r="C577" s="128"/>
      <c r="D577" s="128"/>
      <c r="E577" s="128"/>
      <c r="F577" s="41"/>
      <c r="G577" s="41"/>
      <c r="H577" s="41"/>
      <c r="I577" s="41"/>
      <c r="J577" s="41"/>
      <c r="K577" s="41"/>
      <c r="L577" s="41"/>
      <c r="M577" s="41"/>
      <c r="N577" s="41"/>
      <c r="O577" s="41"/>
      <c r="P577" s="41"/>
      <c r="Q577" s="41"/>
      <c r="R577" s="41"/>
      <c r="S577" s="41"/>
      <c r="T577" s="41"/>
      <c r="U577" s="41"/>
      <c r="V577" s="41"/>
      <c r="W577" s="41"/>
      <c r="X577" s="41"/>
      <c r="Y577" s="41"/>
      <c r="Z577" s="41"/>
      <c r="AA577" s="41"/>
      <c r="AB577" s="41"/>
      <c r="AC577" s="41"/>
      <c r="AD577" s="41"/>
      <c r="AE577" s="41"/>
      <c r="AF577" s="41"/>
      <c r="AG577" s="41"/>
      <c r="AH577" s="41"/>
      <c r="AI577" s="41"/>
      <c r="AJ577" s="41"/>
      <c r="AK577" s="46"/>
      <c r="AL577" s="46"/>
      <c r="AM577" s="41"/>
      <c r="AN577" s="41"/>
      <c r="AO577" s="41"/>
      <c r="AP577" s="41"/>
      <c r="AQ577" s="41"/>
      <c r="AR577" s="41"/>
      <c r="AS577" s="41"/>
      <c r="AT577" s="41"/>
      <c r="AU577" s="41"/>
      <c r="AV577" s="41"/>
      <c r="AW577" s="41"/>
      <c r="AX577" s="41"/>
      <c r="AY577" s="41"/>
      <c r="AZ577" s="41"/>
      <c r="BA577" s="41"/>
      <c r="BB577" s="41"/>
      <c r="BC577" s="41"/>
      <c r="BD577" s="41"/>
      <c r="BE577" s="41"/>
      <c r="BF577" s="41"/>
      <c r="BG577" s="41"/>
      <c r="BH577" s="41"/>
      <c r="BI577" s="41"/>
      <c r="BJ577" s="41"/>
      <c r="BK577" s="41"/>
      <c r="BL577" s="41"/>
      <c r="BM577" s="41"/>
      <c r="BN577" s="41"/>
      <c r="BO577" s="41"/>
      <c r="BP577" s="41"/>
      <c r="BQ577" s="41"/>
      <c r="BR577" s="41"/>
      <c r="BS577" s="41"/>
    </row>
    <row r="578" spans="1:71">
      <c r="A578" s="41"/>
      <c r="B578" s="128"/>
      <c r="C578" s="128"/>
      <c r="D578" s="128"/>
      <c r="E578" s="128"/>
      <c r="F578" s="41"/>
      <c r="G578" s="41"/>
      <c r="H578" s="41"/>
      <c r="I578" s="41"/>
      <c r="J578" s="41"/>
      <c r="K578" s="41"/>
      <c r="L578" s="41"/>
      <c r="M578" s="41"/>
      <c r="N578" s="41"/>
      <c r="O578" s="41"/>
      <c r="P578" s="41"/>
      <c r="Q578" s="41"/>
      <c r="R578" s="41"/>
      <c r="S578" s="41"/>
      <c r="T578" s="41"/>
      <c r="U578" s="41"/>
      <c r="V578" s="41"/>
      <c r="W578" s="41"/>
      <c r="X578" s="41"/>
      <c r="Y578" s="41"/>
      <c r="Z578" s="41"/>
      <c r="AA578" s="41"/>
      <c r="AB578" s="41"/>
      <c r="AC578" s="41"/>
      <c r="AD578" s="41"/>
      <c r="AE578" s="41"/>
      <c r="AF578" s="41"/>
      <c r="AG578" s="41"/>
      <c r="AH578" s="41"/>
      <c r="AI578" s="41"/>
      <c r="AJ578" s="41"/>
      <c r="AK578" s="46"/>
      <c r="AL578" s="46"/>
      <c r="AM578" s="41"/>
      <c r="AN578" s="41"/>
      <c r="AO578" s="41"/>
      <c r="AP578" s="41"/>
      <c r="AQ578" s="41"/>
      <c r="AR578" s="41"/>
      <c r="AS578" s="41"/>
      <c r="AT578" s="41"/>
      <c r="AU578" s="41"/>
      <c r="AV578" s="41"/>
      <c r="AW578" s="41"/>
      <c r="AX578" s="41"/>
      <c r="AY578" s="41"/>
      <c r="AZ578" s="41"/>
      <c r="BA578" s="41"/>
      <c r="BB578" s="41"/>
      <c r="BC578" s="41"/>
      <c r="BD578" s="41"/>
      <c r="BE578" s="41"/>
      <c r="BF578" s="41"/>
      <c r="BG578" s="41"/>
      <c r="BH578" s="41"/>
      <c r="BI578" s="41"/>
      <c r="BJ578" s="41"/>
      <c r="BK578" s="41"/>
      <c r="BL578" s="41"/>
      <c r="BM578" s="41"/>
      <c r="BN578" s="41"/>
      <c r="BO578" s="41"/>
      <c r="BP578" s="41"/>
      <c r="BQ578" s="41"/>
      <c r="BR578" s="41"/>
      <c r="BS578" s="41"/>
    </row>
    <row r="579" spans="1:71">
      <c r="A579" s="41"/>
      <c r="B579" s="128"/>
      <c r="C579" s="128"/>
      <c r="D579" s="128"/>
      <c r="E579" s="128"/>
      <c r="F579" s="41"/>
      <c r="G579" s="41"/>
      <c r="H579" s="41"/>
      <c r="I579" s="41"/>
      <c r="J579" s="41"/>
      <c r="K579" s="41"/>
      <c r="L579" s="41"/>
      <c r="M579" s="41"/>
      <c r="N579" s="41"/>
      <c r="O579" s="41"/>
      <c r="P579" s="41"/>
      <c r="Q579" s="41"/>
      <c r="R579" s="41"/>
      <c r="S579" s="41"/>
      <c r="T579" s="41"/>
      <c r="U579" s="41"/>
      <c r="V579" s="41"/>
      <c r="W579" s="41"/>
      <c r="X579" s="41"/>
      <c r="Y579" s="41"/>
      <c r="Z579" s="41"/>
      <c r="AA579" s="41"/>
      <c r="AB579" s="41"/>
      <c r="AC579" s="41"/>
      <c r="AD579" s="41"/>
      <c r="AE579" s="41"/>
      <c r="AF579" s="41"/>
      <c r="AG579" s="41"/>
      <c r="AH579" s="41"/>
      <c r="AI579" s="41"/>
      <c r="AJ579" s="41"/>
      <c r="AK579" s="46"/>
      <c r="AL579" s="46"/>
      <c r="AM579" s="41"/>
      <c r="AN579" s="41"/>
      <c r="AO579" s="41"/>
      <c r="AP579" s="41"/>
      <c r="AQ579" s="41"/>
      <c r="AR579" s="41"/>
      <c r="AS579" s="41"/>
      <c r="AT579" s="41"/>
      <c r="AU579" s="41"/>
      <c r="AV579" s="41"/>
      <c r="AW579" s="41"/>
      <c r="AX579" s="41"/>
      <c r="AY579" s="41"/>
      <c r="AZ579" s="41"/>
      <c r="BA579" s="41"/>
      <c r="BB579" s="41"/>
      <c r="BC579" s="41"/>
      <c r="BD579" s="41"/>
      <c r="BE579" s="41"/>
      <c r="BF579" s="41"/>
      <c r="BG579" s="41"/>
      <c r="BH579" s="41"/>
      <c r="BI579" s="41"/>
      <c r="BJ579" s="41"/>
      <c r="BK579" s="41"/>
      <c r="BL579" s="41"/>
      <c r="BM579" s="41"/>
      <c r="BN579" s="41"/>
      <c r="BO579" s="41"/>
      <c r="BP579" s="41"/>
      <c r="BQ579" s="41"/>
      <c r="BR579" s="41"/>
      <c r="BS579" s="41"/>
    </row>
    <row r="580" spans="1:71">
      <c r="A580" s="41"/>
      <c r="B580" s="128"/>
      <c r="C580" s="128"/>
      <c r="D580" s="128"/>
      <c r="E580" s="128"/>
      <c r="F580" s="41"/>
      <c r="G580" s="41"/>
      <c r="H580" s="41"/>
      <c r="I580" s="41"/>
      <c r="J580" s="41"/>
      <c r="K580" s="41"/>
      <c r="L580" s="41"/>
      <c r="M580" s="41"/>
      <c r="N580" s="41"/>
      <c r="O580" s="41"/>
      <c r="P580" s="41"/>
      <c r="Q580" s="41"/>
      <c r="R580" s="41"/>
      <c r="S580" s="41"/>
      <c r="T580" s="41"/>
      <c r="U580" s="41"/>
      <c r="V580" s="41"/>
      <c r="W580" s="41"/>
      <c r="X580" s="41"/>
      <c r="Y580" s="41"/>
      <c r="Z580" s="41"/>
      <c r="AA580" s="41"/>
      <c r="AB580" s="41"/>
      <c r="AC580" s="41"/>
      <c r="AD580" s="41"/>
      <c r="AE580" s="41"/>
      <c r="AF580" s="41"/>
      <c r="AG580" s="41"/>
      <c r="AH580" s="41"/>
      <c r="AI580" s="41"/>
      <c r="AJ580" s="41"/>
      <c r="AK580" s="46"/>
      <c r="AL580" s="46"/>
      <c r="AM580" s="41"/>
      <c r="AN580" s="41"/>
      <c r="AO580" s="41"/>
      <c r="AP580" s="41"/>
      <c r="AQ580" s="41"/>
      <c r="AR580" s="41"/>
      <c r="AS580" s="41"/>
      <c r="AT580" s="41"/>
      <c r="AU580" s="41"/>
      <c r="AV580" s="41"/>
      <c r="AW580" s="41"/>
      <c r="AX580" s="41"/>
      <c r="AY580" s="41"/>
      <c r="AZ580" s="41"/>
      <c r="BA580" s="41"/>
      <c r="BB580" s="41"/>
      <c r="BC580" s="41"/>
      <c r="BD580" s="41"/>
      <c r="BE580" s="41"/>
      <c r="BF580" s="41"/>
      <c r="BG580" s="41"/>
      <c r="BH580" s="41"/>
      <c r="BI580" s="41"/>
      <c r="BJ580" s="41"/>
      <c r="BK580" s="41"/>
      <c r="BL580" s="41"/>
      <c r="BM580" s="41"/>
      <c r="BN580" s="41"/>
      <c r="BO580" s="41"/>
      <c r="BP580" s="41"/>
      <c r="BQ580" s="41"/>
      <c r="BR580" s="41"/>
      <c r="BS580" s="41"/>
    </row>
    <row r="581" spans="1:71">
      <c r="A581" s="41"/>
      <c r="B581" s="128"/>
      <c r="C581" s="128"/>
      <c r="D581" s="128"/>
      <c r="E581" s="128"/>
      <c r="F581" s="41"/>
      <c r="G581" s="41"/>
      <c r="H581" s="41"/>
      <c r="I581" s="41"/>
      <c r="J581" s="41"/>
      <c r="K581" s="41"/>
      <c r="L581" s="41"/>
      <c r="M581" s="41"/>
      <c r="N581" s="41"/>
      <c r="O581" s="41"/>
      <c r="P581" s="41"/>
      <c r="Q581" s="41"/>
      <c r="R581" s="41"/>
      <c r="S581" s="41"/>
      <c r="T581" s="41"/>
      <c r="U581" s="41"/>
      <c r="V581" s="41"/>
      <c r="W581" s="41"/>
      <c r="X581" s="41"/>
      <c r="Y581" s="41"/>
      <c r="Z581" s="41"/>
      <c r="AA581" s="41"/>
      <c r="AB581" s="41"/>
      <c r="AC581" s="41"/>
      <c r="AD581" s="41"/>
      <c r="AE581" s="41"/>
      <c r="AF581" s="41"/>
      <c r="AG581" s="41"/>
      <c r="AH581" s="41"/>
      <c r="AI581" s="41"/>
      <c r="AJ581" s="41"/>
      <c r="AK581" s="46"/>
      <c r="AL581" s="46"/>
      <c r="AM581" s="41"/>
      <c r="AN581" s="41"/>
      <c r="AO581" s="41"/>
      <c r="AP581" s="41"/>
      <c r="AQ581" s="41"/>
      <c r="AR581" s="41"/>
      <c r="AS581" s="41"/>
      <c r="AT581" s="41"/>
      <c r="AU581" s="41"/>
      <c r="AV581" s="41"/>
      <c r="AW581" s="41"/>
      <c r="AX581" s="41"/>
      <c r="AY581" s="41"/>
      <c r="AZ581" s="41"/>
      <c r="BA581" s="41"/>
      <c r="BB581" s="41"/>
      <c r="BC581" s="41"/>
      <c r="BD581" s="41"/>
      <c r="BE581" s="41"/>
      <c r="BF581" s="41"/>
      <c r="BG581" s="41"/>
      <c r="BH581" s="41"/>
      <c r="BI581" s="41"/>
      <c r="BJ581" s="41"/>
      <c r="BK581" s="41"/>
      <c r="BL581" s="41"/>
      <c r="BM581" s="41"/>
      <c r="BN581" s="41"/>
      <c r="BO581" s="41"/>
      <c r="BP581" s="41"/>
      <c r="BQ581" s="41"/>
      <c r="BR581" s="41"/>
      <c r="BS581" s="41"/>
    </row>
    <row r="582" spans="1:71">
      <c r="A582" s="41"/>
      <c r="B582" s="128"/>
      <c r="C582" s="128"/>
      <c r="D582" s="128"/>
      <c r="E582" s="128"/>
      <c r="F582" s="41"/>
      <c r="G582" s="41"/>
      <c r="H582" s="41"/>
      <c r="I582" s="41"/>
      <c r="J582" s="41"/>
      <c r="K582" s="41"/>
      <c r="L582" s="41"/>
      <c r="M582" s="41"/>
      <c r="N582" s="41"/>
      <c r="O582" s="41"/>
      <c r="P582" s="41"/>
      <c r="Q582" s="41"/>
      <c r="R582" s="41"/>
      <c r="S582" s="41"/>
      <c r="T582" s="41"/>
      <c r="U582" s="41"/>
      <c r="V582" s="41"/>
      <c r="W582" s="41"/>
      <c r="X582" s="41"/>
      <c r="Y582" s="41"/>
      <c r="Z582" s="41"/>
      <c r="AA582" s="41"/>
      <c r="AB582" s="41"/>
      <c r="AC582" s="41"/>
      <c r="AD582" s="41"/>
      <c r="AE582" s="41"/>
      <c r="AF582" s="41"/>
      <c r="AG582" s="41"/>
      <c r="AH582" s="41"/>
      <c r="AI582" s="41"/>
      <c r="AJ582" s="41"/>
      <c r="AK582" s="46"/>
      <c r="AL582" s="46"/>
      <c r="AM582" s="41"/>
      <c r="AN582" s="41"/>
      <c r="AO582" s="41"/>
      <c r="AP582" s="41"/>
      <c r="AQ582" s="41"/>
      <c r="AR582" s="41"/>
      <c r="AS582" s="41"/>
      <c r="AT582" s="41"/>
      <c r="AU582" s="41"/>
      <c r="AV582" s="41"/>
      <c r="AW582" s="41"/>
      <c r="AX582" s="41"/>
      <c r="AY582" s="41"/>
      <c r="AZ582" s="41"/>
      <c r="BA582" s="41"/>
      <c r="BB582" s="41"/>
      <c r="BC582" s="41"/>
      <c r="BD582" s="41"/>
      <c r="BE582" s="41"/>
      <c r="BF582" s="41"/>
      <c r="BG582" s="41"/>
      <c r="BH582" s="41"/>
      <c r="BI582" s="41"/>
      <c r="BJ582" s="41"/>
      <c r="BK582" s="41"/>
      <c r="BL582" s="41"/>
      <c r="BM582" s="41"/>
      <c r="BN582" s="41"/>
      <c r="BO582" s="41"/>
      <c r="BP582" s="41"/>
      <c r="BQ582" s="41"/>
      <c r="BR582" s="41"/>
      <c r="BS582" s="41"/>
    </row>
    <row r="583" spans="1:71">
      <c r="A583" s="41"/>
      <c r="B583" s="128"/>
      <c r="C583" s="128"/>
      <c r="D583" s="128"/>
      <c r="E583" s="128"/>
      <c r="F583" s="41"/>
      <c r="G583" s="41"/>
      <c r="H583" s="41"/>
      <c r="I583" s="41"/>
      <c r="J583" s="41"/>
      <c r="K583" s="41"/>
      <c r="L583" s="41"/>
      <c r="M583" s="41"/>
      <c r="N583" s="41"/>
      <c r="O583" s="41"/>
      <c r="P583" s="41"/>
      <c r="Q583" s="41"/>
      <c r="R583" s="41"/>
      <c r="S583" s="41"/>
      <c r="T583" s="41"/>
      <c r="U583" s="41"/>
      <c r="V583" s="41"/>
      <c r="W583" s="41"/>
      <c r="X583" s="41"/>
      <c r="Y583" s="41"/>
      <c r="Z583" s="41"/>
      <c r="AA583" s="41"/>
      <c r="AB583" s="41"/>
      <c r="AC583" s="41"/>
      <c r="AD583" s="41"/>
      <c r="AE583" s="41"/>
      <c r="AF583" s="41"/>
      <c r="AG583" s="41"/>
      <c r="AH583" s="41"/>
      <c r="AI583" s="41"/>
      <c r="AJ583" s="41"/>
      <c r="AK583" s="46"/>
      <c r="AL583" s="46"/>
      <c r="AM583" s="41"/>
      <c r="AN583" s="41"/>
      <c r="AO583" s="41"/>
      <c r="AP583" s="41"/>
      <c r="AQ583" s="41"/>
      <c r="AR583" s="41"/>
      <c r="AS583" s="41"/>
      <c r="AT583" s="41"/>
      <c r="AU583" s="41"/>
      <c r="AV583" s="41"/>
      <c r="AW583" s="41"/>
      <c r="AX583" s="41"/>
      <c r="AY583" s="41"/>
      <c r="AZ583" s="41"/>
      <c r="BA583" s="41"/>
      <c r="BB583" s="41"/>
      <c r="BC583" s="41"/>
      <c r="BD583" s="41"/>
      <c r="BE583" s="41"/>
      <c r="BF583" s="41"/>
      <c r="BG583" s="41"/>
      <c r="BH583" s="41"/>
      <c r="BI583" s="41"/>
      <c r="BJ583" s="41"/>
      <c r="BK583" s="41"/>
      <c r="BL583" s="41"/>
      <c r="BM583" s="41"/>
      <c r="BN583" s="41"/>
      <c r="BO583" s="41"/>
      <c r="BP583" s="41"/>
      <c r="BQ583" s="41"/>
      <c r="BR583" s="41"/>
      <c r="BS583" s="41"/>
    </row>
    <row r="584" spans="1:71">
      <c r="A584" s="41"/>
      <c r="B584" s="128"/>
      <c r="C584" s="128"/>
      <c r="D584" s="128"/>
      <c r="E584" s="128"/>
      <c r="F584" s="41"/>
      <c r="G584" s="41"/>
      <c r="H584" s="41"/>
      <c r="I584" s="41"/>
      <c r="J584" s="41"/>
      <c r="K584" s="41"/>
      <c r="L584" s="41"/>
      <c r="M584" s="41"/>
      <c r="N584" s="41"/>
      <c r="O584" s="41"/>
      <c r="P584" s="41"/>
      <c r="Q584" s="41"/>
      <c r="R584" s="41"/>
      <c r="S584" s="41"/>
      <c r="T584" s="41"/>
      <c r="U584" s="41"/>
      <c r="V584" s="41"/>
      <c r="W584" s="41"/>
      <c r="X584" s="41"/>
      <c r="Y584" s="41"/>
      <c r="Z584" s="41"/>
      <c r="AA584" s="41"/>
      <c r="AB584" s="41"/>
      <c r="AC584" s="41"/>
      <c r="AD584" s="41"/>
      <c r="AE584" s="41"/>
      <c r="AF584" s="41"/>
      <c r="AG584" s="41"/>
      <c r="AH584" s="41"/>
      <c r="AI584" s="41"/>
      <c r="AJ584" s="41"/>
      <c r="AK584" s="46"/>
      <c r="AL584" s="46"/>
      <c r="AM584" s="41"/>
      <c r="AN584" s="41"/>
      <c r="AO584" s="41"/>
      <c r="AP584" s="41"/>
      <c r="AQ584" s="41"/>
      <c r="AR584" s="41"/>
      <c r="AS584" s="41"/>
      <c r="AT584" s="41"/>
      <c r="AU584" s="41"/>
      <c r="AV584" s="41"/>
      <c r="AW584" s="41"/>
      <c r="AX584" s="41"/>
      <c r="AY584" s="41"/>
      <c r="AZ584" s="41"/>
      <c r="BA584" s="41"/>
      <c r="BB584" s="41"/>
      <c r="BC584" s="41"/>
      <c r="BD584" s="41"/>
      <c r="BE584" s="41"/>
      <c r="BF584" s="41"/>
      <c r="BG584" s="41"/>
      <c r="BH584" s="41"/>
      <c r="BI584" s="41"/>
      <c r="BJ584" s="41"/>
      <c r="BK584" s="41"/>
      <c r="BL584" s="41"/>
      <c r="BM584" s="41"/>
      <c r="BN584" s="41"/>
      <c r="BO584" s="41"/>
      <c r="BP584" s="41"/>
      <c r="BQ584" s="41"/>
      <c r="BR584" s="41"/>
      <c r="BS584" s="41"/>
    </row>
    <row r="585" spans="1:71">
      <c r="A585" s="41"/>
      <c r="B585" s="128"/>
      <c r="C585" s="128"/>
      <c r="D585" s="128"/>
      <c r="E585" s="128"/>
      <c r="F585" s="41"/>
      <c r="G585" s="41"/>
      <c r="H585" s="41"/>
      <c r="I585" s="41"/>
      <c r="J585" s="41"/>
      <c r="K585" s="41"/>
      <c r="L585" s="41"/>
      <c r="M585" s="41"/>
      <c r="N585" s="41"/>
      <c r="O585" s="41"/>
      <c r="P585" s="41"/>
      <c r="Q585" s="41"/>
      <c r="R585" s="41"/>
      <c r="S585" s="41"/>
      <c r="T585" s="41"/>
      <c r="U585" s="41"/>
      <c r="V585" s="41"/>
      <c r="W585" s="41"/>
      <c r="X585" s="41"/>
      <c r="Y585" s="41"/>
      <c r="Z585" s="41"/>
      <c r="AA585" s="41"/>
      <c r="AB585" s="41"/>
      <c r="AC585" s="41"/>
      <c r="AD585" s="41"/>
      <c r="AE585" s="41"/>
      <c r="AF585" s="41"/>
      <c r="AG585" s="41"/>
      <c r="AH585" s="41"/>
      <c r="AI585" s="41"/>
      <c r="AJ585" s="41"/>
      <c r="AK585" s="46"/>
      <c r="AL585" s="46"/>
      <c r="AM585" s="41"/>
      <c r="AN585" s="41"/>
      <c r="AO585" s="41"/>
      <c r="AP585" s="41"/>
      <c r="AQ585" s="41"/>
      <c r="AR585" s="41"/>
      <c r="AS585" s="41"/>
      <c r="AT585" s="41"/>
      <c r="AU585" s="41"/>
      <c r="AV585" s="41"/>
      <c r="AW585" s="41"/>
      <c r="AX585" s="41"/>
      <c r="AY585" s="41"/>
      <c r="AZ585" s="41"/>
      <c r="BA585" s="41"/>
      <c r="BB585" s="41"/>
      <c r="BC585" s="41"/>
      <c r="BD585" s="41"/>
      <c r="BE585" s="41"/>
      <c r="BF585" s="41"/>
      <c r="BG585" s="41"/>
      <c r="BH585" s="41"/>
      <c r="BI585" s="41"/>
      <c r="BJ585" s="41"/>
      <c r="BK585" s="41"/>
      <c r="BL585" s="41"/>
      <c r="BM585" s="41"/>
      <c r="BN585" s="41"/>
      <c r="BO585" s="41"/>
      <c r="BP585" s="41"/>
      <c r="BQ585" s="41"/>
      <c r="BR585" s="41"/>
      <c r="BS585" s="41"/>
    </row>
    <row r="586" spans="1:71">
      <c r="A586" s="41"/>
      <c r="B586" s="128"/>
      <c r="C586" s="128"/>
      <c r="D586" s="128"/>
      <c r="E586" s="128"/>
      <c r="F586" s="41"/>
      <c r="G586" s="41"/>
      <c r="H586" s="41"/>
      <c r="I586" s="41"/>
      <c r="J586" s="41"/>
      <c r="K586" s="41"/>
      <c r="L586" s="41"/>
      <c r="M586" s="41"/>
      <c r="N586" s="41"/>
      <c r="O586" s="41"/>
      <c r="P586" s="41"/>
      <c r="Q586" s="41"/>
      <c r="R586" s="41"/>
      <c r="S586" s="41"/>
      <c r="T586" s="41"/>
      <c r="U586" s="41"/>
      <c r="V586" s="41"/>
      <c r="W586" s="41"/>
      <c r="X586" s="41"/>
      <c r="Y586" s="41"/>
      <c r="Z586" s="41"/>
      <c r="AA586" s="41"/>
      <c r="AB586" s="41"/>
      <c r="AC586" s="41"/>
      <c r="AD586" s="41"/>
      <c r="AE586" s="41"/>
      <c r="AF586" s="41"/>
      <c r="AG586" s="41"/>
      <c r="AH586" s="41"/>
      <c r="AI586" s="41"/>
      <c r="AJ586" s="41"/>
      <c r="AK586" s="46"/>
      <c r="AL586" s="46"/>
      <c r="AM586" s="41"/>
      <c r="AN586" s="41"/>
      <c r="AO586" s="41"/>
      <c r="AP586" s="41"/>
      <c r="AQ586" s="41"/>
      <c r="AR586" s="41"/>
      <c r="AS586" s="41"/>
      <c r="AT586" s="41"/>
      <c r="AU586" s="41"/>
      <c r="AV586" s="41"/>
      <c r="AW586" s="41"/>
      <c r="AX586" s="41"/>
      <c r="AY586" s="41"/>
      <c r="AZ586" s="41"/>
      <c r="BA586" s="41"/>
      <c r="BB586" s="41"/>
      <c r="BC586" s="41"/>
      <c r="BD586" s="41"/>
      <c r="BE586" s="41"/>
      <c r="BF586" s="41"/>
      <c r="BG586" s="41"/>
      <c r="BH586" s="41"/>
      <c r="BI586" s="41"/>
      <c r="BJ586" s="41"/>
      <c r="BK586" s="41"/>
      <c r="BL586" s="41"/>
      <c r="BM586" s="41"/>
      <c r="BN586" s="41"/>
      <c r="BO586" s="41"/>
      <c r="BP586" s="41"/>
      <c r="BQ586" s="41"/>
      <c r="BR586" s="41"/>
      <c r="BS586" s="41"/>
    </row>
    <row r="587" spans="1:71">
      <c r="A587" s="41"/>
      <c r="B587" s="128"/>
      <c r="C587" s="128"/>
      <c r="D587" s="128"/>
      <c r="E587" s="128"/>
      <c r="F587" s="41"/>
      <c r="G587" s="41"/>
      <c r="H587" s="41"/>
      <c r="I587" s="41"/>
      <c r="J587" s="41"/>
      <c r="K587" s="41"/>
      <c r="L587" s="41"/>
      <c r="M587" s="41"/>
      <c r="N587" s="41"/>
      <c r="O587" s="41"/>
      <c r="P587" s="41"/>
      <c r="Q587" s="41"/>
      <c r="R587" s="41"/>
      <c r="S587" s="41"/>
      <c r="T587" s="41"/>
      <c r="U587" s="41"/>
      <c r="V587" s="41"/>
      <c r="W587" s="41"/>
      <c r="X587" s="41"/>
      <c r="Y587" s="41"/>
      <c r="Z587" s="41"/>
      <c r="AA587" s="41"/>
      <c r="AB587" s="41"/>
      <c r="AC587" s="41"/>
      <c r="AD587" s="41"/>
      <c r="AE587" s="41"/>
      <c r="AF587" s="41"/>
      <c r="AG587" s="41"/>
      <c r="AH587" s="41"/>
      <c r="AI587" s="41"/>
      <c r="AJ587" s="41"/>
      <c r="AK587" s="46"/>
      <c r="AL587" s="46"/>
      <c r="AM587" s="41"/>
      <c r="AN587" s="41"/>
      <c r="AO587" s="41"/>
      <c r="AP587" s="41"/>
      <c r="AQ587" s="41"/>
      <c r="AR587" s="41"/>
      <c r="AS587" s="41"/>
      <c r="AT587" s="41"/>
      <c r="AU587" s="41"/>
      <c r="AV587" s="41"/>
      <c r="AW587" s="41"/>
      <c r="AX587" s="41"/>
      <c r="AY587" s="41"/>
      <c r="AZ587" s="41"/>
      <c r="BA587" s="41"/>
      <c r="BB587" s="41"/>
      <c r="BC587" s="41"/>
      <c r="BD587" s="41"/>
      <c r="BE587" s="41"/>
      <c r="BF587" s="41"/>
      <c r="BG587" s="41"/>
      <c r="BH587" s="41"/>
      <c r="BI587" s="41"/>
      <c r="BJ587" s="41"/>
      <c r="BK587" s="41"/>
      <c r="BL587" s="41"/>
      <c r="BM587" s="41"/>
      <c r="BN587" s="41"/>
      <c r="BO587" s="41"/>
      <c r="BP587" s="41"/>
      <c r="BQ587" s="41"/>
      <c r="BR587" s="41"/>
      <c r="BS587" s="41"/>
    </row>
    <row r="588" spans="1:71">
      <c r="A588" s="41"/>
      <c r="B588" s="128"/>
      <c r="C588" s="128"/>
      <c r="D588" s="128"/>
      <c r="E588" s="128"/>
      <c r="F588" s="41"/>
      <c r="G588" s="41"/>
      <c r="H588" s="41"/>
      <c r="I588" s="41"/>
      <c r="J588" s="41"/>
      <c r="K588" s="41"/>
      <c r="L588" s="41"/>
      <c r="M588" s="41"/>
      <c r="N588" s="41"/>
      <c r="O588" s="41"/>
      <c r="P588" s="41"/>
      <c r="Q588" s="41"/>
      <c r="R588" s="41"/>
      <c r="S588" s="41"/>
      <c r="T588" s="41"/>
      <c r="U588" s="41"/>
      <c r="V588" s="41"/>
      <c r="W588" s="41"/>
      <c r="X588" s="41"/>
      <c r="Y588" s="41"/>
      <c r="Z588" s="41"/>
      <c r="AA588" s="41"/>
      <c r="AB588" s="41"/>
      <c r="AC588" s="41"/>
      <c r="AD588" s="41"/>
      <c r="AE588" s="41"/>
      <c r="AF588" s="41"/>
      <c r="AG588" s="41"/>
      <c r="AH588" s="41"/>
      <c r="AI588" s="41"/>
      <c r="AJ588" s="41"/>
      <c r="AK588" s="46"/>
      <c r="AL588" s="46"/>
      <c r="AM588" s="41"/>
      <c r="AN588" s="41"/>
      <c r="AO588" s="41"/>
      <c r="AP588" s="41"/>
      <c r="AQ588" s="41"/>
      <c r="AR588" s="41"/>
      <c r="AS588" s="41"/>
      <c r="AT588" s="41"/>
      <c r="AU588" s="41"/>
      <c r="AV588" s="41"/>
      <c r="AW588" s="41"/>
      <c r="AX588" s="41"/>
      <c r="AY588" s="41"/>
      <c r="AZ588" s="41"/>
      <c r="BA588" s="41"/>
      <c r="BB588" s="41"/>
      <c r="BC588" s="41"/>
      <c r="BD588" s="41"/>
      <c r="BE588" s="41"/>
      <c r="BF588" s="41"/>
      <c r="BG588" s="41"/>
      <c r="BH588" s="41"/>
      <c r="BI588" s="41"/>
      <c r="BJ588" s="41"/>
      <c r="BK588" s="41"/>
      <c r="BL588" s="41"/>
      <c r="BM588" s="41"/>
      <c r="BN588" s="41"/>
      <c r="BO588" s="41"/>
      <c r="BP588" s="41"/>
      <c r="BQ588" s="41"/>
      <c r="BR588" s="41"/>
      <c r="BS588" s="41"/>
    </row>
    <row r="589" spans="1:71">
      <c r="A589" s="41"/>
      <c r="B589" s="128"/>
      <c r="C589" s="128"/>
      <c r="D589" s="128"/>
      <c r="E589" s="128"/>
      <c r="F589" s="41"/>
      <c r="G589" s="41"/>
      <c r="H589" s="41"/>
      <c r="I589" s="41"/>
      <c r="J589" s="41"/>
      <c r="K589" s="41"/>
      <c r="L589" s="41"/>
      <c r="M589" s="41"/>
      <c r="N589" s="41"/>
      <c r="O589" s="41"/>
      <c r="P589" s="41"/>
      <c r="Q589" s="41"/>
      <c r="R589" s="41"/>
      <c r="S589" s="41"/>
      <c r="T589" s="41"/>
      <c r="U589" s="41"/>
      <c r="V589" s="41"/>
      <c r="W589" s="41"/>
      <c r="X589" s="41"/>
      <c r="Y589" s="41"/>
      <c r="Z589" s="41"/>
      <c r="AA589" s="41"/>
      <c r="AB589" s="41"/>
      <c r="AC589" s="41"/>
      <c r="AD589" s="41"/>
      <c r="AE589" s="41"/>
      <c r="AF589" s="41"/>
      <c r="AG589" s="41"/>
      <c r="AH589" s="41"/>
      <c r="AI589" s="41"/>
      <c r="AJ589" s="41"/>
      <c r="AK589" s="46"/>
      <c r="AL589" s="46"/>
      <c r="AM589" s="41"/>
      <c r="AN589" s="41"/>
      <c r="AO589" s="41"/>
      <c r="AP589" s="41"/>
      <c r="AQ589" s="41"/>
      <c r="AR589" s="41"/>
      <c r="AS589" s="41"/>
      <c r="AT589" s="41"/>
      <c r="AU589" s="41"/>
      <c r="AV589" s="41"/>
      <c r="AW589" s="41"/>
      <c r="AX589" s="41"/>
      <c r="AY589" s="41"/>
      <c r="AZ589" s="41"/>
      <c r="BA589" s="41"/>
      <c r="BB589" s="41"/>
      <c r="BC589" s="41"/>
      <c r="BD589" s="41"/>
      <c r="BE589" s="41"/>
      <c r="BF589" s="41"/>
      <c r="BG589" s="41"/>
      <c r="BH589" s="41"/>
      <c r="BI589" s="41"/>
      <c r="BJ589" s="41"/>
      <c r="BK589" s="41"/>
      <c r="BL589" s="41"/>
      <c r="BM589" s="41"/>
      <c r="BN589" s="41"/>
      <c r="BO589" s="41"/>
      <c r="BP589" s="41"/>
      <c r="BQ589" s="41"/>
      <c r="BR589" s="41"/>
      <c r="BS589" s="41"/>
    </row>
    <row r="590" spans="1:71">
      <c r="A590" s="41"/>
      <c r="B590" s="128"/>
      <c r="C590" s="128"/>
      <c r="D590" s="128"/>
      <c r="E590" s="128"/>
      <c r="F590" s="41"/>
      <c r="G590" s="41"/>
      <c r="H590" s="41"/>
      <c r="I590" s="41"/>
      <c r="J590" s="41"/>
      <c r="K590" s="41"/>
      <c r="L590" s="41"/>
      <c r="M590" s="41"/>
      <c r="N590" s="41"/>
      <c r="O590" s="41"/>
      <c r="P590" s="41"/>
      <c r="Q590" s="41"/>
      <c r="R590" s="41"/>
      <c r="S590" s="41"/>
      <c r="T590" s="41"/>
      <c r="U590" s="41"/>
      <c r="V590" s="41"/>
      <c r="W590" s="41"/>
      <c r="X590" s="41"/>
      <c r="Y590" s="41"/>
      <c r="Z590" s="41"/>
      <c r="AA590" s="41"/>
      <c r="AB590" s="41"/>
      <c r="AC590" s="41"/>
      <c r="AD590" s="41"/>
      <c r="AE590" s="41"/>
      <c r="AF590" s="41"/>
      <c r="AG590" s="41"/>
      <c r="AH590" s="41"/>
      <c r="AI590" s="41"/>
      <c r="AJ590" s="41"/>
      <c r="AK590" s="46"/>
      <c r="AL590" s="46"/>
      <c r="AM590" s="41"/>
      <c r="AN590" s="41"/>
      <c r="AO590" s="41"/>
      <c r="AP590" s="41"/>
      <c r="AQ590" s="41"/>
      <c r="AR590" s="41"/>
      <c r="AS590" s="41"/>
      <c r="AT590" s="41"/>
      <c r="AU590" s="41"/>
      <c r="AV590" s="41"/>
      <c r="AW590" s="41"/>
      <c r="AX590" s="41"/>
      <c r="AY590" s="41"/>
      <c r="AZ590" s="41"/>
      <c r="BA590" s="41"/>
      <c r="BB590" s="41"/>
      <c r="BC590" s="41"/>
      <c r="BD590" s="41"/>
      <c r="BE590" s="41"/>
      <c r="BF590" s="41"/>
      <c r="BG590" s="41"/>
      <c r="BH590" s="41"/>
      <c r="BI590" s="41"/>
      <c r="BJ590" s="41"/>
      <c r="BK590" s="41"/>
      <c r="BL590" s="41"/>
      <c r="BM590" s="41"/>
      <c r="BN590" s="41"/>
      <c r="BO590" s="41"/>
      <c r="BP590" s="41"/>
      <c r="BQ590" s="41"/>
      <c r="BR590" s="41"/>
      <c r="BS590" s="41"/>
    </row>
    <row r="591" spans="1:71">
      <c r="A591" s="41"/>
      <c r="B591" s="128"/>
      <c r="C591" s="128"/>
      <c r="D591" s="128"/>
      <c r="E591" s="128"/>
      <c r="F591" s="41"/>
      <c r="G591" s="41"/>
      <c r="H591" s="41"/>
      <c r="I591" s="41"/>
      <c r="J591" s="41"/>
      <c r="K591" s="41"/>
      <c r="L591" s="41"/>
      <c r="M591" s="41"/>
      <c r="N591" s="41"/>
      <c r="O591" s="41"/>
      <c r="P591" s="41"/>
      <c r="Q591" s="41"/>
      <c r="R591" s="41"/>
      <c r="S591" s="41"/>
      <c r="T591" s="41"/>
      <c r="U591" s="41"/>
      <c r="V591" s="41"/>
      <c r="W591" s="41"/>
      <c r="X591" s="41"/>
      <c r="Y591" s="41"/>
      <c r="Z591" s="41"/>
      <c r="AA591" s="41"/>
      <c r="AB591" s="41"/>
      <c r="AC591" s="41"/>
      <c r="AD591" s="41"/>
      <c r="AE591" s="41"/>
      <c r="AF591" s="41"/>
      <c r="AG591" s="41"/>
      <c r="AH591" s="41"/>
      <c r="AI591" s="41"/>
      <c r="AJ591" s="41"/>
      <c r="AK591" s="46"/>
      <c r="AL591" s="46"/>
      <c r="AM591" s="41"/>
      <c r="AN591" s="41"/>
      <c r="AO591" s="41"/>
      <c r="AP591" s="41"/>
      <c r="AQ591" s="41"/>
      <c r="AR591" s="41"/>
      <c r="AS591" s="41"/>
      <c r="AT591" s="41"/>
      <c r="AU591" s="41"/>
      <c r="AV591" s="41"/>
      <c r="AW591" s="41"/>
      <c r="AX591" s="41"/>
      <c r="AY591" s="41"/>
      <c r="AZ591" s="41"/>
      <c r="BA591" s="41"/>
      <c r="BB591" s="41"/>
      <c r="BC591" s="41"/>
      <c r="BD591" s="41"/>
      <c r="BE591" s="41"/>
      <c r="BF591" s="41"/>
      <c r="BG591" s="41"/>
      <c r="BH591" s="41"/>
      <c r="BI591" s="41"/>
      <c r="BJ591" s="41"/>
      <c r="BK591" s="41"/>
      <c r="BL591" s="41"/>
      <c r="BM591" s="41"/>
      <c r="BN591" s="41"/>
      <c r="BO591" s="41"/>
      <c r="BP591" s="41"/>
      <c r="BQ591" s="41"/>
      <c r="BR591" s="41"/>
      <c r="BS591" s="41"/>
    </row>
    <row r="592" spans="1:71">
      <c r="A592" s="41"/>
      <c r="B592" s="128"/>
      <c r="C592" s="128"/>
      <c r="D592" s="128"/>
      <c r="E592" s="128"/>
      <c r="F592" s="41"/>
      <c r="G592" s="41"/>
      <c r="H592" s="41"/>
      <c r="I592" s="41"/>
      <c r="J592" s="41"/>
      <c r="K592" s="41"/>
      <c r="L592" s="41"/>
      <c r="M592" s="41"/>
      <c r="N592" s="41"/>
      <c r="O592" s="41"/>
      <c r="P592" s="41"/>
      <c r="Q592" s="41"/>
      <c r="R592" s="41"/>
      <c r="S592" s="41"/>
      <c r="T592" s="41"/>
      <c r="U592" s="41"/>
      <c r="V592" s="41"/>
      <c r="W592" s="41"/>
      <c r="X592" s="41"/>
      <c r="Y592" s="41"/>
      <c r="Z592" s="41"/>
      <c r="AA592" s="41"/>
      <c r="AB592" s="41"/>
      <c r="AC592" s="41"/>
      <c r="AD592" s="41"/>
      <c r="AE592" s="41"/>
      <c r="AF592" s="41"/>
      <c r="AG592" s="41"/>
      <c r="AH592" s="41"/>
      <c r="AI592" s="41"/>
      <c r="AJ592" s="41"/>
      <c r="AK592" s="46"/>
      <c r="AL592" s="46"/>
      <c r="AM592" s="41"/>
      <c r="AN592" s="41"/>
      <c r="AO592" s="41"/>
      <c r="AP592" s="41"/>
      <c r="AQ592" s="41"/>
      <c r="AR592" s="41"/>
      <c r="AS592" s="41"/>
      <c r="AT592" s="41"/>
      <c r="AU592" s="41"/>
      <c r="AV592" s="41"/>
      <c r="AW592" s="41"/>
      <c r="AX592" s="41"/>
      <c r="AY592" s="41"/>
      <c r="AZ592" s="41"/>
      <c r="BA592" s="41"/>
      <c r="BB592" s="41"/>
      <c r="BC592" s="41"/>
      <c r="BD592" s="41"/>
      <c r="BE592" s="41"/>
      <c r="BF592" s="41"/>
      <c r="BG592" s="41"/>
      <c r="BH592" s="41"/>
      <c r="BI592" s="41"/>
      <c r="BJ592" s="41"/>
      <c r="BK592" s="41"/>
      <c r="BL592" s="41"/>
      <c r="BM592" s="41"/>
      <c r="BN592" s="41"/>
      <c r="BO592" s="41"/>
      <c r="BP592" s="41"/>
      <c r="BQ592" s="41"/>
      <c r="BR592" s="41"/>
      <c r="BS592" s="41"/>
    </row>
    <row r="593" spans="1:71">
      <c r="A593" s="41"/>
      <c r="B593" s="128"/>
      <c r="C593" s="128"/>
      <c r="D593" s="128"/>
      <c r="E593" s="128"/>
      <c r="F593" s="41"/>
      <c r="G593" s="41"/>
      <c r="H593" s="41"/>
      <c r="I593" s="41"/>
      <c r="J593" s="41"/>
      <c r="K593" s="41"/>
      <c r="L593" s="41"/>
      <c r="M593" s="41"/>
      <c r="N593" s="41"/>
      <c r="O593" s="41"/>
      <c r="P593" s="41"/>
      <c r="Q593" s="41"/>
      <c r="R593" s="41"/>
      <c r="S593" s="41"/>
      <c r="T593" s="41"/>
      <c r="U593" s="41"/>
      <c r="V593" s="41"/>
      <c r="W593" s="41"/>
      <c r="X593" s="41"/>
      <c r="Y593" s="41"/>
      <c r="Z593" s="41"/>
      <c r="AA593" s="41"/>
      <c r="AB593" s="41"/>
      <c r="AC593" s="41"/>
      <c r="AD593" s="41"/>
      <c r="AE593" s="41"/>
      <c r="AF593" s="41"/>
      <c r="AG593" s="41"/>
      <c r="AH593" s="41"/>
      <c r="AI593" s="41"/>
      <c r="AJ593" s="41"/>
      <c r="AK593" s="46"/>
      <c r="AL593" s="46"/>
      <c r="AM593" s="41"/>
      <c r="AN593" s="41"/>
      <c r="AO593" s="41"/>
      <c r="AP593" s="41"/>
      <c r="AQ593" s="41"/>
      <c r="AR593" s="41"/>
      <c r="AS593" s="41"/>
      <c r="AT593" s="41"/>
      <c r="AU593" s="41"/>
      <c r="AV593" s="41"/>
      <c r="AW593" s="41"/>
      <c r="AX593" s="41"/>
      <c r="AY593" s="41"/>
      <c r="AZ593" s="41"/>
      <c r="BA593" s="41"/>
      <c r="BB593" s="41"/>
      <c r="BC593" s="41"/>
      <c r="BD593" s="41"/>
      <c r="BE593" s="41"/>
      <c r="BF593" s="41"/>
      <c r="BG593" s="41"/>
      <c r="BH593" s="41"/>
      <c r="BI593" s="41"/>
      <c r="BJ593" s="41"/>
      <c r="BK593" s="41"/>
      <c r="BL593" s="41"/>
      <c r="BM593" s="41"/>
      <c r="BN593" s="41"/>
      <c r="BO593" s="41"/>
      <c r="BP593" s="41"/>
      <c r="BQ593" s="41"/>
      <c r="BR593" s="41"/>
      <c r="BS593" s="41"/>
    </row>
    <row r="594" spans="1:71">
      <c r="A594" s="41"/>
      <c r="B594" s="128"/>
      <c r="C594" s="128"/>
      <c r="D594" s="128"/>
      <c r="E594" s="128"/>
      <c r="F594" s="41"/>
      <c r="G594" s="41"/>
      <c r="H594" s="41"/>
      <c r="I594" s="41"/>
      <c r="J594" s="41"/>
      <c r="K594" s="41"/>
      <c r="L594" s="41"/>
      <c r="M594" s="41"/>
      <c r="N594" s="41"/>
      <c r="O594" s="41"/>
      <c r="P594" s="41"/>
      <c r="Q594" s="41"/>
      <c r="R594" s="41"/>
      <c r="S594" s="41"/>
      <c r="T594" s="41"/>
      <c r="U594" s="41"/>
      <c r="V594" s="41"/>
      <c r="W594" s="41"/>
      <c r="X594" s="41"/>
      <c r="Y594" s="41"/>
      <c r="Z594" s="41"/>
      <c r="AA594" s="41"/>
      <c r="AB594" s="41"/>
      <c r="AC594" s="41"/>
      <c r="AD594" s="41"/>
      <c r="AE594" s="41"/>
      <c r="AF594" s="41"/>
      <c r="AG594" s="41"/>
      <c r="AH594" s="41"/>
      <c r="AI594" s="41"/>
      <c r="AJ594" s="41"/>
      <c r="AK594" s="46"/>
      <c r="AL594" s="46"/>
      <c r="AM594" s="41"/>
      <c r="AN594" s="41"/>
      <c r="AO594" s="41"/>
      <c r="AP594" s="41"/>
      <c r="AQ594" s="41"/>
      <c r="AR594" s="41"/>
      <c r="AS594" s="41"/>
      <c r="AT594" s="41"/>
      <c r="AU594" s="41"/>
      <c r="AV594" s="41"/>
      <c r="AW594" s="41"/>
      <c r="AX594" s="41"/>
      <c r="AY594" s="41"/>
      <c r="AZ594" s="41"/>
      <c r="BA594" s="41"/>
      <c r="BB594" s="41"/>
      <c r="BC594" s="41"/>
      <c r="BD594" s="41"/>
      <c r="BE594" s="41"/>
      <c r="BF594" s="41"/>
      <c r="BG594" s="41"/>
      <c r="BH594" s="41"/>
      <c r="BI594" s="41"/>
      <c r="BJ594" s="41"/>
      <c r="BK594" s="41"/>
      <c r="BL594" s="41"/>
      <c r="BM594" s="41"/>
      <c r="BN594" s="41"/>
      <c r="BO594" s="41"/>
      <c r="BP594" s="41"/>
      <c r="BQ594" s="41"/>
      <c r="BR594" s="41"/>
      <c r="BS594" s="41"/>
    </row>
    <row r="595" spans="1:71">
      <c r="A595" s="41"/>
      <c r="B595" s="128"/>
      <c r="C595" s="128"/>
      <c r="D595" s="128"/>
      <c r="E595" s="128"/>
      <c r="F595" s="41"/>
      <c r="G595" s="41"/>
      <c r="H595" s="41"/>
      <c r="I595" s="41"/>
      <c r="J595" s="41"/>
      <c r="K595" s="41"/>
      <c r="L595" s="41"/>
      <c r="M595" s="41"/>
      <c r="N595" s="41"/>
      <c r="O595" s="41"/>
      <c r="P595" s="41"/>
      <c r="Q595" s="41"/>
      <c r="R595" s="41"/>
      <c r="S595" s="41"/>
      <c r="T595" s="41"/>
      <c r="U595" s="41"/>
      <c r="V595" s="41"/>
      <c r="W595" s="41"/>
      <c r="X595" s="41"/>
      <c r="Y595" s="41"/>
      <c r="Z595" s="41"/>
      <c r="AA595" s="41"/>
      <c r="AB595" s="41"/>
      <c r="AC595" s="41"/>
      <c r="AD595" s="41"/>
      <c r="AE595" s="41"/>
      <c r="AF595" s="41"/>
      <c r="AG595" s="41"/>
      <c r="AH595" s="41"/>
      <c r="AI595" s="41"/>
      <c r="AJ595" s="41"/>
      <c r="AK595" s="46"/>
      <c r="AL595" s="46"/>
      <c r="AM595" s="41"/>
      <c r="AN595" s="41"/>
      <c r="AO595" s="41"/>
      <c r="AP595" s="41"/>
      <c r="AQ595" s="41"/>
      <c r="AR595" s="41"/>
      <c r="AS595" s="41"/>
      <c r="AT595" s="41"/>
      <c r="AU595" s="41"/>
      <c r="AV595" s="41"/>
      <c r="AW595" s="41"/>
      <c r="AX595" s="41"/>
      <c r="AY595" s="41"/>
      <c r="AZ595" s="41"/>
      <c r="BA595" s="41"/>
      <c r="BB595" s="41"/>
      <c r="BC595" s="41"/>
      <c r="BD595" s="41"/>
      <c r="BE595" s="41"/>
      <c r="BF595" s="41"/>
      <c r="BG595" s="41"/>
      <c r="BH595" s="41"/>
      <c r="BI595" s="41"/>
      <c r="BJ595" s="41"/>
      <c r="BK595" s="41"/>
      <c r="BL595" s="41"/>
      <c r="BM595" s="41"/>
      <c r="BN595" s="41"/>
      <c r="BO595" s="41"/>
      <c r="BP595" s="41"/>
      <c r="BQ595" s="41"/>
      <c r="BR595" s="41"/>
      <c r="BS595" s="41"/>
    </row>
    <row r="596" spans="1:71">
      <c r="A596" s="41"/>
      <c r="B596" s="128"/>
      <c r="C596" s="128"/>
      <c r="D596" s="128"/>
      <c r="E596" s="128"/>
      <c r="F596" s="41"/>
      <c r="G596" s="41"/>
      <c r="H596" s="41"/>
      <c r="I596" s="41"/>
      <c r="J596" s="41"/>
      <c r="K596" s="41"/>
      <c r="L596" s="41"/>
      <c r="M596" s="41"/>
      <c r="N596" s="41"/>
      <c r="O596" s="41"/>
      <c r="P596" s="41"/>
      <c r="Q596" s="41"/>
      <c r="R596" s="41"/>
      <c r="S596" s="41"/>
      <c r="T596" s="41"/>
      <c r="U596" s="41"/>
      <c r="V596" s="41"/>
      <c r="W596" s="41"/>
      <c r="X596" s="41"/>
      <c r="Y596" s="41"/>
      <c r="Z596" s="41"/>
      <c r="AA596" s="41"/>
      <c r="AB596" s="41"/>
      <c r="AC596" s="41"/>
      <c r="AD596" s="41"/>
      <c r="AE596" s="41"/>
      <c r="AF596" s="41"/>
      <c r="AG596" s="41"/>
      <c r="AH596" s="41"/>
      <c r="AI596" s="41"/>
      <c r="AJ596" s="41"/>
      <c r="AK596" s="46"/>
      <c r="AL596" s="46"/>
      <c r="AM596" s="41"/>
      <c r="AN596" s="41"/>
      <c r="AO596" s="41"/>
      <c r="AP596" s="41"/>
      <c r="AQ596" s="41"/>
      <c r="AR596" s="41"/>
      <c r="AS596" s="41"/>
      <c r="AT596" s="41"/>
      <c r="AU596" s="41"/>
      <c r="AV596" s="41"/>
      <c r="AW596" s="41"/>
      <c r="AX596" s="41"/>
      <c r="AY596" s="41"/>
      <c r="AZ596" s="41"/>
      <c r="BA596" s="41"/>
      <c r="BB596" s="41"/>
      <c r="BC596" s="41"/>
      <c r="BD596" s="41"/>
      <c r="BE596" s="41"/>
      <c r="BF596" s="41"/>
      <c r="BG596" s="41"/>
      <c r="BH596" s="41"/>
      <c r="BI596" s="41"/>
      <c r="BJ596" s="41"/>
      <c r="BK596" s="41"/>
      <c r="BL596" s="41"/>
      <c r="BM596" s="41"/>
      <c r="BN596" s="41"/>
      <c r="BO596" s="41"/>
      <c r="BP596" s="41"/>
      <c r="BQ596" s="41"/>
      <c r="BR596" s="41"/>
      <c r="BS596" s="41"/>
    </row>
    <row r="597" spans="1:71">
      <c r="A597" s="41"/>
      <c r="B597" s="128"/>
      <c r="C597" s="128"/>
      <c r="D597" s="128"/>
      <c r="E597" s="128"/>
      <c r="F597" s="41"/>
      <c r="G597" s="41"/>
      <c r="H597" s="41"/>
      <c r="I597" s="41"/>
      <c r="J597" s="41"/>
      <c r="K597" s="41"/>
      <c r="L597" s="41"/>
      <c r="M597" s="41"/>
      <c r="N597" s="41"/>
      <c r="O597" s="41"/>
      <c r="P597" s="41"/>
      <c r="Q597" s="41"/>
      <c r="R597" s="41"/>
      <c r="S597" s="41"/>
      <c r="T597" s="41"/>
      <c r="U597" s="41"/>
      <c r="V597" s="41"/>
      <c r="W597" s="41"/>
      <c r="X597" s="41"/>
      <c r="Y597" s="41"/>
      <c r="Z597" s="41"/>
      <c r="AA597" s="41"/>
      <c r="AB597" s="41"/>
      <c r="AC597" s="41"/>
      <c r="AD597" s="41"/>
      <c r="AE597" s="41"/>
      <c r="AF597" s="41"/>
      <c r="AG597" s="41"/>
      <c r="AH597" s="41"/>
      <c r="AI597" s="41"/>
      <c r="AJ597" s="41"/>
      <c r="AK597" s="46"/>
      <c r="AL597" s="46"/>
      <c r="AM597" s="41"/>
      <c r="AN597" s="41"/>
      <c r="AO597" s="41"/>
      <c r="AP597" s="41"/>
      <c r="AQ597" s="41"/>
      <c r="AR597" s="41"/>
      <c r="AS597" s="41"/>
      <c r="AT597" s="41"/>
      <c r="AU597" s="41"/>
      <c r="AV597" s="41"/>
      <c r="AW597" s="41"/>
      <c r="AX597" s="41"/>
      <c r="AY597" s="41"/>
      <c r="AZ597" s="41"/>
      <c r="BA597" s="41"/>
      <c r="BB597" s="41"/>
      <c r="BC597" s="41"/>
      <c r="BD597" s="41"/>
      <c r="BE597" s="41"/>
      <c r="BF597" s="41"/>
      <c r="BG597" s="41"/>
      <c r="BH597" s="41"/>
      <c r="BI597" s="41"/>
      <c r="BJ597" s="41"/>
      <c r="BK597" s="41"/>
      <c r="BL597" s="41"/>
      <c r="BM597" s="41"/>
      <c r="BN597" s="41"/>
      <c r="BO597" s="41"/>
      <c r="BP597" s="41"/>
      <c r="BQ597" s="41"/>
      <c r="BR597" s="41"/>
      <c r="BS597" s="41"/>
    </row>
    <row r="598" spans="1:71">
      <c r="A598" s="41"/>
      <c r="B598" s="128"/>
      <c r="C598" s="128"/>
      <c r="D598" s="128"/>
      <c r="E598" s="128"/>
      <c r="F598" s="41"/>
      <c r="G598" s="41"/>
      <c r="H598" s="41"/>
      <c r="I598" s="41"/>
      <c r="J598" s="41"/>
      <c r="K598" s="41"/>
      <c r="L598" s="41"/>
      <c r="M598" s="41"/>
      <c r="N598" s="41"/>
      <c r="O598" s="41"/>
      <c r="P598" s="41"/>
      <c r="Q598" s="41"/>
      <c r="R598" s="41"/>
      <c r="S598" s="41"/>
      <c r="T598" s="41"/>
      <c r="U598" s="41"/>
      <c r="V598" s="41"/>
      <c r="W598" s="41"/>
      <c r="X598" s="41"/>
      <c r="Y598" s="41"/>
      <c r="Z598" s="41"/>
      <c r="AA598" s="41"/>
      <c r="AB598" s="41"/>
      <c r="AC598" s="41"/>
      <c r="AD598" s="41"/>
      <c r="AE598" s="41"/>
      <c r="AF598" s="41"/>
      <c r="AG598" s="41"/>
      <c r="AH598" s="41"/>
      <c r="AI598" s="41"/>
      <c r="AJ598" s="41"/>
      <c r="AK598" s="46"/>
      <c r="AL598" s="46"/>
      <c r="AM598" s="41"/>
      <c r="AN598" s="41"/>
      <c r="AO598" s="41"/>
      <c r="AP598" s="41"/>
      <c r="AQ598" s="41"/>
      <c r="AR598" s="41"/>
      <c r="AS598" s="41"/>
      <c r="AT598" s="41"/>
      <c r="AU598" s="41"/>
      <c r="AV598" s="41"/>
      <c r="AW598" s="41"/>
      <c r="AX598" s="41"/>
      <c r="AY598" s="41"/>
      <c r="AZ598" s="41"/>
      <c r="BA598" s="41"/>
      <c r="BB598" s="41"/>
      <c r="BC598" s="41"/>
      <c r="BD598" s="41"/>
      <c r="BE598" s="41"/>
      <c r="BF598" s="41"/>
      <c r="BG598" s="41"/>
      <c r="BH598" s="41"/>
      <c r="BI598" s="41"/>
      <c r="BJ598" s="41"/>
      <c r="BK598" s="41"/>
      <c r="BL598" s="41"/>
      <c r="BM598" s="41"/>
      <c r="BN598" s="41"/>
      <c r="BO598" s="41"/>
      <c r="BP598" s="41"/>
      <c r="BQ598" s="41"/>
      <c r="BR598" s="41"/>
      <c r="BS598" s="41"/>
    </row>
    <row r="599" spans="1:71">
      <c r="A599" s="41"/>
      <c r="B599" s="128"/>
      <c r="C599" s="128"/>
      <c r="D599" s="128"/>
      <c r="E599" s="128"/>
      <c r="F599" s="41"/>
      <c r="G599" s="41"/>
      <c r="H599" s="41"/>
      <c r="I599" s="41"/>
      <c r="J599" s="41"/>
      <c r="K599" s="41"/>
      <c r="L599" s="41"/>
      <c r="M599" s="41"/>
      <c r="N599" s="41"/>
      <c r="O599" s="41"/>
      <c r="P599" s="41"/>
      <c r="Q599" s="41"/>
      <c r="R599" s="41"/>
      <c r="S599" s="41"/>
      <c r="T599" s="41"/>
      <c r="U599" s="41"/>
      <c r="V599" s="41"/>
      <c r="W599" s="41"/>
      <c r="X599" s="41"/>
      <c r="Y599" s="41"/>
      <c r="Z599" s="41"/>
      <c r="AA599" s="41"/>
      <c r="AB599" s="41"/>
      <c r="AC599" s="41"/>
      <c r="AD599" s="41"/>
      <c r="AE599" s="41"/>
      <c r="AF599" s="41"/>
      <c r="AG599" s="41"/>
      <c r="AH599" s="41"/>
      <c r="AI599" s="41"/>
      <c r="AJ599" s="41"/>
      <c r="AK599" s="46"/>
      <c r="AL599" s="46"/>
      <c r="AM599" s="41"/>
      <c r="AN599" s="41"/>
      <c r="AO599" s="41"/>
      <c r="AP599" s="41"/>
      <c r="AQ599" s="41"/>
      <c r="AR599" s="41"/>
      <c r="AS599" s="41"/>
      <c r="AT599" s="41"/>
      <c r="AU599" s="41"/>
      <c r="AV599" s="41"/>
      <c r="AW599" s="41"/>
      <c r="AX599" s="41"/>
      <c r="AY599" s="41"/>
      <c r="AZ599" s="41"/>
      <c r="BA599" s="41"/>
      <c r="BB599" s="41"/>
      <c r="BC599" s="41"/>
      <c r="BD599" s="41"/>
      <c r="BE599" s="41"/>
      <c r="BF599" s="41"/>
      <c r="BG599" s="41"/>
      <c r="BH599" s="41"/>
      <c r="BI599" s="41"/>
      <c r="BJ599" s="41"/>
      <c r="BK599" s="41"/>
      <c r="BL599" s="41"/>
      <c r="BM599" s="41"/>
      <c r="BN599" s="41"/>
      <c r="BO599" s="41"/>
      <c r="BP599" s="41"/>
      <c r="BQ599" s="41"/>
      <c r="BR599" s="41"/>
      <c r="BS599" s="41"/>
    </row>
    <row r="600" spans="1:71">
      <c r="A600" s="41"/>
      <c r="B600" s="128"/>
      <c r="C600" s="128"/>
      <c r="D600" s="128"/>
      <c r="E600" s="128"/>
      <c r="F600" s="41"/>
      <c r="G600" s="41"/>
      <c r="H600" s="41"/>
      <c r="I600" s="41"/>
      <c r="J600" s="41"/>
      <c r="K600" s="41"/>
      <c r="L600" s="41"/>
      <c r="M600" s="41"/>
      <c r="N600" s="41"/>
      <c r="O600" s="41"/>
      <c r="P600" s="41"/>
      <c r="Q600" s="41"/>
      <c r="R600" s="41"/>
      <c r="S600" s="41"/>
      <c r="T600" s="41"/>
      <c r="U600" s="41"/>
      <c r="V600" s="41"/>
      <c r="W600" s="41"/>
      <c r="X600" s="41"/>
      <c r="Y600" s="41"/>
      <c r="Z600" s="41"/>
      <c r="AA600" s="41"/>
      <c r="AB600" s="41"/>
      <c r="AC600" s="41"/>
      <c r="AD600" s="41"/>
      <c r="AE600" s="41"/>
      <c r="AF600" s="41"/>
      <c r="AG600" s="41"/>
      <c r="AH600" s="41"/>
      <c r="AI600" s="41"/>
      <c r="AJ600" s="41"/>
      <c r="AK600" s="46"/>
      <c r="AL600" s="46"/>
      <c r="AM600" s="41"/>
      <c r="AN600" s="41"/>
      <c r="AO600" s="41"/>
      <c r="AP600" s="41"/>
      <c r="AQ600" s="41"/>
      <c r="AR600" s="41"/>
      <c r="AS600" s="41"/>
      <c r="AT600" s="41"/>
      <c r="AU600" s="41"/>
      <c r="AV600" s="41"/>
      <c r="AW600" s="41"/>
      <c r="AX600" s="41"/>
      <c r="AY600" s="41"/>
      <c r="AZ600" s="41"/>
      <c r="BA600" s="41"/>
      <c r="BB600" s="41"/>
      <c r="BC600" s="41"/>
      <c r="BD600" s="41"/>
      <c r="BE600" s="41"/>
      <c r="BF600" s="41"/>
      <c r="BG600" s="41"/>
      <c r="BH600" s="41"/>
      <c r="BI600" s="41"/>
      <c r="BJ600" s="41"/>
      <c r="BK600" s="41"/>
      <c r="BL600" s="41"/>
      <c r="BM600" s="41"/>
      <c r="BN600" s="41"/>
      <c r="BO600" s="41"/>
      <c r="BP600" s="41"/>
      <c r="BQ600" s="41"/>
      <c r="BR600" s="41"/>
      <c r="BS600" s="41"/>
    </row>
    <row r="601" spans="1:71">
      <c r="A601" s="41"/>
      <c r="B601" s="128"/>
      <c r="C601" s="128"/>
      <c r="D601" s="128"/>
      <c r="E601" s="128"/>
      <c r="F601" s="41"/>
      <c r="G601" s="41"/>
      <c r="H601" s="41"/>
      <c r="I601" s="41"/>
      <c r="J601" s="41"/>
      <c r="K601" s="41"/>
      <c r="L601" s="41"/>
      <c r="M601" s="41"/>
      <c r="N601" s="41"/>
      <c r="O601" s="41"/>
      <c r="P601" s="41"/>
      <c r="Q601" s="41"/>
      <c r="R601" s="41"/>
      <c r="S601" s="41"/>
      <c r="T601" s="41"/>
      <c r="U601" s="41"/>
      <c r="V601" s="41"/>
      <c r="W601" s="41"/>
      <c r="X601" s="41"/>
      <c r="Y601" s="41"/>
      <c r="Z601" s="41"/>
      <c r="AA601" s="41"/>
      <c r="AB601" s="41"/>
      <c r="AC601" s="41"/>
      <c r="AD601" s="41"/>
      <c r="AE601" s="41"/>
      <c r="AF601" s="41"/>
      <c r="AG601" s="41"/>
      <c r="AH601" s="41"/>
      <c r="AI601" s="41"/>
      <c r="AJ601" s="41"/>
      <c r="AK601" s="46"/>
      <c r="AL601" s="46"/>
      <c r="AM601" s="41"/>
      <c r="AN601" s="41"/>
      <c r="AO601" s="41"/>
      <c r="AP601" s="41"/>
      <c r="AQ601" s="41"/>
      <c r="AR601" s="41"/>
      <c r="AS601" s="41"/>
      <c r="AT601" s="41"/>
      <c r="AU601" s="41"/>
      <c r="AV601" s="41"/>
      <c r="AW601" s="41"/>
      <c r="AX601" s="41"/>
      <c r="AY601" s="41"/>
      <c r="AZ601" s="41"/>
      <c r="BA601" s="41"/>
      <c r="BB601" s="41"/>
      <c r="BC601" s="41"/>
      <c r="BD601" s="41"/>
      <c r="BE601" s="41"/>
      <c r="BF601" s="41"/>
      <c r="BG601" s="41"/>
      <c r="BH601" s="41"/>
      <c r="BI601" s="41"/>
      <c r="BJ601" s="41"/>
      <c r="BK601" s="41"/>
      <c r="BL601" s="41"/>
      <c r="BM601" s="41"/>
      <c r="BN601" s="41"/>
      <c r="BO601" s="41"/>
      <c r="BP601" s="41"/>
      <c r="BQ601" s="41"/>
      <c r="BR601" s="41"/>
      <c r="BS601" s="41"/>
    </row>
    <row r="602" spans="1:71">
      <c r="A602" s="41"/>
      <c r="B602" s="128"/>
      <c r="C602" s="128"/>
      <c r="D602" s="128"/>
      <c r="E602" s="128"/>
      <c r="F602" s="41"/>
      <c r="G602" s="41"/>
      <c r="H602" s="41"/>
      <c r="I602" s="41"/>
      <c r="J602" s="41"/>
      <c r="K602" s="41"/>
      <c r="L602" s="41"/>
      <c r="M602" s="41"/>
      <c r="N602" s="41"/>
      <c r="O602" s="41"/>
      <c r="P602" s="41"/>
      <c r="Q602" s="41"/>
      <c r="R602" s="41"/>
      <c r="S602" s="41"/>
      <c r="T602" s="41"/>
      <c r="U602" s="41"/>
      <c r="V602" s="41"/>
      <c r="W602" s="41"/>
      <c r="X602" s="41"/>
      <c r="Y602" s="41"/>
      <c r="Z602" s="41"/>
      <c r="AA602" s="41"/>
      <c r="AB602" s="41"/>
      <c r="AC602" s="41"/>
      <c r="AD602" s="41"/>
      <c r="AE602" s="41"/>
      <c r="AF602" s="41"/>
      <c r="AG602" s="41"/>
      <c r="AH602" s="41"/>
      <c r="AI602" s="41"/>
      <c r="AJ602" s="41"/>
      <c r="AK602" s="46"/>
      <c r="AL602" s="46"/>
      <c r="AM602" s="41"/>
      <c r="AN602" s="41"/>
      <c r="AO602" s="41"/>
      <c r="AP602" s="41"/>
      <c r="AQ602" s="41"/>
      <c r="AR602" s="41"/>
      <c r="AS602" s="41"/>
      <c r="AT602" s="41"/>
      <c r="AU602" s="41"/>
      <c r="AV602" s="41"/>
      <c r="AW602" s="41"/>
      <c r="AX602" s="41"/>
      <c r="AY602" s="41"/>
      <c r="AZ602" s="41"/>
      <c r="BA602" s="41"/>
      <c r="BB602" s="41"/>
      <c r="BC602" s="41"/>
      <c r="BD602" s="41"/>
      <c r="BE602" s="41"/>
      <c r="BF602" s="41"/>
      <c r="BG602" s="41"/>
      <c r="BH602" s="41"/>
      <c r="BI602" s="41"/>
      <c r="BJ602" s="41"/>
      <c r="BK602" s="41"/>
      <c r="BL602" s="41"/>
      <c r="BM602" s="41"/>
      <c r="BN602" s="41"/>
      <c r="BO602" s="41"/>
      <c r="BP602" s="41"/>
      <c r="BQ602" s="41"/>
      <c r="BR602" s="41"/>
      <c r="BS602" s="41"/>
    </row>
    <row r="603" spans="1:71">
      <c r="A603" s="41"/>
      <c r="B603" s="128"/>
      <c r="C603" s="128"/>
      <c r="D603" s="128"/>
      <c r="E603" s="128"/>
      <c r="F603" s="41"/>
      <c r="G603" s="41"/>
      <c r="H603" s="41"/>
      <c r="I603" s="41"/>
      <c r="J603" s="41"/>
      <c r="K603" s="41"/>
      <c r="L603" s="41"/>
      <c r="M603" s="41"/>
      <c r="N603" s="41"/>
      <c r="O603" s="41"/>
      <c r="P603" s="41"/>
      <c r="Q603" s="41"/>
      <c r="R603" s="41"/>
      <c r="S603" s="41"/>
      <c r="T603" s="41"/>
      <c r="U603" s="41"/>
      <c r="V603" s="41"/>
      <c r="W603" s="41"/>
      <c r="X603" s="41"/>
      <c r="Y603" s="41"/>
      <c r="Z603" s="41"/>
      <c r="AA603" s="41"/>
      <c r="AB603" s="41"/>
      <c r="AC603" s="41"/>
      <c r="AD603" s="41"/>
      <c r="AE603" s="41"/>
      <c r="AF603" s="41"/>
      <c r="AG603" s="41"/>
      <c r="AH603" s="41"/>
      <c r="AI603" s="41"/>
      <c r="AJ603" s="41"/>
      <c r="AK603" s="46"/>
      <c r="AL603" s="46"/>
      <c r="AM603" s="41"/>
      <c r="AN603" s="41"/>
      <c r="AO603" s="41"/>
      <c r="AP603" s="41"/>
      <c r="AQ603" s="41"/>
      <c r="AR603" s="41"/>
      <c r="AS603" s="41"/>
      <c r="AT603" s="41"/>
      <c r="AU603" s="41"/>
      <c r="AV603" s="41"/>
      <c r="AW603" s="41"/>
      <c r="AX603" s="41"/>
      <c r="AY603" s="41"/>
      <c r="AZ603" s="41"/>
      <c r="BA603" s="41"/>
      <c r="BB603" s="41"/>
      <c r="BC603" s="41"/>
      <c r="BD603" s="41"/>
      <c r="BE603" s="41"/>
      <c r="BF603" s="41"/>
      <c r="BG603" s="41"/>
      <c r="BH603" s="41"/>
      <c r="BI603" s="41"/>
      <c r="BJ603" s="41"/>
      <c r="BK603" s="41"/>
      <c r="BL603" s="41"/>
      <c r="BM603" s="41"/>
      <c r="BN603" s="41"/>
      <c r="BO603" s="41"/>
      <c r="BP603" s="41"/>
      <c r="BQ603" s="41"/>
      <c r="BR603" s="41"/>
      <c r="BS603" s="41"/>
    </row>
    <row r="604" spans="1:71">
      <c r="A604" s="41"/>
      <c r="B604" s="128"/>
      <c r="C604" s="128"/>
      <c r="D604" s="128"/>
      <c r="E604" s="128"/>
      <c r="F604" s="41"/>
      <c r="G604" s="41"/>
      <c r="H604" s="41"/>
      <c r="I604" s="41"/>
      <c r="J604" s="41"/>
      <c r="K604" s="41"/>
      <c r="L604" s="41"/>
      <c r="M604" s="41"/>
      <c r="N604" s="41"/>
      <c r="O604" s="41"/>
      <c r="P604" s="41"/>
      <c r="Q604" s="41"/>
      <c r="R604" s="41"/>
      <c r="S604" s="41"/>
      <c r="T604" s="41"/>
      <c r="U604" s="41"/>
      <c r="V604" s="41"/>
      <c r="W604" s="41"/>
      <c r="X604" s="41"/>
      <c r="Y604" s="41"/>
      <c r="Z604" s="41"/>
      <c r="AA604" s="41"/>
      <c r="AB604" s="41"/>
      <c r="AC604" s="41"/>
      <c r="AD604" s="41"/>
      <c r="AE604" s="41"/>
      <c r="AF604" s="41"/>
      <c r="AG604" s="41"/>
      <c r="AH604" s="41"/>
      <c r="AI604" s="41"/>
      <c r="AJ604" s="41"/>
      <c r="AK604" s="46"/>
      <c r="AL604" s="46"/>
      <c r="AM604" s="41"/>
      <c r="AN604" s="41"/>
      <c r="AO604" s="41"/>
      <c r="AP604" s="41"/>
      <c r="AQ604" s="41"/>
      <c r="AR604" s="41"/>
      <c r="AS604" s="41"/>
      <c r="AT604" s="41"/>
      <c r="AU604" s="41"/>
      <c r="AV604" s="41"/>
      <c r="AW604" s="41"/>
      <c r="AX604" s="41"/>
      <c r="AY604" s="41"/>
      <c r="AZ604" s="41"/>
      <c r="BA604" s="41"/>
      <c r="BB604" s="41"/>
      <c r="BC604" s="41"/>
      <c r="BD604" s="41"/>
      <c r="BE604" s="41"/>
      <c r="BF604" s="41"/>
      <c r="BG604" s="41"/>
      <c r="BH604" s="41"/>
      <c r="BI604" s="41"/>
      <c r="BJ604" s="41"/>
      <c r="BK604" s="41"/>
      <c r="BL604" s="41"/>
      <c r="BM604" s="41"/>
      <c r="BN604" s="41"/>
      <c r="BO604" s="41"/>
      <c r="BP604" s="41"/>
      <c r="BQ604" s="41"/>
      <c r="BR604" s="41"/>
      <c r="BS604" s="41"/>
    </row>
    <row r="605" spans="1:71">
      <c r="A605" s="41"/>
      <c r="B605" s="128"/>
      <c r="C605" s="128"/>
      <c r="D605" s="128"/>
      <c r="E605" s="128"/>
      <c r="F605" s="41"/>
      <c r="G605" s="41"/>
      <c r="H605" s="41"/>
      <c r="I605" s="41"/>
      <c r="J605" s="41"/>
      <c r="K605" s="41"/>
      <c r="L605" s="41"/>
      <c r="M605" s="41"/>
      <c r="N605" s="41"/>
      <c r="O605" s="41"/>
      <c r="P605" s="41"/>
      <c r="Q605" s="41"/>
      <c r="R605" s="41"/>
      <c r="S605" s="41"/>
      <c r="T605" s="41"/>
      <c r="U605" s="41"/>
      <c r="V605" s="41"/>
      <c r="W605" s="41"/>
      <c r="X605" s="41"/>
      <c r="Y605" s="41"/>
      <c r="Z605" s="41"/>
      <c r="AA605" s="41"/>
      <c r="AB605" s="41"/>
      <c r="AC605" s="41"/>
      <c r="AD605" s="41"/>
      <c r="AE605" s="41"/>
      <c r="AF605" s="41"/>
      <c r="AG605" s="41"/>
      <c r="AH605" s="41"/>
      <c r="AI605" s="41"/>
      <c r="AJ605" s="41"/>
      <c r="AK605" s="46"/>
      <c r="AL605" s="46"/>
      <c r="AM605" s="41"/>
      <c r="AN605" s="41"/>
      <c r="AO605" s="41"/>
      <c r="AP605" s="41"/>
      <c r="AQ605" s="41"/>
      <c r="AR605" s="41"/>
      <c r="AS605" s="41"/>
      <c r="AT605" s="41"/>
      <c r="AU605" s="41"/>
      <c r="AV605" s="41"/>
      <c r="AW605" s="41"/>
      <c r="AX605" s="41"/>
      <c r="AY605" s="41"/>
      <c r="AZ605" s="41"/>
      <c r="BA605" s="41"/>
      <c r="BB605" s="41"/>
      <c r="BC605" s="41"/>
      <c r="BD605" s="41"/>
      <c r="BE605" s="41"/>
      <c r="BF605" s="41"/>
      <c r="BG605" s="41"/>
      <c r="BH605" s="41"/>
      <c r="BI605" s="41"/>
      <c r="BJ605" s="41"/>
      <c r="BK605" s="41"/>
      <c r="BL605" s="41"/>
      <c r="BM605" s="41"/>
      <c r="BN605" s="41"/>
      <c r="BO605" s="41"/>
      <c r="BP605" s="41"/>
      <c r="BQ605" s="41"/>
      <c r="BR605" s="41"/>
      <c r="BS605" s="41"/>
    </row>
    <row r="606" spans="1:71">
      <c r="A606" s="41"/>
      <c r="B606" s="128"/>
      <c r="C606" s="128"/>
      <c r="D606" s="128"/>
      <c r="E606" s="128"/>
      <c r="F606" s="41"/>
      <c r="G606" s="41"/>
      <c r="H606" s="41"/>
      <c r="I606" s="41"/>
      <c r="J606" s="41"/>
      <c r="K606" s="41"/>
      <c r="L606" s="41"/>
      <c r="M606" s="41"/>
      <c r="N606" s="41"/>
      <c r="O606" s="41"/>
      <c r="P606" s="41"/>
      <c r="Q606" s="41"/>
      <c r="R606" s="41"/>
      <c r="S606" s="41"/>
      <c r="T606" s="41"/>
      <c r="U606" s="41"/>
      <c r="V606" s="41"/>
      <c r="W606" s="41"/>
      <c r="X606" s="41"/>
      <c r="Y606" s="41"/>
      <c r="Z606" s="41"/>
      <c r="AA606" s="41"/>
      <c r="AB606" s="41"/>
      <c r="AC606" s="41"/>
      <c r="AD606" s="41"/>
      <c r="AE606" s="41"/>
      <c r="AF606" s="41"/>
      <c r="AG606" s="41"/>
      <c r="AH606" s="41"/>
      <c r="AI606" s="41"/>
      <c r="AJ606" s="41"/>
      <c r="AK606" s="46"/>
      <c r="AL606" s="46"/>
      <c r="AM606" s="41"/>
      <c r="AN606" s="41"/>
      <c r="AO606" s="41"/>
      <c r="AP606" s="41"/>
      <c r="AQ606" s="41"/>
      <c r="AR606" s="41"/>
      <c r="AS606" s="41"/>
      <c r="AT606" s="41"/>
      <c r="AU606" s="41"/>
      <c r="AV606" s="41"/>
      <c r="AW606" s="41"/>
      <c r="AX606" s="41"/>
      <c r="AY606" s="41"/>
      <c r="AZ606" s="41"/>
      <c r="BA606" s="41"/>
      <c r="BB606" s="41"/>
      <c r="BC606" s="41"/>
      <c r="BD606" s="41"/>
      <c r="BE606" s="41"/>
      <c r="BF606" s="41"/>
      <c r="BG606" s="41"/>
      <c r="BH606" s="41"/>
      <c r="BI606" s="41"/>
      <c r="BJ606" s="41"/>
      <c r="BK606" s="41"/>
      <c r="BL606" s="41"/>
      <c r="BM606" s="41"/>
      <c r="BN606" s="41"/>
      <c r="BO606" s="41"/>
      <c r="BP606" s="41"/>
      <c r="BQ606" s="41"/>
      <c r="BR606" s="41"/>
      <c r="BS606" s="41"/>
    </row>
    <row r="607" spans="1:71">
      <c r="A607" s="41"/>
      <c r="B607" s="128"/>
      <c r="C607" s="128"/>
      <c r="D607" s="128"/>
      <c r="E607" s="128"/>
      <c r="F607" s="41"/>
      <c r="G607" s="41"/>
      <c r="H607" s="41"/>
      <c r="I607" s="41"/>
      <c r="J607" s="41"/>
      <c r="K607" s="41"/>
      <c r="L607" s="41"/>
      <c r="M607" s="41"/>
      <c r="N607" s="41"/>
      <c r="O607" s="41"/>
      <c r="P607" s="41"/>
      <c r="Q607" s="41"/>
      <c r="R607" s="41"/>
      <c r="S607" s="41"/>
      <c r="T607" s="41"/>
      <c r="U607" s="41"/>
      <c r="V607" s="41"/>
      <c r="W607" s="41"/>
      <c r="X607" s="41"/>
      <c r="Y607" s="41"/>
      <c r="Z607" s="41"/>
      <c r="AA607" s="41"/>
      <c r="AB607" s="41"/>
      <c r="AC607" s="41"/>
      <c r="AD607" s="41"/>
      <c r="AE607" s="41"/>
      <c r="AF607" s="41"/>
      <c r="AG607" s="41"/>
      <c r="AH607" s="41"/>
      <c r="AI607" s="41"/>
      <c r="AJ607" s="41"/>
      <c r="AK607" s="46"/>
      <c r="AL607" s="46"/>
      <c r="AM607" s="41"/>
      <c r="AN607" s="41"/>
      <c r="AO607" s="41"/>
      <c r="AP607" s="41"/>
      <c r="AQ607" s="41"/>
      <c r="AR607" s="41"/>
      <c r="AS607" s="41"/>
      <c r="AT607" s="41"/>
      <c r="AU607" s="41"/>
      <c r="AV607" s="41"/>
      <c r="AW607" s="41"/>
      <c r="AX607" s="41"/>
      <c r="AY607" s="41"/>
      <c r="AZ607" s="41"/>
      <c r="BA607" s="41"/>
      <c r="BB607" s="41"/>
      <c r="BC607" s="41"/>
      <c r="BD607" s="41"/>
      <c r="BE607" s="41"/>
      <c r="BF607" s="41"/>
      <c r="BG607" s="41"/>
      <c r="BH607" s="41"/>
      <c r="BI607" s="41"/>
      <c r="BJ607" s="41"/>
      <c r="BK607" s="41"/>
      <c r="BL607" s="41"/>
      <c r="BM607" s="41"/>
      <c r="BN607" s="41"/>
      <c r="BO607" s="41"/>
      <c r="BP607" s="41"/>
      <c r="BQ607" s="41"/>
      <c r="BR607" s="41"/>
      <c r="BS607" s="41"/>
    </row>
    <row r="608" spans="1:71">
      <c r="A608" s="41"/>
      <c r="B608" s="128"/>
      <c r="C608" s="128"/>
      <c r="D608" s="128"/>
      <c r="E608" s="128"/>
      <c r="F608" s="41"/>
      <c r="G608" s="41"/>
      <c r="H608" s="41"/>
      <c r="I608" s="41"/>
      <c r="J608" s="41"/>
      <c r="K608" s="41"/>
      <c r="L608" s="41"/>
      <c r="M608" s="41"/>
      <c r="N608" s="41"/>
      <c r="O608" s="41"/>
      <c r="P608" s="41"/>
      <c r="Q608" s="41"/>
      <c r="R608" s="41"/>
      <c r="S608" s="41"/>
      <c r="T608" s="41"/>
      <c r="U608" s="41"/>
      <c r="V608" s="41"/>
      <c r="W608" s="41"/>
      <c r="X608" s="41"/>
      <c r="Y608" s="41"/>
      <c r="Z608" s="41"/>
      <c r="AA608" s="41"/>
      <c r="AB608" s="41"/>
      <c r="AC608" s="41"/>
      <c r="AD608" s="41"/>
      <c r="AE608" s="41"/>
      <c r="AF608" s="41"/>
      <c r="AG608" s="41"/>
      <c r="AH608" s="41"/>
      <c r="AI608" s="41"/>
      <c r="AJ608" s="41"/>
      <c r="AK608" s="46"/>
      <c r="AL608" s="46"/>
      <c r="AM608" s="41"/>
      <c r="AN608" s="41"/>
      <c r="AO608" s="41"/>
      <c r="AP608" s="41"/>
      <c r="AQ608" s="41"/>
      <c r="AR608" s="41"/>
      <c r="AS608" s="41"/>
      <c r="AT608" s="41"/>
      <c r="AU608" s="41"/>
      <c r="AV608" s="41"/>
      <c r="AW608" s="41"/>
      <c r="AX608" s="41"/>
      <c r="AY608" s="41"/>
      <c r="AZ608" s="41"/>
      <c r="BA608" s="41"/>
      <c r="BB608" s="41"/>
      <c r="BC608" s="41"/>
      <c r="BD608" s="41"/>
      <c r="BE608" s="41"/>
      <c r="BF608" s="41"/>
      <c r="BG608" s="41"/>
      <c r="BH608" s="41"/>
      <c r="BI608" s="41"/>
      <c r="BJ608" s="41"/>
      <c r="BK608" s="41"/>
      <c r="BL608" s="41"/>
      <c r="BM608" s="41"/>
      <c r="BN608" s="41"/>
      <c r="BO608" s="41"/>
      <c r="BP608" s="41"/>
      <c r="BQ608" s="41"/>
      <c r="BR608" s="41"/>
      <c r="BS608" s="41"/>
    </row>
    <row r="609" spans="1:71">
      <c r="A609" s="41"/>
      <c r="B609" s="128"/>
      <c r="C609" s="128"/>
      <c r="D609" s="128"/>
      <c r="E609" s="128"/>
      <c r="F609" s="41"/>
      <c r="G609" s="41"/>
      <c r="H609" s="41"/>
      <c r="I609" s="41"/>
      <c r="J609" s="41"/>
      <c r="K609" s="41"/>
      <c r="L609" s="41"/>
      <c r="M609" s="41"/>
      <c r="N609" s="41"/>
      <c r="O609" s="41"/>
      <c r="P609" s="41"/>
      <c r="Q609" s="41"/>
      <c r="R609" s="41"/>
      <c r="S609" s="41"/>
      <c r="T609" s="41"/>
      <c r="U609" s="41"/>
      <c r="V609" s="41"/>
      <c r="W609" s="41"/>
      <c r="X609" s="41"/>
      <c r="Y609" s="41"/>
      <c r="Z609" s="41"/>
      <c r="AA609" s="41"/>
      <c r="AB609" s="41"/>
      <c r="AC609" s="41"/>
      <c r="AD609" s="41"/>
      <c r="AE609" s="41"/>
      <c r="AF609" s="41"/>
      <c r="AG609" s="41"/>
      <c r="AH609" s="41"/>
      <c r="AI609" s="41"/>
      <c r="AJ609" s="41"/>
      <c r="AK609" s="46"/>
      <c r="AL609" s="46"/>
      <c r="AM609" s="41"/>
      <c r="AN609" s="41"/>
      <c r="AO609" s="41"/>
      <c r="AP609" s="41"/>
      <c r="AQ609" s="41"/>
      <c r="AR609" s="41"/>
      <c r="AS609" s="41"/>
      <c r="AT609" s="41"/>
      <c r="AU609" s="41"/>
      <c r="AV609" s="41"/>
      <c r="AW609" s="41"/>
      <c r="AX609" s="41"/>
      <c r="AY609" s="41"/>
      <c r="AZ609" s="41"/>
      <c r="BA609" s="41"/>
      <c r="BB609" s="41"/>
      <c r="BC609" s="41"/>
      <c r="BD609" s="41"/>
      <c r="BE609" s="41"/>
      <c r="BF609" s="41"/>
      <c r="BG609" s="41"/>
      <c r="BH609" s="41"/>
      <c r="BI609" s="41"/>
      <c r="BJ609" s="41"/>
      <c r="BK609" s="41"/>
      <c r="BL609" s="41"/>
      <c r="BM609" s="41"/>
      <c r="BN609" s="41"/>
      <c r="BO609" s="41"/>
      <c r="BP609" s="41"/>
      <c r="BQ609" s="41"/>
      <c r="BR609" s="41"/>
      <c r="BS609" s="41"/>
    </row>
    <row r="610" spans="1:71">
      <c r="A610" s="41"/>
      <c r="B610" s="128"/>
      <c r="C610" s="128"/>
      <c r="D610" s="128"/>
      <c r="E610" s="128"/>
      <c r="F610" s="41"/>
      <c r="G610" s="41"/>
      <c r="H610" s="41"/>
      <c r="I610" s="41"/>
      <c r="J610" s="41"/>
      <c r="K610" s="41"/>
      <c r="L610" s="41"/>
      <c r="M610" s="41"/>
      <c r="N610" s="41"/>
      <c r="O610" s="41"/>
      <c r="P610" s="41"/>
      <c r="Q610" s="41"/>
      <c r="R610" s="41"/>
      <c r="S610" s="41"/>
      <c r="T610" s="41"/>
      <c r="U610" s="41"/>
      <c r="V610" s="41"/>
      <c r="W610" s="41"/>
      <c r="X610" s="41"/>
      <c r="Y610" s="41"/>
      <c r="Z610" s="41"/>
      <c r="AA610" s="41"/>
      <c r="AB610" s="41"/>
      <c r="AC610" s="41"/>
      <c r="AD610" s="41"/>
      <c r="AE610" s="41"/>
      <c r="AF610" s="41"/>
      <c r="AG610" s="41"/>
      <c r="AH610" s="41"/>
      <c r="AI610" s="41"/>
      <c r="AJ610" s="41"/>
      <c r="AK610" s="46"/>
      <c r="AL610" s="46"/>
      <c r="AM610" s="41"/>
      <c r="AN610" s="41"/>
      <c r="AO610" s="41"/>
      <c r="AP610" s="41"/>
      <c r="AQ610" s="41"/>
      <c r="AR610" s="41"/>
      <c r="AS610" s="41"/>
      <c r="AT610" s="41"/>
      <c r="AU610" s="41"/>
      <c r="AV610" s="41"/>
      <c r="AW610" s="41"/>
      <c r="AX610" s="41"/>
      <c r="AY610" s="41"/>
      <c r="AZ610" s="41"/>
      <c r="BA610" s="41"/>
      <c r="BB610" s="41"/>
      <c r="BC610" s="41"/>
      <c r="BD610" s="41"/>
      <c r="BE610" s="41"/>
      <c r="BF610" s="41"/>
      <c r="BG610" s="41"/>
      <c r="BH610" s="41"/>
      <c r="BI610" s="41"/>
      <c r="BJ610" s="41"/>
      <c r="BK610" s="41"/>
      <c r="BL610" s="41"/>
      <c r="BM610" s="41"/>
      <c r="BN610" s="41"/>
      <c r="BO610" s="41"/>
      <c r="BP610" s="41"/>
      <c r="BQ610" s="41"/>
      <c r="BR610" s="41"/>
      <c r="BS610" s="41"/>
    </row>
    <row r="611" spans="1:71">
      <c r="A611" s="41"/>
      <c r="B611" s="128"/>
      <c r="C611" s="128"/>
      <c r="D611" s="128"/>
      <c r="E611" s="128"/>
      <c r="F611" s="41"/>
      <c r="G611" s="41"/>
      <c r="H611" s="41"/>
      <c r="I611" s="41"/>
      <c r="J611" s="41"/>
      <c r="K611" s="41"/>
      <c r="L611" s="41"/>
      <c r="M611" s="41"/>
      <c r="N611" s="41"/>
      <c r="O611" s="41"/>
      <c r="P611" s="41"/>
      <c r="Q611" s="41"/>
      <c r="R611" s="41"/>
      <c r="S611" s="41"/>
      <c r="T611" s="41"/>
      <c r="U611" s="41"/>
      <c r="V611" s="41"/>
      <c r="W611" s="41"/>
      <c r="X611" s="41"/>
      <c r="Y611" s="41"/>
      <c r="Z611" s="41"/>
      <c r="AA611" s="41"/>
      <c r="AB611" s="41"/>
      <c r="AC611" s="41"/>
      <c r="AD611" s="41"/>
      <c r="AE611" s="41"/>
      <c r="AF611" s="41"/>
      <c r="AG611" s="41"/>
      <c r="AH611" s="41"/>
      <c r="AI611" s="41"/>
      <c r="AJ611" s="41"/>
      <c r="AK611" s="46"/>
      <c r="AL611" s="46"/>
      <c r="AM611" s="41"/>
      <c r="AN611" s="41"/>
      <c r="AO611" s="41"/>
      <c r="AP611" s="41"/>
      <c r="AQ611" s="41"/>
      <c r="AR611" s="41"/>
      <c r="AS611" s="41"/>
      <c r="AT611" s="41"/>
      <c r="AU611" s="41"/>
      <c r="AV611" s="41"/>
      <c r="AW611" s="41"/>
      <c r="AX611" s="41"/>
      <c r="AY611" s="41"/>
      <c r="AZ611" s="41"/>
      <c r="BA611" s="41"/>
      <c r="BB611" s="41"/>
      <c r="BC611" s="41"/>
      <c r="BD611" s="41"/>
      <c r="BE611" s="41"/>
      <c r="BF611" s="41"/>
      <c r="BG611" s="41"/>
      <c r="BH611" s="41"/>
      <c r="BI611" s="41"/>
      <c r="BJ611" s="41"/>
      <c r="BK611" s="41"/>
      <c r="BL611" s="41"/>
      <c r="BM611" s="41"/>
      <c r="BN611" s="41"/>
      <c r="BO611" s="41"/>
      <c r="BP611" s="41"/>
      <c r="BQ611" s="41"/>
      <c r="BR611" s="41"/>
      <c r="BS611" s="41"/>
    </row>
    <row r="612" spans="1:71">
      <c r="A612" s="41"/>
      <c r="B612" s="128"/>
      <c r="C612" s="128"/>
      <c r="D612" s="128"/>
      <c r="E612" s="128"/>
      <c r="F612" s="41"/>
      <c r="G612" s="41"/>
      <c r="H612" s="41"/>
      <c r="I612" s="41"/>
      <c r="J612" s="41"/>
      <c r="K612" s="41"/>
      <c r="L612" s="41"/>
      <c r="M612" s="41"/>
      <c r="N612" s="41"/>
      <c r="O612" s="41"/>
      <c r="P612" s="41"/>
      <c r="Q612" s="41"/>
      <c r="R612" s="41"/>
      <c r="S612" s="41"/>
      <c r="T612" s="41"/>
      <c r="U612" s="41"/>
      <c r="V612" s="41"/>
      <c r="W612" s="41"/>
      <c r="X612" s="41"/>
      <c r="Y612" s="41"/>
      <c r="Z612" s="41"/>
      <c r="AA612" s="41"/>
      <c r="AB612" s="41"/>
      <c r="AC612" s="41"/>
      <c r="AD612" s="41"/>
      <c r="AE612" s="41"/>
      <c r="AF612" s="41"/>
      <c r="AG612" s="41"/>
      <c r="AH612" s="41"/>
      <c r="AI612" s="41"/>
      <c r="AJ612" s="41"/>
      <c r="AK612" s="46"/>
      <c r="AL612" s="46"/>
      <c r="AM612" s="41"/>
      <c r="AN612" s="41"/>
      <c r="AO612" s="41"/>
      <c r="AP612" s="41"/>
      <c r="AQ612" s="41"/>
      <c r="AR612" s="41"/>
      <c r="AS612" s="41"/>
      <c r="AT612" s="41"/>
      <c r="AU612" s="41"/>
      <c r="AV612" s="41"/>
      <c r="AW612" s="41"/>
      <c r="AX612" s="41"/>
      <c r="AY612" s="41"/>
      <c r="AZ612" s="41"/>
      <c r="BA612" s="41"/>
      <c r="BB612" s="41"/>
      <c r="BC612" s="41"/>
      <c r="BD612" s="41"/>
      <c r="BE612" s="41"/>
      <c r="BF612" s="41"/>
      <c r="BG612" s="41"/>
      <c r="BH612" s="41"/>
      <c r="BI612" s="41"/>
      <c r="BJ612" s="41"/>
      <c r="BK612" s="41"/>
      <c r="BL612" s="41"/>
      <c r="BM612" s="41"/>
      <c r="BN612" s="41"/>
      <c r="BO612" s="41"/>
      <c r="BP612" s="41"/>
      <c r="BQ612" s="41"/>
      <c r="BR612" s="41"/>
      <c r="BS612" s="41"/>
    </row>
    <row r="613" spans="1:71">
      <c r="A613" s="41"/>
      <c r="B613" s="128"/>
      <c r="C613" s="128"/>
      <c r="D613" s="128"/>
      <c r="E613" s="128"/>
      <c r="F613" s="41"/>
      <c r="G613" s="41"/>
      <c r="H613" s="41"/>
      <c r="I613" s="41"/>
      <c r="J613" s="41"/>
      <c r="K613" s="41"/>
      <c r="L613" s="41"/>
      <c r="M613" s="41"/>
      <c r="N613" s="41"/>
      <c r="O613" s="41"/>
      <c r="P613" s="41"/>
      <c r="Q613" s="41"/>
      <c r="R613" s="41"/>
      <c r="S613" s="41"/>
      <c r="T613" s="41"/>
      <c r="U613" s="41"/>
      <c r="V613" s="41"/>
      <c r="W613" s="41"/>
      <c r="X613" s="41"/>
      <c r="Y613" s="41"/>
      <c r="Z613" s="41"/>
      <c r="AA613" s="41"/>
      <c r="AB613" s="41"/>
      <c r="AC613" s="41"/>
      <c r="AD613" s="41"/>
      <c r="AE613" s="41"/>
      <c r="AF613" s="41"/>
      <c r="AG613" s="41"/>
      <c r="AH613" s="41"/>
      <c r="AI613" s="41"/>
      <c r="AJ613" s="41"/>
      <c r="AK613" s="46"/>
      <c r="AL613" s="46"/>
      <c r="AM613" s="41"/>
      <c r="AN613" s="41"/>
      <c r="AO613" s="41"/>
      <c r="AP613" s="41"/>
      <c r="AQ613" s="41"/>
      <c r="AR613" s="41"/>
      <c r="AS613" s="41"/>
      <c r="AT613" s="41"/>
      <c r="AU613" s="41"/>
      <c r="AV613" s="41"/>
      <c r="AW613" s="41"/>
      <c r="AX613" s="41"/>
      <c r="AY613" s="41"/>
      <c r="AZ613" s="41"/>
      <c r="BA613" s="41"/>
      <c r="BB613" s="41"/>
      <c r="BC613" s="41"/>
      <c r="BD613" s="41"/>
      <c r="BE613" s="41"/>
      <c r="BF613" s="41"/>
      <c r="BG613" s="41"/>
      <c r="BH613" s="41"/>
      <c r="BI613" s="41"/>
      <c r="BJ613" s="41"/>
      <c r="BK613" s="41"/>
      <c r="BL613" s="41"/>
      <c r="BM613" s="41"/>
      <c r="BN613" s="41"/>
      <c r="BO613" s="41"/>
      <c r="BP613" s="41"/>
      <c r="BQ613" s="41"/>
      <c r="BR613" s="41"/>
      <c r="BS613" s="41"/>
    </row>
    <row r="614" spans="1:71">
      <c r="A614" s="41"/>
      <c r="B614" s="128"/>
      <c r="C614" s="128"/>
      <c r="D614" s="128"/>
      <c r="E614" s="128"/>
      <c r="F614" s="41"/>
      <c r="G614" s="41"/>
      <c r="H614" s="41"/>
      <c r="I614" s="41"/>
      <c r="J614" s="41"/>
      <c r="K614" s="41"/>
      <c r="L614" s="41"/>
      <c r="M614" s="41"/>
      <c r="N614" s="41"/>
      <c r="O614" s="41"/>
      <c r="P614" s="41"/>
      <c r="Q614" s="41"/>
      <c r="R614" s="41"/>
      <c r="S614" s="41"/>
      <c r="T614" s="41"/>
      <c r="U614" s="41"/>
      <c r="V614" s="41"/>
      <c r="W614" s="41"/>
      <c r="X614" s="41"/>
      <c r="Y614" s="41"/>
      <c r="Z614" s="41"/>
      <c r="AA614" s="41"/>
      <c r="AB614" s="41"/>
      <c r="AC614" s="41"/>
      <c r="AD614" s="41"/>
      <c r="AE614" s="41"/>
      <c r="AF614" s="41"/>
      <c r="AG614" s="41"/>
      <c r="AH614" s="41"/>
      <c r="AI614" s="41"/>
      <c r="AJ614" s="41"/>
      <c r="AK614" s="46"/>
      <c r="AL614" s="46"/>
      <c r="AM614" s="41"/>
      <c r="AN614" s="41"/>
      <c r="AO614" s="41"/>
      <c r="AP614" s="41"/>
      <c r="AQ614" s="41"/>
      <c r="AR614" s="41"/>
      <c r="AS614" s="41"/>
      <c r="AT614" s="41"/>
      <c r="AU614" s="41"/>
      <c r="AV614" s="41"/>
      <c r="AW614" s="41"/>
      <c r="AX614" s="41"/>
      <c r="AY614" s="41"/>
      <c r="AZ614" s="41"/>
      <c r="BA614" s="41"/>
      <c r="BB614" s="41"/>
      <c r="BC614" s="41"/>
      <c r="BD614" s="41"/>
      <c r="BE614" s="41"/>
      <c r="BF614" s="41"/>
      <c r="BG614" s="41"/>
      <c r="BH614" s="41"/>
      <c r="BI614" s="41"/>
      <c r="BJ614" s="41"/>
      <c r="BK614" s="41"/>
      <c r="BL614" s="41"/>
      <c r="BM614" s="41"/>
      <c r="BN614" s="41"/>
      <c r="BO614" s="41"/>
      <c r="BP614" s="41"/>
      <c r="BQ614" s="41"/>
      <c r="BR614" s="41"/>
      <c r="BS614" s="41"/>
    </row>
    <row r="615" spans="1:71">
      <c r="A615" s="41"/>
      <c r="B615" s="128"/>
      <c r="C615" s="128"/>
      <c r="D615" s="128"/>
      <c r="E615" s="128"/>
      <c r="F615" s="41"/>
      <c r="G615" s="41"/>
      <c r="H615" s="41"/>
      <c r="I615" s="41"/>
      <c r="J615" s="41"/>
      <c r="K615" s="41"/>
      <c r="L615" s="41"/>
      <c r="M615" s="41"/>
      <c r="N615" s="41"/>
      <c r="O615" s="41"/>
      <c r="P615" s="41"/>
      <c r="Q615" s="41"/>
      <c r="R615" s="41"/>
      <c r="S615" s="41"/>
      <c r="T615" s="41"/>
      <c r="U615" s="41"/>
      <c r="V615" s="41"/>
      <c r="W615" s="41"/>
      <c r="X615" s="41"/>
      <c r="Y615" s="41"/>
      <c r="Z615" s="41"/>
      <c r="AA615" s="41"/>
      <c r="AB615" s="41"/>
      <c r="AC615" s="41"/>
      <c r="AD615" s="41"/>
      <c r="AE615" s="41"/>
      <c r="AF615" s="41"/>
      <c r="AG615" s="41"/>
      <c r="AH615" s="41"/>
      <c r="AI615" s="41"/>
      <c r="AJ615" s="41"/>
      <c r="AK615" s="46"/>
      <c r="AL615" s="46"/>
      <c r="AM615" s="41"/>
      <c r="AN615" s="41"/>
      <c r="AO615" s="41"/>
      <c r="AP615" s="41"/>
      <c r="AQ615" s="41"/>
      <c r="AR615" s="41"/>
      <c r="AS615" s="41"/>
      <c r="AT615" s="41"/>
      <c r="AU615" s="41"/>
      <c r="AV615" s="41"/>
      <c r="AW615" s="41"/>
      <c r="AX615" s="41"/>
      <c r="AY615" s="41"/>
      <c r="AZ615" s="41"/>
      <c r="BA615" s="41"/>
      <c r="BB615" s="41"/>
      <c r="BC615" s="41"/>
      <c r="BD615" s="41"/>
      <c r="BE615" s="41"/>
      <c r="BF615" s="41"/>
      <c r="BG615" s="41"/>
      <c r="BH615" s="41"/>
      <c r="BI615" s="41"/>
      <c r="BJ615" s="41"/>
      <c r="BK615" s="41"/>
      <c r="BL615" s="41"/>
      <c r="BM615" s="41"/>
      <c r="BN615" s="41"/>
      <c r="BO615" s="41"/>
      <c r="BP615" s="41"/>
      <c r="BQ615" s="41"/>
      <c r="BR615" s="41"/>
      <c r="BS615" s="41"/>
    </row>
    <row r="616" spans="1:71">
      <c r="A616" s="41"/>
      <c r="B616" s="128"/>
      <c r="C616" s="128"/>
      <c r="D616" s="128"/>
      <c r="E616" s="128"/>
      <c r="F616" s="41"/>
      <c r="G616" s="41"/>
      <c r="H616" s="41"/>
      <c r="I616" s="41"/>
      <c r="J616" s="41"/>
      <c r="K616" s="41"/>
      <c r="L616" s="41"/>
      <c r="M616" s="41"/>
      <c r="N616" s="41"/>
      <c r="O616" s="41"/>
      <c r="P616" s="41"/>
      <c r="Q616" s="41"/>
      <c r="R616" s="41"/>
      <c r="S616" s="41"/>
      <c r="T616" s="41"/>
      <c r="U616" s="41"/>
      <c r="V616" s="41"/>
      <c r="W616" s="41"/>
      <c r="X616" s="41"/>
      <c r="Y616" s="41"/>
      <c r="Z616" s="41"/>
      <c r="AA616" s="41"/>
      <c r="AB616" s="41"/>
      <c r="AC616" s="41"/>
      <c r="AD616" s="41"/>
      <c r="AE616" s="41"/>
      <c r="AF616" s="41"/>
      <c r="AG616" s="41"/>
      <c r="AH616" s="41"/>
      <c r="AI616" s="41"/>
      <c r="AJ616" s="41"/>
      <c r="AK616" s="46"/>
      <c r="AL616" s="46"/>
      <c r="AM616" s="41"/>
      <c r="AN616" s="41"/>
      <c r="AO616" s="41"/>
      <c r="AP616" s="41"/>
      <c r="AQ616" s="41"/>
      <c r="AR616" s="41"/>
      <c r="AS616" s="41"/>
      <c r="AT616" s="41"/>
      <c r="AU616" s="41"/>
      <c r="AV616" s="41"/>
      <c r="AW616" s="41"/>
      <c r="AX616" s="41"/>
      <c r="AY616" s="41"/>
      <c r="AZ616" s="41"/>
      <c r="BA616" s="41"/>
      <c r="BB616" s="41"/>
      <c r="BC616" s="41"/>
      <c r="BD616" s="41"/>
      <c r="BE616" s="41"/>
      <c r="BF616" s="41"/>
      <c r="BG616" s="41"/>
      <c r="BH616" s="41"/>
      <c r="BI616" s="41"/>
      <c r="BJ616" s="41"/>
      <c r="BK616" s="41"/>
      <c r="BL616" s="41"/>
      <c r="BM616" s="41"/>
      <c r="BN616" s="41"/>
      <c r="BO616" s="41"/>
      <c r="BP616" s="41"/>
      <c r="BQ616" s="41"/>
      <c r="BR616" s="41"/>
      <c r="BS616" s="41"/>
    </row>
    <row r="617" spans="1:71">
      <c r="A617" s="41"/>
      <c r="B617" s="128"/>
      <c r="C617" s="128"/>
      <c r="D617" s="128"/>
      <c r="E617" s="128"/>
      <c r="F617" s="41"/>
      <c r="G617" s="41"/>
      <c r="H617" s="41"/>
      <c r="I617" s="41"/>
      <c r="J617" s="41"/>
      <c r="K617" s="41"/>
      <c r="L617" s="41"/>
      <c r="M617" s="41"/>
      <c r="N617" s="41"/>
      <c r="O617" s="41"/>
      <c r="P617" s="41"/>
      <c r="Q617" s="41"/>
      <c r="R617" s="41"/>
      <c r="S617" s="41"/>
      <c r="T617" s="41"/>
      <c r="U617" s="41"/>
      <c r="V617" s="41"/>
      <c r="W617" s="41"/>
      <c r="X617" s="41"/>
      <c r="Y617" s="41"/>
      <c r="Z617" s="41"/>
      <c r="AA617" s="41"/>
      <c r="AB617" s="41"/>
      <c r="AC617" s="41"/>
      <c r="AD617" s="41"/>
      <c r="AE617" s="41"/>
      <c r="AF617" s="41"/>
      <c r="AG617" s="41"/>
      <c r="AH617" s="41"/>
      <c r="AI617" s="41"/>
      <c r="AJ617" s="41"/>
      <c r="AK617" s="46"/>
      <c r="AL617" s="46"/>
      <c r="AM617" s="41"/>
      <c r="AN617" s="41"/>
      <c r="AO617" s="41"/>
      <c r="AP617" s="41"/>
      <c r="AQ617" s="41"/>
      <c r="AR617" s="41"/>
      <c r="AS617" s="41"/>
      <c r="AT617" s="41"/>
      <c r="AU617" s="41"/>
      <c r="AV617" s="41"/>
      <c r="AW617" s="41"/>
      <c r="AX617" s="41"/>
      <c r="AY617" s="41"/>
      <c r="AZ617" s="41"/>
      <c r="BA617" s="41"/>
      <c r="BB617" s="41"/>
      <c r="BC617" s="41"/>
      <c r="BD617" s="41"/>
      <c r="BE617" s="41"/>
      <c r="BF617" s="41"/>
      <c r="BG617" s="41"/>
      <c r="BH617" s="41"/>
      <c r="BI617" s="41"/>
      <c r="BJ617" s="41"/>
      <c r="BK617" s="41"/>
      <c r="BL617" s="41"/>
      <c r="BM617" s="41"/>
      <c r="BN617" s="41"/>
      <c r="BO617" s="41"/>
      <c r="BP617" s="41"/>
      <c r="BQ617" s="41"/>
      <c r="BR617" s="41"/>
      <c r="BS617" s="41"/>
    </row>
    <row r="618" spans="1:71">
      <c r="A618" s="41"/>
      <c r="B618" s="128"/>
      <c r="C618" s="128"/>
      <c r="D618" s="128"/>
      <c r="E618" s="128"/>
      <c r="F618" s="41"/>
      <c r="G618" s="41"/>
      <c r="H618" s="41"/>
      <c r="I618" s="41"/>
      <c r="J618" s="41"/>
      <c r="K618" s="41"/>
      <c r="L618" s="41"/>
      <c r="M618" s="41"/>
      <c r="N618" s="41"/>
      <c r="O618" s="41"/>
      <c r="P618" s="41"/>
      <c r="Q618" s="41"/>
      <c r="R618" s="41"/>
      <c r="S618" s="41"/>
      <c r="T618" s="41"/>
      <c r="U618" s="41"/>
      <c r="V618" s="41"/>
      <c r="W618" s="41"/>
      <c r="X618" s="41"/>
      <c r="Y618" s="41"/>
      <c r="Z618" s="41"/>
      <c r="AA618" s="41"/>
      <c r="AB618" s="41"/>
      <c r="AC618" s="41"/>
      <c r="AD618" s="41"/>
      <c r="AE618" s="41"/>
      <c r="AF618" s="41"/>
      <c r="AG618" s="41"/>
      <c r="AH618" s="41"/>
      <c r="AI618" s="41"/>
      <c r="AJ618" s="41"/>
      <c r="AK618" s="46"/>
      <c r="AL618" s="46"/>
      <c r="AM618" s="41"/>
      <c r="AN618" s="41"/>
      <c r="AO618" s="41"/>
      <c r="AP618" s="41"/>
      <c r="AQ618" s="41"/>
      <c r="AR618" s="41"/>
      <c r="AS618" s="41"/>
      <c r="AT618" s="41"/>
      <c r="AU618" s="41"/>
      <c r="AV618" s="41"/>
      <c r="AW618" s="41"/>
      <c r="AX618" s="41"/>
      <c r="AY618" s="41"/>
      <c r="AZ618" s="41"/>
      <c r="BA618" s="41"/>
      <c r="BB618" s="41"/>
      <c r="BC618" s="41"/>
      <c r="BD618" s="41"/>
      <c r="BE618" s="41"/>
      <c r="BF618" s="41"/>
      <c r="BG618" s="41"/>
      <c r="BH618" s="41"/>
      <c r="BI618" s="41"/>
      <c r="BJ618" s="41"/>
      <c r="BK618" s="41"/>
      <c r="BL618" s="41"/>
      <c r="BM618" s="41"/>
      <c r="BN618" s="41"/>
      <c r="BO618" s="41"/>
      <c r="BP618" s="41"/>
      <c r="BQ618" s="41"/>
      <c r="BR618" s="41"/>
      <c r="BS618" s="41"/>
    </row>
    <row r="619" spans="1:71">
      <c r="A619" s="41"/>
      <c r="B619" s="128"/>
      <c r="C619" s="128"/>
      <c r="D619" s="128"/>
      <c r="E619" s="128"/>
      <c r="F619" s="41"/>
      <c r="G619" s="41"/>
      <c r="H619" s="41"/>
      <c r="I619" s="41"/>
      <c r="J619" s="41"/>
      <c r="K619" s="41"/>
      <c r="L619" s="41"/>
      <c r="M619" s="41"/>
      <c r="N619" s="41"/>
      <c r="O619" s="41"/>
      <c r="P619" s="41"/>
      <c r="Q619" s="41"/>
      <c r="R619" s="41"/>
      <c r="S619" s="41"/>
      <c r="T619" s="41"/>
      <c r="U619" s="41"/>
      <c r="V619" s="41"/>
      <c r="W619" s="41"/>
      <c r="X619" s="41"/>
      <c r="Y619" s="41"/>
      <c r="Z619" s="41"/>
      <c r="AA619" s="41"/>
      <c r="AB619" s="41"/>
      <c r="AC619" s="41"/>
      <c r="AD619" s="41"/>
      <c r="AE619" s="41"/>
      <c r="AF619" s="41"/>
      <c r="AG619" s="41"/>
      <c r="AH619" s="41"/>
      <c r="AI619" s="41"/>
      <c r="AJ619" s="41"/>
      <c r="AK619" s="46"/>
      <c r="AL619" s="46"/>
      <c r="AM619" s="41"/>
      <c r="AN619" s="41"/>
      <c r="AO619" s="41"/>
      <c r="AP619" s="41"/>
      <c r="AQ619" s="41"/>
      <c r="AR619" s="41"/>
      <c r="AS619" s="41"/>
      <c r="AT619" s="41"/>
      <c r="AU619" s="41"/>
      <c r="AV619" s="41"/>
      <c r="AW619" s="41"/>
      <c r="AX619" s="41"/>
      <c r="AY619" s="41"/>
      <c r="AZ619" s="41"/>
      <c r="BA619" s="41"/>
      <c r="BB619" s="41"/>
      <c r="BC619" s="41"/>
      <c r="BD619" s="41"/>
      <c r="BE619" s="41"/>
      <c r="BF619" s="41"/>
      <c r="BG619" s="41"/>
      <c r="BH619" s="41"/>
      <c r="BI619" s="41"/>
      <c r="BJ619" s="41"/>
      <c r="BK619" s="41"/>
      <c r="BL619" s="41"/>
      <c r="BM619" s="41"/>
      <c r="BN619" s="41"/>
      <c r="BO619" s="41"/>
      <c r="BP619" s="41"/>
      <c r="BQ619" s="41"/>
      <c r="BR619" s="41"/>
      <c r="BS619" s="41"/>
    </row>
    <row r="620" spans="1:71">
      <c r="A620" s="41"/>
      <c r="B620" s="128"/>
      <c r="C620" s="128"/>
      <c r="D620" s="128"/>
      <c r="E620" s="128"/>
      <c r="F620" s="41"/>
      <c r="G620" s="41"/>
      <c r="H620" s="41"/>
      <c r="I620" s="41"/>
      <c r="J620" s="41"/>
      <c r="K620" s="41"/>
      <c r="L620" s="41"/>
      <c r="M620" s="41"/>
      <c r="N620" s="41"/>
      <c r="O620" s="41"/>
      <c r="P620" s="41"/>
      <c r="Q620" s="41"/>
      <c r="R620" s="41"/>
      <c r="S620" s="41"/>
      <c r="T620" s="41"/>
      <c r="U620" s="41"/>
      <c r="V620" s="41"/>
      <c r="W620" s="41"/>
      <c r="X620" s="41"/>
      <c r="Y620" s="41"/>
      <c r="Z620" s="41"/>
      <c r="AA620" s="41"/>
      <c r="AB620" s="41"/>
      <c r="AC620" s="41"/>
      <c r="AD620" s="41"/>
      <c r="AE620" s="41"/>
      <c r="AF620" s="41"/>
      <c r="AG620" s="41"/>
      <c r="AH620" s="41"/>
      <c r="AI620" s="41"/>
      <c r="AJ620" s="41"/>
      <c r="AK620" s="46"/>
      <c r="AL620" s="46"/>
      <c r="AM620" s="41"/>
      <c r="AN620" s="41"/>
      <c r="AO620" s="41"/>
      <c r="AP620" s="41"/>
      <c r="AQ620" s="41"/>
      <c r="AR620" s="41"/>
      <c r="AS620" s="41"/>
      <c r="AT620" s="41"/>
      <c r="AU620" s="41"/>
      <c r="AV620" s="41"/>
      <c r="AW620" s="41"/>
      <c r="AX620" s="41"/>
      <c r="AY620" s="41"/>
      <c r="AZ620" s="41"/>
      <c r="BA620" s="41"/>
      <c r="BB620" s="41"/>
      <c r="BC620" s="41"/>
      <c r="BD620" s="41"/>
      <c r="BE620" s="41"/>
      <c r="BF620" s="41"/>
      <c r="BG620" s="41"/>
      <c r="BH620" s="41"/>
      <c r="BI620" s="41"/>
      <c r="BJ620" s="41"/>
      <c r="BK620" s="41"/>
      <c r="BL620" s="41"/>
      <c r="BM620" s="41"/>
      <c r="BN620" s="41"/>
      <c r="BO620" s="41"/>
      <c r="BP620" s="41"/>
      <c r="BQ620" s="41"/>
      <c r="BR620" s="41"/>
      <c r="BS620" s="41"/>
    </row>
    <row r="621" spans="1:71">
      <c r="A621" s="41"/>
      <c r="B621" s="128"/>
      <c r="C621" s="128"/>
      <c r="D621" s="128"/>
      <c r="E621" s="128"/>
      <c r="F621" s="41"/>
      <c r="G621" s="41"/>
      <c r="H621" s="41"/>
      <c r="I621" s="41"/>
      <c r="J621" s="41"/>
      <c r="K621" s="41"/>
      <c r="L621" s="41"/>
      <c r="M621" s="41"/>
      <c r="N621" s="41"/>
      <c r="O621" s="41"/>
      <c r="P621" s="41"/>
      <c r="Q621" s="41"/>
      <c r="R621" s="41"/>
      <c r="S621" s="41"/>
      <c r="T621" s="41"/>
      <c r="U621" s="41"/>
      <c r="V621" s="41"/>
      <c r="W621" s="41"/>
      <c r="X621" s="41"/>
      <c r="Y621" s="41"/>
      <c r="Z621" s="41"/>
      <c r="AA621" s="41"/>
      <c r="AB621" s="41"/>
      <c r="AC621" s="41"/>
      <c r="AD621" s="41"/>
      <c r="AE621" s="41"/>
      <c r="AF621" s="41"/>
      <c r="AG621" s="41"/>
      <c r="AH621" s="41"/>
      <c r="AI621" s="41"/>
      <c r="AJ621" s="41"/>
      <c r="AK621" s="46"/>
      <c r="AL621" s="46"/>
      <c r="AM621" s="41"/>
      <c r="AN621" s="41"/>
      <c r="AO621" s="41"/>
      <c r="AP621" s="41"/>
      <c r="AQ621" s="41"/>
      <c r="AR621" s="41"/>
      <c r="AS621" s="41"/>
      <c r="AT621" s="41"/>
      <c r="AU621" s="41"/>
      <c r="AV621" s="41"/>
      <c r="AW621" s="41"/>
      <c r="AX621" s="41"/>
      <c r="AY621" s="41"/>
      <c r="AZ621" s="41"/>
      <c r="BA621" s="41"/>
      <c r="BB621" s="41"/>
      <c r="BC621" s="41"/>
      <c r="BD621" s="41"/>
      <c r="BE621" s="41"/>
      <c r="BF621" s="41"/>
      <c r="BG621" s="41"/>
      <c r="BH621" s="41"/>
      <c r="BI621" s="41"/>
      <c r="BJ621" s="41"/>
      <c r="BK621" s="41"/>
      <c r="BL621" s="41"/>
      <c r="BM621" s="41"/>
      <c r="BN621" s="41"/>
      <c r="BO621" s="41"/>
      <c r="BP621" s="41"/>
      <c r="BQ621" s="41"/>
      <c r="BR621" s="41"/>
      <c r="BS621" s="41"/>
    </row>
    <row r="622" spans="1:71">
      <c r="B622" s="236"/>
      <c r="C622" s="236"/>
      <c r="D622" s="236"/>
      <c r="E622" s="236"/>
      <c r="AK622" s="51"/>
      <c r="AL622" s="51"/>
    </row>
    <row r="623" spans="1:71">
      <c r="B623" s="236"/>
      <c r="C623" s="236"/>
      <c r="D623" s="236"/>
      <c r="E623" s="236"/>
      <c r="AK623" s="51"/>
      <c r="AL623" s="51"/>
    </row>
    <row r="624" spans="1:71">
      <c r="B624" s="236"/>
      <c r="C624" s="236"/>
      <c r="D624" s="236"/>
      <c r="E624" s="236"/>
      <c r="AK624" s="51"/>
      <c r="AL624" s="51"/>
    </row>
    <row r="625" spans="2:38">
      <c r="B625" s="236"/>
      <c r="C625" s="236"/>
      <c r="D625" s="236"/>
      <c r="E625" s="236"/>
      <c r="AK625" s="51"/>
      <c r="AL625" s="51"/>
    </row>
    <row r="626" spans="2:38">
      <c r="B626" s="236"/>
      <c r="C626" s="236"/>
      <c r="D626" s="236"/>
      <c r="E626" s="236"/>
      <c r="AK626" s="51"/>
      <c r="AL626" s="51"/>
    </row>
    <row r="627" spans="2:38">
      <c r="B627" s="236"/>
      <c r="C627" s="236"/>
      <c r="D627" s="236"/>
      <c r="E627" s="236"/>
      <c r="AK627" s="51"/>
      <c r="AL627" s="51"/>
    </row>
    <row r="628" spans="2:38">
      <c r="B628" s="236"/>
      <c r="C628" s="236"/>
      <c r="D628" s="236"/>
      <c r="E628" s="236"/>
      <c r="AK628" s="51"/>
      <c r="AL628" s="51"/>
    </row>
    <row r="629" spans="2:38">
      <c r="B629" s="236"/>
      <c r="C629" s="236"/>
      <c r="D629" s="236"/>
      <c r="E629" s="236"/>
      <c r="AK629" s="51"/>
      <c r="AL629" s="51"/>
    </row>
    <row r="630" spans="2:38">
      <c r="B630" s="236"/>
      <c r="C630" s="236"/>
      <c r="D630" s="236"/>
      <c r="E630" s="236"/>
      <c r="AK630" s="51"/>
      <c r="AL630" s="51"/>
    </row>
    <row r="631" spans="2:38">
      <c r="B631" s="236"/>
      <c r="C631" s="236"/>
      <c r="D631" s="236"/>
      <c r="E631" s="236"/>
      <c r="AK631" s="51"/>
      <c r="AL631" s="51"/>
    </row>
    <row r="632" spans="2:38">
      <c r="B632" s="236"/>
      <c r="C632" s="236"/>
      <c r="D632" s="236"/>
      <c r="E632" s="236"/>
      <c r="AK632" s="51"/>
      <c r="AL632" s="51"/>
    </row>
    <row r="633" spans="2:38">
      <c r="B633" s="236"/>
      <c r="C633" s="236"/>
      <c r="D633" s="236"/>
      <c r="E633" s="236"/>
      <c r="AK633" s="51"/>
      <c r="AL633" s="51"/>
    </row>
    <row r="634" spans="2:38">
      <c r="B634" s="236"/>
      <c r="C634" s="236"/>
      <c r="D634" s="236"/>
      <c r="E634" s="236"/>
      <c r="AK634" s="51"/>
      <c r="AL634" s="51"/>
    </row>
    <row r="635" spans="2:38">
      <c r="B635" s="236"/>
      <c r="C635" s="236"/>
      <c r="D635" s="236"/>
      <c r="E635" s="236"/>
      <c r="AK635" s="51"/>
      <c r="AL635" s="51"/>
    </row>
    <row r="636" spans="2:38">
      <c r="B636" s="236"/>
      <c r="C636" s="236"/>
      <c r="D636" s="236"/>
      <c r="E636" s="236"/>
      <c r="AK636" s="51"/>
      <c r="AL636" s="51"/>
    </row>
    <row r="637" spans="2:38">
      <c r="B637" s="236"/>
      <c r="C637" s="236"/>
      <c r="D637" s="236"/>
      <c r="E637" s="236"/>
      <c r="AK637" s="51"/>
      <c r="AL637" s="51"/>
    </row>
    <row r="638" spans="2:38">
      <c r="B638" s="236"/>
      <c r="C638" s="236"/>
      <c r="D638" s="236"/>
      <c r="E638" s="236"/>
      <c r="AK638" s="51"/>
      <c r="AL638" s="51"/>
    </row>
    <row r="639" spans="2:38">
      <c r="B639" s="236"/>
      <c r="C639" s="236"/>
      <c r="D639" s="236"/>
      <c r="E639" s="236"/>
      <c r="AK639" s="51"/>
      <c r="AL639" s="51"/>
    </row>
    <row r="640" spans="2:38">
      <c r="B640" s="236"/>
      <c r="C640" s="236"/>
      <c r="D640" s="236"/>
      <c r="E640" s="236"/>
      <c r="AK640" s="51"/>
      <c r="AL640" s="51"/>
    </row>
    <row r="641" spans="2:38">
      <c r="B641" s="236"/>
      <c r="C641" s="236"/>
      <c r="D641" s="236"/>
      <c r="E641" s="236"/>
      <c r="AK641" s="51"/>
      <c r="AL641" s="51"/>
    </row>
    <row r="642" spans="2:38">
      <c r="B642" s="236"/>
      <c r="C642" s="236"/>
      <c r="D642" s="236"/>
      <c r="E642" s="236"/>
      <c r="AK642" s="51"/>
      <c r="AL642" s="51"/>
    </row>
    <row r="643" spans="2:38">
      <c r="B643" s="236"/>
      <c r="C643" s="236"/>
      <c r="D643" s="236"/>
      <c r="E643" s="236"/>
      <c r="AK643" s="51"/>
      <c r="AL643" s="51"/>
    </row>
    <row r="644" spans="2:38">
      <c r="B644" s="236"/>
      <c r="C644" s="236"/>
      <c r="D644" s="236"/>
      <c r="E644" s="236"/>
      <c r="AK644" s="51"/>
      <c r="AL644" s="51"/>
    </row>
    <row r="645" spans="2:38">
      <c r="B645" s="236"/>
      <c r="C645" s="236"/>
      <c r="D645" s="236"/>
      <c r="E645" s="236"/>
      <c r="AK645" s="51"/>
      <c r="AL645" s="51"/>
    </row>
    <row r="646" spans="2:38">
      <c r="B646" s="236"/>
      <c r="C646" s="236"/>
      <c r="D646" s="236"/>
      <c r="E646" s="236"/>
      <c r="AK646" s="51"/>
      <c r="AL646" s="51"/>
    </row>
    <row r="647" spans="2:38">
      <c r="B647" s="236"/>
      <c r="C647" s="236"/>
      <c r="D647" s="236"/>
      <c r="E647" s="236"/>
      <c r="AK647" s="51"/>
      <c r="AL647" s="51"/>
    </row>
    <row r="648" spans="2:38">
      <c r="B648" s="236"/>
      <c r="C648" s="236"/>
      <c r="D648" s="236"/>
      <c r="E648" s="236"/>
      <c r="AK648" s="51"/>
      <c r="AL648" s="51"/>
    </row>
    <row r="649" spans="2:38">
      <c r="B649" s="236"/>
      <c r="C649" s="236"/>
      <c r="D649" s="236"/>
      <c r="E649" s="236"/>
      <c r="AK649" s="51"/>
      <c r="AL649" s="51"/>
    </row>
    <row r="650" spans="2:38">
      <c r="B650" s="236"/>
      <c r="C650" s="236"/>
      <c r="D650" s="236"/>
      <c r="E650" s="236"/>
      <c r="AK650" s="51"/>
      <c r="AL650" s="51"/>
    </row>
    <row r="651" spans="2:38">
      <c r="B651" s="236"/>
      <c r="C651" s="236"/>
      <c r="D651" s="236"/>
      <c r="E651" s="236"/>
      <c r="AK651" s="51"/>
      <c r="AL651" s="51"/>
    </row>
    <row r="652" spans="2:38">
      <c r="B652" s="236"/>
      <c r="C652" s="236"/>
      <c r="D652" s="236"/>
      <c r="E652" s="236"/>
      <c r="AK652" s="51"/>
      <c r="AL652" s="51"/>
    </row>
    <row r="653" spans="2:38">
      <c r="B653" s="236"/>
      <c r="C653" s="236"/>
      <c r="D653" s="236"/>
      <c r="E653" s="236"/>
      <c r="AK653" s="51"/>
      <c r="AL653" s="51"/>
    </row>
    <row r="654" spans="2:38">
      <c r="B654" s="236"/>
      <c r="C654" s="236"/>
      <c r="D654" s="236"/>
      <c r="E654" s="236"/>
      <c r="AK654" s="51"/>
      <c r="AL654" s="51"/>
    </row>
    <row r="655" spans="2:38">
      <c r="B655" s="236"/>
      <c r="C655" s="236"/>
      <c r="D655" s="236"/>
      <c r="E655" s="236"/>
      <c r="AK655" s="51"/>
      <c r="AL655" s="51"/>
    </row>
    <row r="656" spans="2:38">
      <c r="B656" s="236"/>
      <c r="C656" s="236"/>
      <c r="D656" s="236"/>
      <c r="E656" s="236"/>
      <c r="AK656" s="51"/>
      <c r="AL656" s="51"/>
    </row>
    <row r="657" spans="2:38">
      <c r="B657" s="236"/>
      <c r="C657" s="236"/>
      <c r="D657" s="236"/>
      <c r="E657" s="236"/>
      <c r="AK657" s="51"/>
      <c r="AL657" s="51"/>
    </row>
    <row r="658" spans="2:38">
      <c r="B658" s="236"/>
      <c r="C658" s="236"/>
      <c r="D658" s="236"/>
      <c r="E658" s="236"/>
      <c r="AK658" s="51"/>
      <c r="AL658" s="51"/>
    </row>
    <row r="659" spans="2:38">
      <c r="B659" s="236"/>
      <c r="C659" s="236"/>
      <c r="D659" s="236"/>
      <c r="E659" s="236"/>
      <c r="AK659" s="51"/>
      <c r="AL659" s="51"/>
    </row>
    <row r="660" spans="2:38">
      <c r="B660" s="236"/>
      <c r="C660" s="236"/>
      <c r="D660" s="236"/>
      <c r="E660" s="236"/>
      <c r="AK660" s="51"/>
      <c r="AL660" s="51"/>
    </row>
    <row r="661" spans="2:38">
      <c r="B661" s="236"/>
      <c r="C661" s="236"/>
      <c r="D661" s="236"/>
      <c r="E661" s="236"/>
      <c r="AK661" s="51"/>
      <c r="AL661" s="51"/>
    </row>
    <row r="662" spans="2:38">
      <c r="B662" s="236"/>
      <c r="C662" s="236"/>
      <c r="D662" s="236"/>
      <c r="E662" s="236"/>
      <c r="AK662" s="51"/>
      <c r="AL662" s="51"/>
    </row>
    <row r="663" spans="2:38">
      <c r="B663" s="236"/>
      <c r="C663" s="236"/>
      <c r="D663" s="236"/>
      <c r="E663" s="236"/>
      <c r="AK663" s="51"/>
      <c r="AL663" s="51"/>
    </row>
    <row r="664" spans="2:38">
      <c r="B664" s="236"/>
      <c r="C664" s="236"/>
      <c r="D664" s="236"/>
      <c r="E664" s="236"/>
      <c r="AK664" s="51"/>
      <c r="AL664" s="51"/>
    </row>
    <row r="665" spans="2:38">
      <c r="B665" s="236"/>
      <c r="C665" s="236"/>
      <c r="D665" s="236"/>
      <c r="E665" s="236"/>
      <c r="AK665" s="51"/>
      <c r="AL665" s="51"/>
    </row>
    <row r="666" spans="2:38">
      <c r="B666" s="236"/>
      <c r="C666" s="236"/>
      <c r="D666" s="236"/>
      <c r="E666" s="236"/>
      <c r="AK666" s="51"/>
      <c r="AL666" s="51"/>
    </row>
    <row r="667" spans="2:38">
      <c r="B667" s="236"/>
      <c r="C667" s="236"/>
      <c r="D667" s="236"/>
      <c r="E667" s="236"/>
      <c r="AK667" s="51"/>
      <c r="AL667" s="51"/>
    </row>
    <row r="668" spans="2:38">
      <c r="B668" s="236"/>
      <c r="C668" s="236"/>
      <c r="D668" s="236"/>
      <c r="E668" s="236"/>
      <c r="AK668" s="51"/>
      <c r="AL668" s="51"/>
    </row>
    <row r="669" spans="2:38">
      <c r="B669" s="236"/>
      <c r="C669" s="236"/>
      <c r="D669" s="236"/>
      <c r="E669" s="236"/>
      <c r="AK669" s="51"/>
      <c r="AL669" s="51"/>
    </row>
    <row r="670" spans="2:38">
      <c r="B670" s="236"/>
      <c r="C670" s="236"/>
      <c r="D670" s="236"/>
      <c r="E670" s="236"/>
      <c r="AK670" s="51"/>
      <c r="AL670" s="51"/>
    </row>
    <row r="671" spans="2:38">
      <c r="B671" s="236"/>
      <c r="C671" s="236"/>
      <c r="D671" s="236"/>
      <c r="E671" s="236"/>
      <c r="AK671" s="51"/>
      <c r="AL671" s="51"/>
    </row>
    <row r="672" spans="2:38">
      <c r="B672" s="236"/>
      <c r="C672" s="236"/>
      <c r="D672" s="236"/>
      <c r="E672" s="236"/>
      <c r="AK672" s="51"/>
      <c r="AL672" s="51"/>
    </row>
    <row r="673" spans="2:38">
      <c r="B673" s="236"/>
      <c r="C673" s="236"/>
      <c r="D673" s="236"/>
      <c r="E673" s="236"/>
      <c r="AK673" s="51"/>
      <c r="AL673" s="51"/>
    </row>
    <row r="674" spans="2:38">
      <c r="B674" s="236"/>
      <c r="C674" s="236"/>
      <c r="D674" s="236"/>
      <c r="E674" s="236"/>
      <c r="AK674" s="51"/>
      <c r="AL674" s="51"/>
    </row>
    <row r="675" spans="2:38">
      <c r="B675" s="236"/>
      <c r="C675" s="236"/>
      <c r="D675" s="236"/>
      <c r="E675" s="236"/>
      <c r="AK675" s="51"/>
      <c r="AL675" s="51"/>
    </row>
    <row r="676" spans="2:38">
      <c r="B676" s="236"/>
      <c r="C676" s="236"/>
      <c r="D676" s="236"/>
      <c r="E676" s="236"/>
      <c r="AK676" s="51"/>
      <c r="AL676" s="51"/>
    </row>
    <row r="677" spans="2:38">
      <c r="B677" s="236"/>
      <c r="C677" s="236"/>
      <c r="D677" s="236"/>
      <c r="E677" s="236"/>
      <c r="AK677" s="51"/>
      <c r="AL677" s="51"/>
    </row>
    <row r="678" spans="2:38">
      <c r="B678" s="236"/>
      <c r="C678" s="236"/>
      <c r="D678" s="236"/>
      <c r="E678" s="236"/>
      <c r="AK678" s="51"/>
      <c r="AL678" s="51"/>
    </row>
    <row r="679" spans="2:38">
      <c r="B679" s="236"/>
      <c r="C679" s="236"/>
      <c r="D679" s="236"/>
      <c r="E679" s="236"/>
      <c r="AK679" s="51"/>
      <c r="AL679" s="51"/>
    </row>
    <row r="680" spans="2:38">
      <c r="B680" s="236"/>
      <c r="C680" s="236"/>
      <c r="D680" s="236"/>
      <c r="E680" s="236"/>
      <c r="AK680" s="51"/>
      <c r="AL680" s="51"/>
    </row>
    <row r="681" spans="2:38">
      <c r="B681" s="236"/>
      <c r="C681" s="236"/>
      <c r="D681" s="236"/>
      <c r="E681" s="236"/>
      <c r="AK681" s="51"/>
      <c r="AL681" s="51"/>
    </row>
    <row r="682" spans="2:38">
      <c r="B682" s="236"/>
      <c r="C682" s="236"/>
      <c r="D682" s="236"/>
      <c r="E682" s="236"/>
      <c r="AK682" s="51"/>
      <c r="AL682" s="51"/>
    </row>
    <row r="683" spans="2:38">
      <c r="B683" s="236"/>
      <c r="C683" s="236"/>
      <c r="D683" s="236"/>
      <c r="E683" s="236"/>
      <c r="AK683" s="51"/>
      <c r="AL683" s="51"/>
    </row>
    <row r="684" spans="2:38">
      <c r="B684" s="236"/>
      <c r="C684" s="236"/>
      <c r="D684" s="236"/>
      <c r="E684" s="236"/>
      <c r="AK684" s="51"/>
      <c r="AL684" s="51"/>
    </row>
    <row r="685" spans="2:38">
      <c r="B685" s="236"/>
      <c r="C685" s="236"/>
      <c r="D685" s="236"/>
      <c r="E685" s="236"/>
      <c r="AK685" s="51"/>
      <c r="AL685" s="51"/>
    </row>
    <row r="686" spans="2:38">
      <c r="B686" s="236"/>
      <c r="C686" s="236"/>
      <c r="D686" s="236"/>
      <c r="E686" s="236"/>
      <c r="AK686" s="51"/>
      <c r="AL686" s="51"/>
    </row>
    <row r="687" spans="2:38">
      <c r="B687" s="236"/>
      <c r="C687" s="236"/>
      <c r="D687" s="236"/>
      <c r="E687" s="236"/>
      <c r="AK687" s="51"/>
      <c r="AL687" s="51"/>
    </row>
    <row r="688" spans="2:38">
      <c r="B688" s="236"/>
      <c r="C688" s="236"/>
      <c r="D688" s="236"/>
      <c r="E688" s="236"/>
      <c r="AK688" s="51"/>
      <c r="AL688" s="51"/>
    </row>
    <row r="689" spans="2:38">
      <c r="B689" s="236"/>
      <c r="C689" s="236"/>
      <c r="D689" s="236"/>
      <c r="E689" s="236"/>
      <c r="AK689" s="51"/>
      <c r="AL689" s="51"/>
    </row>
    <row r="690" spans="2:38">
      <c r="B690" s="236"/>
      <c r="C690" s="236"/>
      <c r="D690" s="236"/>
      <c r="E690" s="236"/>
      <c r="AK690" s="51"/>
      <c r="AL690" s="51"/>
    </row>
    <row r="691" spans="2:38">
      <c r="B691" s="236"/>
      <c r="C691" s="236"/>
      <c r="D691" s="236"/>
      <c r="E691" s="236"/>
      <c r="AK691" s="51"/>
      <c r="AL691" s="51"/>
    </row>
    <row r="692" spans="2:38">
      <c r="B692" s="236"/>
      <c r="C692" s="236"/>
      <c r="D692" s="236"/>
      <c r="E692" s="236"/>
      <c r="AK692" s="51"/>
      <c r="AL692" s="51"/>
    </row>
    <row r="693" spans="2:38">
      <c r="B693" s="236"/>
      <c r="C693" s="236"/>
      <c r="D693" s="236"/>
      <c r="E693" s="236"/>
      <c r="AK693" s="51"/>
      <c r="AL693" s="51"/>
    </row>
    <row r="694" spans="2:38">
      <c r="B694" s="236"/>
      <c r="C694" s="236"/>
      <c r="D694" s="236"/>
      <c r="E694" s="236"/>
      <c r="AK694" s="51"/>
      <c r="AL694" s="51"/>
    </row>
    <row r="695" spans="2:38">
      <c r="B695" s="236"/>
      <c r="C695" s="236"/>
      <c r="D695" s="236"/>
      <c r="E695" s="236"/>
      <c r="AK695" s="51"/>
      <c r="AL695" s="51"/>
    </row>
    <row r="696" spans="2:38">
      <c r="B696" s="236"/>
      <c r="C696" s="236"/>
      <c r="D696" s="236"/>
      <c r="E696" s="236"/>
      <c r="AK696" s="51"/>
      <c r="AL696" s="51"/>
    </row>
    <row r="697" spans="2:38">
      <c r="B697" s="236"/>
      <c r="C697" s="236"/>
      <c r="D697" s="236"/>
      <c r="E697" s="236"/>
      <c r="AK697" s="51"/>
      <c r="AL697" s="51"/>
    </row>
    <row r="698" spans="2:38">
      <c r="B698" s="236"/>
      <c r="C698" s="236"/>
      <c r="D698" s="236"/>
      <c r="E698" s="236"/>
      <c r="AK698" s="51"/>
      <c r="AL698" s="51"/>
    </row>
    <row r="699" spans="2:38">
      <c r="B699" s="236"/>
      <c r="C699" s="236"/>
      <c r="D699" s="236"/>
      <c r="E699" s="236"/>
      <c r="AK699" s="51"/>
      <c r="AL699" s="51"/>
    </row>
    <row r="700" spans="2:38">
      <c r="B700" s="236"/>
      <c r="C700" s="236"/>
      <c r="D700" s="236"/>
      <c r="E700" s="236"/>
      <c r="AK700" s="51"/>
      <c r="AL700" s="51"/>
    </row>
    <row r="701" spans="2:38">
      <c r="B701" s="236"/>
      <c r="C701" s="236"/>
      <c r="D701" s="236"/>
      <c r="E701" s="236"/>
      <c r="AK701" s="51"/>
      <c r="AL701" s="51"/>
    </row>
    <row r="702" spans="2:38">
      <c r="B702" s="236"/>
      <c r="C702" s="236"/>
      <c r="D702" s="236"/>
      <c r="E702" s="236"/>
      <c r="AK702" s="51"/>
      <c r="AL702" s="51"/>
    </row>
    <row r="703" spans="2:38">
      <c r="B703" s="236"/>
      <c r="C703" s="236"/>
      <c r="D703" s="236"/>
      <c r="E703" s="236"/>
      <c r="AK703" s="51"/>
      <c r="AL703" s="51"/>
    </row>
    <row r="704" spans="2:38">
      <c r="B704" s="236"/>
      <c r="C704" s="236"/>
      <c r="D704" s="236"/>
      <c r="E704" s="236"/>
      <c r="AK704" s="51"/>
      <c r="AL704" s="51"/>
    </row>
    <row r="705" spans="2:38">
      <c r="B705" s="236"/>
      <c r="C705" s="236"/>
      <c r="D705" s="236"/>
      <c r="E705" s="236"/>
      <c r="AK705" s="51"/>
      <c r="AL705" s="51"/>
    </row>
    <row r="706" spans="2:38">
      <c r="B706" s="236"/>
      <c r="C706" s="236"/>
      <c r="D706" s="236"/>
      <c r="E706" s="236"/>
      <c r="AK706" s="51"/>
      <c r="AL706" s="51"/>
    </row>
    <row r="707" spans="2:38">
      <c r="B707" s="236"/>
      <c r="C707" s="236"/>
      <c r="D707" s="236"/>
      <c r="E707" s="236"/>
      <c r="AK707" s="51"/>
      <c r="AL707" s="51"/>
    </row>
    <row r="708" spans="2:38">
      <c r="B708" s="236"/>
      <c r="C708" s="236"/>
      <c r="D708" s="236"/>
      <c r="E708" s="236"/>
      <c r="AK708" s="51"/>
      <c r="AL708" s="51"/>
    </row>
    <row r="709" spans="2:38">
      <c r="B709" s="236"/>
      <c r="C709" s="236"/>
      <c r="D709" s="236"/>
      <c r="E709" s="236"/>
      <c r="AK709" s="51"/>
      <c r="AL709" s="51"/>
    </row>
    <row r="710" spans="2:38">
      <c r="B710" s="236"/>
      <c r="C710" s="236"/>
      <c r="D710" s="236"/>
      <c r="E710" s="236"/>
      <c r="AK710" s="51"/>
      <c r="AL710" s="51"/>
    </row>
    <row r="711" spans="2:38">
      <c r="B711" s="236"/>
      <c r="C711" s="236"/>
      <c r="D711" s="236"/>
      <c r="E711" s="236"/>
      <c r="AK711" s="51"/>
      <c r="AL711" s="51"/>
    </row>
    <row r="712" spans="2:38">
      <c r="B712" s="236"/>
      <c r="C712" s="236"/>
      <c r="D712" s="236"/>
      <c r="E712" s="236"/>
      <c r="AK712" s="51"/>
      <c r="AL712" s="51"/>
    </row>
    <row r="713" spans="2:38">
      <c r="B713" s="236"/>
      <c r="C713" s="236"/>
      <c r="D713" s="236"/>
      <c r="E713" s="236"/>
      <c r="AK713" s="51"/>
      <c r="AL713" s="51"/>
    </row>
    <row r="714" spans="2:38">
      <c r="B714" s="236"/>
      <c r="C714" s="236"/>
      <c r="D714" s="236"/>
      <c r="E714" s="236"/>
      <c r="AK714" s="51"/>
      <c r="AL714" s="51"/>
    </row>
    <row r="715" spans="2:38">
      <c r="B715" s="236"/>
      <c r="C715" s="236"/>
      <c r="D715" s="236"/>
      <c r="E715" s="236"/>
      <c r="AK715" s="51"/>
      <c r="AL715" s="51"/>
    </row>
    <row r="716" spans="2:38">
      <c r="B716" s="236"/>
      <c r="C716" s="236"/>
      <c r="D716" s="236"/>
      <c r="E716" s="236"/>
      <c r="AK716" s="51"/>
      <c r="AL716" s="51"/>
    </row>
    <row r="717" spans="2:38">
      <c r="B717" s="236"/>
      <c r="C717" s="236"/>
      <c r="D717" s="236"/>
      <c r="E717" s="236"/>
      <c r="AK717" s="51"/>
      <c r="AL717" s="51"/>
    </row>
    <row r="718" spans="2:38">
      <c r="B718" s="236"/>
      <c r="C718" s="236"/>
      <c r="D718" s="236"/>
      <c r="E718" s="236"/>
      <c r="AK718" s="51"/>
      <c r="AL718" s="51"/>
    </row>
    <row r="719" spans="2:38">
      <c r="B719" s="236"/>
      <c r="C719" s="236"/>
      <c r="D719" s="236"/>
      <c r="E719" s="236"/>
      <c r="AK719" s="51"/>
      <c r="AL719" s="51"/>
    </row>
    <row r="720" spans="2:38">
      <c r="B720" s="236"/>
      <c r="C720" s="236"/>
      <c r="D720" s="236"/>
      <c r="E720" s="236"/>
      <c r="AK720" s="51"/>
      <c r="AL720" s="51"/>
    </row>
    <row r="721" spans="2:38">
      <c r="B721" s="236"/>
      <c r="C721" s="236"/>
      <c r="D721" s="236"/>
      <c r="E721" s="236"/>
      <c r="AK721" s="51"/>
      <c r="AL721" s="51"/>
    </row>
    <row r="722" spans="2:38">
      <c r="B722" s="236"/>
      <c r="C722" s="236"/>
      <c r="D722" s="236"/>
      <c r="E722" s="236"/>
      <c r="AK722" s="51"/>
      <c r="AL722" s="51"/>
    </row>
    <row r="723" spans="2:38">
      <c r="B723" s="236"/>
      <c r="C723" s="236"/>
      <c r="D723" s="236"/>
      <c r="E723" s="236"/>
      <c r="AK723" s="51"/>
      <c r="AL723" s="51"/>
    </row>
    <row r="724" spans="2:38">
      <c r="B724" s="236"/>
      <c r="C724" s="236"/>
      <c r="D724" s="236"/>
      <c r="E724" s="236"/>
      <c r="AK724" s="51"/>
      <c r="AL724" s="51"/>
    </row>
    <row r="725" spans="2:38">
      <c r="B725" s="236"/>
      <c r="C725" s="236"/>
      <c r="D725" s="236"/>
      <c r="E725" s="236"/>
      <c r="AK725" s="51"/>
      <c r="AL725" s="51"/>
    </row>
    <row r="726" spans="2:38">
      <c r="B726" s="236"/>
      <c r="C726" s="236"/>
      <c r="D726" s="236"/>
      <c r="E726" s="236"/>
      <c r="AK726" s="51"/>
      <c r="AL726" s="51"/>
    </row>
    <row r="727" spans="2:38">
      <c r="B727" s="236"/>
      <c r="C727" s="236"/>
      <c r="D727" s="236"/>
      <c r="E727" s="236"/>
      <c r="AK727" s="51"/>
      <c r="AL727" s="51"/>
    </row>
    <row r="728" spans="2:38">
      <c r="B728" s="236"/>
      <c r="C728" s="236"/>
      <c r="D728" s="236"/>
      <c r="E728" s="236"/>
      <c r="AK728" s="51"/>
      <c r="AL728" s="51"/>
    </row>
    <row r="729" spans="2:38">
      <c r="B729" s="236"/>
      <c r="C729" s="236"/>
      <c r="D729" s="236"/>
      <c r="E729" s="236"/>
      <c r="AK729" s="51"/>
      <c r="AL729" s="51"/>
    </row>
    <row r="730" spans="2:38">
      <c r="B730" s="236"/>
      <c r="C730" s="236"/>
      <c r="D730" s="236"/>
      <c r="E730" s="236"/>
      <c r="AK730" s="51"/>
      <c r="AL730" s="51"/>
    </row>
    <row r="731" spans="2:38">
      <c r="B731" s="236"/>
      <c r="C731" s="236"/>
      <c r="D731" s="236"/>
      <c r="E731" s="236"/>
      <c r="AK731" s="51"/>
      <c r="AL731" s="51"/>
    </row>
    <row r="732" spans="2:38">
      <c r="B732" s="236"/>
      <c r="C732" s="236"/>
      <c r="D732" s="236"/>
      <c r="E732" s="236"/>
      <c r="AK732" s="51"/>
      <c r="AL732" s="51"/>
    </row>
    <row r="733" spans="2:38">
      <c r="B733" s="236"/>
      <c r="C733" s="236"/>
      <c r="D733" s="236"/>
      <c r="E733" s="236"/>
      <c r="AK733" s="51"/>
      <c r="AL733" s="51"/>
    </row>
    <row r="734" spans="2:38">
      <c r="B734" s="236"/>
      <c r="C734" s="236"/>
      <c r="D734" s="236"/>
      <c r="E734" s="236"/>
      <c r="AK734" s="51"/>
      <c r="AL734" s="51"/>
    </row>
    <row r="735" spans="2:38">
      <c r="B735" s="236"/>
      <c r="C735" s="236"/>
      <c r="D735" s="236"/>
      <c r="E735" s="236"/>
      <c r="AK735" s="51"/>
      <c r="AL735" s="51"/>
    </row>
    <row r="736" spans="2:38">
      <c r="B736" s="236"/>
      <c r="C736" s="236"/>
      <c r="D736" s="236"/>
      <c r="E736" s="236"/>
      <c r="AK736" s="51"/>
      <c r="AL736" s="51"/>
    </row>
    <row r="737" spans="2:38">
      <c r="B737" s="236"/>
      <c r="C737" s="236"/>
      <c r="D737" s="236"/>
      <c r="E737" s="236"/>
      <c r="AK737" s="51"/>
      <c r="AL737" s="51"/>
    </row>
    <row r="738" spans="2:38">
      <c r="AK738" s="51"/>
      <c r="AL738" s="51"/>
    </row>
    <row r="739" spans="2:38">
      <c r="AK739" s="51"/>
      <c r="AL739" s="51"/>
    </row>
    <row r="740" spans="2:38">
      <c r="AK740" s="51"/>
      <c r="AL740" s="51"/>
    </row>
    <row r="741" spans="2:38">
      <c r="AK741" s="51"/>
      <c r="AL741" s="51"/>
    </row>
    <row r="742" spans="2:38">
      <c r="AK742" s="51"/>
      <c r="AL742" s="51"/>
    </row>
    <row r="743" spans="2:38">
      <c r="AK743" s="51"/>
      <c r="AL743" s="51"/>
    </row>
    <row r="744" spans="2:38">
      <c r="AK744" s="51"/>
      <c r="AL744" s="51"/>
    </row>
    <row r="745" spans="2:38">
      <c r="AK745" s="51"/>
      <c r="AL745" s="51"/>
    </row>
    <row r="746" spans="2:38">
      <c r="AK746" s="51"/>
      <c r="AL746" s="51"/>
    </row>
    <row r="747" spans="2:38">
      <c r="AK747" s="51"/>
      <c r="AL747" s="51"/>
    </row>
    <row r="748" spans="2:38">
      <c r="AK748" s="51"/>
      <c r="AL748" s="51"/>
    </row>
    <row r="749" spans="2:38">
      <c r="AK749" s="51"/>
      <c r="AL749" s="51"/>
    </row>
    <row r="750" spans="2:38">
      <c r="AK750" s="51"/>
      <c r="AL750" s="51"/>
    </row>
    <row r="751" spans="2:38">
      <c r="AK751" s="51"/>
      <c r="AL751" s="51"/>
    </row>
    <row r="752" spans="2:38">
      <c r="AK752" s="51"/>
      <c r="AL752" s="51"/>
    </row>
    <row r="753" spans="37:38">
      <c r="AK753" s="51"/>
      <c r="AL753" s="51"/>
    </row>
    <row r="754" spans="37:38">
      <c r="AK754" s="51"/>
      <c r="AL754" s="51"/>
    </row>
    <row r="755" spans="37:38">
      <c r="AK755" s="51"/>
      <c r="AL755" s="51"/>
    </row>
    <row r="756" spans="37:38">
      <c r="AK756" s="51"/>
      <c r="AL756" s="51"/>
    </row>
    <row r="757" spans="37:38">
      <c r="AK757" s="51"/>
      <c r="AL757" s="51"/>
    </row>
    <row r="758" spans="37:38">
      <c r="AK758" s="51"/>
      <c r="AL758" s="51"/>
    </row>
    <row r="759" spans="37:38">
      <c r="AK759" s="51"/>
      <c r="AL759" s="51"/>
    </row>
    <row r="760" spans="37:38">
      <c r="AK760" s="51"/>
      <c r="AL760" s="51"/>
    </row>
    <row r="761" spans="37:38">
      <c r="AK761" s="51"/>
      <c r="AL761" s="51"/>
    </row>
    <row r="762" spans="37:38">
      <c r="AK762" s="51"/>
      <c r="AL762" s="51"/>
    </row>
    <row r="763" spans="37:38">
      <c r="AK763" s="51"/>
      <c r="AL763" s="51"/>
    </row>
    <row r="764" spans="37:38">
      <c r="AK764" s="51"/>
      <c r="AL764" s="51"/>
    </row>
    <row r="765" spans="37:38">
      <c r="AK765" s="51"/>
      <c r="AL765" s="51"/>
    </row>
    <row r="766" spans="37:38">
      <c r="AK766" s="51"/>
      <c r="AL766" s="51"/>
    </row>
    <row r="767" spans="37:38">
      <c r="AK767" s="51"/>
      <c r="AL767" s="51"/>
    </row>
    <row r="768" spans="37:38">
      <c r="AK768" s="51"/>
      <c r="AL768" s="51"/>
    </row>
    <row r="769" spans="37:38">
      <c r="AK769" s="51"/>
      <c r="AL769" s="51"/>
    </row>
    <row r="770" spans="37:38">
      <c r="AK770" s="51"/>
      <c r="AL770" s="51"/>
    </row>
    <row r="771" spans="37:38">
      <c r="AK771" s="51"/>
      <c r="AL771" s="51"/>
    </row>
    <row r="772" spans="37:38">
      <c r="AK772" s="51"/>
      <c r="AL772" s="51"/>
    </row>
    <row r="773" spans="37:38">
      <c r="AK773" s="51"/>
      <c r="AL773" s="51"/>
    </row>
    <row r="774" spans="37:38">
      <c r="AK774" s="51"/>
      <c r="AL774" s="51"/>
    </row>
    <row r="775" spans="37:38">
      <c r="AK775" s="51"/>
      <c r="AL775" s="51"/>
    </row>
    <row r="776" spans="37:38">
      <c r="AK776" s="51"/>
      <c r="AL776" s="51"/>
    </row>
    <row r="777" spans="37:38">
      <c r="AK777" s="51"/>
      <c r="AL777" s="51"/>
    </row>
    <row r="778" spans="37:38">
      <c r="AK778" s="51"/>
      <c r="AL778" s="51"/>
    </row>
    <row r="779" spans="37:38">
      <c r="AK779" s="51"/>
      <c r="AL779" s="51"/>
    </row>
    <row r="780" spans="37:38">
      <c r="AK780" s="51"/>
      <c r="AL780" s="51"/>
    </row>
    <row r="781" spans="37:38">
      <c r="AK781" s="51"/>
      <c r="AL781" s="51"/>
    </row>
    <row r="782" spans="37:38">
      <c r="AK782" s="51"/>
      <c r="AL782" s="51"/>
    </row>
    <row r="783" spans="37:38">
      <c r="AK783" s="51"/>
      <c r="AL783" s="51"/>
    </row>
    <row r="784" spans="37:38">
      <c r="AK784" s="51"/>
      <c r="AL784" s="51"/>
    </row>
    <row r="785" spans="37:38">
      <c r="AK785" s="51"/>
      <c r="AL785" s="51"/>
    </row>
    <row r="786" spans="37:38">
      <c r="AK786" s="51"/>
      <c r="AL786" s="51"/>
    </row>
    <row r="787" spans="37:38">
      <c r="AK787" s="51"/>
      <c r="AL787" s="51"/>
    </row>
    <row r="788" spans="37:38">
      <c r="AK788" s="51"/>
      <c r="AL788" s="51"/>
    </row>
    <row r="789" spans="37:38">
      <c r="AK789" s="51"/>
      <c r="AL789" s="51"/>
    </row>
    <row r="790" spans="37:38">
      <c r="AK790" s="51"/>
      <c r="AL790" s="51"/>
    </row>
    <row r="791" spans="37:38">
      <c r="AK791" s="51"/>
      <c r="AL791" s="51"/>
    </row>
    <row r="792" spans="37:38">
      <c r="AK792" s="51"/>
      <c r="AL792" s="51"/>
    </row>
    <row r="793" spans="37:38">
      <c r="AK793" s="51"/>
      <c r="AL793" s="51"/>
    </row>
    <row r="794" spans="37:38">
      <c r="AK794" s="51"/>
      <c r="AL794" s="51"/>
    </row>
  </sheetData>
  <mergeCells count="5102">
    <mergeCell ref="B1:C1"/>
    <mergeCell ref="F1:I1"/>
    <mergeCell ref="AD1:AE1"/>
    <mergeCell ref="AF1:AI1"/>
    <mergeCell ref="B2:E2"/>
    <mergeCell ref="B3:E4"/>
    <mergeCell ref="F3:H4"/>
    <mergeCell ref="I3:P4"/>
    <mergeCell ref="Q3:R4"/>
    <mergeCell ref="S3:X4"/>
    <mergeCell ref="Y5:Z6"/>
    <mergeCell ref="AA5:AC6"/>
    <mergeCell ref="AD5:AE6"/>
    <mergeCell ref="AF5:AI6"/>
    <mergeCell ref="S6:X6"/>
    <mergeCell ref="B8:J8"/>
    <mergeCell ref="K8:Q8"/>
    <mergeCell ref="R8:Y8"/>
    <mergeCell ref="Z8:AE8"/>
    <mergeCell ref="AF8:AG10"/>
    <mergeCell ref="Y3:Z4"/>
    <mergeCell ref="AA3:AC4"/>
    <mergeCell ref="AD3:AE4"/>
    <mergeCell ref="AF3:AI4"/>
    <mergeCell ref="B5:E6"/>
    <mergeCell ref="F5:H6"/>
    <mergeCell ref="I5:P6"/>
    <mergeCell ref="Q5:R6"/>
    <mergeCell ref="S5:X5"/>
    <mergeCell ref="B11:C11"/>
    <mergeCell ref="D11:E11"/>
    <mergeCell ref="F11:G11"/>
    <mergeCell ref="I11:J11"/>
    <mergeCell ref="K11:M11"/>
    <mergeCell ref="N11:O11"/>
    <mergeCell ref="Z9:AA10"/>
    <mergeCell ref="AB9:AC10"/>
    <mergeCell ref="AD9:AE10"/>
    <mergeCell ref="B10:C10"/>
    <mergeCell ref="D10:E10"/>
    <mergeCell ref="F10:G10"/>
    <mergeCell ref="AH8:AI10"/>
    <mergeCell ref="B9:G9"/>
    <mergeCell ref="H9:H10"/>
    <mergeCell ref="I9:J10"/>
    <mergeCell ref="K9:M10"/>
    <mergeCell ref="N9:O10"/>
    <mergeCell ref="P9:Q10"/>
    <mergeCell ref="R9:T10"/>
    <mergeCell ref="U9:V10"/>
    <mergeCell ref="W9:Y10"/>
    <mergeCell ref="AF12:AG12"/>
    <mergeCell ref="AH12:AI12"/>
    <mergeCell ref="B13:C13"/>
    <mergeCell ref="D13:E13"/>
    <mergeCell ref="F13:G13"/>
    <mergeCell ref="I13:J13"/>
    <mergeCell ref="K13:M13"/>
    <mergeCell ref="N13:O13"/>
    <mergeCell ref="P13:Q13"/>
    <mergeCell ref="R13:T13"/>
    <mergeCell ref="R12:T12"/>
    <mergeCell ref="U12:V12"/>
    <mergeCell ref="W12:Y12"/>
    <mergeCell ref="Z12:AA12"/>
    <mergeCell ref="AB12:AC12"/>
    <mergeCell ref="AD12:AE12"/>
    <mergeCell ref="AD11:AE11"/>
    <mergeCell ref="AF11:AG11"/>
    <mergeCell ref="AH11:AI11"/>
    <mergeCell ref="B12:C12"/>
    <mergeCell ref="D12:E12"/>
    <mergeCell ref="F12:G12"/>
    <mergeCell ref="I12:J12"/>
    <mergeCell ref="K12:M12"/>
    <mergeCell ref="N12:O12"/>
    <mergeCell ref="P12:Q12"/>
    <mergeCell ref="P11:Q11"/>
    <mergeCell ref="R11:T11"/>
    <mergeCell ref="U11:V11"/>
    <mergeCell ref="W11:Y11"/>
    <mergeCell ref="Z11:AA11"/>
    <mergeCell ref="AB11:AC11"/>
    <mergeCell ref="W14:Y14"/>
    <mergeCell ref="Z14:AA14"/>
    <mergeCell ref="AB14:AC14"/>
    <mergeCell ref="AD14:AE14"/>
    <mergeCell ref="AF14:AG14"/>
    <mergeCell ref="AH14:AI14"/>
    <mergeCell ref="AH13:AI13"/>
    <mergeCell ref="B14:C14"/>
    <mergeCell ref="D14:E14"/>
    <mergeCell ref="F14:G14"/>
    <mergeCell ref="I14:J14"/>
    <mergeCell ref="K14:M14"/>
    <mergeCell ref="N14:O14"/>
    <mergeCell ref="P14:Q14"/>
    <mergeCell ref="R14:T14"/>
    <mergeCell ref="U14:V14"/>
    <mergeCell ref="U13:V13"/>
    <mergeCell ref="W13:Y13"/>
    <mergeCell ref="Z13:AA13"/>
    <mergeCell ref="AB13:AC13"/>
    <mergeCell ref="AD13:AE13"/>
    <mergeCell ref="AF13:AG13"/>
    <mergeCell ref="AD15:AE15"/>
    <mergeCell ref="AF15:AG15"/>
    <mergeCell ref="AH15:AI15"/>
    <mergeCell ref="B16:C16"/>
    <mergeCell ref="D16:E16"/>
    <mergeCell ref="F16:G16"/>
    <mergeCell ref="I16:J16"/>
    <mergeCell ref="K16:M16"/>
    <mergeCell ref="N16:O16"/>
    <mergeCell ref="P16:Q16"/>
    <mergeCell ref="P15:Q15"/>
    <mergeCell ref="R15:T15"/>
    <mergeCell ref="U15:V15"/>
    <mergeCell ref="W15:Y15"/>
    <mergeCell ref="Z15:AA15"/>
    <mergeCell ref="AB15:AC15"/>
    <mergeCell ref="B15:C15"/>
    <mergeCell ref="D15:E15"/>
    <mergeCell ref="F15:G15"/>
    <mergeCell ref="I15:J15"/>
    <mergeCell ref="K15:M15"/>
    <mergeCell ref="N15:O15"/>
    <mergeCell ref="AH17:AI17"/>
    <mergeCell ref="B19:H19"/>
    <mergeCell ref="B20:E21"/>
    <mergeCell ref="F20:R21"/>
    <mergeCell ref="S20:T21"/>
    <mergeCell ref="U20:AA21"/>
    <mergeCell ref="AB20:AB21"/>
    <mergeCell ref="AC20:AD21"/>
    <mergeCell ref="AE20:AH21"/>
    <mergeCell ref="AI20:AI21"/>
    <mergeCell ref="U17:V17"/>
    <mergeCell ref="W17:Y17"/>
    <mergeCell ref="Z17:AA17"/>
    <mergeCell ref="AB17:AC17"/>
    <mergeCell ref="AD17:AE17"/>
    <mergeCell ref="AF17:AG17"/>
    <mergeCell ref="AF16:AG16"/>
    <mergeCell ref="AH16:AI16"/>
    <mergeCell ref="B17:C17"/>
    <mergeCell ref="D17:E17"/>
    <mergeCell ref="F17:G17"/>
    <mergeCell ref="I17:J17"/>
    <mergeCell ref="K17:M17"/>
    <mergeCell ref="N17:O17"/>
    <mergeCell ref="P17:Q17"/>
    <mergeCell ref="R17:T17"/>
    <mergeCell ref="R16:T16"/>
    <mergeCell ref="U16:V16"/>
    <mergeCell ref="W16:Y16"/>
    <mergeCell ref="Z16:AA16"/>
    <mergeCell ref="AB16:AC16"/>
    <mergeCell ref="AD16:AE16"/>
    <mergeCell ref="AC24:AD24"/>
    <mergeCell ref="AE24:AG24"/>
    <mergeCell ref="AH24:AI24"/>
    <mergeCell ref="B25:C25"/>
    <mergeCell ref="D25:E25"/>
    <mergeCell ref="F25:F26"/>
    <mergeCell ref="G25:H25"/>
    <mergeCell ref="I25:J25"/>
    <mergeCell ref="K25:M28"/>
    <mergeCell ref="N25:N28"/>
    <mergeCell ref="B22:E24"/>
    <mergeCell ref="F22:J24"/>
    <mergeCell ref="K22:M24"/>
    <mergeCell ref="N22:Z22"/>
    <mergeCell ref="AA22:AD23"/>
    <mergeCell ref="AE22:AI23"/>
    <mergeCell ref="N23:O24"/>
    <mergeCell ref="P23:W24"/>
    <mergeCell ref="X23:Z24"/>
    <mergeCell ref="AA24:AB24"/>
    <mergeCell ref="B27:C27"/>
    <mergeCell ref="D27:E27"/>
    <mergeCell ref="F27:H27"/>
    <mergeCell ref="I27:J27"/>
    <mergeCell ref="P27:S28"/>
    <mergeCell ref="T27:W27"/>
    <mergeCell ref="B28:C28"/>
    <mergeCell ref="B26:C26"/>
    <mergeCell ref="D26:E26"/>
    <mergeCell ref="G26:H26"/>
    <mergeCell ref="I26:J26"/>
    <mergeCell ref="T26:W26"/>
    <mergeCell ref="AA26:AB26"/>
    <mergeCell ref="O25:O28"/>
    <mergeCell ref="P25:S26"/>
    <mergeCell ref="T25:W25"/>
    <mergeCell ref="X25:Z28"/>
    <mergeCell ref="AA25:AB25"/>
    <mergeCell ref="AD68:AH71"/>
    <mergeCell ref="C76:K76"/>
    <mergeCell ref="L76:T76"/>
    <mergeCell ref="AE25:AG25"/>
    <mergeCell ref="AE26:AG26"/>
    <mergeCell ref="AA27:AB27"/>
    <mergeCell ref="AE27:AG27"/>
    <mergeCell ref="T28:W28"/>
    <mergeCell ref="B78:J78"/>
    <mergeCell ref="K78:Q78"/>
    <mergeCell ref="R78:Y78"/>
    <mergeCell ref="Z78:AE78"/>
    <mergeCell ref="AF78:AG80"/>
    <mergeCell ref="AH78:AI80"/>
    <mergeCell ref="B79:G79"/>
    <mergeCell ref="C68:D71"/>
    <mergeCell ref="E68:I71"/>
    <mergeCell ref="J68:N71"/>
    <mergeCell ref="O68:R71"/>
    <mergeCell ref="T68:X71"/>
    <mergeCell ref="Y68:AC71"/>
    <mergeCell ref="AA28:AB28"/>
    <mergeCell ref="AC28:AD28"/>
    <mergeCell ref="AE28:AG28"/>
    <mergeCell ref="C65:D67"/>
    <mergeCell ref="E65:I67"/>
    <mergeCell ref="J65:N67"/>
    <mergeCell ref="O65:R67"/>
    <mergeCell ref="T65:X67"/>
    <mergeCell ref="Y65:AC67"/>
    <mergeCell ref="AD65:AH67"/>
    <mergeCell ref="D28:E28"/>
    <mergeCell ref="F28:H28"/>
    <mergeCell ref="I28:J28"/>
    <mergeCell ref="B81:C81"/>
    <mergeCell ref="D81:E81"/>
    <mergeCell ref="F81:G81"/>
    <mergeCell ref="I81:J81"/>
    <mergeCell ref="K81:M81"/>
    <mergeCell ref="N81:O81"/>
    <mergeCell ref="U79:V80"/>
    <mergeCell ref="W79:Y80"/>
    <mergeCell ref="Z79:AA80"/>
    <mergeCell ref="AB79:AC80"/>
    <mergeCell ref="AD79:AE80"/>
    <mergeCell ref="B80:C80"/>
    <mergeCell ref="D80:E80"/>
    <mergeCell ref="F80:G80"/>
    <mergeCell ref="H79:H80"/>
    <mergeCell ref="I79:J80"/>
    <mergeCell ref="K79:M80"/>
    <mergeCell ref="N79:O80"/>
    <mergeCell ref="P79:Q80"/>
    <mergeCell ref="R79:T80"/>
    <mergeCell ref="AF82:AG82"/>
    <mergeCell ref="AH82:AI82"/>
    <mergeCell ref="B83:C83"/>
    <mergeCell ref="D83:E83"/>
    <mergeCell ref="F83:G83"/>
    <mergeCell ref="I83:J83"/>
    <mergeCell ref="K83:M83"/>
    <mergeCell ref="N83:O83"/>
    <mergeCell ref="P83:Q83"/>
    <mergeCell ref="R83:T83"/>
    <mergeCell ref="R82:T82"/>
    <mergeCell ref="U82:V82"/>
    <mergeCell ref="W82:Y82"/>
    <mergeCell ref="Z82:AA82"/>
    <mergeCell ref="AB82:AC82"/>
    <mergeCell ref="AD82:AE82"/>
    <mergeCell ref="AD81:AE81"/>
    <mergeCell ref="AF81:AG81"/>
    <mergeCell ref="AH81:AI81"/>
    <mergeCell ref="B82:C82"/>
    <mergeCell ref="D82:E82"/>
    <mergeCell ref="F82:G82"/>
    <mergeCell ref="I82:J82"/>
    <mergeCell ref="K82:M82"/>
    <mergeCell ref="N82:O82"/>
    <mergeCell ref="P82:Q82"/>
    <mergeCell ref="P81:Q81"/>
    <mergeCell ref="R81:T81"/>
    <mergeCell ref="U81:V81"/>
    <mergeCell ref="W81:Y81"/>
    <mergeCell ref="Z81:AA81"/>
    <mergeCell ref="AB81:AC81"/>
    <mergeCell ref="B85:C85"/>
    <mergeCell ref="D85:E85"/>
    <mergeCell ref="F85:G85"/>
    <mergeCell ref="I85:J85"/>
    <mergeCell ref="K85:M85"/>
    <mergeCell ref="N85:O85"/>
    <mergeCell ref="W84:Y84"/>
    <mergeCell ref="Z84:AA84"/>
    <mergeCell ref="AB84:AC84"/>
    <mergeCell ref="AD84:AE84"/>
    <mergeCell ref="AF84:AG84"/>
    <mergeCell ref="AH84:AI84"/>
    <mergeCell ref="AH83:AI83"/>
    <mergeCell ref="B84:C84"/>
    <mergeCell ref="D84:E84"/>
    <mergeCell ref="F84:G84"/>
    <mergeCell ref="I84:J84"/>
    <mergeCell ref="K84:M84"/>
    <mergeCell ref="N84:O84"/>
    <mergeCell ref="P84:Q84"/>
    <mergeCell ref="R84:T84"/>
    <mergeCell ref="U84:V84"/>
    <mergeCell ref="U83:V83"/>
    <mergeCell ref="W83:Y83"/>
    <mergeCell ref="Z83:AA83"/>
    <mergeCell ref="AB83:AC83"/>
    <mergeCell ref="AD83:AE83"/>
    <mergeCell ref="AF83:AG83"/>
    <mergeCell ref="AF86:AG86"/>
    <mergeCell ref="AH86:AI86"/>
    <mergeCell ref="B87:C87"/>
    <mergeCell ref="D87:E87"/>
    <mergeCell ref="F87:G87"/>
    <mergeCell ref="I87:J87"/>
    <mergeCell ref="K87:M87"/>
    <mergeCell ref="N87:O87"/>
    <mergeCell ref="P87:Q87"/>
    <mergeCell ref="R87:T87"/>
    <mergeCell ref="R86:T86"/>
    <mergeCell ref="U86:V86"/>
    <mergeCell ref="W86:Y86"/>
    <mergeCell ref="Z86:AA86"/>
    <mergeCell ref="AB86:AC86"/>
    <mergeCell ref="AD86:AE86"/>
    <mergeCell ref="AD85:AE85"/>
    <mergeCell ref="AF85:AG85"/>
    <mergeCell ref="AH85:AI85"/>
    <mergeCell ref="B86:C86"/>
    <mergeCell ref="D86:E86"/>
    <mergeCell ref="F86:G86"/>
    <mergeCell ref="I86:J86"/>
    <mergeCell ref="K86:M86"/>
    <mergeCell ref="N86:O86"/>
    <mergeCell ref="P86:Q86"/>
    <mergeCell ref="P85:Q85"/>
    <mergeCell ref="R85:T85"/>
    <mergeCell ref="U85:V85"/>
    <mergeCell ref="W85:Y85"/>
    <mergeCell ref="Z85:AA85"/>
    <mergeCell ref="AB85:AC85"/>
    <mergeCell ref="B89:C89"/>
    <mergeCell ref="D89:E89"/>
    <mergeCell ref="F89:G89"/>
    <mergeCell ref="I89:J89"/>
    <mergeCell ref="K89:M89"/>
    <mergeCell ref="N89:O89"/>
    <mergeCell ref="W88:Y88"/>
    <mergeCell ref="Z88:AA88"/>
    <mergeCell ref="AB88:AC88"/>
    <mergeCell ref="AD88:AE88"/>
    <mergeCell ref="AF88:AG88"/>
    <mergeCell ref="AH88:AI88"/>
    <mergeCell ref="AH87:AI87"/>
    <mergeCell ref="B88:C88"/>
    <mergeCell ref="D88:E88"/>
    <mergeCell ref="F88:G88"/>
    <mergeCell ref="I88:J88"/>
    <mergeCell ref="K88:M88"/>
    <mergeCell ref="N88:O88"/>
    <mergeCell ref="P88:Q88"/>
    <mergeCell ref="R88:T88"/>
    <mergeCell ref="U88:V88"/>
    <mergeCell ref="U87:V87"/>
    <mergeCell ref="W87:Y87"/>
    <mergeCell ref="Z87:AA87"/>
    <mergeCell ref="AB87:AC87"/>
    <mergeCell ref="AD87:AE87"/>
    <mergeCell ref="AF87:AG87"/>
    <mergeCell ref="AF90:AG90"/>
    <mergeCell ref="AH90:AI90"/>
    <mergeCell ref="B91:C91"/>
    <mergeCell ref="D91:E91"/>
    <mergeCell ref="F91:G91"/>
    <mergeCell ref="I91:J91"/>
    <mergeCell ref="K91:M91"/>
    <mergeCell ref="N91:O91"/>
    <mergeCell ref="P91:Q91"/>
    <mergeCell ref="R91:T91"/>
    <mergeCell ref="R90:T90"/>
    <mergeCell ref="U90:V90"/>
    <mergeCell ref="W90:Y90"/>
    <mergeCell ref="Z90:AA90"/>
    <mergeCell ref="AB90:AC90"/>
    <mergeCell ref="AD90:AE90"/>
    <mergeCell ref="AD89:AE89"/>
    <mergeCell ref="AF89:AG89"/>
    <mergeCell ref="AH89:AI89"/>
    <mergeCell ref="B90:C90"/>
    <mergeCell ref="D90:E90"/>
    <mergeCell ref="F90:G90"/>
    <mergeCell ref="I90:J90"/>
    <mergeCell ref="K90:M90"/>
    <mergeCell ref="N90:O90"/>
    <mergeCell ref="P90:Q90"/>
    <mergeCell ref="P89:Q89"/>
    <mergeCell ref="R89:T89"/>
    <mergeCell ref="U89:V89"/>
    <mergeCell ref="W89:Y89"/>
    <mergeCell ref="Z89:AA89"/>
    <mergeCell ref="AB89:AC89"/>
    <mergeCell ref="B93:C93"/>
    <mergeCell ref="D93:E93"/>
    <mergeCell ref="F93:G93"/>
    <mergeCell ref="I93:J93"/>
    <mergeCell ref="K93:M93"/>
    <mergeCell ref="N93:O93"/>
    <mergeCell ref="W92:Y92"/>
    <mergeCell ref="Z92:AA92"/>
    <mergeCell ref="AB92:AC92"/>
    <mergeCell ref="AD92:AE92"/>
    <mergeCell ref="AF92:AG92"/>
    <mergeCell ref="AH92:AI92"/>
    <mergeCell ref="AH91:AI91"/>
    <mergeCell ref="B92:C92"/>
    <mergeCell ref="D92:E92"/>
    <mergeCell ref="F92:G92"/>
    <mergeCell ref="I92:J92"/>
    <mergeCell ref="K92:M92"/>
    <mergeCell ref="N92:O92"/>
    <mergeCell ref="P92:Q92"/>
    <mergeCell ref="R92:T92"/>
    <mergeCell ref="U92:V92"/>
    <mergeCell ref="U91:V91"/>
    <mergeCell ref="W91:Y91"/>
    <mergeCell ref="Z91:AA91"/>
    <mergeCell ref="AB91:AC91"/>
    <mergeCell ref="AD91:AE91"/>
    <mergeCell ref="AF91:AG91"/>
    <mergeCell ref="AF94:AG94"/>
    <mergeCell ref="AH94:AI94"/>
    <mergeCell ref="B95:C95"/>
    <mergeCell ref="D95:E95"/>
    <mergeCell ref="F95:G95"/>
    <mergeCell ref="I95:J95"/>
    <mergeCell ref="K95:M95"/>
    <mergeCell ref="N95:O95"/>
    <mergeCell ref="P95:Q95"/>
    <mergeCell ref="R95:T95"/>
    <mergeCell ref="R94:T94"/>
    <mergeCell ref="U94:V94"/>
    <mergeCell ref="W94:Y94"/>
    <mergeCell ref="Z94:AA94"/>
    <mergeCell ref="AB94:AC94"/>
    <mergeCell ref="AD94:AE94"/>
    <mergeCell ref="AD93:AE93"/>
    <mergeCell ref="AF93:AG93"/>
    <mergeCell ref="AH93:AI93"/>
    <mergeCell ref="B94:C94"/>
    <mergeCell ref="D94:E94"/>
    <mergeCell ref="F94:G94"/>
    <mergeCell ref="I94:J94"/>
    <mergeCell ref="K94:M94"/>
    <mergeCell ref="N94:O94"/>
    <mergeCell ref="P94:Q94"/>
    <mergeCell ref="P93:Q93"/>
    <mergeCell ref="R93:T93"/>
    <mergeCell ref="U93:V93"/>
    <mergeCell ref="W93:Y93"/>
    <mergeCell ref="Z93:AA93"/>
    <mergeCell ref="AB93:AC93"/>
    <mergeCell ref="B97:C97"/>
    <mergeCell ref="D97:E97"/>
    <mergeCell ref="F97:G97"/>
    <mergeCell ref="I97:J97"/>
    <mergeCell ref="K97:M97"/>
    <mergeCell ref="N97:O97"/>
    <mergeCell ref="W96:Y96"/>
    <mergeCell ref="Z96:AA96"/>
    <mergeCell ref="AB96:AC96"/>
    <mergeCell ref="AD96:AE96"/>
    <mergeCell ref="AF96:AG96"/>
    <mergeCell ref="AH96:AI96"/>
    <mergeCell ref="AH95:AI95"/>
    <mergeCell ref="B96:C96"/>
    <mergeCell ref="D96:E96"/>
    <mergeCell ref="F96:G96"/>
    <mergeCell ref="I96:J96"/>
    <mergeCell ref="K96:M96"/>
    <mergeCell ref="N96:O96"/>
    <mergeCell ref="P96:Q96"/>
    <mergeCell ref="R96:T96"/>
    <mergeCell ref="U96:V96"/>
    <mergeCell ref="U95:V95"/>
    <mergeCell ref="W95:Y95"/>
    <mergeCell ref="Z95:AA95"/>
    <mergeCell ref="AB95:AC95"/>
    <mergeCell ref="AD95:AE95"/>
    <mergeCell ref="AF95:AG95"/>
    <mergeCell ref="AF98:AG98"/>
    <mergeCell ref="AH98:AI98"/>
    <mergeCell ref="B99:C99"/>
    <mergeCell ref="D99:E99"/>
    <mergeCell ref="F99:G99"/>
    <mergeCell ref="I99:J99"/>
    <mergeCell ref="K99:M99"/>
    <mergeCell ref="N99:O99"/>
    <mergeCell ref="P99:Q99"/>
    <mergeCell ref="R99:T99"/>
    <mergeCell ref="R98:T98"/>
    <mergeCell ref="U98:V98"/>
    <mergeCell ref="W98:Y98"/>
    <mergeCell ref="Z98:AA98"/>
    <mergeCell ref="AB98:AC98"/>
    <mergeCell ref="AD98:AE98"/>
    <mergeCell ref="AD97:AE97"/>
    <mergeCell ref="AF97:AG97"/>
    <mergeCell ref="AH97:AI97"/>
    <mergeCell ref="B98:C98"/>
    <mergeCell ref="D98:E98"/>
    <mergeCell ref="F98:G98"/>
    <mergeCell ref="I98:J98"/>
    <mergeCell ref="K98:M98"/>
    <mergeCell ref="N98:O98"/>
    <mergeCell ref="P98:Q98"/>
    <mergeCell ref="P97:Q97"/>
    <mergeCell ref="R97:T97"/>
    <mergeCell ref="U97:V97"/>
    <mergeCell ref="W97:Y97"/>
    <mergeCell ref="Z97:AA97"/>
    <mergeCell ref="AB97:AC97"/>
    <mergeCell ref="B101:C101"/>
    <mergeCell ref="D101:E101"/>
    <mergeCell ref="F101:G101"/>
    <mergeCell ref="I101:J101"/>
    <mergeCell ref="K101:M101"/>
    <mergeCell ref="N101:O101"/>
    <mergeCell ref="W100:Y100"/>
    <mergeCell ref="Z100:AA100"/>
    <mergeCell ref="AB100:AC100"/>
    <mergeCell ref="AD100:AE100"/>
    <mergeCell ref="AF100:AG100"/>
    <mergeCell ref="AH100:AI100"/>
    <mergeCell ref="AH99:AI99"/>
    <mergeCell ref="B100:C100"/>
    <mergeCell ref="D100:E100"/>
    <mergeCell ref="F100:G100"/>
    <mergeCell ref="I100:J100"/>
    <mergeCell ref="K100:M100"/>
    <mergeCell ref="N100:O100"/>
    <mergeCell ref="P100:Q100"/>
    <mergeCell ref="R100:T100"/>
    <mergeCell ref="U100:V100"/>
    <mergeCell ref="U99:V99"/>
    <mergeCell ref="W99:Y99"/>
    <mergeCell ref="Z99:AA99"/>
    <mergeCell ref="AB99:AC99"/>
    <mergeCell ref="AD99:AE99"/>
    <mergeCell ref="AF99:AG99"/>
    <mergeCell ref="AF102:AG102"/>
    <mergeCell ref="AH102:AI102"/>
    <mergeCell ref="B103:C103"/>
    <mergeCell ref="D103:E103"/>
    <mergeCell ref="F103:G103"/>
    <mergeCell ref="I103:J103"/>
    <mergeCell ref="K103:M103"/>
    <mergeCell ref="N103:O103"/>
    <mergeCell ref="P103:Q103"/>
    <mergeCell ref="R103:T103"/>
    <mergeCell ref="R102:T102"/>
    <mergeCell ref="U102:V102"/>
    <mergeCell ref="W102:Y102"/>
    <mergeCell ref="Z102:AA102"/>
    <mergeCell ref="AB102:AC102"/>
    <mergeCell ref="AD102:AE102"/>
    <mergeCell ref="AD101:AE101"/>
    <mergeCell ref="AF101:AG101"/>
    <mergeCell ref="AH101:AI101"/>
    <mergeCell ref="B102:C102"/>
    <mergeCell ref="D102:E102"/>
    <mergeCell ref="F102:G102"/>
    <mergeCell ref="I102:J102"/>
    <mergeCell ref="K102:M102"/>
    <mergeCell ref="N102:O102"/>
    <mergeCell ref="P102:Q102"/>
    <mergeCell ref="P101:Q101"/>
    <mergeCell ref="R101:T101"/>
    <mergeCell ref="U101:V101"/>
    <mergeCell ref="W101:Y101"/>
    <mergeCell ref="Z101:AA101"/>
    <mergeCell ref="AB101:AC101"/>
    <mergeCell ref="B105:C105"/>
    <mergeCell ref="D105:E105"/>
    <mergeCell ref="F105:G105"/>
    <mergeCell ref="I105:J105"/>
    <mergeCell ref="K105:M105"/>
    <mergeCell ref="N105:O105"/>
    <mergeCell ref="W104:Y104"/>
    <mergeCell ref="Z104:AA104"/>
    <mergeCell ref="AB104:AC104"/>
    <mergeCell ref="AD104:AE104"/>
    <mergeCell ref="AF104:AG104"/>
    <mergeCell ref="AH104:AI104"/>
    <mergeCell ref="AH103:AI103"/>
    <mergeCell ref="B104:C104"/>
    <mergeCell ref="D104:E104"/>
    <mergeCell ref="F104:G104"/>
    <mergeCell ref="I104:J104"/>
    <mergeCell ref="K104:M104"/>
    <mergeCell ref="N104:O104"/>
    <mergeCell ref="P104:Q104"/>
    <mergeCell ref="R104:T104"/>
    <mergeCell ref="U104:V104"/>
    <mergeCell ref="U103:V103"/>
    <mergeCell ref="W103:Y103"/>
    <mergeCell ref="Z103:AA103"/>
    <mergeCell ref="AB103:AC103"/>
    <mergeCell ref="AD103:AE103"/>
    <mergeCell ref="AF103:AG103"/>
    <mergeCell ref="AF106:AG106"/>
    <mergeCell ref="AH106:AI106"/>
    <mergeCell ref="B107:C107"/>
    <mergeCell ref="D107:E107"/>
    <mergeCell ref="F107:G107"/>
    <mergeCell ref="I107:J107"/>
    <mergeCell ref="K107:M107"/>
    <mergeCell ref="N107:O107"/>
    <mergeCell ref="P107:Q107"/>
    <mergeCell ref="R107:T107"/>
    <mergeCell ref="R106:T106"/>
    <mergeCell ref="U106:V106"/>
    <mergeCell ref="W106:Y106"/>
    <mergeCell ref="Z106:AA106"/>
    <mergeCell ref="AB106:AC106"/>
    <mergeCell ref="AD106:AE106"/>
    <mergeCell ref="AD105:AE105"/>
    <mergeCell ref="AF105:AG105"/>
    <mergeCell ref="AH105:AI105"/>
    <mergeCell ref="B106:C106"/>
    <mergeCell ref="D106:E106"/>
    <mergeCell ref="F106:G106"/>
    <mergeCell ref="I106:J106"/>
    <mergeCell ref="K106:M106"/>
    <mergeCell ref="N106:O106"/>
    <mergeCell ref="P106:Q106"/>
    <mergeCell ref="P105:Q105"/>
    <mergeCell ref="R105:T105"/>
    <mergeCell ref="U105:V105"/>
    <mergeCell ref="W105:Y105"/>
    <mergeCell ref="Z105:AA105"/>
    <mergeCell ref="AB105:AC105"/>
    <mergeCell ref="B109:C109"/>
    <mergeCell ref="D109:E109"/>
    <mergeCell ref="F109:G109"/>
    <mergeCell ref="I109:J109"/>
    <mergeCell ref="K109:M109"/>
    <mergeCell ref="N109:O109"/>
    <mergeCell ref="W108:Y108"/>
    <mergeCell ref="Z108:AA108"/>
    <mergeCell ref="AB108:AC108"/>
    <mergeCell ref="AD108:AE108"/>
    <mergeCell ref="AF108:AG108"/>
    <mergeCell ref="AH108:AI108"/>
    <mergeCell ref="AH107:AI107"/>
    <mergeCell ref="B108:C108"/>
    <mergeCell ref="D108:E108"/>
    <mergeCell ref="F108:G108"/>
    <mergeCell ref="I108:J108"/>
    <mergeCell ref="K108:M108"/>
    <mergeCell ref="N108:O108"/>
    <mergeCell ref="P108:Q108"/>
    <mergeCell ref="R108:T108"/>
    <mergeCell ref="U108:V108"/>
    <mergeCell ref="U107:V107"/>
    <mergeCell ref="W107:Y107"/>
    <mergeCell ref="Z107:AA107"/>
    <mergeCell ref="AB107:AC107"/>
    <mergeCell ref="AD107:AE107"/>
    <mergeCell ref="AF107:AG107"/>
    <mergeCell ref="AF110:AG110"/>
    <mergeCell ref="AH110:AI110"/>
    <mergeCell ref="B111:C111"/>
    <mergeCell ref="D111:E111"/>
    <mergeCell ref="F111:G111"/>
    <mergeCell ref="I111:J111"/>
    <mergeCell ref="K111:M111"/>
    <mergeCell ref="N111:O111"/>
    <mergeCell ref="P111:Q111"/>
    <mergeCell ref="R111:T111"/>
    <mergeCell ref="R110:T110"/>
    <mergeCell ref="U110:V110"/>
    <mergeCell ref="W110:Y110"/>
    <mergeCell ref="Z110:AA110"/>
    <mergeCell ref="AB110:AC110"/>
    <mergeCell ref="AD110:AE110"/>
    <mergeCell ref="AD109:AE109"/>
    <mergeCell ref="AF109:AG109"/>
    <mergeCell ref="AH109:AI109"/>
    <mergeCell ref="B110:C110"/>
    <mergeCell ref="D110:E110"/>
    <mergeCell ref="F110:G110"/>
    <mergeCell ref="I110:J110"/>
    <mergeCell ref="K110:M110"/>
    <mergeCell ref="N110:O110"/>
    <mergeCell ref="P110:Q110"/>
    <mergeCell ref="P109:Q109"/>
    <mergeCell ref="R109:T109"/>
    <mergeCell ref="U109:V109"/>
    <mergeCell ref="W109:Y109"/>
    <mergeCell ref="Z109:AA109"/>
    <mergeCell ref="AB109:AC109"/>
    <mergeCell ref="B113:C113"/>
    <mergeCell ref="D113:E113"/>
    <mergeCell ref="F113:G113"/>
    <mergeCell ref="I113:J113"/>
    <mergeCell ref="K113:M113"/>
    <mergeCell ref="N113:O113"/>
    <mergeCell ref="W112:Y112"/>
    <mergeCell ref="Z112:AA112"/>
    <mergeCell ref="AB112:AC112"/>
    <mergeCell ref="AD112:AE112"/>
    <mergeCell ref="AF112:AG112"/>
    <mergeCell ref="AH112:AI112"/>
    <mergeCell ref="AH111:AI111"/>
    <mergeCell ref="B112:C112"/>
    <mergeCell ref="D112:E112"/>
    <mergeCell ref="F112:G112"/>
    <mergeCell ref="I112:J112"/>
    <mergeCell ref="K112:M112"/>
    <mergeCell ref="N112:O112"/>
    <mergeCell ref="P112:Q112"/>
    <mergeCell ref="R112:T112"/>
    <mergeCell ref="U112:V112"/>
    <mergeCell ref="U111:V111"/>
    <mergeCell ref="W111:Y111"/>
    <mergeCell ref="Z111:AA111"/>
    <mergeCell ref="AB111:AC111"/>
    <mergeCell ref="AD111:AE111"/>
    <mergeCell ref="AF111:AG111"/>
    <mergeCell ref="AF114:AG114"/>
    <mergeCell ref="AH114:AI114"/>
    <mergeCell ref="B115:C115"/>
    <mergeCell ref="D115:E115"/>
    <mergeCell ref="F115:G115"/>
    <mergeCell ref="I115:J115"/>
    <mergeCell ref="K115:M115"/>
    <mergeCell ref="N115:O115"/>
    <mergeCell ref="P115:Q115"/>
    <mergeCell ref="R115:T115"/>
    <mergeCell ref="R114:T114"/>
    <mergeCell ref="U114:V114"/>
    <mergeCell ref="W114:Y114"/>
    <mergeCell ref="Z114:AA114"/>
    <mergeCell ref="AB114:AC114"/>
    <mergeCell ref="AD114:AE114"/>
    <mergeCell ref="AD113:AE113"/>
    <mergeCell ref="AF113:AG113"/>
    <mergeCell ref="AH113:AI113"/>
    <mergeCell ref="B114:C114"/>
    <mergeCell ref="D114:E114"/>
    <mergeCell ref="F114:G114"/>
    <mergeCell ref="I114:J114"/>
    <mergeCell ref="K114:M114"/>
    <mergeCell ref="N114:O114"/>
    <mergeCell ref="P114:Q114"/>
    <mergeCell ref="P113:Q113"/>
    <mergeCell ref="R113:T113"/>
    <mergeCell ref="U113:V113"/>
    <mergeCell ref="W113:Y113"/>
    <mergeCell ref="Z113:AA113"/>
    <mergeCell ref="AB113:AC113"/>
    <mergeCell ref="B117:C117"/>
    <mergeCell ref="D117:E117"/>
    <mergeCell ref="F117:G117"/>
    <mergeCell ref="I117:J117"/>
    <mergeCell ref="K117:M117"/>
    <mergeCell ref="N117:O117"/>
    <mergeCell ref="W116:Y116"/>
    <mergeCell ref="Z116:AA116"/>
    <mergeCell ref="AB116:AC116"/>
    <mergeCell ref="AD116:AE116"/>
    <mergeCell ref="AF116:AG116"/>
    <mergeCell ref="AH116:AI116"/>
    <mergeCell ref="AH115:AI115"/>
    <mergeCell ref="B116:C116"/>
    <mergeCell ref="D116:E116"/>
    <mergeCell ref="F116:G116"/>
    <mergeCell ref="I116:J116"/>
    <mergeCell ref="K116:M116"/>
    <mergeCell ref="N116:O116"/>
    <mergeCell ref="P116:Q116"/>
    <mergeCell ref="R116:T116"/>
    <mergeCell ref="U116:V116"/>
    <mergeCell ref="U115:V115"/>
    <mergeCell ref="W115:Y115"/>
    <mergeCell ref="Z115:AA115"/>
    <mergeCell ref="AB115:AC115"/>
    <mergeCell ref="AD115:AE115"/>
    <mergeCell ref="AF115:AG115"/>
    <mergeCell ref="AF118:AG118"/>
    <mergeCell ref="AH118:AI118"/>
    <mergeCell ref="B119:C119"/>
    <mergeCell ref="D119:E119"/>
    <mergeCell ref="F119:G119"/>
    <mergeCell ref="I119:J119"/>
    <mergeCell ref="K119:M119"/>
    <mergeCell ref="N119:O119"/>
    <mergeCell ref="P119:Q119"/>
    <mergeCell ref="R119:T119"/>
    <mergeCell ref="R118:T118"/>
    <mergeCell ref="U118:V118"/>
    <mergeCell ref="W118:Y118"/>
    <mergeCell ref="Z118:AA118"/>
    <mergeCell ref="AB118:AC118"/>
    <mergeCell ref="AD118:AE118"/>
    <mergeCell ref="AD117:AE117"/>
    <mergeCell ref="AF117:AG117"/>
    <mergeCell ref="AH117:AI117"/>
    <mergeCell ref="B118:C118"/>
    <mergeCell ref="D118:E118"/>
    <mergeCell ref="F118:G118"/>
    <mergeCell ref="I118:J118"/>
    <mergeCell ref="K118:M118"/>
    <mergeCell ref="N118:O118"/>
    <mergeCell ref="P118:Q118"/>
    <mergeCell ref="P117:Q117"/>
    <mergeCell ref="R117:T117"/>
    <mergeCell ref="U117:V117"/>
    <mergeCell ref="W117:Y117"/>
    <mergeCell ref="Z117:AA117"/>
    <mergeCell ref="AB117:AC117"/>
    <mergeCell ref="B121:C121"/>
    <mergeCell ref="D121:E121"/>
    <mergeCell ref="F121:G121"/>
    <mergeCell ref="I121:J121"/>
    <mergeCell ref="K121:M121"/>
    <mergeCell ref="N121:O121"/>
    <mergeCell ref="W120:Y120"/>
    <mergeCell ref="Z120:AA120"/>
    <mergeCell ref="AB120:AC120"/>
    <mergeCell ref="AD120:AE120"/>
    <mergeCell ref="AF120:AG120"/>
    <mergeCell ref="AH120:AI120"/>
    <mergeCell ref="AH119:AI119"/>
    <mergeCell ref="B120:C120"/>
    <mergeCell ref="D120:E120"/>
    <mergeCell ref="F120:G120"/>
    <mergeCell ref="I120:J120"/>
    <mergeCell ref="K120:M120"/>
    <mergeCell ref="N120:O120"/>
    <mergeCell ref="P120:Q120"/>
    <mergeCell ref="R120:T120"/>
    <mergeCell ref="U120:V120"/>
    <mergeCell ref="U119:V119"/>
    <mergeCell ref="W119:Y119"/>
    <mergeCell ref="Z119:AA119"/>
    <mergeCell ref="AB119:AC119"/>
    <mergeCell ref="AD119:AE119"/>
    <mergeCell ref="AF119:AG119"/>
    <mergeCell ref="AF122:AG122"/>
    <mergeCell ref="AH122:AI122"/>
    <mergeCell ref="B123:C123"/>
    <mergeCell ref="D123:E123"/>
    <mergeCell ref="F123:G123"/>
    <mergeCell ref="I123:J123"/>
    <mergeCell ref="K123:M123"/>
    <mergeCell ref="N123:O123"/>
    <mergeCell ref="P123:Q123"/>
    <mergeCell ref="R123:T123"/>
    <mergeCell ref="R122:T122"/>
    <mergeCell ref="U122:V122"/>
    <mergeCell ref="W122:Y122"/>
    <mergeCell ref="Z122:AA122"/>
    <mergeCell ref="AB122:AC122"/>
    <mergeCell ref="AD122:AE122"/>
    <mergeCell ref="AD121:AE121"/>
    <mergeCell ref="AF121:AG121"/>
    <mergeCell ref="AH121:AI121"/>
    <mergeCell ref="B122:C122"/>
    <mergeCell ref="D122:E122"/>
    <mergeCell ref="F122:G122"/>
    <mergeCell ref="I122:J122"/>
    <mergeCell ref="K122:M122"/>
    <mergeCell ref="N122:O122"/>
    <mergeCell ref="P122:Q122"/>
    <mergeCell ref="P121:Q121"/>
    <mergeCell ref="R121:T121"/>
    <mergeCell ref="U121:V121"/>
    <mergeCell ref="W121:Y121"/>
    <mergeCell ref="Z121:AA121"/>
    <mergeCell ref="AB121:AC121"/>
    <mergeCell ref="B125:C125"/>
    <mergeCell ref="D125:E125"/>
    <mergeCell ref="F125:G125"/>
    <mergeCell ref="I125:J125"/>
    <mergeCell ref="K125:M125"/>
    <mergeCell ref="N125:O125"/>
    <mergeCell ref="W124:Y124"/>
    <mergeCell ref="Z124:AA124"/>
    <mergeCell ref="AB124:AC124"/>
    <mergeCell ref="AD124:AE124"/>
    <mergeCell ref="AF124:AG124"/>
    <mergeCell ref="AH124:AI124"/>
    <mergeCell ref="AH123:AI123"/>
    <mergeCell ref="B124:C124"/>
    <mergeCell ref="D124:E124"/>
    <mergeCell ref="F124:G124"/>
    <mergeCell ref="I124:J124"/>
    <mergeCell ref="K124:M124"/>
    <mergeCell ref="N124:O124"/>
    <mergeCell ref="P124:Q124"/>
    <mergeCell ref="R124:T124"/>
    <mergeCell ref="U124:V124"/>
    <mergeCell ref="U123:V123"/>
    <mergeCell ref="W123:Y123"/>
    <mergeCell ref="Z123:AA123"/>
    <mergeCell ref="AB123:AC123"/>
    <mergeCell ref="AD123:AE123"/>
    <mergeCell ref="AF123:AG123"/>
    <mergeCell ref="AF126:AG126"/>
    <mergeCell ref="AH126:AI126"/>
    <mergeCell ref="B127:C127"/>
    <mergeCell ref="D127:E127"/>
    <mergeCell ref="F127:G127"/>
    <mergeCell ref="I127:J127"/>
    <mergeCell ref="K127:M127"/>
    <mergeCell ref="N127:O127"/>
    <mergeCell ref="P127:Q127"/>
    <mergeCell ref="R127:T127"/>
    <mergeCell ref="R126:T126"/>
    <mergeCell ref="U126:V126"/>
    <mergeCell ref="W126:Y126"/>
    <mergeCell ref="Z126:AA126"/>
    <mergeCell ref="AB126:AC126"/>
    <mergeCell ref="AD126:AE126"/>
    <mergeCell ref="AD125:AE125"/>
    <mergeCell ref="AF125:AG125"/>
    <mergeCell ref="AH125:AI125"/>
    <mergeCell ref="B126:C126"/>
    <mergeCell ref="D126:E126"/>
    <mergeCell ref="F126:G126"/>
    <mergeCell ref="I126:J126"/>
    <mergeCell ref="K126:M126"/>
    <mergeCell ref="N126:O126"/>
    <mergeCell ref="P126:Q126"/>
    <mergeCell ref="P125:Q125"/>
    <mergeCell ref="R125:T125"/>
    <mergeCell ref="U125:V125"/>
    <mergeCell ref="W125:Y125"/>
    <mergeCell ref="Z125:AA125"/>
    <mergeCell ref="AB125:AC125"/>
    <mergeCell ref="B129:C129"/>
    <mergeCell ref="D129:E129"/>
    <mergeCell ref="F129:G129"/>
    <mergeCell ref="I129:J129"/>
    <mergeCell ref="K129:M129"/>
    <mergeCell ref="N129:O129"/>
    <mergeCell ref="W128:Y128"/>
    <mergeCell ref="Z128:AA128"/>
    <mergeCell ref="AB128:AC128"/>
    <mergeCell ref="AD128:AE128"/>
    <mergeCell ref="AF128:AG128"/>
    <mergeCell ref="AH128:AI128"/>
    <mergeCell ref="AH127:AI127"/>
    <mergeCell ref="B128:C128"/>
    <mergeCell ref="D128:E128"/>
    <mergeCell ref="F128:G128"/>
    <mergeCell ref="I128:J128"/>
    <mergeCell ref="K128:M128"/>
    <mergeCell ref="N128:O128"/>
    <mergeCell ref="P128:Q128"/>
    <mergeCell ref="R128:T128"/>
    <mergeCell ref="U128:V128"/>
    <mergeCell ref="U127:V127"/>
    <mergeCell ref="W127:Y127"/>
    <mergeCell ref="Z127:AA127"/>
    <mergeCell ref="AB127:AC127"/>
    <mergeCell ref="AD127:AE127"/>
    <mergeCell ref="AF127:AG127"/>
    <mergeCell ref="AF130:AG130"/>
    <mergeCell ref="AH130:AI130"/>
    <mergeCell ref="B131:C131"/>
    <mergeCell ref="D131:E131"/>
    <mergeCell ref="F131:G131"/>
    <mergeCell ref="I131:J131"/>
    <mergeCell ref="K131:M131"/>
    <mergeCell ref="N131:O131"/>
    <mergeCell ref="P131:Q131"/>
    <mergeCell ref="R131:T131"/>
    <mergeCell ref="R130:T130"/>
    <mergeCell ref="U130:V130"/>
    <mergeCell ref="W130:Y130"/>
    <mergeCell ref="Z130:AA130"/>
    <mergeCell ref="AB130:AC130"/>
    <mergeCell ref="AD130:AE130"/>
    <mergeCell ref="AD129:AE129"/>
    <mergeCell ref="AF129:AG129"/>
    <mergeCell ref="AH129:AI129"/>
    <mergeCell ref="B130:C130"/>
    <mergeCell ref="D130:E130"/>
    <mergeCell ref="F130:G130"/>
    <mergeCell ref="I130:J130"/>
    <mergeCell ref="K130:M130"/>
    <mergeCell ref="N130:O130"/>
    <mergeCell ref="P130:Q130"/>
    <mergeCell ref="P129:Q129"/>
    <mergeCell ref="R129:T129"/>
    <mergeCell ref="U129:V129"/>
    <mergeCell ref="W129:Y129"/>
    <mergeCell ref="Z129:AA129"/>
    <mergeCell ref="AB129:AC129"/>
    <mergeCell ref="B133:C133"/>
    <mergeCell ref="D133:E133"/>
    <mergeCell ref="F133:G133"/>
    <mergeCell ref="I133:J133"/>
    <mergeCell ref="K133:M133"/>
    <mergeCell ref="N133:O133"/>
    <mergeCell ref="W132:Y132"/>
    <mergeCell ref="Z132:AA132"/>
    <mergeCell ref="AB132:AC132"/>
    <mergeCell ref="AD132:AE132"/>
    <mergeCell ref="AF132:AG132"/>
    <mergeCell ref="AH132:AI132"/>
    <mergeCell ref="AH131:AI131"/>
    <mergeCell ref="B132:C132"/>
    <mergeCell ref="D132:E132"/>
    <mergeCell ref="F132:G132"/>
    <mergeCell ref="I132:J132"/>
    <mergeCell ref="K132:M132"/>
    <mergeCell ref="N132:O132"/>
    <mergeCell ref="P132:Q132"/>
    <mergeCell ref="R132:T132"/>
    <mergeCell ref="U132:V132"/>
    <mergeCell ref="U131:V131"/>
    <mergeCell ref="W131:Y131"/>
    <mergeCell ref="Z131:AA131"/>
    <mergeCell ref="AB131:AC131"/>
    <mergeCell ref="AD131:AE131"/>
    <mergeCell ref="AF131:AG131"/>
    <mergeCell ref="AF134:AG134"/>
    <mergeCell ref="AH134:AI134"/>
    <mergeCell ref="B135:C135"/>
    <mergeCell ref="D135:E135"/>
    <mergeCell ref="F135:G135"/>
    <mergeCell ref="I135:J135"/>
    <mergeCell ref="K135:M135"/>
    <mergeCell ref="N135:O135"/>
    <mergeCell ref="P135:Q135"/>
    <mergeCell ref="R135:T135"/>
    <mergeCell ref="R134:T134"/>
    <mergeCell ref="U134:V134"/>
    <mergeCell ref="W134:Y134"/>
    <mergeCell ref="Z134:AA134"/>
    <mergeCell ref="AB134:AC134"/>
    <mergeCell ref="AD134:AE134"/>
    <mergeCell ref="AD133:AE133"/>
    <mergeCell ref="AF133:AG133"/>
    <mergeCell ref="AH133:AI133"/>
    <mergeCell ref="B134:C134"/>
    <mergeCell ref="D134:E134"/>
    <mergeCell ref="F134:G134"/>
    <mergeCell ref="I134:J134"/>
    <mergeCell ref="K134:M134"/>
    <mergeCell ref="N134:O134"/>
    <mergeCell ref="P134:Q134"/>
    <mergeCell ref="P133:Q133"/>
    <mergeCell ref="R133:T133"/>
    <mergeCell ref="U133:V133"/>
    <mergeCell ref="W133:Y133"/>
    <mergeCell ref="Z133:AA133"/>
    <mergeCell ref="AB133:AC133"/>
    <mergeCell ref="B137:C137"/>
    <mergeCell ref="D137:E137"/>
    <mergeCell ref="F137:G137"/>
    <mergeCell ref="I137:J137"/>
    <mergeCell ref="K137:M137"/>
    <mergeCell ref="N137:O137"/>
    <mergeCell ref="W136:Y136"/>
    <mergeCell ref="Z136:AA136"/>
    <mergeCell ref="AB136:AC136"/>
    <mergeCell ref="AD136:AE136"/>
    <mergeCell ref="AF136:AG136"/>
    <mergeCell ref="AH136:AI136"/>
    <mergeCell ref="AH135:AI135"/>
    <mergeCell ref="B136:C136"/>
    <mergeCell ref="D136:E136"/>
    <mergeCell ref="F136:G136"/>
    <mergeCell ref="I136:J136"/>
    <mergeCell ref="K136:M136"/>
    <mergeCell ref="N136:O136"/>
    <mergeCell ref="P136:Q136"/>
    <mergeCell ref="R136:T136"/>
    <mergeCell ref="U136:V136"/>
    <mergeCell ref="U135:V135"/>
    <mergeCell ref="W135:Y135"/>
    <mergeCell ref="Z135:AA135"/>
    <mergeCell ref="AB135:AC135"/>
    <mergeCell ref="AD135:AE135"/>
    <mergeCell ref="AF135:AG135"/>
    <mergeCell ref="AF138:AG138"/>
    <mergeCell ref="AH138:AI138"/>
    <mergeCell ref="B139:C139"/>
    <mergeCell ref="D139:E139"/>
    <mergeCell ref="F139:G139"/>
    <mergeCell ref="I139:J139"/>
    <mergeCell ref="K139:M139"/>
    <mergeCell ref="N139:O139"/>
    <mergeCell ref="P139:Q139"/>
    <mergeCell ref="R139:T139"/>
    <mergeCell ref="R138:T138"/>
    <mergeCell ref="U138:V138"/>
    <mergeCell ref="W138:Y138"/>
    <mergeCell ref="Z138:AA138"/>
    <mergeCell ref="AB138:AC138"/>
    <mergeCell ref="AD138:AE138"/>
    <mergeCell ref="AD137:AE137"/>
    <mergeCell ref="AF137:AG137"/>
    <mergeCell ref="AH137:AI137"/>
    <mergeCell ref="B138:C138"/>
    <mergeCell ref="D138:E138"/>
    <mergeCell ref="F138:G138"/>
    <mergeCell ref="I138:J138"/>
    <mergeCell ref="K138:M138"/>
    <mergeCell ref="N138:O138"/>
    <mergeCell ref="P138:Q138"/>
    <mergeCell ref="P137:Q137"/>
    <mergeCell ref="R137:T137"/>
    <mergeCell ref="U137:V137"/>
    <mergeCell ref="W137:Y137"/>
    <mergeCell ref="Z137:AA137"/>
    <mergeCell ref="AB137:AC137"/>
    <mergeCell ref="B141:C141"/>
    <mergeCell ref="D141:E141"/>
    <mergeCell ref="F141:G141"/>
    <mergeCell ref="I141:J141"/>
    <mergeCell ref="K141:M141"/>
    <mergeCell ref="N141:O141"/>
    <mergeCell ref="W140:Y140"/>
    <mergeCell ref="Z140:AA140"/>
    <mergeCell ref="AB140:AC140"/>
    <mergeCell ref="AD140:AE140"/>
    <mergeCell ref="AF140:AG140"/>
    <mergeCell ref="AH140:AI140"/>
    <mergeCell ref="AH139:AI139"/>
    <mergeCell ref="B140:C140"/>
    <mergeCell ref="D140:E140"/>
    <mergeCell ref="F140:G140"/>
    <mergeCell ref="I140:J140"/>
    <mergeCell ref="K140:M140"/>
    <mergeCell ref="N140:O140"/>
    <mergeCell ref="P140:Q140"/>
    <mergeCell ref="R140:T140"/>
    <mergeCell ref="U140:V140"/>
    <mergeCell ref="U139:V139"/>
    <mergeCell ref="W139:Y139"/>
    <mergeCell ref="Z139:AA139"/>
    <mergeCell ref="AB139:AC139"/>
    <mergeCell ref="AD139:AE139"/>
    <mergeCell ref="AF139:AG139"/>
    <mergeCell ref="AF142:AG142"/>
    <mergeCell ref="AH142:AI142"/>
    <mergeCell ref="B143:C143"/>
    <mergeCell ref="D143:E143"/>
    <mergeCell ref="F143:G143"/>
    <mergeCell ref="I143:J143"/>
    <mergeCell ref="K143:M143"/>
    <mergeCell ref="N143:O143"/>
    <mergeCell ref="P143:Q143"/>
    <mergeCell ref="R143:T143"/>
    <mergeCell ref="R142:T142"/>
    <mergeCell ref="U142:V142"/>
    <mergeCell ref="W142:Y142"/>
    <mergeCell ref="Z142:AA142"/>
    <mergeCell ref="AB142:AC142"/>
    <mergeCell ref="AD142:AE142"/>
    <mergeCell ref="AD141:AE141"/>
    <mergeCell ref="AF141:AG141"/>
    <mergeCell ref="AH141:AI141"/>
    <mergeCell ref="B142:C142"/>
    <mergeCell ref="D142:E142"/>
    <mergeCell ref="F142:G142"/>
    <mergeCell ref="I142:J142"/>
    <mergeCell ref="K142:M142"/>
    <mergeCell ref="N142:O142"/>
    <mergeCell ref="P142:Q142"/>
    <mergeCell ref="P141:Q141"/>
    <mergeCell ref="R141:T141"/>
    <mergeCell ref="U141:V141"/>
    <mergeCell ref="W141:Y141"/>
    <mergeCell ref="Z141:AA141"/>
    <mergeCell ref="AB141:AC141"/>
    <mergeCell ref="B145:C145"/>
    <mergeCell ref="D145:E145"/>
    <mergeCell ref="F145:G145"/>
    <mergeCell ref="I145:J145"/>
    <mergeCell ref="K145:M145"/>
    <mergeCell ref="N145:O145"/>
    <mergeCell ref="W144:Y144"/>
    <mergeCell ref="Z144:AA144"/>
    <mergeCell ref="AB144:AC144"/>
    <mergeCell ref="AD144:AE144"/>
    <mergeCell ref="AF144:AG144"/>
    <mergeCell ref="AH144:AI144"/>
    <mergeCell ref="AH143:AI143"/>
    <mergeCell ref="B144:C144"/>
    <mergeCell ref="D144:E144"/>
    <mergeCell ref="F144:G144"/>
    <mergeCell ref="I144:J144"/>
    <mergeCell ref="K144:M144"/>
    <mergeCell ref="N144:O144"/>
    <mergeCell ref="P144:Q144"/>
    <mergeCell ref="R144:T144"/>
    <mergeCell ref="U144:V144"/>
    <mergeCell ref="U143:V143"/>
    <mergeCell ref="W143:Y143"/>
    <mergeCell ref="Z143:AA143"/>
    <mergeCell ref="AB143:AC143"/>
    <mergeCell ref="AD143:AE143"/>
    <mergeCell ref="AF143:AG143"/>
    <mergeCell ref="AF146:AG146"/>
    <mergeCell ref="AH146:AI146"/>
    <mergeCell ref="B147:C147"/>
    <mergeCell ref="D147:E147"/>
    <mergeCell ref="F147:G147"/>
    <mergeCell ref="I147:J147"/>
    <mergeCell ref="K147:M147"/>
    <mergeCell ref="N147:O147"/>
    <mergeCell ref="P147:Q147"/>
    <mergeCell ref="R147:T147"/>
    <mergeCell ref="R146:T146"/>
    <mergeCell ref="U146:V146"/>
    <mergeCell ref="W146:Y146"/>
    <mergeCell ref="Z146:AA146"/>
    <mergeCell ref="AB146:AC146"/>
    <mergeCell ref="AD146:AE146"/>
    <mergeCell ref="AD145:AE145"/>
    <mergeCell ref="AF145:AG145"/>
    <mergeCell ref="AH145:AI145"/>
    <mergeCell ref="B146:C146"/>
    <mergeCell ref="D146:E146"/>
    <mergeCell ref="F146:G146"/>
    <mergeCell ref="I146:J146"/>
    <mergeCell ref="K146:M146"/>
    <mergeCell ref="N146:O146"/>
    <mergeCell ref="P146:Q146"/>
    <mergeCell ref="P145:Q145"/>
    <mergeCell ref="R145:T145"/>
    <mergeCell ref="U145:V145"/>
    <mergeCell ref="W145:Y145"/>
    <mergeCell ref="Z145:AA145"/>
    <mergeCell ref="AB145:AC145"/>
    <mergeCell ref="B149:C149"/>
    <mergeCell ref="D149:E149"/>
    <mergeCell ref="F149:G149"/>
    <mergeCell ref="I149:J149"/>
    <mergeCell ref="K149:M149"/>
    <mergeCell ref="N149:O149"/>
    <mergeCell ref="W148:Y148"/>
    <mergeCell ref="Z148:AA148"/>
    <mergeCell ref="AB148:AC148"/>
    <mergeCell ref="AD148:AE148"/>
    <mergeCell ref="AF148:AG148"/>
    <mergeCell ref="AH148:AI148"/>
    <mergeCell ref="AH147:AI147"/>
    <mergeCell ref="B148:C148"/>
    <mergeCell ref="D148:E148"/>
    <mergeCell ref="F148:G148"/>
    <mergeCell ref="I148:J148"/>
    <mergeCell ref="K148:M148"/>
    <mergeCell ref="N148:O148"/>
    <mergeCell ref="P148:Q148"/>
    <mergeCell ref="R148:T148"/>
    <mergeCell ref="U148:V148"/>
    <mergeCell ref="U147:V147"/>
    <mergeCell ref="W147:Y147"/>
    <mergeCell ref="Z147:AA147"/>
    <mergeCell ref="AB147:AC147"/>
    <mergeCell ref="AD147:AE147"/>
    <mergeCell ref="AF147:AG147"/>
    <mergeCell ref="AF150:AG150"/>
    <mergeCell ref="AH150:AI150"/>
    <mergeCell ref="B151:C151"/>
    <mergeCell ref="D151:E151"/>
    <mergeCell ref="F151:G151"/>
    <mergeCell ref="I151:J151"/>
    <mergeCell ref="K151:M151"/>
    <mergeCell ref="N151:O151"/>
    <mergeCell ref="P151:Q151"/>
    <mergeCell ref="R151:T151"/>
    <mergeCell ref="R150:T150"/>
    <mergeCell ref="U150:V150"/>
    <mergeCell ref="W150:Y150"/>
    <mergeCell ref="Z150:AA150"/>
    <mergeCell ref="AB150:AC150"/>
    <mergeCell ref="AD150:AE150"/>
    <mergeCell ref="AD149:AE149"/>
    <mergeCell ref="AF149:AG149"/>
    <mergeCell ref="AH149:AI149"/>
    <mergeCell ref="B150:C150"/>
    <mergeCell ref="D150:E150"/>
    <mergeCell ref="F150:G150"/>
    <mergeCell ref="I150:J150"/>
    <mergeCell ref="K150:M150"/>
    <mergeCell ref="N150:O150"/>
    <mergeCell ref="P150:Q150"/>
    <mergeCell ref="P149:Q149"/>
    <mergeCell ref="R149:T149"/>
    <mergeCell ref="U149:V149"/>
    <mergeCell ref="W149:Y149"/>
    <mergeCell ref="Z149:AA149"/>
    <mergeCell ref="AB149:AC149"/>
    <mergeCell ref="B153:C153"/>
    <mergeCell ref="D153:E153"/>
    <mergeCell ref="F153:G153"/>
    <mergeCell ref="I153:J153"/>
    <mergeCell ref="K153:M153"/>
    <mergeCell ref="N153:O153"/>
    <mergeCell ref="W152:Y152"/>
    <mergeCell ref="Z152:AA152"/>
    <mergeCell ref="AB152:AC152"/>
    <mergeCell ref="AD152:AE152"/>
    <mergeCell ref="AF152:AG152"/>
    <mergeCell ref="AH152:AI152"/>
    <mergeCell ref="AH151:AI151"/>
    <mergeCell ref="B152:C152"/>
    <mergeCell ref="D152:E152"/>
    <mergeCell ref="F152:G152"/>
    <mergeCell ref="I152:J152"/>
    <mergeCell ref="K152:M152"/>
    <mergeCell ref="N152:O152"/>
    <mergeCell ref="P152:Q152"/>
    <mergeCell ref="R152:T152"/>
    <mergeCell ref="U152:V152"/>
    <mergeCell ref="U151:V151"/>
    <mergeCell ref="W151:Y151"/>
    <mergeCell ref="Z151:AA151"/>
    <mergeCell ref="AB151:AC151"/>
    <mergeCell ref="AD151:AE151"/>
    <mergeCell ref="AF151:AG151"/>
    <mergeCell ref="AF154:AG154"/>
    <mergeCell ref="AH154:AI154"/>
    <mergeCell ref="B155:C155"/>
    <mergeCell ref="D155:E155"/>
    <mergeCell ref="F155:G155"/>
    <mergeCell ref="I155:J155"/>
    <mergeCell ref="K155:M155"/>
    <mergeCell ref="N155:O155"/>
    <mergeCell ref="P155:Q155"/>
    <mergeCell ref="R155:T155"/>
    <mergeCell ref="R154:T154"/>
    <mergeCell ref="U154:V154"/>
    <mergeCell ref="W154:Y154"/>
    <mergeCell ref="Z154:AA154"/>
    <mergeCell ref="AB154:AC154"/>
    <mergeCell ref="AD154:AE154"/>
    <mergeCell ref="AD153:AE153"/>
    <mergeCell ref="AF153:AG153"/>
    <mergeCell ref="AH153:AI153"/>
    <mergeCell ref="B154:C154"/>
    <mergeCell ref="D154:E154"/>
    <mergeCell ref="F154:G154"/>
    <mergeCell ref="I154:J154"/>
    <mergeCell ref="K154:M154"/>
    <mergeCell ref="N154:O154"/>
    <mergeCell ref="P154:Q154"/>
    <mergeCell ref="P153:Q153"/>
    <mergeCell ref="R153:T153"/>
    <mergeCell ref="U153:V153"/>
    <mergeCell ref="W153:Y153"/>
    <mergeCell ref="Z153:AA153"/>
    <mergeCell ref="AB153:AC153"/>
    <mergeCell ref="B157:C157"/>
    <mergeCell ref="D157:E157"/>
    <mergeCell ref="F157:G157"/>
    <mergeCell ref="I157:J157"/>
    <mergeCell ref="K157:M157"/>
    <mergeCell ref="N157:O157"/>
    <mergeCell ref="W156:Y156"/>
    <mergeCell ref="Z156:AA156"/>
    <mergeCell ref="AB156:AC156"/>
    <mergeCell ref="AD156:AE156"/>
    <mergeCell ref="AF156:AG156"/>
    <mergeCell ref="AH156:AI156"/>
    <mergeCell ref="AH155:AI155"/>
    <mergeCell ref="B156:C156"/>
    <mergeCell ref="D156:E156"/>
    <mergeCell ref="F156:G156"/>
    <mergeCell ref="I156:J156"/>
    <mergeCell ref="K156:M156"/>
    <mergeCell ref="N156:O156"/>
    <mergeCell ref="P156:Q156"/>
    <mergeCell ref="R156:T156"/>
    <mergeCell ref="U156:V156"/>
    <mergeCell ref="U155:V155"/>
    <mergeCell ref="W155:Y155"/>
    <mergeCell ref="Z155:AA155"/>
    <mergeCell ref="AB155:AC155"/>
    <mergeCell ref="AD155:AE155"/>
    <mergeCell ref="AF155:AG155"/>
    <mergeCell ref="AF158:AG158"/>
    <mergeCell ref="AH158:AI158"/>
    <mergeCell ref="B159:C159"/>
    <mergeCell ref="D159:E159"/>
    <mergeCell ref="F159:G159"/>
    <mergeCell ref="I159:J159"/>
    <mergeCell ref="K159:M159"/>
    <mergeCell ref="N159:O159"/>
    <mergeCell ref="P159:Q159"/>
    <mergeCell ref="R159:T159"/>
    <mergeCell ref="R158:T158"/>
    <mergeCell ref="U158:V158"/>
    <mergeCell ref="W158:Y158"/>
    <mergeCell ref="Z158:AA158"/>
    <mergeCell ref="AB158:AC158"/>
    <mergeCell ref="AD158:AE158"/>
    <mergeCell ref="AD157:AE157"/>
    <mergeCell ref="AF157:AG157"/>
    <mergeCell ref="AH157:AI157"/>
    <mergeCell ref="B158:C158"/>
    <mergeCell ref="D158:E158"/>
    <mergeCell ref="F158:G158"/>
    <mergeCell ref="I158:J158"/>
    <mergeCell ref="K158:M158"/>
    <mergeCell ref="N158:O158"/>
    <mergeCell ref="P158:Q158"/>
    <mergeCell ref="P157:Q157"/>
    <mergeCell ref="R157:T157"/>
    <mergeCell ref="U157:V157"/>
    <mergeCell ref="W157:Y157"/>
    <mergeCell ref="Z157:AA157"/>
    <mergeCell ref="AB157:AC157"/>
    <mergeCell ref="B161:C161"/>
    <mergeCell ref="D161:E161"/>
    <mergeCell ref="F161:G161"/>
    <mergeCell ref="I161:J161"/>
    <mergeCell ref="K161:M161"/>
    <mergeCell ref="N161:O161"/>
    <mergeCell ref="W160:Y160"/>
    <mergeCell ref="Z160:AA160"/>
    <mergeCell ref="AB160:AC160"/>
    <mergeCell ref="AD160:AE160"/>
    <mergeCell ref="AF160:AG160"/>
    <mergeCell ref="AH160:AI160"/>
    <mergeCell ref="AH159:AI159"/>
    <mergeCell ref="B160:C160"/>
    <mergeCell ref="D160:E160"/>
    <mergeCell ref="F160:G160"/>
    <mergeCell ref="I160:J160"/>
    <mergeCell ref="K160:M160"/>
    <mergeCell ref="N160:O160"/>
    <mergeCell ref="P160:Q160"/>
    <mergeCell ref="R160:T160"/>
    <mergeCell ref="U160:V160"/>
    <mergeCell ref="U159:V159"/>
    <mergeCell ref="W159:Y159"/>
    <mergeCell ref="Z159:AA159"/>
    <mergeCell ref="AB159:AC159"/>
    <mergeCell ref="AD159:AE159"/>
    <mergeCell ref="AF159:AG159"/>
    <mergeCell ref="AF162:AG162"/>
    <mergeCell ref="AH162:AI162"/>
    <mergeCell ref="B163:C163"/>
    <mergeCell ref="D163:E163"/>
    <mergeCell ref="F163:G163"/>
    <mergeCell ref="I163:J163"/>
    <mergeCell ref="K163:M163"/>
    <mergeCell ref="N163:O163"/>
    <mergeCell ref="P163:Q163"/>
    <mergeCell ref="R163:T163"/>
    <mergeCell ref="R162:T162"/>
    <mergeCell ref="U162:V162"/>
    <mergeCell ref="W162:Y162"/>
    <mergeCell ref="Z162:AA162"/>
    <mergeCell ref="AB162:AC162"/>
    <mergeCell ref="AD162:AE162"/>
    <mergeCell ref="AD161:AE161"/>
    <mergeCell ref="AF161:AG161"/>
    <mergeCell ref="AH161:AI161"/>
    <mergeCell ref="B162:C162"/>
    <mergeCell ref="D162:E162"/>
    <mergeCell ref="F162:G162"/>
    <mergeCell ref="I162:J162"/>
    <mergeCell ref="K162:M162"/>
    <mergeCell ref="N162:O162"/>
    <mergeCell ref="P162:Q162"/>
    <mergeCell ref="P161:Q161"/>
    <mergeCell ref="R161:T161"/>
    <mergeCell ref="U161:V161"/>
    <mergeCell ref="W161:Y161"/>
    <mergeCell ref="Z161:AA161"/>
    <mergeCell ref="AB161:AC161"/>
    <mergeCell ref="B165:C165"/>
    <mergeCell ref="D165:E165"/>
    <mergeCell ref="F165:G165"/>
    <mergeCell ref="I165:J165"/>
    <mergeCell ref="K165:M165"/>
    <mergeCell ref="N165:O165"/>
    <mergeCell ref="W164:Y164"/>
    <mergeCell ref="Z164:AA164"/>
    <mergeCell ref="AB164:AC164"/>
    <mergeCell ref="AD164:AE164"/>
    <mergeCell ref="AF164:AG164"/>
    <mergeCell ref="AH164:AI164"/>
    <mergeCell ref="AH163:AI163"/>
    <mergeCell ref="B164:C164"/>
    <mergeCell ref="D164:E164"/>
    <mergeCell ref="F164:G164"/>
    <mergeCell ref="I164:J164"/>
    <mergeCell ref="K164:M164"/>
    <mergeCell ref="N164:O164"/>
    <mergeCell ref="P164:Q164"/>
    <mergeCell ref="R164:T164"/>
    <mergeCell ref="U164:V164"/>
    <mergeCell ref="U163:V163"/>
    <mergeCell ref="W163:Y163"/>
    <mergeCell ref="Z163:AA163"/>
    <mergeCell ref="AB163:AC163"/>
    <mergeCell ref="AD163:AE163"/>
    <mergeCell ref="AF163:AG163"/>
    <mergeCell ref="AF166:AG166"/>
    <mergeCell ref="AH166:AI166"/>
    <mergeCell ref="B167:C167"/>
    <mergeCell ref="D167:E167"/>
    <mergeCell ref="F167:G167"/>
    <mergeCell ref="I167:J167"/>
    <mergeCell ref="K167:M167"/>
    <mergeCell ref="N167:O167"/>
    <mergeCell ref="P167:Q167"/>
    <mergeCell ref="R167:T167"/>
    <mergeCell ref="R166:T166"/>
    <mergeCell ref="U166:V166"/>
    <mergeCell ref="W166:Y166"/>
    <mergeCell ref="Z166:AA166"/>
    <mergeCell ref="AB166:AC166"/>
    <mergeCell ref="AD166:AE166"/>
    <mergeCell ref="AD165:AE165"/>
    <mergeCell ref="AF165:AG165"/>
    <mergeCell ref="AH165:AI165"/>
    <mergeCell ref="B166:C166"/>
    <mergeCell ref="D166:E166"/>
    <mergeCell ref="F166:G166"/>
    <mergeCell ref="I166:J166"/>
    <mergeCell ref="K166:M166"/>
    <mergeCell ref="N166:O166"/>
    <mergeCell ref="P166:Q166"/>
    <mergeCell ref="P165:Q165"/>
    <mergeCell ref="R165:T165"/>
    <mergeCell ref="U165:V165"/>
    <mergeCell ref="W165:Y165"/>
    <mergeCell ref="Z165:AA165"/>
    <mergeCell ref="AB165:AC165"/>
    <mergeCell ref="B169:C169"/>
    <mergeCell ref="D169:E169"/>
    <mergeCell ref="F169:G169"/>
    <mergeCell ref="I169:J169"/>
    <mergeCell ref="K169:M169"/>
    <mergeCell ref="N169:O169"/>
    <mergeCell ref="W168:Y168"/>
    <mergeCell ref="Z168:AA168"/>
    <mergeCell ref="AB168:AC168"/>
    <mergeCell ref="AD168:AE168"/>
    <mergeCell ref="AF168:AG168"/>
    <mergeCell ref="AH168:AI168"/>
    <mergeCell ref="AH167:AI167"/>
    <mergeCell ref="B168:C168"/>
    <mergeCell ref="D168:E168"/>
    <mergeCell ref="F168:G168"/>
    <mergeCell ref="I168:J168"/>
    <mergeCell ref="K168:M168"/>
    <mergeCell ref="N168:O168"/>
    <mergeCell ref="P168:Q168"/>
    <mergeCell ref="R168:T168"/>
    <mergeCell ref="U168:V168"/>
    <mergeCell ref="U167:V167"/>
    <mergeCell ref="W167:Y167"/>
    <mergeCell ref="Z167:AA167"/>
    <mergeCell ref="AB167:AC167"/>
    <mergeCell ref="AD167:AE167"/>
    <mergeCell ref="AF167:AG167"/>
    <mergeCell ref="AF170:AG170"/>
    <mergeCell ref="AH170:AI170"/>
    <mergeCell ref="B171:C171"/>
    <mergeCell ref="D171:E171"/>
    <mergeCell ref="F171:G171"/>
    <mergeCell ref="I171:J171"/>
    <mergeCell ref="K171:M171"/>
    <mergeCell ref="N171:O171"/>
    <mergeCell ref="P171:Q171"/>
    <mergeCell ref="R171:T171"/>
    <mergeCell ref="R170:T170"/>
    <mergeCell ref="U170:V170"/>
    <mergeCell ref="W170:Y170"/>
    <mergeCell ref="Z170:AA170"/>
    <mergeCell ref="AB170:AC170"/>
    <mergeCell ref="AD170:AE170"/>
    <mergeCell ref="AD169:AE169"/>
    <mergeCell ref="AF169:AG169"/>
    <mergeCell ref="AH169:AI169"/>
    <mergeCell ref="B170:C170"/>
    <mergeCell ref="D170:E170"/>
    <mergeCell ref="F170:G170"/>
    <mergeCell ref="I170:J170"/>
    <mergeCell ref="K170:M170"/>
    <mergeCell ref="N170:O170"/>
    <mergeCell ref="P170:Q170"/>
    <mergeCell ref="P169:Q169"/>
    <mergeCell ref="R169:T169"/>
    <mergeCell ref="U169:V169"/>
    <mergeCell ref="W169:Y169"/>
    <mergeCell ref="Z169:AA169"/>
    <mergeCell ref="AB169:AC169"/>
    <mergeCell ref="B173:C173"/>
    <mergeCell ref="D173:E173"/>
    <mergeCell ref="F173:G173"/>
    <mergeCell ref="I173:J173"/>
    <mergeCell ref="K173:M173"/>
    <mergeCell ref="N173:O173"/>
    <mergeCell ref="W172:Y172"/>
    <mergeCell ref="Z172:AA172"/>
    <mergeCell ref="AB172:AC172"/>
    <mergeCell ref="AD172:AE172"/>
    <mergeCell ref="AF172:AG172"/>
    <mergeCell ref="AH172:AI172"/>
    <mergeCell ref="AH171:AI171"/>
    <mergeCell ref="B172:C172"/>
    <mergeCell ref="D172:E172"/>
    <mergeCell ref="F172:G172"/>
    <mergeCell ref="I172:J172"/>
    <mergeCell ref="K172:M172"/>
    <mergeCell ref="N172:O172"/>
    <mergeCell ref="P172:Q172"/>
    <mergeCell ref="R172:T172"/>
    <mergeCell ref="U172:V172"/>
    <mergeCell ref="U171:V171"/>
    <mergeCell ref="W171:Y171"/>
    <mergeCell ref="Z171:AA171"/>
    <mergeCell ref="AB171:AC171"/>
    <mergeCell ref="AD171:AE171"/>
    <mergeCell ref="AF171:AG171"/>
    <mergeCell ref="AF174:AG174"/>
    <mergeCell ref="AH174:AI174"/>
    <mergeCell ref="B175:C175"/>
    <mergeCell ref="D175:E175"/>
    <mergeCell ref="F175:G175"/>
    <mergeCell ref="I175:J175"/>
    <mergeCell ref="K175:M175"/>
    <mergeCell ref="N175:O175"/>
    <mergeCell ref="P175:Q175"/>
    <mergeCell ref="R175:T175"/>
    <mergeCell ref="R174:T174"/>
    <mergeCell ref="U174:V174"/>
    <mergeCell ref="W174:Y174"/>
    <mergeCell ref="Z174:AA174"/>
    <mergeCell ref="AB174:AC174"/>
    <mergeCell ref="AD174:AE174"/>
    <mergeCell ref="AD173:AE173"/>
    <mergeCell ref="AF173:AG173"/>
    <mergeCell ref="AH173:AI173"/>
    <mergeCell ref="B174:C174"/>
    <mergeCell ref="D174:E174"/>
    <mergeCell ref="F174:G174"/>
    <mergeCell ref="I174:J174"/>
    <mergeCell ref="K174:M174"/>
    <mergeCell ref="N174:O174"/>
    <mergeCell ref="P174:Q174"/>
    <mergeCell ref="P173:Q173"/>
    <mergeCell ref="R173:T173"/>
    <mergeCell ref="U173:V173"/>
    <mergeCell ref="W173:Y173"/>
    <mergeCell ref="Z173:AA173"/>
    <mergeCell ref="AB173:AC173"/>
    <mergeCell ref="B177:C177"/>
    <mergeCell ref="D177:E177"/>
    <mergeCell ref="F177:G177"/>
    <mergeCell ref="I177:J177"/>
    <mergeCell ref="K177:M177"/>
    <mergeCell ref="N177:O177"/>
    <mergeCell ref="W176:Y176"/>
    <mergeCell ref="Z176:AA176"/>
    <mergeCell ref="AB176:AC176"/>
    <mergeCell ref="AD176:AE176"/>
    <mergeCell ref="AF176:AG176"/>
    <mergeCell ref="AH176:AI176"/>
    <mergeCell ref="AH175:AI175"/>
    <mergeCell ref="B176:C176"/>
    <mergeCell ref="D176:E176"/>
    <mergeCell ref="F176:G176"/>
    <mergeCell ref="I176:J176"/>
    <mergeCell ref="K176:M176"/>
    <mergeCell ref="N176:O176"/>
    <mergeCell ref="P176:Q176"/>
    <mergeCell ref="R176:T176"/>
    <mergeCell ref="U176:V176"/>
    <mergeCell ref="U175:V175"/>
    <mergeCell ref="W175:Y175"/>
    <mergeCell ref="Z175:AA175"/>
    <mergeCell ref="AB175:AC175"/>
    <mergeCell ref="AD175:AE175"/>
    <mergeCell ref="AF175:AG175"/>
    <mergeCell ref="AF178:AG178"/>
    <mergeCell ref="AH178:AI178"/>
    <mergeCell ref="B179:C179"/>
    <mergeCell ref="D179:E179"/>
    <mergeCell ref="F179:G179"/>
    <mergeCell ref="I179:J179"/>
    <mergeCell ref="K179:M179"/>
    <mergeCell ref="N179:O179"/>
    <mergeCell ref="P179:Q179"/>
    <mergeCell ref="R179:T179"/>
    <mergeCell ref="R178:T178"/>
    <mergeCell ref="U178:V178"/>
    <mergeCell ref="W178:Y178"/>
    <mergeCell ref="Z178:AA178"/>
    <mergeCell ref="AB178:AC178"/>
    <mergeCell ref="AD178:AE178"/>
    <mergeCell ref="AD177:AE177"/>
    <mergeCell ref="AF177:AG177"/>
    <mergeCell ref="AH177:AI177"/>
    <mergeCell ref="B178:C178"/>
    <mergeCell ref="D178:E178"/>
    <mergeCell ref="F178:G178"/>
    <mergeCell ref="I178:J178"/>
    <mergeCell ref="K178:M178"/>
    <mergeCell ref="N178:O178"/>
    <mergeCell ref="P178:Q178"/>
    <mergeCell ref="P177:Q177"/>
    <mergeCell ref="R177:T177"/>
    <mergeCell ref="U177:V177"/>
    <mergeCell ref="W177:Y177"/>
    <mergeCell ref="Z177:AA177"/>
    <mergeCell ref="AB177:AC177"/>
    <mergeCell ref="B181:C181"/>
    <mergeCell ref="D181:E181"/>
    <mergeCell ref="F181:G181"/>
    <mergeCell ref="I181:J181"/>
    <mergeCell ref="K181:M181"/>
    <mergeCell ref="N181:O181"/>
    <mergeCell ref="W180:Y180"/>
    <mergeCell ref="Z180:AA180"/>
    <mergeCell ref="AB180:AC180"/>
    <mergeCell ref="AD180:AE180"/>
    <mergeCell ref="AF180:AG180"/>
    <mergeCell ref="AH180:AI180"/>
    <mergeCell ref="AH179:AI179"/>
    <mergeCell ref="B180:C180"/>
    <mergeCell ref="D180:E180"/>
    <mergeCell ref="F180:G180"/>
    <mergeCell ref="I180:J180"/>
    <mergeCell ref="K180:M180"/>
    <mergeCell ref="N180:O180"/>
    <mergeCell ref="P180:Q180"/>
    <mergeCell ref="R180:T180"/>
    <mergeCell ref="U180:V180"/>
    <mergeCell ref="U179:V179"/>
    <mergeCell ref="W179:Y179"/>
    <mergeCell ref="Z179:AA179"/>
    <mergeCell ref="AB179:AC179"/>
    <mergeCell ref="AD179:AE179"/>
    <mergeCell ref="AF179:AG179"/>
    <mergeCell ref="AF182:AG182"/>
    <mergeCell ref="AH182:AI182"/>
    <mergeCell ref="B183:C183"/>
    <mergeCell ref="D183:E183"/>
    <mergeCell ref="F183:G183"/>
    <mergeCell ref="I183:J183"/>
    <mergeCell ref="K183:M183"/>
    <mergeCell ref="N183:O183"/>
    <mergeCell ref="P183:Q183"/>
    <mergeCell ref="R183:T183"/>
    <mergeCell ref="R182:T182"/>
    <mergeCell ref="U182:V182"/>
    <mergeCell ref="W182:Y182"/>
    <mergeCell ref="Z182:AA182"/>
    <mergeCell ref="AB182:AC182"/>
    <mergeCell ref="AD182:AE182"/>
    <mergeCell ref="AD181:AE181"/>
    <mergeCell ref="AF181:AG181"/>
    <mergeCell ref="AH181:AI181"/>
    <mergeCell ref="B182:C182"/>
    <mergeCell ref="D182:E182"/>
    <mergeCell ref="F182:G182"/>
    <mergeCell ref="I182:J182"/>
    <mergeCell ref="K182:M182"/>
    <mergeCell ref="N182:O182"/>
    <mergeCell ref="P182:Q182"/>
    <mergeCell ref="P181:Q181"/>
    <mergeCell ref="R181:T181"/>
    <mergeCell ref="U181:V181"/>
    <mergeCell ref="W181:Y181"/>
    <mergeCell ref="Z181:AA181"/>
    <mergeCell ref="AB181:AC181"/>
    <mergeCell ref="B185:C185"/>
    <mergeCell ref="D185:E185"/>
    <mergeCell ref="F185:G185"/>
    <mergeCell ref="I185:J185"/>
    <mergeCell ref="K185:M185"/>
    <mergeCell ref="N185:O185"/>
    <mergeCell ref="W184:Y184"/>
    <mergeCell ref="Z184:AA184"/>
    <mergeCell ref="AB184:AC184"/>
    <mergeCell ref="AD184:AE184"/>
    <mergeCell ref="AF184:AG184"/>
    <mergeCell ref="AH184:AI184"/>
    <mergeCell ref="AH183:AI183"/>
    <mergeCell ref="B184:C184"/>
    <mergeCell ref="D184:E184"/>
    <mergeCell ref="F184:G184"/>
    <mergeCell ref="I184:J184"/>
    <mergeCell ref="K184:M184"/>
    <mergeCell ref="N184:O184"/>
    <mergeCell ref="P184:Q184"/>
    <mergeCell ref="R184:T184"/>
    <mergeCell ref="U184:V184"/>
    <mergeCell ref="U183:V183"/>
    <mergeCell ref="W183:Y183"/>
    <mergeCell ref="Z183:AA183"/>
    <mergeCell ref="AB183:AC183"/>
    <mergeCell ref="AD183:AE183"/>
    <mergeCell ref="AF183:AG183"/>
    <mergeCell ref="AF186:AG186"/>
    <mergeCell ref="AH186:AI186"/>
    <mergeCell ref="B187:C187"/>
    <mergeCell ref="D187:E187"/>
    <mergeCell ref="F187:G187"/>
    <mergeCell ref="I187:J187"/>
    <mergeCell ref="K187:M187"/>
    <mergeCell ref="N187:O187"/>
    <mergeCell ref="P187:Q187"/>
    <mergeCell ref="R187:T187"/>
    <mergeCell ref="R186:T186"/>
    <mergeCell ref="U186:V186"/>
    <mergeCell ref="W186:Y186"/>
    <mergeCell ref="Z186:AA186"/>
    <mergeCell ref="AB186:AC186"/>
    <mergeCell ref="AD186:AE186"/>
    <mergeCell ref="AD185:AE185"/>
    <mergeCell ref="AF185:AG185"/>
    <mergeCell ref="AH185:AI185"/>
    <mergeCell ref="B186:C186"/>
    <mergeCell ref="D186:E186"/>
    <mergeCell ref="F186:G186"/>
    <mergeCell ref="I186:J186"/>
    <mergeCell ref="K186:M186"/>
    <mergeCell ref="N186:O186"/>
    <mergeCell ref="P186:Q186"/>
    <mergeCell ref="P185:Q185"/>
    <mergeCell ref="R185:T185"/>
    <mergeCell ref="U185:V185"/>
    <mergeCell ref="W185:Y185"/>
    <mergeCell ref="Z185:AA185"/>
    <mergeCell ref="AB185:AC185"/>
    <mergeCell ref="B189:C189"/>
    <mergeCell ref="D189:E189"/>
    <mergeCell ref="F189:G189"/>
    <mergeCell ref="I189:J189"/>
    <mergeCell ref="K189:M189"/>
    <mergeCell ref="N189:O189"/>
    <mergeCell ref="W188:Y188"/>
    <mergeCell ref="Z188:AA188"/>
    <mergeCell ref="AB188:AC188"/>
    <mergeCell ref="AD188:AE188"/>
    <mergeCell ref="AF188:AG188"/>
    <mergeCell ref="AH188:AI188"/>
    <mergeCell ref="AH187:AI187"/>
    <mergeCell ref="B188:C188"/>
    <mergeCell ref="D188:E188"/>
    <mergeCell ref="F188:G188"/>
    <mergeCell ref="I188:J188"/>
    <mergeCell ref="K188:M188"/>
    <mergeCell ref="N188:O188"/>
    <mergeCell ref="P188:Q188"/>
    <mergeCell ref="R188:T188"/>
    <mergeCell ref="U188:V188"/>
    <mergeCell ref="U187:V187"/>
    <mergeCell ref="W187:Y187"/>
    <mergeCell ref="Z187:AA187"/>
    <mergeCell ref="AB187:AC187"/>
    <mergeCell ref="AD187:AE187"/>
    <mergeCell ref="AF187:AG187"/>
    <mergeCell ref="AF190:AG190"/>
    <mergeCell ref="AH190:AI190"/>
    <mergeCell ref="B191:C191"/>
    <mergeCell ref="D191:E191"/>
    <mergeCell ref="F191:G191"/>
    <mergeCell ref="I191:J191"/>
    <mergeCell ref="K191:M191"/>
    <mergeCell ref="N191:O191"/>
    <mergeCell ref="P191:Q191"/>
    <mergeCell ref="R191:T191"/>
    <mergeCell ref="R190:T190"/>
    <mergeCell ref="U190:V190"/>
    <mergeCell ref="W190:Y190"/>
    <mergeCell ref="Z190:AA190"/>
    <mergeCell ref="AB190:AC190"/>
    <mergeCell ref="AD190:AE190"/>
    <mergeCell ref="AD189:AE189"/>
    <mergeCell ref="AF189:AG189"/>
    <mergeCell ref="AH189:AI189"/>
    <mergeCell ref="B190:C190"/>
    <mergeCell ref="D190:E190"/>
    <mergeCell ref="F190:G190"/>
    <mergeCell ref="I190:J190"/>
    <mergeCell ref="K190:M190"/>
    <mergeCell ref="N190:O190"/>
    <mergeCell ref="P190:Q190"/>
    <mergeCell ref="P189:Q189"/>
    <mergeCell ref="R189:T189"/>
    <mergeCell ref="U189:V189"/>
    <mergeCell ref="W189:Y189"/>
    <mergeCell ref="Z189:AA189"/>
    <mergeCell ref="AB189:AC189"/>
    <mergeCell ref="B193:C193"/>
    <mergeCell ref="D193:E193"/>
    <mergeCell ref="F193:G193"/>
    <mergeCell ref="I193:J193"/>
    <mergeCell ref="K193:M193"/>
    <mergeCell ref="N193:O193"/>
    <mergeCell ref="W192:Y192"/>
    <mergeCell ref="Z192:AA192"/>
    <mergeCell ref="AB192:AC192"/>
    <mergeCell ref="AD192:AE192"/>
    <mergeCell ref="AF192:AG192"/>
    <mergeCell ref="AH192:AI192"/>
    <mergeCell ref="AH191:AI191"/>
    <mergeCell ref="B192:C192"/>
    <mergeCell ref="D192:E192"/>
    <mergeCell ref="F192:G192"/>
    <mergeCell ref="I192:J192"/>
    <mergeCell ref="K192:M192"/>
    <mergeCell ref="N192:O192"/>
    <mergeCell ref="P192:Q192"/>
    <mergeCell ref="R192:T192"/>
    <mergeCell ref="U192:V192"/>
    <mergeCell ref="U191:V191"/>
    <mergeCell ref="W191:Y191"/>
    <mergeCell ref="Z191:AA191"/>
    <mergeCell ref="AB191:AC191"/>
    <mergeCell ref="AD191:AE191"/>
    <mergeCell ref="AF191:AG191"/>
    <mergeCell ref="AF194:AG194"/>
    <mergeCell ref="AH194:AI194"/>
    <mergeCell ref="B195:C195"/>
    <mergeCell ref="D195:E195"/>
    <mergeCell ref="F195:G195"/>
    <mergeCell ref="I195:J195"/>
    <mergeCell ref="K195:M195"/>
    <mergeCell ref="N195:O195"/>
    <mergeCell ref="P195:Q195"/>
    <mergeCell ref="R195:T195"/>
    <mergeCell ref="R194:T194"/>
    <mergeCell ref="U194:V194"/>
    <mergeCell ref="W194:Y194"/>
    <mergeCell ref="Z194:AA194"/>
    <mergeCell ref="AB194:AC194"/>
    <mergeCell ref="AD194:AE194"/>
    <mergeCell ref="AD193:AE193"/>
    <mergeCell ref="AF193:AG193"/>
    <mergeCell ref="AH193:AI193"/>
    <mergeCell ref="B194:C194"/>
    <mergeCell ref="D194:E194"/>
    <mergeCell ref="F194:G194"/>
    <mergeCell ref="I194:J194"/>
    <mergeCell ref="K194:M194"/>
    <mergeCell ref="N194:O194"/>
    <mergeCell ref="P194:Q194"/>
    <mergeCell ref="P193:Q193"/>
    <mergeCell ref="R193:T193"/>
    <mergeCell ref="U193:V193"/>
    <mergeCell ref="W193:Y193"/>
    <mergeCell ref="Z193:AA193"/>
    <mergeCell ref="AB193:AC193"/>
    <mergeCell ref="B197:C197"/>
    <mergeCell ref="D197:E197"/>
    <mergeCell ref="F197:G197"/>
    <mergeCell ref="I197:J197"/>
    <mergeCell ref="K197:M197"/>
    <mergeCell ref="N197:O197"/>
    <mergeCell ref="W196:Y196"/>
    <mergeCell ref="Z196:AA196"/>
    <mergeCell ref="AB196:AC196"/>
    <mergeCell ref="AD196:AE196"/>
    <mergeCell ref="AF196:AG196"/>
    <mergeCell ref="AH196:AI196"/>
    <mergeCell ref="AH195:AI195"/>
    <mergeCell ref="B196:C196"/>
    <mergeCell ref="D196:E196"/>
    <mergeCell ref="F196:G196"/>
    <mergeCell ref="I196:J196"/>
    <mergeCell ref="K196:M196"/>
    <mergeCell ref="N196:O196"/>
    <mergeCell ref="P196:Q196"/>
    <mergeCell ref="R196:T196"/>
    <mergeCell ref="U196:V196"/>
    <mergeCell ref="U195:V195"/>
    <mergeCell ref="W195:Y195"/>
    <mergeCell ref="Z195:AA195"/>
    <mergeCell ref="AB195:AC195"/>
    <mergeCell ref="AD195:AE195"/>
    <mergeCell ref="AF195:AG195"/>
    <mergeCell ref="AF198:AG198"/>
    <mergeCell ref="AH198:AI198"/>
    <mergeCell ref="B199:C199"/>
    <mergeCell ref="D199:E199"/>
    <mergeCell ref="F199:G199"/>
    <mergeCell ref="I199:J199"/>
    <mergeCell ref="K199:M199"/>
    <mergeCell ref="N199:O199"/>
    <mergeCell ref="P199:Q199"/>
    <mergeCell ref="R199:T199"/>
    <mergeCell ref="R198:T198"/>
    <mergeCell ref="U198:V198"/>
    <mergeCell ref="W198:Y198"/>
    <mergeCell ref="Z198:AA198"/>
    <mergeCell ref="AB198:AC198"/>
    <mergeCell ref="AD198:AE198"/>
    <mergeCell ref="AD197:AE197"/>
    <mergeCell ref="AF197:AG197"/>
    <mergeCell ref="AH197:AI197"/>
    <mergeCell ref="B198:C198"/>
    <mergeCell ref="D198:E198"/>
    <mergeCell ref="F198:G198"/>
    <mergeCell ref="I198:J198"/>
    <mergeCell ref="K198:M198"/>
    <mergeCell ref="N198:O198"/>
    <mergeCell ref="P198:Q198"/>
    <mergeCell ref="P197:Q197"/>
    <mergeCell ref="R197:T197"/>
    <mergeCell ref="U197:V197"/>
    <mergeCell ref="W197:Y197"/>
    <mergeCell ref="Z197:AA197"/>
    <mergeCell ref="AB197:AC197"/>
    <mergeCell ref="B201:C201"/>
    <mergeCell ref="D201:E201"/>
    <mergeCell ref="F201:G201"/>
    <mergeCell ref="I201:J201"/>
    <mergeCell ref="K201:M201"/>
    <mergeCell ref="N201:O201"/>
    <mergeCell ref="W200:Y200"/>
    <mergeCell ref="Z200:AA200"/>
    <mergeCell ref="AB200:AC200"/>
    <mergeCell ref="AD200:AE200"/>
    <mergeCell ref="AF200:AG200"/>
    <mergeCell ref="AH200:AI200"/>
    <mergeCell ref="AH199:AI199"/>
    <mergeCell ref="B200:C200"/>
    <mergeCell ref="D200:E200"/>
    <mergeCell ref="F200:G200"/>
    <mergeCell ref="I200:J200"/>
    <mergeCell ref="K200:M200"/>
    <mergeCell ref="N200:O200"/>
    <mergeCell ref="P200:Q200"/>
    <mergeCell ref="R200:T200"/>
    <mergeCell ref="U200:V200"/>
    <mergeCell ref="U199:V199"/>
    <mergeCell ref="W199:Y199"/>
    <mergeCell ref="Z199:AA199"/>
    <mergeCell ref="AB199:AC199"/>
    <mergeCell ref="AD199:AE199"/>
    <mergeCell ref="AF199:AG199"/>
    <mergeCell ref="AF202:AG202"/>
    <mergeCell ref="AH202:AI202"/>
    <mergeCell ref="B203:C203"/>
    <mergeCell ref="D203:E203"/>
    <mergeCell ref="F203:G203"/>
    <mergeCell ref="I203:J203"/>
    <mergeCell ref="K203:M203"/>
    <mergeCell ref="N203:O203"/>
    <mergeCell ref="P203:Q203"/>
    <mergeCell ref="R203:T203"/>
    <mergeCell ref="R202:T202"/>
    <mergeCell ref="U202:V202"/>
    <mergeCell ref="W202:Y202"/>
    <mergeCell ref="Z202:AA202"/>
    <mergeCell ref="AB202:AC202"/>
    <mergeCell ref="AD202:AE202"/>
    <mergeCell ref="AD201:AE201"/>
    <mergeCell ref="AF201:AG201"/>
    <mergeCell ref="AH201:AI201"/>
    <mergeCell ref="B202:C202"/>
    <mergeCell ref="D202:E202"/>
    <mergeCell ref="F202:G202"/>
    <mergeCell ref="I202:J202"/>
    <mergeCell ref="K202:M202"/>
    <mergeCell ref="N202:O202"/>
    <mergeCell ref="P202:Q202"/>
    <mergeCell ref="P201:Q201"/>
    <mergeCell ref="R201:T201"/>
    <mergeCell ref="U201:V201"/>
    <mergeCell ref="W201:Y201"/>
    <mergeCell ref="Z201:AA201"/>
    <mergeCell ref="AB201:AC201"/>
    <mergeCell ref="B205:C205"/>
    <mergeCell ref="D205:E205"/>
    <mergeCell ref="F205:G205"/>
    <mergeCell ref="I205:J205"/>
    <mergeCell ref="K205:M205"/>
    <mergeCell ref="N205:O205"/>
    <mergeCell ref="W204:Y204"/>
    <mergeCell ref="Z204:AA204"/>
    <mergeCell ref="AB204:AC204"/>
    <mergeCell ref="AD204:AE204"/>
    <mergeCell ref="AF204:AG204"/>
    <mergeCell ref="AH204:AI204"/>
    <mergeCell ref="AH203:AI203"/>
    <mergeCell ref="B204:C204"/>
    <mergeCell ref="D204:E204"/>
    <mergeCell ref="F204:G204"/>
    <mergeCell ref="I204:J204"/>
    <mergeCell ref="K204:M204"/>
    <mergeCell ref="N204:O204"/>
    <mergeCell ref="P204:Q204"/>
    <mergeCell ref="R204:T204"/>
    <mergeCell ref="U204:V204"/>
    <mergeCell ref="U203:V203"/>
    <mergeCell ref="W203:Y203"/>
    <mergeCell ref="Z203:AA203"/>
    <mergeCell ref="AB203:AC203"/>
    <mergeCell ref="AD203:AE203"/>
    <mergeCell ref="AF203:AG203"/>
    <mergeCell ref="AF206:AG206"/>
    <mergeCell ref="AH206:AI206"/>
    <mergeCell ref="B207:C207"/>
    <mergeCell ref="D207:E207"/>
    <mergeCell ref="F207:G207"/>
    <mergeCell ref="I207:J207"/>
    <mergeCell ref="K207:M207"/>
    <mergeCell ref="N207:O207"/>
    <mergeCell ref="P207:Q207"/>
    <mergeCell ref="R207:T207"/>
    <mergeCell ref="R206:T206"/>
    <mergeCell ref="U206:V206"/>
    <mergeCell ref="W206:Y206"/>
    <mergeCell ref="Z206:AA206"/>
    <mergeCell ref="AB206:AC206"/>
    <mergeCell ref="AD206:AE206"/>
    <mergeCell ref="AD205:AE205"/>
    <mergeCell ref="AF205:AG205"/>
    <mergeCell ref="AH205:AI205"/>
    <mergeCell ref="B206:C206"/>
    <mergeCell ref="D206:E206"/>
    <mergeCell ref="F206:G206"/>
    <mergeCell ref="I206:J206"/>
    <mergeCell ref="K206:M206"/>
    <mergeCell ref="N206:O206"/>
    <mergeCell ref="P206:Q206"/>
    <mergeCell ref="P205:Q205"/>
    <mergeCell ref="R205:T205"/>
    <mergeCell ref="U205:V205"/>
    <mergeCell ref="W205:Y205"/>
    <mergeCell ref="Z205:AA205"/>
    <mergeCell ref="AB205:AC205"/>
    <mergeCell ref="B209:C209"/>
    <mergeCell ref="D209:E209"/>
    <mergeCell ref="F209:G209"/>
    <mergeCell ref="I209:J209"/>
    <mergeCell ref="K209:M209"/>
    <mergeCell ref="N209:O209"/>
    <mergeCell ref="W208:Y208"/>
    <mergeCell ref="Z208:AA208"/>
    <mergeCell ref="AB208:AC208"/>
    <mergeCell ref="AD208:AE208"/>
    <mergeCell ref="AF208:AG208"/>
    <mergeCell ref="AH208:AI208"/>
    <mergeCell ref="AH207:AI207"/>
    <mergeCell ref="B208:C208"/>
    <mergeCell ref="D208:E208"/>
    <mergeCell ref="F208:G208"/>
    <mergeCell ref="I208:J208"/>
    <mergeCell ref="K208:M208"/>
    <mergeCell ref="N208:O208"/>
    <mergeCell ref="P208:Q208"/>
    <mergeCell ref="R208:T208"/>
    <mergeCell ref="U208:V208"/>
    <mergeCell ref="U207:V207"/>
    <mergeCell ref="W207:Y207"/>
    <mergeCell ref="Z207:AA207"/>
    <mergeCell ref="AB207:AC207"/>
    <mergeCell ref="AD207:AE207"/>
    <mergeCell ref="AF207:AG207"/>
    <mergeCell ref="AF210:AG210"/>
    <mergeCell ref="AH210:AI210"/>
    <mergeCell ref="B211:C211"/>
    <mergeCell ref="D211:E211"/>
    <mergeCell ref="F211:G211"/>
    <mergeCell ref="I211:J211"/>
    <mergeCell ref="K211:M211"/>
    <mergeCell ref="N211:O211"/>
    <mergeCell ref="P211:Q211"/>
    <mergeCell ref="R211:T211"/>
    <mergeCell ref="R210:T210"/>
    <mergeCell ref="U210:V210"/>
    <mergeCell ref="W210:Y210"/>
    <mergeCell ref="Z210:AA210"/>
    <mergeCell ref="AB210:AC210"/>
    <mergeCell ref="AD210:AE210"/>
    <mergeCell ref="AD209:AE209"/>
    <mergeCell ref="AF209:AG209"/>
    <mergeCell ref="AH209:AI209"/>
    <mergeCell ref="B210:C210"/>
    <mergeCell ref="D210:E210"/>
    <mergeCell ref="F210:G210"/>
    <mergeCell ref="I210:J210"/>
    <mergeCell ref="K210:M210"/>
    <mergeCell ref="N210:O210"/>
    <mergeCell ref="P210:Q210"/>
    <mergeCell ref="P209:Q209"/>
    <mergeCell ref="R209:T209"/>
    <mergeCell ref="U209:V209"/>
    <mergeCell ref="W209:Y209"/>
    <mergeCell ref="Z209:AA209"/>
    <mergeCell ref="AB209:AC209"/>
    <mergeCell ref="B213:C213"/>
    <mergeCell ref="D213:E213"/>
    <mergeCell ref="F213:G213"/>
    <mergeCell ref="I213:J213"/>
    <mergeCell ref="K213:M213"/>
    <mergeCell ref="N213:O213"/>
    <mergeCell ref="W212:Y212"/>
    <mergeCell ref="Z212:AA212"/>
    <mergeCell ref="AB212:AC212"/>
    <mergeCell ref="AD212:AE212"/>
    <mergeCell ref="AF212:AG212"/>
    <mergeCell ref="AH212:AI212"/>
    <mergeCell ref="AH211:AI211"/>
    <mergeCell ref="B212:C212"/>
    <mergeCell ref="D212:E212"/>
    <mergeCell ref="F212:G212"/>
    <mergeCell ref="I212:J212"/>
    <mergeCell ref="K212:M212"/>
    <mergeCell ref="N212:O212"/>
    <mergeCell ref="P212:Q212"/>
    <mergeCell ref="R212:T212"/>
    <mergeCell ref="U212:V212"/>
    <mergeCell ref="U211:V211"/>
    <mergeCell ref="W211:Y211"/>
    <mergeCell ref="Z211:AA211"/>
    <mergeCell ref="AB211:AC211"/>
    <mergeCell ref="AD211:AE211"/>
    <mergeCell ref="AF211:AG211"/>
    <mergeCell ref="AF214:AG214"/>
    <mergeCell ref="AH214:AI214"/>
    <mergeCell ref="B215:C215"/>
    <mergeCell ref="D215:E215"/>
    <mergeCell ref="F215:G215"/>
    <mergeCell ref="I215:J215"/>
    <mergeCell ref="K215:M215"/>
    <mergeCell ref="N215:O215"/>
    <mergeCell ref="P215:Q215"/>
    <mergeCell ref="R215:T215"/>
    <mergeCell ref="R214:T214"/>
    <mergeCell ref="U214:V214"/>
    <mergeCell ref="W214:Y214"/>
    <mergeCell ref="Z214:AA214"/>
    <mergeCell ref="AB214:AC214"/>
    <mergeCell ref="AD214:AE214"/>
    <mergeCell ref="AD213:AE213"/>
    <mergeCell ref="AF213:AG213"/>
    <mergeCell ref="AH213:AI213"/>
    <mergeCell ref="B214:C214"/>
    <mergeCell ref="D214:E214"/>
    <mergeCell ref="F214:G214"/>
    <mergeCell ref="I214:J214"/>
    <mergeCell ref="K214:M214"/>
    <mergeCell ref="N214:O214"/>
    <mergeCell ref="P214:Q214"/>
    <mergeCell ref="P213:Q213"/>
    <mergeCell ref="R213:T213"/>
    <mergeCell ref="U213:V213"/>
    <mergeCell ref="W213:Y213"/>
    <mergeCell ref="Z213:AA213"/>
    <mergeCell ref="AB213:AC213"/>
    <mergeCell ref="B217:C217"/>
    <mergeCell ref="D217:E217"/>
    <mergeCell ref="F217:G217"/>
    <mergeCell ref="I217:J217"/>
    <mergeCell ref="K217:M217"/>
    <mergeCell ref="N217:O217"/>
    <mergeCell ref="W216:Y216"/>
    <mergeCell ref="Z216:AA216"/>
    <mergeCell ref="AB216:AC216"/>
    <mergeCell ref="AD216:AE216"/>
    <mergeCell ref="AF216:AG216"/>
    <mergeCell ref="AH216:AI216"/>
    <mergeCell ref="AH215:AI215"/>
    <mergeCell ref="B216:C216"/>
    <mergeCell ref="D216:E216"/>
    <mergeCell ref="F216:G216"/>
    <mergeCell ref="I216:J216"/>
    <mergeCell ref="K216:M216"/>
    <mergeCell ref="N216:O216"/>
    <mergeCell ref="P216:Q216"/>
    <mergeCell ref="R216:T216"/>
    <mergeCell ref="U216:V216"/>
    <mergeCell ref="U215:V215"/>
    <mergeCell ref="W215:Y215"/>
    <mergeCell ref="Z215:AA215"/>
    <mergeCell ref="AB215:AC215"/>
    <mergeCell ref="AD215:AE215"/>
    <mergeCell ref="AF215:AG215"/>
    <mergeCell ref="AF218:AG218"/>
    <mergeCell ref="AH218:AI218"/>
    <mergeCell ref="B219:C219"/>
    <mergeCell ref="D219:E219"/>
    <mergeCell ref="F219:G219"/>
    <mergeCell ref="I219:J219"/>
    <mergeCell ref="K219:M219"/>
    <mergeCell ref="N219:O219"/>
    <mergeCell ref="P219:Q219"/>
    <mergeCell ref="R219:T219"/>
    <mergeCell ref="R218:T218"/>
    <mergeCell ref="U218:V218"/>
    <mergeCell ref="W218:Y218"/>
    <mergeCell ref="Z218:AA218"/>
    <mergeCell ref="AB218:AC218"/>
    <mergeCell ref="AD218:AE218"/>
    <mergeCell ref="AD217:AE217"/>
    <mergeCell ref="AF217:AG217"/>
    <mergeCell ref="AH217:AI217"/>
    <mergeCell ref="B218:C218"/>
    <mergeCell ref="D218:E218"/>
    <mergeCell ref="F218:G218"/>
    <mergeCell ref="I218:J218"/>
    <mergeCell ref="K218:M218"/>
    <mergeCell ref="N218:O218"/>
    <mergeCell ref="P218:Q218"/>
    <mergeCell ref="P217:Q217"/>
    <mergeCell ref="R217:T217"/>
    <mergeCell ref="U217:V217"/>
    <mergeCell ref="W217:Y217"/>
    <mergeCell ref="Z217:AA217"/>
    <mergeCell ref="AB217:AC217"/>
    <mergeCell ref="B221:C221"/>
    <mergeCell ref="D221:E221"/>
    <mergeCell ref="F221:G221"/>
    <mergeCell ref="I221:J221"/>
    <mergeCell ref="K221:M221"/>
    <mergeCell ref="N221:O221"/>
    <mergeCell ref="W220:Y220"/>
    <mergeCell ref="Z220:AA220"/>
    <mergeCell ref="AB220:AC220"/>
    <mergeCell ref="AD220:AE220"/>
    <mergeCell ref="AF220:AG220"/>
    <mergeCell ref="AH220:AI220"/>
    <mergeCell ref="AH219:AI219"/>
    <mergeCell ref="B220:C220"/>
    <mergeCell ref="D220:E220"/>
    <mergeCell ref="F220:G220"/>
    <mergeCell ref="I220:J220"/>
    <mergeCell ref="K220:M220"/>
    <mergeCell ref="N220:O220"/>
    <mergeCell ref="P220:Q220"/>
    <mergeCell ref="R220:T220"/>
    <mergeCell ref="U220:V220"/>
    <mergeCell ref="U219:V219"/>
    <mergeCell ref="W219:Y219"/>
    <mergeCell ref="Z219:AA219"/>
    <mergeCell ref="AB219:AC219"/>
    <mergeCell ref="AD219:AE219"/>
    <mergeCell ref="AF219:AG219"/>
    <mergeCell ref="AF222:AG222"/>
    <mergeCell ref="AH222:AI222"/>
    <mergeCell ref="B223:C223"/>
    <mergeCell ref="D223:E223"/>
    <mergeCell ref="F223:G223"/>
    <mergeCell ref="I223:J223"/>
    <mergeCell ref="K223:M223"/>
    <mergeCell ref="N223:O223"/>
    <mergeCell ref="P223:Q223"/>
    <mergeCell ref="R223:T223"/>
    <mergeCell ref="R222:T222"/>
    <mergeCell ref="U222:V222"/>
    <mergeCell ref="W222:Y222"/>
    <mergeCell ref="Z222:AA222"/>
    <mergeCell ref="AB222:AC222"/>
    <mergeCell ref="AD222:AE222"/>
    <mergeCell ref="AD221:AE221"/>
    <mergeCell ref="AF221:AG221"/>
    <mergeCell ref="AH221:AI221"/>
    <mergeCell ref="B222:C222"/>
    <mergeCell ref="D222:E222"/>
    <mergeCell ref="F222:G222"/>
    <mergeCell ref="I222:J222"/>
    <mergeCell ref="K222:M222"/>
    <mergeCell ref="N222:O222"/>
    <mergeCell ref="P222:Q222"/>
    <mergeCell ref="P221:Q221"/>
    <mergeCell ref="R221:T221"/>
    <mergeCell ref="U221:V221"/>
    <mergeCell ref="W221:Y221"/>
    <mergeCell ref="Z221:AA221"/>
    <mergeCell ref="AB221:AC221"/>
    <mergeCell ref="B225:C225"/>
    <mergeCell ref="D225:E225"/>
    <mergeCell ref="F225:G225"/>
    <mergeCell ref="I225:J225"/>
    <mergeCell ref="K225:M225"/>
    <mergeCell ref="N225:O225"/>
    <mergeCell ref="W224:Y224"/>
    <mergeCell ref="Z224:AA224"/>
    <mergeCell ref="AB224:AC224"/>
    <mergeCell ref="AD224:AE224"/>
    <mergeCell ref="AF224:AG224"/>
    <mergeCell ref="AH224:AI224"/>
    <mergeCell ref="AH223:AI223"/>
    <mergeCell ref="B224:C224"/>
    <mergeCell ref="D224:E224"/>
    <mergeCell ref="F224:G224"/>
    <mergeCell ref="I224:J224"/>
    <mergeCell ref="K224:M224"/>
    <mergeCell ref="N224:O224"/>
    <mergeCell ref="P224:Q224"/>
    <mergeCell ref="R224:T224"/>
    <mergeCell ref="U224:V224"/>
    <mergeCell ref="U223:V223"/>
    <mergeCell ref="W223:Y223"/>
    <mergeCell ref="Z223:AA223"/>
    <mergeCell ref="AB223:AC223"/>
    <mergeCell ref="AD223:AE223"/>
    <mergeCell ref="AF223:AG223"/>
    <mergeCell ref="AF226:AG226"/>
    <mergeCell ref="AH226:AI226"/>
    <mergeCell ref="B227:C227"/>
    <mergeCell ref="D227:E227"/>
    <mergeCell ref="F227:G227"/>
    <mergeCell ref="I227:J227"/>
    <mergeCell ref="K227:M227"/>
    <mergeCell ref="N227:O227"/>
    <mergeCell ref="P227:Q227"/>
    <mergeCell ref="R227:T227"/>
    <mergeCell ref="R226:T226"/>
    <mergeCell ref="U226:V226"/>
    <mergeCell ref="W226:Y226"/>
    <mergeCell ref="Z226:AA226"/>
    <mergeCell ref="AB226:AC226"/>
    <mergeCell ref="AD226:AE226"/>
    <mergeCell ref="AD225:AE225"/>
    <mergeCell ref="AF225:AG225"/>
    <mergeCell ref="AH225:AI225"/>
    <mergeCell ref="B226:C226"/>
    <mergeCell ref="D226:E226"/>
    <mergeCell ref="F226:G226"/>
    <mergeCell ref="I226:J226"/>
    <mergeCell ref="K226:M226"/>
    <mergeCell ref="N226:O226"/>
    <mergeCell ref="P226:Q226"/>
    <mergeCell ref="P225:Q225"/>
    <mergeCell ref="R225:T225"/>
    <mergeCell ref="U225:V225"/>
    <mergeCell ref="W225:Y225"/>
    <mergeCell ref="Z225:AA225"/>
    <mergeCell ref="AB225:AC225"/>
    <mergeCell ref="B229:C229"/>
    <mergeCell ref="D229:E229"/>
    <mergeCell ref="F229:G229"/>
    <mergeCell ref="I229:J229"/>
    <mergeCell ref="K229:M229"/>
    <mergeCell ref="N229:O229"/>
    <mergeCell ref="W228:Y228"/>
    <mergeCell ref="Z228:AA228"/>
    <mergeCell ref="AB228:AC228"/>
    <mergeCell ref="AD228:AE228"/>
    <mergeCell ref="AF228:AG228"/>
    <mergeCell ref="AH228:AI228"/>
    <mergeCell ref="AH227:AI227"/>
    <mergeCell ref="B228:C228"/>
    <mergeCell ref="D228:E228"/>
    <mergeCell ref="F228:G228"/>
    <mergeCell ref="I228:J228"/>
    <mergeCell ref="K228:M228"/>
    <mergeCell ref="N228:O228"/>
    <mergeCell ref="P228:Q228"/>
    <mergeCell ref="R228:T228"/>
    <mergeCell ref="U228:V228"/>
    <mergeCell ref="U227:V227"/>
    <mergeCell ref="W227:Y227"/>
    <mergeCell ref="Z227:AA227"/>
    <mergeCell ref="AB227:AC227"/>
    <mergeCell ref="AD227:AE227"/>
    <mergeCell ref="AF227:AG227"/>
    <mergeCell ref="AF230:AG230"/>
    <mergeCell ref="AH230:AI230"/>
    <mergeCell ref="B231:C231"/>
    <mergeCell ref="D231:E231"/>
    <mergeCell ref="F231:G231"/>
    <mergeCell ref="I231:J231"/>
    <mergeCell ref="K231:M231"/>
    <mergeCell ref="N231:O231"/>
    <mergeCell ref="P231:Q231"/>
    <mergeCell ref="R231:T231"/>
    <mergeCell ref="R230:T230"/>
    <mergeCell ref="U230:V230"/>
    <mergeCell ref="W230:Y230"/>
    <mergeCell ref="Z230:AA230"/>
    <mergeCell ref="AB230:AC230"/>
    <mergeCell ref="AD230:AE230"/>
    <mergeCell ref="AD229:AE229"/>
    <mergeCell ref="AF229:AG229"/>
    <mergeCell ref="AH229:AI229"/>
    <mergeCell ref="B230:C230"/>
    <mergeCell ref="D230:E230"/>
    <mergeCell ref="F230:G230"/>
    <mergeCell ref="I230:J230"/>
    <mergeCell ref="K230:M230"/>
    <mergeCell ref="N230:O230"/>
    <mergeCell ref="P230:Q230"/>
    <mergeCell ref="P229:Q229"/>
    <mergeCell ref="R229:T229"/>
    <mergeCell ref="U229:V229"/>
    <mergeCell ref="W229:Y229"/>
    <mergeCell ref="Z229:AA229"/>
    <mergeCell ref="AB229:AC229"/>
    <mergeCell ref="B233:C233"/>
    <mergeCell ref="D233:E233"/>
    <mergeCell ref="F233:G233"/>
    <mergeCell ref="I233:J233"/>
    <mergeCell ref="K233:M233"/>
    <mergeCell ref="N233:O233"/>
    <mergeCell ref="W232:Y232"/>
    <mergeCell ref="Z232:AA232"/>
    <mergeCell ref="AB232:AC232"/>
    <mergeCell ref="AD232:AE232"/>
    <mergeCell ref="AF232:AG232"/>
    <mergeCell ref="AH232:AI232"/>
    <mergeCell ref="AH231:AI231"/>
    <mergeCell ref="B232:C232"/>
    <mergeCell ref="D232:E232"/>
    <mergeCell ref="F232:G232"/>
    <mergeCell ref="I232:J232"/>
    <mergeCell ref="K232:M232"/>
    <mergeCell ref="N232:O232"/>
    <mergeCell ref="P232:Q232"/>
    <mergeCell ref="R232:T232"/>
    <mergeCell ref="U232:V232"/>
    <mergeCell ref="U231:V231"/>
    <mergeCell ref="W231:Y231"/>
    <mergeCell ref="Z231:AA231"/>
    <mergeCell ref="AB231:AC231"/>
    <mergeCell ref="AD231:AE231"/>
    <mergeCell ref="AF231:AG231"/>
    <mergeCell ref="AF234:AG234"/>
    <mergeCell ref="AH234:AI234"/>
    <mergeCell ref="B235:C235"/>
    <mergeCell ref="D235:E235"/>
    <mergeCell ref="F235:G235"/>
    <mergeCell ref="I235:J235"/>
    <mergeCell ref="K235:M235"/>
    <mergeCell ref="N235:O235"/>
    <mergeCell ref="P235:Q235"/>
    <mergeCell ref="R235:T235"/>
    <mergeCell ref="R234:T234"/>
    <mergeCell ref="U234:V234"/>
    <mergeCell ref="W234:Y234"/>
    <mergeCell ref="Z234:AA234"/>
    <mergeCell ref="AB234:AC234"/>
    <mergeCell ref="AD234:AE234"/>
    <mergeCell ref="AD233:AE233"/>
    <mergeCell ref="AF233:AG233"/>
    <mergeCell ref="AH233:AI233"/>
    <mergeCell ref="B234:C234"/>
    <mergeCell ref="D234:E234"/>
    <mergeCell ref="F234:G234"/>
    <mergeCell ref="I234:J234"/>
    <mergeCell ref="K234:M234"/>
    <mergeCell ref="N234:O234"/>
    <mergeCell ref="P234:Q234"/>
    <mergeCell ref="P233:Q233"/>
    <mergeCell ref="R233:T233"/>
    <mergeCell ref="U233:V233"/>
    <mergeCell ref="W233:Y233"/>
    <mergeCell ref="Z233:AA233"/>
    <mergeCell ref="AB233:AC233"/>
    <mergeCell ref="B237:C237"/>
    <mergeCell ref="D237:E237"/>
    <mergeCell ref="F237:G237"/>
    <mergeCell ref="I237:J237"/>
    <mergeCell ref="K237:M237"/>
    <mergeCell ref="N237:O237"/>
    <mergeCell ref="W236:Y236"/>
    <mergeCell ref="Z236:AA236"/>
    <mergeCell ref="AB236:AC236"/>
    <mergeCell ref="AD236:AE236"/>
    <mergeCell ref="AF236:AG236"/>
    <mergeCell ref="AH236:AI236"/>
    <mergeCell ref="AH235:AI235"/>
    <mergeCell ref="B236:C236"/>
    <mergeCell ref="D236:E236"/>
    <mergeCell ref="F236:G236"/>
    <mergeCell ref="I236:J236"/>
    <mergeCell ref="K236:M236"/>
    <mergeCell ref="N236:O236"/>
    <mergeCell ref="P236:Q236"/>
    <mergeCell ref="R236:T236"/>
    <mergeCell ref="U236:V236"/>
    <mergeCell ref="U235:V235"/>
    <mergeCell ref="W235:Y235"/>
    <mergeCell ref="Z235:AA235"/>
    <mergeCell ref="AB235:AC235"/>
    <mergeCell ref="AD235:AE235"/>
    <mergeCell ref="AF235:AG235"/>
    <mergeCell ref="AF238:AG238"/>
    <mergeCell ref="AH238:AI238"/>
    <mergeCell ref="B239:C239"/>
    <mergeCell ref="D239:E239"/>
    <mergeCell ref="F239:G239"/>
    <mergeCell ref="I239:J239"/>
    <mergeCell ref="K239:M239"/>
    <mergeCell ref="N239:O239"/>
    <mergeCell ref="P239:Q239"/>
    <mergeCell ref="R239:T239"/>
    <mergeCell ref="R238:T238"/>
    <mergeCell ref="U238:V238"/>
    <mergeCell ref="W238:Y238"/>
    <mergeCell ref="Z238:AA238"/>
    <mergeCell ref="AB238:AC238"/>
    <mergeCell ref="AD238:AE238"/>
    <mergeCell ref="AD237:AE237"/>
    <mergeCell ref="AF237:AG237"/>
    <mergeCell ref="AH237:AI237"/>
    <mergeCell ref="B238:C238"/>
    <mergeCell ref="D238:E238"/>
    <mergeCell ref="F238:G238"/>
    <mergeCell ref="I238:J238"/>
    <mergeCell ref="K238:M238"/>
    <mergeCell ref="N238:O238"/>
    <mergeCell ref="P238:Q238"/>
    <mergeCell ref="P237:Q237"/>
    <mergeCell ref="R237:T237"/>
    <mergeCell ref="U237:V237"/>
    <mergeCell ref="W237:Y237"/>
    <mergeCell ref="Z237:AA237"/>
    <mergeCell ref="AB237:AC237"/>
    <mergeCell ref="B241:C241"/>
    <mergeCell ref="D241:E241"/>
    <mergeCell ref="F241:G241"/>
    <mergeCell ref="I241:J241"/>
    <mergeCell ref="K241:M241"/>
    <mergeCell ref="N241:O241"/>
    <mergeCell ref="W240:Y240"/>
    <mergeCell ref="Z240:AA240"/>
    <mergeCell ref="AB240:AC240"/>
    <mergeCell ref="AD240:AE240"/>
    <mergeCell ref="AF240:AG240"/>
    <mergeCell ref="AH240:AI240"/>
    <mergeCell ref="AH239:AI239"/>
    <mergeCell ref="B240:C240"/>
    <mergeCell ref="D240:E240"/>
    <mergeCell ref="F240:G240"/>
    <mergeCell ref="I240:J240"/>
    <mergeCell ref="K240:M240"/>
    <mergeCell ref="N240:O240"/>
    <mergeCell ref="P240:Q240"/>
    <mergeCell ref="R240:T240"/>
    <mergeCell ref="U240:V240"/>
    <mergeCell ref="U239:V239"/>
    <mergeCell ref="W239:Y239"/>
    <mergeCell ref="Z239:AA239"/>
    <mergeCell ref="AB239:AC239"/>
    <mergeCell ref="AD239:AE239"/>
    <mergeCell ref="AF239:AG239"/>
    <mergeCell ref="AF242:AG242"/>
    <mergeCell ref="AH242:AI242"/>
    <mergeCell ref="B243:C243"/>
    <mergeCell ref="D243:E243"/>
    <mergeCell ref="F243:G243"/>
    <mergeCell ref="I243:J243"/>
    <mergeCell ref="K243:M243"/>
    <mergeCell ref="N243:O243"/>
    <mergeCell ref="P243:Q243"/>
    <mergeCell ref="R243:T243"/>
    <mergeCell ref="R242:T242"/>
    <mergeCell ref="U242:V242"/>
    <mergeCell ref="W242:Y242"/>
    <mergeCell ref="Z242:AA242"/>
    <mergeCell ref="AB242:AC242"/>
    <mergeCell ref="AD242:AE242"/>
    <mergeCell ref="AD241:AE241"/>
    <mergeCell ref="AF241:AG241"/>
    <mergeCell ref="AH241:AI241"/>
    <mergeCell ref="B242:C242"/>
    <mergeCell ref="D242:E242"/>
    <mergeCell ref="F242:G242"/>
    <mergeCell ref="I242:J242"/>
    <mergeCell ref="K242:M242"/>
    <mergeCell ref="N242:O242"/>
    <mergeCell ref="P242:Q242"/>
    <mergeCell ref="P241:Q241"/>
    <mergeCell ref="R241:T241"/>
    <mergeCell ref="U241:V241"/>
    <mergeCell ref="W241:Y241"/>
    <mergeCell ref="Z241:AA241"/>
    <mergeCell ref="AB241:AC241"/>
    <mergeCell ref="B245:C245"/>
    <mergeCell ref="D245:E245"/>
    <mergeCell ref="F245:G245"/>
    <mergeCell ref="I245:J245"/>
    <mergeCell ref="K245:M245"/>
    <mergeCell ref="N245:O245"/>
    <mergeCell ref="W244:Y244"/>
    <mergeCell ref="Z244:AA244"/>
    <mergeCell ref="AB244:AC244"/>
    <mergeCell ref="AD244:AE244"/>
    <mergeCell ref="AF244:AG244"/>
    <mergeCell ref="AH244:AI244"/>
    <mergeCell ref="AH243:AI243"/>
    <mergeCell ref="B244:C244"/>
    <mergeCell ref="D244:E244"/>
    <mergeCell ref="F244:G244"/>
    <mergeCell ref="I244:J244"/>
    <mergeCell ref="K244:M244"/>
    <mergeCell ref="N244:O244"/>
    <mergeCell ref="P244:Q244"/>
    <mergeCell ref="R244:T244"/>
    <mergeCell ref="U244:V244"/>
    <mergeCell ref="U243:V243"/>
    <mergeCell ref="W243:Y243"/>
    <mergeCell ref="Z243:AA243"/>
    <mergeCell ref="AB243:AC243"/>
    <mergeCell ref="AD243:AE243"/>
    <mergeCell ref="AF243:AG243"/>
    <mergeCell ref="AF246:AG246"/>
    <mergeCell ref="AH246:AI246"/>
    <mergeCell ref="B247:C247"/>
    <mergeCell ref="D247:E247"/>
    <mergeCell ref="F247:G247"/>
    <mergeCell ref="I247:J247"/>
    <mergeCell ref="K247:M247"/>
    <mergeCell ref="N247:O247"/>
    <mergeCell ref="P247:Q247"/>
    <mergeCell ref="R247:T247"/>
    <mergeCell ref="R246:T246"/>
    <mergeCell ref="U246:V246"/>
    <mergeCell ref="W246:Y246"/>
    <mergeCell ref="Z246:AA246"/>
    <mergeCell ref="AB246:AC246"/>
    <mergeCell ref="AD246:AE246"/>
    <mergeCell ref="AD245:AE245"/>
    <mergeCell ref="AF245:AG245"/>
    <mergeCell ref="AH245:AI245"/>
    <mergeCell ref="B246:C246"/>
    <mergeCell ref="D246:E246"/>
    <mergeCell ref="F246:G246"/>
    <mergeCell ref="I246:J246"/>
    <mergeCell ref="K246:M246"/>
    <mergeCell ref="N246:O246"/>
    <mergeCell ref="P246:Q246"/>
    <mergeCell ref="P245:Q245"/>
    <mergeCell ref="R245:T245"/>
    <mergeCell ref="U245:V245"/>
    <mergeCell ref="W245:Y245"/>
    <mergeCell ref="Z245:AA245"/>
    <mergeCell ref="AB245:AC245"/>
    <mergeCell ref="B249:C249"/>
    <mergeCell ref="D249:E249"/>
    <mergeCell ref="F249:G249"/>
    <mergeCell ref="I249:J249"/>
    <mergeCell ref="K249:M249"/>
    <mergeCell ref="N249:O249"/>
    <mergeCell ref="W248:Y248"/>
    <mergeCell ref="Z248:AA248"/>
    <mergeCell ref="AB248:AC248"/>
    <mergeCell ref="AD248:AE248"/>
    <mergeCell ref="AF248:AG248"/>
    <mergeCell ref="AH248:AI248"/>
    <mergeCell ref="AH247:AI247"/>
    <mergeCell ref="B248:C248"/>
    <mergeCell ref="D248:E248"/>
    <mergeCell ref="F248:G248"/>
    <mergeCell ref="I248:J248"/>
    <mergeCell ref="K248:M248"/>
    <mergeCell ref="N248:O248"/>
    <mergeCell ref="P248:Q248"/>
    <mergeCell ref="R248:T248"/>
    <mergeCell ref="U248:V248"/>
    <mergeCell ref="U247:V247"/>
    <mergeCell ref="W247:Y247"/>
    <mergeCell ref="Z247:AA247"/>
    <mergeCell ref="AB247:AC247"/>
    <mergeCell ref="AD247:AE247"/>
    <mergeCell ref="AF247:AG247"/>
    <mergeCell ref="AF250:AG250"/>
    <mergeCell ref="AH250:AI250"/>
    <mergeCell ref="B251:C251"/>
    <mergeCell ref="D251:E251"/>
    <mergeCell ref="F251:G251"/>
    <mergeCell ref="I251:J251"/>
    <mergeCell ref="K251:M251"/>
    <mergeCell ref="N251:O251"/>
    <mergeCell ref="P251:Q251"/>
    <mergeCell ref="R251:T251"/>
    <mergeCell ref="R250:T250"/>
    <mergeCell ref="U250:V250"/>
    <mergeCell ref="W250:Y250"/>
    <mergeCell ref="Z250:AA250"/>
    <mergeCell ref="AB250:AC250"/>
    <mergeCell ref="AD250:AE250"/>
    <mergeCell ref="AD249:AE249"/>
    <mergeCell ref="AF249:AG249"/>
    <mergeCell ref="AH249:AI249"/>
    <mergeCell ref="B250:C250"/>
    <mergeCell ref="D250:E250"/>
    <mergeCell ref="F250:G250"/>
    <mergeCell ref="I250:J250"/>
    <mergeCell ref="K250:M250"/>
    <mergeCell ref="N250:O250"/>
    <mergeCell ref="P250:Q250"/>
    <mergeCell ref="P249:Q249"/>
    <mergeCell ref="R249:T249"/>
    <mergeCell ref="U249:V249"/>
    <mergeCell ref="W249:Y249"/>
    <mergeCell ref="Z249:AA249"/>
    <mergeCell ref="AB249:AC249"/>
    <mergeCell ref="B253:C253"/>
    <mergeCell ref="D253:E253"/>
    <mergeCell ref="F253:G253"/>
    <mergeCell ref="I253:J253"/>
    <mergeCell ref="K253:M253"/>
    <mergeCell ref="N253:O253"/>
    <mergeCell ref="W252:Y252"/>
    <mergeCell ref="Z252:AA252"/>
    <mergeCell ref="AB252:AC252"/>
    <mergeCell ref="AD252:AE252"/>
    <mergeCell ref="AF252:AG252"/>
    <mergeCell ref="AH252:AI252"/>
    <mergeCell ref="AH251:AI251"/>
    <mergeCell ref="B252:C252"/>
    <mergeCell ref="D252:E252"/>
    <mergeCell ref="F252:G252"/>
    <mergeCell ref="I252:J252"/>
    <mergeCell ref="K252:M252"/>
    <mergeCell ref="N252:O252"/>
    <mergeCell ref="P252:Q252"/>
    <mergeCell ref="R252:T252"/>
    <mergeCell ref="U252:V252"/>
    <mergeCell ref="U251:V251"/>
    <mergeCell ref="W251:Y251"/>
    <mergeCell ref="Z251:AA251"/>
    <mergeCell ref="AB251:AC251"/>
    <mergeCell ref="AD251:AE251"/>
    <mergeCell ref="AF251:AG251"/>
    <mergeCell ref="AF254:AG254"/>
    <mergeCell ref="AH254:AI254"/>
    <mergeCell ref="B255:C255"/>
    <mergeCell ref="D255:E255"/>
    <mergeCell ref="F255:G255"/>
    <mergeCell ref="I255:J255"/>
    <mergeCell ref="K255:M255"/>
    <mergeCell ref="N255:O255"/>
    <mergeCell ref="P255:Q255"/>
    <mergeCell ref="R255:T255"/>
    <mergeCell ref="R254:T254"/>
    <mergeCell ref="U254:V254"/>
    <mergeCell ref="W254:Y254"/>
    <mergeCell ref="Z254:AA254"/>
    <mergeCell ref="AB254:AC254"/>
    <mergeCell ref="AD254:AE254"/>
    <mergeCell ref="AD253:AE253"/>
    <mergeCell ref="AF253:AG253"/>
    <mergeCell ref="AH253:AI253"/>
    <mergeCell ref="B254:C254"/>
    <mergeCell ref="D254:E254"/>
    <mergeCell ref="F254:G254"/>
    <mergeCell ref="I254:J254"/>
    <mergeCell ref="K254:M254"/>
    <mergeCell ref="N254:O254"/>
    <mergeCell ref="P254:Q254"/>
    <mergeCell ref="P253:Q253"/>
    <mergeCell ref="R253:T253"/>
    <mergeCell ref="U253:V253"/>
    <mergeCell ref="W253:Y253"/>
    <mergeCell ref="Z253:AA253"/>
    <mergeCell ref="AB253:AC253"/>
    <mergeCell ref="B257:C257"/>
    <mergeCell ref="D257:E257"/>
    <mergeCell ref="F257:G257"/>
    <mergeCell ref="I257:J257"/>
    <mergeCell ref="K257:M257"/>
    <mergeCell ref="N257:O257"/>
    <mergeCell ref="W256:Y256"/>
    <mergeCell ref="Z256:AA256"/>
    <mergeCell ref="AB256:AC256"/>
    <mergeCell ref="AD256:AE256"/>
    <mergeCell ref="AF256:AG256"/>
    <mergeCell ref="AH256:AI256"/>
    <mergeCell ref="AH255:AI255"/>
    <mergeCell ref="B256:C256"/>
    <mergeCell ref="D256:E256"/>
    <mergeCell ref="F256:G256"/>
    <mergeCell ref="I256:J256"/>
    <mergeCell ref="K256:M256"/>
    <mergeCell ref="N256:O256"/>
    <mergeCell ref="P256:Q256"/>
    <mergeCell ref="R256:T256"/>
    <mergeCell ref="U256:V256"/>
    <mergeCell ref="U255:V255"/>
    <mergeCell ref="W255:Y255"/>
    <mergeCell ref="Z255:AA255"/>
    <mergeCell ref="AB255:AC255"/>
    <mergeCell ref="AD255:AE255"/>
    <mergeCell ref="AF255:AG255"/>
    <mergeCell ref="AF258:AG258"/>
    <mergeCell ref="AH258:AI258"/>
    <mergeCell ref="B259:C259"/>
    <mergeCell ref="D259:E259"/>
    <mergeCell ref="F259:G259"/>
    <mergeCell ref="I259:J259"/>
    <mergeCell ref="K259:M259"/>
    <mergeCell ref="N259:O259"/>
    <mergeCell ref="P259:Q259"/>
    <mergeCell ref="R259:T259"/>
    <mergeCell ref="R258:T258"/>
    <mergeCell ref="U258:V258"/>
    <mergeCell ref="W258:Y258"/>
    <mergeCell ref="Z258:AA258"/>
    <mergeCell ref="AB258:AC258"/>
    <mergeCell ref="AD258:AE258"/>
    <mergeCell ref="AD257:AE257"/>
    <mergeCell ref="AF257:AG257"/>
    <mergeCell ref="AH257:AI257"/>
    <mergeCell ref="B258:C258"/>
    <mergeCell ref="D258:E258"/>
    <mergeCell ref="F258:G258"/>
    <mergeCell ref="I258:J258"/>
    <mergeCell ref="K258:M258"/>
    <mergeCell ref="N258:O258"/>
    <mergeCell ref="P258:Q258"/>
    <mergeCell ref="P257:Q257"/>
    <mergeCell ref="R257:T257"/>
    <mergeCell ref="U257:V257"/>
    <mergeCell ref="W257:Y257"/>
    <mergeCell ref="Z257:AA257"/>
    <mergeCell ref="AB257:AC257"/>
    <mergeCell ref="B261:C261"/>
    <mergeCell ref="D261:E261"/>
    <mergeCell ref="F261:G261"/>
    <mergeCell ref="I261:J261"/>
    <mergeCell ref="K261:M261"/>
    <mergeCell ref="N261:O261"/>
    <mergeCell ref="W260:Y260"/>
    <mergeCell ref="Z260:AA260"/>
    <mergeCell ref="AB260:AC260"/>
    <mergeCell ref="AD260:AE260"/>
    <mergeCell ref="AF260:AG260"/>
    <mergeCell ref="AH260:AI260"/>
    <mergeCell ref="AH259:AI259"/>
    <mergeCell ref="B260:C260"/>
    <mergeCell ref="D260:E260"/>
    <mergeCell ref="F260:G260"/>
    <mergeCell ref="I260:J260"/>
    <mergeCell ref="K260:M260"/>
    <mergeCell ref="N260:O260"/>
    <mergeCell ref="P260:Q260"/>
    <mergeCell ref="R260:T260"/>
    <mergeCell ref="U260:V260"/>
    <mergeCell ref="U259:V259"/>
    <mergeCell ref="W259:Y259"/>
    <mergeCell ref="Z259:AA259"/>
    <mergeCell ref="AB259:AC259"/>
    <mergeCell ref="AD259:AE259"/>
    <mergeCell ref="AF259:AG259"/>
    <mergeCell ref="AF262:AG262"/>
    <mergeCell ref="AH262:AI262"/>
    <mergeCell ref="B263:C263"/>
    <mergeCell ref="D263:E263"/>
    <mergeCell ref="F263:G263"/>
    <mergeCell ref="I263:J263"/>
    <mergeCell ref="K263:M263"/>
    <mergeCell ref="N263:O263"/>
    <mergeCell ref="P263:Q263"/>
    <mergeCell ref="R263:T263"/>
    <mergeCell ref="R262:T262"/>
    <mergeCell ref="U262:V262"/>
    <mergeCell ref="W262:Y262"/>
    <mergeCell ref="Z262:AA262"/>
    <mergeCell ref="AB262:AC262"/>
    <mergeCell ref="AD262:AE262"/>
    <mergeCell ref="AD261:AE261"/>
    <mergeCell ref="AF261:AG261"/>
    <mergeCell ref="AH261:AI261"/>
    <mergeCell ref="B262:C262"/>
    <mergeCell ref="D262:E262"/>
    <mergeCell ref="F262:G262"/>
    <mergeCell ref="I262:J262"/>
    <mergeCell ref="K262:M262"/>
    <mergeCell ref="N262:O262"/>
    <mergeCell ref="P262:Q262"/>
    <mergeCell ref="P261:Q261"/>
    <mergeCell ref="R261:T261"/>
    <mergeCell ref="U261:V261"/>
    <mergeCell ref="W261:Y261"/>
    <mergeCell ref="Z261:AA261"/>
    <mergeCell ref="AB261:AC261"/>
    <mergeCell ref="B265:C265"/>
    <mergeCell ref="D265:E265"/>
    <mergeCell ref="F265:G265"/>
    <mergeCell ref="I265:J265"/>
    <mergeCell ref="K265:M265"/>
    <mergeCell ref="N265:O265"/>
    <mergeCell ref="W264:Y264"/>
    <mergeCell ref="Z264:AA264"/>
    <mergeCell ref="AB264:AC264"/>
    <mergeCell ref="AD264:AE264"/>
    <mergeCell ref="AF264:AG264"/>
    <mergeCell ref="AH264:AI264"/>
    <mergeCell ref="AH263:AI263"/>
    <mergeCell ref="B264:C264"/>
    <mergeCell ref="D264:E264"/>
    <mergeCell ref="F264:G264"/>
    <mergeCell ref="I264:J264"/>
    <mergeCell ref="K264:M264"/>
    <mergeCell ref="N264:O264"/>
    <mergeCell ref="P264:Q264"/>
    <mergeCell ref="R264:T264"/>
    <mergeCell ref="U264:V264"/>
    <mergeCell ref="U263:V263"/>
    <mergeCell ref="W263:Y263"/>
    <mergeCell ref="Z263:AA263"/>
    <mergeCell ref="AB263:AC263"/>
    <mergeCell ref="AD263:AE263"/>
    <mergeCell ref="AF263:AG263"/>
    <mergeCell ref="AF266:AG266"/>
    <mergeCell ref="AH266:AI266"/>
    <mergeCell ref="B267:C267"/>
    <mergeCell ref="D267:E267"/>
    <mergeCell ref="F267:G267"/>
    <mergeCell ref="I267:J267"/>
    <mergeCell ref="K267:M267"/>
    <mergeCell ref="N267:O267"/>
    <mergeCell ref="P267:Q267"/>
    <mergeCell ref="R267:T267"/>
    <mergeCell ref="R266:T266"/>
    <mergeCell ref="U266:V266"/>
    <mergeCell ref="W266:Y266"/>
    <mergeCell ref="Z266:AA266"/>
    <mergeCell ref="AB266:AC266"/>
    <mergeCell ref="AD266:AE266"/>
    <mergeCell ref="AD265:AE265"/>
    <mergeCell ref="AF265:AG265"/>
    <mergeCell ref="AH265:AI265"/>
    <mergeCell ref="B266:C266"/>
    <mergeCell ref="D266:E266"/>
    <mergeCell ref="F266:G266"/>
    <mergeCell ref="I266:J266"/>
    <mergeCell ref="K266:M266"/>
    <mergeCell ref="N266:O266"/>
    <mergeCell ref="P266:Q266"/>
    <mergeCell ref="P265:Q265"/>
    <mergeCell ref="R265:T265"/>
    <mergeCell ref="U265:V265"/>
    <mergeCell ref="W265:Y265"/>
    <mergeCell ref="Z265:AA265"/>
    <mergeCell ref="AB265:AC265"/>
    <mergeCell ref="B269:C269"/>
    <mergeCell ref="D269:E269"/>
    <mergeCell ref="F269:G269"/>
    <mergeCell ref="I269:J269"/>
    <mergeCell ref="K269:M269"/>
    <mergeCell ref="N269:O269"/>
    <mergeCell ref="W268:Y268"/>
    <mergeCell ref="Z268:AA268"/>
    <mergeCell ref="AB268:AC268"/>
    <mergeCell ref="AD268:AE268"/>
    <mergeCell ref="AF268:AG268"/>
    <mergeCell ref="AH268:AI268"/>
    <mergeCell ref="AH267:AI267"/>
    <mergeCell ref="B268:C268"/>
    <mergeCell ref="D268:E268"/>
    <mergeCell ref="F268:G268"/>
    <mergeCell ref="I268:J268"/>
    <mergeCell ref="K268:M268"/>
    <mergeCell ref="N268:O268"/>
    <mergeCell ref="P268:Q268"/>
    <mergeCell ref="R268:T268"/>
    <mergeCell ref="U268:V268"/>
    <mergeCell ref="U267:V267"/>
    <mergeCell ref="W267:Y267"/>
    <mergeCell ref="Z267:AA267"/>
    <mergeCell ref="AB267:AC267"/>
    <mergeCell ref="AD267:AE267"/>
    <mergeCell ref="AF267:AG267"/>
    <mergeCell ref="AF270:AG270"/>
    <mergeCell ref="AH270:AI270"/>
    <mergeCell ref="B271:C271"/>
    <mergeCell ref="D271:E271"/>
    <mergeCell ref="F271:G271"/>
    <mergeCell ref="I271:J271"/>
    <mergeCell ref="K271:M271"/>
    <mergeCell ref="N271:O271"/>
    <mergeCell ref="P271:Q271"/>
    <mergeCell ref="R271:T271"/>
    <mergeCell ref="R270:T270"/>
    <mergeCell ref="U270:V270"/>
    <mergeCell ref="W270:Y270"/>
    <mergeCell ref="Z270:AA270"/>
    <mergeCell ref="AB270:AC270"/>
    <mergeCell ref="AD270:AE270"/>
    <mergeCell ref="AD269:AE269"/>
    <mergeCell ref="AF269:AG269"/>
    <mergeCell ref="AH269:AI269"/>
    <mergeCell ref="B270:C270"/>
    <mergeCell ref="D270:E270"/>
    <mergeCell ref="F270:G270"/>
    <mergeCell ref="I270:J270"/>
    <mergeCell ref="K270:M270"/>
    <mergeCell ref="N270:O270"/>
    <mergeCell ref="P270:Q270"/>
    <mergeCell ref="P269:Q269"/>
    <mergeCell ref="R269:T269"/>
    <mergeCell ref="U269:V269"/>
    <mergeCell ref="W269:Y269"/>
    <mergeCell ref="Z269:AA269"/>
    <mergeCell ref="AB269:AC269"/>
    <mergeCell ref="B273:C273"/>
    <mergeCell ref="D273:E273"/>
    <mergeCell ref="F273:G273"/>
    <mergeCell ref="I273:J273"/>
    <mergeCell ref="K273:M273"/>
    <mergeCell ref="N273:O273"/>
    <mergeCell ref="W272:Y272"/>
    <mergeCell ref="Z272:AA272"/>
    <mergeCell ref="AB272:AC272"/>
    <mergeCell ref="AD272:AE272"/>
    <mergeCell ref="AF272:AG272"/>
    <mergeCell ref="AH272:AI272"/>
    <mergeCell ref="AH271:AI271"/>
    <mergeCell ref="B272:C272"/>
    <mergeCell ref="D272:E272"/>
    <mergeCell ref="F272:G272"/>
    <mergeCell ref="I272:J272"/>
    <mergeCell ref="K272:M272"/>
    <mergeCell ref="N272:O272"/>
    <mergeCell ref="P272:Q272"/>
    <mergeCell ref="R272:T272"/>
    <mergeCell ref="U272:V272"/>
    <mergeCell ref="U271:V271"/>
    <mergeCell ref="W271:Y271"/>
    <mergeCell ref="Z271:AA271"/>
    <mergeCell ref="AB271:AC271"/>
    <mergeCell ref="AD271:AE271"/>
    <mergeCell ref="AF271:AG271"/>
    <mergeCell ref="AF274:AG274"/>
    <mergeCell ref="AH274:AI274"/>
    <mergeCell ref="B275:C275"/>
    <mergeCell ref="D275:E275"/>
    <mergeCell ref="F275:G275"/>
    <mergeCell ref="I275:J275"/>
    <mergeCell ref="K275:M275"/>
    <mergeCell ref="N275:O275"/>
    <mergeCell ref="P275:Q275"/>
    <mergeCell ref="R275:T275"/>
    <mergeCell ref="R274:T274"/>
    <mergeCell ref="U274:V274"/>
    <mergeCell ref="W274:Y274"/>
    <mergeCell ref="Z274:AA274"/>
    <mergeCell ref="AB274:AC274"/>
    <mergeCell ref="AD274:AE274"/>
    <mergeCell ref="AD273:AE273"/>
    <mergeCell ref="AF273:AG273"/>
    <mergeCell ref="AH273:AI273"/>
    <mergeCell ref="B274:C274"/>
    <mergeCell ref="D274:E274"/>
    <mergeCell ref="F274:G274"/>
    <mergeCell ref="I274:J274"/>
    <mergeCell ref="K274:M274"/>
    <mergeCell ref="N274:O274"/>
    <mergeCell ref="P274:Q274"/>
    <mergeCell ref="P273:Q273"/>
    <mergeCell ref="R273:T273"/>
    <mergeCell ref="U273:V273"/>
    <mergeCell ref="W273:Y273"/>
    <mergeCell ref="Z273:AA273"/>
    <mergeCell ref="AB273:AC273"/>
    <mergeCell ref="B277:C277"/>
    <mergeCell ref="D277:E277"/>
    <mergeCell ref="F277:G277"/>
    <mergeCell ref="I277:J277"/>
    <mergeCell ref="K277:M277"/>
    <mergeCell ref="N277:O277"/>
    <mergeCell ref="W276:Y276"/>
    <mergeCell ref="Z276:AA276"/>
    <mergeCell ref="AB276:AC276"/>
    <mergeCell ref="AD276:AE276"/>
    <mergeCell ref="AF276:AG276"/>
    <mergeCell ref="AH276:AI276"/>
    <mergeCell ref="AH275:AI275"/>
    <mergeCell ref="B276:C276"/>
    <mergeCell ref="D276:E276"/>
    <mergeCell ref="F276:G276"/>
    <mergeCell ref="I276:J276"/>
    <mergeCell ref="K276:M276"/>
    <mergeCell ref="N276:O276"/>
    <mergeCell ref="P276:Q276"/>
    <mergeCell ref="R276:T276"/>
    <mergeCell ref="U276:V276"/>
    <mergeCell ref="U275:V275"/>
    <mergeCell ref="W275:Y275"/>
    <mergeCell ref="Z275:AA275"/>
    <mergeCell ref="AB275:AC275"/>
    <mergeCell ref="AD275:AE275"/>
    <mergeCell ref="AF275:AG275"/>
    <mergeCell ref="AF278:AG278"/>
    <mergeCell ref="AH278:AI278"/>
    <mergeCell ref="B279:C279"/>
    <mergeCell ref="D279:E279"/>
    <mergeCell ref="F279:G279"/>
    <mergeCell ref="I279:J279"/>
    <mergeCell ref="K279:M279"/>
    <mergeCell ref="N279:O279"/>
    <mergeCell ref="P279:Q279"/>
    <mergeCell ref="R279:T279"/>
    <mergeCell ref="R278:T278"/>
    <mergeCell ref="U278:V278"/>
    <mergeCell ref="W278:Y278"/>
    <mergeCell ref="Z278:AA278"/>
    <mergeCell ref="AB278:AC278"/>
    <mergeCell ref="AD278:AE278"/>
    <mergeCell ref="AD277:AE277"/>
    <mergeCell ref="AF277:AG277"/>
    <mergeCell ref="AH277:AI277"/>
    <mergeCell ref="B278:C278"/>
    <mergeCell ref="D278:E278"/>
    <mergeCell ref="F278:G278"/>
    <mergeCell ref="I278:J278"/>
    <mergeCell ref="K278:M278"/>
    <mergeCell ref="N278:O278"/>
    <mergeCell ref="P278:Q278"/>
    <mergeCell ref="P277:Q277"/>
    <mergeCell ref="R277:T277"/>
    <mergeCell ref="U277:V277"/>
    <mergeCell ref="W277:Y277"/>
    <mergeCell ref="Z277:AA277"/>
    <mergeCell ref="AB277:AC277"/>
    <mergeCell ref="B281:C281"/>
    <mergeCell ref="D281:E281"/>
    <mergeCell ref="F281:G281"/>
    <mergeCell ref="I281:J281"/>
    <mergeCell ref="K281:M281"/>
    <mergeCell ref="N281:O281"/>
    <mergeCell ref="W280:Y280"/>
    <mergeCell ref="Z280:AA280"/>
    <mergeCell ref="AB280:AC280"/>
    <mergeCell ref="AD280:AE280"/>
    <mergeCell ref="AF280:AG280"/>
    <mergeCell ref="AH280:AI280"/>
    <mergeCell ref="AH279:AI279"/>
    <mergeCell ref="B280:C280"/>
    <mergeCell ref="D280:E280"/>
    <mergeCell ref="F280:G280"/>
    <mergeCell ref="I280:J280"/>
    <mergeCell ref="K280:M280"/>
    <mergeCell ref="N280:O280"/>
    <mergeCell ref="P280:Q280"/>
    <mergeCell ref="R280:T280"/>
    <mergeCell ref="U280:V280"/>
    <mergeCell ref="U279:V279"/>
    <mergeCell ref="W279:Y279"/>
    <mergeCell ref="Z279:AA279"/>
    <mergeCell ref="AB279:AC279"/>
    <mergeCell ref="AD279:AE279"/>
    <mergeCell ref="AF279:AG279"/>
    <mergeCell ref="AF282:AG282"/>
    <mergeCell ref="AH282:AI282"/>
    <mergeCell ref="B283:C283"/>
    <mergeCell ref="D283:E283"/>
    <mergeCell ref="F283:G283"/>
    <mergeCell ref="I283:J283"/>
    <mergeCell ref="K283:M283"/>
    <mergeCell ref="N283:O283"/>
    <mergeCell ref="P283:Q283"/>
    <mergeCell ref="R283:T283"/>
    <mergeCell ref="R282:T282"/>
    <mergeCell ref="U282:V282"/>
    <mergeCell ref="W282:Y282"/>
    <mergeCell ref="Z282:AA282"/>
    <mergeCell ref="AB282:AC282"/>
    <mergeCell ref="AD282:AE282"/>
    <mergeCell ref="AD281:AE281"/>
    <mergeCell ref="AF281:AG281"/>
    <mergeCell ref="AH281:AI281"/>
    <mergeCell ref="B282:C282"/>
    <mergeCell ref="D282:E282"/>
    <mergeCell ref="F282:G282"/>
    <mergeCell ref="I282:J282"/>
    <mergeCell ref="K282:M282"/>
    <mergeCell ref="N282:O282"/>
    <mergeCell ref="P282:Q282"/>
    <mergeCell ref="P281:Q281"/>
    <mergeCell ref="R281:T281"/>
    <mergeCell ref="U281:V281"/>
    <mergeCell ref="W281:Y281"/>
    <mergeCell ref="Z281:AA281"/>
    <mergeCell ref="AB281:AC281"/>
    <mergeCell ref="B285:C285"/>
    <mergeCell ref="D285:E285"/>
    <mergeCell ref="F285:G285"/>
    <mergeCell ref="I285:J285"/>
    <mergeCell ref="K285:M285"/>
    <mergeCell ref="N285:O285"/>
    <mergeCell ref="W284:Y284"/>
    <mergeCell ref="Z284:AA284"/>
    <mergeCell ref="AB284:AC284"/>
    <mergeCell ref="AD284:AE284"/>
    <mergeCell ref="AF284:AG284"/>
    <mergeCell ref="AH284:AI284"/>
    <mergeCell ref="AH283:AI283"/>
    <mergeCell ref="B284:C284"/>
    <mergeCell ref="D284:E284"/>
    <mergeCell ref="F284:G284"/>
    <mergeCell ref="I284:J284"/>
    <mergeCell ref="K284:M284"/>
    <mergeCell ref="N284:O284"/>
    <mergeCell ref="P284:Q284"/>
    <mergeCell ref="R284:T284"/>
    <mergeCell ref="U284:V284"/>
    <mergeCell ref="U283:V283"/>
    <mergeCell ref="W283:Y283"/>
    <mergeCell ref="Z283:AA283"/>
    <mergeCell ref="AB283:AC283"/>
    <mergeCell ref="AD283:AE283"/>
    <mergeCell ref="AF283:AG283"/>
    <mergeCell ref="AF286:AG286"/>
    <mergeCell ref="AH286:AI286"/>
    <mergeCell ref="B287:C287"/>
    <mergeCell ref="D287:E287"/>
    <mergeCell ref="F287:G287"/>
    <mergeCell ref="I287:J287"/>
    <mergeCell ref="K287:M287"/>
    <mergeCell ref="N287:O287"/>
    <mergeCell ref="P287:Q287"/>
    <mergeCell ref="R287:T287"/>
    <mergeCell ref="R286:T286"/>
    <mergeCell ref="U286:V286"/>
    <mergeCell ref="W286:Y286"/>
    <mergeCell ref="Z286:AA286"/>
    <mergeCell ref="AB286:AC286"/>
    <mergeCell ref="AD286:AE286"/>
    <mergeCell ref="AD285:AE285"/>
    <mergeCell ref="AF285:AG285"/>
    <mergeCell ref="AH285:AI285"/>
    <mergeCell ref="B286:C286"/>
    <mergeCell ref="D286:E286"/>
    <mergeCell ref="F286:G286"/>
    <mergeCell ref="I286:J286"/>
    <mergeCell ref="K286:M286"/>
    <mergeCell ref="N286:O286"/>
    <mergeCell ref="P286:Q286"/>
    <mergeCell ref="P285:Q285"/>
    <mergeCell ref="R285:T285"/>
    <mergeCell ref="U285:V285"/>
    <mergeCell ref="W285:Y285"/>
    <mergeCell ref="Z285:AA285"/>
    <mergeCell ref="AB285:AC285"/>
    <mergeCell ref="B289:C289"/>
    <mergeCell ref="D289:E289"/>
    <mergeCell ref="F289:G289"/>
    <mergeCell ref="I289:J289"/>
    <mergeCell ref="K289:M289"/>
    <mergeCell ref="N289:O289"/>
    <mergeCell ref="W288:Y288"/>
    <mergeCell ref="Z288:AA288"/>
    <mergeCell ref="AB288:AC288"/>
    <mergeCell ref="AD288:AE288"/>
    <mergeCell ref="AF288:AG288"/>
    <mergeCell ref="AH288:AI288"/>
    <mergeCell ref="AH287:AI287"/>
    <mergeCell ref="B288:C288"/>
    <mergeCell ref="D288:E288"/>
    <mergeCell ref="F288:G288"/>
    <mergeCell ref="I288:J288"/>
    <mergeCell ref="K288:M288"/>
    <mergeCell ref="N288:O288"/>
    <mergeCell ref="P288:Q288"/>
    <mergeCell ref="R288:T288"/>
    <mergeCell ref="U288:V288"/>
    <mergeCell ref="U287:V287"/>
    <mergeCell ref="W287:Y287"/>
    <mergeCell ref="Z287:AA287"/>
    <mergeCell ref="AB287:AC287"/>
    <mergeCell ref="AD287:AE287"/>
    <mergeCell ref="AF287:AG287"/>
    <mergeCell ref="AF290:AG290"/>
    <mergeCell ref="AH290:AI290"/>
    <mergeCell ref="B291:C291"/>
    <mergeCell ref="D291:E291"/>
    <mergeCell ref="F291:G291"/>
    <mergeCell ref="I291:J291"/>
    <mergeCell ref="K291:M291"/>
    <mergeCell ref="N291:O291"/>
    <mergeCell ref="P291:Q291"/>
    <mergeCell ref="R291:T291"/>
    <mergeCell ref="R290:T290"/>
    <mergeCell ref="U290:V290"/>
    <mergeCell ref="W290:Y290"/>
    <mergeCell ref="Z290:AA290"/>
    <mergeCell ref="AB290:AC290"/>
    <mergeCell ref="AD290:AE290"/>
    <mergeCell ref="AD289:AE289"/>
    <mergeCell ref="AF289:AG289"/>
    <mergeCell ref="AH289:AI289"/>
    <mergeCell ref="B290:C290"/>
    <mergeCell ref="D290:E290"/>
    <mergeCell ref="F290:G290"/>
    <mergeCell ref="I290:J290"/>
    <mergeCell ref="K290:M290"/>
    <mergeCell ref="N290:O290"/>
    <mergeCell ref="P290:Q290"/>
    <mergeCell ref="P289:Q289"/>
    <mergeCell ref="R289:T289"/>
    <mergeCell ref="U289:V289"/>
    <mergeCell ref="W289:Y289"/>
    <mergeCell ref="Z289:AA289"/>
    <mergeCell ref="AB289:AC289"/>
    <mergeCell ref="B293:C293"/>
    <mergeCell ref="D293:E293"/>
    <mergeCell ref="F293:G293"/>
    <mergeCell ref="I293:J293"/>
    <mergeCell ref="K293:M293"/>
    <mergeCell ref="N293:O293"/>
    <mergeCell ref="W292:Y292"/>
    <mergeCell ref="Z292:AA292"/>
    <mergeCell ref="AB292:AC292"/>
    <mergeCell ref="AD292:AE292"/>
    <mergeCell ref="AF292:AG292"/>
    <mergeCell ref="AH292:AI292"/>
    <mergeCell ref="AH291:AI291"/>
    <mergeCell ref="B292:C292"/>
    <mergeCell ref="D292:E292"/>
    <mergeCell ref="F292:G292"/>
    <mergeCell ref="I292:J292"/>
    <mergeCell ref="K292:M292"/>
    <mergeCell ref="N292:O292"/>
    <mergeCell ref="P292:Q292"/>
    <mergeCell ref="R292:T292"/>
    <mergeCell ref="U292:V292"/>
    <mergeCell ref="U291:V291"/>
    <mergeCell ref="W291:Y291"/>
    <mergeCell ref="Z291:AA291"/>
    <mergeCell ref="AB291:AC291"/>
    <mergeCell ref="AD291:AE291"/>
    <mergeCell ref="AF291:AG291"/>
    <mergeCell ref="AF294:AG294"/>
    <mergeCell ref="AH294:AI294"/>
    <mergeCell ref="B295:C295"/>
    <mergeCell ref="D295:E295"/>
    <mergeCell ref="F295:G295"/>
    <mergeCell ref="I295:J295"/>
    <mergeCell ref="K295:M295"/>
    <mergeCell ref="N295:O295"/>
    <mergeCell ref="P295:Q295"/>
    <mergeCell ref="R295:T295"/>
    <mergeCell ref="R294:T294"/>
    <mergeCell ref="U294:V294"/>
    <mergeCell ref="W294:Y294"/>
    <mergeCell ref="Z294:AA294"/>
    <mergeCell ref="AB294:AC294"/>
    <mergeCell ref="AD294:AE294"/>
    <mergeCell ref="AD293:AE293"/>
    <mergeCell ref="AF293:AG293"/>
    <mergeCell ref="AH293:AI293"/>
    <mergeCell ref="B294:C294"/>
    <mergeCell ref="D294:E294"/>
    <mergeCell ref="F294:G294"/>
    <mergeCell ref="I294:J294"/>
    <mergeCell ref="K294:M294"/>
    <mergeCell ref="N294:O294"/>
    <mergeCell ref="P294:Q294"/>
    <mergeCell ref="P293:Q293"/>
    <mergeCell ref="R293:T293"/>
    <mergeCell ref="U293:V293"/>
    <mergeCell ref="W293:Y293"/>
    <mergeCell ref="Z293:AA293"/>
    <mergeCell ref="AB293:AC293"/>
    <mergeCell ref="B297:C297"/>
    <mergeCell ref="D297:E297"/>
    <mergeCell ref="F297:G297"/>
    <mergeCell ref="I297:J297"/>
    <mergeCell ref="K297:M297"/>
    <mergeCell ref="N297:O297"/>
    <mergeCell ref="W296:Y296"/>
    <mergeCell ref="Z296:AA296"/>
    <mergeCell ref="AB296:AC296"/>
    <mergeCell ref="AD296:AE296"/>
    <mergeCell ref="AF296:AG296"/>
    <mergeCell ref="AH296:AI296"/>
    <mergeCell ref="AH295:AI295"/>
    <mergeCell ref="B296:C296"/>
    <mergeCell ref="D296:E296"/>
    <mergeCell ref="F296:G296"/>
    <mergeCell ref="I296:J296"/>
    <mergeCell ref="K296:M296"/>
    <mergeCell ref="N296:O296"/>
    <mergeCell ref="P296:Q296"/>
    <mergeCell ref="R296:T296"/>
    <mergeCell ref="U296:V296"/>
    <mergeCell ref="U295:V295"/>
    <mergeCell ref="W295:Y295"/>
    <mergeCell ref="Z295:AA295"/>
    <mergeCell ref="AB295:AC295"/>
    <mergeCell ref="AD295:AE295"/>
    <mergeCell ref="AF295:AG295"/>
    <mergeCell ref="AF298:AG298"/>
    <mergeCell ref="AH298:AI298"/>
    <mergeCell ref="B299:C299"/>
    <mergeCell ref="D299:E299"/>
    <mergeCell ref="F299:G299"/>
    <mergeCell ref="I299:J299"/>
    <mergeCell ref="K299:M299"/>
    <mergeCell ref="N299:O299"/>
    <mergeCell ref="P299:Q299"/>
    <mergeCell ref="R299:T299"/>
    <mergeCell ref="R298:T298"/>
    <mergeCell ref="U298:V298"/>
    <mergeCell ref="W298:Y298"/>
    <mergeCell ref="Z298:AA298"/>
    <mergeCell ref="AB298:AC298"/>
    <mergeCell ref="AD298:AE298"/>
    <mergeCell ref="AD297:AE297"/>
    <mergeCell ref="AF297:AG297"/>
    <mergeCell ref="AH297:AI297"/>
    <mergeCell ref="B298:C298"/>
    <mergeCell ref="D298:E298"/>
    <mergeCell ref="F298:G298"/>
    <mergeCell ref="I298:J298"/>
    <mergeCell ref="K298:M298"/>
    <mergeCell ref="N298:O298"/>
    <mergeCell ref="P298:Q298"/>
    <mergeCell ref="P297:Q297"/>
    <mergeCell ref="R297:T297"/>
    <mergeCell ref="U297:V297"/>
    <mergeCell ref="W297:Y297"/>
    <mergeCell ref="Z297:AA297"/>
    <mergeCell ref="AB297:AC297"/>
    <mergeCell ref="B301:C301"/>
    <mergeCell ref="D301:E301"/>
    <mergeCell ref="F301:G301"/>
    <mergeCell ref="I301:J301"/>
    <mergeCell ref="K301:M301"/>
    <mergeCell ref="N301:O301"/>
    <mergeCell ref="W300:Y300"/>
    <mergeCell ref="Z300:AA300"/>
    <mergeCell ref="AB300:AC300"/>
    <mergeCell ref="AD300:AE300"/>
    <mergeCell ref="AF300:AG300"/>
    <mergeCell ref="AH300:AI300"/>
    <mergeCell ref="AH299:AI299"/>
    <mergeCell ref="B300:C300"/>
    <mergeCell ref="D300:E300"/>
    <mergeCell ref="F300:G300"/>
    <mergeCell ref="I300:J300"/>
    <mergeCell ref="K300:M300"/>
    <mergeCell ref="N300:O300"/>
    <mergeCell ref="P300:Q300"/>
    <mergeCell ref="R300:T300"/>
    <mergeCell ref="U300:V300"/>
    <mergeCell ref="U299:V299"/>
    <mergeCell ref="W299:Y299"/>
    <mergeCell ref="Z299:AA299"/>
    <mergeCell ref="AB299:AC299"/>
    <mergeCell ref="AD299:AE299"/>
    <mergeCell ref="AF299:AG299"/>
    <mergeCell ref="AF302:AG302"/>
    <mergeCell ref="AH302:AI302"/>
    <mergeCell ref="B303:C303"/>
    <mergeCell ref="D303:E303"/>
    <mergeCell ref="F303:G303"/>
    <mergeCell ref="I303:J303"/>
    <mergeCell ref="K303:M303"/>
    <mergeCell ref="N303:O303"/>
    <mergeCell ref="P303:Q303"/>
    <mergeCell ref="R303:T303"/>
    <mergeCell ref="R302:T302"/>
    <mergeCell ref="U302:V302"/>
    <mergeCell ref="W302:Y302"/>
    <mergeCell ref="Z302:AA302"/>
    <mergeCell ref="AB302:AC302"/>
    <mergeCell ref="AD302:AE302"/>
    <mergeCell ref="AD301:AE301"/>
    <mergeCell ref="AF301:AG301"/>
    <mergeCell ref="AH301:AI301"/>
    <mergeCell ref="B302:C302"/>
    <mergeCell ref="D302:E302"/>
    <mergeCell ref="F302:G302"/>
    <mergeCell ref="I302:J302"/>
    <mergeCell ref="K302:M302"/>
    <mergeCell ref="N302:O302"/>
    <mergeCell ref="P302:Q302"/>
    <mergeCell ref="P301:Q301"/>
    <mergeCell ref="R301:T301"/>
    <mergeCell ref="U301:V301"/>
    <mergeCell ref="W301:Y301"/>
    <mergeCell ref="Z301:AA301"/>
    <mergeCell ref="AB301:AC301"/>
    <mergeCell ref="B305:C305"/>
    <mergeCell ref="D305:E305"/>
    <mergeCell ref="F305:G305"/>
    <mergeCell ref="I305:J305"/>
    <mergeCell ref="K305:M305"/>
    <mergeCell ref="N305:O305"/>
    <mergeCell ref="W304:Y304"/>
    <mergeCell ref="Z304:AA304"/>
    <mergeCell ref="AB304:AC304"/>
    <mergeCell ref="AD304:AE304"/>
    <mergeCell ref="AF304:AG304"/>
    <mergeCell ref="AH304:AI304"/>
    <mergeCell ref="AH303:AI303"/>
    <mergeCell ref="B304:C304"/>
    <mergeCell ref="D304:E304"/>
    <mergeCell ref="F304:G304"/>
    <mergeCell ref="I304:J304"/>
    <mergeCell ref="K304:M304"/>
    <mergeCell ref="N304:O304"/>
    <mergeCell ref="P304:Q304"/>
    <mergeCell ref="R304:T304"/>
    <mergeCell ref="U304:V304"/>
    <mergeCell ref="U303:V303"/>
    <mergeCell ref="W303:Y303"/>
    <mergeCell ref="Z303:AA303"/>
    <mergeCell ref="AB303:AC303"/>
    <mergeCell ref="AD303:AE303"/>
    <mergeCell ref="AF303:AG303"/>
    <mergeCell ref="AF306:AG306"/>
    <mergeCell ref="AH306:AI306"/>
    <mergeCell ref="B307:C307"/>
    <mergeCell ref="D307:E307"/>
    <mergeCell ref="F307:G307"/>
    <mergeCell ref="I307:J307"/>
    <mergeCell ref="K307:M307"/>
    <mergeCell ref="N307:O307"/>
    <mergeCell ref="P307:Q307"/>
    <mergeCell ref="R307:T307"/>
    <mergeCell ref="R306:T306"/>
    <mergeCell ref="U306:V306"/>
    <mergeCell ref="W306:Y306"/>
    <mergeCell ref="Z306:AA306"/>
    <mergeCell ref="AB306:AC306"/>
    <mergeCell ref="AD306:AE306"/>
    <mergeCell ref="AD305:AE305"/>
    <mergeCell ref="AF305:AG305"/>
    <mergeCell ref="AH305:AI305"/>
    <mergeCell ref="B306:C306"/>
    <mergeCell ref="D306:E306"/>
    <mergeCell ref="F306:G306"/>
    <mergeCell ref="I306:J306"/>
    <mergeCell ref="K306:M306"/>
    <mergeCell ref="N306:O306"/>
    <mergeCell ref="P306:Q306"/>
    <mergeCell ref="P305:Q305"/>
    <mergeCell ref="R305:T305"/>
    <mergeCell ref="U305:V305"/>
    <mergeCell ref="W305:Y305"/>
    <mergeCell ref="Z305:AA305"/>
    <mergeCell ref="AB305:AC305"/>
    <mergeCell ref="B309:C309"/>
    <mergeCell ref="D309:E309"/>
    <mergeCell ref="F309:G309"/>
    <mergeCell ref="I309:J309"/>
    <mergeCell ref="K309:M309"/>
    <mergeCell ref="N309:O309"/>
    <mergeCell ref="W308:Y308"/>
    <mergeCell ref="Z308:AA308"/>
    <mergeCell ref="AB308:AC308"/>
    <mergeCell ref="AD308:AE308"/>
    <mergeCell ref="AF308:AG308"/>
    <mergeCell ref="AH308:AI308"/>
    <mergeCell ref="AH307:AI307"/>
    <mergeCell ref="B308:C308"/>
    <mergeCell ref="D308:E308"/>
    <mergeCell ref="F308:G308"/>
    <mergeCell ref="I308:J308"/>
    <mergeCell ref="K308:M308"/>
    <mergeCell ref="N308:O308"/>
    <mergeCell ref="P308:Q308"/>
    <mergeCell ref="R308:T308"/>
    <mergeCell ref="U308:V308"/>
    <mergeCell ref="U307:V307"/>
    <mergeCell ref="W307:Y307"/>
    <mergeCell ref="Z307:AA307"/>
    <mergeCell ref="AB307:AC307"/>
    <mergeCell ref="AD307:AE307"/>
    <mergeCell ref="AF307:AG307"/>
    <mergeCell ref="AF310:AG310"/>
    <mergeCell ref="AH310:AI310"/>
    <mergeCell ref="B311:C311"/>
    <mergeCell ref="D311:E311"/>
    <mergeCell ref="F311:G311"/>
    <mergeCell ref="I311:J311"/>
    <mergeCell ref="K311:M311"/>
    <mergeCell ref="N311:O311"/>
    <mergeCell ref="P311:Q311"/>
    <mergeCell ref="R311:T311"/>
    <mergeCell ref="R310:T310"/>
    <mergeCell ref="U310:V310"/>
    <mergeCell ref="W310:Y310"/>
    <mergeCell ref="Z310:AA310"/>
    <mergeCell ref="AB310:AC310"/>
    <mergeCell ref="AD310:AE310"/>
    <mergeCell ref="AD309:AE309"/>
    <mergeCell ref="AF309:AG309"/>
    <mergeCell ref="AH309:AI309"/>
    <mergeCell ref="B310:C310"/>
    <mergeCell ref="D310:E310"/>
    <mergeCell ref="F310:G310"/>
    <mergeCell ref="I310:J310"/>
    <mergeCell ref="K310:M310"/>
    <mergeCell ref="N310:O310"/>
    <mergeCell ref="P310:Q310"/>
    <mergeCell ref="P309:Q309"/>
    <mergeCell ref="R309:T309"/>
    <mergeCell ref="U309:V309"/>
    <mergeCell ref="W309:Y309"/>
    <mergeCell ref="Z309:AA309"/>
    <mergeCell ref="AB309:AC309"/>
    <mergeCell ref="B313:C313"/>
    <mergeCell ref="D313:E313"/>
    <mergeCell ref="F313:G313"/>
    <mergeCell ref="I313:J313"/>
    <mergeCell ref="K313:M313"/>
    <mergeCell ref="N313:O313"/>
    <mergeCell ref="W312:Y312"/>
    <mergeCell ref="Z312:AA312"/>
    <mergeCell ref="AB312:AC312"/>
    <mergeCell ref="AD312:AE312"/>
    <mergeCell ref="AF312:AG312"/>
    <mergeCell ref="AH312:AI312"/>
    <mergeCell ref="AH311:AI311"/>
    <mergeCell ref="B312:C312"/>
    <mergeCell ref="D312:E312"/>
    <mergeCell ref="F312:G312"/>
    <mergeCell ref="I312:J312"/>
    <mergeCell ref="K312:M312"/>
    <mergeCell ref="N312:O312"/>
    <mergeCell ref="P312:Q312"/>
    <mergeCell ref="R312:T312"/>
    <mergeCell ref="U312:V312"/>
    <mergeCell ref="U311:V311"/>
    <mergeCell ref="W311:Y311"/>
    <mergeCell ref="Z311:AA311"/>
    <mergeCell ref="AB311:AC311"/>
    <mergeCell ref="AD311:AE311"/>
    <mergeCell ref="AF311:AG311"/>
    <mergeCell ref="AF314:AG314"/>
    <mergeCell ref="AH314:AI314"/>
    <mergeCell ref="B315:C315"/>
    <mergeCell ref="D315:E315"/>
    <mergeCell ref="F315:G315"/>
    <mergeCell ref="I315:J315"/>
    <mergeCell ref="K315:M315"/>
    <mergeCell ref="N315:O315"/>
    <mergeCell ref="P315:Q315"/>
    <mergeCell ref="R315:T315"/>
    <mergeCell ref="R314:T314"/>
    <mergeCell ref="U314:V314"/>
    <mergeCell ref="W314:Y314"/>
    <mergeCell ref="Z314:AA314"/>
    <mergeCell ref="AB314:AC314"/>
    <mergeCell ref="AD314:AE314"/>
    <mergeCell ref="AD313:AE313"/>
    <mergeCell ref="AF313:AG313"/>
    <mergeCell ref="AH313:AI313"/>
    <mergeCell ref="B314:C314"/>
    <mergeCell ref="D314:E314"/>
    <mergeCell ref="F314:G314"/>
    <mergeCell ref="I314:J314"/>
    <mergeCell ref="K314:M314"/>
    <mergeCell ref="N314:O314"/>
    <mergeCell ref="P314:Q314"/>
    <mergeCell ref="P313:Q313"/>
    <mergeCell ref="R313:T313"/>
    <mergeCell ref="U313:V313"/>
    <mergeCell ref="W313:Y313"/>
    <mergeCell ref="Z313:AA313"/>
    <mergeCell ref="AB313:AC313"/>
    <mergeCell ref="B317:C317"/>
    <mergeCell ref="D317:E317"/>
    <mergeCell ref="F317:G317"/>
    <mergeCell ref="I317:J317"/>
    <mergeCell ref="K317:M317"/>
    <mergeCell ref="N317:O317"/>
    <mergeCell ref="W316:Y316"/>
    <mergeCell ref="Z316:AA316"/>
    <mergeCell ref="AB316:AC316"/>
    <mergeCell ref="AD316:AE316"/>
    <mergeCell ref="AF316:AG316"/>
    <mergeCell ref="AH316:AI316"/>
    <mergeCell ref="AH315:AI315"/>
    <mergeCell ref="B316:C316"/>
    <mergeCell ref="D316:E316"/>
    <mergeCell ref="F316:G316"/>
    <mergeCell ref="I316:J316"/>
    <mergeCell ref="K316:M316"/>
    <mergeCell ref="N316:O316"/>
    <mergeCell ref="P316:Q316"/>
    <mergeCell ref="R316:T316"/>
    <mergeCell ref="U316:V316"/>
    <mergeCell ref="U315:V315"/>
    <mergeCell ref="W315:Y315"/>
    <mergeCell ref="Z315:AA315"/>
    <mergeCell ref="AB315:AC315"/>
    <mergeCell ref="AD315:AE315"/>
    <mergeCell ref="AF315:AG315"/>
    <mergeCell ref="AF318:AG318"/>
    <mergeCell ref="AH318:AI318"/>
    <mergeCell ref="B319:C319"/>
    <mergeCell ref="D319:E319"/>
    <mergeCell ref="F319:G319"/>
    <mergeCell ref="I319:J319"/>
    <mergeCell ref="K319:M319"/>
    <mergeCell ref="N319:O319"/>
    <mergeCell ref="P319:Q319"/>
    <mergeCell ref="R319:T319"/>
    <mergeCell ref="R318:T318"/>
    <mergeCell ref="U318:V318"/>
    <mergeCell ref="W318:Y318"/>
    <mergeCell ref="Z318:AA318"/>
    <mergeCell ref="AB318:AC318"/>
    <mergeCell ref="AD318:AE318"/>
    <mergeCell ref="AD317:AE317"/>
    <mergeCell ref="AF317:AG317"/>
    <mergeCell ref="AH317:AI317"/>
    <mergeCell ref="B318:C318"/>
    <mergeCell ref="D318:E318"/>
    <mergeCell ref="F318:G318"/>
    <mergeCell ref="I318:J318"/>
    <mergeCell ref="K318:M318"/>
    <mergeCell ref="N318:O318"/>
    <mergeCell ref="P318:Q318"/>
    <mergeCell ref="P317:Q317"/>
    <mergeCell ref="R317:T317"/>
    <mergeCell ref="U317:V317"/>
    <mergeCell ref="W317:Y317"/>
    <mergeCell ref="Z317:AA317"/>
    <mergeCell ref="AB317:AC317"/>
    <mergeCell ref="B321:C321"/>
    <mergeCell ref="D321:E321"/>
    <mergeCell ref="F321:G321"/>
    <mergeCell ref="I321:J321"/>
    <mergeCell ref="K321:M321"/>
    <mergeCell ref="N321:O321"/>
    <mergeCell ref="W320:Y320"/>
    <mergeCell ref="Z320:AA320"/>
    <mergeCell ref="AB320:AC320"/>
    <mergeCell ref="AD320:AE320"/>
    <mergeCell ref="AF320:AG320"/>
    <mergeCell ref="AH320:AI320"/>
    <mergeCell ref="AH319:AI319"/>
    <mergeCell ref="B320:C320"/>
    <mergeCell ref="D320:E320"/>
    <mergeCell ref="F320:G320"/>
    <mergeCell ref="I320:J320"/>
    <mergeCell ref="K320:M320"/>
    <mergeCell ref="N320:O320"/>
    <mergeCell ref="P320:Q320"/>
    <mergeCell ref="R320:T320"/>
    <mergeCell ref="U320:V320"/>
    <mergeCell ref="U319:V319"/>
    <mergeCell ref="W319:Y319"/>
    <mergeCell ref="Z319:AA319"/>
    <mergeCell ref="AB319:AC319"/>
    <mergeCell ref="AD319:AE319"/>
    <mergeCell ref="AF319:AG319"/>
    <mergeCell ref="AF322:AG322"/>
    <mergeCell ref="AH322:AI322"/>
    <mergeCell ref="B323:C323"/>
    <mergeCell ref="D323:E323"/>
    <mergeCell ref="F323:G323"/>
    <mergeCell ref="I323:J323"/>
    <mergeCell ref="K323:M323"/>
    <mergeCell ref="N323:O323"/>
    <mergeCell ref="P323:Q323"/>
    <mergeCell ref="R323:T323"/>
    <mergeCell ref="R322:T322"/>
    <mergeCell ref="U322:V322"/>
    <mergeCell ref="W322:Y322"/>
    <mergeCell ref="Z322:AA322"/>
    <mergeCell ref="AB322:AC322"/>
    <mergeCell ref="AD322:AE322"/>
    <mergeCell ref="AD321:AE321"/>
    <mergeCell ref="AF321:AG321"/>
    <mergeCell ref="AH321:AI321"/>
    <mergeCell ref="B322:C322"/>
    <mergeCell ref="D322:E322"/>
    <mergeCell ref="F322:G322"/>
    <mergeCell ref="I322:J322"/>
    <mergeCell ref="K322:M322"/>
    <mergeCell ref="N322:O322"/>
    <mergeCell ref="P322:Q322"/>
    <mergeCell ref="P321:Q321"/>
    <mergeCell ref="R321:T321"/>
    <mergeCell ref="U321:V321"/>
    <mergeCell ref="W321:Y321"/>
    <mergeCell ref="Z321:AA321"/>
    <mergeCell ref="AB321:AC321"/>
    <mergeCell ref="B325:C325"/>
    <mergeCell ref="D325:E325"/>
    <mergeCell ref="F325:G325"/>
    <mergeCell ref="I325:J325"/>
    <mergeCell ref="K325:M325"/>
    <mergeCell ref="N325:O325"/>
    <mergeCell ref="W324:Y324"/>
    <mergeCell ref="Z324:AA324"/>
    <mergeCell ref="AB324:AC324"/>
    <mergeCell ref="AD324:AE324"/>
    <mergeCell ref="AF324:AG324"/>
    <mergeCell ref="AH324:AI324"/>
    <mergeCell ref="AH323:AI323"/>
    <mergeCell ref="B324:C324"/>
    <mergeCell ref="D324:E324"/>
    <mergeCell ref="F324:G324"/>
    <mergeCell ref="I324:J324"/>
    <mergeCell ref="K324:M324"/>
    <mergeCell ref="N324:O324"/>
    <mergeCell ref="P324:Q324"/>
    <mergeCell ref="R324:T324"/>
    <mergeCell ref="U324:V324"/>
    <mergeCell ref="U323:V323"/>
    <mergeCell ref="W323:Y323"/>
    <mergeCell ref="Z323:AA323"/>
    <mergeCell ref="AB323:AC323"/>
    <mergeCell ref="AD323:AE323"/>
    <mergeCell ref="AF323:AG323"/>
    <mergeCell ref="AF326:AG326"/>
    <mergeCell ref="AH326:AI326"/>
    <mergeCell ref="B327:C327"/>
    <mergeCell ref="D327:E327"/>
    <mergeCell ref="F327:G327"/>
    <mergeCell ref="I327:J327"/>
    <mergeCell ref="K327:M327"/>
    <mergeCell ref="N327:O327"/>
    <mergeCell ref="P327:Q327"/>
    <mergeCell ref="R327:T327"/>
    <mergeCell ref="R326:T326"/>
    <mergeCell ref="U326:V326"/>
    <mergeCell ref="W326:Y326"/>
    <mergeCell ref="Z326:AA326"/>
    <mergeCell ref="AB326:AC326"/>
    <mergeCell ref="AD326:AE326"/>
    <mergeCell ref="AD325:AE325"/>
    <mergeCell ref="AF325:AG325"/>
    <mergeCell ref="AH325:AI325"/>
    <mergeCell ref="B326:C326"/>
    <mergeCell ref="D326:E326"/>
    <mergeCell ref="F326:G326"/>
    <mergeCell ref="I326:J326"/>
    <mergeCell ref="K326:M326"/>
    <mergeCell ref="N326:O326"/>
    <mergeCell ref="P326:Q326"/>
    <mergeCell ref="P325:Q325"/>
    <mergeCell ref="R325:T325"/>
    <mergeCell ref="U325:V325"/>
    <mergeCell ref="W325:Y325"/>
    <mergeCell ref="Z325:AA325"/>
    <mergeCell ref="AB325:AC325"/>
    <mergeCell ref="B329:C329"/>
    <mergeCell ref="D329:E329"/>
    <mergeCell ref="F329:G329"/>
    <mergeCell ref="I329:J329"/>
    <mergeCell ref="K329:M329"/>
    <mergeCell ref="N329:O329"/>
    <mergeCell ref="W328:Y328"/>
    <mergeCell ref="Z328:AA328"/>
    <mergeCell ref="AB328:AC328"/>
    <mergeCell ref="AD328:AE328"/>
    <mergeCell ref="AF328:AG328"/>
    <mergeCell ref="AH328:AI328"/>
    <mergeCell ref="AH327:AI327"/>
    <mergeCell ref="B328:C328"/>
    <mergeCell ref="D328:E328"/>
    <mergeCell ref="F328:G328"/>
    <mergeCell ref="I328:J328"/>
    <mergeCell ref="K328:M328"/>
    <mergeCell ref="N328:O328"/>
    <mergeCell ref="P328:Q328"/>
    <mergeCell ref="R328:T328"/>
    <mergeCell ref="U328:V328"/>
    <mergeCell ref="U327:V327"/>
    <mergeCell ref="W327:Y327"/>
    <mergeCell ref="Z327:AA327"/>
    <mergeCell ref="AB327:AC327"/>
    <mergeCell ref="AD327:AE327"/>
    <mergeCell ref="AF327:AG327"/>
    <mergeCell ref="AF330:AG330"/>
    <mergeCell ref="AH330:AI330"/>
    <mergeCell ref="B331:C331"/>
    <mergeCell ref="D331:E331"/>
    <mergeCell ref="F331:G331"/>
    <mergeCell ref="I331:J331"/>
    <mergeCell ref="K331:M331"/>
    <mergeCell ref="N331:O331"/>
    <mergeCell ref="P331:Q331"/>
    <mergeCell ref="R331:T331"/>
    <mergeCell ref="R330:T330"/>
    <mergeCell ref="U330:V330"/>
    <mergeCell ref="W330:Y330"/>
    <mergeCell ref="Z330:AA330"/>
    <mergeCell ref="AB330:AC330"/>
    <mergeCell ref="AD330:AE330"/>
    <mergeCell ref="AD329:AE329"/>
    <mergeCell ref="AF329:AG329"/>
    <mergeCell ref="AH329:AI329"/>
    <mergeCell ref="B330:C330"/>
    <mergeCell ref="D330:E330"/>
    <mergeCell ref="F330:G330"/>
    <mergeCell ref="I330:J330"/>
    <mergeCell ref="K330:M330"/>
    <mergeCell ref="N330:O330"/>
    <mergeCell ref="P330:Q330"/>
    <mergeCell ref="P329:Q329"/>
    <mergeCell ref="R329:T329"/>
    <mergeCell ref="U329:V329"/>
    <mergeCell ref="W329:Y329"/>
    <mergeCell ref="Z329:AA329"/>
    <mergeCell ref="AB329:AC329"/>
    <mergeCell ref="B333:C333"/>
    <mergeCell ref="D333:E333"/>
    <mergeCell ref="F333:G333"/>
    <mergeCell ref="I333:J333"/>
    <mergeCell ref="K333:M333"/>
    <mergeCell ref="N333:O333"/>
    <mergeCell ref="W332:Y332"/>
    <mergeCell ref="Z332:AA332"/>
    <mergeCell ref="AB332:AC332"/>
    <mergeCell ref="AD332:AE332"/>
    <mergeCell ref="AF332:AG332"/>
    <mergeCell ref="AH332:AI332"/>
    <mergeCell ref="AH331:AI331"/>
    <mergeCell ref="B332:C332"/>
    <mergeCell ref="D332:E332"/>
    <mergeCell ref="F332:G332"/>
    <mergeCell ref="I332:J332"/>
    <mergeCell ref="K332:M332"/>
    <mergeCell ref="N332:O332"/>
    <mergeCell ref="P332:Q332"/>
    <mergeCell ref="R332:T332"/>
    <mergeCell ref="U332:V332"/>
    <mergeCell ref="U331:V331"/>
    <mergeCell ref="W331:Y331"/>
    <mergeCell ref="Z331:AA331"/>
    <mergeCell ref="AB331:AC331"/>
    <mergeCell ref="AD331:AE331"/>
    <mergeCell ref="AF331:AG331"/>
    <mergeCell ref="AF334:AG334"/>
    <mergeCell ref="AH334:AI334"/>
    <mergeCell ref="B335:C335"/>
    <mergeCell ref="D335:E335"/>
    <mergeCell ref="F335:G335"/>
    <mergeCell ref="I335:J335"/>
    <mergeCell ref="K335:M335"/>
    <mergeCell ref="N335:O335"/>
    <mergeCell ref="P335:Q335"/>
    <mergeCell ref="R335:T335"/>
    <mergeCell ref="R334:T334"/>
    <mergeCell ref="U334:V334"/>
    <mergeCell ref="W334:Y334"/>
    <mergeCell ref="Z334:AA334"/>
    <mergeCell ref="AB334:AC334"/>
    <mergeCell ref="AD334:AE334"/>
    <mergeCell ref="AD333:AE333"/>
    <mergeCell ref="AF333:AG333"/>
    <mergeCell ref="AH333:AI333"/>
    <mergeCell ref="B334:C334"/>
    <mergeCell ref="D334:E334"/>
    <mergeCell ref="F334:G334"/>
    <mergeCell ref="I334:J334"/>
    <mergeCell ref="K334:M334"/>
    <mergeCell ref="N334:O334"/>
    <mergeCell ref="P334:Q334"/>
    <mergeCell ref="P333:Q333"/>
    <mergeCell ref="R333:T333"/>
    <mergeCell ref="U333:V333"/>
    <mergeCell ref="W333:Y333"/>
    <mergeCell ref="Z333:AA333"/>
    <mergeCell ref="AB333:AC333"/>
    <mergeCell ref="B337:C337"/>
    <mergeCell ref="D337:E337"/>
    <mergeCell ref="F337:G337"/>
    <mergeCell ref="I337:J337"/>
    <mergeCell ref="K337:M337"/>
    <mergeCell ref="N337:O337"/>
    <mergeCell ref="W336:Y336"/>
    <mergeCell ref="Z336:AA336"/>
    <mergeCell ref="AB336:AC336"/>
    <mergeCell ref="AD336:AE336"/>
    <mergeCell ref="AF336:AG336"/>
    <mergeCell ref="AH336:AI336"/>
    <mergeCell ref="AH335:AI335"/>
    <mergeCell ref="B336:C336"/>
    <mergeCell ref="D336:E336"/>
    <mergeCell ref="F336:G336"/>
    <mergeCell ref="I336:J336"/>
    <mergeCell ref="K336:M336"/>
    <mergeCell ref="N336:O336"/>
    <mergeCell ref="P336:Q336"/>
    <mergeCell ref="R336:T336"/>
    <mergeCell ref="U336:V336"/>
    <mergeCell ref="U335:V335"/>
    <mergeCell ref="W335:Y335"/>
    <mergeCell ref="Z335:AA335"/>
    <mergeCell ref="AB335:AC335"/>
    <mergeCell ref="AD335:AE335"/>
    <mergeCell ref="AF335:AG335"/>
    <mergeCell ref="AF338:AG338"/>
    <mergeCell ref="AH338:AI338"/>
    <mergeCell ref="B339:C339"/>
    <mergeCell ref="D339:E339"/>
    <mergeCell ref="F339:G339"/>
    <mergeCell ref="I339:J339"/>
    <mergeCell ref="K339:M339"/>
    <mergeCell ref="N339:O339"/>
    <mergeCell ref="P339:Q339"/>
    <mergeCell ref="R339:T339"/>
    <mergeCell ref="R338:T338"/>
    <mergeCell ref="U338:V338"/>
    <mergeCell ref="W338:Y338"/>
    <mergeCell ref="Z338:AA338"/>
    <mergeCell ref="AB338:AC338"/>
    <mergeCell ref="AD338:AE338"/>
    <mergeCell ref="AD337:AE337"/>
    <mergeCell ref="AF337:AG337"/>
    <mergeCell ref="AH337:AI337"/>
    <mergeCell ref="B338:C338"/>
    <mergeCell ref="D338:E338"/>
    <mergeCell ref="F338:G338"/>
    <mergeCell ref="I338:J338"/>
    <mergeCell ref="K338:M338"/>
    <mergeCell ref="N338:O338"/>
    <mergeCell ref="P338:Q338"/>
    <mergeCell ref="P337:Q337"/>
    <mergeCell ref="R337:T337"/>
    <mergeCell ref="U337:V337"/>
    <mergeCell ref="W337:Y337"/>
    <mergeCell ref="Z337:AA337"/>
    <mergeCell ref="AB337:AC337"/>
    <mergeCell ref="B341:C341"/>
    <mergeCell ref="D341:E341"/>
    <mergeCell ref="F341:G341"/>
    <mergeCell ref="I341:J341"/>
    <mergeCell ref="K341:M341"/>
    <mergeCell ref="N341:O341"/>
    <mergeCell ref="W340:Y340"/>
    <mergeCell ref="Z340:AA340"/>
    <mergeCell ref="AB340:AC340"/>
    <mergeCell ref="AD340:AE340"/>
    <mergeCell ref="AF340:AG340"/>
    <mergeCell ref="AH340:AI340"/>
    <mergeCell ref="AH339:AI339"/>
    <mergeCell ref="B340:C340"/>
    <mergeCell ref="D340:E340"/>
    <mergeCell ref="F340:G340"/>
    <mergeCell ref="I340:J340"/>
    <mergeCell ref="K340:M340"/>
    <mergeCell ref="N340:O340"/>
    <mergeCell ref="P340:Q340"/>
    <mergeCell ref="R340:T340"/>
    <mergeCell ref="U340:V340"/>
    <mergeCell ref="U339:V339"/>
    <mergeCell ref="W339:Y339"/>
    <mergeCell ref="Z339:AA339"/>
    <mergeCell ref="AB339:AC339"/>
    <mergeCell ref="AD339:AE339"/>
    <mergeCell ref="AF339:AG339"/>
    <mergeCell ref="AF342:AG342"/>
    <mergeCell ref="AH342:AI342"/>
    <mergeCell ref="B343:C343"/>
    <mergeCell ref="D343:E343"/>
    <mergeCell ref="F343:G343"/>
    <mergeCell ref="I343:J343"/>
    <mergeCell ref="K343:M343"/>
    <mergeCell ref="N343:O343"/>
    <mergeCell ref="P343:Q343"/>
    <mergeCell ref="R343:T343"/>
    <mergeCell ref="R342:T342"/>
    <mergeCell ref="U342:V342"/>
    <mergeCell ref="W342:Y342"/>
    <mergeCell ref="Z342:AA342"/>
    <mergeCell ref="AB342:AC342"/>
    <mergeCell ref="AD342:AE342"/>
    <mergeCell ref="AD341:AE341"/>
    <mergeCell ref="AF341:AG341"/>
    <mergeCell ref="AH341:AI341"/>
    <mergeCell ref="B342:C342"/>
    <mergeCell ref="D342:E342"/>
    <mergeCell ref="F342:G342"/>
    <mergeCell ref="I342:J342"/>
    <mergeCell ref="K342:M342"/>
    <mergeCell ref="N342:O342"/>
    <mergeCell ref="P342:Q342"/>
    <mergeCell ref="P341:Q341"/>
    <mergeCell ref="R341:T341"/>
    <mergeCell ref="U341:V341"/>
    <mergeCell ref="W341:Y341"/>
    <mergeCell ref="Z341:AA341"/>
    <mergeCell ref="AB341:AC341"/>
    <mergeCell ref="B345:C345"/>
    <mergeCell ref="D345:E345"/>
    <mergeCell ref="F345:G345"/>
    <mergeCell ref="I345:J345"/>
    <mergeCell ref="K345:M345"/>
    <mergeCell ref="N345:O345"/>
    <mergeCell ref="W344:Y344"/>
    <mergeCell ref="Z344:AA344"/>
    <mergeCell ref="AB344:AC344"/>
    <mergeCell ref="AD344:AE344"/>
    <mergeCell ref="AF344:AG344"/>
    <mergeCell ref="AH344:AI344"/>
    <mergeCell ref="AH343:AI343"/>
    <mergeCell ref="B344:C344"/>
    <mergeCell ref="D344:E344"/>
    <mergeCell ref="F344:G344"/>
    <mergeCell ref="I344:J344"/>
    <mergeCell ref="K344:M344"/>
    <mergeCell ref="N344:O344"/>
    <mergeCell ref="P344:Q344"/>
    <mergeCell ref="R344:T344"/>
    <mergeCell ref="U344:V344"/>
    <mergeCell ref="U343:V343"/>
    <mergeCell ref="W343:Y343"/>
    <mergeCell ref="Z343:AA343"/>
    <mergeCell ref="AB343:AC343"/>
    <mergeCell ref="AD343:AE343"/>
    <mergeCell ref="AF343:AG343"/>
    <mergeCell ref="AF346:AG346"/>
    <mergeCell ref="AH346:AI346"/>
    <mergeCell ref="B347:C347"/>
    <mergeCell ref="D347:E347"/>
    <mergeCell ref="F347:G347"/>
    <mergeCell ref="I347:J347"/>
    <mergeCell ref="K347:M347"/>
    <mergeCell ref="N347:O347"/>
    <mergeCell ref="P347:Q347"/>
    <mergeCell ref="R347:T347"/>
    <mergeCell ref="R346:T346"/>
    <mergeCell ref="U346:V346"/>
    <mergeCell ref="W346:Y346"/>
    <mergeCell ref="Z346:AA346"/>
    <mergeCell ref="AB346:AC346"/>
    <mergeCell ref="AD346:AE346"/>
    <mergeCell ref="AD345:AE345"/>
    <mergeCell ref="AF345:AG345"/>
    <mergeCell ref="AH345:AI345"/>
    <mergeCell ref="B346:C346"/>
    <mergeCell ref="D346:E346"/>
    <mergeCell ref="F346:G346"/>
    <mergeCell ref="I346:J346"/>
    <mergeCell ref="K346:M346"/>
    <mergeCell ref="N346:O346"/>
    <mergeCell ref="P346:Q346"/>
    <mergeCell ref="P345:Q345"/>
    <mergeCell ref="R345:T345"/>
    <mergeCell ref="U345:V345"/>
    <mergeCell ref="W345:Y345"/>
    <mergeCell ref="Z345:AA345"/>
    <mergeCell ref="AB345:AC345"/>
    <mergeCell ref="B349:C349"/>
    <mergeCell ref="D349:E349"/>
    <mergeCell ref="F349:G349"/>
    <mergeCell ref="I349:J349"/>
    <mergeCell ref="K349:M349"/>
    <mergeCell ref="N349:O349"/>
    <mergeCell ref="W348:Y348"/>
    <mergeCell ref="Z348:AA348"/>
    <mergeCell ref="AB348:AC348"/>
    <mergeCell ref="AD348:AE348"/>
    <mergeCell ref="AF348:AG348"/>
    <mergeCell ref="AH348:AI348"/>
    <mergeCell ref="AH347:AI347"/>
    <mergeCell ref="B348:C348"/>
    <mergeCell ref="D348:E348"/>
    <mergeCell ref="F348:G348"/>
    <mergeCell ref="I348:J348"/>
    <mergeCell ref="K348:M348"/>
    <mergeCell ref="N348:O348"/>
    <mergeCell ref="P348:Q348"/>
    <mergeCell ref="R348:T348"/>
    <mergeCell ref="U348:V348"/>
    <mergeCell ref="U347:V347"/>
    <mergeCell ref="W347:Y347"/>
    <mergeCell ref="Z347:AA347"/>
    <mergeCell ref="AB347:AC347"/>
    <mergeCell ref="AD347:AE347"/>
    <mergeCell ref="AF347:AG347"/>
    <mergeCell ref="AF350:AG350"/>
    <mergeCell ref="AH350:AI350"/>
    <mergeCell ref="B351:C351"/>
    <mergeCell ref="D351:E351"/>
    <mergeCell ref="F351:G351"/>
    <mergeCell ref="I351:J351"/>
    <mergeCell ref="K351:M351"/>
    <mergeCell ref="N351:O351"/>
    <mergeCell ref="P351:Q351"/>
    <mergeCell ref="R351:T351"/>
    <mergeCell ref="R350:T350"/>
    <mergeCell ref="U350:V350"/>
    <mergeCell ref="W350:Y350"/>
    <mergeCell ref="Z350:AA350"/>
    <mergeCell ref="AB350:AC350"/>
    <mergeCell ref="AD350:AE350"/>
    <mergeCell ref="AD349:AE349"/>
    <mergeCell ref="AF349:AG349"/>
    <mergeCell ref="AH349:AI349"/>
    <mergeCell ref="B350:C350"/>
    <mergeCell ref="D350:E350"/>
    <mergeCell ref="F350:G350"/>
    <mergeCell ref="I350:J350"/>
    <mergeCell ref="K350:M350"/>
    <mergeCell ref="N350:O350"/>
    <mergeCell ref="P350:Q350"/>
    <mergeCell ref="P349:Q349"/>
    <mergeCell ref="R349:T349"/>
    <mergeCell ref="U349:V349"/>
    <mergeCell ref="W349:Y349"/>
    <mergeCell ref="Z349:AA349"/>
    <mergeCell ref="AB349:AC349"/>
    <mergeCell ref="B353:C353"/>
    <mergeCell ref="D353:E353"/>
    <mergeCell ref="F353:G353"/>
    <mergeCell ref="I353:J353"/>
    <mergeCell ref="K353:M353"/>
    <mergeCell ref="N353:O353"/>
    <mergeCell ref="W352:Y352"/>
    <mergeCell ref="Z352:AA352"/>
    <mergeCell ref="AB352:AC352"/>
    <mergeCell ref="AD352:AE352"/>
    <mergeCell ref="AF352:AG352"/>
    <mergeCell ref="AH352:AI352"/>
    <mergeCell ref="AH351:AI351"/>
    <mergeCell ref="B352:C352"/>
    <mergeCell ref="D352:E352"/>
    <mergeCell ref="F352:G352"/>
    <mergeCell ref="I352:J352"/>
    <mergeCell ref="K352:M352"/>
    <mergeCell ref="N352:O352"/>
    <mergeCell ref="P352:Q352"/>
    <mergeCell ref="R352:T352"/>
    <mergeCell ref="U352:V352"/>
    <mergeCell ref="U351:V351"/>
    <mergeCell ref="W351:Y351"/>
    <mergeCell ref="Z351:AA351"/>
    <mergeCell ref="AB351:AC351"/>
    <mergeCell ref="AD351:AE351"/>
    <mergeCell ref="AF351:AG351"/>
    <mergeCell ref="AF354:AG354"/>
    <mergeCell ref="AH354:AI354"/>
    <mergeCell ref="B355:C355"/>
    <mergeCell ref="D355:E355"/>
    <mergeCell ref="F355:G355"/>
    <mergeCell ref="I355:J355"/>
    <mergeCell ref="K355:M355"/>
    <mergeCell ref="N355:O355"/>
    <mergeCell ref="P355:Q355"/>
    <mergeCell ref="R355:T355"/>
    <mergeCell ref="R354:T354"/>
    <mergeCell ref="U354:V354"/>
    <mergeCell ref="W354:Y354"/>
    <mergeCell ref="Z354:AA354"/>
    <mergeCell ref="AB354:AC354"/>
    <mergeCell ref="AD354:AE354"/>
    <mergeCell ref="AD353:AE353"/>
    <mergeCell ref="AF353:AG353"/>
    <mergeCell ref="AH353:AI353"/>
    <mergeCell ref="B354:C354"/>
    <mergeCell ref="D354:E354"/>
    <mergeCell ref="F354:G354"/>
    <mergeCell ref="I354:J354"/>
    <mergeCell ref="K354:M354"/>
    <mergeCell ref="N354:O354"/>
    <mergeCell ref="P354:Q354"/>
    <mergeCell ref="P353:Q353"/>
    <mergeCell ref="R353:T353"/>
    <mergeCell ref="U353:V353"/>
    <mergeCell ref="W353:Y353"/>
    <mergeCell ref="Z353:AA353"/>
    <mergeCell ref="AB353:AC353"/>
    <mergeCell ref="B357:C357"/>
    <mergeCell ref="D357:E357"/>
    <mergeCell ref="F357:G357"/>
    <mergeCell ref="I357:J357"/>
    <mergeCell ref="K357:M357"/>
    <mergeCell ref="N357:O357"/>
    <mergeCell ref="W356:Y356"/>
    <mergeCell ref="Z356:AA356"/>
    <mergeCell ref="AB356:AC356"/>
    <mergeCell ref="AD356:AE356"/>
    <mergeCell ref="AF356:AG356"/>
    <mergeCell ref="AH356:AI356"/>
    <mergeCell ref="AH355:AI355"/>
    <mergeCell ref="B356:C356"/>
    <mergeCell ref="D356:E356"/>
    <mergeCell ref="F356:G356"/>
    <mergeCell ref="I356:J356"/>
    <mergeCell ref="K356:M356"/>
    <mergeCell ref="N356:O356"/>
    <mergeCell ref="P356:Q356"/>
    <mergeCell ref="R356:T356"/>
    <mergeCell ref="U356:V356"/>
    <mergeCell ref="U355:V355"/>
    <mergeCell ref="W355:Y355"/>
    <mergeCell ref="Z355:AA355"/>
    <mergeCell ref="AB355:AC355"/>
    <mergeCell ref="AD355:AE355"/>
    <mergeCell ref="AF355:AG355"/>
    <mergeCell ref="AF358:AG358"/>
    <mergeCell ref="AH358:AI358"/>
    <mergeCell ref="B359:C359"/>
    <mergeCell ref="D359:E359"/>
    <mergeCell ref="F359:G359"/>
    <mergeCell ref="I359:J359"/>
    <mergeCell ref="K359:M359"/>
    <mergeCell ref="N359:O359"/>
    <mergeCell ref="P359:Q359"/>
    <mergeCell ref="R359:T359"/>
    <mergeCell ref="R358:T358"/>
    <mergeCell ref="U358:V358"/>
    <mergeCell ref="W358:Y358"/>
    <mergeCell ref="Z358:AA358"/>
    <mergeCell ref="AB358:AC358"/>
    <mergeCell ref="AD358:AE358"/>
    <mergeCell ref="AD357:AE357"/>
    <mergeCell ref="AF357:AG357"/>
    <mergeCell ref="AH357:AI357"/>
    <mergeCell ref="B358:C358"/>
    <mergeCell ref="D358:E358"/>
    <mergeCell ref="F358:G358"/>
    <mergeCell ref="I358:J358"/>
    <mergeCell ref="K358:M358"/>
    <mergeCell ref="N358:O358"/>
    <mergeCell ref="P358:Q358"/>
    <mergeCell ref="P357:Q357"/>
    <mergeCell ref="R357:T357"/>
    <mergeCell ref="U357:V357"/>
    <mergeCell ref="W357:Y357"/>
    <mergeCell ref="Z357:AA357"/>
    <mergeCell ref="AB357:AC357"/>
    <mergeCell ref="B361:C361"/>
    <mergeCell ref="D361:E361"/>
    <mergeCell ref="F361:G361"/>
    <mergeCell ref="I361:J361"/>
    <mergeCell ref="K361:M361"/>
    <mergeCell ref="N361:O361"/>
    <mergeCell ref="W360:Y360"/>
    <mergeCell ref="Z360:AA360"/>
    <mergeCell ref="AB360:AC360"/>
    <mergeCell ref="AD360:AE360"/>
    <mergeCell ref="AF360:AG360"/>
    <mergeCell ref="AH360:AI360"/>
    <mergeCell ref="AH359:AI359"/>
    <mergeCell ref="B360:C360"/>
    <mergeCell ref="D360:E360"/>
    <mergeCell ref="F360:G360"/>
    <mergeCell ref="I360:J360"/>
    <mergeCell ref="K360:M360"/>
    <mergeCell ref="N360:O360"/>
    <mergeCell ref="P360:Q360"/>
    <mergeCell ref="R360:T360"/>
    <mergeCell ref="U360:V360"/>
    <mergeCell ref="U359:V359"/>
    <mergeCell ref="W359:Y359"/>
    <mergeCell ref="Z359:AA359"/>
    <mergeCell ref="AB359:AC359"/>
    <mergeCell ref="AD359:AE359"/>
    <mergeCell ref="AF359:AG359"/>
    <mergeCell ref="AF362:AG362"/>
    <mergeCell ref="AH362:AI362"/>
    <mergeCell ref="B363:C363"/>
    <mergeCell ref="D363:E363"/>
    <mergeCell ref="F363:G363"/>
    <mergeCell ref="I363:J363"/>
    <mergeCell ref="K363:M363"/>
    <mergeCell ref="N363:O363"/>
    <mergeCell ref="P363:Q363"/>
    <mergeCell ref="R363:T363"/>
    <mergeCell ref="R362:T362"/>
    <mergeCell ref="U362:V362"/>
    <mergeCell ref="W362:Y362"/>
    <mergeCell ref="Z362:AA362"/>
    <mergeCell ref="AB362:AC362"/>
    <mergeCell ref="AD362:AE362"/>
    <mergeCell ref="AD361:AE361"/>
    <mergeCell ref="AF361:AG361"/>
    <mergeCell ref="AH361:AI361"/>
    <mergeCell ref="B362:C362"/>
    <mergeCell ref="D362:E362"/>
    <mergeCell ref="F362:G362"/>
    <mergeCell ref="I362:J362"/>
    <mergeCell ref="K362:M362"/>
    <mergeCell ref="N362:O362"/>
    <mergeCell ref="P362:Q362"/>
    <mergeCell ref="P361:Q361"/>
    <mergeCell ref="R361:T361"/>
    <mergeCell ref="U361:V361"/>
    <mergeCell ref="W361:Y361"/>
    <mergeCell ref="Z361:AA361"/>
    <mergeCell ref="AB361:AC361"/>
    <mergeCell ref="B365:C365"/>
    <mergeCell ref="D365:E365"/>
    <mergeCell ref="F365:G365"/>
    <mergeCell ref="I365:J365"/>
    <mergeCell ref="K365:M365"/>
    <mergeCell ref="N365:O365"/>
    <mergeCell ref="W364:Y364"/>
    <mergeCell ref="Z364:AA364"/>
    <mergeCell ref="AB364:AC364"/>
    <mergeCell ref="AD364:AE364"/>
    <mergeCell ref="AF364:AG364"/>
    <mergeCell ref="AH364:AI364"/>
    <mergeCell ref="AH363:AI363"/>
    <mergeCell ref="B364:C364"/>
    <mergeCell ref="D364:E364"/>
    <mergeCell ref="F364:G364"/>
    <mergeCell ref="I364:J364"/>
    <mergeCell ref="K364:M364"/>
    <mergeCell ref="N364:O364"/>
    <mergeCell ref="P364:Q364"/>
    <mergeCell ref="R364:T364"/>
    <mergeCell ref="U364:V364"/>
    <mergeCell ref="U363:V363"/>
    <mergeCell ref="W363:Y363"/>
    <mergeCell ref="Z363:AA363"/>
    <mergeCell ref="AB363:AC363"/>
    <mergeCell ref="AD363:AE363"/>
    <mergeCell ref="AF363:AG363"/>
    <mergeCell ref="AF366:AG366"/>
    <mergeCell ref="AH366:AI366"/>
    <mergeCell ref="B367:C367"/>
    <mergeCell ref="D367:E367"/>
    <mergeCell ref="F367:G367"/>
    <mergeCell ref="I367:J367"/>
    <mergeCell ref="K367:M367"/>
    <mergeCell ref="N367:O367"/>
    <mergeCell ref="P367:Q367"/>
    <mergeCell ref="R367:T367"/>
    <mergeCell ref="R366:T366"/>
    <mergeCell ref="U366:V366"/>
    <mergeCell ref="W366:Y366"/>
    <mergeCell ref="Z366:AA366"/>
    <mergeCell ref="AB366:AC366"/>
    <mergeCell ref="AD366:AE366"/>
    <mergeCell ref="AD365:AE365"/>
    <mergeCell ref="AF365:AG365"/>
    <mergeCell ref="AH365:AI365"/>
    <mergeCell ref="B366:C366"/>
    <mergeCell ref="D366:E366"/>
    <mergeCell ref="F366:G366"/>
    <mergeCell ref="I366:J366"/>
    <mergeCell ref="K366:M366"/>
    <mergeCell ref="N366:O366"/>
    <mergeCell ref="P366:Q366"/>
    <mergeCell ref="P365:Q365"/>
    <mergeCell ref="R365:T365"/>
    <mergeCell ref="U365:V365"/>
    <mergeCell ref="W365:Y365"/>
    <mergeCell ref="Z365:AA365"/>
    <mergeCell ref="AB365:AC365"/>
    <mergeCell ref="B369:C369"/>
    <mergeCell ref="D369:E369"/>
    <mergeCell ref="F369:G369"/>
    <mergeCell ref="I369:J369"/>
    <mergeCell ref="K369:M369"/>
    <mergeCell ref="N369:O369"/>
    <mergeCell ref="W368:Y368"/>
    <mergeCell ref="Z368:AA368"/>
    <mergeCell ref="AB368:AC368"/>
    <mergeCell ref="AD368:AE368"/>
    <mergeCell ref="AF368:AG368"/>
    <mergeCell ref="AH368:AI368"/>
    <mergeCell ref="AH367:AI367"/>
    <mergeCell ref="B368:C368"/>
    <mergeCell ref="D368:E368"/>
    <mergeCell ref="F368:G368"/>
    <mergeCell ref="I368:J368"/>
    <mergeCell ref="K368:M368"/>
    <mergeCell ref="N368:O368"/>
    <mergeCell ref="P368:Q368"/>
    <mergeCell ref="R368:T368"/>
    <mergeCell ref="U368:V368"/>
    <mergeCell ref="U367:V367"/>
    <mergeCell ref="W367:Y367"/>
    <mergeCell ref="Z367:AA367"/>
    <mergeCell ref="AB367:AC367"/>
    <mergeCell ref="AD367:AE367"/>
    <mergeCell ref="AF367:AG367"/>
    <mergeCell ref="AF370:AG370"/>
    <mergeCell ref="AH370:AI370"/>
    <mergeCell ref="B371:C371"/>
    <mergeCell ref="D371:E371"/>
    <mergeCell ref="F371:G371"/>
    <mergeCell ref="I371:J371"/>
    <mergeCell ref="K371:M371"/>
    <mergeCell ref="N371:O371"/>
    <mergeCell ref="P371:Q371"/>
    <mergeCell ref="R371:T371"/>
    <mergeCell ref="R370:T370"/>
    <mergeCell ref="U370:V370"/>
    <mergeCell ref="W370:Y370"/>
    <mergeCell ref="Z370:AA370"/>
    <mergeCell ref="AB370:AC370"/>
    <mergeCell ref="AD370:AE370"/>
    <mergeCell ref="AD369:AE369"/>
    <mergeCell ref="AF369:AG369"/>
    <mergeCell ref="AH369:AI369"/>
    <mergeCell ref="B370:C370"/>
    <mergeCell ref="D370:E370"/>
    <mergeCell ref="F370:G370"/>
    <mergeCell ref="I370:J370"/>
    <mergeCell ref="K370:M370"/>
    <mergeCell ref="N370:O370"/>
    <mergeCell ref="P370:Q370"/>
    <mergeCell ref="P369:Q369"/>
    <mergeCell ref="R369:T369"/>
    <mergeCell ref="U369:V369"/>
    <mergeCell ref="W369:Y369"/>
    <mergeCell ref="Z369:AA369"/>
    <mergeCell ref="AB369:AC369"/>
    <mergeCell ref="B373:C373"/>
    <mergeCell ref="D373:E373"/>
    <mergeCell ref="F373:G373"/>
    <mergeCell ref="I373:J373"/>
    <mergeCell ref="K373:M373"/>
    <mergeCell ref="N373:O373"/>
    <mergeCell ref="W372:Y372"/>
    <mergeCell ref="Z372:AA372"/>
    <mergeCell ref="AB372:AC372"/>
    <mergeCell ref="AD372:AE372"/>
    <mergeCell ref="AF372:AG372"/>
    <mergeCell ref="AH372:AI372"/>
    <mergeCell ref="AH371:AI371"/>
    <mergeCell ref="B372:C372"/>
    <mergeCell ref="D372:E372"/>
    <mergeCell ref="F372:G372"/>
    <mergeCell ref="I372:J372"/>
    <mergeCell ref="K372:M372"/>
    <mergeCell ref="N372:O372"/>
    <mergeCell ref="P372:Q372"/>
    <mergeCell ref="R372:T372"/>
    <mergeCell ref="U372:V372"/>
    <mergeCell ref="U371:V371"/>
    <mergeCell ref="W371:Y371"/>
    <mergeCell ref="Z371:AA371"/>
    <mergeCell ref="AB371:AC371"/>
    <mergeCell ref="AD371:AE371"/>
    <mergeCell ref="AF371:AG371"/>
    <mergeCell ref="AF374:AG374"/>
    <mergeCell ref="AH374:AI374"/>
    <mergeCell ref="B375:C375"/>
    <mergeCell ref="D375:E375"/>
    <mergeCell ref="F375:G375"/>
    <mergeCell ref="I375:J375"/>
    <mergeCell ref="K375:M375"/>
    <mergeCell ref="N375:O375"/>
    <mergeCell ref="P375:Q375"/>
    <mergeCell ref="R375:T375"/>
    <mergeCell ref="R374:T374"/>
    <mergeCell ref="U374:V374"/>
    <mergeCell ref="W374:Y374"/>
    <mergeCell ref="Z374:AA374"/>
    <mergeCell ref="AB374:AC374"/>
    <mergeCell ref="AD374:AE374"/>
    <mergeCell ref="AD373:AE373"/>
    <mergeCell ref="AF373:AG373"/>
    <mergeCell ref="AH373:AI373"/>
    <mergeCell ref="B374:C374"/>
    <mergeCell ref="D374:E374"/>
    <mergeCell ref="F374:G374"/>
    <mergeCell ref="I374:J374"/>
    <mergeCell ref="K374:M374"/>
    <mergeCell ref="N374:O374"/>
    <mergeCell ref="P374:Q374"/>
    <mergeCell ref="P373:Q373"/>
    <mergeCell ref="R373:T373"/>
    <mergeCell ref="U373:V373"/>
    <mergeCell ref="W373:Y373"/>
    <mergeCell ref="Z373:AA373"/>
    <mergeCell ref="AB373:AC373"/>
    <mergeCell ref="B377:C377"/>
    <mergeCell ref="D377:E377"/>
    <mergeCell ref="F377:G377"/>
    <mergeCell ref="I377:J377"/>
    <mergeCell ref="K377:M377"/>
    <mergeCell ref="N377:O377"/>
    <mergeCell ref="W376:Y376"/>
    <mergeCell ref="Z376:AA376"/>
    <mergeCell ref="AB376:AC376"/>
    <mergeCell ref="AD376:AE376"/>
    <mergeCell ref="AF376:AG376"/>
    <mergeCell ref="AH376:AI376"/>
    <mergeCell ref="AH375:AI375"/>
    <mergeCell ref="B376:C376"/>
    <mergeCell ref="D376:E376"/>
    <mergeCell ref="F376:G376"/>
    <mergeCell ref="I376:J376"/>
    <mergeCell ref="K376:M376"/>
    <mergeCell ref="N376:O376"/>
    <mergeCell ref="P376:Q376"/>
    <mergeCell ref="R376:T376"/>
    <mergeCell ref="U376:V376"/>
    <mergeCell ref="U375:V375"/>
    <mergeCell ref="W375:Y375"/>
    <mergeCell ref="Z375:AA375"/>
    <mergeCell ref="AB375:AC375"/>
    <mergeCell ref="AD375:AE375"/>
    <mergeCell ref="AF375:AG375"/>
    <mergeCell ref="AF378:AG378"/>
    <mergeCell ref="AH378:AI378"/>
    <mergeCell ref="B379:C379"/>
    <mergeCell ref="D379:E379"/>
    <mergeCell ref="F379:G379"/>
    <mergeCell ref="I379:J379"/>
    <mergeCell ref="K379:M379"/>
    <mergeCell ref="N379:O379"/>
    <mergeCell ref="P379:Q379"/>
    <mergeCell ref="R379:T379"/>
    <mergeCell ref="R378:T378"/>
    <mergeCell ref="U378:V378"/>
    <mergeCell ref="W378:Y378"/>
    <mergeCell ref="Z378:AA378"/>
    <mergeCell ref="AB378:AC378"/>
    <mergeCell ref="AD378:AE378"/>
    <mergeCell ref="AD377:AE377"/>
    <mergeCell ref="AF377:AG377"/>
    <mergeCell ref="AH377:AI377"/>
    <mergeCell ref="B378:C378"/>
    <mergeCell ref="D378:E378"/>
    <mergeCell ref="F378:G378"/>
    <mergeCell ref="I378:J378"/>
    <mergeCell ref="K378:M378"/>
    <mergeCell ref="N378:O378"/>
    <mergeCell ref="P378:Q378"/>
    <mergeCell ref="P377:Q377"/>
    <mergeCell ref="R377:T377"/>
    <mergeCell ref="U377:V377"/>
    <mergeCell ref="W377:Y377"/>
    <mergeCell ref="Z377:AA377"/>
    <mergeCell ref="AB377:AC377"/>
    <mergeCell ref="AH380:AI380"/>
    <mergeCell ref="AH379:AI379"/>
    <mergeCell ref="B380:C380"/>
    <mergeCell ref="D380:E380"/>
    <mergeCell ref="F380:G380"/>
    <mergeCell ref="I380:J380"/>
    <mergeCell ref="K380:M380"/>
    <mergeCell ref="N380:O380"/>
    <mergeCell ref="P380:Q380"/>
    <mergeCell ref="R380:T380"/>
    <mergeCell ref="U380:V380"/>
    <mergeCell ref="U379:V379"/>
    <mergeCell ref="W379:Y379"/>
    <mergeCell ref="Z379:AA379"/>
    <mergeCell ref="AB379:AC379"/>
    <mergeCell ref="AD379:AE379"/>
    <mergeCell ref="AF379:AG379"/>
    <mergeCell ref="B387:E387"/>
    <mergeCell ref="B388:E388"/>
    <mergeCell ref="B389:E389"/>
    <mergeCell ref="B390:E390"/>
    <mergeCell ref="B391:E391"/>
    <mergeCell ref="B392:E392"/>
    <mergeCell ref="B381:E381"/>
    <mergeCell ref="B382:E382"/>
    <mergeCell ref="B383:E383"/>
    <mergeCell ref="B384:E384"/>
    <mergeCell ref="B385:E385"/>
    <mergeCell ref="B386:E386"/>
    <mergeCell ref="W380:Y380"/>
    <mergeCell ref="Z380:AA380"/>
    <mergeCell ref="AB380:AC380"/>
    <mergeCell ref="AD380:AE380"/>
    <mergeCell ref="AF380:AG380"/>
    <mergeCell ref="B405:E405"/>
    <mergeCell ref="B406:E406"/>
    <mergeCell ref="B407:E407"/>
    <mergeCell ref="B408:E408"/>
    <mergeCell ref="B409:E409"/>
    <mergeCell ref="B410:E410"/>
    <mergeCell ref="B399:E399"/>
    <mergeCell ref="B400:E400"/>
    <mergeCell ref="B401:E401"/>
    <mergeCell ref="B402:E402"/>
    <mergeCell ref="B403:E403"/>
    <mergeCell ref="B404:E404"/>
    <mergeCell ref="B393:E393"/>
    <mergeCell ref="B394:E394"/>
    <mergeCell ref="B395:E395"/>
    <mergeCell ref="B396:E396"/>
    <mergeCell ref="B397:E397"/>
    <mergeCell ref="B398:E398"/>
    <mergeCell ref="B423:E423"/>
    <mergeCell ref="B424:E424"/>
    <mergeCell ref="B425:E425"/>
    <mergeCell ref="B426:E426"/>
    <mergeCell ref="B427:E427"/>
    <mergeCell ref="B428:E428"/>
    <mergeCell ref="B417:E417"/>
    <mergeCell ref="B418:E418"/>
    <mergeCell ref="B419:E419"/>
    <mergeCell ref="B420:E420"/>
    <mergeCell ref="B421:E421"/>
    <mergeCell ref="B422:E422"/>
    <mergeCell ref="B411:E411"/>
    <mergeCell ref="B412:E412"/>
    <mergeCell ref="B413:E413"/>
    <mergeCell ref="B414:E414"/>
    <mergeCell ref="B415:E415"/>
    <mergeCell ref="B416:E416"/>
    <mergeCell ref="B441:E441"/>
    <mergeCell ref="B442:E442"/>
    <mergeCell ref="B443:E443"/>
    <mergeCell ref="B444:E444"/>
    <mergeCell ref="B445:E445"/>
    <mergeCell ref="B446:E446"/>
    <mergeCell ref="B435:E435"/>
    <mergeCell ref="B436:E436"/>
    <mergeCell ref="B437:E437"/>
    <mergeCell ref="B438:E438"/>
    <mergeCell ref="B439:E439"/>
    <mergeCell ref="B440:E440"/>
    <mergeCell ref="B429:E429"/>
    <mergeCell ref="B430:E430"/>
    <mergeCell ref="B431:E431"/>
    <mergeCell ref="B432:E432"/>
    <mergeCell ref="B433:E433"/>
    <mergeCell ref="B434:E434"/>
    <mergeCell ref="B459:E459"/>
    <mergeCell ref="B460:E460"/>
    <mergeCell ref="B461:E461"/>
    <mergeCell ref="B462:E462"/>
    <mergeCell ref="B463:E463"/>
    <mergeCell ref="B464:E464"/>
    <mergeCell ref="B453:E453"/>
    <mergeCell ref="B454:E454"/>
    <mergeCell ref="B455:E455"/>
    <mergeCell ref="B456:E456"/>
    <mergeCell ref="B457:E457"/>
    <mergeCell ref="B458:E458"/>
    <mergeCell ref="B447:E447"/>
    <mergeCell ref="B448:E448"/>
    <mergeCell ref="B449:E449"/>
    <mergeCell ref="B450:E450"/>
    <mergeCell ref="B451:E451"/>
    <mergeCell ref="B452:E452"/>
    <mergeCell ref="B477:E477"/>
    <mergeCell ref="B478:E478"/>
    <mergeCell ref="B479:E479"/>
    <mergeCell ref="B480:E480"/>
    <mergeCell ref="B481:E481"/>
    <mergeCell ref="B482:E482"/>
    <mergeCell ref="B471:E471"/>
    <mergeCell ref="B472:E472"/>
    <mergeCell ref="B473:E473"/>
    <mergeCell ref="B474:E474"/>
    <mergeCell ref="B475:E475"/>
    <mergeCell ref="B476:E476"/>
    <mergeCell ref="B465:E465"/>
    <mergeCell ref="B466:E466"/>
    <mergeCell ref="B467:E467"/>
    <mergeCell ref="B468:E468"/>
    <mergeCell ref="B469:E469"/>
    <mergeCell ref="B470:E470"/>
    <mergeCell ref="B495:E495"/>
    <mergeCell ref="B496:E496"/>
    <mergeCell ref="B497:E497"/>
    <mergeCell ref="B498:E498"/>
    <mergeCell ref="B499:E499"/>
    <mergeCell ref="B500:E500"/>
    <mergeCell ref="B489:E489"/>
    <mergeCell ref="B490:E490"/>
    <mergeCell ref="B491:E491"/>
    <mergeCell ref="B492:E492"/>
    <mergeCell ref="B493:E493"/>
    <mergeCell ref="B494:E494"/>
    <mergeCell ref="B483:E483"/>
    <mergeCell ref="B484:E484"/>
    <mergeCell ref="B485:E485"/>
    <mergeCell ref="B486:E486"/>
    <mergeCell ref="B487:E487"/>
    <mergeCell ref="B488:E488"/>
    <mergeCell ref="B513:E513"/>
    <mergeCell ref="B514:E514"/>
    <mergeCell ref="B515:E515"/>
    <mergeCell ref="B516:E516"/>
    <mergeCell ref="B517:E517"/>
    <mergeCell ref="B518:E518"/>
    <mergeCell ref="B507:E507"/>
    <mergeCell ref="B508:E508"/>
    <mergeCell ref="B509:E509"/>
    <mergeCell ref="B510:E510"/>
    <mergeCell ref="B511:E511"/>
    <mergeCell ref="B512:E512"/>
    <mergeCell ref="B501:E501"/>
    <mergeCell ref="B502:E502"/>
    <mergeCell ref="B503:E503"/>
    <mergeCell ref="B504:E504"/>
    <mergeCell ref="B505:E505"/>
    <mergeCell ref="B506:E506"/>
    <mergeCell ref="B531:E531"/>
    <mergeCell ref="B532:E532"/>
    <mergeCell ref="B533:E533"/>
    <mergeCell ref="B534:E534"/>
    <mergeCell ref="B535:E535"/>
    <mergeCell ref="B536:E536"/>
    <mergeCell ref="B525:E525"/>
    <mergeCell ref="B526:E526"/>
    <mergeCell ref="B527:E527"/>
    <mergeCell ref="B528:E528"/>
    <mergeCell ref="B529:E529"/>
    <mergeCell ref="B530:E530"/>
    <mergeCell ref="B519:E519"/>
    <mergeCell ref="B520:E520"/>
    <mergeCell ref="B521:E521"/>
    <mergeCell ref="B522:E522"/>
    <mergeCell ref="B523:E523"/>
    <mergeCell ref="B524:E524"/>
    <mergeCell ref="B549:E549"/>
    <mergeCell ref="B550:E550"/>
    <mergeCell ref="B551:E551"/>
    <mergeCell ref="B552:E552"/>
    <mergeCell ref="B553:E553"/>
    <mergeCell ref="B554:E554"/>
    <mergeCell ref="B543:E543"/>
    <mergeCell ref="B544:E544"/>
    <mergeCell ref="B545:E545"/>
    <mergeCell ref="B546:E546"/>
    <mergeCell ref="B547:E547"/>
    <mergeCell ref="B548:E548"/>
    <mergeCell ref="B537:E537"/>
    <mergeCell ref="B538:E538"/>
    <mergeCell ref="B539:E539"/>
    <mergeCell ref="B540:E540"/>
    <mergeCell ref="B541:E541"/>
    <mergeCell ref="B542:E542"/>
    <mergeCell ref="B567:E567"/>
    <mergeCell ref="B568:E568"/>
    <mergeCell ref="B569:E569"/>
    <mergeCell ref="B570:E570"/>
    <mergeCell ref="B571:E571"/>
    <mergeCell ref="B572:E572"/>
    <mergeCell ref="B561:E561"/>
    <mergeCell ref="B562:E562"/>
    <mergeCell ref="B563:E563"/>
    <mergeCell ref="B564:E564"/>
    <mergeCell ref="B565:E565"/>
    <mergeCell ref="B566:E566"/>
    <mergeCell ref="B555:E555"/>
    <mergeCell ref="B556:E556"/>
    <mergeCell ref="B557:E557"/>
    <mergeCell ref="B558:E558"/>
    <mergeCell ref="B559:E559"/>
    <mergeCell ref="B560:E560"/>
    <mergeCell ref="B585:E585"/>
    <mergeCell ref="B586:E586"/>
    <mergeCell ref="B587:E587"/>
    <mergeCell ref="B588:E588"/>
    <mergeCell ref="B589:E589"/>
    <mergeCell ref="B590:E590"/>
    <mergeCell ref="B579:E579"/>
    <mergeCell ref="B580:E580"/>
    <mergeCell ref="B581:E581"/>
    <mergeCell ref="B582:E582"/>
    <mergeCell ref="B583:E583"/>
    <mergeCell ref="B584:E584"/>
    <mergeCell ref="B573:E573"/>
    <mergeCell ref="B574:E574"/>
    <mergeCell ref="B575:E575"/>
    <mergeCell ref="B576:E576"/>
    <mergeCell ref="B577:E577"/>
    <mergeCell ref="B578:E578"/>
    <mergeCell ref="B603:E603"/>
    <mergeCell ref="B604:E604"/>
    <mergeCell ref="B605:E605"/>
    <mergeCell ref="B606:E606"/>
    <mergeCell ref="B607:E607"/>
    <mergeCell ref="B608:E608"/>
    <mergeCell ref="B597:E597"/>
    <mergeCell ref="B598:E598"/>
    <mergeCell ref="B599:E599"/>
    <mergeCell ref="B600:E600"/>
    <mergeCell ref="B601:E601"/>
    <mergeCell ref="B602:E602"/>
    <mergeCell ref="B591:E591"/>
    <mergeCell ref="B592:E592"/>
    <mergeCell ref="B593:E593"/>
    <mergeCell ref="B594:E594"/>
    <mergeCell ref="B595:E595"/>
    <mergeCell ref="B596:E596"/>
    <mergeCell ref="B621:E621"/>
    <mergeCell ref="B622:E622"/>
    <mergeCell ref="B623:E623"/>
    <mergeCell ref="B624:E624"/>
    <mergeCell ref="B625:E625"/>
    <mergeCell ref="B626:E626"/>
    <mergeCell ref="B615:E615"/>
    <mergeCell ref="B616:E616"/>
    <mergeCell ref="B617:E617"/>
    <mergeCell ref="B618:E618"/>
    <mergeCell ref="B619:E619"/>
    <mergeCell ref="B620:E620"/>
    <mergeCell ref="B609:E609"/>
    <mergeCell ref="B610:E610"/>
    <mergeCell ref="B611:E611"/>
    <mergeCell ref="B612:E612"/>
    <mergeCell ref="B613:E613"/>
    <mergeCell ref="B614:E614"/>
    <mergeCell ref="B639:E639"/>
    <mergeCell ref="B640:E640"/>
    <mergeCell ref="B641:E641"/>
    <mergeCell ref="B642:E642"/>
    <mergeCell ref="B643:E643"/>
    <mergeCell ref="B644:E644"/>
    <mergeCell ref="B633:E633"/>
    <mergeCell ref="B634:E634"/>
    <mergeCell ref="B635:E635"/>
    <mergeCell ref="B636:E636"/>
    <mergeCell ref="B637:E637"/>
    <mergeCell ref="B638:E638"/>
    <mergeCell ref="B627:E627"/>
    <mergeCell ref="B628:E628"/>
    <mergeCell ref="B629:E629"/>
    <mergeCell ref="B630:E630"/>
    <mergeCell ref="B631:E631"/>
    <mergeCell ref="B632:E632"/>
    <mergeCell ref="B657:E657"/>
    <mergeCell ref="B658:E658"/>
    <mergeCell ref="B659:E659"/>
    <mergeCell ref="B660:E660"/>
    <mergeCell ref="B661:E661"/>
    <mergeCell ref="B662:E662"/>
    <mergeCell ref="B651:E651"/>
    <mergeCell ref="B652:E652"/>
    <mergeCell ref="B653:E653"/>
    <mergeCell ref="B654:E654"/>
    <mergeCell ref="B655:E655"/>
    <mergeCell ref="B656:E656"/>
    <mergeCell ref="B645:E645"/>
    <mergeCell ref="B646:E646"/>
    <mergeCell ref="B647:E647"/>
    <mergeCell ref="B648:E648"/>
    <mergeCell ref="B649:E649"/>
    <mergeCell ref="B650:E650"/>
    <mergeCell ref="B675:E675"/>
    <mergeCell ref="B676:E676"/>
    <mergeCell ref="B677:E677"/>
    <mergeCell ref="B678:E678"/>
    <mergeCell ref="B679:E679"/>
    <mergeCell ref="B680:E680"/>
    <mergeCell ref="B669:E669"/>
    <mergeCell ref="B670:E670"/>
    <mergeCell ref="B671:E671"/>
    <mergeCell ref="B672:E672"/>
    <mergeCell ref="B673:E673"/>
    <mergeCell ref="B674:E674"/>
    <mergeCell ref="B663:E663"/>
    <mergeCell ref="B664:E664"/>
    <mergeCell ref="B665:E665"/>
    <mergeCell ref="B666:E666"/>
    <mergeCell ref="B667:E667"/>
    <mergeCell ref="B668:E668"/>
    <mergeCell ref="B693:E693"/>
    <mergeCell ref="B694:E694"/>
    <mergeCell ref="B695:E695"/>
    <mergeCell ref="B696:E696"/>
    <mergeCell ref="B697:E697"/>
    <mergeCell ref="B698:E698"/>
    <mergeCell ref="B687:E687"/>
    <mergeCell ref="B688:E688"/>
    <mergeCell ref="B689:E689"/>
    <mergeCell ref="B690:E690"/>
    <mergeCell ref="B691:E691"/>
    <mergeCell ref="B692:E692"/>
    <mergeCell ref="B681:E681"/>
    <mergeCell ref="B682:E682"/>
    <mergeCell ref="B683:E683"/>
    <mergeCell ref="B684:E684"/>
    <mergeCell ref="B685:E685"/>
    <mergeCell ref="B686:E686"/>
    <mergeCell ref="B711:E711"/>
    <mergeCell ref="B712:E712"/>
    <mergeCell ref="B713:E713"/>
    <mergeCell ref="B714:E714"/>
    <mergeCell ref="B715:E715"/>
    <mergeCell ref="B716:E716"/>
    <mergeCell ref="B705:E705"/>
    <mergeCell ref="B706:E706"/>
    <mergeCell ref="B707:E707"/>
    <mergeCell ref="B708:E708"/>
    <mergeCell ref="B709:E709"/>
    <mergeCell ref="B710:E710"/>
    <mergeCell ref="B699:E699"/>
    <mergeCell ref="B700:E700"/>
    <mergeCell ref="B701:E701"/>
    <mergeCell ref="B702:E702"/>
    <mergeCell ref="B703:E703"/>
    <mergeCell ref="B704:E704"/>
    <mergeCell ref="B735:E735"/>
    <mergeCell ref="B736:E736"/>
    <mergeCell ref="B737:E737"/>
    <mergeCell ref="B729:E729"/>
    <mergeCell ref="B730:E730"/>
    <mergeCell ref="B731:E731"/>
    <mergeCell ref="B732:E732"/>
    <mergeCell ref="B733:E733"/>
    <mergeCell ref="B734:E734"/>
    <mergeCell ref="B723:E723"/>
    <mergeCell ref="B724:E724"/>
    <mergeCell ref="B725:E725"/>
    <mergeCell ref="B726:E726"/>
    <mergeCell ref="B727:E727"/>
    <mergeCell ref="B728:E728"/>
    <mergeCell ref="B717:E717"/>
    <mergeCell ref="B718:E718"/>
    <mergeCell ref="B719:E719"/>
    <mergeCell ref="B720:E720"/>
    <mergeCell ref="B721:E721"/>
    <mergeCell ref="B722:E722"/>
  </mergeCells>
  <phoneticPr fontId="1"/>
  <pageMargins left="0.31496062992125984" right="0.31496062992125984" top="0.35433070866141736" bottom="0.15748031496062992" header="0.31496062992125984" footer="0.31496062992125984"/>
  <pageSetup paperSize="9" scale="70" orientation="landscape" r:id="rId1"/>
  <rowBreaks count="1" manualBreakCount="1">
    <brk id="33" min="1" max="3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一括方式（出し手）</vt:lpstr>
      <vt:lpstr>一括方式（受け手）</vt:lpstr>
      <vt:lpstr>適格法人</vt:lpstr>
      <vt:lpstr>適格法人 (見本)</vt:lpstr>
      <vt:lpstr>適格法人以外の法人</vt:lpstr>
      <vt:lpstr>適格法人以外の法人 (見本)</vt:lpstr>
      <vt:lpstr>一括方式（出し手） (見本)</vt:lpstr>
      <vt:lpstr>一括方式（受け手） (見本)</vt:lpstr>
      <vt:lpstr>'一括方式（受け手）'!Print_Area</vt:lpstr>
      <vt:lpstr>'一括方式（受け手） (見本)'!Print_Area</vt:lpstr>
      <vt:lpstr>'一括方式（出し手）'!Print_Area</vt:lpstr>
      <vt:lpstr>'一括方式（出し手） (見本)'!Print_Area</vt:lpstr>
      <vt:lpstr>'一括方式（受け手）'!Print_Titles</vt:lpstr>
      <vt:lpstr>'一括方式（受け手） (見本)'!Print_Titles</vt:lpstr>
      <vt:lpstr>'一括方式（出し手）'!Print_Titles</vt:lpstr>
      <vt:lpstr>'一括方式（出し手） (見本)'!Print_Titles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kp1171113</dc:creator>
  <cp:lastModifiedBy>篠崎・殿岡</cp:lastModifiedBy>
  <cp:lastPrinted>2023-08-29T07:08:58Z</cp:lastPrinted>
  <dcterms:created xsi:type="dcterms:W3CDTF">2023-05-15T01:55:09Z</dcterms:created>
  <dcterms:modified xsi:type="dcterms:W3CDTF">2023-08-31T04:50:38Z</dcterms:modified>
</cp:coreProperties>
</file>