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
    </mc:Choice>
  </mc:AlternateContent>
  <bookViews>
    <workbookView xWindow="0" yWindow="0" windowWidth="20490" windowHeight="8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CO34" i="10" s="1"/>
  <c r="CO35" i="10" s="1"/>
  <c r="CO36" i="10" s="1"/>
  <c r="CO37" i="10" s="1"/>
  <c r="BE37" i="10"/>
  <c r="AM37" i="10"/>
  <c r="U37" i="10"/>
  <c r="C37"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<sst xmlns="http://schemas.openxmlformats.org/spreadsheetml/2006/main" count="1119" uniqueCount="588">
  <si>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</si>
  <si>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</si>
  <si>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</si>
  <si>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</si>
  <si>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</si>
  <si>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</si>
  <si>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</si>
  <si>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</si>
  <si>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</si>
  <si>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</si>
  <si>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</si>
  <si>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</si>
  <si>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</si>
  <si>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</si>
  <si>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</si>
  <si>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</si>
  <si>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</si>
  <si>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</si>
  <si>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</si>
  <si>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</si>
  <si>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</si>
  <si>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</si>
  <si>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</si>
  <si>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</si>
  <si>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</si>
  <si>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</si>
  <si>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</si>
  <si>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</si>
  <si>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</si>
  <si>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</si>
  <si>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</si>
  <si>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</si>
  <si>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</si>
  <si>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</si>
  <si>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</si>
  <si>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</si>
  <si>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</si>
  <si>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</si>
  <si>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</si>
  <si>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</si>
  <si>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</si>
  <si>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</si>
  <si>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</si>
  <si>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</si>
  <si>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</si>
  <si>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</si>
  <si>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</si>
  <si>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</si>
  <si>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</si>
  <si>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</si>
  <si>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</si>
  <si>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</si>
  <si>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</si>
  <si>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</si>
  <si>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</si>
  <si>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</si>
  <si>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</si>
  <si>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</si>
  <si>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</si>
  <si>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</si>
  <si>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</si>
  <si>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</si>
  <si>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</si>
  <si>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</si>
  <si>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</si>
  <si>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</si>
  <si>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</si>
  <si>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</si>
  <si>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</si>
  <si>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</si>
  <si>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</si>
  <si>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</si>
  <si>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</si>
  <si>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</si>
  <si>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</si>
  <si>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</si>
  <si>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</si>
  <si>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</si>
  <si>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</si>
  <si>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</si>
  <si>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</si>
  <si>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</si>
  <si>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</si>
  <si>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</si>
  <si>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</si>
  <si>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</si>
  <si>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</si>
  <si>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</si>
  <si>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</si>
  <si>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</si>
  <si>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</si>
  <si>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</si>
  <si>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</si>
  <si>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</si>
  <si>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前橋市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</si>
  <si>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</si>
  <si>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</si>
  <si>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</si>
  <si>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</si>
  <si>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</si>
  <si>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</si>
  <si>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</si>
  <si>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</si>
  <si>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</si>
  <si>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</si>
  <si>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</si>
  <si>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</si>
  <si>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</si>
  <si>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</si>
  <si>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</si>
  <si>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</si>
  <si>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</si>
  <si>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</si>
  <si>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</si>
  <si>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</si>
  <si>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</si>
  <si>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</si>
  <si>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</si>
  <si>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</si>
  <si>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</si>
  <si>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</si>
  <si>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</si>
  <si>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</si>
  <si>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</si>
  <si>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</si>
  <si>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</si>
  <si>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</si>
  <si>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</si>
  <si>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</si>
  <si>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</si>
  <si>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</si>
  <si>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</si>
  <si>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</si>
  <si>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</si>
  <si>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</si>
  <si>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</si>
  <si>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</si>
  <si>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</si>
  <si>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</si>
  <si>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</si>
  <si>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</si>
  <si>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</si>
  <si>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</si>
  <si>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</si>
  <si>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</si>
  <si>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</si>
  <si>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</si>
  <si>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</si>
  <si>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</si>
  <si>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</si>
  <si>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</si>
  <si>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</si>
  <si>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</si>
  <si>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</si>
  <si>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</si>
  <si>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</si>
  <si>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</si>
  <si>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</si>
  <si>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</si>
  <si>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</si>
  <si>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</si>
  <si>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</si>
  <si>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</si>
  <si>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</si>
  <si>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</si>
  <si>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</si>
  <si>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</si>
  <si>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</si>
  <si>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</si>
  <si>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</si>
  <si>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</si>
  <si>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</si>
  <si>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</si>
  <si>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</si>
  <si>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</si>
  <si>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</si>
  <si>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</si>
  <si>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</si>
  <si>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</si>
  <si>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</si>
  <si>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</si>
  <si>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</si>
  <si>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</si>
  <si>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</si>
  <si>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</si>
  <si>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</si>
  <si>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</si>
  <si>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</si>
  <si>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</si>
  <si>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</si>
  <si>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</si>
  <si>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</si>
  <si>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</si>
  <si>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</si>
  <si>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</si>
  <si>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</si>
  <si>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</si>
  <si>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</si>
  <si>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</si>
  <si>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</si>
  <si>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</si>
  <si>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</si>
  <si>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</si>
  <si>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群馬県前橋市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</si>
  <si>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</si>
  <si>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</si>
  <si>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</si>
  <si>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</si>
  <si>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</si>
  <si>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</si>
  <si>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</si>
  <si>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</si>
  <si>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</si>
  <si>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</si>
  <si>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</si>
  <si>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</si>
  <si>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</si>
  <si>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</si>
  <si>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</si>
  <si>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</si>
  <si>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</si>
  <si>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</si>
  <si>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</si>
  <si>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</si>
  <si>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</si>
  <si>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</si>
  <si>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</si>
  <si>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</si>
  <si>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</si>
  <si>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</si>
  <si>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</si>
  <si>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</si>
  <si>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</si>
  <si>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</si>
  <si>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</si>
  <si>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</si>
  <si>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</si>
  <si>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</si>
  <si>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</si>
  <si>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</si>
  <si>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</si>
  <si>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</si>
  <si>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</si>
  <si>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</si>
  <si>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</si>
  <si>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</si>
  <si>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</si>
  <si>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</si>
  <si>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</si>
  <si>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</si>
  <si>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</si>
  <si>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</si>
  <si>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</si>
  <si>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</si>
  <si>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</si>
  <si>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</si>
  <si>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</si>
  <si>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</si>
  <si>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</si>
  <si>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</si>
  <si>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</si>
  <si>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</si>
  <si>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</si>
  <si>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</si>
  <si>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</si>
  <si>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</si>
  <si>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</si>
  <si>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</si>
  <si>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</si>
  <si>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</si>
  <si>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</si>
  <si>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</si>
  <si>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</si>
  <si>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</si>
  <si>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</si>
  <si>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</si>
  <si>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</si>
  <si>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</si>
  <si>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</si>
  <si>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</si>
  <si>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</si>
  <si>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</si>
  <si>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</si>
  <si>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</si>
  <si>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</si>
  <si>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</si>
  <si>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</si>
  <si>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</si>
  <si>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</si>
  <si>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</si>
  <si>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</si>
  <si>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</si>
  <si>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</si>
  <si>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</si>
  <si>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</si>
  <si>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</si>
  <si>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</si>
  <si>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</si>
  <si>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</si>
  <si>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</si>
  <si>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</si>
  <si>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</si>
  <si>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</si>
  <si>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</si>
  <si>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</si>
  <si>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</si>
  <si>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</si>
  <si>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</si>
  <si>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</si>
  <si>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</si>
  <si>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</si>
  <si>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</si>
  <si>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</si>
  <si>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</si>
  <si>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</si>
  <si>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</si>
  <si>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</si>
  <si>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</si>
  <si>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</si>
  <si>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</si>
  <si>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</si>
  <si>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</si>
  <si>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</si>
  <si>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</si>
  <si>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</si>
  <si>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</si>
  <si>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</si>
  <si>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</si>
  <si>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</si>
  <si>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</si>
  <si>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</si>
  <si>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</si>
  <si>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</si>
  <si>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</si>
  <si>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</si>
  <si>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</si>
  <si>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</si>
  <si>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</si>
  <si>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</si>
  <si>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</si>
  <si>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</si>
  <si>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</si>
  <si>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</si>
  <si>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</si>
  <si>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</si>
  <si>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</si>
  <si>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</si>
  <si>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</si>
  <si>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</si>
  <si>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</si>
  <si>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</si>
  <si>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</si>
  <si>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</si>
  <si>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</si>
  <si>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群馬県前橋市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</si>
  <si>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</si>
  <si>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</si>
  <si>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</si>
  <si>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</si>
  <si>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</si>
  <si>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</si>
  <si>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</si>
  <si>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</si>
  <si>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</si>
  <si>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</si>
  <si>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</si>
  <si>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</si>
  <si>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</si>
  <si>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</si>
  <si>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</si>
  <si>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</si>
  <si>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</si>
  <si>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</si>
  <si>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</si>
  <si>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</si>
  <si>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</si>
  <si>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</si>
  <si>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</si>
  <si>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</si>
  <si>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</si>
  <si>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</si>
  <si>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</si>
  <si>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</si>
  <si>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</si>
  <si>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</si>
  <si>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</si>
  <si>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</si>
  <si>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</si>
  <si>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</si>
  <si>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</si>
  <si>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</si>
  <si>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</si>
  <si>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競輪特別会計</t>
    <phoneticPr fontId="5"/>
  </si>
  <si>
    <t>介護保険特別会計</t>
    <phoneticPr fontId="5"/>
  </si>
  <si>
    <t>水道事業会計</t>
    <phoneticPr fontId="5"/>
  </si>
  <si>
    <t>法適用企業</t>
    <phoneticPr fontId="5"/>
  </si>
  <si>
    <t>下水道事業会計</t>
    <phoneticPr fontId="5"/>
  </si>
  <si>
    <t>農業集落排水事業会計</t>
    <phoneticPr fontId="5"/>
  </si>
  <si>
    <t>新エネルギー発電事業特別会計</t>
    <phoneticPr fontId="5"/>
  </si>
  <si>
    <t>法非適用企業</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</si>
  <si>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</si>
  <si>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</si>
  <si>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</si>
  <si>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</si>
  <si>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</si>
  <si>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</si>
  <si>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</si>
  <si>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</si>
  <si>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</si>
  <si>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</si>
  <si>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</si>
  <si>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</si>
  <si>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</si>
  <si>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</si>
  <si>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</si>
  <si>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</si>
  <si>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</si>
  <si>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</si>
  <si>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</si>
  <si>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</si>
  <si>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</si>
  <si>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</si>
  <si>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</si>
  <si>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</si>
  <si>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</si>
  <si>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</si>
  <si>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</si>
  <si>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</si>
  <si>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</si>
  <si>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</si>
  <si>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</si>
  <si>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</si>
  <si>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</si>
  <si>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</si>
  <si>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</si>
  <si>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</si>
  <si>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</si>
  <si>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</si>
  <si>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</si>
  <si>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</si>
  <si>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</si>
  <si>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</si>
  <si>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</si>
  <si>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</si>
  <si>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</si>
  <si>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</si>
  <si>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</si>
  <si>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</si>
  <si>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</si>
  <si>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</si>
  <si>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</si>
  <si>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</si>
  <si>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</si>
  <si>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</si>
  <si>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</si>
  <si>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</si>
  <si>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</si>
  <si>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</si>
  <si>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</si>
  <si>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</si>
  <si>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</si>
  <si>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</si>
  <si>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</si>
  <si>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</si>
  <si>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</si>
  <si>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</si>
  <si>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</si>
  <si>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</si>
  <si>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</si>
  <si>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</si>
  <si>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</si>
  <si>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</si>
  <si>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</si>
  <si>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</si>
  <si>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</si>
  <si>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</si>
  <si>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</si>
  <si>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</si>
  <si>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</si>
  <si>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</si>
  <si>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</si>
  <si>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</si>
  <si>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</si>
  <si>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</si>
  <si>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</si>
  <si>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</si>
  <si>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</si>
  <si>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</si>
  <si>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</si>
  <si>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</si>
  <si>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</si>
  <si>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</si>
  <si>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</si>
  <si>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</si>
  <si>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</si>
  <si>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</si>
  <si>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</si>
  <si>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</si>
  <si>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</si>
  <si>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</si>
  <si>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</si>
  <si>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</si>
  <si>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</si>
  <si>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</si>
  <si>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</si>
  <si>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</si>
  <si>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</si>
  <si>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</si>
  <si>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</si>
  <si>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</si>
  <si>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</si>
  <si>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</si>
  <si>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</si>
  <si>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</si>
  <si>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</si>
  <si>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</si>
  <si>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</si>
  <si>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</si>
  <si>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</si>
  <si>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</si>
  <si>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</si>
  <si>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</si>
  <si>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</si>
  <si>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</si>
  <si>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</si>
  <si>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</si>
  <si>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</si>
  <si>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</si>
  <si>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</si>
  <si>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</si>
  <si>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</si>
  <si>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</si>
  <si>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</si>
  <si>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</si>
  <si>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</si>
  <si>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</si>
  <si>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2.55</t>
  </si>
  <si>
    <t>▲ 1.63</t>
  </si>
  <si>
    <t>▲ 2.06</t>
  </si>
  <si>
    <t>▲ 5.57</t>
  </si>
  <si>
    <t>一般会計</t>
  </si>
  <si>
    <t>水道事業会計</t>
  </si>
  <si>
    <t>下水道事業会計</t>
  </si>
  <si>
    <t>介護保険特別会計</t>
  </si>
  <si>
    <t>国民健康保険特別会計</t>
  </si>
  <si>
    <t>競輪特別会計</t>
  </si>
  <si>
    <t>農業集落排水事業会計</t>
  </si>
  <si>
    <t>母子父子寡婦福祉資金貸付金特別会計</t>
  </si>
  <si>
    <t>その他会計（赤字）</t>
  </si>
  <si>
    <t>その他会計（黒字）</t>
  </si>
  <si>
    <t>R01</t>
    <phoneticPr fontId="5"/>
  </si>
  <si>
    <t>R02</t>
    <phoneticPr fontId="5"/>
  </si>
  <si>
    <t>R03</t>
    <phoneticPr fontId="5"/>
  </si>
  <si>
    <t>R04</t>
    <phoneticPr fontId="5"/>
  </si>
  <si>
    <t>R05</t>
    <phoneticPr fontId="5"/>
  </si>
  <si>
    <t>前橋観光コンベンション協会</t>
    <rPh sb="0" eb="2">
      <t>マエバシ</t>
    </rPh>
    <rPh sb="2" eb="4">
      <t>カンコウ</t>
    </rPh>
    <rPh sb="11" eb="13">
      <t>キョウカイ</t>
    </rPh>
    <phoneticPr fontId="2"/>
  </si>
  <si>
    <t>前橋青果低温貯蔵</t>
    <rPh sb="0" eb="2">
      <t>マエバシ</t>
    </rPh>
    <rPh sb="2" eb="4">
      <t>セイカ</t>
    </rPh>
    <rPh sb="4" eb="6">
      <t>テイオン</t>
    </rPh>
    <rPh sb="6" eb="8">
      <t>チョゾウ</t>
    </rPh>
    <phoneticPr fontId="2"/>
  </si>
  <si>
    <t>前橋市まちづくり公社</t>
    <rPh sb="0" eb="3">
      <t>マエバシシ</t>
    </rPh>
    <rPh sb="8" eb="10">
      <t>コウシャ</t>
    </rPh>
    <phoneticPr fontId="2"/>
  </si>
  <si>
    <t>公立大学法人前橋工科大学</t>
    <rPh sb="0" eb="2">
      <t>コウリツ</t>
    </rPh>
    <rPh sb="2" eb="4">
      <t>ダイガク</t>
    </rPh>
    <rPh sb="4" eb="6">
      <t>ホウジン</t>
    </rPh>
    <rPh sb="6" eb="8">
      <t>マエバシ</t>
    </rPh>
    <rPh sb="8" eb="10">
      <t>コウカ</t>
    </rPh>
    <rPh sb="10" eb="12">
      <t>ダイガク</t>
    </rPh>
    <phoneticPr fontId="2"/>
  </si>
  <si>
    <t>群馬県市町村総合事務組合（一般会計）</t>
    <rPh sb="0" eb="3">
      <t>グンマケン</t>
    </rPh>
    <rPh sb="3" eb="6">
      <t>シチョウソン</t>
    </rPh>
    <rPh sb="6" eb="8">
      <t>ソウゴウ</t>
    </rPh>
    <rPh sb="8" eb="10">
      <t>ジム</t>
    </rPh>
    <rPh sb="10" eb="12">
      <t>クミアイ</t>
    </rPh>
    <rPh sb="13" eb="15">
      <t>イッパン</t>
    </rPh>
    <rPh sb="15" eb="17">
      <t>カイケイ</t>
    </rPh>
    <phoneticPr fontId="2"/>
  </si>
  <si>
    <t>群馬県市町村総合事務組合（事業会計）</t>
    <rPh sb="0" eb="3">
      <t>グンマケン</t>
    </rPh>
    <rPh sb="3" eb="6">
      <t>シチョウソン</t>
    </rPh>
    <rPh sb="6" eb="8">
      <t>ソウゴウ</t>
    </rPh>
    <rPh sb="8" eb="10">
      <t>ジム</t>
    </rPh>
    <rPh sb="10" eb="12">
      <t>クミアイ</t>
    </rPh>
    <rPh sb="13" eb="15">
      <t>ジギョウ</t>
    </rPh>
    <rPh sb="15" eb="17">
      <t>カイケイ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</si>
  <si>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</si>
  <si>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</si>
  <si>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</si>
  <si>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</si>
  <si>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</si>
  <si>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</si>
  <si>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</si>
  <si>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</si>
  <si>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</si>
  <si>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</si>
  <si>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</si>
  <si>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</si>
  <si>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</si>
  <si>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</si>
  <si>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</si>
  <si>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</si>
  <si>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</si>
  <si>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</si>
  <si>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</si>
  <si>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</si>
  <si>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</si>
  <si>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</si>
  <si>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</si>
  <si>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職員退職手当基金</t>
    <rPh sb="0" eb="2">
      <t>ショクイン</t>
    </rPh>
    <rPh sb="2" eb="4">
      <t>タイショク</t>
    </rPh>
    <rPh sb="4" eb="6">
      <t>テアテ</t>
    </rPh>
    <rPh sb="6" eb="8">
      <t>キキン</t>
    </rPh>
    <phoneticPr fontId="2"/>
  </si>
  <si>
    <t>企業版ふるさと納税基金</t>
    <rPh sb="0" eb="2">
      <t>キギョウ</t>
    </rPh>
    <rPh sb="2" eb="3">
      <t>バン</t>
    </rPh>
    <rPh sb="7" eb="9">
      <t>ノウゼイ</t>
    </rPh>
    <rPh sb="9" eb="11">
      <t>キキン</t>
    </rPh>
    <phoneticPr fontId="2"/>
  </si>
  <si>
    <t>新型コロナウイルス感染症対応中小企業経営支援基金</t>
    <rPh sb="0" eb="2">
      <t>シンガタ</t>
    </rPh>
    <rPh sb="9" eb="12">
      <t>カンセンショウ</t>
    </rPh>
    <rPh sb="12" eb="14">
      <t>タイオウ</t>
    </rPh>
    <rPh sb="14" eb="16">
      <t>チュウショウ</t>
    </rPh>
    <rPh sb="16" eb="18">
      <t>キギョウ</t>
    </rPh>
    <rPh sb="18" eb="20">
      <t>ケイエイ</t>
    </rPh>
    <rPh sb="20" eb="22">
      <t>シエン</t>
    </rPh>
    <rPh sb="22" eb="24">
      <t>キキン</t>
    </rPh>
    <phoneticPr fontId="2"/>
  </si>
  <si>
    <t>社会福祉基金</t>
    <rPh sb="0" eb="2">
      <t>シャカイ</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</si>
</sst>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21" Type="http://schemas.openxmlformats.org/officeDocument/2006/relationships/customXml" Target="../customXml/item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20"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C33C-4885-BAA5-628E7382B0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64057</c:v>
                </c:pt>
                <c:pt idx="1">
                  <c:v>56175</c:v>
                </c:pt>
                <c:pt idx="2">
                  <c:v>57928</c:v>
                </c:pt>
                <c:pt idx="3">
                  <c:v>55999</c:v>
                </c:pt>
                <c:pt idx="4">
                  <c:v>52833</c:v>
                </c:pt>
              </c:numCache>
            </c:numRef>
          </c:val>
          <c:smooth val="0"/>
          <c:extLst>
            <c:ext xmlns:c16="http://schemas.microsoft.com/office/drawing/2014/chart" uri="{C3380CC4-5D6E-409C-BE32-E72D297353CC}">
              <c16:uniqueId val="{00000001-C33C-4885-BAA5-628E7382B0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c:v>
                </c:pt>
                <c:pt idx="1">
                  <c:v>4.45</c:v>
                </c:pt>
                <c:pt idx="2">
                  <c:v>5.14</c:v>
                </c:pt>
                <c:pt idx="3">
                  <c:v>6.57</c:v>
                </c:pt>
                <c:pt idx="4">
                  <c:v>4.5</c:v>
                </c:pt>
              </c:numCache>
            </c:numRef>
          </c:val>
          <c:extLst>
            <c:ext xmlns:c16="http://schemas.microsoft.com/office/drawing/2014/chart" uri="{C3380CC4-5D6E-409C-BE32-E72D297353CC}">
              <c16:uniqueId val="{00000000-D441-4384-BA8F-90A0167B23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c:v>
                </c:pt>
                <c:pt idx="1">
                  <c:v>5.92</c:v>
                </c:pt>
                <c:pt idx="2">
                  <c:v>9.7899999999999991</c:v>
                </c:pt>
                <c:pt idx="3">
                  <c:v>9.99</c:v>
                </c:pt>
                <c:pt idx="4">
                  <c:v>10.82</c:v>
                </c:pt>
              </c:numCache>
            </c:numRef>
          </c:val>
          <c:extLst>
            <c:ext xmlns:c16="http://schemas.microsoft.com/office/drawing/2014/chart" uri="{C3380CC4-5D6E-409C-BE32-E72D297353CC}">
              <c16:uniqueId val="{00000001-D441-4384-BA8F-90A0167B23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-2.5499999999999998</c:v>
                </c:pt>
                <c:pt idx="1">
                  <c:v>-1.63</c:v>
                </c:pt>
                <c:pt idx="2">
                  <c:v>2.5</c:v>
                </c:pt>
                <c:pt idx="3">
                  <c:v>-2.06</c:v>
                </c:pt>
                <c:pt idx="4">
                  <c:v>-5.57</c:v>
                </c:pt>
              </c:numCache>
            </c:numRef>
          </c:val>
          <c:smooth val="0"/>
          <c:extLst>
            <c:ext xmlns:c16="http://schemas.microsoft.com/office/drawing/2014/chart" uri="{C3380CC4-5D6E-409C-BE32-E72D297353CC}">
              <c16:uniqueId val="{00000002-D441-4384-BA8F-90A0167B23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1.38</c:v>
                </c:pt>
                <c:pt idx="2">
                  <c:v>#N/A</c:v>
                </c:pt>
                <c:pt idx="3">
                  <c:v>1.59</c:v>
                </c:pt>
                <c:pt idx="4">
                  <c:v>#N/A</c:v>
                </c:pt>
                <c:pt idx="5">
                  <c:v>0.46</c:v>
                </c:pt>
                <c:pt idx="6">
                  <c:v>#N/A</c:v>
                </c:pt>
                <c:pt idx="7">
                  <c:v>0.06</c:v>
                </c:pt>
                <c:pt idx="8">
                  <c:v>#N/A</c:v>
                </c:pt>
                <c:pt idx="9">
                  <c:v>0.02</c:v>
                </c:pt>
              </c:numCache>
            </c:numRef>
          </c:val>
          <c:extLst>
            <c:ext xmlns:c16="http://schemas.microsoft.com/office/drawing/2014/chart" uri="{C3380CC4-5D6E-409C-BE32-E72D297353CC}">
              <c16:uniqueId val="{00000000-E183-4D98-8CDC-757AAD44E8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83-4D98-8CDC-757AAD44E8A3}"/>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0.04</c:v>
                </c:pt>
                <c:pt idx="4">
                  <c:v>#N/A</c:v>
                </c:pt>
                <c:pt idx="5">
                  <c:v>0.05</c:v>
                </c:pt>
                <c:pt idx="6">
                  <c:v>#N/A</c:v>
                </c:pt>
                <c:pt idx="7">
                  <c:v>0.06</c:v>
                </c:pt>
                <c:pt idx="8">
                  <c:v>#N/A</c:v>
                </c:pt>
                <c:pt idx="9">
                  <c:v>0.05</c:v>
                </c:pt>
              </c:numCache>
            </c:numRef>
          </c:val>
          <c:extLst>
            <c:ext xmlns:c16="http://schemas.microsoft.com/office/drawing/2014/chart" uri="{C3380CC4-5D6E-409C-BE32-E72D297353CC}">
              <c16:uniqueId val="{00000002-E183-4D98-8CDC-757AAD44E8A3}"/>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0.26</c:v>
                </c:pt>
              </c:numCache>
            </c:numRef>
          </c:val>
          <c:extLst>
            <c:ext xmlns:c16="http://schemas.microsoft.com/office/drawing/2014/chart" uri="{C3380CC4-5D6E-409C-BE32-E72D297353CC}">
              <c16:uniqueId val="{00000003-E183-4D98-8CDC-757AAD44E8A3}"/>
            </c:ext>
          </c:extLst>
        </c:ser>
        <c:ser>
          <c:idx val="4"/>
          <c:order val="4"/>
          <c:tx>
            <c:strRef>
              <c:f>データシート!$A$31</c:f>
              <c:strCache>
                <c:ptCount val="1"/>
                <c:pt idx="0">
                  <c:v>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0.54</c:v>
                </c:pt>
                <c:pt idx="2">
                  <c:v>#N/A</c:v>
                </c:pt>
                <c:pt idx="3">
                  <c:v>0.37</c:v>
                </c:pt>
                <c:pt idx="4">
                  <c:v>#N/A</c:v>
                </c:pt>
                <c:pt idx="5">
                  <c:v>0.31</c:v>
                </c:pt>
                <c:pt idx="6">
                  <c:v>#N/A</c:v>
                </c:pt>
                <c:pt idx="7">
                  <c:v>0.33</c:v>
                </c:pt>
                <c:pt idx="8">
                  <c:v>#N/A</c:v>
                </c:pt>
                <c:pt idx="9">
                  <c:v>0.35</c:v>
                </c:pt>
              </c:numCache>
            </c:numRef>
          </c:val>
          <c:extLst>
            <c:ext xmlns:c16="http://schemas.microsoft.com/office/drawing/2014/chart" uri="{C3380CC4-5D6E-409C-BE32-E72D297353CC}">
              <c16:uniqueId val="{00000004-E183-4D98-8CDC-757AAD44E8A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0.99</c:v>
                </c:pt>
                <c:pt idx="4">
                  <c:v>#N/A</c:v>
                </c:pt>
                <c:pt idx="5">
                  <c:v>0.88</c:v>
                </c:pt>
                <c:pt idx="6">
                  <c:v>#N/A</c:v>
                </c:pt>
                <c:pt idx="7">
                  <c:v>0.45</c:v>
                </c:pt>
                <c:pt idx="8">
                  <c:v>#N/A</c:v>
                </c:pt>
                <c:pt idx="9">
                  <c:v>0.43</c:v>
                </c:pt>
              </c:numCache>
            </c:numRef>
          </c:val>
          <c:extLst>
            <c:ext xmlns:c16="http://schemas.microsoft.com/office/drawing/2014/chart" uri="{C3380CC4-5D6E-409C-BE32-E72D297353CC}">
              <c16:uniqueId val="{00000005-E183-4D98-8CDC-757AAD44E8A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0.53</c:v>
                </c:pt>
                <c:pt idx="4">
                  <c:v>#N/A</c:v>
                </c:pt>
                <c:pt idx="5">
                  <c:v>0.51</c:v>
                </c:pt>
                <c:pt idx="6">
                  <c:v>#N/A</c:v>
                </c:pt>
                <c:pt idx="7">
                  <c:v>0.84</c:v>
                </c:pt>
                <c:pt idx="8">
                  <c:v>#N/A</c:v>
                </c:pt>
                <c:pt idx="9">
                  <c:v>0.62</c:v>
                </c:pt>
              </c:numCache>
            </c:numRef>
          </c:val>
          <c:extLst>
            <c:ext xmlns:c16="http://schemas.microsoft.com/office/drawing/2014/chart" uri="{C3380CC4-5D6E-409C-BE32-E72D297353CC}">
              <c16:uniqueId val="{00000006-E183-4D98-8CDC-757AAD44E8A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2.78</c:v>
                </c:pt>
                <c:pt idx="2">
                  <c:v>#N/A</c:v>
                </c:pt>
                <c:pt idx="3">
                  <c:v>2.4300000000000002</c:v>
                </c:pt>
                <c:pt idx="4">
                  <c:v>#N/A</c:v>
                </c:pt>
                <c:pt idx="5">
                  <c:v>2.2599999999999998</c:v>
                </c:pt>
                <c:pt idx="6">
                  <c:v>#N/A</c:v>
                </c:pt>
                <c:pt idx="7">
                  <c:v>2.0699999999999998</c:v>
                </c:pt>
                <c:pt idx="8">
                  <c:v>#N/A</c:v>
                </c:pt>
                <c:pt idx="9">
                  <c:v>1.92</c:v>
                </c:pt>
              </c:numCache>
            </c:numRef>
          </c:val>
          <c:extLst>
            <c:ext xmlns:c16="http://schemas.microsoft.com/office/drawing/2014/chart" uri="{C3380CC4-5D6E-409C-BE32-E72D297353CC}">
              <c16:uniqueId val="{00000007-E183-4D98-8CDC-757AAD44E8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2.89</c:v>
                </c:pt>
                <c:pt idx="2">
                  <c:v>#N/A</c:v>
                </c:pt>
                <c:pt idx="3">
                  <c:v>2.46</c:v>
                </c:pt>
                <c:pt idx="4">
                  <c:v>#N/A</c:v>
                </c:pt>
                <c:pt idx="5">
                  <c:v>1.95</c:v>
                </c:pt>
                <c:pt idx="6">
                  <c:v>#N/A</c:v>
                </c:pt>
                <c:pt idx="7">
                  <c:v>2.38</c:v>
                </c:pt>
                <c:pt idx="8">
                  <c:v>#N/A</c:v>
                </c:pt>
                <c:pt idx="9">
                  <c:v>2.52</c:v>
                </c:pt>
              </c:numCache>
            </c:numRef>
          </c:val>
          <c:extLst>
            <c:ext xmlns:c16="http://schemas.microsoft.com/office/drawing/2014/chart" uri="{C3380CC4-5D6E-409C-BE32-E72D297353CC}">
              <c16:uniqueId val="{00000008-E183-4D98-8CDC-757AAD44E8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2.76</c:v>
                </c:pt>
                <c:pt idx="2">
                  <c:v>#N/A</c:v>
                </c:pt>
                <c:pt idx="3">
                  <c:v>4.4000000000000004</c:v>
                </c:pt>
                <c:pt idx="4">
                  <c:v>#N/A</c:v>
                </c:pt>
                <c:pt idx="5">
                  <c:v>5.08</c:v>
                </c:pt>
                <c:pt idx="6">
                  <c:v>#N/A</c:v>
                </c:pt>
                <c:pt idx="7">
                  <c:v>6.5</c:v>
                </c:pt>
                <c:pt idx="8">
                  <c:v>#N/A</c:v>
                </c:pt>
                <c:pt idx="9">
                  <c:v>4.4400000000000004</c:v>
                </c:pt>
              </c:numCache>
            </c:numRef>
          </c:val>
          <c:extLst>
            <c:ext xmlns:c16="http://schemas.microsoft.com/office/drawing/2014/chart" uri="{C3380CC4-5D6E-409C-BE32-E72D297353CC}">
              <c16:uniqueId val="{00000009-E183-4D98-8CDC-757AAD44E8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11882</c:v>
                </c:pt>
                <c:pt idx="5">
                  <c:v>11746</c:v>
                </c:pt>
                <c:pt idx="8">
                  <c:v>12136</c:v>
                </c:pt>
                <c:pt idx="11">
                  <c:v>12111</c:v>
                </c:pt>
                <c:pt idx="14">
                  <c:v>11826</c:v>
                </c:pt>
              </c:numCache>
            </c:numRef>
          </c:val>
          <c:extLst>
            <c:ext xmlns:c16="http://schemas.microsoft.com/office/drawing/2014/chart" uri="{C3380CC4-5D6E-409C-BE32-E72D297353CC}">
              <c16:uniqueId val="{00000000-78AA-4759-8750-ACF90D9291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78AA-4759-8750-ACF90D9291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AA-4759-8750-ACF90D9291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AA-4759-8750-ACF90D9291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2076</c:v>
                </c:pt>
                <c:pt idx="3">
                  <c:v>1998</c:v>
                </c:pt>
                <c:pt idx="6">
                  <c:v>1980</c:v>
                </c:pt>
                <c:pt idx="9">
                  <c:v>1909</c:v>
                </c:pt>
                <c:pt idx="12">
                  <c:v>1772</c:v>
                </c:pt>
              </c:numCache>
            </c:numRef>
          </c:val>
          <c:extLst>
            <c:ext xmlns:c16="http://schemas.microsoft.com/office/drawing/2014/chart" uri="{C3380CC4-5D6E-409C-BE32-E72D297353CC}">
              <c16:uniqueId val="{00000004-78AA-4759-8750-ACF90D9291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AA-4759-8750-ACF90D9291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AA-4759-8750-ACF90D9291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14926</c:v>
                </c:pt>
                <c:pt idx="3">
                  <c:v>15338</c:v>
                </c:pt>
                <c:pt idx="6">
                  <c:v>15771</c:v>
                </c:pt>
                <c:pt idx="9">
                  <c:v>15963</c:v>
                </c:pt>
                <c:pt idx="12">
                  <c:v>15842</c:v>
                </c:pt>
              </c:numCache>
            </c:numRef>
          </c:val>
          <c:extLst>
            <c:ext xmlns:c16="http://schemas.microsoft.com/office/drawing/2014/chart" uri="{C3380CC4-5D6E-409C-BE32-E72D297353CC}">
              <c16:uniqueId val="{00000007-78AA-4759-8750-ACF90D9291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5120</c:v>
                </c:pt>
                <c:pt idx="2">
                  <c:v>#N/A</c:v>
                </c:pt>
                <c:pt idx="3">
                  <c:v>#N/A</c:v>
                </c:pt>
                <c:pt idx="4">
                  <c:v>5590</c:v>
                </c:pt>
                <c:pt idx="5">
                  <c:v>#N/A</c:v>
                </c:pt>
                <c:pt idx="6">
                  <c:v>#N/A</c:v>
                </c:pt>
                <c:pt idx="7">
                  <c:v>5615</c:v>
                </c:pt>
                <c:pt idx="8">
                  <c:v>#N/A</c:v>
                </c:pt>
                <c:pt idx="9">
                  <c:v>#N/A</c:v>
                </c:pt>
                <c:pt idx="10">
                  <c:v>5762</c:v>
                </c:pt>
                <c:pt idx="11">
                  <c:v>#N/A</c:v>
                </c:pt>
                <c:pt idx="12">
                  <c:v>#N/A</c:v>
                </c:pt>
                <c:pt idx="13">
                  <c:v>5789</c:v>
                </c:pt>
                <c:pt idx="14">
                  <c:v>#N/A</c:v>
                </c:pt>
              </c:numCache>
            </c:numRef>
          </c:val>
          <c:smooth val="0"/>
          <c:extLst>
            <c:ext xmlns:c16="http://schemas.microsoft.com/office/drawing/2014/chart" uri="{C3380CC4-5D6E-409C-BE32-E72D297353CC}">
              <c16:uniqueId val="{00000008-78AA-4759-8750-ACF90D9291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120452</c:v>
                </c:pt>
                <c:pt idx="5">
                  <c:v>120315</c:v>
                </c:pt>
                <c:pt idx="8">
                  <c:v>119076</c:v>
                </c:pt>
                <c:pt idx="11">
                  <c:v>114330</c:v>
                </c:pt>
                <c:pt idx="14">
                  <c:v>108700</c:v>
                </c:pt>
              </c:numCache>
            </c:numRef>
          </c:val>
          <c:extLst>
            <c:ext xmlns:c16="http://schemas.microsoft.com/office/drawing/2014/chart" uri="{C3380CC4-5D6E-409C-BE32-E72D297353CC}">
              <c16:uniqueId val="{00000000-210B-4CA5-9B5F-DAC34A993C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15448</c:v>
                </c:pt>
                <c:pt idx="5">
                  <c:v>15731</c:v>
                </c:pt>
                <c:pt idx="8">
                  <c:v>15622</c:v>
                </c:pt>
                <c:pt idx="11">
                  <c:v>15038</c:v>
                </c:pt>
                <c:pt idx="14">
                  <c:v>14286</c:v>
                </c:pt>
              </c:numCache>
            </c:numRef>
          </c:val>
          <c:extLst>
            <c:ext xmlns:c16="http://schemas.microsoft.com/office/drawing/2014/chart" uri="{C3380CC4-5D6E-409C-BE32-E72D297353CC}">
              <c16:uniqueId val="{00000001-210B-4CA5-9B5F-DAC34A993C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15857</c:v>
                </c:pt>
                <c:pt idx="5">
                  <c:v>13350</c:v>
                </c:pt>
                <c:pt idx="8">
                  <c:v>20621</c:v>
                </c:pt>
                <c:pt idx="11">
                  <c:v>20251</c:v>
                </c:pt>
                <c:pt idx="14">
                  <c:v>20655</c:v>
                </c:pt>
              </c:numCache>
            </c:numRef>
          </c:val>
          <c:extLst>
            <c:ext xmlns:c16="http://schemas.microsoft.com/office/drawing/2014/chart" uri="{C3380CC4-5D6E-409C-BE32-E72D297353CC}">
              <c16:uniqueId val="{00000002-210B-4CA5-9B5F-DAC34A993C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0B-4CA5-9B5F-DAC34A993C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0B-4CA5-9B5F-DAC34A993C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193</c:v>
                </c:pt>
                <c:pt idx="3">
                  <c:v>112</c:v>
                </c:pt>
                <c:pt idx="6">
                  <c:v>0</c:v>
                </c:pt>
                <c:pt idx="9">
                  <c:v>52</c:v>
                </c:pt>
                <c:pt idx="12">
                  <c:v>91</c:v>
                </c:pt>
              </c:numCache>
            </c:numRef>
          </c:val>
          <c:extLst>
            <c:ext xmlns:c16="http://schemas.microsoft.com/office/drawing/2014/chart" uri="{C3380CC4-5D6E-409C-BE32-E72D297353CC}">
              <c16:uniqueId val="{00000005-210B-4CA5-9B5F-DAC34A993C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17877</c:v>
                </c:pt>
                <c:pt idx="3">
                  <c:v>17858</c:v>
                </c:pt>
                <c:pt idx="6">
                  <c:v>17671</c:v>
                </c:pt>
                <c:pt idx="9">
                  <c:v>17688</c:v>
                </c:pt>
                <c:pt idx="12">
                  <c:v>18798</c:v>
                </c:pt>
              </c:numCache>
            </c:numRef>
          </c:val>
          <c:extLst>
            <c:ext xmlns:c16="http://schemas.microsoft.com/office/drawing/2014/chart" uri="{C3380CC4-5D6E-409C-BE32-E72D297353CC}">
              <c16:uniqueId val="{00000006-210B-4CA5-9B5F-DAC34A993C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10B-4CA5-9B5F-DAC34A993C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23315</c:v>
                </c:pt>
                <c:pt idx="3">
                  <c:v>22004</c:v>
                </c:pt>
                <c:pt idx="6">
                  <c:v>20940</c:v>
                </c:pt>
                <c:pt idx="9">
                  <c:v>19637</c:v>
                </c:pt>
                <c:pt idx="12">
                  <c:v>18589</c:v>
                </c:pt>
              </c:numCache>
            </c:numRef>
          </c:val>
          <c:extLst>
            <c:ext xmlns:c16="http://schemas.microsoft.com/office/drawing/2014/chart" uri="{C3380CC4-5D6E-409C-BE32-E72D297353CC}">
              <c16:uniqueId val="{00000008-210B-4CA5-9B5F-DAC34A993C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0B-4CA5-9B5F-DAC34A993C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154082</c:v>
                </c:pt>
                <c:pt idx="3">
                  <c:v>153834</c:v>
                </c:pt>
                <c:pt idx="6">
                  <c:v>155768</c:v>
                </c:pt>
                <c:pt idx="9">
                  <c:v>152718</c:v>
                </c:pt>
                <c:pt idx="12">
                  <c:v>146101</c:v>
                </c:pt>
              </c:numCache>
            </c:numRef>
          </c:val>
          <c:extLst>
            <c:ext xmlns:c16="http://schemas.microsoft.com/office/drawing/2014/chart" uri="{C3380CC4-5D6E-409C-BE32-E72D297353CC}">
              <c16:uniqueId val="{0000000A-210B-4CA5-9B5F-DAC34A993C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43710</c:v>
                </c:pt>
                <c:pt idx="2">
                  <c:v>#N/A</c:v>
                </c:pt>
                <c:pt idx="3">
                  <c:v>#N/A</c:v>
                </c:pt>
                <c:pt idx="4">
                  <c:v>44413</c:v>
                </c:pt>
                <c:pt idx="5">
                  <c:v>#N/A</c:v>
                </c:pt>
                <c:pt idx="6">
                  <c:v>#N/A</c:v>
                </c:pt>
                <c:pt idx="7">
                  <c:v>39059</c:v>
                </c:pt>
                <c:pt idx="8">
                  <c:v>#N/A</c:v>
                </c:pt>
                <c:pt idx="9">
                  <c:v>#N/A</c:v>
                </c:pt>
                <c:pt idx="10">
                  <c:v>40475</c:v>
                </c:pt>
                <c:pt idx="11">
                  <c:v>#N/A</c:v>
                </c:pt>
                <c:pt idx="12">
                  <c:v>#N/A</c:v>
                </c:pt>
                <c:pt idx="13">
                  <c:v>39939</c:v>
                </c:pt>
                <c:pt idx="14">
                  <c:v>#N/A</c:v>
                </c:pt>
              </c:numCache>
            </c:numRef>
          </c:val>
          <c:smooth val="0"/>
          <c:extLst>
            <c:ext xmlns:c16="http://schemas.microsoft.com/office/drawing/2014/chart" uri="{C3380CC4-5D6E-409C-BE32-E72D297353CC}">
              <c16:uniqueId val="{0000000B-210B-4CA5-9B5F-DAC34A993C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7895</c:v>
                </c:pt>
                <c:pt idx="1">
                  <c:v>7852</c:v>
                </c:pt>
                <c:pt idx="2">
                  <c:v>8608</c:v>
                </c:pt>
              </c:numCache>
            </c:numRef>
          </c:val>
          <c:extLst>
            <c:ext xmlns:c16="http://schemas.microsoft.com/office/drawing/2014/chart" uri="{C3380CC4-5D6E-409C-BE32-E72D297353CC}">
              <c16:uniqueId val="{00000000-72A2-4A98-89A4-8896706435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2088</c:v>
                </c:pt>
                <c:pt idx="1">
                  <c:v>2089</c:v>
                </c:pt>
                <c:pt idx="2">
                  <c:v>2497</c:v>
                </c:pt>
              </c:numCache>
            </c:numRef>
          </c:val>
          <c:extLst>
            <c:ext xmlns:c16="http://schemas.microsoft.com/office/drawing/2014/chart" uri="{C3380CC4-5D6E-409C-BE32-E72D297353CC}">
              <c16:uniqueId val="{00000001-72A2-4A98-89A4-8896706435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4308</c:v>
                </c:pt>
                <c:pt idx="1">
                  <c:v>4065</c:v>
                </c:pt>
                <c:pt idx="2">
                  <c:v>3603</c:v>
                </c:pt>
              </c:numCache>
            </c:numRef>
          </c:val>
          <c:extLst>
            <c:ext xmlns:c16="http://schemas.microsoft.com/office/drawing/2014/chart" uri="{C3380CC4-5D6E-409C-BE32-E72D297353CC}">
              <c16:uniqueId val="{00000002-72A2-4A98-89A4-8896706435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329,860
321,208
311.59
156,273,981
151,413,012
3,579,674
79,556,772
146,051,063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分母である基準財政需要額の増加額が、分子である基準財政収入額の増加額よりも大きかったことにより、単年度の財政力指数は低下した。また、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か年平均財政力指数においては、令和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年度の単年度財政力指数を比較した際に</a:t>
          </a:r>
          <a:r>
            <a:rPr kumimoji="1" lang="en-US" altLang="ja-JP" sz="1300">
              <a:latin typeface="ＭＳ Ｐゴシック" panose="020B0600070205080204" pitchFamily="50" charset="-128"/>
              <a:ea typeface="ＭＳ Ｐゴシック" panose="020B0600070205080204" pitchFamily="50" charset="-128"/>
            </a:rPr>
            <a:t>0.045</a:t>
          </a:r>
          <a:r>
            <a:rPr kumimoji="1" lang="ja-JP" altLang="en-US" sz="1300">
              <a:latin typeface="ＭＳ Ｐゴシック" panose="020B0600070205080204" pitchFamily="50" charset="-128"/>
              <a:ea typeface="ＭＳ Ｐゴシック" panose="020B0600070205080204" pitchFamily="50" charset="-128"/>
            </a:rPr>
            <a:t>ポイント低下しているため、財政力指数を低下させる要因となった。</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年度以降、毎年度低下していることから、今後も引き続き、歳出削減や自主財源の確保を図り、財政基盤の強化に努める。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臨時財政対策債が減少したものの、臨時経済対策費や臨時財政対策債償還基金費の交付等により地方交付税が増加したこと等により増加し、分子である経常経費充当一般財源等は、補助費や扶助費の増等があり増加となった。結果として、分母の増加が分子の増加を上回ったことから、経常収支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ポイント改善したものの、類似団体等平均を上回っていることから、自主財源の確保を図るとともに、事務事業の見直しによる経常経費の削減に努める。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65</xdr:row>
      <xdr:rowOff>162306</xdr:rowOff>
    </xdr:to>
    <xdr:cxnSp macro="">
      <xdr:nvCxnSpPr>
        <xdr:cNvPr id="132" name="直線コネクタ 131"/>
        <xdr:cNvCxnSpPr/>
      </xdr:nvCxnSpPr>
      <xdr:spPr>
        <a:xfrm flipV="1">
          <a:off x="4114800" y="112920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65</xdr:row>
      <xdr:rowOff>162306</xdr:rowOff>
    </xdr:to>
    <xdr:cxnSp macro="">
      <xdr:nvCxnSpPr>
        <xdr:cNvPr id="135" name="直線コネクタ 134"/>
        <xdr:cNvCxnSpPr/>
      </xdr:nvCxnSpPr>
      <xdr:spPr>
        <a:xfrm>
          <a:off x="3225800" y="1100251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66</xdr:row>
      <xdr:rowOff>63246</xdr:rowOff>
    </xdr:to>
    <xdr:cxnSp macro="">
      <xdr:nvCxnSpPr>
        <xdr:cNvPr id="138" name="直線コネクタ 137"/>
        <xdr:cNvCxnSpPr/>
      </xdr:nvCxnSpPr>
      <xdr:spPr>
        <a:xfrm flipV="1">
          <a:off x="2336800" y="1100251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63246</xdr:rowOff>
    </xdr:from>
    <xdr:to>
      <xdr:col>11</xdr:col>
      <xdr:colOff>31750</xdr:colOff>
      <xdr:row>66</xdr:row>
      <xdr:rowOff>101854</xdr:rowOff>
    </xdr:to>
    <xdr:cxnSp macro="">
      <xdr:nvCxnSpPr>
        <xdr:cNvPr id="141" name="直線コネクタ 140"/>
        <xdr:cNvCxnSpPr/>
      </xdr:nvCxnSpPr>
      <xdr:spPr>
        <a:xfrm flipV="1">
          <a:off x="1447800" y="113789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51" name="楕円 150"/>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52" name="財政構造の弾力性該当値テキスト"/>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3" name="楕円 152"/>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4" name="テキスト ボックス 153"/>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6" name="テキスト ボックス 155"/>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12446</xdr:rowOff>
    </xdr:from>
    <xdr:to>
      <xdr:col>11</xdr:col>
      <xdr:colOff>82550</xdr:colOff>
      <xdr:row>66</xdr:row>
      <xdr:rowOff>114046</xdr:rowOff>
    </xdr:to>
    <xdr:sp macro="" textlink="">
      <xdr:nvSpPr>
        <xdr:cNvPr id="157" name="楕円 156"/>
        <xdr:cNvSpPr/>
      </xdr:nvSpPr>
      <xdr:spPr>
        <a:xfrm>
          <a:off x="2286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98823</xdr:rowOff>
    </xdr:from>
    <xdr:ext cx="762000" cy="259045"/>
    <xdr:sp macro="" textlink="">
      <xdr:nvSpPr>
        <xdr:cNvPr id="158" name="テキスト ボックス 157"/>
        <xdr:cNvSpPr txBox="1"/>
      </xdr:nvSpPr>
      <xdr:spPr>
        <a:xfrm>
          <a:off x="1955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9" name="楕円 158"/>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60" name="テキスト ボックス 159"/>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人件費、物件費は減少、維持補修費は増加した。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結果として、全体決算額は減少した。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物件費の減少は、新型コロナウイルスワクチン接種事業や、まえばし暮らしテック推進事業の委託料が減少したこと等が要因である。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保有する公共施設数が多く、その維持管理に費用がかかっていることから、引き続きファシリティマネジメントに取組み、総量の縮減や長寿命化を図ることで、コストの低減に努める。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69721</xdr:rowOff>
    </xdr:from>
    <xdr:to>
      <xdr:col>23</xdr:col>
      <xdr:colOff>133350</xdr:colOff>
      <xdr:row>84</xdr:row>
      <xdr:rowOff>79212</xdr:rowOff>
    </xdr:to>
    <xdr:cxnSp macro="">
      <xdr:nvCxnSpPr>
        <xdr:cNvPr id="195" name="直線コネクタ 194"/>
        <xdr:cNvCxnSpPr/>
      </xdr:nvCxnSpPr>
      <xdr:spPr>
        <a:xfrm flipV="1">
          <a:off x="4114800" y="14471521"/>
          <a:ext cx="8382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152031</xdr:rowOff>
    </xdr:from>
    <xdr:to>
      <xdr:col>19</xdr:col>
      <xdr:colOff>133350</xdr:colOff>
      <xdr:row>84</xdr:row>
      <xdr:rowOff>79212</xdr:rowOff>
    </xdr:to>
    <xdr:cxnSp macro="">
      <xdr:nvCxnSpPr>
        <xdr:cNvPr id="198" name="直線コネクタ 197"/>
        <xdr:cNvCxnSpPr/>
      </xdr:nvCxnSpPr>
      <xdr:spPr>
        <a:xfrm>
          <a:off x="3225800" y="14382381"/>
          <a:ext cx="889000" cy="9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56838</xdr:rowOff>
    </xdr:from>
    <xdr:to>
      <xdr:col>15</xdr:col>
      <xdr:colOff>82550</xdr:colOff>
      <xdr:row>83</xdr:row>
      <xdr:rowOff>152031</xdr:rowOff>
    </xdr:to>
    <xdr:cxnSp macro="">
      <xdr:nvCxnSpPr>
        <xdr:cNvPr id="201" name="直線コネクタ 200"/>
        <xdr:cNvCxnSpPr/>
      </xdr:nvCxnSpPr>
      <xdr:spPr>
        <a:xfrm>
          <a:off x="2336800" y="14287188"/>
          <a:ext cx="889000" cy="9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101605</xdr:rowOff>
    </xdr:from>
    <xdr:to>
      <xdr:col>11</xdr:col>
      <xdr:colOff>31750</xdr:colOff>
      <xdr:row>83</xdr:row>
      <xdr:rowOff>56838</xdr:rowOff>
    </xdr:to>
    <xdr:cxnSp macro="">
      <xdr:nvCxnSpPr>
        <xdr:cNvPr id="204" name="直線コネクタ 203"/>
        <xdr:cNvCxnSpPr/>
      </xdr:nvCxnSpPr>
      <xdr:spPr>
        <a:xfrm>
          <a:off x="1447800" y="1416050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18921</xdr:rowOff>
    </xdr:from>
    <xdr:to>
      <xdr:col>23</xdr:col>
      <xdr:colOff>184150</xdr:colOff>
      <xdr:row>84</xdr:row>
      <xdr:rowOff>120521</xdr:rowOff>
    </xdr:to>
    <xdr:sp macro="" textlink="">
      <xdr:nvSpPr>
        <xdr:cNvPr id="214" name="楕円 213"/>
        <xdr:cNvSpPr/>
      </xdr:nvSpPr>
      <xdr:spPr>
        <a:xfrm>
          <a:off x="4902200" y="144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162448</xdr:rowOff>
    </xdr:from>
    <xdr:ext cx="762000" cy="259045"/>
    <xdr:sp macro="" textlink="">
      <xdr:nvSpPr>
        <xdr:cNvPr id="215" name="人件費・物件費等の状況該当値テキスト"/>
        <xdr:cNvSpPr txBox="1"/>
      </xdr:nvSpPr>
      <xdr:spPr>
        <a:xfrm>
          <a:off x="5041900" y="143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28412</xdr:rowOff>
    </xdr:from>
    <xdr:to>
      <xdr:col>19</xdr:col>
      <xdr:colOff>184150</xdr:colOff>
      <xdr:row>84</xdr:row>
      <xdr:rowOff>130012</xdr:rowOff>
    </xdr:to>
    <xdr:sp macro="" textlink="">
      <xdr:nvSpPr>
        <xdr:cNvPr id="216" name="楕円 215"/>
        <xdr:cNvSpPr/>
      </xdr:nvSpPr>
      <xdr:spPr>
        <a:xfrm>
          <a:off x="4064000" y="144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114789</xdr:rowOff>
    </xdr:from>
    <xdr:ext cx="736600" cy="259045"/>
    <xdr:sp macro="" textlink="">
      <xdr:nvSpPr>
        <xdr:cNvPr id="217" name="テキスト ボックス 216"/>
        <xdr:cNvSpPr txBox="1"/>
      </xdr:nvSpPr>
      <xdr:spPr>
        <a:xfrm>
          <a:off x="3733800" y="145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101231</xdr:rowOff>
    </xdr:from>
    <xdr:to>
      <xdr:col>15</xdr:col>
      <xdr:colOff>133350</xdr:colOff>
      <xdr:row>84</xdr:row>
      <xdr:rowOff>31381</xdr:rowOff>
    </xdr:to>
    <xdr:sp macro="" textlink="">
      <xdr:nvSpPr>
        <xdr:cNvPr id="218" name="楕円 217"/>
        <xdr:cNvSpPr/>
      </xdr:nvSpPr>
      <xdr:spPr>
        <a:xfrm>
          <a:off x="3175000" y="143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16158</xdr:rowOff>
    </xdr:from>
    <xdr:ext cx="762000" cy="259045"/>
    <xdr:sp macro="" textlink="">
      <xdr:nvSpPr>
        <xdr:cNvPr id="219" name="テキスト ボックス 218"/>
        <xdr:cNvSpPr txBox="1"/>
      </xdr:nvSpPr>
      <xdr:spPr>
        <a:xfrm>
          <a:off x="2844800" y="1441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6038</xdr:rowOff>
    </xdr:from>
    <xdr:to>
      <xdr:col>11</xdr:col>
      <xdr:colOff>82550</xdr:colOff>
      <xdr:row>83</xdr:row>
      <xdr:rowOff>107638</xdr:rowOff>
    </xdr:to>
    <xdr:sp macro="" textlink="">
      <xdr:nvSpPr>
        <xdr:cNvPr id="220" name="楕円 219"/>
        <xdr:cNvSpPr/>
      </xdr:nvSpPr>
      <xdr:spPr>
        <a:xfrm>
          <a:off x="2286000" y="142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92415</xdr:rowOff>
    </xdr:from>
    <xdr:ext cx="762000" cy="259045"/>
    <xdr:sp macro="" textlink="">
      <xdr:nvSpPr>
        <xdr:cNvPr id="221" name="テキスト ボックス 220"/>
        <xdr:cNvSpPr txBox="1"/>
      </xdr:nvSpPr>
      <xdr:spPr>
        <a:xfrm>
          <a:off x="1955800" y="143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50805</xdr:rowOff>
    </xdr:from>
    <xdr:to>
      <xdr:col>7</xdr:col>
      <xdr:colOff>31750</xdr:colOff>
      <xdr:row>82</xdr:row>
      <xdr:rowOff>152405</xdr:rowOff>
    </xdr:to>
    <xdr:sp macro="" textlink="">
      <xdr:nvSpPr>
        <xdr:cNvPr id="222" name="楕円 221"/>
        <xdr:cNvSpPr/>
      </xdr:nvSpPr>
      <xdr:spPr>
        <a:xfrm>
          <a:off x="1397000" y="141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137182</xdr:rowOff>
    </xdr:from>
    <xdr:ext cx="762000" cy="259045"/>
    <xdr:sp macro="" textlink="">
      <xdr:nvSpPr>
        <xdr:cNvPr id="223" name="テキスト ボックス 222"/>
        <xdr:cNvSpPr txBox="1"/>
      </xdr:nvSpPr>
      <xdr:spPr>
        <a:xfrm>
          <a:off x="1066800" y="1419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年度における給料表上の引上率が国より低かったため、対前年度比で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低下した。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給与水準が高い職員が退職したため、対前年度比で</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低下した。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大卒</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年以上</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年未満の階層の職員数の分布に変動があったため、対前年度比で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給与水準の高い職員が人事異動により増加したため、対前年度比で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歳を超えた職員のうち、標準の勤務成績では</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号給、特に良好の場合には</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号給、極めて良好の場合には</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号給以上の昇給抑制を行っているため、対前年度比で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結果、ラスパイレス指数は、対前年度と同率となった。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45155</xdr:rowOff>
    </xdr:to>
    <xdr:cxnSp macro="">
      <xdr:nvCxnSpPr>
        <xdr:cNvPr id="257" name="直線コネクタ 256"/>
        <xdr:cNvCxnSpPr/>
      </xdr:nvCxnSpPr>
      <xdr:spPr>
        <a:xfrm>
          <a:off x="16179800" y="1461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60" name="直線コネクタ 259"/>
        <xdr:cNvCxnSpPr/>
      </xdr:nvCxnSpPr>
      <xdr:spPr>
        <a:xfrm flipV="1">
          <a:off x="15290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85372</xdr:rowOff>
    </xdr:to>
    <xdr:cxnSp macro="">
      <xdr:nvCxnSpPr>
        <xdr:cNvPr id="263" name="直線コネクタ 262"/>
        <xdr:cNvCxnSpPr/>
      </xdr:nvCxnSpPr>
      <xdr:spPr>
        <a:xfrm>
          <a:off x="14401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71966</xdr:rowOff>
    </xdr:to>
    <xdr:cxnSp macro="">
      <xdr:nvCxnSpPr>
        <xdr:cNvPr id="266" name="直線コネクタ 265"/>
        <xdr:cNvCxnSpPr/>
      </xdr:nvCxnSpPr>
      <xdr:spPr>
        <a:xfrm>
          <a:off x="13512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6" name="楕円 275"/>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7" name="給与水準   （国との比較）該当値テキスト"/>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8" name="楕円 277"/>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9" name="テキスト ボックス 278"/>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1" name="テキスト ボックス 280"/>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3" name="テキスト ボックス 282"/>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4" name="楕円 283"/>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5" name="テキスト ボックス 284"/>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定員管理計画に基づき、職員数の適正化に努めている。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年度職員数は前年度と同数であったが、人口の減少によって、人口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149013</xdr:rowOff>
    </xdr:from>
    <xdr:to>
      <xdr:col>81</xdr:col>
      <xdr:colOff>44450</xdr:colOff>
      <xdr:row>62</xdr:row>
      <xdr:rowOff>165100</xdr:rowOff>
    </xdr:to>
    <xdr:cxnSp macro="">
      <xdr:nvCxnSpPr>
        <xdr:cNvPr id="320" name="直線コネクタ 319"/>
        <xdr:cNvCxnSpPr/>
      </xdr:nvCxnSpPr>
      <xdr:spPr>
        <a:xfrm>
          <a:off x="16179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149013</xdr:rowOff>
    </xdr:from>
    <xdr:to>
      <xdr:col>77</xdr:col>
      <xdr:colOff>44450</xdr:colOff>
      <xdr:row>62</xdr:row>
      <xdr:rowOff>157056</xdr:rowOff>
    </xdr:to>
    <xdr:cxnSp macro="">
      <xdr:nvCxnSpPr>
        <xdr:cNvPr id="323" name="直線コネクタ 322"/>
        <xdr:cNvCxnSpPr/>
      </xdr:nvCxnSpPr>
      <xdr:spPr>
        <a:xfrm flipV="1">
          <a:off x="15290800" y="1077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157056</xdr:rowOff>
    </xdr:to>
    <xdr:cxnSp macro="">
      <xdr:nvCxnSpPr>
        <xdr:cNvPr id="326" name="直線コネクタ 325"/>
        <xdr:cNvCxnSpPr/>
      </xdr:nvCxnSpPr>
      <xdr:spPr>
        <a:xfrm>
          <a:off x="14401800" y="1077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140970</xdr:rowOff>
    </xdr:to>
    <xdr:cxnSp macro="">
      <xdr:nvCxnSpPr>
        <xdr:cNvPr id="329" name="直線コネクタ 328"/>
        <xdr:cNvCxnSpPr/>
      </xdr:nvCxnSpPr>
      <xdr:spPr>
        <a:xfrm>
          <a:off x="13512800" y="1076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39" name="楕円 338"/>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0"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98213</xdr:rowOff>
    </xdr:from>
    <xdr:to>
      <xdr:col>77</xdr:col>
      <xdr:colOff>95250</xdr:colOff>
      <xdr:row>63</xdr:row>
      <xdr:rowOff>28363</xdr:rowOff>
    </xdr:to>
    <xdr:sp macro="" textlink="">
      <xdr:nvSpPr>
        <xdr:cNvPr id="341" name="楕円 340"/>
        <xdr:cNvSpPr/>
      </xdr:nvSpPr>
      <xdr:spPr>
        <a:xfrm>
          <a:off x="16129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13140</xdr:rowOff>
    </xdr:from>
    <xdr:ext cx="736600" cy="259045"/>
    <xdr:sp macro="" textlink="">
      <xdr:nvSpPr>
        <xdr:cNvPr id="342" name="テキスト ボックス 341"/>
        <xdr:cNvSpPr txBox="1"/>
      </xdr:nvSpPr>
      <xdr:spPr>
        <a:xfrm>
          <a:off x="15798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3" name="楕円 342"/>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4" name="テキスト ボックス 343"/>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5" name="楕円 344"/>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46" name="テキスト ボックス 345"/>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8" name="テキスト ボックス 347"/>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単年度実質公債費比率は、令和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年度は対前年度と同率の</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年度算定では、平均値の算定基礎が令和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％に入れ替わったものの、実質公債費比率（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か年平均）は前年度と同率の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類似団体平均を上回っていることから、引き続き、緊急度・住民ニーズを的確に把握した事業の選択による市債発行額の抑制と、利子負担の軽減に努める。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41487</xdr:rowOff>
    </xdr:to>
    <xdr:cxnSp macro="">
      <xdr:nvCxnSpPr>
        <xdr:cNvPr id="381" name="直線コネクタ 380"/>
        <xdr:cNvCxnSpPr/>
      </xdr:nvCxnSpPr>
      <xdr:spPr>
        <a:xfrm>
          <a:off x="16179800" y="7242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41487</xdr:rowOff>
    </xdr:to>
    <xdr:cxnSp macro="">
      <xdr:nvCxnSpPr>
        <xdr:cNvPr id="384" name="直線コネクタ 383"/>
        <xdr:cNvCxnSpPr/>
      </xdr:nvCxnSpPr>
      <xdr:spPr>
        <a:xfrm>
          <a:off x="15290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25400</xdr:rowOff>
    </xdr:to>
    <xdr:cxnSp macro="">
      <xdr:nvCxnSpPr>
        <xdr:cNvPr id="387" name="直線コネクタ 386"/>
        <xdr:cNvCxnSpPr/>
      </xdr:nvCxnSpPr>
      <xdr:spPr>
        <a:xfrm>
          <a:off x="14401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17356</xdr:rowOff>
    </xdr:to>
    <xdr:cxnSp macro="">
      <xdr:nvCxnSpPr>
        <xdr:cNvPr id="390" name="直線コネクタ 389"/>
        <xdr:cNvCxnSpPr/>
      </xdr:nvCxnSpPr>
      <xdr:spPr>
        <a:xfrm>
          <a:off x="13512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6" name="楕円 405"/>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7" name="テキスト ボックス 406"/>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8" name="楕円 407"/>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9" name="テキスト ボックス 408"/>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は、地方債の現在高の減等に伴う将来負担額の減少額が、控除対象額である特定財源見込額や基準財政需要額算定見込額の減少額よりも大きかったことにより、前年度に比べ減少した。分母は、普通交付税交付額の増等による標準財政規模の増加と、控除対象額である算入公債費等の減少により、全体額は増加となった。結果として、将来負担比率は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ポイント改善したものの、類似団体平均を上回っていることから、引き続き、事業実施の適正化を図り、財政の健全化に努める。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92405</xdr:rowOff>
    </xdr:from>
    <xdr:to>
      <xdr:col>81</xdr:col>
      <xdr:colOff>44450</xdr:colOff>
      <xdr:row>17</xdr:row>
      <xdr:rowOff>108814</xdr:rowOff>
    </xdr:to>
    <xdr:cxnSp macro="">
      <xdr:nvCxnSpPr>
        <xdr:cNvPr id="441" name="直線コネクタ 440"/>
        <xdr:cNvCxnSpPr/>
      </xdr:nvCxnSpPr>
      <xdr:spPr>
        <a:xfrm flipV="1">
          <a:off x="16179800" y="3007055"/>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73101</xdr:rowOff>
    </xdr:from>
    <xdr:to>
      <xdr:col>77</xdr:col>
      <xdr:colOff>44450</xdr:colOff>
      <xdr:row>17</xdr:row>
      <xdr:rowOff>108814</xdr:rowOff>
    </xdr:to>
    <xdr:cxnSp macro="">
      <xdr:nvCxnSpPr>
        <xdr:cNvPr id="444" name="直線コネクタ 443"/>
        <xdr:cNvCxnSpPr/>
      </xdr:nvCxnSpPr>
      <xdr:spPr>
        <a:xfrm>
          <a:off x="15290800" y="2987751"/>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73101</xdr:rowOff>
    </xdr:from>
    <xdr:to>
      <xdr:col>72</xdr:col>
      <xdr:colOff>203200</xdr:colOff>
      <xdr:row>18</xdr:row>
      <xdr:rowOff>2032</xdr:rowOff>
    </xdr:to>
    <xdr:cxnSp macro="">
      <xdr:nvCxnSpPr>
        <xdr:cNvPr id="447" name="直線コネクタ 446"/>
        <xdr:cNvCxnSpPr/>
      </xdr:nvCxnSpPr>
      <xdr:spPr>
        <a:xfrm flipV="1">
          <a:off x="14401800" y="2987751"/>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2032</xdr:rowOff>
    </xdr:from>
    <xdr:to>
      <xdr:col>68</xdr:col>
      <xdr:colOff>152400</xdr:colOff>
      <xdr:row>18</xdr:row>
      <xdr:rowOff>7823</xdr:rowOff>
    </xdr:to>
    <xdr:cxnSp macro="">
      <xdr:nvCxnSpPr>
        <xdr:cNvPr id="450" name="直線コネクタ 449"/>
        <xdr:cNvCxnSpPr/>
      </xdr:nvCxnSpPr>
      <xdr:spPr>
        <a:xfrm flipV="1">
          <a:off x="13512800" y="308813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41605</xdr:rowOff>
    </xdr:from>
    <xdr:to>
      <xdr:col>81</xdr:col>
      <xdr:colOff>95250</xdr:colOff>
      <xdr:row>17</xdr:row>
      <xdr:rowOff>143205</xdr:rowOff>
    </xdr:to>
    <xdr:sp macro="" textlink="">
      <xdr:nvSpPr>
        <xdr:cNvPr id="460" name="楕円 459"/>
        <xdr:cNvSpPr/>
      </xdr:nvSpPr>
      <xdr:spPr>
        <a:xfrm>
          <a:off x="169672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13682</xdr:rowOff>
    </xdr:from>
    <xdr:ext cx="762000" cy="259045"/>
    <xdr:sp macro="" textlink="">
      <xdr:nvSpPr>
        <xdr:cNvPr id="461" name="将来負担の状況該当値テキスト"/>
        <xdr:cNvSpPr txBox="1"/>
      </xdr:nvSpPr>
      <xdr:spPr>
        <a:xfrm>
          <a:off x="17106900" y="292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58014</xdr:rowOff>
    </xdr:from>
    <xdr:to>
      <xdr:col>77</xdr:col>
      <xdr:colOff>95250</xdr:colOff>
      <xdr:row>17</xdr:row>
      <xdr:rowOff>159614</xdr:rowOff>
    </xdr:to>
    <xdr:sp macro="" textlink="">
      <xdr:nvSpPr>
        <xdr:cNvPr id="462" name="楕円 461"/>
        <xdr:cNvSpPr/>
      </xdr:nvSpPr>
      <xdr:spPr>
        <a:xfrm>
          <a:off x="16129000" y="29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144391</xdr:rowOff>
    </xdr:from>
    <xdr:ext cx="736600" cy="259045"/>
    <xdr:sp macro="" textlink="">
      <xdr:nvSpPr>
        <xdr:cNvPr id="463" name="テキスト ボックス 462"/>
        <xdr:cNvSpPr txBox="1"/>
      </xdr:nvSpPr>
      <xdr:spPr>
        <a:xfrm>
          <a:off x="15798800" y="305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22301</xdr:rowOff>
    </xdr:from>
    <xdr:to>
      <xdr:col>73</xdr:col>
      <xdr:colOff>44450</xdr:colOff>
      <xdr:row>17</xdr:row>
      <xdr:rowOff>123901</xdr:rowOff>
    </xdr:to>
    <xdr:sp macro="" textlink="">
      <xdr:nvSpPr>
        <xdr:cNvPr id="464" name="楕円 463"/>
        <xdr:cNvSpPr/>
      </xdr:nvSpPr>
      <xdr:spPr>
        <a:xfrm>
          <a:off x="15240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108678</xdr:rowOff>
    </xdr:from>
    <xdr:ext cx="762000" cy="259045"/>
    <xdr:sp macro="" textlink="">
      <xdr:nvSpPr>
        <xdr:cNvPr id="465" name="テキスト ボックス 464"/>
        <xdr:cNvSpPr txBox="1"/>
      </xdr:nvSpPr>
      <xdr:spPr>
        <a:xfrm>
          <a:off x="14909800" y="30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122682</xdr:rowOff>
    </xdr:from>
    <xdr:to>
      <xdr:col>68</xdr:col>
      <xdr:colOff>203200</xdr:colOff>
      <xdr:row>18</xdr:row>
      <xdr:rowOff>52832</xdr:rowOff>
    </xdr:to>
    <xdr:sp macro="" textlink="">
      <xdr:nvSpPr>
        <xdr:cNvPr id="466" name="楕円 465"/>
        <xdr:cNvSpPr/>
      </xdr:nvSpPr>
      <xdr:spPr>
        <a:xfrm>
          <a:off x="14351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37609</xdr:rowOff>
    </xdr:from>
    <xdr:ext cx="762000" cy="259045"/>
    <xdr:sp macro="" textlink="">
      <xdr:nvSpPr>
        <xdr:cNvPr id="467" name="テキスト ボックス 466"/>
        <xdr:cNvSpPr txBox="1"/>
      </xdr:nvSpPr>
      <xdr:spPr>
        <a:xfrm>
          <a:off x="14020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128473</xdr:rowOff>
    </xdr:from>
    <xdr:to>
      <xdr:col>64</xdr:col>
      <xdr:colOff>152400</xdr:colOff>
      <xdr:row>18</xdr:row>
      <xdr:rowOff>58623</xdr:rowOff>
    </xdr:to>
    <xdr:sp macro="" textlink="">
      <xdr:nvSpPr>
        <xdr:cNvPr id="468" name="楕円 467"/>
        <xdr:cNvSpPr/>
      </xdr:nvSpPr>
      <xdr:spPr>
        <a:xfrm>
          <a:off x="13462000" y="3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43400</xdr:rowOff>
    </xdr:from>
    <xdr:ext cx="762000" cy="259045"/>
    <xdr:sp macro="" textlink="">
      <xdr:nvSpPr>
        <xdr:cNvPr id="469" name="テキスト ボックス 468"/>
        <xdr:cNvSpPr txBox="1"/>
      </xdr:nvSpPr>
      <xdr:spPr>
        <a:xfrm>
          <a:off x="13131800" y="312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329,860
321,208
311.59
156,273,981
151,413,012
3,579,674
79,556,772
146,051,063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である人件費については、退職手当の減等により減少となった。結果として、人件費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ポイント改善した。引き続き、人員管理を徹底するとともに、行財政改革の推進等による時間外手当の縮減等に努める。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165100</xdr:rowOff>
    </xdr:to>
    <xdr:cxnSp macro="">
      <xdr:nvCxnSpPr>
        <xdr:cNvPr id="66" name="直線コネクタ 65"/>
        <xdr:cNvCxnSpPr/>
      </xdr:nvCxnSpPr>
      <xdr:spPr>
        <a:xfrm flipV="1">
          <a:off x="3987800" y="628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165100</xdr:rowOff>
    </xdr:to>
    <xdr:cxnSp macro="">
      <xdr:nvCxnSpPr>
        <xdr:cNvPr id="69" name="直線コネクタ 68"/>
        <xdr:cNvCxnSpPr/>
      </xdr:nvCxnSpPr>
      <xdr:spPr>
        <a:xfrm>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62230</xdr:rowOff>
    </xdr:to>
    <xdr:cxnSp macro="">
      <xdr:nvCxnSpPr>
        <xdr:cNvPr id="72" name="直線コネクタ 71"/>
        <xdr:cNvCxnSpPr/>
      </xdr:nvCxnSpPr>
      <xdr:spPr>
        <a:xfrm flipV="1">
          <a:off x="2209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62230</xdr:rowOff>
    </xdr:to>
    <xdr:cxnSp macro="">
      <xdr:nvCxnSpPr>
        <xdr:cNvPr id="75" name="直線コネクタ 74"/>
        <xdr:cNvCxnSpPr/>
      </xdr:nvCxnSpPr>
      <xdr:spPr>
        <a:xfrm>
          <a:off x="1320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である物件費については、道の駅「まえばし赤城」管理運営事業の増等により増加となった。結果として、物件費に係る経常収支比率は、対前年度と同率となった。引き続き、実施事業の必要性や効果を十分に検証し、経常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138430</xdr:rowOff>
    </xdr:to>
    <xdr:cxnSp macro="">
      <xdr:nvCxnSpPr>
        <xdr:cNvPr id="127" name="直線コネクタ 126"/>
        <xdr:cNvCxnSpPr/>
      </xdr:nvCxnSpPr>
      <xdr:spPr>
        <a:xfrm>
          <a:off x="15671800" y="3053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138430</xdr:rowOff>
    </xdr:to>
    <xdr:cxnSp macro="">
      <xdr:nvCxnSpPr>
        <xdr:cNvPr id="130" name="直線コネクタ 129"/>
        <xdr:cNvCxnSpPr/>
      </xdr:nvCxnSpPr>
      <xdr:spPr>
        <a:xfrm>
          <a:off x="14782800" y="2976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168910</xdr:rowOff>
    </xdr:to>
    <xdr:cxnSp macro="">
      <xdr:nvCxnSpPr>
        <xdr:cNvPr id="133" name="直線コネクタ 132"/>
        <xdr:cNvCxnSpPr/>
      </xdr:nvCxnSpPr>
      <xdr:spPr>
        <a:xfrm flipV="1">
          <a:off x="13893800" y="2976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66040</xdr:rowOff>
    </xdr:to>
    <xdr:cxnSp macro="">
      <xdr:nvCxnSpPr>
        <xdr:cNvPr id="136" name="直線コネクタ 135"/>
        <xdr:cNvCxnSpPr/>
      </xdr:nvCxnSpPr>
      <xdr:spPr>
        <a:xfrm flipV="1">
          <a:off x="13004800" y="308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0" name="楕円 149"/>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51" name="テキスト ボックス 150"/>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4" name="楕円 153"/>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5" name="テキスト ボックス 154"/>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である扶助費については、生活保護費支給事業の増等により増加となった。結果として、分子の増加幅の方が多大であったため、扶助費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ポイント悪化した。市の独自施策については事業の必要性等を継続して検証し、選択と集中による実施事業の厳選を図る。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42635</xdr:rowOff>
    </xdr:to>
    <xdr:cxnSp macro="">
      <xdr:nvCxnSpPr>
        <xdr:cNvPr id="190" name="直線コネクタ 189"/>
        <xdr:cNvCxnSpPr/>
      </xdr:nvCxnSpPr>
      <xdr:spPr>
        <a:xfrm>
          <a:off x="3987800" y="9439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55</xdr:row>
      <xdr:rowOff>9978</xdr:rowOff>
    </xdr:to>
    <xdr:cxnSp macro="">
      <xdr:nvCxnSpPr>
        <xdr:cNvPr id="193" name="直線コネクタ 192"/>
        <xdr:cNvCxnSpPr/>
      </xdr:nvCxnSpPr>
      <xdr:spPr>
        <a:xfrm>
          <a:off x="3098800" y="92982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55</xdr:row>
      <xdr:rowOff>9978</xdr:rowOff>
    </xdr:to>
    <xdr:cxnSp macro="">
      <xdr:nvCxnSpPr>
        <xdr:cNvPr id="196" name="直線コネクタ 195"/>
        <xdr:cNvCxnSpPr/>
      </xdr:nvCxnSpPr>
      <xdr:spPr>
        <a:xfrm flipV="1">
          <a:off x="2209800" y="92982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86178</xdr:rowOff>
    </xdr:to>
    <xdr:cxnSp macro="">
      <xdr:nvCxnSpPr>
        <xdr:cNvPr id="199" name="直線コネクタ 198"/>
        <xdr:cNvCxnSpPr/>
      </xdr:nvCxnSpPr>
      <xdr:spPr>
        <a:xfrm flipV="1">
          <a:off x="1320800" y="9439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9" name="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11" name="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13" name="楕円 212"/>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4" name="テキスト ボックス 213"/>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5" name="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6" name="テキスト ボックス 215"/>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については道水路補修改良事業の増等により増加した。結果として、その他（貸付金、繰出金、維持補修費等）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ポイント悪化した。公共施設の維持補修については、引き続きファシリティマネジメントに取り組み、総量の縮減や長寿命化を図る。また、各特別会計の健全な財政運用を進め、繰出金の縮減に努める。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76200</xdr:rowOff>
    </xdr:to>
    <xdr:cxnSp macro="">
      <xdr:nvCxnSpPr>
        <xdr:cNvPr id="251" name="直線コネクタ 250"/>
        <xdr:cNvCxnSpPr/>
      </xdr:nvCxnSpPr>
      <xdr:spPr>
        <a:xfrm>
          <a:off x="15671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63500</xdr:rowOff>
    </xdr:to>
    <xdr:cxnSp macro="">
      <xdr:nvCxnSpPr>
        <xdr:cNvPr id="254" name="直線コネクタ 253"/>
        <xdr:cNvCxnSpPr/>
      </xdr:nvCxnSpPr>
      <xdr:spPr>
        <a:xfrm>
          <a:off x="14782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63500</xdr:rowOff>
    </xdr:to>
    <xdr:cxnSp macro="">
      <xdr:nvCxnSpPr>
        <xdr:cNvPr id="257" name="直線コネクタ 256"/>
        <xdr:cNvCxnSpPr/>
      </xdr:nvCxnSpPr>
      <xdr:spPr>
        <a:xfrm flipV="1">
          <a:off x="13893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63500</xdr:rowOff>
    </xdr:to>
    <xdr:cxnSp macro="">
      <xdr:nvCxnSpPr>
        <xdr:cNvPr id="260" name="直線コネクタ 259"/>
        <xdr:cNvCxnSpPr/>
      </xdr:nvCxnSpPr>
      <xdr:spPr>
        <a:xfrm>
          <a:off x="13004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0" name="楕円 269"/>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41927</xdr:rowOff>
    </xdr:from>
    <xdr:ext cx="762000" cy="259045"/>
    <xdr:sp macro="" textlink="">
      <xdr:nvSpPr>
        <xdr:cNvPr id="271" name="その他該当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5" name="テキスト ボックス 274"/>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6" name="楕円 275"/>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7" name="テキスト ボックス 276"/>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9" name="テキスト ボックス 278"/>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である補助費等については、農業集落排水事業の法適化に伴い、繰出金から補助費等に変更となったこと等により増加した。結果として、分子の増加幅の方が多大であったため、補助費等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ポイント悪化した。引き続き、補助目的の達成状況や補助団体の財政状況を的確に把握し、積極的な見直しを図る。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58420</xdr:rowOff>
    </xdr:to>
    <xdr:cxnSp macro="">
      <xdr:nvCxnSpPr>
        <xdr:cNvPr id="310" name="直線コネクタ 309"/>
        <xdr:cNvCxnSpPr/>
      </xdr:nvCxnSpPr>
      <xdr:spPr>
        <a:xfrm>
          <a:off x="15671800" y="6203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30988</xdr:rowOff>
    </xdr:to>
    <xdr:cxnSp macro="">
      <xdr:nvCxnSpPr>
        <xdr:cNvPr id="313" name="直線コネクタ 312"/>
        <xdr:cNvCxnSpPr/>
      </xdr:nvCxnSpPr>
      <xdr:spPr>
        <a:xfrm>
          <a:off x="14782800" y="61208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76708</xdr:rowOff>
    </xdr:to>
    <xdr:cxnSp macro="">
      <xdr:nvCxnSpPr>
        <xdr:cNvPr id="316" name="直線コネクタ 315"/>
        <xdr:cNvCxnSpPr/>
      </xdr:nvCxnSpPr>
      <xdr:spPr>
        <a:xfrm flipV="1">
          <a:off x="13893800" y="61208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85852</xdr:rowOff>
    </xdr:to>
    <xdr:cxnSp macro="">
      <xdr:nvCxnSpPr>
        <xdr:cNvPr id="319" name="直線コネクタ 318"/>
        <xdr:cNvCxnSpPr/>
      </xdr:nvCxnSpPr>
      <xdr:spPr>
        <a:xfrm flipV="1">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9" name="楕円 328"/>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30"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66565</xdr:rowOff>
    </xdr:from>
    <xdr:ext cx="736600" cy="259045"/>
    <xdr:sp macro="" textlink="">
      <xdr:nvSpPr>
        <xdr:cNvPr id="332" name="テキスト ボックス 331"/>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3" name="楕円 332"/>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155719</xdr:rowOff>
    </xdr:from>
    <xdr:ext cx="762000" cy="259045"/>
    <xdr:sp macro="" textlink="">
      <xdr:nvSpPr>
        <xdr:cNvPr id="334" name="テキスト ボックス 333"/>
        <xdr:cNvSpPr txBox="1"/>
      </xdr:nvSpPr>
      <xdr:spPr>
        <a:xfrm>
          <a:off x="14401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5" name="楕円 334"/>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6" name="テキスト ボックス 335"/>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7" name="楕円 336"/>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8" name="テキスト ボックス 337"/>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である公債費については、市債元金、市債利子ともに減少したことにより減少した。結果として、公債費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ポイント改善した。引き続き、市債発行額の抑制と、利子負担の軽減に注力する。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79</xdr:row>
      <xdr:rowOff>62230</xdr:rowOff>
    </xdr:to>
    <xdr:cxnSp macro="">
      <xdr:nvCxnSpPr>
        <xdr:cNvPr id="371" name="直線コネクタ 370"/>
        <xdr:cNvCxnSpPr/>
      </xdr:nvCxnSpPr>
      <xdr:spPr>
        <a:xfrm flipV="1">
          <a:off x="3987800" y="1358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62230</xdr:rowOff>
    </xdr:to>
    <xdr:cxnSp macro="">
      <xdr:nvCxnSpPr>
        <xdr:cNvPr id="374" name="直線コネクタ 373"/>
        <xdr:cNvCxnSpPr/>
      </xdr:nvCxnSpPr>
      <xdr:spPr>
        <a:xfrm>
          <a:off x="3098800" y="1350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39370</xdr:rowOff>
    </xdr:to>
    <xdr:cxnSp macro="">
      <xdr:nvCxnSpPr>
        <xdr:cNvPr id="377" name="直線コネクタ 376"/>
        <xdr:cNvCxnSpPr/>
      </xdr:nvCxnSpPr>
      <xdr:spPr>
        <a:xfrm flipV="1">
          <a:off x="2209800" y="1350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39370</xdr:rowOff>
    </xdr:to>
    <xdr:cxnSp macro="">
      <xdr:nvCxnSpPr>
        <xdr:cNvPr id="380" name="直線コネクタ 379"/>
        <xdr:cNvCxnSpPr/>
      </xdr:nvCxnSpPr>
      <xdr:spPr>
        <a:xfrm>
          <a:off x="1320800" y="13553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90" name="楕円 389"/>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91" name="公債費該当値テキスト"/>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2" name="楕円 391"/>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3" name="テキスト ボックス 392"/>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4" name="楕円 393"/>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5" name="テキスト ボックス 394"/>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6" name="楕円 39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7" name="テキスト ボックス 396"/>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8" name="楕円 397"/>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99" name="テキスト ボックス 398"/>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については、人件費は減少したものの、扶助費、補助費等が増加し、全体的に増加となった。結果として、公債費以外の経常収支比率は、対前年度と同率となった。引き続き、事業の必要性や効果を十分に検証し、経常経費の縮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75</xdr:row>
      <xdr:rowOff>123190</xdr:rowOff>
    </xdr:to>
    <xdr:cxnSp macro="">
      <xdr:nvCxnSpPr>
        <xdr:cNvPr id="432" name="直線コネクタ 431"/>
        <xdr:cNvCxnSpPr/>
      </xdr:nvCxnSpPr>
      <xdr:spPr>
        <a:xfrm>
          <a:off x="15671800" y="12981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75</xdr:row>
      <xdr:rowOff>123190</xdr:rowOff>
    </xdr:to>
    <xdr:cxnSp macro="">
      <xdr:nvCxnSpPr>
        <xdr:cNvPr id="435" name="直線コネクタ 434"/>
        <xdr:cNvCxnSpPr/>
      </xdr:nvCxnSpPr>
      <xdr:spPr>
        <a:xfrm>
          <a:off x="14782800" y="1260856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76</xdr:row>
      <xdr:rowOff>88900</xdr:rowOff>
    </xdr:to>
    <xdr:cxnSp macro="">
      <xdr:nvCxnSpPr>
        <xdr:cNvPr id="438" name="直線コネクタ 437"/>
        <xdr:cNvCxnSpPr/>
      </xdr:nvCxnSpPr>
      <xdr:spPr>
        <a:xfrm flipV="1">
          <a:off x="13893800" y="1260856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8889</xdr:rowOff>
    </xdr:to>
    <xdr:cxnSp macro="">
      <xdr:nvCxnSpPr>
        <xdr:cNvPr id="441" name="直線コネクタ 440"/>
        <xdr:cNvCxnSpPr/>
      </xdr:nvCxnSpPr>
      <xdr:spPr>
        <a:xfrm flipV="1">
          <a:off x="13004800" y="13119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51" name="楕円 450"/>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52"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53" name="楕円 452"/>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54" name="テキスト ボックス 453"/>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55" name="楕円 454"/>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56" name="テキスト ボックス 455"/>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7" name="楕円 456"/>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58" name="テキスト ボックス 457"/>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9" name="楕円 458"/>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60" name="テキスト ボックス 459"/>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150203</xdr:rowOff>
    </xdr:from>
    <xdr:to>
      <xdr:col>29</xdr:col>
      <xdr:colOff>127000</xdr:colOff>
      <xdr:row>17</xdr:row>
      <xdr:rowOff>52934</xdr:rowOff>
    </xdr:to>
    <xdr:cxnSp macro="">
      <xdr:nvCxnSpPr>
        <xdr:cNvPr id="50" name="直線コネクタ 49"/>
        <xdr:cNvCxnSpPr/>
      </xdr:nvCxnSpPr>
      <xdr:spPr bwMode="auto">
        <a:xfrm flipV="1">
          <a:off x="5003800" y="2941028"/>
          <a:ext cx="647700" cy="7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52934</xdr:rowOff>
    </xdr:from>
    <xdr:to>
      <xdr:col>26</xdr:col>
      <xdr:colOff>50800</xdr:colOff>
      <xdr:row>17</xdr:row>
      <xdr:rowOff>69507</xdr:rowOff>
    </xdr:to>
    <xdr:cxnSp macro="">
      <xdr:nvCxnSpPr>
        <xdr:cNvPr id="53" name="直線コネクタ 52"/>
        <xdr:cNvCxnSpPr/>
      </xdr:nvCxnSpPr>
      <xdr:spPr bwMode="auto">
        <a:xfrm flipV="1">
          <a:off x="4305300" y="3015209"/>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69507</xdr:rowOff>
    </xdr:from>
    <xdr:to>
      <xdr:col>22</xdr:col>
      <xdr:colOff>114300</xdr:colOff>
      <xdr:row>17</xdr:row>
      <xdr:rowOff>89052</xdr:rowOff>
    </xdr:to>
    <xdr:cxnSp macro="">
      <xdr:nvCxnSpPr>
        <xdr:cNvPr id="56" name="直線コネクタ 55"/>
        <xdr:cNvCxnSpPr/>
      </xdr:nvCxnSpPr>
      <xdr:spPr bwMode="auto">
        <a:xfrm flipV="1">
          <a:off x="3606800" y="3031782"/>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89052</xdr:rowOff>
    </xdr:from>
    <xdr:to>
      <xdr:col>18</xdr:col>
      <xdr:colOff>177800</xdr:colOff>
      <xdr:row>17</xdr:row>
      <xdr:rowOff>97930</xdr:rowOff>
    </xdr:to>
    <xdr:cxnSp macro="">
      <xdr:nvCxnSpPr>
        <xdr:cNvPr id="59" name="直線コネクタ 58"/>
        <xdr:cNvCxnSpPr/>
      </xdr:nvCxnSpPr>
      <xdr:spPr bwMode="auto">
        <a:xfrm flipV="1">
          <a:off x="2908300" y="3051327"/>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99403</xdr:rowOff>
    </xdr:from>
    <xdr:to>
      <xdr:col>29</xdr:col>
      <xdr:colOff>177800</xdr:colOff>
      <xdr:row>17</xdr:row>
      <xdr:rowOff>29553</xdr:rowOff>
    </xdr:to>
    <xdr:sp macro="" textlink="">
      <xdr:nvSpPr>
        <xdr:cNvPr id="69" name="楕円 68"/>
        <xdr:cNvSpPr/>
      </xdr:nvSpPr>
      <xdr:spPr bwMode="auto">
        <a:xfrm>
          <a:off x="5600700" y="289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71480</xdr:rowOff>
    </xdr:from>
    <xdr:ext cx="762000" cy="259045"/>
    <xdr:sp macro="" textlink="">
      <xdr:nvSpPr>
        <xdr:cNvPr id="70" name="人口1人当たり決算額の推移該当値テキスト130"/>
        <xdr:cNvSpPr txBox="1"/>
      </xdr:nvSpPr>
      <xdr:spPr>
        <a:xfrm>
          <a:off x="5740400" y="286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2134</xdr:rowOff>
    </xdr:from>
    <xdr:to>
      <xdr:col>26</xdr:col>
      <xdr:colOff>101600</xdr:colOff>
      <xdr:row>17</xdr:row>
      <xdr:rowOff>103734</xdr:rowOff>
    </xdr:to>
    <xdr:sp macro="" textlink="">
      <xdr:nvSpPr>
        <xdr:cNvPr id="71" name="楕円 70"/>
        <xdr:cNvSpPr/>
      </xdr:nvSpPr>
      <xdr:spPr bwMode="auto">
        <a:xfrm>
          <a:off x="4953000" y="296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88511</xdr:rowOff>
    </xdr:from>
    <xdr:ext cx="736600" cy="259045"/>
    <xdr:sp macro="" textlink="">
      <xdr:nvSpPr>
        <xdr:cNvPr id="72" name="テキスト ボックス 71"/>
        <xdr:cNvSpPr txBox="1"/>
      </xdr:nvSpPr>
      <xdr:spPr>
        <a:xfrm>
          <a:off x="4622800" y="305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18707</xdr:rowOff>
    </xdr:from>
    <xdr:to>
      <xdr:col>22</xdr:col>
      <xdr:colOff>165100</xdr:colOff>
      <xdr:row>17</xdr:row>
      <xdr:rowOff>120307</xdr:rowOff>
    </xdr:to>
    <xdr:sp macro="" textlink="">
      <xdr:nvSpPr>
        <xdr:cNvPr id="73" name="楕円 72"/>
        <xdr:cNvSpPr/>
      </xdr:nvSpPr>
      <xdr:spPr bwMode="auto">
        <a:xfrm>
          <a:off x="4254500" y="298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105084</xdr:rowOff>
    </xdr:from>
    <xdr:ext cx="762000" cy="259045"/>
    <xdr:sp macro="" textlink="">
      <xdr:nvSpPr>
        <xdr:cNvPr id="74" name="テキスト ボックス 73"/>
        <xdr:cNvSpPr txBox="1"/>
      </xdr:nvSpPr>
      <xdr:spPr>
        <a:xfrm>
          <a:off x="3924300" y="306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38252</xdr:rowOff>
    </xdr:from>
    <xdr:to>
      <xdr:col>19</xdr:col>
      <xdr:colOff>38100</xdr:colOff>
      <xdr:row>17</xdr:row>
      <xdr:rowOff>139852</xdr:rowOff>
    </xdr:to>
    <xdr:sp macro="" textlink="">
      <xdr:nvSpPr>
        <xdr:cNvPr id="75" name="楕円 74"/>
        <xdr:cNvSpPr/>
      </xdr:nvSpPr>
      <xdr:spPr bwMode="auto">
        <a:xfrm>
          <a:off x="3556000" y="300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124629</xdr:rowOff>
    </xdr:from>
    <xdr:ext cx="762000" cy="259045"/>
    <xdr:sp macro="" textlink="">
      <xdr:nvSpPr>
        <xdr:cNvPr id="76" name="テキスト ボックス 75"/>
        <xdr:cNvSpPr txBox="1"/>
      </xdr:nvSpPr>
      <xdr:spPr>
        <a:xfrm>
          <a:off x="3225800" y="30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47130</xdr:rowOff>
    </xdr:from>
    <xdr:to>
      <xdr:col>15</xdr:col>
      <xdr:colOff>101600</xdr:colOff>
      <xdr:row>17</xdr:row>
      <xdr:rowOff>148730</xdr:rowOff>
    </xdr:to>
    <xdr:sp macro="" textlink="">
      <xdr:nvSpPr>
        <xdr:cNvPr id="77" name="楕円 76"/>
        <xdr:cNvSpPr/>
      </xdr:nvSpPr>
      <xdr:spPr bwMode="auto">
        <a:xfrm>
          <a:off x="2857500" y="3009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158907</xdr:rowOff>
    </xdr:from>
    <xdr:ext cx="762000" cy="259045"/>
    <xdr:sp macro="" textlink="">
      <xdr:nvSpPr>
        <xdr:cNvPr id="78" name="テキスト ボックス 77"/>
        <xdr:cNvSpPr txBox="1"/>
      </xdr:nvSpPr>
      <xdr:spPr>
        <a:xfrm>
          <a:off x="2527300" y="277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239281</xdr:rowOff>
    </xdr:from>
    <xdr:to>
      <xdr:col>29</xdr:col>
      <xdr:colOff>127000</xdr:colOff>
      <xdr:row>34</xdr:row>
      <xdr:rowOff>246482</xdr:rowOff>
    </xdr:to>
    <xdr:cxnSp macro="">
      <xdr:nvCxnSpPr>
        <xdr:cNvPr id="111" name="直線コネクタ 110"/>
        <xdr:cNvCxnSpPr/>
      </xdr:nvCxnSpPr>
      <xdr:spPr bwMode="auto">
        <a:xfrm flipV="1">
          <a:off x="5003800" y="6506731"/>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246482</xdr:rowOff>
    </xdr:from>
    <xdr:to>
      <xdr:col>26</xdr:col>
      <xdr:colOff>50800</xdr:colOff>
      <xdr:row>34</xdr:row>
      <xdr:rowOff>266179</xdr:rowOff>
    </xdr:to>
    <xdr:cxnSp macro="">
      <xdr:nvCxnSpPr>
        <xdr:cNvPr id="114" name="直線コネクタ 113"/>
        <xdr:cNvCxnSpPr/>
      </xdr:nvCxnSpPr>
      <xdr:spPr bwMode="auto">
        <a:xfrm flipV="1">
          <a:off x="4305300" y="6513932"/>
          <a:ext cx="698500" cy="1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266179</xdr:rowOff>
    </xdr:from>
    <xdr:to>
      <xdr:col>22</xdr:col>
      <xdr:colOff>114300</xdr:colOff>
      <xdr:row>34</xdr:row>
      <xdr:rowOff>272237</xdr:rowOff>
    </xdr:to>
    <xdr:cxnSp macro="">
      <xdr:nvCxnSpPr>
        <xdr:cNvPr id="117" name="直線コネクタ 116"/>
        <xdr:cNvCxnSpPr/>
      </xdr:nvCxnSpPr>
      <xdr:spPr bwMode="auto">
        <a:xfrm flipV="1">
          <a:off x="3606800" y="6533629"/>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272237</xdr:rowOff>
    </xdr:from>
    <xdr:to>
      <xdr:col>18</xdr:col>
      <xdr:colOff>177800</xdr:colOff>
      <xdr:row>34</xdr:row>
      <xdr:rowOff>327558</xdr:rowOff>
    </xdr:to>
    <xdr:cxnSp macro="">
      <xdr:nvCxnSpPr>
        <xdr:cNvPr id="120" name="直線コネクタ 119"/>
        <xdr:cNvCxnSpPr/>
      </xdr:nvCxnSpPr>
      <xdr:spPr bwMode="auto">
        <a:xfrm flipV="1">
          <a:off x="2908300" y="6539687"/>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188481</xdr:rowOff>
    </xdr:from>
    <xdr:to>
      <xdr:col>29</xdr:col>
      <xdr:colOff>177800</xdr:colOff>
      <xdr:row>34</xdr:row>
      <xdr:rowOff>290081</xdr:rowOff>
    </xdr:to>
    <xdr:sp macro="" textlink="">
      <xdr:nvSpPr>
        <xdr:cNvPr id="130" name="楕円 129"/>
        <xdr:cNvSpPr/>
      </xdr:nvSpPr>
      <xdr:spPr bwMode="auto">
        <a:xfrm>
          <a:off x="5600700" y="645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33558</xdr:rowOff>
    </xdr:from>
    <xdr:ext cx="762000" cy="259045"/>
    <xdr:sp macro="" textlink="">
      <xdr:nvSpPr>
        <xdr:cNvPr id="131" name="人口1人当たり決算額の推移該当値テキスト445"/>
        <xdr:cNvSpPr txBox="1"/>
      </xdr:nvSpPr>
      <xdr:spPr>
        <a:xfrm>
          <a:off x="5740400" y="630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195681</xdr:rowOff>
    </xdr:from>
    <xdr:to>
      <xdr:col>26</xdr:col>
      <xdr:colOff>101600</xdr:colOff>
      <xdr:row>34</xdr:row>
      <xdr:rowOff>297281</xdr:rowOff>
    </xdr:to>
    <xdr:sp macro="" textlink="">
      <xdr:nvSpPr>
        <xdr:cNvPr id="132" name="楕円 131"/>
        <xdr:cNvSpPr/>
      </xdr:nvSpPr>
      <xdr:spPr bwMode="auto">
        <a:xfrm>
          <a:off x="4953000" y="646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307458</xdr:rowOff>
    </xdr:from>
    <xdr:ext cx="736600" cy="259045"/>
    <xdr:sp macro="" textlink="">
      <xdr:nvSpPr>
        <xdr:cNvPr id="133" name="テキスト ボックス 132"/>
        <xdr:cNvSpPr txBox="1"/>
      </xdr:nvSpPr>
      <xdr:spPr>
        <a:xfrm>
          <a:off x="4622800" y="623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215379</xdr:rowOff>
    </xdr:from>
    <xdr:to>
      <xdr:col>22</xdr:col>
      <xdr:colOff>165100</xdr:colOff>
      <xdr:row>34</xdr:row>
      <xdr:rowOff>316979</xdr:rowOff>
    </xdr:to>
    <xdr:sp macro="" textlink="">
      <xdr:nvSpPr>
        <xdr:cNvPr id="134" name="楕円 133"/>
        <xdr:cNvSpPr/>
      </xdr:nvSpPr>
      <xdr:spPr bwMode="auto">
        <a:xfrm>
          <a:off x="4254500" y="648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327156</xdr:rowOff>
    </xdr:from>
    <xdr:ext cx="762000" cy="259045"/>
    <xdr:sp macro="" textlink="">
      <xdr:nvSpPr>
        <xdr:cNvPr id="135" name="テキスト ボックス 134"/>
        <xdr:cNvSpPr txBox="1"/>
      </xdr:nvSpPr>
      <xdr:spPr>
        <a:xfrm>
          <a:off x="3924300" y="62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221437</xdr:rowOff>
    </xdr:from>
    <xdr:to>
      <xdr:col>19</xdr:col>
      <xdr:colOff>38100</xdr:colOff>
      <xdr:row>34</xdr:row>
      <xdr:rowOff>323038</xdr:rowOff>
    </xdr:to>
    <xdr:sp macro="" textlink="">
      <xdr:nvSpPr>
        <xdr:cNvPr id="136" name="楕円 135"/>
        <xdr:cNvSpPr/>
      </xdr:nvSpPr>
      <xdr:spPr bwMode="auto">
        <a:xfrm>
          <a:off x="3556000" y="64888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333214</xdr:rowOff>
    </xdr:from>
    <xdr:ext cx="762000" cy="259045"/>
    <xdr:sp macro="" textlink="">
      <xdr:nvSpPr>
        <xdr:cNvPr id="137" name="テキスト ボックス 136"/>
        <xdr:cNvSpPr txBox="1"/>
      </xdr:nvSpPr>
      <xdr:spPr>
        <a:xfrm>
          <a:off x="3225800" y="625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276758</xdr:rowOff>
    </xdr:from>
    <xdr:to>
      <xdr:col>15</xdr:col>
      <xdr:colOff>101600</xdr:colOff>
      <xdr:row>35</xdr:row>
      <xdr:rowOff>35458</xdr:rowOff>
    </xdr:to>
    <xdr:sp macro="" textlink="">
      <xdr:nvSpPr>
        <xdr:cNvPr id="138" name="楕円 137"/>
        <xdr:cNvSpPr/>
      </xdr:nvSpPr>
      <xdr:spPr bwMode="auto">
        <a:xfrm>
          <a:off x="2857500" y="654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45635</xdr:rowOff>
    </xdr:from>
    <xdr:ext cx="762000" cy="259045"/>
    <xdr:sp macro="" textlink="">
      <xdr:nvSpPr>
        <xdr:cNvPr id="139" name="テキスト ボックス 138"/>
        <xdr:cNvSpPr txBox="1"/>
      </xdr:nvSpPr>
      <xdr:spPr>
        <a:xfrm>
          <a:off x="2527300" y="63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329,860
321,208
311.59
156,273,981
151,413,012
3,579,674
79,556,772
146,051,063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40259</xdr:rowOff>
    </xdr:from>
    <xdr:to>
      <xdr:col>24</xdr:col>
      <xdr:colOff>63500</xdr:colOff>
      <xdr:row>36</xdr:row>
      <xdr:rowOff>53442</xdr:rowOff>
    </xdr:to>
    <xdr:cxnSp macro="">
      <xdr:nvCxnSpPr>
        <xdr:cNvPr id="61" name="直線コネクタ 60"/>
        <xdr:cNvCxnSpPr/>
      </xdr:nvCxnSpPr>
      <xdr:spPr>
        <a:xfrm>
          <a:off x="3797300" y="6212459"/>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5626</xdr:rowOff>
    </xdr:from>
    <xdr:to>
      <xdr:col>19</xdr:col>
      <xdr:colOff>177800</xdr:colOff>
      <xdr:row>36</xdr:row>
      <xdr:rowOff>40259</xdr:rowOff>
    </xdr:to>
    <xdr:cxnSp macro="">
      <xdr:nvCxnSpPr>
        <xdr:cNvPr id="64" name="直線コネクタ 63"/>
        <xdr:cNvCxnSpPr/>
      </xdr:nvCxnSpPr>
      <xdr:spPr>
        <a:xfrm>
          <a:off x="2908300" y="6177826"/>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5626</xdr:rowOff>
    </xdr:from>
    <xdr:to>
      <xdr:col>15</xdr:col>
      <xdr:colOff>50800</xdr:colOff>
      <xdr:row>36</xdr:row>
      <xdr:rowOff>52222</xdr:rowOff>
    </xdr:to>
    <xdr:cxnSp macro="">
      <xdr:nvCxnSpPr>
        <xdr:cNvPr id="67" name="直線コネクタ 66"/>
        <xdr:cNvCxnSpPr/>
      </xdr:nvCxnSpPr>
      <xdr:spPr>
        <a:xfrm flipV="1">
          <a:off x="2019300" y="6177826"/>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52222</xdr:rowOff>
    </xdr:from>
    <xdr:to>
      <xdr:col>10</xdr:col>
      <xdr:colOff>114300</xdr:colOff>
      <xdr:row>36</xdr:row>
      <xdr:rowOff>131166</xdr:rowOff>
    </xdr:to>
    <xdr:cxnSp macro="">
      <xdr:nvCxnSpPr>
        <xdr:cNvPr id="70" name="直線コネクタ 69"/>
        <xdr:cNvCxnSpPr/>
      </xdr:nvCxnSpPr>
      <xdr:spPr>
        <a:xfrm flipV="1">
          <a:off x="1130300" y="6224422"/>
          <a:ext cx="8890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2642</xdr:rowOff>
    </xdr:from>
    <xdr:to>
      <xdr:col>24</xdr:col>
      <xdr:colOff>114300</xdr:colOff>
      <xdr:row>36</xdr:row>
      <xdr:rowOff>104242</xdr:rowOff>
    </xdr:to>
    <xdr:sp macro="" textlink="">
      <xdr:nvSpPr>
        <xdr:cNvPr id="80" name="楕円 79"/>
        <xdr:cNvSpPr/>
      </xdr:nvSpPr>
      <xdr:spPr>
        <a:xfrm>
          <a:off x="4584700" y="61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25519</xdr:rowOff>
    </xdr:from>
    <xdr:ext cx="534377" cy="259045"/>
    <xdr:sp macro="" textlink="">
      <xdr:nvSpPr>
        <xdr:cNvPr id="81" name="人件費該当値テキスト"/>
        <xdr:cNvSpPr txBox="1"/>
      </xdr:nvSpPr>
      <xdr:spPr>
        <a:xfrm>
          <a:off x="4686300" y="60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160909</xdr:rowOff>
    </xdr:from>
    <xdr:to>
      <xdr:col>20</xdr:col>
      <xdr:colOff>38100</xdr:colOff>
      <xdr:row>36</xdr:row>
      <xdr:rowOff>91059</xdr:rowOff>
    </xdr:to>
    <xdr:sp macro="" textlink="">
      <xdr:nvSpPr>
        <xdr:cNvPr id="82" name="楕円 81"/>
        <xdr:cNvSpPr/>
      </xdr:nvSpPr>
      <xdr:spPr>
        <a:xfrm>
          <a:off x="3746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107586</xdr:rowOff>
    </xdr:from>
    <xdr:ext cx="534377" cy="259045"/>
    <xdr:sp macro="" textlink="">
      <xdr:nvSpPr>
        <xdr:cNvPr id="83" name="テキスト ボックス 82"/>
        <xdr:cNvSpPr txBox="1"/>
      </xdr:nvSpPr>
      <xdr:spPr>
        <a:xfrm>
          <a:off x="3530111" y="59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126276</xdr:rowOff>
    </xdr:from>
    <xdr:to>
      <xdr:col>15</xdr:col>
      <xdr:colOff>101600</xdr:colOff>
      <xdr:row>36</xdr:row>
      <xdr:rowOff>56426</xdr:rowOff>
    </xdr:to>
    <xdr:sp macro="" textlink="">
      <xdr:nvSpPr>
        <xdr:cNvPr id="84" name="楕円 83"/>
        <xdr:cNvSpPr/>
      </xdr:nvSpPr>
      <xdr:spPr>
        <a:xfrm>
          <a:off x="2857500" y="61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72953</xdr:rowOff>
    </xdr:from>
    <xdr:ext cx="534377" cy="259045"/>
    <xdr:sp macro="" textlink="">
      <xdr:nvSpPr>
        <xdr:cNvPr id="85" name="テキスト ボックス 84"/>
        <xdr:cNvSpPr txBox="1"/>
      </xdr:nvSpPr>
      <xdr:spPr>
        <a:xfrm>
          <a:off x="2641111" y="59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1422</xdr:rowOff>
    </xdr:from>
    <xdr:to>
      <xdr:col>10</xdr:col>
      <xdr:colOff>165100</xdr:colOff>
      <xdr:row>36</xdr:row>
      <xdr:rowOff>103022</xdr:rowOff>
    </xdr:to>
    <xdr:sp macro="" textlink="">
      <xdr:nvSpPr>
        <xdr:cNvPr id="86" name="楕円 85"/>
        <xdr:cNvSpPr/>
      </xdr:nvSpPr>
      <xdr:spPr>
        <a:xfrm>
          <a:off x="1968500" y="61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119549</xdr:rowOff>
    </xdr:from>
    <xdr:ext cx="534377" cy="259045"/>
    <xdr:sp macro="" textlink="">
      <xdr:nvSpPr>
        <xdr:cNvPr id="87" name="テキスト ボックス 86"/>
        <xdr:cNvSpPr txBox="1"/>
      </xdr:nvSpPr>
      <xdr:spPr>
        <a:xfrm>
          <a:off x="1752111" y="59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80366</xdr:rowOff>
    </xdr:from>
    <xdr:to>
      <xdr:col>6</xdr:col>
      <xdr:colOff>38100</xdr:colOff>
      <xdr:row>37</xdr:row>
      <xdr:rowOff>10516</xdr:rowOff>
    </xdr:to>
    <xdr:sp macro="" textlink="">
      <xdr:nvSpPr>
        <xdr:cNvPr id="88" name="楕円 87"/>
        <xdr:cNvSpPr/>
      </xdr:nvSpPr>
      <xdr:spPr>
        <a:xfrm>
          <a:off x="1079500" y="62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27043</xdr:rowOff>
    </xdr:from>
    <xdr:ext cx="534377" cy="259045"/>
    <xdr:sp macro="" textlink="">
      <xdr:nvSpPr>
        <xdr:cNvPr id="89" name="テキスト ボックス 88"/>
        <xdr:cNvSpPr txBox="1"/>
      </xdr:nvSpPr>
      <xdr:spPr>
        <a:xfrm>
          <a:off x="863111" y="60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13676</xdr:rowOff>
    </xdr:from>
    <xdr:to>
      <xdr:col>24</xdr:col>
      <xdr:colOff>63500</xdr:colOff>
      <xdr:row>54</xdr:row>
      <xdr:rowOff>97899</xdr:rowOff>
    </xdr:to>
    <xdr:cxnSp macro="">
      <xdr:nvCxnSpPr>
        <xdr:cNvPr id="121" name="直線コネクタ 120"/>
        <xdr:cNvCxnSpPr/>
      </xdr:nvCxnSpPr>
      <xdr:spPr>
        <a:xfrm>
          <a:off x="3797300" y="9271976"/>
          <a:ext cx="838200" cy="8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13676</xdr:rowOff>
    </xdr:from>
    <xdr:to>
      <xdr:col>19</xdr:col>
      <xdr:colOff>177800</xdr:colOff>
      <xdr:row>55</xdr:row>
      <xdr:rowOff>2083</xdr:rowOff>
    </xdr:to>
    <xdr:cxnSp macro="">
      <xdr:nvCxnSpPr>
        <xdr:cNvPr id="124" name="直線コネクタ 123"/>
        <xdr:cNvCxnSpPr/>
      </xdr:nvCxnSpPr>
      <xdr:spPr>
        <a:xfrm flipV="1">
          <a:off x="2908300" y="9271976"/>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2083</xdr:rowOff>
    </xdr:from>
    <xdr:to>
      <xdr:col>15</xdr:col>
      <xdr:colOff>50800</xdr:colOff>
      <xdr:row>55</xdr:row>
      <xdr:rowOff>117101</xdr:rowOff>
    </xdr:to>
    <xdr:cxnSp macro="">
      <xdr:nvCxnSpPr>
        <xdr:cNvPr id="127" name="直線コネクタ 126"/>
        <xdr:cNvCxnSpPr/>
      </xdr:nvCxnSpPr>
      <xdr:spPr>
        <a:xfrm flipV="1">
          <a:off x="2019300" y="9431833"/>
          <a:ext cx="889000" cy="1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117101</xdr:rowOff>
    </xdr:from>
    <xdr:to>
      <xdr:col>10</xdr:col>
      <xdr:colOff>114300</xdr:colOff>
      <xdr:row>56</xdr:row>
      <xdr:rowOff>100936</xdr:rowOff>
    </xdr:to>
    <xdr:cxnSp macro="">
      <xdr:nvCxnSpPr>
        <xdr:cNvPr id="130" name="直線コネクタ 129"/>
        <xdr:cNvCxnSpPr/>
      </xdr:nvCxnSpPr>
      <xdr:spPr>
        <a:xfrm flipV="1">
          <a:off x="1130300" y="9546851"/>
          <a:ext cx="889000" cy="15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47099</xdr:rowOff>
    </xdr:from>
    <xdr:to>
      <xdr:col>24</xdr:col>
      <xdr:colOff>114300</xdr:colOff>
      <xdr:row>54</xdr:row>
      <xdr:rowOff>148699</xdr:rowOff>
    </xdr:to>
    <xdr:sp macro="" textlink="">
      <xdr:nvSpPr>
        <xdr:cNvPr id="140" name="楕円 139"/>
        <xdr:cNvSpPr/>
      </xdr:nvSpPr>
      <xdr:spPr>
        <a:xfrm>
          <a:off x="4584700" y="93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69976</xdr:rowOff>
    </xdr:from>
    <xdr:ext cx="534377" cy="259045"/>
    <xdr:sp macro="" textlink="">
      <xdr:nvSpPr>
        <xdr:cNvPr id="141" name="物件費該当値テキスト"/>
        <xdr:cNvSpPr txBox="1"/>
      </xdr:nvSpPr>
      <xdr:spPr>
        <a:xfrm>
          <a:off x="4686300" y="915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134326</xdr:rowOff>
    </xdr:from>
    <xdr:to>
      <xdr:col>20</xdr:col>
      <xdr:colOff>38100</xdr:colOff>
      <xdr:row>54</xdr:row>
      <xdr:rowOff>64476</xdr:rowOff>
    </xdr:to>
    <xdr:sp macro="" textlink="">
      <xdr:nvSpPr>
        <xdr:cNvPr id="142" name="楕円 141"/>
        <xdr:cNvSpPr/>
      </xdr:nvSpPr>
      <xdr:spPr>
        <a:xfrm>
          <a:off x="3746500" y="92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81003</xdr:rowOff>
    </xdr:from>
    <xdr:ext cx="534377" cy="259045"/>
    <xdr:sp macro="" textlink="">
      <xdr:nvSpPr>
        <xdr:cNvPr id="143" name="テキスト ボックス 142"/>
        <xdr:cNvSpPr txBox="1"/>
      </xdr:nvSpPr>
      <xdr:spPr>
        <a:xfrm>
          <a:off x="3530111" y="89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122733</xdr:rowOff>
    </xdr:from>
    <xdr:to>
      <xdr:col>15</xdr:col>
      <xdr:colOff>101600</xdr:colOff>
      <xdr:row>55</xdr:row>
      <xdr:rowOff>52883</xdr:rowOff>
    </xdr:to>
    <xdr:sp macro="" textlink="">
      <xdr:nvSpPr>
        <xdr:cNvPr id="144" name="楕円 143"/>
        <xdr:cNvSpPr/>
      </xdr:nvSpPr>
      <xdr:spPr>
        <a:xfrm>
          <a:off x="2857500" y="93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69410</xdr:rowOff>
    </xdr:from>
    <xdr:ext cx="534377" cy="259045"/>
    <xdr:sp macro="" textlink="">
      <xdr:nvSpPr>
        <xdr:cNvPr id="145" name="テキスト ボックス 144"/>
        <xdr:cNvSpPr txBox="1"/>
      </xdr:nvSpPr>
      <xdr:spPr>
        <a:xfrm>
          <a:off x="2641111" y="91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66301</xdr:rowOff>
    </xdr:from>
    <xdr:to>
      <xdr:col>10</xdr:col>
      <xdr:colOff>165100</xdr:colOff>
      <xdr:row>55</xdr:row>
      <xdr:rowOff>167901</xdr:rowOff>
    </xdr:to>
    <xdr:sp macro="" textlink="">
      <xdr:nvSpPr>
        <xdr:cNvPr id="146" name="楕円 145"/>
        <xdr:cNvSpPr/>
      </xdr:nvSpPr>
      <xdr:spPr>
        <a:xfrm>
          <a:off x="1968500" y="94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12978</xdr:rowOff>
    </xdr:from>
    <xdr:ext cx="534377" cy="259045"/>
    <xdr:sp macro="" textlink="">
      <xdr:nvSpPr>
        <xdr:cNvPr id="147" name="テキスト ボックス 146"/>
        <xdr:cNvSpPr txBox="1"/>
      </xdr:nvSpPr>
      <xdr:spPr>
        <a:xfrm>
          <a:off x="1752111" y="92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50136</xdr:rowOff>
    </xdr:from>
    <xdr:to>
      <xdr:col>6</xdr:col>
      <xdr:colOff>38100</xdr:colOff>
      <xdr:row>56</xdr:row>
      <xdr:rowOff>151736</xdr:rowOff>
    </xdr:to>
    <xdr:sp macro="" textlink="">
      <xdr:nvSpPr>
        <xdr:cNvPr id="148" name="楕円 147"/>
        <xdr:cNvSpPr/>
      </xdr:nvSpPr>
      <xdr:spPr>
        <a:xfrm>
          <a:off x="1079500" y="96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168263</xdr:rowOff>
    </xdr:from>
    <xdr:ext cx="534377" cy="259045"/>
    <xdr:sp macro="" textlink="">
      <xdr:nvSpPr>
        <xdr:cNvPr id="149" name="テキスト ボックス 148"/>
        <xdr:cNvSpPr txBox="1"/>
      </xdr:nvSpPr>
      <xdr:spPr>
        <a:xfrm>
          <a:off x="863111" y="94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20554</xdr:rowOff>
    </xdr:from>
    <xdr:to>
      <xdr:col>24</xdr:col>
      <xdr:colOff>63500</xdr:colOff>
      <xdr:row>77</xdr:row>
      <xdr:rowOff>39024</xdr:rowOff>
    </xdr:to>
    <xdr:cxnSp macro="">
      <xdr:nvCxnSpPr>
        <xdr:cNvPr id="176" name="直線コネクタ 175"/>
        <xdr:cNvCxnSpPr/>
      </xdr:nvCxnSpPr>
      <xdr:spPr>
        <a:xfrm flipV="1">
          <a:off x="3797300" y="13222204"/>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xdr:rowOff>
    </xdr:from>
    <xdr:to>
      <xdr:col>19</xdr:col>
      <xdr:colOff>177800</xdr:colOff>
      <xdr:row>77</xdr:row>
      <xdr:rowOff>39024</xdr:rowOff>
    </xdr:to>
    <xdr:cxnSp macro="">
      <xdr:nvCxnSpPr>
        <xdr:cNvPr id="179" name="直線コネクタ 178"/>
        <xdr:cNvCxnSpPr/>
      </xdr:nvCxnSpPr>
      <xdr:spPr>
        <a:xfrm>
          <a:off x="2908300" y="13201904"/>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254</xdr:rowOff>
    </xdr:from>
    <xdr:to>
      <xdr:col>15</xdr:col>
      <xdr:colOff>50800</xdr:colOff>
      <xdr:row>77</xdr:row>
      <xdr:rowOff>64719</xdr:rowOff>
    </xdr:to>
    <xdr:cxnSp macro="">
      <xdr:nvCxnSpPr>
        <xdr:cNvPr id="182" name="直線コネクタ 181"/>
        <xdr:cNvCxnSpPr/>
      </xdr:nvCxnSpPr>
      <xdr:spPr>
        <a:xfrm flipV="1">
          <a:off x="2019300" y="13201904"/>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37013</xdr:rowOff>
    </xdr:from>
    <xdr:to>
      <xdr:col>10</xdr:col>
      <xdr:colOff>114300</xdr:colOff>
      <xdr:row>77</xdr:row>
      <xdr:rowOff>64719</xdr:rowOff>
    </xdr:to>
    <xdr:cxnSp macro="">
      <xdr:nvCxnSpPr>
        <xdr:cNvPr id="185" name="直線コネクタ 184"/>
        <xdr:cNvCxnSpPr/>
      </xdr:nvCxnSpPr>
      <xdr:spPr>
        <a:xfrm>
          <a:off x="1130300" y="13238663"/>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141204</xdr:rowOff>
    </xdr:from>
    <xdr:to>
      <xdr:col>24</xdr:col>
      <xdr:colOff>114300</xdr:colOff>
      <xdr:row>77</xdr:row>
      <xdr:rowOff>71354</xdr:rowOff>
    </xdr:to>
    <xdr:sp macro="" textlink="">
      <xdr:nvSpPr>
        <xdr:cNvPr id="195" name="楕円 194"/>
        <xdr:cNvSpPr/>
      </xdr:nvSpPr>
      <xdr:spPr>
        <a:xfrm>
          <a:off x="45847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119631</xdr:rowOff>
    </xdr:from>
    <xdr:ext cx="469744" cy="259045"/>
    <xdr:sp macro="" textlink="">
      <xdr:nvSpPr>
        <xdr:cNvPr id="196" name="維持補修費該当値テキスト"/>
        <xdr:cNvSpPr txBox="1"/>
      </xdr:nvSpPr>
      <xdr:spPr>
        <a:xfrm>
          <a:off x="4686300" y="131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159674</xdr:rowOff>
    </xdr:from>
    <xdr:to>
      <xdr:col>20</xdr:col>
      <xdr:colOff>38100</xdr:colOff>
      <xdr:row>77</xdr:row>
      <xdr:rowOff>89824</xdr:rowOff>
    </xdr:to>
    <xdr:sp macro="" textlink="">
      <xdr:nvSpPr>
        <xdr:cNvPr id="197" name="楕円 196"/>
        <xdr:cNvSpPr/>
      </xdr:nvSpPr>
      <xdr:spPr>
        <a:xfrm>
          <a:off x="3746500" y="131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80951</xdr:rowOff>
    </xdr:from>
    <xdr:ext cx="469744" cy="259045"/>
    <xdr:sp macro="" textlink="">
      <xdr:nvSpPr>
        <xdr:cNvPr id="198" name="テキスト ボックス 197"/>
        <xdr:cNvSpPr txBox="1"/>
      </xdr:nvSpPr>
      <xdr:spPr>
        <a:xfrm>
          <a:off x="3562428" y="1328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120904</xdr:rowOff>
    </xdr:from>
    <xdr:to>
      <xdr:col>15</xdr:col>
      <xdr:colOff>101600</xdr:colOff>
      <xdr:row>77</xdr:row>
      <xdr:rowOff>51054</xdr:rowOff>
    </xdr:to>
    <xdr:sp macro="" textlink="">
      <xdr:nvSpPr>
        <xdr:cNvPr id="199" name="楕円 198"/>
        <xdr:cNvSpPr/>
      </xdr:nvSpPr>
      <xdr:spPr>
        <a:xfrm>
          <a:off x="2857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42181</xdr:rowOff>
    </xdr:from>
    <xdr:ext cx="469744" cy="259045"/>
    <xdr:sp macro="" textlink="">
      <xdr:nvSpPr>
        <xdr:cNvPr id="200" name="テキスト ボックス 199"/>
        <xdr:cNvSpPr txBox="1"/>
      </xdr:nvSpPr>
      <xdr:spPr>
        <a:xfrm>
          <a:off x="2673428"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13919</xdr:rowOff>
    </xdr:from>
    <xdr:to>
      <xdr:col>10</xdr:col>
      <xdr:colOff>165100</xdr:colOff>
      <xdr:row>77</xdr:row>
      <xdr:rowOff>115519</xdr:rowOff>
    </xdr:to>
    <xdr:sp macro="" textlink="">
      <xdr:nvSpPr>
        <xdr:cNvPr id="201" name="楕円 200"/>
        <xdr:cNvSpPr/>
      </xdr:nvSpPr>
      <xdr:spPr>
        <a:xfrm>
          <a:off x="1968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106646</xdr:rowOff>
    </xdr:from>
    <xdr:ext cx="469744" cy="259045"/>
    <xdr:sp macro="" textlink="">
      <xdr:nvSpPr>
        <xdr:cNvPr id="202" name="テキスト ボックス 201"/>
        <xdr:cNvSpPr txBox="1"/>
      </xdr:nvSpPr>
      <xdr:spPr>
        <a:xfrm>
          <a:off x="1784428" y="133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157663</xdr:rowOff>
    </xdr:from>
    <xdr:to>
      <xdr:col>6</xdr:col>
      <xdr:colOff>38100</xdr:colOff>
      <xdr:row>77</xdr:row>
      <xdr:rowOff>87813</xdr:rowOff>
    </xdr:to>
    <xdr:sp macro="" textlink="">
      <xdr:nvSpPr>
        <xdr:cNvPr id="203" name="楕円 202"/>
        <xdr:cNvSpPr/>
      </xdr:nvSpPr>
      <xdr:spPr>
        <a:xfrm>
          <a:off x="10795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78940</xdr:rowOff>
    </xdr:from>
    <xdr:ext cx="469744" cy="259045"/>
    <xdr:sp macro="" textlink="">
      <xdr:nvSpPr>
        <xdr:cNvPr id="204" name="テキスト ボックス 203"/>
        <xdr:cNvSpPr txBox="1"/>
      </xdr:nvSpPr>
      <xdr:spPr>
        <a:xfrm>
          <a:off x="895428" y="132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111309</xdr:rowOff>
    </xdr:from>
    <xdr:to>
      <xdr:col>24</xdr:col>
      <xdr:colOff>63500</xdr:colOff>
      <xdr:row>98</xdr:row>
      <xdr:rowOff>30277</xdr:rowOff>
    </xdr:to>
    <xdr:cxnSp macro="">
      <xdr:nvCxnSpPr>
        <xdr:cNvPr id="236" name="直線コネクタ 235"/>
        <xdr:cNvCxnSpPr/>
      </xdr:nvCxnSpPr>
      <xdr:spPr>
        <a:xfrm flipV="1">
          <a:off x="3797300" y="16741959"/>
          <a:ext cx="838200" cy="9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41729</xdr:rowOff>
    </xdr:from>
    <xdr:to>
      <xdr:col>19</xdr:col>
      <xdr:colOff>177800</xdr:colOff>
      <xdr:row>98</xdr:row>
      <xdr:rowOff>30277</xdr:rowOff>
    </xdr:to>
    <xdr:cxnSp macro="">
      <xdr:nvCxnSpPr>
        <xdr:cNvPr id="239" name="直線コネクタ 238"/>
        <xdr:cNvCxnSpPr/>
      </xdr:nvCxnSpPr>
      <xdr:spPr>
        <a:xfrm>
          <a:off x="2908300" y="16672379"/>
          <a:ext cx="889000" cy="15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41729</xdr:rowOff>
    </xdr:from>
    <xdr:to>
      <xdr:col>15</xdr:col>
      <xdr:colOff>50800</xdr:colOff>
      <xdr:row>98</xdr:row>
      <xdr:rowOff>143912</xdr:rowOff>
    </xdr:to>
    <xdr:cxnSp macro="">
      <xdr:nvCxnSpPr>
        <xdr:cNvPr id="242" name="直線コネクタ 241"/>
        <xdr:cNvCxnSpPr/>
      </xdr:nvCxnSpPr>
      <xdr:spPr>
        <a:xfrm flipV="1">
          <a:off x="2019300" y="16672379"/>
          <a:ext cx="889000" cy="2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143912</xdr:rowOff>
    </xdr:from>
    <xdr:to>
      <xdr:col>10</xdr:col>
      <xdr:colOff>114300</xdr:colOff>
      <xdr:row>99</xdr:row>
      <xdr:rowOff>10128</xdr:rowOff>
    </xdr:to>
    <xdr:cxnSp macro="">
      <xdr:nvCxnSpPr>
        <xdr:cNvPr id="245" name="直線コネクタ 244"/>
        <xdr:cNvCxnSpPr/>
      </xdr:nvCxnSpPr>
      <xdr:spPr>
        <a:xfrm flipV="1">
          <a:off x="1130300" y="16946012"/>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60509</xdr:rowOff>
    </xdr:from>
    <xdr:to>
      <xdr:col>24</xdr:col>
      <xdr:colOff>114300</xdr:colOff>
      <xdr:row>97</xdr:row>
      <xdr:rowOff>162109</xdr:rowOff>
    </xdr:to>
    <xdr:sp macro="" textlink="">
      <xdr:nvSpPr>
        <xdr:cNvPr id="255" name="楕円 254"/>
        <xdr:cNvSpPr/>
      </xdr:nvSpPr>
      <xdr:spPr>
        <a:xfrm>
          <a:off x="4584700" y="166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38936</xdr:rowOff>
    </xdr:from>
    <xdr:ext cx="599010" cy="259045"/>
    <xdr:sp macro="" textlink="">
      <xdr:nvSpPr>
        <xdr:cNvPr id="256" name="扶助費該当値テキスト"/>
        <xdr:cNvSpPr txBox="1"/>
      </xdr:nvSpPr>
      <xdr:spPr>
        <a:xfrm>
          <a:off x="4686300" y="1666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150927</xdr:rowOff>
    </xdr:from>
    <xdr:to>
      <xdr:col>20</xdr:col>
      <xdr:colOff>38100</xdr:colOff>
      <xdr:row>98</xdr:row>
      <xdr:rowOff>81077</xdr:rowOff>
    </xdr:to>
    <xdr:sp macro="" textlink="">
      <xdr:nvSpPr>
        <xdr:cNvPr id="257" name="楕円 256"/>
        <xdr:cNvSpPr/>
      </xdr:nvSpPr>
      <xdr:spPr>
        <a:xfrm>
          <a:off x="3746500" y="167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72204</xdr:rowOff>
    </xdr:from>
    <xdr:ext cx="599010" cy="259045"/>
    <xdr:sp macro="" textlink="">
      <xdr:nvSpPr>
        <xdr:cNvPr id="258" name="テキスト ボックス 257"/>
        <xdr:cNvSpPr txBox="1"/>
      </xdr:nvSpPr>
      <xdr:spPr>
        <a:xfrm>
          <a:off x="3497795" y="1687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162379</xdr:rowOff>
    </xdr:from>
    <xdr:to>
      <xdr:col>15</xdr:col>
      <xdr:colOff>101600</xdr:colOff>
      <xdr:row>97</xdr:row>
      <xdr:rowOff>92529</xdr:rowOff>
    </xdr:to>
    <xdr:sp macro="" textlink="">
      <xdr:nvSpPr>
        <xdr:cNvPr id="259" name="楕円 258"/>
        <xdr:cNvSpPr/>
      </xdr:nvSpPr>
      <xdr:spPr>
        <a:xfrm>
          <a:off x="2857500" y="166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83656</xdr:rowOff>
    </xdr:from>
    <xdr:ext cx="599010" cy="259045"/>
    <xdr:sp macro="" textlink="">
      <xdr:nvSpPr>
        <xdr:cNvPr id="260" name="テキスト ボックス 259"/>
        <xdr:cNvSpPr txBox="1"/>
      </xdr:nvSpPr>
      <xdr:spPr>
        <a:xfrm>
          <a:off x="2608795" y="167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93112</xdr:rowOff>
    </xdr:from>
    <xdr:to>
      <xdr:col>10</xdr:col>
      <xdr:colOff>165100</xdr:colOff>
      <xdr:row>99</xdr:row>
      <xdr:rowOff>23262</xdr:rowOff>
    </xdr:to>
    <xdr:sp macro="" textlink="">
      <xdr:nvSpPr>
        <xdr:cNvPr id="261" name="楕円 260"/>
        <xdr:cNvSpPr/>
      </xdr:nvSpPr>
      <xdr:spPr>
        <a:xfrm>
          <a:off x="1968500" y="168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14389</xdr:rowOff>
    </xdr:from>
    <xdr:ext cx="599010" cy="259045"/>
    <xdr:sp macro="" textlink="">
      <xdr:nvSpPr>
        <xdr:cNvPr id="262" name="テキスト ボックス 261"/>
        <xdr:cNvSpPr txBox="1"/>
      </xdr:nvSpPr>
      <xdr:spPr>
        <a:xfrm>
          <a:off x="1719795" y="1698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130778</xdr:rowOff>
    </xdr:from>
    <xdr:to>
      <xdr:col>6</xdr:col>
      <xdr:colOff>38100</xdr:colOff>
      <xdr:row>99</xdr:row>
      <xdr:rowOff>60928</xdr:rowOff>
    </xdr:to>
    <xdr:sp macro="" textlink="">
      <xdr:nvSpPr>
        <xdr:cNvPr id="263" name="楕円 262"/>
        <xdr:cNvSpPr/>
      </xdr:nvSpPr>
      <xdr:spPr>
        <a:xfrm>
          <a:off x="1079500" y="169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52055</xdr:rowOff>
    </xdr:from>
    <xdr:ext cx="534377" cy="259045"/>
    <xdr:sp macro="" textlink="">
      <xdr:nvSpPr>
        <xdr:cNvPr id="264" name="テキスト ボックス 263"/>
        <xdr:cNvSpPr txBox="1"/>
      </xdr:nvSpPr>
      <xdr:spPr>
        <a:xfrm>
          <a:off x="863111" y="170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97594</xdr:rowOff>
    </xdr:from>
    <xdr:to>
      <xdr:col>55</xdr:col>
      <xdr:colOff>0</xdr:colOff>
      <xdr:row>37</xdr:row>
      <xdr:rowOff>2213</xdr:rowOff>
    </xdr:to>
    <xdr:cxnSp macro="">
      <xdr:nvCxnSpPr>
        <xdr:cNvPr id="295" name="直線コネクタ 294"/>
        <xdr:cNvCxnSpPr/>
      </xdr:nvCxnSpPr>
      <xdr:spPr>
        <a:xfrm>
          <a:off x="9639300" y="6269794"/>
          <a:ext cx="838200" cy="7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97594</xdr:rowOff>
    </xdr:from>
    <xdr:to>
      <xdr:col>50</xdr:col>
      <xdr:colOff>114300</xdr:colOff>
      <xdr:row>37</xdr:row>
      <xdr:rowOff>63173</xdr:rowOff>
    </xdr:to>
    <xdr:cxnSp macro="">
      <xdr:nvCxnSpPr>
        <xdr:cNvPr id="298" name="直線コネクタ 297"/>
        <xdr:cNvCxnSpPr/>
      </xdr:nvCxnSpPr>
      <xdr:spPr>
        <a:xfrm flipV="1">
          <a:off x="8750300" y="6269794"/>
          <a:ext cx="8890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87819</xdr:rowOff>
    </xdr:from>
    <xdr:to>
      <xdr:col>45</xdr:col>
      <xdr:colOff>177800</xdr:colOff>
      <xdr:row>37</xdr:row>
      <xdr:rowOff>63173</xdr:rowOff>
    </xdr:to>
    <xdr:cxnSp macro="">
      <xdr:nvCxnSpPr>
        <xdr:cNvPr id="301" name="直線コネクタ 300"/>
        <xdr:cNvCxnSpPr/>
      </xdr:nvCxnSpPr>
      <xdr:spPr>
        <a:xfrm>
          <a:off x="7861300" y="5231319"/>
          <a:ext cx="889000" cy="11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87819</xdr:rowOff>
    </xdr:from>
    <xdr:to>
      <xdr:col>41</xdr:col>
      <xdr:colOff>50800</xdr:colOff>
      <xdr:row>37</xdr:row>
      <xdr:rowOff>75398</xdr:rowOff>
    </xdr:to>
    <xdr:cxnSp macro="">
      <xdr:nvCxnSpPr>
        <xdr:cNvPr id="304" name="直線コネクタ 303"/>
        <xdr:cNvCxnSpPr/>
      </xdr:nvCxnSpPr>
      <xdr:spPr>
        <a:xfrm flipV="1">
          <a:off x="6972300" y="5231319"/>
          <a:ext cx="889000" cy="118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122863</xdr:rowOff>
    </xdr:from>
    <xdr:to>
      <xdr:col>55</xdr:col>
      <xdr:colOff>50800</xdr:colOff>
      <xdr:row>37</xdr:row>
      <xdr:rowOff>53013</xdr:rowOff>
    </xdr:to>
    <xdr:sp macro="" textlink="">
      <xdr:nvSpPr>
        <xdr:cNvPr id="314" name="楕円 313"/>
        <xdr:cNvSpPr/>
      </xdr:nvSpPr>
      <xdr:spPr>
        <a:xfrm>
          <a:off x="10426700" y="62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145740</xdr:rowOff>
    </xdr:from>
    <xdr:ext cx="534377" cy="259045"/>
    <xdr:sp macro="" textlink="">
      <xdr:nvSpPr>
        <xdr:cNvPr id="315" name="補助費等該当値テキスト"/>
        <xdr:cNvSpPr txBox="1"/>
      </xdr:nvSpPr>
      <xdr:spPr>
        <a:xfrm>
          <a:off x="10528300" y="61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46794</xdr:rowOff>
    </xdr:from>
    <xdr:to>
      <xdr:col>50</xdr:col>
      <xdr:colOff>165100</xdr:colOff>
      <xdr:row>36</xdr:row>
      <xdr:rowOff>148394</xdr:rowOff>
    </xdr:to>
    <xdr:sp macro="" textlink="">
      <xdr:nvSpPr>
        <xdr:cNvPr id="316" name="楕円 315"/>
        <xdr:cNvSpPr/>
      </xdr:nvSpPr>
      <xdr:spPr>
        <a:xfrm>
          <a:off x="9588500" y="62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164921</xdr:rowOff>
    </xdr:from>
    <xdr:ext cx="534377" cy="259045"/>
    <xdr:sp macro="" textlink="">
      <xdr:nvSpPr>
        <xdr:cNvPr id="317" name="テキスト ボックス 316"/>
        <xdr:cNvSpPr txBox="1"/>
      </xdr:nvSpPr>
      <xdr:spPr>
        <a:xfrm>
          <a:off x="9372111" y="59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12373</xdr:rowOff>
    </xdr:from>
    <xdr:to>
      <xdr:col>46</xdr:col>
      <xdr:colOff>38100</xdr:colOff>
      <xdr:row>37</xdr:row>
      <xdr:rowOff>113973</xdr:rowOff>
    </xdr:to>
    <xdr:sp macro="" textlink="">
      <xdr:nvSpPr>
        <xdr:cNvPr id="318" name="楕円 317"/>
        <xdr:cNvSpPr/>
      </xdr:nvSpPr>
      <xdr:spPr>
        <a:xfrm>
          <a:off x="8699500" y="63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105100</xdr:rowOff>
    </xdr:from>
    <xdr:ext cx="534377" cy="259045"/>
    <xdr:sp macro="" textlink="">
      <xdr:nvSpPr>
        <xdr:cNvPr id="319" name="テキスト ボックス 318"/>
        <xdr:cNvSpPr txBox="1"/>
      </xdr:nvSpPr>
      <xdr:spPr>
        <a:xfrm>
          <a:off x="8483111" y="64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37019</xdr:rowOff>
    </xdr:from>
    <xdr:to>
      <xdr:col>41</xdr:col>
      <xdr:colOff>101600</xdr:colOff>
      <xdr:row>30</xdr:row>
      <xdr:rowOff>138619</xdr:rowOff>
    </xdr:to>
    <xdr:sp macro="" textlink="">
      <xdr:nvSpPr>
        <xdr:cNvPr id="320" name="楕円 319"/>
        <xdr:cNvSpPr/>
      </xdr:nvSpPr>
      <xdr:spPr>
        <a:xfrm>
          <a:off x="7810500" y="51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155146</xdr:rowOff>
    </xdr:from>
    <xdr:ext cx="599010" cy="259045"/>
    <xdr:sp macro="" textlink="">
      <xdr:nvSpPr>
        <xdr:cNvPr id="321" name="テキスト ボックス 320"/>
        <xdr:cNvSpPr txBox="1"/>
      </xdr:nvSpPr>
      <xdr:spPr>
        <a:xfrm>
          <a:off x="7561795" y="495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24598</xdr:rowOff>
    </xdr:from>
    <xdr:to>
      <xdr:col>36</xdr:col>
      <xdr:colOff>165100</xdr:colOff>
      <xdr:row>37</xdr:row>
      <xdr:rowOff>126198</xdr:rowOff>
    </xdr:to>
    <xdr:sp macro="" textlink="">
      <xdr:nvSpPr>
        <xdr:cNvPr id="322" name="楕円 321"/>
        <xdr:cNvSpPr/>
      </xdr:nvSpPr>
      <xdr:spPr>
        <a:xfrm>
          <a:off x="6921500" y="63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142725</xdr:rowOff>
    </xdr:from>
    <xdr:ext cx="534377" cy="259045"/>
    <xdr:sp macro="" textlink="">
      <xdr:nvSpPr>
        <xdr:cNvPr id="323" name="テキスト ボックス 322"/>
        <xdr:cNvSpPr txBox="1"/>
      </xdr:nvSpPr>
      <xdr:spPr>
        <a:xfrm>
          <a:off x="6705111" y="61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25416</xdr:rowOff>
    </xdr:from>
    <xdr:to>
      <xdr:col>55</xdr:col>
      <xdr:colOff>0</xdr:colOff>
      <xdr:row>56</xdr:row>
      <xdr:rowOff>77112</xdr:rowOff>
    </xdr:to>
    <xdr:cxnSp macro="">
      <xdr:nvCxnSpPr>
        <xdr:cNvPr id="355" name="直線コネクタ 354"/>
        <xdr:cNvCxnSpPr/>
      </xdr:nvCxnSpPr>
      <xdr:spPr>
        <a:xfrm>
          <a:off x="9639300" y="9626616"/>
          <a:ext cx="8382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165368</xdr:rowOff>
    </xdr:from>
    <xdr:to>
      <xdr:col>50</xdr:col>
      <xdr:colOff>114300</xdr:colOff>
      <xdr:row>56</xdr:row>
      <xdr:rowOff>25416</xdr:rowOff>
    </xdr:to>
    <xdr:cxnSp macro="">
      <xdr:nvCxnSpPr>
        <xdr:cNvPr id="358" name="直線コネクタ 357"/>
        <xdr:cNvCxnSpPr/>
      </xdr:nvCxnSpPr>
      <xdr:spPr>
        <a:xfrm>
          <a:off x="8750300" y="9595118"/>
          <a:ext cx="8890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165368</xdr:rowOff>
    </xdr:from>
    <xdr:to>
      <xdr:col>45</xdr:col>
      <xdr:colOff>177800</xdr:colOff>
      <xdr:row>56</xdr:row>
      <xdr:rowOff>22543</xdr:rowOff>
    </xdr:to>
    <xdr:cxnSp macro="">
      <xdr:nvCxnSpPr>
        <xdr:cNvPr id="361" name="直線コネクタ 360"/>
        <xdr:cNvCxnSpPr/>
      </xdr:nvCxnSpPr>
      <xdr:spPr>
        <a:xfrm flipV="1">
          <a:off x="7861300" y="9595118"/>
          <a:ext cx="8890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65291</xdr:rowOff>
    </xdr:from>
    <xdr:to>
      <xdr:col>41</xdr:col>
      <xdr:colOff>50800</xdr:colOff>
      <xdr:row>56</xdr:row>
      <xdr:rowOff>22543</xdr:rowOff>
    </xdr:to>
    <xdr:cxnSp macro="">
      <xdr:nvCxnSpPr>
        <xdr:cNvPr id="364" name="直線コネクタ 363"/>
        <xdr:cNvCxnSpPr/>
      </xdr:nvCxnSpPr>
      <xdr:spPr>
        <a:xfrm>
          <a:off x="6972300" y="9495041"/>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26312</xdr:rowOff>
    </xdr:from>
    <xdr:to>
      <xdr:col>55</xdr:col>
      <xdr:colOff>50800</xdr:colOff>
      <xdr:row>56</xdr:row>
      <xdr:rowOff>127912</xdr:rowOff>
    </xdr:to>
    <xdr:sp macro="" textlink="">
      <xdr:nvSpPr>
        <xdr:cNvPr id="374" name="楕円 373"/>
        <xdr:cNvSpPr/>
      </xdr:nvSpPr>
      <xdr:spPr>
        <a:xfrm>
          <a:off x="10426700" y="96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49189</xdr:rowOff>
    </xdr:from>
    <xdr:ext cx="534377" cy="259045"/>
    <xdr:sp macro="" textlink="">
      <xdr:nvSpPr>
        <xdr:cNvPr id="375" name="普通建設事業費該当値テキスト"/>
        <xdr:cNvSpPr txBox="1"/>
      </xdr:nvSpPr>
      <xdr:spPr>
        <a:xfrm>
          <a:off x="10528300" y="947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146066</xdr:rowOff>
    </xdr:from>
    <xdr:to>
      <xdr:col>50</xdr:col>
      <xdr:colOff>165100</xdr:colOff>
      <xdr:row>56</xdr:row>
      <xdr:rowOff>76216</xdr:rowOff>
    </xdr:to>
    <xdr:sp macro="" textlink="">
      <xdr:nvSpPr>
        <xdr:cNvPr id="376" name="楕円 375"/>
        <xdr:cNvSpPr/>
      </xdr:nvSpPr>
      <xdr:spPr>
        <a:xfrm>
          <a:off x="9588500" y="95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92743</xdr:rowOff>
    </xdr:from>
    <xdr:ext cx="534377" cy="259045"/>
    <xdr:sp macro="" textlink="">
      <xdr:nvSpPr>
        <xdr:cNvPr id="377" name="テキスト ボックス 376"/>
        <xdr:cNvSpPr txBox="1"/>
      </xdr:nvSpPr>
      <xdr:spPr>
        <a:xfrm>
          <a:off x="9372111" y="935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114568</xdr:rowOff>
    </xdr:from>
    <xdr:to>
      <xdr:col>46</xdr:col>
      <xdr:colOff>38100</xdr:colOff>
      <xdr:row>56</xdr:row>
      <xdr:rowOff>44718</xdr:rowOff>
    </xdr:to>
    <xdr:sp macro="" textlink="">
      <xdr:nvSpPr>
        <xdr:cNvPr id="378" name="楕円 377"/>
        <xdr:cNvSpPr/>
      </xdr:nvSpPr>
      <xdr:spPr>
        <a:xfrm>
          <a:off x="8699500" y="95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61245</xdr:rowOff>
    </xdr:from>
    <xdr:ext cx="534377" cy="259045"/>
    <xdr:sp macro="" textlink="">
      <xdr:nvSpPr>
        <xdr:cNvPr id="379" name="テキスト ボックス 378"/>
        <xdr:cNvSpPr txBox="1"/>
      </xdr:nvSpPr>
      <xdr:spPr>
        <a:xfrm>
          <a:off x="8483111" y="93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143193</xdr:rowOff>
    </xdr:from>
    <xdr:to>
      <xdr:col>41</xdr:col>
      <xdr:colOff>101600</xdr:colOff>
      <xdr:row>56</xdr:row>
      <xdr:rowOff>73343</xdr:rowOff>
    </xdr:to>
    <xdr:sp macro="" textlink="">
      <xdr:nvSpPr>
        <xdr:cNvPr id="380" name="楕円 379"/>
        <xdr:cNvSpPr/>
      </xdr:nvSpPr>
      <xdr:spPr>
        <a:xfrm>
          <a:off x="7810500" y="9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89870</xdr:rowOff>
    </xdr:from>
    <xdr:ext cx="534377" cy="259045"/>
    <xdr:sp macro="" textlink="">
      <xdr:nvSpPr>
        <xdr:cNvPr id="381" name="テキスト ボックス 380"/>
        <xdr:cNvSpPr txBox="1"/>
      </xdr:nvSpPr>
      <xdr:spPr>
        <a:xfrm>
          <a:off x="7594111" y="934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14491</xdr:rowOff>
    </xdr:from>
    <xdr:to>
      <xdr:col>36</xdr:col>
      <xdr:colOff>165100</xdr:colOff>
      <xdr:row>55</xdr:row>
      <xdr:rowOff>116091</xdr:rowOff>
    </xdr:to>
    <xdr:sp macro="" textlink="">
      <xdr:nvSpPr>
        <xdr:cNvPr id="382" name="楕円 381"/>
        <xdr:cNvSpPr/>
      </xdr:nvSpPr>
      <xdr:spPr>
        <a:xfrm>
          <a:off x="6921500" y="94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132618</xdr:rowOff>
    </xdr:from>
    <xdr:ext cx="534377" cy="259045"/>
    <xdr:sp macro="" textlink="">
      <xdr:nvSpPr>
        <xdr:cNvPr id="383" name="テキスト ボックス 382"/>
        <xdr:cNvSpPr txBox="1"/>
      </xdr:nvSpPr>
      <xdr:spPr>
        <a:xfrm>
          <a:off x="6705111" y="92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91923</xdr:rowOff>
    </xdr:from>
    <xdr:to>
      <xdr:col>55</xdr:col>
      <xdr:colOff>0</xdr:colOff>
      <xdr:row>78</xdr:row>
      <xdr:rowOff>71211</xdr:rowOff>
    </xdr:to>
    <xdr:cxnSp macro="">
      <xdr:nvCxnSpPr>
        <xdr:cNvPr id="410" name="直線コネクタ 409"/>
        <xdr:cNvCxnSpPr/>
      </xdr:nvCxnSpPr>
      <xdr:spPr>
        <a:xfrm>
          <a:off x="9639300" y="13293573"/>
          <a:ext cx="838200" cy="1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91923</xdr:rowOff>
    </xdr:from>
    <xdr:to>
      <xdr:col>50</xdr:col>
      <xdr:colOff>114300</xdr:colOff>
      <xdr:row>77</xdr:row>
      <xdr:rowOff>117983</xdr:rowOff>
    </xdr:to>
    <xdr:cxnSp macro="">
      <xdr:nvCxnSpPr>
        <xdr:cNvPr id="413" name="直線コネクタ 412"/>
        <xdr:cNvCxnSpPr/>
      </xdr:nvCxnSpPr>
      <xdr:spPr>
        <a:xfrm flipV="1">
          <a:off x="8750300" y="1329357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117983</xdr:rowOff>
    </xdr:from>
    <xdr:to>
      <xdr:col>45</xdr:col>
      <xdr:colOff>177800</xdr:colOff>
      <xdr:row>77</xdr:row>
      <xdr:rowOff>157896</xdr:rowOff>
    </xdr:to>
    <xdr:cxnSp macro="">
      <xdr:nvCxnSpPr>
        <xdr:cNvPr id="416" name="直線コネクタ 415"/>
        <xdr:cNvCxnSpPr/>
      </xdr:nvCxnSpPr>
      <xdr:spPr>
        <a:xfrm flipV="1">
          <a:off x="7861300" y="13319633"/>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157896</xdr:rowOff>
    </xdr:from>
    <xdr:to>
      <xdr:col>41</xdr:col>
      <xdr:colOff>50800</xdr:colOff>
      <xdr:row>78</xdr:row>
      <xdr:rowOff>72858</xdr:rowOff>
    </xdr:to>
    <xdr:cxnSp macro="">
      <xdr:nvCxnSpPr>
        <xdr:cNvPr id="419" name="直線コネクタ 418"/>
        <xdr:cNvCxnSpPr/>
      </xdr:nvCxnSpPr>
      <xdr:spPr>
        <a:xfrm flipV="1">
          <a:off x="6972300" y="13359546"/>
          <a:ext cx="8890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20411</xdr:rowOff>
    </xdr:from>
    <xdr:to>
      <xdr:col>55</xdr:col>
      <xdr:colOff>50800</xdr:colOff>
      <xdr:row>78</xdr:row>
      <xdr:rowOff>122011</xdr:rowOff>
    </xdr:to>
    <xdr:sp macro="" textlink="">
      <xdr:nvSpPr>
        <xdr:cNvPr id="429" name="楕円 428"/>
        <xdr:cNvSpPr/>
      </xdr:nvSpPr>
      <xdr:spPr>
        <a:xfrm>
          <a:off x="10426700" y="13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106788</xdr:rowOff>
    </xdr:from>
    <xdr:ext cx="469744" cy="259045"/>
    <xdr:sp macro="" textlink="">
      <xdr:nvSpPr>
        <xdr:cNvPr id="430" name="普通建設事業費 （ うち新規整備　）該当値テキスト"/>
        <xdr:cNvSpPr txBox="1"/>
      </xdr:nvSpPr>
      <xdr:spPr>
        <a:xfrm>
          <a:off x="10528300" y="1330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41123</xdr:rowOff>
    </xdr:from>
    <xdr:to>
      <xdr:col>50</xdr:col>
      <xdr:colOff>165100</xdr:colOff>
      <xdr:row>77</xdr:row>
      <xdr:rowOff>142723</xdr:rowOff>
    </xdr:to>
    <xdr:sp macro="" textlink="">
      <xdr:nvSpPr>
        <xdr:cNvPr id="431" name="楕円 430"/>
        <xdr:cNvSpPr/>
      </xdr:nvSpPr>
      <xdr:spPr>
        <a:xfrm>
          <a:off x="95885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133850</xdr:rowOff>
    </xdr:from>
    <xdr:ext cx="469744" cy="259045"/>
    <xdr:sp macro="" textlink="">
      <xdr:nvSpPr>
        <xdr:cNvPr id="432" name="テキスト ボックス 431"/>
        <xdr:cNvSpPr txBox="1"/>
      </xdr:nvSpPr>
      <xdr:spPr>
        <a:xfrm>
          <a:off x="9404428" y="133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67183</xdr:rowOff>
    </xdr:from>
    <xdr:to>
      <xdr:col>46</xdr:col>
      <xdr:colOff>38100</xdr:colOff>
      <xdr:row>77</xdr:row>
      <xdr:rowOff>168783</xdr:rowOff>
    </xdr:to>
    <xdr:sp macro="" textlink="">
      <xdr:nvSpPr>
        <xdr:cNvPr id="433" name="楕円 432"/>
        <xdr:cNvSpPr/>
      </xdr:nvSpPr>
      <xdr:spPr>
        <a:xfrm>
          <a:off x="8699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159910</xdr:rowOff>
    </xdr:from>
    <xdr:ext cx="469744" cy="259045"/>
    <xdr:sp macro="" textlink="">
      <xdr:nvSpPr>
        <xdr:cNvPr id="434" name="テキスト ボックス 433"/>
        <xdr:cNvSpPr txBox="1"/>
      </xdr:nvSpPr>
      <xdr:spPr>
        <a:xfrm>
          <a:off x="8515428"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107096</xdr:rowOff>
    </xdr:from>
    <xdr:to>
      <xdr:col>41</xdr:col>
      <xdr:colOff>101600</xdr:colOff>
      <xdr:row>78</xdr:row>
      <xdr:rowOff>37246</xdr:rowOff>
    </xdr:to>
    <xdr:sp macro="" textlink="">
      <xdr:nvSpPr>
        <xdr:cNvPr id="435" name="楕円 434"/>
        <xdr:cNvSpPr/>
      </xdr:nvSpPr>
      <xdr:spPr>
        <a:xfrm>
          <a:off x="78105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28373</xdr:rowOff>
    </xdr:from>
    <xdr:ext cx="469744" cy="259045"/>
    <xdr:sp macro="" textlink="">
      <xdr:nvSpPr>
        <xdr:cNvPr id="436" name="テキスト ボックス 435"/>
        <xdr:cNvSpPr txBox="1"/>
      </xdr:nvSpPr>
      <xdr:spPr>
        <a:xfrm>
          <a:off x="7626428" y="1340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37" name="楕円 436"/>
        <xdr:cNvSpPr/>
      </xdr:nvSpPr>
      <xdr:spPr>
        <a:xfrm>
          <a:off x="6921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114785</xdr:rowOff>
    </xdr:from>
    <xdr:ext cx="469744" cy="259045"/>
    <xdr:sp macro="" textlink="">
      <xdr:nvSpPr>
        <xdr:cNvPr id="438" name="テキスト ボックス 437"/>
        <xdr:cNvSpPr txBox="1"/>
      </xdr:nvSpPr>
      <xdr:spPr>
        <a:xfrm>
          <a:off x="6737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23685</xdr:rowOff>
    </xdr:from>
    <xdr:to>
      <xdr:col>55</xdr:col>
      <xdr:colOff>0</xdr:colOff>
      <xdr:row>95</xdr:row>
      <xdr:rowOff>124327</xdr:rowOff>
    </xdr:to>
    <xdr:cxnSp macro="">
      <xdr:nvCxnSpPr>
        <xdr:cNvPr id="467" name="直線コネクタ 466"/>
        <xdr:cNvCxnSpPr/>
      </xdr:nvCxnSpPr>
      <xdr:spPr>
        <a:xfrm flipV="1">
          <a:off x="9639300" y="16311435"/>
          <a:ext cx="838200" cy="1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107068</xdr:rowOff>
    </xdr:from>
    <xdr:to>
      <xdr:col>50</xdr:col>
      <xdr:colOff>114300</xdr:colOff>
      <xdr:row>95</xdr:row>
      <xdr:rowOff>124327</xdr:rowOff>
    </xdr:to>
    <xdr:cxnSp macro="">
      <xdr:nvCxnSpPr>
        <xdr:cNvPr id="470" name="直線コネクタ 469"/>
        <xdr:cNvCxnSpPr/>
      </xdr:nvCxnSpPr>
      <xdr:spPr>
        <a:xfrm>
          <a:off x="8750300" y="1639481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107068</xdr:rowOff>
    </xdr:from>
    <xdr:to>
      <xdr:col>45</xdr:col>
      <xdr:colOff>177800</xdr:colOff>
      <xdr:row>95</xdr:row>
      <xdr:rowOff>166370</xdr:rowOff>
    </xdr:to>
    <xdr:cxnSp macro="">
      <xdr:nvCxnSpPr>
        <xdr:cNvPr id="473" name="直線コネクタ 472"/>
        <xdr:cNvCxnSpPr/>
      </xdr:nvCxnSpPr>
      <xdr:spPr>
        <a:xfrm flipV="1">
          <a:off x="7861300" y="16394818"/>
          <a:ext cx="889000" cy="5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89388</xdr:rowOff>
    </xdr:from>
    <xdr:to>
      <xdr:col>41</xdr:col>
      <xdr:colOff>50800</xdr:colOff>
      <xdr:row>95</xdr:row>
      <xdr:rowOff>166370</xdr:rowOff>
    </xdr:to>
    <xdr:cxnSp macro="">
      <xdr:nvCxnSpPr>
        <xdr:cNvPr id="476" name="直線コネクタ 475"/>
        <xdr:cNvCxnSpPr/>
      </xdr:nvCxnSpPr>
      <xdr:spPr>
        <a:xfrm>
          <a:off x="6972300" y="16205688"/>
          <a:ext cx="889000" cy="2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144335</xdr:rowOff>
    </xdr:from>
    <xdr:to>
      <xdr:col>55</xdr:col>
      <xdr:colOff>50800</xdr:colOff>
      <xdr:row>95</xdr:row>
      <xdr:rowOff>74485</xdr:rowOff>
    </xdr:to>
    <xdr:sp macro="" textlink="">
      <xdr:nvSpPr>
        <xdr:cNvPr id="486" name="楕円 485"/>
        <xdr:cNvSpPr/>
      </xdr:nvSpPr>
      <xdr:spPr>
        <a:xfrm>
          <a:off x="10426700" y="162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167212</xdr:rowOff>
    </xdr:from>
    <xdr:ext cx="534377" cy="259045"/>
    <xdr:sp macro="" textlink="">
      <xdr:nvSpPr>
        <xdr:cNvPr id="487" name="普通建設事業費 （ うち更新整備　）該当値テキスト"/>
        <xdr:cNvSpPr txBox="1"/>
      </xdr:nvSpPr>
      <xdr:spPr>
        <a:xfrm>
          <a:off x="10528300" y="161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73527</xdr:rowOff>
    </xdr:from>
    <xdr:to>
      <xdr:col>50</xdr:col>
      <xdr:colOff>165100</xdr:colOff>
      <xdr:row>96</xdr:row>
      <xdr:rowOff>3677</xdr:rowOff>
    </xdr:to>
    <xdr:sp macro="" textlink="">
      <xdr:nvSpPr>
        <xdr:cNvPr id="488" name="楕円 487"/>
        <xdr:cNvSpPr/>
      </xdr:nvSpPr>
      <xdr:spPr>
        <a:xfrm>
          <a:off x="9588500" y="163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20204</xdr:rowOff>
    </xdr:from>
    <xdr:ext cx="534377" cy="259045"/>
    <xdr:sp macro="" textlink="">
      <xdr:nvSpPr>
        <xdr:cNvPr id="489" name="テキスト ボックス 488"/>
        <xdr:cNvSpPr txBox="1"/>
      </xdr:nvSpPr>
      <xdr:spPr>
        <a:xfrm>
          <a:off x="9372111" y="161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56268</xdr:rowOff>
    </xdr:from>
    <xdr:to>
      <xdr:col>46</xdr:col>
      <xdr:colOff>38100</xdr:colOff>
      <xdr:row>95</xdr:row>
      <xdr:rowOff>157868</xdr:rowOff>
    </xdr:to>
    <xdr:sp macro="" textlink="">
      <xdr:nvSpPr>
        <xdr:cNvPr id="490" name="楕円 489"/>
        <xdr:cNvSpPr/>
      </xdr:nvSpPr>
      <xdr:spPr>
        <a:xfrm>
          <a:off x="8699500" y="163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2945</xdr:rowOff>
    </xdr:from>
    <xdr:ext cx="534377" cy="259045"/>
    <xdr:sp macro="" textlink="">
      <xdr:nvSpPr>
        <xdr:cNvPr id="491" name="テキスト ボックス 490"/>
        <xdr:cNvSpPr txBox="1"/>
      </xdr:nvSpPr>
      <xdr:spPr>
        <a:xfrm>
          <a:off x="8483111" y="161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115570</xdr:rowOff>
    </xdr:from>
    <xdr:to>
      <xdr:col>41</xdr:col>
      <xdr:colOff>101600</xdr:colOff>
      <xdr:row>96</xdr:row>
      <xdr:rowOff>45720</xdr:rowOff>
    </xdr:to>
    <xdr:sp macro="" textlink="">
      <xdr:nvSpPr>
        <xdr:cNvPr id="492" name="楕円 491"/>
        <xdr:cNvSpPr/>
      </xdr:nvSpPr>
      <xdr:spPr>
        <a:xfrm>
          <a:off x="7810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62247</xdr:rowOff>
    </xdr:from>
    <xdr:ext cx="534377" cy="259045"/>
    <xdr:sp macro="" textlink="">
      <xdr:nvSpPr>
        <xdr:cNvPr id="493" name="テキスト ボックス 492"/>
        <xdr:cNvSpPr txBox="1"/>
      </xdr:nvSpPr>
      <xdr:spPr>
        <a:xfrm>
          <a:off x="7594111" y="161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38588</xdr:rowOff>
    </xdr:from>
    <xdr:to>
      <xdr:col>36</xdr:col>
      <xdr:colOff>165100</xdr:colOff>
      <xdr:row>94</xdr:row>
      <xdr:rowOff>140188</xdr:rowOff>
    </xdr:to>
    <xdr:sp macro="" textlink="">
      <xdr:nvSpPr>
        <xdr:cNvPr id="494" name="楕円 493"/>
        <xdr:cNvSpPr/>
      </xdr:nvSpPr>
      <xdr:spPr>
        <a:xfrm>
          <a:off x="6921500" y="161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156715</xdr:rowOff>
    </xdr:from>
    <xdr:ext cx="534377" cy="259045"/>
    <xdr:sp macro="" textlink="">
      <xdr:nvSpPr>
        <xdr:cNvPr id="495" name="テキスト ボックス 494"/>
        <xdr:cNvSpPr txBox="1"/>
      </xdr:nvSpPr>
      <xdr:spPr>
        <a:xfrm>
          <a:off x="6705111" y="159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30125</xdr:rowOff>
    </xdr:from>
    <xdr:to>
      <xdr:col>71</xdr:col>
      <xdr:colOff>177800</xdr:colOff>
      <xdr:row>39</xdr:row>
      <xdr:rowOff>44450</xdr:rowOff>
    </xdr:to>
    <xdr:cxnSp macro="">
      <xdr:nvCxnSpPr>
        <xdr:cNvPr id="533" name="直線コネクタ 532"/>
        <xdr:cNvCxnSpPr/>
      </xdr:nvCxnSpPr>
      <xdr:spPr>
        <a:xfrm>
          <a:off x="12814300" y="6716675"/>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150775</xdr:rowOff>
    </xdr:from>
    <xdr:to>
      <xdr:col>67</xdr:col>
      <xdr:colOff>101600</xdr:colOff>
      <xdr:row>39</xdr:row>
      <xdr:rowOff>80925</xdr:rowOff>
    </xdr:to>
    <xdr:sp macro="" textlink="">
      <xdr:nvSpPr>
        <xdr:cNvPr id="551" name="楕円 550"/>
        <xdr:cNvSpPr/>
      </xdr:nvSpPr>
      <xdr:spPr>
        <a:xfrm>
          <a:off x="12763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72052</xdr:rowOff>
    </xdr:from>
    <xdr:ext cx="378565" cy="259045"/>
    <xdr:sp macro="" textlink="">
      <xdr:nvSpPr>
        <xdr:cNvPr id="552" name="テキスト ボックス 551"/>
        <xdr:cNvSpPr txBox="1"/>
      </xdr:nvSpPr>
      <xdr:spPr>
        <a:xfrm>
          <a:off x="12625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79207</xdr:rowOff>
    </xdr:from>
    <xdr:to>
      <xdr:col>85</xdr:col>
      <xdr:colOff>127000</xdr:colOff>
      <xdr:row>73</xdr:row>
      <xdr:rowOff>81693</xdr:rowOff>
    </xdr:to>
    <xdr:cxnSp macro="">
      <xdr:nvCxnSpPr>
        <xdr:cNvPr id="635" name="直線コネクタ 634"/>
        <xdr:cNvCxnSpPr/>
      </xdr:nvCxnSpPr>
      <xdr:spPr>
        <a:xfrm>
          <a:off x="15481300" y="12595057"/>
          <a:ext cx="8382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79207</xdr:rowOff>
    </xdr:from>
    <xdr:to>
      <xdr:col>81</xdr:col>
      <xdr:colOff>50800</xdr:colOff>
      <xdr:row>73</xdr:row>
      <xdr:rowOff>101438</xdr:rowOff>
    </xdr:to>
    <xdr:cxnSp macro="">
      <xdr:nvCxnSpPr>
        <xdr:cNvPr id="638" name="直線コネクタ 637"/>
        <xdr:cNvCxnSpPr/>
      </xdr:nvCxnSpPr>
      <xdr:spPr>
        <a:xfrm flipV="1">
          <a:off x="14592300" y="12595057"/>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101438</xdr:rowOff>
    </xdr:from>
    <xdr:to>
      <xdr:col>76</xdr:col>
      <xdr:colOff>114300</xdr:colOff>
      <xdr:row>73</xdr:row>
      <xdr:rowOff>146015</xdr:rowOff>
    </xdr:to>
    <xdr:cxnSp macro="">
      <xdr:nvCxnSpPr>
        <xdr:cNvPr id="641" name="直線コネクタ 640"/>
        <xdr:cNvCxnSpPr/>
      </xdr:nvCxnSpPr>
      <xdr:spPr>
        <a:xfrm flipV="1">
          <a:off x="13703300" y="1261728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146015</xdr:rowOff>
    </xdr:from>
    <xdr:to>
      <xdr:col>71</xdr:col>
      <xdr:colOff>177800</xdr:colOff>
      <xdr:row>74</xdr:row>
      <xdr:rowOff>13741</xdr:rowOff>
    </xdr:to>
    <xdr:cxnSp macro="">
      <xdr:nvCxnSpPr>
        <xdr:cNvPr id="644" name="直線コネクタ 643"/>
        <xdr:cNvCxnSpPr/>
      </xdr:nvCxnSpPr>
      <xdr:spPr>
        <a:xfrm flipV="1">
          <a:off x="12814300" y="12661865"/>
          <a:ext cx="889000" cy="3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30893</xdr:rowOff>
    </xdr:from>
    <xdr:to>
      <xdr:col>85</xdr:col>
      <xdr:colOff>177800</xdr:colOff>
      <xdr:row>73</xdr:row>
      <xdr:rowOff>132493</xdr:rowOff>
    </xdr:to>
    <xdr:sp macro="" textlink="">
      <xdr:nvSpPr>
        <xdr:cNvPr id="654" name="楕円 653"/>
        <xdr:cNvSpPr/>
      </xdr:nvSpPr>
      <xdr:spPr>
        <a:xfrm>
          <a:off x="16268700" y="125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53770</xdr:rowOff>
    </xdr:from>
    <xdr:ext cx="534377" cy="259045"/>
    <xdr:sp macro="" textlink="">
      <xdr:nvSpPr>
        <xdr:cNvPr id="655" name="公債費該当値テキスト"/>
        <xdr:cNvSpPr txBox="1"/>
      </xdr:nvSpPr>
      <xdr:spPr>
        <a:xfrm>
          <a:off x="16370300" y="123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28407</xdr:rowOff>
    </xdr:from>
    <xdr:to>
      <xdr:col>81</xdr:col>
      <xdr:colOff>101600</xdr:colOff>
      <xdr:row>73</xdr:row>
      <xdr:rowOff>130007</xdr:rowOff>
    </xdr:to>
    <xdr:sp macro="" textlink="">
      <xdr:nvSpPr>
        <xdr:cNvPr id="656" name="楕円 655"/>
        <xdr:cNvSpPr/>
      </xdr:nvSpPr>
      <xdr:spPr>
        <a:xfrm>
          <a:off x="15430500" y="125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146534</xdr:rowOff>
    </xdr:from>
    <xdr:ext cx="534377" cy="259045"/>
    <xdr:sp macro="" textlink="">
      <xdr:nvSpPr>
        <xdr:cNvPr id="657" name="テキスト ボックス 656"/>
        <xdr:cNvSpPr txBox="1"/>
      </xdr:nvSpPr>
      <xdr:spPr>
        <a:xfrm>
          <a:off x="15214111" y="123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50638</xdr:rowOff>
    </xdr:from>
    <xdr:to>
      <xdr:col>76</xdr:col>
      <xdr:colOff>165100</xdr:colOff>
      <xdr:row>73</xdr:row>
      <xdr:rowOff>152238</xdr:rowOff>
    </xdr:to>
    <xdr:sp macro="" textlink="">
      <xdr:nvSpPr>
        <xdr:cNvPr id="658" name="楕円 657"/>
        <xdr:cNvSpPr/>
      </xdr:nvSpPr>
      <xdr:spPr>
        <a:xfrm>
          <a:off x="14541500" y="125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168765</xdr:rowOff>
    </xdr:from>
    <xdr:ext cx="534377" cy="259045"/>
    <xdr:sp macro="" textlink="">
      <xdr:nvSpPr>
        <xdr:cNvPr id="659" name="テキスト ボックス 658"/>
        <xdr:cNvSpPr txBox="1"/>
      </xdr:nvSpPr>
      <xdr:spPr>
        <a:xfrm>
          <a:off x="14325111" y="123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95215</xdr:rowOff>
    </xdr:from>
    <xdr:to>
      <xdr:col>72</xdr:col>
      <xdr:colOff>38100</xdr:colOff>
      <xdr:row>74</xdr:row>
      <xdr:rowOff>25365</xdr:rowOff>
    </xdr:to>
    <xdr:sp macro="" textlink="">
      <xdr:nvSpPr>
        <xdr:cNvPr id="660" name="楕円 659"/>
        <xdr:cNvSpPr/>
      </xdr:nvSpPr>
      <xdr:spPr>
        <a:xfrm>
          <a:off x="13652500" y="126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41892</xdr:rowOff>
    </xdr:from>
    <xdr:ext cx="534377" cy="259045"/>
    <xdr:sp macro="" textlink="">
      <xdr:nvSpPr>
        <xdr:cNvPr id="661" name="テキスト ボックス 660"/>
        <xdr:cNvSpPr txBox="1"/>
      </xdr:nvSpPr>
      <xdr:spPr>
        <a:xfrm>
          <a:off x="13436111" y="123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134391</xdr:rowOff>
    </xdr:from>
    <xdr:to>
      <xdr:col>67</xdr:col>
      <xdr:colOff>101600</xdr:colOff>
      <xdr:row>74</xdr:row>
      <xdr:rowOff>64541</xdr:rowOff>
    </xdr:to>
    <xdr:sp macro="" textlink="">
      <xdr:nvSpPr>
        <xdr:cNvPr id="662" name="楕円 661"/>
        <xdr:cNvSpPr/>
      </xdr:nvSpPr>
      <xdr:spPr>
        <a:xfrm>
          <a:off x="12763500" y="126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81068</xdr:rowOff>
    </xdr:from>
    <xdr:ext cx="534377" cy="259045"/>
    <xdr:sp macro="" textlink="">
      <xdr:nvSpPr>
        <xdr:cNvPr id="663" name="テキスト ボックス 662"/>
        <xdr:cNvSpPr txBox="1"/>
      </xdr:nvSpPr>
      <xdr:spPr>
        <a:xfrm>
          <a:off x="12547111" y="124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114391</xdr:rowOff>
    </xdr:from>
    <xdr:to>
      <xdr:col>85</xdr:col>
      <xdr:colOff>127000</xdr:colOff>
      <xdr:row>99</xdr:row>
      <xdr:rowOff>5349</xdr:rowOff>
    </xdr:to>
    <xdr:cxnSp macro="">
      <xdr:nvCxnSpPr>
        <xdr:cNvPr id="694" name="直線コネクタ 693"/>
        <xdr:cNvCxnSpPr/>
      </xdr:nvCxnSpPr>
      <xdr:spPr>
        <a:xfrm flipV="1">
          <a:off x="15481300" y="16916491"/>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10018</xdr:rowOff>
    </xdr:from>
    <xdr:to>
      <xdr:col>81</xdr:col>
      <xdr:colOff>50800</xdr:colOff>
      <xdr:row>99</xdr:row>
      <xdr:rowOff>5349</xdr:rowOff>
    </xdr:to>
    <xdr:cxnSp macro="">
      <xdr:nvCxnSpPr>
        <xdr:cNvPr id="697" name="直線コネクタ 696"/>
        <xdr:cNvCxnSpPr/>
      </xdr:nvCxnSpPr>
      <xdr:spPr>
        <a:xfrm>
          <a:off x="14592300" y="16640668"/>
          <a:ext cx="889000" cy="3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10018</xdr:rowOff>
    </xdr:from>
    <xdr:to>
      <xdr:col>76</xdr:col>
      <xdr:colOff>114300</xdr:colOff>
      <xdr:row>98</xdr:row>
      <xdr:rowOff>149301</xdr:rowOff>
    </xdr:to>
    <xdr:cxnSp macro="">
      <xdr:nvCxnSpPr>
        <xdr:cNvPr id="700" name="直線コネクタ 699"/>
        <xdr:cNvCxnSpPr/>
      </xdr:nvCxnSpPr>
      <xdr:spPr>
        <a:xfrm flipV="1">
          <a:off x="13703300" y="16640668"/>
          <a:ext cx="889000" cy="3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149301</xdr:rowOff>
    </xdr:from>
    <xdr:to>
      <xdr:col>71</xdr:col>
      <xdr:colOff>177800</xdr:colOff>
      <xdr:row>99</xdr:row>
      <xdr:rowOff>69030</xdr:rowOff>
    </xdr:to>
    <xdr:cxnSp macro="">
      <xdr:nvCxnSpPr>
        <xdr:cNvPr id="703" name="直線コネクタ 702"/>
        <xdr:cNvCxnSpPr/>
      </xdr:nvCxnSpPr>
      <xdr:spPr>
        <a:xfrm flipV="1">
          <a:off x="12814300" y="16951401"/>
          <a:ext cx="8890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63591</xdr:rowOff>
    </xdr:from>
    <xdr:to>
      <xdr:col>85</xdr:col>
      <xdr:colOff>177800</xdr:colOff>
      <xdr:row>98</xdr:row>
      <xdr:rowOff>165191</xdr:rowOff>
    </xdr:to>
    <xdr:sp macro="" textlink="">
      <xdr:nvSpPr>
        <xdr:cNvPr id="713" name="楕円 712"/>
        <xdr:cNvSpPr/>
      </xdr:nvSpPr>
      <xdr:spPr>
        <a:xfrm>
          <a:off x="16268700" y="168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149968</xdr:rowOff>
    </xdr:from>
    <xdr:ext cx="469744" cy="259045"/>
    <xdr:sp macro="" textlink="">
      <xdr:nvSpPr>
        <xdr:cNvPr id="714" name="積立金該当値テキスト"/>
        <xdr:cNvSpPr txBox="1"/>
      </xdr:nvSpPr>
      <xdr:spPr>
        <a:xfrm>
          <a:off x="16370300" y="167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125999</xdr:rowOff>
    </xdr:from>
    <xdr:to>
      <xdr:col>81</xdr:col>
      <xdr:colOff>101600</xdr:colOff>
      <xdr:row>99</xdr:row>
      <xdr:rowOff>56149</xdr:rowOff>
    </xdr:to>
    <xdr:sp macro="" textlink="">
      <xdr:nvSpPr>
        <xdr:cNvPr id="715" name="楕円 714"/>
        <xdr:cNvSpPr/>
      </xdr:nvSpPr>
      <xdr:spPr>
        <a:xfrm>
          <a:off x="15430500" y="169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47276</xdr:rowOff>
    </xdr:from>
    <xdr:ext cx="469744" cy="259045"/>
    <xdr:sp macro="" textlink="">
      <xdr:nvSpPr>
        <xdr:cNvPr id="716" name="テキスト ボックス 715"/>
        <xdr:cNvSpPr txBox="1"/>
      </xdr:nvSpPr>
      <xdr:spPr>
        <a:xfrm>
          <a:off x="15246428" y="1702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130668</xdr:rowOff>
    </xdr:from>
    <xdr:to>
      <xdr:col>76</xdr:col>
      <xdr:colOff>165100</xdr:colOff>
      <xdr:row>97</xdr:row>
      <xdr:rowOff>60818</xdr:rowOff>
    </xdr:to>
    <xdr:sp macro="" textlink="">
      <xdr:nvSpPr>
        <xdr:cNvPr id="717" name="楕円 716"/>
        <xdr:cNvSpPr/>
      </xdr:nvSpPr>
      <xdr:spPr>
        <a:xfrm>
          <a:off x="14541500" y="165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77345</xdr:rowOff>
    </xdr:from>
    <xdr:ext cx="534377" cy="259045"/>
    <xdr:sp macro="" textlink="">
      <xdr:nvSpPr>
        <xdr:cNvPr id="718" name="テキスト ボックス 717"/>
        <xdr:cNvSpPr txBox="1"/>
      </xdr:nvSpPr>
      <xdr:spPr>
        <a:xfrm>
          <a:off x="14325111" y="163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98501</xdr:rowOff>
    </xdr:from>
    <xdr:to>
      <xdr:col>72</xdr:col>
      <xdr:colOff>38100</xdr:colOff>
      <xdr:row>99</xdr:row>
      <xdr:rowOff>28651</xdr:rowOff>
    </xdr:to>
    <xdr:sp macro="" textlink="">
      <xdr:nvSpPr>
        <xdr:cNvPr id="719" name="楕円 718"/>
        <xdr:cNvSpPr/>
      </xdr:nvSpPr>
      <xdr:spPr>
        <a:xfrm>
          <a:off x="13652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19778</xdr:rowOff>
    </xdr:from>
    <xdr:ext cx="469744" cy="259045"/>
    <xdr:sp macro="" textlink="">
      <xdr:nvSpPr>
        <xdr:cNvPr id="720" name="テキスト ボックス 719"/>
        <xdr:cNvSpPr txBox="1"/>
      </xdr:nvSpPr>
      <xdr:spPr>
        <a:xfrm>
          <a:off x="13468428" y="169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18230</xdr:rowOff>
    </xdr:from>
    <xdr:to>
      <xdr:col>67</xdr:col>
      <xdr:colOff>101600</xdr:colOff>
      <xdr:row>99</xdr:row>
      <xdr:rowOff>119830</xdr:rowOff>
    </xdr:to>
    <xdr:sp macro="" textlink="">
      <xdr:nvSpPr>
        <xdr:cNvPr id="721" name="楕円 720"/>
        <xdr:cNvSpPr/>
      </xdr:nvSpPr>
      <xdr:spPr>
        <a:xfrm>
          <a:off x="12763500" y="169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110957</xdr:rowOff>
    </xdr:from>
    <xdr:ext cx="378565" cy="259045"/>
    <xdr:sp macro="" textlink="">
      <xdr:nvSpPr>
        <xdr:cNvPr id="722" name="テキスト ボックス 721"/>
        <xdr:cNvSpPr txBox="1"/>
      </xdr:nvSpPr>
      <xdr:spPr>
        <a:xfrm>
          <a:off x="12625017" y="1708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39306</xdr:rowOff>
    </xdr:from>
    <xdr:to>
      <xdr:col>116</xdr:col>
      <xdr:colOff>63500</xdr:colOff>
      <xdr:row>39</xdr:row>
      <xdr:rowOff>41973</xdr:rowOff>
    </xdr:to>
    <xdr:cxnSp macro="">
      <xdr:nvCxnSpPr>
        <xdr:cNvPr id="751" name="直線コネクタ 750"/>
        <xdr:cNvCxnSpPr/>
      </xdr:nvCxnSpPr>
      <xdr:spPr>
        <a:xfrm>
          <a:off x="21323300" y="672585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39306</xdr:rowOff>
    </xdr:from>
    <xdr:to>
      <xdr:col>111</xdr:col>
      <xdr:colOff>177800</xdr:colOff>
      <xdr:row>39</xdr:row>
      <xdr:rowOff>41593</xdr:rowOff>
    </xdr:to>
    <xdr:cxnSp macro="">
      <xdr:nvCxnSpPr>
        <xdr:cNvPr id="754" name="直線コネクタ 753"/>
        <xdr:cNvCxnSpPr/>
      </xdr:nvCxnSpPr>
      <xdr:spPr>
        <a:xfrm flipV="1">
          <a:off x="20434300" y="672585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41593</xdr:rowOff>
    </xdr:from>
    <xdr:to>
      <xdr:col>107</xdr:col>
      <xdr:colOff>50800</xdr:colOff>
      <xdr:row>39</xdr:row>
      <xdr:rowOff>42164</xdr:rowOff>
    </xdr:to>
    <xdr:cxnSp macro="">
      <xdr:nvCxnSpPr>
        <xdr:cNvPr id="757" name="直線コネクタ 756"/>
        <xdr:cNvCxnSpPr/>
      </xdr:nvCxnSpPr>
      <xdr:spPr>
        <a:xfrm flipV="1">
          <a:off x="19545300" y="67281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42545</xdr:rowOff>
    </xdr:to>
    <xdr:cxnSp macro="">
      <xdr:nvCxnSpPr>
        <xdr:cNvPr id="760" name="直線コネクタ 759"/>
        <xdr:cNvCxnSpPr/>
      </xdr:nvCxnSpPr>
      <xdr:spPr>
        <a:xfrm flipV="1">
          <a:off x="18656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162623</xdr:rowOff>
    </xdr:from>
    <xdr:to>
      <xdr:col>116</xdr:col>
      <xdr:colOff>114300</xdr:colOff>
      <xdr:row>39</xdr:row>
      <xdr:rowOff>92773</xdr:rowOff>
    </xdr:to>
    <xdr:sp macro="" textlink="">
      <xdr:nvSpPr>
        <xdr:cNvPr id="770" name="楕円 769"/>
        <xdr:cNvSpPr/>
      </xdr:nvSpPr>
      <xdr:spPr>
        <a:xfrm>
          <a:off x="221107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77550</xdr:rowOff>
    </xdr:from>
    <xdr:ext cx="313932" cy="259045"/>
    <xdr:sp macro="" textlink="">
      <xdr:nvSpPr>
        <xdr:cNvPr id="771" name="投資及び出資金該当値テキスト"/>
        <xdr:cNvSpPr txBox="1"/>
      </xdr:nvSpPr>
      <xdr:spPr>
        <a:xfrm>
          <a:off x="22212300" y="659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159956</xdr:rowOff>
    </xdr:from>
    <xdr:to>
      <xdr:col>112</xdr:col>
      <xdr:colOff>38100</xdr:colOff>
      <xdr:row>39</xdr:row>
      <xdr:rowOff>90106</xdr:rowOff>
    </xdr:to>
    <xdr:sp macro="" textlink="">
      <xdr:nvSpPr>
        <xdr:cNvPr id="772" name="楕円 771"/>
        <xdr:cNvSpPr/>
      </xdr:nvSpPr>
      <xdr:spPr>
        <a:xfrm>
          <a:off x="21272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81233</xdr:rowOff>
    </xdr:from>
    <xdr:ext cx="313932" cy="259045"/>
    <xdr:sp macro="" textlink="">
      <xdr:nvSpPr>
        <xdr:cNvPr id="773" name="テキスト ボックス 772"/>
        <xdr:cNvSpPr txBox="1"/>
      </xdr:nvSpPr>
      <xdr:spPr>
        <a:xfrm>
          <a:off x="21166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162243</xdr:rowOff>
    </xdr:from>
    <xdr:to>
      <xdr:col>107</xdr:col>
      <xdr:colOff>101600</xdr:colOff>
      <xdr:row>39</xdr:row>
      <xdr:rowOff>92393</xdr:rowOff>
    </xdr:to>
    <xdr:sp macro="" textlink="">
      <xdr:nvSpPr>
        <xdr:cNvPr id="774" name="楕円 773"/>
        <xdr:cNvSpPr/>
      </xdr:nvSpPr>
      <xdr:spPr>
        <a:xfrm>
          <a:off x="20383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83520</xdr:rowOff>
    </xdr:from>
    <xdr:ext cx="313932" cy="259045"/>
    <xdr:sp macro="" textlink="">
      <xdr:nvSpPr>
        <xdr:cNvPr id="775" name="テキスト ボックス 774"/>
        <xdr:cNvSpPr txBox="1"/>
      </xdr:nvSpPr>
      <xdr:spPr>
        <a:xfrm>
          <a:off x="20277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76" name="楕円 775"/>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84091</xdr:rowOff>
    </xdr:from>
    <xdr:ext cx="313932" cy="259045"/>
    <xdr:sp macro="" textlink="">
      <xdr:nvSpPr>
        <xdr:cNvPr id="777" name="テキスト ボックス 776"/>
        <xdr:cNvSpPr txBox="1"/>
      </xdr:nvSpPr>
      <xdr:spPr>
        <a:xfrm>
          <a:off x="19388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78" name="楕円 777"/>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84472</xdr:rowOff>
    </xdr:from>
    <xdr:ext cx="313932" cy="259045"/>
    <xdr:sp macro="" textlink="">
      <xdr:nvSpPr>
        <xdr:cNvPr id="779" name="テキスト ボックス 778"/>
        <xdr:cNvSpPr txBox="1"/>
      </xdr:nvSpPr>
      <xdr:spPr>
        <a:xfrm>
          <a:off x="18499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17456</xdr:rowOff>
    </xdr:from>
    <xdr:to>
      <xdr:col>116</xdr:col>
      <xdr:colOff>63500</xdr:colOff>
      <xdr:row>56</xdr:row>
      <xdr:rowOff>130346</xdr:rowOff>
    </xdr:to>
    <xdr:cxnSp macro="">
      <xdr:nvCxnSpPr>
        <xdr:cNvPr id="808" name="直線コネクタ 807"/>
        <xdr:cNvCxnSpPr/>
      </xdr:nvCxnSpPr>
      <xdr:spPr>
        <a:xfrm>
          <a:off x="21323300" y="9618656"/>
          <a:ext cx="8382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53689</xdr:rowOff>
    </xdr:from>
    <xdr:to>
      <xdr:col>111</xdr:col>
      <xdr:colOff>177800</xdr:colOff>
      <xdr:row>56</xdr:row>
      <xdr:rowOff>17456</xdr:rowOff>
    </xdr:to>
    <xdr:cxnSp macro="">
      <xdr:nvCxnSpPr>
        <xdr:cNvPr id="811" name="直線コネクタ 810"/>
        <xdr:cNvCxnSpPr/>
      </xdr:nvCxnSpPr>
      <xdr:spPr>
        <a:xfrm>
          <a:off x="20434300" y="9483439"/>
          <a:ext cx="8890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13436</xdr:rowOff>
    </xdr:from>
    <xdr:to>
      <xdr:col>107</xdr:col>
      <xdr:colOff>50800</xdr:colOff>
      <xdr:row>55</xdr:row>
      <xdr:rowOff>53689</xdr:rowOff>
    </xdr:to>
    <xdr:cxnSp macro="">
      <xdr:nvCxnSpPr>
        <xdr:cNvPr id="814" name="直線コネクタ 813"/>
        <xdr:cNvCxnSpPr/>
      </xdr:nvCxnSpPr>
      <xdr:spPr>
        <a:xfrm>
          <a:off x="19545300" y="9271736"/>
          <a:ext cx="889000" cy="2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13436</xdr:rowOff>
    </xdr:from>
    <xdr:to>
      <xdr:col>102</xdr:col>
      <xdr:colOff>114300</xdr:colOff>
      <xdr:row>57</xdr:row>
      <xdr:rowOff>93446</xdr:rowOff>
    </xdr:to>
    <xdr:cxnSp macro="">
      <xdr:nvCxnSpPr>
        <xdr:cNvPr id="817" name="直線コネクタ 816"/>
        <xdr:cNvCxnSpPr/>
      </xdr:nvCxnSpPr>
      <xdr:spPr>
        <a:xfrm flipV="1">
          <a:off x="18656300" y="9271736"/>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79546</xdr:rowOff>
    </xdr:from>
    <xdr:to>
      <xdr:col>116</xdr:col>
      <xdr:colOff>114300</xdr:colOff>
      <xdr:row>57</xdr:row>
      <xdr:rowOff>9696</xdr:rowOff>
    </xdr:to>
    <xdr:sp macro="" textlink="">
      <xdr:nvSpPr>
        <xdr:cNvPr id="827" name="楕円 826"/>
        <xdr:cNvSpPr/>
      </xdr:nvSpPr>
      <xdr:spPr>
        <a:xfrm>
          <a:off x="22110700" y="96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102423</xdr:rowOff>
    </xdr:from>
    <xdr:ext cx="534377" cy="259045"/>
    <xdr:sp macro="" textlink="">
      <xdr:nvSpPr>
        <xdr:cNvPr id="828" name="貸付金該当値テキスト"/>
        <xdr:cNvSpPr txBox="1"/>
      </xdr:nvSpPr>
      <xdr:spPr>
        <a:xfrm>
          <a:off x="22212300" y="95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138106</xdr:rowOff>
    </xdr:from>
    <xdr:to>
      <xdr:col>112</xdr:col>
      <xdr:colOff>38100</xdr:colOff>
      <xdr:row>56</xdr:row>
      <xdr:rowOff>68256</xdr:rowOff>
    </xdr:to>
    <xdr:sp macro="" textlink="">
      <xdr:nvSpPr>
        <xdr:cNvPr id="829" name="楕円 828"/>
        <xdr:cNvSpPr/>
      </xdr:nvSpPr>
      <xdr:spPr>
        <a:xfrm>
          <a:off x="21272500" y="95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84783</xdr:rowOff>
    </xdr:from>
    <xdr:ext cx="534377" cy="259045"/>
    <xdr:sp macro="" textlink="">
      <xdr:nvSpPr>
        <xdr:cNvPr id="830" name="テキスト ボックス 829"/>
        <xdr:cNvSpPr txBox="1"/>
      </xdr:nvSpPr>
      <xdr:spPr>
        <a:xfrm>
          <a:off x="21056111" y="93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2889</xdr:rowOff>
    </xdr:from>
    <xdr:to>
      <xdr:col>107</xdr:col>
      <xdr:colOff>101600</xdr:colOff>
      <xdr:row>55</xdr:row>
      <xdr:rowOff>104489</xdr:rowOff>
    </xdr:to>
    <xdr:sp macro="" textlink="">
      <xdr:nvSpPr>
        <xdr:cNvPr id="831" name="楕円 830"/>
        <xdr:cNvSpPr/>
      </xdr:nvSpPr>
      <xdr:spPr>
        <a:xfrm>
          <a:off x="20383500" y="94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121016</xdr:rowOff>
    </xdr:from>
    <xdr:ext cx="534377" cy="259045"/>
    <xdr:sp macro="" textlink="">
      <xdr:nvSpPr>
        <xdr:cNvPr id="832" name="テキスト ボックス 831"/>
        <xdr:cNvSpPr txBox="1"/>
      </xdr:nvSpPr>
      <xdr:spPr>
        <a:xfrm>
          <a:off x="20167111" y="92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134086</xdr:rowOff>
    </xdr:from>
    <xdr:to>
      <xdr:col>102</xdr:col>
      <xdr:colOff>165100</xdr:colOff>
      <xdr:row>54</xdr:row>
      <xdr:rowOff>64236</xdr:rowOff>
    </xdr:to>
    <xdr:sp macro="" textlink="">
      <xdr:nvSpPr>
        <xdr:cNvPr id="833" name="楕円 832"/>
        <xdr:cNvSpPr/>
      </xdr:nvSpPr>
      <xdr:spPr>
        <a:xfrm>
          <a:off x="19494500" y="92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80763</xdr:rowOff>
    </xdr:from>
    <xdr:ext cx="534377" cy="259045"/>
    <xdr:sp macro="" textlink="">
      <xdr:nvSpPr>
        <xdr:cNvPr id="834" name="テキスト ボックス 833"/>
        <xdr:cNvSpPr txBox="1"/>
      </xdr:nvSpPr>
      <xdr:spPr>
        <a:xfrm>
          <a:off x="19278111" y="89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42646</xdr:rowOff>
    </xdr:from>
    <xdr:to>
      <xdr:col>98</xdr:col>
      <xdr:colOff>38100</xdr:colOff>
      <xdr:row>57</xdr:row>
      <xdr:rowOff>144246</xdr:rowOff>
    </xdr:to>
    <xdr:sp macro="" textlink="">
      <xdr:nvSpPr>
        <xdr:cNvPr id="835" name="楕円 834"/>
        <xdr:cNvSpPr/>
      </xdr:nvSpPr>
      <xdr:spPr>
        <a:xfrm>
          <a:off x="18605500" y="9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160773</xdr:rowOff>
    </xdr:from>
    <xdr:ext cx="534377" cy="259045"/>
    <xdr:sp macro="" textlink="">
      <xdr:nvSpPr>
        <xdr:cNvPr id="836" name="テキスト ボックス 835"/>
        <xdr:cNvSpPr txBox="1"/>
      </xdr:nvSpPr>
      <xdr:spPr>
        <a:xfrm>
          <a:off x="18389111" y="95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41669</xdr:rowOff>
    </xdr:from>
    <xdr:to>
      <xdr:col>116</xdr:col>
      <xdr:colOff>63500</xdr:colOff>
      <xdr:row>75</xdr:row>
      <xdr:rowOff>66586</xdr:rowOff>
    </xdr:to>
    <xdr:cxnSp macro="">
      <xdr:nvCxnSpPr>
        <xdr:cNvPr id="866" name="直線コネクタ 865"/>
        <xdr:cNvCxnSpPr/>
      </xdr:nvCxnSpPr>
      <xdr:spPr>
        <a:xfrm>
          <a:off x="21323300" y="12900419"/>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41669</xdr:rowOff>
    </xdr:from>
    <xdr:to>
      <xdr:col>111</xdr:col>
      <xdr:colOff>177800</xdr:colOff>
      <xdr:row>75</xdr:row>
      <xdr:rowOff>81102</xdr:rowOff>
    </xdr:to>
    <xdr:cxnSp macro="">
      <xdr:nvCxnSpPr>
        <xdr:cNvPr id="869" name="直線コネクタ 868"/>
        <xdr:cNvCxnSpPr/>
      </xdr:nvCxnSpPr>
      <xdr:spPr>
        <a:xfrm flipV="1">
          <a:off x="20434300" y="12900419"/>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66053</xdr:rowOff>
    </xdr:from>
    <xdr:to>
      <xdr:col>107</xdr:col>
      <xdr:colOff>50800</xdr:colOff>
      <xdr:row>75</xdr:row>
      <xdr:rowOff>81102</xdr:rowOff>
    </xdr:to>
    <xdr:cxnSp macro="">
      <xdr:nvCxnSpPr>
        <xdr:cNvPr id="872" name="直線コネクタ 871"/>
        <xdr:cNvCxnSpPr/>
      </xdr:nvCxnSpPr>
      <xdr:spPr>
        <a:xfrm>
          <a:off x="19545300" y="12924803"/>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66053</xdr:rowOff>
    </xdr:from>
    <xdr:to>
      <xdr:col>102</xdr:col>
      <xdr:colOff>114300</xdr:colOff>
      <xdr:row>75</xdr:row>
      <xdr:rowOff>96875</xdr:rowOff>
    </xdr:to>
    <xdr:cxnSp macro="">
      <xdr:nvCxnSpPr>
        <xdr:cNvPr id="875" name="直線コネクタ 874"/>
        <xdr:cNvCxnSpPr/>
      </xdr:nvCxnSpPr>
      <xdr:spPr>
        <a:xfrm flipV="1">
          <a:off x="18656300" y="12924803"/>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15786</xdr:rowOff>
    </xdr:from>
    <xdr:to>
      <xdr:col>116</xdr:col>
      <xdr:colOff>114300</xdr:colOff>
      <xdr:row>75</xdr:row>
      <xdr:rowOff>117386</xdr:rowOff>
    </xdr:to>
    <xdr:sp macro="" textlink="">
      <xdr:nvSpPr>
        <xdr:cNvPr id="885" name="楕円 884"/>
        <xdr:cNvSpPr/>
      </xdr:nvSpPr>
      <xdr:spPr>
        <a:xfrm>
          <a:off x="22110700" y="128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165663</xdr:rowOff>
    </xdr:from>
    <xdr:ext cx="534377" cy="259045"/>
    <xdr:sp macro="" textlink="">
      <xdr:nvSpPr>
        <xdr:cNvPr id="886" name="繰出金該当値テキスト"/>
        <xdr:cNvSpPr txBox="1"/>
      </xdr:nvSpPr>
      <xdr:spPr>
        <a:xfrm>
          <a:off x="22212300" y="128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162319</xdr:rowOff>
    </xdr:from>
    <xdr:to>
      <xdr:col>112</xdr:col>
      <xdr:colOff>38100</xdr:colOff>
      <xdr:row>75</xdr:row>
      <xdr:rowOff>92469</xdr:rowOff>
    </xdr:to>
    <xdr:sp macro="" textlink="">
      <xdr:nvSpPr>
        <xdr:cNvPr id="887" name="楕円 886"/>
        <xdr:cNvSpPr/>
      </xdr:nvSpPr>
      <xdr:spPr>
        <a:xfrm>
          <a:off x="21272500" y="128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108996</xdr:rowOff>
    </xdr:from>
    <xdr:ext cx="534377" cy="259045"/>
    <xdr:sp macro="" textlink="">
      <xdr:nvSpPr>
        <xdr:cNvPr id="888" name="テキスト ボックス 887"/>
        <xdr:cNvSpPr txBox="1"/>
      </xdr:nvSpPr>
      <xdr:spPr>
        <a:xfrm>
          <a:off x="21056111" y="126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30302</xdr:rowOff>
    </xdr:from>
    <xdr:to>
      <xdr:col>107</xdr:col>
      <xdr:colOff>101600</xdr:colOff>
      <xdr:row>75</xdr:row>
      <xdr:rowOff>131902</xdr:rowOff>
    </xdr:to>
    <xdr:sp macro="" textlink="">
      <xdr:nvSpPr>
        <xdr:cNvPr id="889" name="楕円 888"/>
        <xdr:cNvSpPr/>
      </xdr:nvSpPr>
      <xdr:spPr>
        <a:xfrm>
          <a:off x="203835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148429</xdr:rowOff>
    </xdr:from>
    <xdr:ext cx="534377" cy="259045"/>
    <xdr:sp macro="" textlink="">
      <xdr:nvSpPr>
        <xdr:cNvPr id="890" name="テキスト ボックス 889"/>
        <xdr:cNvSpPr txBox="1"/>
      </xdr:nvSpPr>
      <xdr:spPr>
        <a:xfrm>
          <a:off x="20167111" y="12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15253</xdr:rowOff>
    </xdr:from>
    <xdr:to>
      <xdr:col>102</xdr:col>
      <xdr:colOff>165100</xdr:colOff>
      <xdr:row>75</xdr:row>
      <xdr:rowOff>116853</xdr:rowOff>
    </xdr:to>
    <xdr:sp macro="" textlink="">
      <xdr:nvSpPr>
        <xdr:cNvPr id="891" name="楕円 890"/>
        <xdr:cNvSpPr/>
      </xdr:nvSpPr>
      <xdr:spPr>
        <a:xfrm>
          <a:off x="19494500" y="128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133380</xdr:rowOff>
    </xdr:from>
    <xdr:ext cx="534377" cy="259045"/>
    <xdr:sp macro="" textlink="">
      <xdr:nvSpPr>
        <xdr:cNvPr id="892" name="テキスト ボックス 891"/>
        <xdr:cNvSpPr txBox="1"/>
      </xdr:nvSpPr>
      <xdr:spPr>
        <a:xfrm>
          <a:off x="19278111" y="126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46075</xdr:rowOff>
    </xdr:from>
    <xdr:to>
      <xdr:col>98</xdr:col>
      <xdr:colOff>38100</xdr:colOff>
      <xdr:row>75</xdr:row>
      <xdr:rowOff>147675</xdr:rowOff>
    </xdr:to>
    <xdr:sp macro="" textlink="">
      <xdr:nvSpPr>
        <xdr:cNvPr id="893" name="楕円 892"/>
        <xdr:cNvSpPr/>
      </xdr:nvSpPr>
      <xdr:spPr>
        <a:xfrm>
          <a:off x="18605500" y="129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164202</xdr:rowOff>
    </xdr:from>
    <xdr:ext cx="534377" cy="259045"/>
    <xdr:sp macro="" textlink="">
      <xdr:nvSpPr>
        <xdr:cNvPr id="894" name="テキスト ボックス 893"/>
        <xdr:cNvSpPr txBox="1"/>
      </xdr:nvSpPr>
      <xdr:spPr>
        <a:xfrm>
          <a:off x="18389111" y="126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人口は毎年千人以上減少しており、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年度の人口は</a:t>
          </a:r>
          <a:r>
            <a:rPr kumimoji="1" lang="en-US" altLang="ja-JP" sz="1300">
              <a:latin typeface="ＭＳ Ｐゴシック" panose="020B0600070205080204" pitchFamily="50" charset="-128"/>
              <a:ea typeface="ＭＳ Ｐゴシック" panose="020B0600070205080204" pitchFamily="50" charset="-128"/>
            </a:rPr>
            <a:t>6,255</a:t>
          </a:r>
          <a:r>
            <a:rPr kumimoji="1" lang="ja-JP" altLang="en-US" sz="1300">
              <a:latin typeface="ＭＳ Ｐゴシック" panose="020B0600070205080204" pitchFamily="50" charset="-128"/>
              <a:ea typeface="ＭＳ Ｐゴシック" panose="020B0600070205080204" pitchFamily="50" charset="-128"/>
            </a:rPr>
            <a:t>人少なくなっている。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459,022</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141,177</a:t>
          </a:r>
          <a:r>
            <a:rPr kumimoji="1" lang="ja-JP" altLang="en-US" sz="1300">
              <a:latin typeface="ＭＳ Ｐゴシック" panose="020B0600070205080204" pitchFamily="50" charset="-128"/>
              <a:ea typeface="ＭＳ Ｐゴシック" panose="020B0600070205080204" pitchFamily="50" charset="-128"/>
            </a:rPr>
            <a:t>円となっており、住民税非課税世帯臨時給付金（追加支給分）事業等により</a:t>
          </a:r>
          <a:r>
            <a:rPr kumimoji="1" lang="en-US" altLang="ja-JP" sz="1300">
              <a:latin typeface="ＭＳ Ｐゴシック" panose="020B0600070205080204" pitchFamily="50" charset="-128"/>
              <a:ea typeface="ＭＳ Ｐゴシック" panose="020B0600070205080204" pitchFamily="50" charset="-128"/>
            </a:rPr>
            <a:t>8,306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補助費等は、プレミアム付商品券事業や省エネ家電買換補助事業の補助事業の完了等により、</a:t>
          </a:r>
          <a:r>
            <a:rPr kumimoji="1" lang="en-US" altLang="ja-JP" sz="1300">
              <a:latin typeface="ＭＳ Ｐゴシック" panose="020B0600070205080204" pitchFamily="50" charset="-128"/>
              <a:ea typeface="ＭＳ Ｐゴシック" panose="020B0600070205080204" pitchFamily="50" charset="-128"/>
            </a:rPr>
            <a:t>6,988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普通建設事業費は、更新整備が</a:t>
          </a:r>
          <a:r>
            <a:rPr kumimoji="1" lang="en-US" altLang="ja-JP" sz="1300">
              <a:latin typeface="ＭＳ Ｐゴシック" panose="020B0600070205080204" pitchFamily="50" charset="-128"/>
              <a:ea typeface="ＭＳ Ｐゴシック" panose="020B0600070205080204" pitchFamily="50" charset="-128"/>
            </a:rPr>
            <a:t>5,283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人の増となったものの、新規整備が</a:t>
          </a:r>
          <a:r>
            <a:rPr kumimoji="1" lang="en-US" altLang="ja-JP" sz="1300">
              <a:latin typeface="ＭＳ Ｐゴシック" panose="020B0600070205080204" pitchFamily="50" charset="-128"/>
              <a:ea typeface="ＭＳ Ｐゴシック" panose="020B0600070205080204" pitchFamily="50" charset="-128"/>
            </a:rPr>
            <a:t>6,594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人の減となったことにより、全体として</a:t>
          </a:r>
          <a:r>
            <a:rPr kumimoji="1" lang="en-US" altLang="ja-JP" sz="1300">
              <a:latin typeface="ＭＳ Ｐゴシック" panose="020B0600070205080204" pitchFamily="50" charset="-128"/>
              <a:ea typeface="ＭＳ Ｐゴシック" panose="020B0600070205080204" pitchFamily="50" charset="-128"/>
            </a:rPr>
            <a:t>1,311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人減少した。普通建設事業費の減少は、道の駅整備事業や市庁舎整備事業の減等が主な要因である。</a:t>
          </a:r>
        </a:p>
        <a:p>
          <a:r>
            <a:rPr kumimoji="1" lang="ja-JP" altLang="en-US" sz="1300">
              <a:latin typeface="ＭＳ Ｐゴシック" panose="020B0600070205080204" pitchFamily="50" charset="-128"/>
              <a:ea typeface="ＭＳ Ｐゴシック" panose="020B0600070205080204" pitchFamily="50" charset="-128"/>
            </a:rPr>
            <a:t>今後、事業の必要性や効果を十分に検証し、経常経費の縮減に努める。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329,860
321,208
311.59
156,273,981
151,413,012
3,579,674
79,556,772
146,051,063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97790</xdr:rowOff>
    </xdr:from>
    <xdr:to>
      <xdr:col>24</xdr:col>
      <xdr:colOff>63500</xdr:colOff>
      <xdr:row>35</xdr:row>
      <xdr:rowOff>49784</xdr:rowOff>
    </xdr:to>
    <xdr:cxnSp macro="">
      <xdr:nvCxnSpPr>
        <xdr:cNvPr id="61" name="直線コネクタ 60"/>
        <xdr:cNvCxnSpPr/>
      </xdr:nvCxnSpPr>
      <xdr:spPr>
        <a:xfrm>
          <a:off x="3797300" y="5755640"/>
          <a:ext cx="8382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97790</xdr:rowOff>
    </xdr:from>
    <xdr:to>
      <xdr:col>19</xdr:col>
      <xdr:colOff>177800</xdr:colOff>
      <xdr:row>35</xdr:row>
      <xdr:rowOff>32258</xdr:rowOff>
    </xdr:to>
    <xdr:cxnSp macro="">
      <xdr:nvCxnSpPr>
        <xdr:cNvPr id="64" name="直線コネクタ 63"/>
        <xdr:cNvCxnSpPr/>
      </xdr:nvCxnSpPr>
      <xdr:spPr>
        <a:xfrm flipV="1">
          <a:off x="2908300" y="5755640"/>
          <a:ext cx="889000" cy="2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32258</xdr:rowOff>
    </xdr:from>
    <xdr:to>
      <xdr:col>15</xdr:col>
      <xdr:colOff>50800</xdr:colOff>
      <xdr:row>35</xdr:row>
      <xdr:rowOff>47498</xdr:rowOff>
    </xdr:to>
    <xdr:cxnSp macro="">
      <xdr:nvCxnSpPr>
        <xdr:cNvPr id="67" name="直線コネクタ 66"/>
        <xdr:cNvCxnSpPr/>
      </xdr:nvCxnSpPr>
      <xdr:spPr>
        <a:xfrm flipV="1">
          <a:off x="2019300" y="603300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47498</xdr:rowOff>
    </xdr:from>
    <xdr:to>
      <xdr:col>10</xdr:col>
      <xdr:colOff>114300</xdr:colOff>
      <xdr:row>35</xdr:row>
      <xdr:rowOff>59690</xdr:rowOff>
    </xdr:to>
    <xdr:cxnSp macro="">
      <xdr:nvCxnSpPr>
        <xdr:cNvPr id="70" name="直線コネクタ 69"/>
        <xdr:cNvCxnSpPr/>
      </xdr:nvCxnSpPr>
      <xdr:spPr>
        <a:xfrm flipV="1">
          <a:off x="1130300" y="604824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170434</xdr:rowOff>
    </xdr:from>
    <xdr:to>
      <xdr:col>24</xdr:col>
      <xdr:colOff>114300</xdr:colOff>
      <xdr:row>35</xdr:row>
      <xdr:rowOff>100584</xdr:rowOff>
    </xdr:to>
    <xdr:sp macro="" textlink="">
      <xdr:nvSpPr>
        <xdr:cNvPr id="80" name="楕円 79"/>
        <xdr:cNvSpPr/>
      </xdr:nvSpPr>
      <xdr:spPr>
        <a:xfrm>
          <a:off x="45847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469744" cy="259045"/>
    <xdr:sp macro="" textlink="">
      <xdr:nvSpPr>
        <xdr:cNvPr id="81" name="議会費該当値テキスト"/>
        <xdr:cNvSpPr txBox="1"/>
      </xdr:nvSpPr>
      <xdr:spPr>
        <a:xfrm>
          <a:off x="4686300"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46990</xdr:rowOff>
    </xdr:from>
    <xdr:to>
      <xdr:col>20</xdr:col>
      <xdr:colOff>38100</xdr:colOff>
      <xdr:row>33</xdr:row>
      <xdr:rowOff>148590</xdr:rowOff>
    </xdr:to>
    <xdr:sp macro="" textlink="">
      <xdr:nvSpPr>
        <xdr:cNvPr id="82" name="楕円 81"/>
        <xdr:cNvSpPr/>
      </xdr:nvSpPr>
      <xdr:spPr>
        <a:xfrm>
          <a:off x="3746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165117</xdr:rowOff>
    </xdr:from>
    <xdr:ext cx="469744" cy="259045"/>
    <xdr:sp macro="" textlink="">
      <xdr:nvSpPr>
        <xdr:cNvPr id="83" name="テキスト ボックス 82"/>
        <xdr:cNvSpPr txBox="1"/>
      </xdr:nvSpPr>
      <xdr:spPr>
        <a:xfrm>
          <a:off x="3562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152908</xdr:rowOff>
    </xdr:from>
    <xdr:to>
      <xdr:col>15</xdr:col>
      <xdr:colOff>101600</xdr:colOff>
      <xdr:row>35</xdr:row>
      <xdr:rowOff>83058</xdr:rowOff>
    </xdr:to>
    <xdr:sp macro="" textlink="">
      <xdr:nvSpPr>
        <xdr:cNvPr id="84" name="楕円 83"/>
        <xdr:cNvSpPr/>
      </xdr:nvSpPr>
      <xdr:spPr>
        <a:xfrm>
          <a:off x="2857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99585</xdr:rowOff>
    </xdr:from>
    <xdr:ext cx="469744" cy="259045"/>
    <xdr:sp macro="" textlink="">
      <xdr:nvSpPr>
        <xdr:cNvPr id="85" name="テキスト ボックス 84"/>
        <xdr:cNvSpPr txBox="1"/>
      </xdr:nvSpPr>
      <xdr:spPr>
        <a:xfrm>
          <a:off x="2673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168148</xdr:rowOff>
    </xdr:from>
    <xdr:to>
      <xdr:col>10</xdr:col>
      <xdr:colOff>165100</xdr:colOff>
      <xdr:row>35</xdr:row>
      <xdr:rowOff>98298</xdr:rowOff>
    </xdr:to>
    <xdr:sp macro="" textlink="">
      <xdr:nvSpPr>
        <xdr:cNvPr id="86" name="楕円 85"/>
        <xdr:cNvSpPr/>
      </xdr:nvSpPr>
      <xdr:spPr>
        <a:xfrm>
          <a:off x="1968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114825</xdr:rowOff>
    </xdr:from>
    <xdr:ext cx="469744" cy="259045"/>
    <xdr:sp macro="" textlink="">
      <xdr:nvSpPr>
        <xdr:cNvPr id="87" name="テキスト ボックス 86"/>
        <xdr:cNvSpPr txBox="1"/>
      </xdr:nvSpPr>
      <xdr:spPr>
        <a:xfrm>
          <a:off x="1784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xdr:rowOff>
    </xdr:from>
    <xdr:to>
      <xdr:col>6</xdr:col>
      <xdr:colOff>38100</xdr:colOff>
      <xdr:row>35</xdr:row>
      <xdr:rowOff>110490</xdr:rowOff>
    </xdr:to>
    <xdr:sp macro="" textlink="">
      <xdr:nvSpPr>
        <xdr:cNvPr id="88" name="楕円 87"/>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127017</xdr:rowOff>
    </xdr:from>
    <xdr:ext cx="469744" cy="259045"/>
    <xdr:sp macro="" textlink="">
      <xdr:nvSpPr>
        <xdr:cNvPr id="89" name="テキスト ボックス 88"/>
        <xdr:cNvSpPr txBox="1"/>
      </xdr:nvSpPr>
      <xdr:spPr>
        <a:xfrm>
          <a:off x="895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60871</xdr:rowOff>
    </xdr:from>
    <xdr:to>
      <xdr:col>24</xdr:col>
      <xdr:colOff>63500</xdr:colOff>
      <xdr:row>58</xdr:row>
      <xdr:rowOff>102680</xdr:rowOff>
    </xdr:to>
    <xdr:cxnSp macro="">
      <xdr:nvCxnSpPr>
        <xdr:cNvPr id="119" name="直線コネクタ 118"/>
        <xdr:cNvCxnSpPr/>
      </xdr:nvCxnSpPr>
      <xdr:spPr>
        <a:xfrm>
          <a:off x="3797300" y="10004971"/>
          <a:ext cx="8382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140043</xdr:rowOff>
    </xdr:from>
    <xdr:to>
      <xdr:col>19</xdr:col>
      <xdr:colOff>177800</xdr:colOff>
      <xdr:row>58</xdr:row>
      <xdr:rowOff>60871</xdr:rowOff>
    </xdr:to>
    <xdr:cxnSp macro="">
      <xdr:nvCxnSpPr>
        <xdr:cNvPr id="122" name="直線コネクタ 121"/>
        <xdr:cNvCxnSpPr/>
      </xdr:nvCxnSpPr>
      <xdr:spPr>
        <a:xfrm>
          <a:off x="2908300" y="9912693"/>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119812</xdr:rowOff>
    </xdr:from>
    <xdr:to>
      <xdr:col>15</xdr:col>
      <xdr:colOff>50800</xdr:colOff>
      <xdr:row>57</xdr:row>
      <xdr:rowOff>140043</xdr:rowOff>
    </xdr:to>
    <xdr:cxnSp macro="">
      <xdr:nvCxnSpPr>
        <xdr:cNvPr id="125" name="直線コネクタ 124"/>
        <xdr:cNvCxnSpPr/>
      </xdr:nvCxnSpPr>
      <xdr:spPr>
        <a:xfrm>
          <a:off x="2019300" y="8863762"/>
          <a:ext cx="889000" cy="104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119812</xdr:rowOff>
    </xdr:from>
    <xdr:to>
      <xdr:col>10</xdr:col>
      <xdr:colOff>114300</xdr:colOff>
      <xdr:row>59</xdr:row>
      <xdr:rowOff>30175</xdr:rowOff>
    </xdr:to>
    <xdr:cxnSp macro="">
      <xdr:nvCxnSpPr>
        <xdr:cNvPr id="128" name="直線コネクタ 127"/>
        <xdr:cNvCxnSpPr/>
      </xdr:nvCxnSpPr>
      <xdr:spPr>
        <a:xfrm flipV="1">
          <a:off x="1130300" y="8863762"/>
          <a:ext cx="889000" cy="128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51880</xdr:rowOff>
    </xdr:from>
    <xdr:to>
      <xdr:col>24</xdr:col>
      <xdr:colOff>114300</xdr:colOff>
      <xdr:row>58</xdr:row>
      <xdr:rowOff>153480</xdr:rowOff>
    </xdr:to>
    <xdr:sp macro="" textlink="">
      <xdr:nvSpPr>
        <xdr:cNvPr id="138" name="楕円 137"/>
        <xdr:cNvSpPr/>
      </xdr:nvSpPr>
      <xdr:spPr>
        <a:xfrm>
          <a:off x="4584700" y="99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30307</xdr:rowOff>
    </xdr:from>
    <xdr:ext cx="534377" cy="259045"/>
    <xdr:sp macro="" textlink="">
      <xdr:nvSpPr>
        <xdr:cNvPr id="139" name="総務費該当値テキスト"/>
        <xdr:cNvSpPr txBox="1"/>
      </xdr:nvSpPr>
      <xdr:spPr>
        <a:xfrm>
          <a:off x="4686300" y="99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10071</xdr:rowOff>
    </xdr:from>
    <xdr:to>
      <xdr:col>20</xdr:col>
      <xdr:colOff>38100</xdr:colOff>
      <xdr:row>58</xdr:row>
      <xdr:rowOff>111671</xdr:rowOff>
    </xdr:to>
    <xdr:sp macro="" textlink="">
      <xdr:nvSpPr>
        <xdr:cNvPr id="140" name="楕円 139"/>
        <xdr:cNvSpPr/>
      </xdr:nvSpPr>
      <xdr:spPr>
        <a:xfrm>
          <a:off x="3746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102798</xdr:rowOff>
    </xdr:from>
    <xdr:ext cx="534377" cy="259045"/>
    <xdr:sp macro="" textlink="">
      <xdr:nvSpPr>
        <xdr:cNvPr id="141" name="テキスト ボックス 140"/>
        <xdr:cNvSpPr txBox="1"/>
      </xdr:nvSpPr>
      <xdr:spPr>
        <a:xfrm>
          <a:off x="3530111" y="100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89243</xdr:rowOff>
    </xdr:from>
    <xdr:to>
      <xdr:col>15</xdr:col>
      <xdr:colOff>101600</xdr:colOff>
      <xdr:row>58</xdr:row>
      <xdr:rowOff>19393</xdr:rowOff>
    </xdr:to>
    <xdr:sp macro="" textlink="">
      <xdr:nvSpPr>
        <xdr:cNvPr id="142" name="楕円 141"/>
        <xdr:cNvSpPr/>
      </xdr:nvSpPr>
      <xdr:spPr>
        <a:xfrm>
          <a:off x="2857500" y="98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35920</xdr:rowOff>
    </xdr:from>
    <xdr:ext cx="534377" cy="259045"/>
    <xdr:sp macro="" textlink="">
      <xdr:nvSpPr>
        <xdr:cNvPr id="143" name="テキスト ボックス 142"/>
        <xdr:cNvSpPr txBox="1"/>
      </xdr:nvSpPr>
      <xdr:spPr>
        <a:xfrm>
          <a:off x="2641111" y="96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69012</xdr:rowOff>
    </xdr:from>
    <xdr:to>
      <xdr:col>10</xdr:col>
      <xdr:colOff>165100</xdr:colOff>
      <xdr:row>51</xdr:row>
      <xdr:rowOff>170612</xdr:rowOff>
    </xdr:to>
    <xdr:sp macro="" textlink="">
      <xdr:nvSpPr>
        <xdr:cNvPr id="144" name="楕円 143"/>
        <xdr:cNvSpPr/>
      </xdr:nvSpPr>
      <xdr:spPr>
        <a:xfrm>
          <a:off x="1968500" y="88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161739</xdr:rowOff>
    </xdr:from>
    <xdr:ext cx="599010" cy="259045"/>
    <xdr:sp macro="" textlink="">
      <xdr:nvSpPr>
        <xdr:cNvPr id="145" name="テキスト ボックス 144"/>
        <xdr:cNvSpPr txBox="1"/>
      </xdr:nvSpPr>
      <xdr:spPr>
        <a:xfrm>
          <a:off x="1719795" y="8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150825</xdr:rowOff>
    </xdr:from>
    <xdr:to>
      <xdr:col>6</xdr:col>
      <xdr:colOff>38100</xdr:colOff>
      <xdr:row>59</xdr:row>
      <xdr:rowOff>80975</xdr:rowOff>
    </xdr:to>
    <xdr:sp macro="" textlink="">
      <xdr:nvSpPr>
        <xdr:cNvPr id="146" name="楕円 145"/>
        <xdr:cNvSpPr/>
      </xdr:nvSpPr>
      <xdr:spPr>
        <a:xfrm>
          <a:off x="1079500" y="100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72102</xdr:rowOff>
    </xdr:from>
    <xdr:ext cx="534377" cy="259045"/>
    <xdr:sp macro="" textlink="">
      <xdr:nvSpPr>
        <xdr:cNvPr id="147" name="テキスト ボックス 146"/>
        <xdr:cNvSpPr txBox="1"/>
      </xdr:nvSpPr>
      <xdr:spPr>
        <a:xfrm>
          <a:off x="863111" y="101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143521</xdr:rowOff>
    </xdr:from>
    <xdr:to>
      <xdr:col>24</xdr:col>
      <xdr:colOff>63500</xdr:colOff>
      <xdr:row>77</xdr:row>
      <xdr:rowOff>61775</xdr:rowOff>
    </xdr:to>
    <xdr:cxnSp macro="">
      <xdr:nvCxnSpPr>
        <xdr:cNvPr id="175" name="直線コネクタ 174"/>
        <xdr:cNvCxnSpPr/>
      </xdr:nvCxnSpPr>
      <xdr:spPr>
        <a:xfrm flipV="1">
          <a:off x="3797300" y="13173721"/>
          <a:ext cx="838200" cy="8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114984</xdr:rowOff>
    </xdr:from>
    <xdr:to>
      <xdr:col>19</xdr:col>
      <xdr:colOff>177800</xdr:colOff>
      <xdr:row>77</xdr:row>
      <xdr:rowOff>61775</xdr:rowOff>
    </xdr:to>
    <xdr:cxnSp macro="">
      <xdr:nvCxnSpPr>
        <xdr:cNvPr id="178" name="直線コネクタ 177"/>
        <xdr:cNvCxnSpPr/>
      </xdr:nvCxnSpPr>
      <xdr:spPr>
        <a:xfrm>
          <a:off x="2908300" y="13145184"/>
          <a:ext cx="889000" cy="1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114984</xdr:rowOff>
    </xdr:from>
    <xdr:to>
      <xdr:col>15</xdr:col>
      <xdr:colOff>50800</xdr:colOff>
      <xdr:row>77</xdr:row>
      <xdr:rowOff>164773</xdr:rowOff>
    </xdr:to>
    <xdr:cxnSp macro="">
      <xdr:nvCxnSpPr>
        <xdr:cNvPr id="181" name="直線コネクタ 180"/>
        <xdr:cNvCxnSpPr/>
      </xdr:nvCxnSpPr>
      <xdr:spPr>
        <a:xfrm flipV="1">
          <a:off x="2019300" y="13145184"/>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164773</xdr:rowOff>
    </xdr:from>
    <xdr:to>
      <xdr:col>10</xdr:col>
      <xdr:colOff>114300</xdr:colOff>
      <xdr:row>78</xdr:row>
      <xdr:rowOff>62671</xdr:rowOff>
    </xdr:to>
    <xdr:cxnSp macro="">
      <xdr:nvCxnSpPr>
        <xdr:cNvPr id="184" name="直線コネクタ 183"/>
        <xdr:cNvCxnSpPr/>
      </xdr:nvCxnSpPr>
      <xdr:spPr>
        <a:xfrm flipV="1">
          <a:off x="1130300" y="13366423"/>
          <a:ext cx="889000" cy="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92721</xdr:rowOff>
    </xdr:from>
    <xdr:to>
      <xdr:col>24</xdr:col>
      <xdr:colOff>114300</xdr:colOff>
      <xdr:row>77</xdr:row>
      <xdr:rowOff>22871</xdr:rowOff>
    </xdr:to>
    <xdr:sp macro="" textlink="">
      <xdr:nvSpPr>
        <xdr:cNvPr id="194" name="楕円 193"/>
        <xdr:cNvSpPr/>
      </xdr:nvSpPr>
      <xdr:spPr>
        <a:xfrm>
          <a:off x="4584700" y="131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71148</xdr:rowOff>
    </xdr:from>
    <xdr:ext cx="599010" cy="259045"/>
    <xdr:sp macro="" textlink="">
      <xdr:nvSpPr>
        <xdr:cNvPr id="195" name="民生費該当値テキスト"/>
        <xdr:cNvSpPr txBox="1"/>
      </xdr:nvSpPr>
      <xdr:spPr>
        <a:xfrm>
          <a:off x="4686300" y="1310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10975</xdr:rowOff>
    </xdr:from>
    <xdr:to>
      <xdr:col>20</xdr:col>
      <xdr:colOff>38100</xdr:colOff>
      <xdr:row>77</xdr:row>
      <xdr:rowOff>112575</xdr:rowOff>
    </xdr:to>
    <xdr:sp macro="" textlink="">
      <xdr:nvSpPr>
        <xdr:cNvPr id="196" name="楕円 195"/>
        <xdr:cNvSpPr/>
      </xdr:nvSpPr>
      <xdr:spPr>
        <a:xfrm>
          <a:off x="3746500" y="132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103702</xdr:rowOff>
    </xdr:from>
    <xdr:ext cx="599010" cy="259045"/>
    <xdr:sp macro="" textlink="">
      <xdr:nvSpPr>
        <xdr:cNvPr id="197" name="テキスト ボックス 196"/>
        <xdr:cNvSpPr txBox="1"/>
      </xdr:nvSpPr>
      <xdr:spPr>
        <a:xfrm>
          <a:off x="3497795" y="1330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64184</xdr:rowOff>
    </xdr:from>
    <xdr:to>
      <xdr:col>15</xdr:col>
      <xdr:colOff>101600</xdr:colOff>
      <xdr:row>76</xdr:row>
      <xdr:rowOff>165784</xdr:rowOff>
    </xdr:to>
    <xdr:sp macro="" textlink="">
      <xdr:nvSpPr>
        <xdr:cNvPr id="198" name="楕円 197"/>
        <xdr:cNvSpPr/>
      </xdr:nvSpPr>
      <xdr:spPr>
        <a:xfrm>
          <a:off x="2857500" y="130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156911</xdr:rowOff>
    </xdr:from>
    <xdr:ext cx="599010" cy="259045"/>
    <xdr:sp macro="" textlink="">
      <xdr:nvSpPr>
        <xdr:cNvPr id="199" name="テキスト ボックス 198"/>
        <xdr:cNvSpPr txBox="1"/>
      </xdr:nvSpPr>
      <xdr:spPr>
        <a:xfrm>
          <a:off x="2608795" y="1318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113973</xdr:rowOff>
    </xdr:from>
    <xdr:to>
      <xdr:col>10</xdr:col>
      <xdr:colOff>165100</xdr:colOff>
      <xdr:row>78</xdr:row>
      <xdr:rowOff>44123</xdr:rowOff>
    </xdr:to>
    <xdr:sp macro="" textlink="">
      <xdr:nvSpPr>
        <xdr:cNvPr id="200" name="楕円 199"/>
        <xdr:cNvSpPr/>
      </xdr:nvSpPr>
      <xdr:spPr>
        <a:xfrm>
          <a:off x="1968500" y="133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35250</xdr:rowOff>
    </xdr:from>
    <xdr:ext cx="599010" cy="259045"/>
    <xdr:sp macro="" textlink="">
      <xdr:nvSpPr>
        <xdr:cNvPr id="201" name="テキスト ボックス 200"/>
        <xdr:cNvSpPr txBox="1"/>
      </xdr:nvSpPr>
      <xdr:spPr>
        <a:xfrm>
          <a:off x="1719795" y="134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11871</xdr:rowOff>
    </xdr:from>
    <xdr:to>
      <xdr:col>6</xdr:col>
      <xdr:colOff>38100</xdr:colOff>
      <xdr:row>78</xdr:row>
      <xdr:rowOff>113471</xdr:rowOff>
    </xdr:to>
    <xdr:sp macro="" textlink="">
      <xdr:nvSpPr>
        <xdr:cNvPr id="202" name="楕円 201"/>
        <xdr:cNvSpPr/>
      </xdr:nvSpPr>
      <xdr:spPr>
        <a:xfrm>
          <a:off x="1079500" y="133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104598</xdr:rowOff>
    </xdr:from>
    <xdr:ext cx="599010" cy="259045"/>
    <xdr:sp macro="" textlink="">
      <xdr:nvSpPr>
        <xdr:cNvPr id="203" name="テキスト ボックス 202"/>
        <xdr:cNvSpPr txBox="1"/>
      </xdr:nvSpPr>
      <xdr:spPr>
        <a:xfrm>
          <a:off x="830795" y="1347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71940</xdr:rowOff>
    </xdr:from>
    <xdr:to>
      <xdr:col>24</xdr:col>
      <xdr:colOff>63500</xdr:colOff>
      <xdr:row>97</xdr:row>
      <xdr:rowOff>154693</xdr:rowOff>
    </xdr:to>
    <xdr:cxnSp macro="">
      <xdr:nvCxnSpPr>
        <xdr:cNvPr id="233" name="直線コネクタ 232"/>
        <xdr:cNvCxnSpPr/>
      </xdr:nvCxnSpPr>
      <xdr:spPr>
        <a:xfrm>
          <a:off x="3797300" y="16702590"/>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71940</xdr:rowOff>
    </xdr:from>
    <xdr:to>
      <xdr:col>19</xdr:col>
      <xdr:colOff>177800</xdr:colOff>
      <xdr:row>97</xdr:row>
      <xdr:rowOff>114745</xdr:rowOff>
    </xdr:to>
    <xdr:cxnSp macro="">
      <xdr:nvCxnSpPr>
        <xdr:cNvPr id="236" name="直線コネクタ 235"/>
        <xdr:cNvCxnSpPr/>
      </xdr:nvCxnSpPr>
      <xdr:spPr>
        <a:xfrm flipV="1">
          <a:off x="2908300" y="16702590"/>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114745</xdr:rowOff>
    </xdr:from>
    <xdr:to>
      <xdr:col>15</xdr:col>
      <xdr:colOff>50800</xdr:colOff>
      <xdr:row>98</xdr:row>
      <xdr:rowOff>84455</xdr:rowOff>
    </xdr:to>
    <xdr:cxnSp macro="">
      <xdr:nvCxnSpPr>
        <xdr:cNvPr id="239" name="直線コネクタ 238"/>
        <xdr:cNvCxnSpPr/>
      </xdr:nvCxnSpPr>
      <xdr:spPr>
        <a:xfrm flipV="1">
          <a:off x="2019300" y="16745395"/>
          <a:ext cx="889000" cy="1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32982</xdr:rowOff>
    </xdr:from>
    <xdr:to>
      <xdr:col>10</xdr:col>
      <xdr:colOff>114300</xdr:colOff>
      <xdr:row>98</xdr:row>
      <xdr:rowOff>84455</xdr:rowOff>
    </xdr:to>
    <xdr:cxnSp macro="">
      <xdr:nvCxnSpPr>
        <xdr:cNvPr id="242" name="直線コネクタ 241"/>
        <xdr:cNvCxnSpPr/>
      </xdr:nvCxnSpPr>
      <xdr:spPr>
        <a:xfrm>
          <a:off x="1130300" y="16663632"/>
          <a:ext cx="889000" cy="2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103893</xdr:rowOff>
    </xdr:from>
    <xdr:to>
      <xdr:col>24</xdr:col>
      <xdr:colOff>114300</xdr:colOff>
      <xdr:row>98</xdr:row>
      <xdr:rowOff>34043</xdr:rowOff>
    </xdr:to>
    <xdr:sp macro="" textlink="">
      <xdr:nvSpPr>
        <xdr:cNvPr id="252" name="楕円 251"/>
        <xdr:cNvSpPr/>
      </xdr:nvSpPr>
      <xdr:spPr>
        <a:xfrm>
          <a:off x="4584700" y="167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18820</xdr:rowOff>
    </xdr:from>
    <xdr:ext cx="534377" cy="259045"/>
    <xdr:sp macro="" textlink="">
      <xdr:nvSpPr>
        <xdr:cNvPr id="253" name="衛生費該当値テキスト"/>
        <xdr:cNvSpPr txBox="1"/>
      </xdr:nvSpPr>
      <xdr:spPr>
        <a:xfrm>
          <a:off x="4686300" y="16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21140</xdr:rowOff>
    </xdr:from>
    <xdr:to>
      <xdr:col>20</xdr:col>
      <xdr:colOff>38100</xdr:colOff>
      <xdr:row>97</xdr:row>
      <xdr:rowOff>122740</xdr:rowOff>
    </xdr:to>
    <xdr:sp macro="" textlink="">
      <xdr:nvSpPr>
        <xdr:cNvPr id="254" name="楕円 253"/>
        <xdr:cNvSpPr/>
      </xdr:nvSpPr>
      <xdr:spPr>
        <a:xfrm>
          <a:off x="3746500" y="166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113867</xdr:rowOff>
    </xdr:from>
    <xdr:ext cx="534377" cy="259045"/>
    <xdr:sp macro="" textlink="">
      <xdr:nvSpPr>
        <xdr:cNvPr id="255" name="テキスト ボックス 254"/>
        <xdr:cNvSpPr txBox="1"/>
      </xdr:nvSpPr>
      <xdr:spPr>
        <a:xfrm>
          <a:off x="3530111" y="167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63945</xdr:rowOff>
    </xdr:from>
    <xdr:to>
      <xdr:col>15</xdr:col>
      <xdr:colOff>101600</xdr:colOff>
      <xdr:row>97</xdr:row>
      <xdr:rowOff>165545</xdr:rowOff>
    </xdr:to>
    <xdr:sp macro="" textlink="">
      <xdr:nvSpPr>
        <xdr:cNvPr id="256" name="楕円 255"/>
        <xdr:cNvSpPr/>
      </xdr:nvSpPr>
      <xdr:spPr>
        <a:xfrm>
          <a:off x="2857500" y="166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156672</xdr:rowOff>
    </xdr:from>
    <xdr:ext cx="534377" cy="259045"/>
    <xdr:sp macro="" textlink="">
      <xdr:nvSpPr>
        <xdr:cNvPr id="257" name="テキスト ボックス 256"/>
        <xdr:cNvSpPr txBox="1"/>
      </xdr:nvSpPr>
      <xdr:spPr>
        <a:xfrm>
          <a:off x="2641111" y="167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33655</xdr:rowOff>
    </xdr:from>
    <xdr:to>
      <xdr:col>10</xdr:col>
      <xdr:colOff>165100</xdr:colOff>
      <xdr:row>98</xdr:row>
      <xdr:rowOff>135255</xdr:rowOff>
    </xdr:to>
    <xdr:sp macro="" textlink="">
      <xdr:nvSpPr>
        <xdr:cNvPr id="258" name="楕円 257"/>
        <xdr:cNvSpPr/>
      </xdr:nvSpPr>
      <xdr:spPr>
        <a:xfrm>
          <a:off x="1968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126382</xdr:rowOff>
    </xdr:from>
    <xdr:ext cx="534377" cy="259045"/>
    <xdr:sp macro="" textlink="">
      <xdr:nvSpPr>
        <xdr:cNvPr id="259" name="テキスト ボックス 258"/>
        <xdr:cNvSpPr txBox="1"/>
      </xdr:nvSpPr>
      <xdr:spPr>
        <a:xfrm>
          <a:off x="1752111" y="169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153632</xdr:rowOff>
    </xdr:from>
    <xdr:to>
      <xdr:col>6</xdr:col>
      <xdr:colOff>38100</xdr:colOff>
      <xdr:row>97</xdr:row>
      <xdr:rowOff>83782</xdr:rowOff>
    </xdr:to>
    <xdr:sp macro="" textlink="">
      <xdr:nvSpPr>
        <xdr:cNvPr id="260" name="楕円 259"/>
        <xdr:cNvSpPr/>
      </xdr:nvSpPr>
      <xdr:spPr>
        <a:xfrm>
          <a:off x="1079500" y="166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100309</xdr:rowOff>
    </xdr:from>
    <xdr:ext cx="534377" cy="259045"/>
    <xdr:sp macro="" textlink="">
      <xdr:nvSpPr>
        <xdr:cNvPr id="261" name="テキスト ボックス 260"/>
        <xdr:cNvSpPr txBox="1"/>
      </xdr:nvSpPr>
      <xdr:spPr>
        <a:xfrm>
          <a:off x="863111" y="163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164846</xdr:rowOff>
    </xdr:from>
    <xdr:to>
      <xdr:col>55</xdr:col>
      <xdr:colOff>0</xdr:colOff>
      <xdr:row>37</xdr:row>
      <xdr:rowOff>55880</xdr:rowOff>
    </xdr:to>
    <xdr:cxnSp macro="">
      <xdr:nvCxnSpPr>
        <xdr:cNvPr id="290" name="直線コネクタ 289"/>
        <xdr:cNvCxnSpPr/>
      </xdr:nvCxnSpPr>
      <xdr:spPr>
        <a:xfrm>
          <a:off x="9639300" y="6165596"/>
          <a:ext cx="8382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164846</xdr:rowOff>
    </xdr:from>
    <xdr:to>
      <xdr:col>50</xdr:col>
      <xdr:colOff>114300</xdr:colOff>
      <xdr:row>36</xdr:row>
      <xdr:rowOff>107696</xdr:rowOff>
    </xdr:to>
    <xdr:cxnSp macro="">
      <xdr:nvCxnSpPr>
        <xdr:cNvPr id="293" name="直線コネクタ 292"/>
        <xdr:cNvCxnSpPr/>
      </xdr:nvCxnSpPr>
      <xdr:spPr>
        <a:xfrm flipV="1">
          <a:off x="8750300" y="61655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140843</xdr:rowOff>
    </xdr:from>
    <xdr:to>
      <xdr:col>45</xdr:col>
      <xdr:colOff>177800</xdr:colOff>
      <xdr:row>36</xdr:row>
      <xdr:rowOff>107696</xdr:rowOff>
    </xdr:to>
    <xdr:cxnSp macro="">
      <xdr:nvCxnSpPr>
        <xdr:cNvPr id="296" name="直線コネクタ 295"/>
        <xdr:cNvCxnSpPr/>
      </xdr:nvCxnSpPr>
      <xdr:spPr>
        <a:xfrm>
          <a:off x="7861300" y="6141593"/>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140843</xdr:rowOff>
    </xdr:from>
    <xdr:to>
      <xdr:col>41</xdr:col>
      <xdr:colOff>50800</xdr:colOff>
      <xdr:row>36</xdr:row>
      <xdr:rowOff>55499</xdr:rowOff>
    </xdr:to>
    <xdr:cxnSp macro="">
      <xdr:nvCxnSpPr>
        <xdr:cNvPr id="299" name="直線コネクタ 298"/>
        <xdr:cNvCxnSpPr/>
      </xdr:nvCxnSpPr>
      <xdr:spPr>
        <a:xfrm flipV="1">
          <a:off x="6972300" y="6141593"/>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5080</xdr:rowOff>
    </xdr:from>
    <xdr:to>
      <xdr:col>55</xdr:col>
      <xdr:colOff>50800</xdr:colOff>
      <xdr:row>37</xdr:row>
      <xdr:rowOff>106680</xdr:rowOff>
    </xdr:to>
    <xdr:sp macro="" textlink="">
      <xdr:nvSpPr>
        <xdr:cNvPr id="309" name="楕円 308"/>
        <xdr:cNvSpPr/>
      </xdr:nvSpPr>
      <xdr:spPr>
        <a:xfrm>
          <a:off x="10426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27957</xdr:rowOff>
    </xdr:from>
    <xdr:ext cx="378565" cy="259045"/>
    <xdr:sp macro="" textlink="">
      <xdr:nvSpPr>
        <xdr:cNvPr id="310" name="労働費該当値テキスト"/>
        <xdr:cNvSpPr txBox="1"/>
      </xdr:nvSpPr>
      <xdr:spPr>
        <a:xfrm>
          <a:off x="10528300" y="620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114046</xdr:rowOff>
    </xdr:from>
    <xdr:to>
      <xdr:col>50</xdr:col>
      <xdr:colOff>165100</xdr:colOff>
      <xdr:row>36</xdr:row>
      <xdr:rowOff>44196</xdr:rowOff>
    </xdr:to>
    <xdr:sp macro="" textlink="">
      <xdr:nvSpPr>
        <xdr:cNvPr id="311" name="楕円 310"/>
        <xdr:cNvSpPr/>
      </xdr:nvSpPr>
      <xdr:spPr>
        <a:xfrm>
          <a:off x="9588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60723</xdr:rowOff>
    </xdr:from>
    <xdr:ext cx="469744" cy="259045"/>
    <xdr:sp macro="" textlink="">
      <xdr:nvSpPr>
        <xdr:cNvPr id="312" name="テキスト ボックス 311"/>
        <xdr:cNvSpPr txBox="1"/>
      </xdr:nvSpPr>
      <xdr:spPr>
        <a:xfrm>
          <a:off x="9404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56896</xdr:rowOff>
    </xdr:from>
    <xdr:to>
      <xdr:col>46</xdr:col>
      <xdr:colOff>38100</xdr:colOff>
      <xdr:row>36</xdr:row>
      <xdr:rowOff>158496</xdr:rowOff>
    </xdr:to>
    <xdr:sp macro="" textlink="">
      <xdr:nvSpPr>
        <xdr:cNvPr id="313" name="楕円 312"/>
        <xdr:cNvSpPr/>
      </xdr:nvSpPr>
      <xdr:spPr>
        <a:xfrm>
          <a:off x="8699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3573</xdr:rowOff>
    </xdr:from>
    <xdr:ext cx="469744" cy="259045"/>
    <xdr:sp macro="" textlink="">
      <xdr:nvSpPr>
        <xdr:cNvPr id="314" name="テキスト ボックス 313"/>
        <xdr:cNvSpPr txBox="1"/>
      </xdr:nvSpPr>
      <xdr:spPr>
        <a:xfrm>
          <a:off x="8515428"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90043</xdr:rowOff>
    </xdr:from>
    <xdr:to>
      <xdr:col>41</xdr:col>
      <xdr:colOff>101600</xdr:colOff>
      <xdr:row>36</xdr:row>
      <xdr:rowOff>20193</xdr:rowOff>
    </xdr:to>
    <xdr:sp macro="" textlink="">
      <xdr:nvSpPr>
        <xdr:cNvPr id="315" name="楕円 314"/>
        <xdr:cNvSpPr/>
      </xdr:nvSpPr>
      <xdr:spPr>
        <a:xfrm>
          <a:off x="7810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36720</xdr:rowOff>
    </xdr:from>
    <xdr:ext cx="469744" cy="259045"/>
    <xdr:sp macro="" textlink="">
      <xdr:nvSpPr>
        <xdr:cNvPr id="316" name="テキスト ボックス 315"/>
        <xdr:cNvSpPr txBox="1"/>
      </xdr:nvSpPr>
      <xdr:spPr>
        <a:xfrm>
          <a:off x="7626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4699</xdr:rowOff>
    </xdr:from>
    <xdr:to>
      <xdr:col>36</xdr:col>
      <xdr:colOff>165100</xdr:colOff>
      <xdr:row>36</xdr:row>
      <xdr:rowOff>106299</xdr:rowOff>
    </xdr:to>
    <xdr:sp macro="" textlink="">
      <xdr:nvSpPr>
        <xdr:cNvPr id="317" name="楕円 316"/>
        <xdr:cNvSpPr/>
      </xdr:nvSpPr>
      <xdr:spPr>
        <a:xfrm>
          <a:off x="6921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122826</xdr:rowOff>
    </xdr:from>
    <xdr:ext cx="469744" cy="259045"/>
    <xdr:sp macro="" textlink="">
      <xdr:nvSpPr>
        <xdr:cNvPr id="318" name="テキスト ボックス 317"/>
        <xdr:cNvSpPr txBox="1"/>
      </xdr:nvSpPr>
      <xdr:spPr>
        <a:xfrm>
          <a:off x="6737428" y="595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5969</xdr:rowOff>
    </xdr:from>
    <xdr:to>
      <xdr:col>55</xdr:col>
      <xdr:colOff>0</xdr:colOff>
      <xdr:row>55</xdr:row>
      <xdr:rowOff>61823</xdr:rowOff>
    </xdr:to>
    <xdr:cxnSp macro="">
      <xdr:nvCxnSpPr>
        <xdr:cNvPr id="347" name="直線コネクタ 346"/>
        <xdr:cNvCxnSpPr/>
      </xdr:nvCxnSpPr>
      <xdr:spPr>
        <a:xfrm>
          <a:off x="9639300" y="9435719"/>
          <a:ext cx="8382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5969</xdr:rowOff>
    </xdr:from>
    <xdr:to>
      <xdr:col>50</xdr:col>
      <xdr:colOff>114300</xdr:colOff>
      <xdr:row>55</xdr:row>
      <xdr:rowOff>126212</xdr:rowOff>
    </xdr:to>
    <xdr:cxnSp macro="">
      <xdr:nvCxnSpPr>
        <xdr:cNvPr id="350" name="直線コネクタ 349"/>
        <xdr:cNvCxnSpPr/>
      </xdr:nvCxnSpPr>
      <xdr:spPr>
        <a:xfrm flipV="1">
          <a:off x="8750300" y="9435719"/>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126212</xdr:rowOff>
    </xdr:from>
    <xdr:to>
      <xdr:col>45</xdr:col>
      <xdr:colOff>177800</xdr:colOff>
      <xdr:row>55</xdr:row>
      <xdr:rowOff>153721</xdr:rowOff>
    </xdr:to>
    <xdr:cxnSp macro="">
      <xdr:nvCxnSpPr>
        <xdr:cNvPr id="353" name="直線コネクタ 352"/>
        <xdr:cNvCxnSpPr/>
      </xdr:nvCxnSpPr>
      <xdr:spPr>
        <a:xfrm flipV="1">
          <a:off x="7861300" y="9555962"/>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92913</xdr:rowOff>
    </xdr:from>
    <xdr:to>
      <xdr:col>41</xdr:col>
      <xdr:colOff>50800</xdr:colOff>
      <xdr:row>55</xdr:row>
      <xdr:rowOff>153721</xdr:rowOff>
    </xdr:to>
    <xdr:cxnSp macro="">
      <xdr:nvCxnSpPr>
        <xdr:cNvPr id="356" name="直線コネクタ 355"/>
        <xdr:cNvCxnSpPr/>
      </xdr:nvCxnSpPr>
      <xdr:spPr>
        <a:xfrm>
          <a:off x="6972300" y="9522663"/>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11023</xdr:rowOff>
    </xdr:from>
    <xdr:to>
      <xdr:col>55</xdr:col>
      <xdr:colOff>50800</xdr:colOff>
      <xdr:row>55</xdr:row>
      <xdr:rowOff>112623</xdr:rowOff>
    </xdr:to>
    <xdr:sp macro="" textlink="">
      <xdr:nvSpPr>
        <xdr:cNvPr id="366" name="楕円 365"/>
        <xdr:cNvSpPr/>
      </xdr:nvSpPr>
      <xdr:spPr>
        <a:xfrm>
          <a:off x="10426700" y="94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33900</xdr:rowOff>
    </xdr:from>
    <xdr:ext cx="469744" cy="259045"/>
    <xdr:sp macro="" textlink="">
      <xdr:nvSpPr>
        <xdr:cNvPr id="367" name="農林水産業費該当値テキスト"/>
        <xdr:cNvSpPr txBox="1"/>
      </xdr:nvSpPr>
      <xdr:spPr>
        <a:xfrm>
          <a:off x="10528300" y="929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126619</xdr:rowOff>
    </xdr:from>
    <xdr:to>
      <xdr:col>50</xdr:col>
      <xdr:colOff>165100</xdr:colOff>
      <xdr:row>55</xdr:row>
      <xdr:rowOff>56769</xdr:rowOff>
    </xdr:to>
    <xdr:sp macro="" textlink="">
      <xdr:nvSpPr>
        <xdr:cNvPr id="368" name="楕円 367"/>
        <xdr:cNvSpPr/>
      </xdr:nvSpPr>
      <xdr:spPr>
        <a:xfrm>
          <a:off x="9588500" y="93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73296</xdr:rowOff>
    </xdr:from>
    <xdr:ext cx="469744" cy="259045"/>
    <xdr:sp macro="" textlink="">
      <xdr:nvSpPr>
        <xdr:cNvPr id="369" name="テキスト ボックス 368"/>
        <xdr:cNvSpPr txBox="1"/>
      </xdr:nvSpPr>
      <xdr:spPr>
        <a:xfrm>
          <a:off x="9404428" y="916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75412</xdr:rowOff>
    </xdr:from>
    <xdr:to>
      <xdr:col>46</xdr:col>
      <xdr:colOff>38100</xdr:colOff>
      <xdr:row>56</xdr:row>
      <xdr:rowOff>5562</xdr:rowOff>
    </xdr:to>
    <xdr:sp macro="" textlink="">
      <xdr:nvSpPr>
        <xdr:cNvPr id="370" name="楕円 369"/>
        <xdr:cNvSpPr/>
      </xdr:nvSpPr>
      <xdr:spPr>
        <a:xfrm>
          <a:off x="8699500" y="95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22089</xdr:rowOff>
    </xdr:from>
    <xdr:ext cx="469744" cy="259045"/>
    <xdr:sp macro="" textlink="">
      <xdr:nvSpPr>
        <xdr:cNvPr id="371" name="テキスト ボックス 370"/>
        <xdr:cNvSpPr txBox="1"/>
      </xdr:nvSpPr>
      <xdr:spPr>
        <a:xfrm>
          <a:off x="8515428" y="928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102921</xdr:rowOff>
    </xdr:from>
    <xdr:to>
      <xdr:col>41</xdr:col>
      <xdr:colOff>101600</xdr:colOff>
      <xdr:row>56</xdr:row>
      <xdr:rowOff>33071</xdr:rowOff>
    </xdr:to>
    <xdr:sp macro="" textlink="">
      <xdr:nvSpPr>
        <xdr:cNvPr id="372" name="楕円 371"/>
        <xdr:cNvSpPr/>
      </xdr:nvSpPr>
      <xdr:spPr>
        <a:xfrm>
          <a:off x="7810500" y="95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49598</xdr:rowOff>
    </xdr:from>
    <xdr:ext cx="469744" cy="259045"/>
    <xdr:sp macro="" textlink="">
      <xdr:nvSpPr>
        <xdr:cNvPr id="373" name="テキスト ボックス 372"/>
        <xdr:cNvSpPr txBox="1"/>
      </xdr:nvSpPr>
      <xdr:spPr>
        <a:xfrm>
          <a:off x="7626428" y="930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42113</xdr:rowOff>
    </xdr:from>
    <xdr:to>
      <xdr:col>36</xdr:col>
      <xdr:colOff>165100</xdr:colOff>
      <xdr:row>55</xdr:row>
      <xdr:rowOff>143713</xdr:rowOff>
    </xdr:to>
    <xdr:sp macro="" textlink="">
      <xdr:nvSpPr>
        <xdr:cNvPr id="374" name="楕円 373"/>
        <xdr:cNvSpPr/>
      </xdr:nvSpPr>
      <xdr:spPr>
        <a:xfrm>
          <a:off x="6921500" y="94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160240</xdr:rowOff>
    </xdr:from>
    <xdr:ext cx="469744" cy="259045"/>
    <xdr:sp macro="" textlink="">
      <xdr:nvSpPr>
        <xdr:cNvPr id="375" name="テキスト ボックス 374"/>
        <xdr:cNvSpPr txBox="1"/>
      </xdr:nvSpPr>
      <xdr:spPr>
        <a:xfrm>
          <a:off x="6737428" y="924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167916</xdr:rowOff>
    </xdr:from>
    <xdr:to>
      <xdr:col>55</xdr:col>
      <xdr:colOff>0</xdr:colOff>
      <xdr:row>76</xdr:row>
      <xdr:rowOff>107141</xdr:rowOff>
    </xdr:to>
    <xdr:cxnSp macro="">
      <xdr:nvCxnSpPr>
        <xdr:cNvPr id="406" name="直線コネクタ 405"/>
        <xdr:cNvCxnSpPr/>
      </xdr:nvCxnSpPr>
      <xdr:spPr>
        <a:xfrm>
          <a:off x="9639300" y="12855216"/>
          <a:ext cx="838200" cy="2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167916</xdr:rowOff>
    </xdr:from>
    <xdr:to>
      <xdr:col>50</xdr:col>
      <xdr:colOff>114300</xdr:colOff>
      <xdr:row>75</xdr:row>
      <xdr:rowOff>45974</xdr:rowOff>
    </xdr:to>
    <xdr:cxnSp macro="">
      <xdr:nvCxnSpPr>
        <xdr:cNvPr id="409" name="直線コネクタ 408"/>
        <xdr:cNvCxnSpPr/>
      </xdr:nvCxnSpPr>
      <xdr:spPr>
        <a:xfrm flipV="1">
          <a:off x="8750300" y="12855216"/>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80101</xdr:rowOff>
    </xdr:from>
    <xdr:to>
      <xdr:col>45</xdr:col>
      <xdr:colOff>177800</xdr:colOff>
      <xdr:row>75</xdr:row>
      <xdr:rowOff>45974</xdr:rowOff>
    </xdr:to>
    <xdr:cxnSp macro="">
      <xdr:nvCxnSpPr>
        <xdr:cNvPr id="412" name="直線コネクタ 411"/>
        <xdr:cNvCxnSpPr/>
      </xdr:nvCxnSpPr>
      <xdr:spPr>
        <a:xfrm>
          <a:off x="7861300" y="12595951"/>
          <a:ext cx="889000" cy="30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80101</xdr:rowOff>
    </xdr:from>
    <xdr:to>
      <xdr:col>41</xdr:col>
      <xdr:colOff>50800</xdr:colOff>
      <xdr:row>77</xdr:row>
      <xdr:rowOff>50220</xdr:rowOff>
    </xdr:to>
    <xdr:cxnSp macro="">
      <xdr:nvCxnSpPr>
        <xdr:cNvPr id="415" name="直線コネクタ 414"/>
        <xdr:cNvCxnSpPr/>
      </xdr:nvCxnSpPr>
      <xdr:spPr>
        <a:xfrm flipV="1">
          <a:off x="6972300" y="12595951"/>
          <a:ext cx="889000" cy="6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56341</xdr:rowOff>
    </xdr:from>
    <xdr:to>
      <xdr:col>55</xdr:col>
      <xdr:colOff>50800</xdr:colOff>
      <xdr:row>76</xdr:row>
      <xdr:rowOff>157941</xdr:rowOff>
    </xdr:to>
    <xdr:sp macro="" textlink="">
      <xdr:nvSpPr>
        <xdr:cNvPr id="425" name="楕円 424"/>
        <xdr:cNvSpPr/>
      </xdr:nvSpPr>
      <xdr:spPr>
        <a:xfrm>
          <a:off x="10426700" y="130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79218</xdr:rowOff>
    </xdr:from>
    <xdr:ext cx="534377" cy="259045"/>
    <xdr:sp macro="" textlink="">
      <xdr:nvSpPr>
        <xdr:cNvPr id="426" name="商工費該当値テキスト"/>
        <xdr:cNvSpPr txBox="1"/>
      </xdr:nvSpPr>
      <xdr:spPr>
        <a:xfrm>
          <a:off x="10528300" y="129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117116</xdr:rowOff>
    </xdr:from>
    <xdr:to>
      <xdr:col>50</xdr:col>
      <xdr:colOff>165100</xdr:colOff>
      <xdr:row>75</xdr:row>
      <xdr:rowOff>47266</xdr:rowOff>
    </xdr:to>
    <xdr:sp macro="" textlink="">
      <xdr:nvSpPr>
        <xdr:cNvPr id="427" name="楕円 426"/>
        <xdr:cNvSpPr/>
      </xdr:nvSpPr>
      <xdr:spPr>
        <a:xfrm>
          <a:off x="9588500" y="128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63793</xdr:rowOff>
    </xdr:from>
    <xdr:ext cx="534377" cy="259045"/>
    <xdr:sp macro="" textlink="">
      <xdr:nvSpPr>
        <xdr:cNvPr id="428" name="テキスト ボックス 427"/>
        <xdr:cNvSpPr txBox="1"/>
      </xdr:nvSpPr>
      <xdr:spPr>
        <a:xfrm>
          <a:off x="9372111" y="125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166624</xdr:rowOff>
    </xdr:from>
    <xdr:to>
      <xdr:col>46</xdr:col>
      <xdr:colOff>38100</xdr:colOff>
      <xdr:row>75</xdr:row>
      <xdr:rowOff>96774</xdr:rowOff>
    </xdr:to>
    <xdr:sp macro="" textlink="">
      <xdr:nvSpPr>
        <xdr:cNvPr id="429" name="楕円 428"/>
        <xdr:cNvSpPr/>
      </xdr:nvSpPr>
      <xdr:spPr>
        <a:xfrm>
          <a:off x="86995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113301</xdr:rowOff>
    </xdr:from>
    <xdr:ext cx="534377" cy="259045"/>
    <xdr:sp macro="" textlink="">
      <xdr:nvSpPr>
        <xdr:cNvPr id="430" name="テキスト ボックス 429"/>
        <xdr:cNvSpPr txBox="1"/>
      </xdr:nvSpPr>
      <xdr:spPr>
        <a:xfrm>
          <a:off x="8483111" y="126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29301</xdr:rowOff>
    </xdr:from>
    <xdr:to>
      <xdr:col>41</xdr:col>
      <xdr:colOff>101600</xdr:colOff>
      <xdr:row>73</xdr:row>
      <xdr:rowOff>130901</xdr:rowOff>
    </xdr:to>
    <xdr:sp macro="" textlink="">
      <xdr:nvSpPr>
        <xdr:cNvPr id="431" name="楕円 430"/>
        <xdr:cNvSpPr/>
      </xdr:nvSpPr>
      <xdr:spPr>
        <a:xfrm>
          <a:off x="7810500" y="125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147428</xdr:rowOff>
    </xdr:from>
    <xdr:ext cx="534377" cy="259045"/>
    <xdr:sp macro="" textlink="">
      <xdr:nvSpPr>
        <xdr:cNvPr id="432" name="テキスト ボックス 431"/>
        <xdr:cNvSpPr txBox="1"/>
      </xdr:nvSpPr>
      <xdr:spPr>
        <a:xfrm>
          <a:off x="7594111" y="1232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170870</xdr:rowOff>
    </xdr:from>
    <xdr:to>
      <xdr:col>36</xdr:col>
      <xdr:colOff>165100</xdr:colOff>
      <xdr:row>77</xdr:row>
      <xdr:rowOff>101020</xdr:rowOff>
    </xdr:to>
    <xdr:sp macro="" textlink="">
      <xdr:nvSpPr>
        <xdr:cNvPr id="433" name="楕円 432"/>
        <xdr:cNvSpPr/>
      </xdr:nvSpPr>
      <xdr:spPr>
        <a:xfrm>
          <a:off x="6921500" y="132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117547</xdr:rowOff>
    </xdr:from>
    <xdr:ext cx="534377" cy="259045"/>
    <xdr:sp macro="" textlink="">
      <xdr:nvSpPr>
        <xdr:cNvPr id="434" name="テキスト ボックス 433"/>
        <xdr:cNvSpPr txBox="1"/>
      </xdr:nvSpPr>
      <xdr:spPr>
        <a:xfrm>
          <a:off x="6705111" y="12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124292</xdr:rowOff>
    </xdr:from>
    <xdr:to>
      <xdr:col>55</xdr:col>
      <xdr:colOff>0</xdr:colOff>
      <xdr:row>95</xdr:row>
      <xdr:rowOff>14267</xdr:rowOff>
    </xdr:to>
    <xdr:cxnSp macro="">
      <xdr:nvCxnSpPr>
        <xdr:cNvPr id="462" name="直線コネクタ 461"/>
        <xdr:cNvCxnSpPr/>
      </xdr:nvCxnSpPr>
      <xdr:spPr>
        <a:xfrm flipV="1">
          <a:off x="9639300" y="16240592"/>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107696</xdr:rowOff>
    </xdr:from>
    <xdr:to>
      <xdr:col>50</xdr:col>
      <xdr:colOff>114300</xdr:colOff>
      <xdr:row>95</xdr:row>
      <xdr:rowOff>14267</xdr:rowOff>
    </xdr:to>
    <xdr:cxnSp macro="">
      <xdr:nvCxnSpPr>
        <xdr:cNvPr id="465" name="直線コネクタ 464"/>
        <xdr:cNvCxnSpPr/>
      </xdr:nvCxnSpPr>
      <xdr:spPr>
        <a:xfrm>
          <a:off x="8750300" y="1622399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19159</xdr:rowOff>
    </xdr:from>
    <xdr:to>
      <xdr:col>45</xdr:col>
      <xdr:colOff>177800</xdr:colOff>
      <xdr:row>94</xdr:row>
      <xdr:rowOff>107696</xdr:rowOff>
    </xdr:to>
    <xdr:cxnSp macro="">
      <xdr:nvCxnSpPr>
        <xdr:cNvPr id="468" name="直線コネクタ 467"/>
        <xdr:cNvCxnSpPr/>
      </xdr:nvCxnSpPr>
      <xdr:spPr>
        <a:xfrm>
          <a:off x="7861300" y="16135459"/>
          <a:ext cx="889000" cy="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19159</xdr:rowOff>
    </xdr:from>
    <xdr:to>
      <xdr:col>41</xdr:col>
      <xdr:colOff>50800</xdr:colOff>
      <xdr:row>94</xdr:row>
      <xdr:rowOff>150124</xdr:rowOff>
    </xdr:to>
    <xdr:cxnSp macro="">
      <xdr:nvCxnSpPr>
        <xdr:cNvPr id="471" name="直線コネクタ 470"/>
        <xdr:cNvCxnSpPr/>
      </xdr:nvCxnSpPr>
      <xdr:spPr>
        <a:xfrm flipV="1">
          <a:off x="6972300" y="16135459"/>
          <a:ext cx="889000" cy="1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73492</xdr:rowOff>
    </xdr:from>
    <xdr:to>
      <xdr:col>55</xdr:col>
      <xdr:colOff>50800</xdr:colOff>
      <xdr:row>95</xdr:row>
      <xdr:rowOff>3642</xdr:rowOff>
    </xdr:to>
    <xdr:sp macro="" textlink="">
      <xdr:nvSpPr>
        <xdr:cNvPr id="481" name="楕円 480"/>
        <xdr:cNvSpPr/>
      </xdr:nvSpPr>
      <xdr:spPr>
        <a:xfrm>
          <a:off x="10426700" y="161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96369</xdr:rowOff>
    </xdr:from>
    <xdr:ext cx="534377" cy="259045"/>
    <xdr:sp macro="" textlink="">
      <xdr:nvSpPr>
        <xdr:cNvPr id="482" name="土木費該当値テキスト"/>
        <xdr:cNvSpPr txBox="1"/>
      </xdr:nvSpPr>
      <xdr:spPr>
        <a:xfrm>
          <a:off x="10528300" y="160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134917</xdr:rowOff>
    </xdr:from>
    <xdr:to>
      <xdr:col>50</xdr:col>
      <xdr:colOff>165100</xdr:colOff>
      <xdr:row>95</xdr:row>
      <xdr:rowOff>65067</xdr:rowOff>
    </xdr:to>
    <xdr:sp macro="" textlink="">
      <xdr:nvSpPr>
        <xdr:cNvPr id="483" name="楕円 482"/>
        <xdr:cNvSpPr/>
      </xdr:nvSpPr>
      <xdr:spPr>
        <a:xfrm>
          <a:off x="9588500" y="162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81594</xdr:rowOff>
    </xdr:from>
    <xdr:ext cx="534377" cy="259045"/>
    <xdr:sp macro="" textlink="">
      <xdr:nvSpPr>
        <xdr:cNvPr id="484" name="テキスト ボックス 483"/>
        <xdr:cNvSpPr txBox="1"/>
      </xdr:nvSpPr>
      <xdr:spPr>
        <a:xfrm>
          <a:off x="9372111" y="1602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56896</xdr:rowOff>
    </xdr:from>
    <xdr:to>
      <xdr:col>46</xdr:col>
      <xdr:colOff>38100</xdr:colOff>
      <xdr:row>94</xdr:row>
      <xdr:rowOff>158496</xdr:rowOff>
    </xdr:to>
    <xdr:sp macro="" textlink="">
      <xdr:nvSpPr>
        <xdr:cNvPr id="485" name="楕円 484"/>
        <xdr:cNvSpPr/>
      </xdr:nvSpPr>
      <xdr:spPr>
        <a:xfrm>
          <a:off x="8699500" y="161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3573</xdr:rowOff>
    </xdr:from>
    <xdr:ext cx="534377" cy="259045"/>
    <xdr:sp macro="" textlink="">
      <xdr:nvSpPr>
        <xdr:cNvPr id="486" name="テキスト ボックス 485"/>
        <xdr:cNvSpPr txBox="1"/>
      </xdr:nvSpPr>
      <xdr:spPr>
        <a:xfrm>
          <a:off x="8483111" y="159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139809</xdr:rowOff>
    </xdr:from>
    <xdr:to>
      <xdr:col>41</xdr:col>
      <xdr:colOff>101600</xdr:colOff>
      <xdr:row>94</xdr:row>
      <xdr:rowOff>69959</xdr:rowOff>
    </xdr:to>
    <xdr:sp macro="" textlink="">
      <xdr:nvSpPr>
        <xdr:cNvPr id="487" name="楕円 486"/>
        <xdr:cNvSpPr/>
      </xdr:nvSpPr>
      <xdr:spPr>
        <a:xfrm>
          <a:off x="7810500" y="160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86486</xdr:rowOff>
    </xdr:from>
    <xdr:ext cx="534377" cy="259045"/>
    <xdr:sp macro="" textlink="">
      <xdr:nvSpPr>
        <xdr:cNvPr id="488" name="テキスト ボックス 487"/>
        <xdr:cNvSpPr txBox="1"/>
      </xdr:nvSpPr>
      <xdr:spPr>
        <a:xfrm>
          <a:off x="7594111" y="158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99324</xdr:rowOff>
    </xdr:from>
    <xdr:to>
      <xdr:col>36</xdr:col>
      <xdr:colOff>165100</xdr:colOff>
      <xdr:row>95</xdr:row>
      <xdr:rowOff>29474</xdr:rowOff>
    </xdr:to>
    <xdr:sp macro="" textlink="">
      <xdr:nvSpPr>
        <xdr:cNvPr id="489" name="楕円 488"/>
        <xdr:cNvSpPr/>
      </xdr:nvSpPr>
      <xdr:spPr>
        <a:xfrm>
          <a:off x="6921500" y="162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46001</xdr:rowOff>
    </xdr:from>
    <xdr:ext cx="534377" cy="259045"/>
    <xdr:sp macro="" textlink="">
      <xdr:nvSpPr>
        <xdr:cNvPr id="490" name="テキスト ボックス 489"/>
        <xdr:cNvSpPr txBox="1"/>
      </xdr:nvSpPr>
      <xdr:spPr>
        <a:xfrm>
          <a:off x="6705111" y="1599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5044</xdr:rowOff>
    </xdr:from>
    <xdr:to>
      <xdr:col>85</xdr:col>
      <xdr:colOff>127000</xdr:colOff>
      <xdr:row>36</xdr:row>
      <xdr:rowOff>170942</xdr:rowOff>
    </xdr:to>
    <xdr:cxnSp macro="">
      <xdr:nvCxnSpPr>
        <xdr:cNvPr id="522" name="直線コネクタ 521"/>
        <xdr:cNvCxnSpPr/>
      </xdr:nvCxnSpPr>
      <xdr:spPr>
        <a:xfrm flipV="1">
          <a:off x="15481300" y="6177244"/>
          <a:ext cx="8382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170942</xdr:rowOff>
    </xdr:from>
    <xdr:to>
      <xdr:col>81</xdr:col>
      <xdr:colOff>50800</xdr:colOff>
      <xdr:row>37</xdr:row>
      <xdr:rowOff>106281</xdr:rowOff>
    </xdr:to>
    <xdr:cxnSp macro="">
      <xdr:nvCxnSpPr>
        <xdr:cNvPr id="525" name="直線コネクタ 524"/>
        <xdr:cNvCxnSpPr/>
      </xdr:nvCxnSpPr>
      <xdr:spPr>
        <a:xfrm flipV="1">
          <a:off x="14592300" y="6343142"/>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138829</xdr:rowOff>
    </xdr:from>
    <xdr:to>
      <xdr:col>76</xdr:col>
      <xdr:colOff>114300</xdr:colOff>
      <xdr:row>37</xdr:row>
      <xdr:rowOff>106281</xdr:rowOff>
    </xdr:to>
    <xdr:cxnSp macro="">
      <xdr:nvCxnSpPr>
        <xdr:cNvPr id="528" name="直線コネクタ 527"/>
        <xdr:cNvCxnSpPr/>
      </xdr:nvCxnSpPr>
      <xdr:spPr>
        <a:xfrm>
          <a:off x="13703300" y="6311029"/>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133822</xdr:rowOff>
    </xdr:from>
    <xdr:to>
      <xdr:col>71</xdr:col>
      <xdr:colOff>177800</xdr:colOff>
      <xdr:row>36</xdr:row>
      <xdr:rowOff>138829</xdr:rowOff>
    </xdr:to>
    <xdr:cxnSp macro="">
      <xdr:nvCxnSpPr>
        <xdr:cNvPr id="531" name="直線コネクタ 530"/>
        <xdr:cNvCxnSpPr/>
      </xdr:nvCxnSpPr>
      <xdr:spPr>
        <a:xfrm>
          <a:off x="12814300" y="6134572"/>
          <a:ext cx="889000" cy="1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125694</xdr:rowOff>
    </xdr:from>
    <xdr:to>
      <xdr:col>85</xdr:col>
      <xdr:colOff>177800</xdr:colOff>
      <xdr:row>36</xdr:row>
      <xdr:rowOff>55844</xdr:rowOff>
    </xdr:to>
    <xdr:sp macro="" textlink="">
      <xdr:nvSpPr>
        <xdr:cNvPr id="541" name="楕円 540"/>
        <xdr:cNvSpPr/>
      </xdr:nvSpPr>
      <xdr:spPr>
        <a:xfrm>
          <a:off x="16268700" y="61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148571</xdr:rowOff>
    </xdr:from>
    <xdr:ext cx="534377" cy="259045"/>
    <xdr:sp macro="" textlink="">
      <xdr:nvSpPr>
        <xdr:cNvPr id="542" name="消防費該当値テキスト"/>
        <xdr:cNvSpPr txBox="1"/>
      </xdr:nvSpPr>
      <xdr:spPr>
        <a:xfrm>
          <a:off x="16370300" y="59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120142</xdr:rowOff>
    </xdr:from>
    <xdr:to>
      <xdr:col>81</xdr:col>
      <xdr:colOff>101600</xdr:colOff>
      <xdr:row>37</xdr:row>
      <xdr:rowOff>50292</xdr:rowOff>
    </xdr:to>
    <xdr:sp macro="" textlink="">
      <xdr:nvSpPr>
        <xdr:cNvPr id="543" name="楕円 542"/>
        <xdr:cNvSpPr/>
      </xdr:nvSpPr>
      <xdr:spPr>
        <a:xfrm>
          <a:off x="15430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66819</xdr:rowOff>
    </xdr:from>
    <xdr:ext cx="534377" cy="259045"/>
    <xdr:sp macro="" textlink="">
      <xdr:nvSpPr>
        <xdr:cNvPr id="544" name="テキスト ボックス 543"/>
        <xdr:cNvSpPr txBox="1"/>
      </xdr:nvSpPr>
      <xdr:spPr>
        <a:xfrm>
          <a:off x="15214111" y="60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55481</xdr:rowOff>
    </xdr:from>
    <xdr:to>
      <xdr:col>76</xdr:col>
      <xdr:colOff>165100</xdr:colOff>
      <xdr:row>37</xdr:row>
      <xdr:rowOff>157081</xdr:rowOff>
    </xdr:to>
    <xdr:sp macro="" textlink="">
      <xdr:nvSpPr>
        <xdr:cNvPr id="545" name="楕円 544"/>
        <xdr:cNvSpPr/>
      </xdr:nvSpPr>
      <xdr:spPr>
        <a:xfrm>
          <a:off x="14541500" y="63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2158</xdr:rowOff>
    </xdr:from>
    <xdr:ext cx="534377" cy="259045"/>
    <xdr:sp macro="" textlink="">
      <xdr:nvSpPr>
        <xdr:cNvPr id="546" name="テキスト ボックス 545"/>
        <xdr:cNvSpPr txBox="1"/>
      </xdr:nvSpPr>
      <xdr:spPr>
        <a:xfrm>
          <a:off x="14325111" y="61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88029</xdr:rowOff>
    </xdr:from>
    <xdr:to>
      <xdr:col>72</xdr:col>
      <xdr:colOff>38100</xdr:colOff>
      <xdr:row>37</xdr:row>
      <xdr:rowOff>18179</xdr:rowOff>
    </xdr:to>
    <xdr:sp macro="" textlink="">
      <xdr:nvSpPr>
        <xdr:cNvPr id="547" name="楕円 546"/>
        <xdr:cNvSpPr/>
      </xdr:nvSpPr>
      <xdr:spPr>
        <a:xfrm>
          <a:off x="13652500" y="62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34706</xdr:rowOff>
    </xdr:from>
    <xdr:ext cx="534377" cy="259045"/>
    <xdr:sp macro="" textlink="">
      <xdr:nvSpPr>
        <xdr:cNvPr id="548" name="テキスト ボックス 547"/>
        <xdr:cNvSpPr txBox="1"/>
      </xdr:nvSpPr>
      <xdr:spPr>
        <a:xfrm>
          <a:off x="13436111" y="60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83022</xdr:rowOff>
    </xdr:from>
    <xdr:to>
      <xdr:col>67</xdr:col>
      <xdr:colOff>101600</xdr:colOff>
      <xdr:row>36</xdr:row>
      <xdr:rowOff>13172</xdr:rowOff>
    </xdr:to>
    <xdr:sp macro="" textlink="">
      <xdr:nvSpPr>
        <xdr:cNvPr id="549" name="楕円 548"/>
        <xdr:cNvSpPr/>
      </xdr:nvSpPr>
      <xdr:spPr>
        <a:xfrm>
          <a:off x="12763500" y="60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29699</xdr:rowOff>
    </xdr:from>
    <xdr:ext cx="534377" cy="259045"/>
    <xdr:sp macro="" textlink="">
      <xdr:nvSpPr>
        <xdr:cNvPr id="550" name="テキスト ボックス 549"/>
        <xdr:cNvSpPr txBox="1"/>
      </xdr:nvSpPr>
      <xdr:spPr>
        <a:xfrm>
          <a:off x="12547111" y="58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82710</xdr:rowOff>
    </xdr:from>
    <xdr:to>
      <xdr:col>85</xdr:col>
      <xdr:colOff>127000</xdr:colOff>
      <xdr:row>55</xdr:row>
      <xdr:rowOff>159817</xdr:rowOff>
    </xdr:to>
    <xdr:cxnSp macro="">
      <xdr:nvCxnSpPr>
        <xdr:cNvPr id="578" name="直線コネクタ 577"/>
        <xdr:cNvCxnSpPr/>
      </xdr:nvCxnSpPr>
      <xdr:spPr>
        <a:xfrm flipV="1">
          <a:off x="15481300" y="9512460"/>
          <a:ext cx="838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119240</xdr:rowOff>
    </xdr:from>
    <xdr:to>
      <xdr:col>81</xdr:col>
      <xdr:colOff>50800</xdr:colOff>
      <xdr:row>55</xdr:row>
      <xdr:rowOff>159817</xdr:rowOff>
    </xdr:to>
    <xdr:cxnSp macro="">
      <xdr:nvCxnSpPr>
        <xdr:cNvPr id="581" name="直線コネクタ 580"/>
        <xdr:cNvCxnSpPr/>
      </xdr:nvCxnSpPr>
      <xdr:spPr>
        <a:xfrm>
          <a:off x="14592300" y="9548990"/>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59644</xdr:rowOff>
    </xdr:from>
    <xdr:to>
      <xdr:col>76</xdr:col>
      <xdr:colOff>114300</xdr:colOff>
      <xdr:row>55</xdr:row>
      <xdr:rowOff>119240</xdr:rowOff>
    </xdr:to>
    <xdr:cxnSp macro="">
      <xdr:nvCxnSpPr>
        <xdr:cNvPr id="584" name="直線コネクタ 583"/>
        <xdr:cNvCxnSpPr/>
      </xdr:nvCxnSpPr>
      <xdr:spPr>
        <a:xfrm>
          <a:off x="13703300" y="9489394"/>
          <a:ext cx="8890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59644</xdr:rowOff>
    </xdr:from>
    <xdr:to>
      <xdr:col>71</xdr:col>
      <xdr:colOff>177800</xdr:colOff>
      <xdr:row>56</xdr:row>
      <xdr:rowOff>13170</xdr:rowOff>
    </xdr:to>
    <xdr:cxnSp macro="">
      <xdr:nvCxnSpPr>
        <xdr:cNvPr id="587" name="直線コネクタ 586"/>
        <xdr:cNvCxnSpPr/>
      </xdr:nvCxnSpPr>
      <xdr:spPr>
        <a:xfrm flipV="1">
          <a:off x="12814300" y="9489394"/>
          <a:ext cx="889000" cy="1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31910</xdr:rowOff>
    </xdr:from>
    <xdr:to>
      <xdr:col>85</xdr:col>
      <xdr:colOff>177800</xdr:colOff>
      <xdr:row>55</xdr:row>
      <xdr:rowOff>133510</xdr:rowOff>
    </xdr:to>
    <xdr:sp macro="" textlink="">
      <xdr:nvSpPr>
        <xdr:cNvPr id="597" name="楕円 596"/>
        <xdr:cNvSpPr/>
      </xdr:nvSpPr>
      <xdr:spPr>
        <a:xfrm>
          <a:off x="16268700" y="94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10337</xdr:rowOff>
    </xdr:from>
    <xdr:ext cx="534377" cy="259045"/>
    <xdr:sp macro="" textlink="">
      <xdr:nvSpPr>
        <xdr:cNvPr id="598" name="教育費該当値テキスト"/>
        <xdr:cNvSpPr txBox="1"/>
      </xdr:nvSpPr>
      <xdr:spPr>
        <a:xfrm>
          <a:off x="16370300" y="94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109017</xdr:rowOff>
    </xdr:from>
    <xdr:to>
      <xdr:col>81</xdr:col>
      <xdr:colOff>101600</xdr:colOff>
      <xdr:row>56</xdr:row>
      <xdr:rowOff>39167</xdr:rowOff>
    </xdr:to>
    <xdr:sp macro="" textlink="">
      <xdr:nvSpPr>
        <xdr:cNvPr id="599" name="楕円 598"/>
        <xdr:cNvSpPr/>
      </xdr:nvSpPr>
      <xdr:spPr>
        <a:xfrm>
          <a:off x="15430500" y="95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30294</xdr:rowOff>
    </xdr:from>
    <xdr:ext cx="534377" cy="259045"/>
    <xdr:sp macro="" textlink="">
      <xdr:nvSpPr>
        <xdr:cNvPr id="600" name="テキスト ボックス 599"/>
        <xdr:cNvSpPr txBox="1"/>
      </xdr:nvSpPr>
      <xdr:spPr>
        <a:xfrm>
          <a:off x="15214111" y="96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68440</xdr:rowOff>
    </xdr:from>
    <xdr:to>
      <xdr:col>76</xdr:col>
      <xdr:colOff>165100</xdr:colOff>
      <xdr:row>55</xdr:row>
      <xdr:rowOff>170040</xdr:rowOff>
    </xdr:to>
    <xdr:sp macro="" textlink="">
      <xdr:nvSpPr>
        <xdr:cNvPr id="601" name="楕円 600"/>
        <xdr:cNvSpPr/>
      </xdr:nvSpPr>
      <xdr:spPr>
        <a:xfrm>
          <a:off x="14541500" y="94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161167</xdr:rowOff>
    </xdr:from>
    <xdr:ext cx="534377" cy="259045"/>
    <xdr:sp macro="" textlink="">
      <xdr:nvSpPr>
        <xdr:cNvPr id="602" name="テキスト ボックス 601"/>
        <xdr:cNvSpPr txBox="1"/>
      </xdr:nvSpPr>
      <xdr:spPr>
        <a:xfrm>
          <a:off x="14325111" y="95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8844</xdr:rowOff>
    </xdr:from>
    <xdr:to>
      <xdr:col>72</xdr:col>
      <xdr:colOff>38100</xdr:colOff>
      <xdr:row>55</xdr:row>
      <xdr:rowOff>110444</xdr:rowOff>
    </xdr:to>
    <xdr:sp macro="" textlink="">
      <xdr:nvSpPr>
        <xdr:cNvPr id="603" name="楕円 602"/>
        <xdr:cNvSpPr/>
      </xdr:nvSpPr>
      <xdr:spPr>
        <a:xfrm>
          <a:off x="13652500" y="94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101571</xdr:rowOff>
    </xdr:from>
    <xdr:ext cx="534377" cy="259045"/>
    <xdr:sp macro="" textlink="">
      <xdr:nvSpPr>
        <xdr:cNvPr id="604" name="テキスト ボックス 603"/>
        <xdr:cNvSpPr txBox="1"/>
      </xdr:nvSpPr>
      <xdr:spPr>
        <a:xfrm>
          <a:off x="13436111" y="95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133820</xdr:rowOff>
    </xdr:from>
    <xdr:to>
      <xdr:col>67</xdr:col>
      <xdr:colOff>101600</xdr:colOff>
      <xdr:row>56</xdr:row>
      <xdr:rowOff>63970</xdr:rowOff>
    </xdr:to>
    <xdr:sp macro="" textlink="">
      <xdr:nvSpPr>
        <xdr:cNvPr id="605" name="楕円 604"/>
        <xdr:cNvSpPr/>
      </xdr:nvSpPr>
      <xdr:spPr>
        <a:xfrm>
          <a:off x="12763500" y="95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55097</xdr:rowOff>
    </xdr:from>
    <xdr:ext cx="534377" cy="259045"/>
    <xdr:sp macro="" textlink="">
      <xdr:nvSpPr>
        <xdr:cNvPr id="606" name="テキスト ボックス 605"/>
        <xdr:cNvSpPr txBox="1"/>
      </xdr:nvSpPr>
      <xdr:spPr>
        <a:xfrm>
          <a:off x="12547111" y="96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30124</xdr:rowOff>
    </xdr:from>
    <xdr:to>
      <xdr:col>71</xdr:col>
      <xdr:colOff>177800</xdr:colOff>
      <xdr:row>79</xdr:row>
      <xdr:rowOff>44450</xdr:rowOff>
    </xdr:to>
    <xdr:cxnSp macro="">
      <xdr:nvCxnSpPr>
        <xdr:cNvPr id="644" name="直線コネクタ 643"/>
        <xdr:cNvCxnSpPr/>
      </xdr:nvCxnSpPr>
      <xdr:spPr>
        <a:xfrm>
          <a:off x="12814300" y="135746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150774</xdr:rowOff>
    </xdr:from>
    <xdr:to>
      <xdr:col>67</xdr:col>
      <xdr:colOff>101600</xdr:colOff>
      <xdr:row>79</xdr:row>
      <xdr:rowOff>80924</xdr:rowOff>
    </xdr:to>
    <xdr:sp macro="" textlink="">
      <xdr:nvSpPr>
        <xdr:cNvPr id="662" name="楕円 661"/>
        <xdr:cNvSpPr/>
      </xdr:nvSpPr>
      <xdr:spPr>
        <a:xfrm>
          <a:off x="12763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72051</xdr:rowOff>
    </xdr:from>
    <xdr:ext cx="378565" cy="259045"/>
    <xdr:sp macro="" textlink="">
      <xdr:nvSpPr>
        <xdr:cNvPr id="663" name="テキスト ボックス 662"/>
        <xdr:cNvSpPr txBox="1"/>
      </xdr:nvSpPr>
      <xdr:spPr>
        <a:xfrm>
          <a:off x="12625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79206</xdr:rowOff>
    </xdr:from>
    <xdr:to>
      <xdr:col>85</xdr:col>
      <xdr:colOff>127000</xdr:colOff>
      <xdr:row>93</xdr:row>
      <xdr:rowOff>81693</xdr:rowOff>
    </xdr:to>
    <xdr:cxnSp macro="">
      <xdr:nvCxnSpPr>
        <xdr:cNvPr id="697" name="直線コネクタ 696"/>
        <xdr:cNvCxnSpPr/>
      </xdr:nvCxnSpPr>
      <xdr:spPr>
        <a:xfrm>
          <a:off x="15481300" y="16024056"/>
          <a:ext cx="8382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79206</xdr:rowOff>
    </xdr:from>
    <xdr:to>
      <xdr:col>81</xdr:col>
      <xdr:colOff>50800</xdr:colOff>
      <xdr:row>93</xdr:row>
      <xdr:rowOff>101439</xdr:rowOff>
    </xdr:to>
    <xdr:cxnSp macro="">
      <xdr:nvCxnSpPr>
        <xdr:cNvPr id="700" name="直線コネクタ 699"/>
        <xdr:cNvCxnSpPr/>
      </xdr:nvCxnSpPr>
      <xdr:spPr>
        <a:xfrm flipV="1">
          <a:off x="14592300" y="16024056"/>
          <a:ext cx="889000" cy="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101439</xdr:rowOff>
    </xdr:from>
    <xdr:to>
      <xdr:col>76</xdr:col>
      <xdr:colOff>114300</xdr:colOff>
      <xdr:row>93</xdr:row>
      <xdr:rowOff>146014</xdr:rowOff>
    </xdr:to>
    <xdr:cxnSp macro="">
      <xdr:nvCxnSpPr>
        <xdr:cNvPr id="703" name="直線コネクタ 702"/>
        <xdr:cNvCxnSpPr/>
      </xdr:nvCxnSpPr>
      <xdr:spPr>
        <a:xfrm flipV="1">
          <a:off x="13703300" y="16046289"/>
          <a:ext cx="889000" cy="4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146014</xdr:rowOff>
    </xdr:from>
    <xdr:to>
      <xdr:col>71</xdr:col>
      <xdr:colOff>177800</xdr:colOff>
      <xdr:row>94</xdr:row>
      <xdr:rowOff>13742</xdr:rowOff>
    </xdr:to>
    <xdr:cxnSp macro="">
      <xdr:nvCxnSpPr>
        <xdr:cNvPr id="706" name="直線コネクタ 705"/>
        <xdr:cNvCxnSpPr/>
      </xdr:nvCxnSpPr>
      <xdr:spPr>
        <a:xfrm flipV="1">
          <a:off x="12814300" y="16090864"/>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30893</xdr:rowOff>
    </xdr:from>
    <xdr:to>
      <xdr:col>85</xdr:col>
      <xdr:colOff>177800</xdr:colOff>
      <xdr:row>93</xdr:row>
      <xdr:rowOff>132493</xdr:rowOff>
    </xdr:to>
    <xdr:sp macro="" textlink="">
      <xdr:nvSpPr>
        <xdr:cNvPr id="716" name="楕円 715"/>
        <xdr:cNvSpPr/>
      </xdr:nvSpPr>
      <xdr:spPr>
        <a:xfrm>
          <a:off x="16268700" y="159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53770</xdr:rowOff>
    </xdr:from>
    <xdr:ext cx="534377" cy="259045"/>
    <xdr:sp macro="" textlink="">
      <xdr:nvSpPr>
        <xdr:cNvPr id="717" name="公債費該当値テキスト"/>
        <xdr:cNvSpPr txBox="1"/>
      </xdr:nvSpPr>
      <xdr:spPr>
        <a:xfrm>
          <a:off x="16370300" y="158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28406</xdr:rowOff>
    </xdr:from>
    <xdr:to>
      <xdr:col>81</xdr:col>
      <xdr:colOff>101600</xdr:colOff>
      <xdr:row>93</xdr:row>
      <xdr:rowOff>130006</xdr:rowOff>
    </xdr:to>
    <xdr:sp macro="" textlink="">
      <xdr:nvSpPr>
        <xdr:cNvPr id="718" name="楕円 717"/>
        <xdr:cNvSpPr/>
      </xdr:nvSpPr>
      <xdr:spPr>
        <a:xfrm>
          <a:off x="15430500" y="159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146533</xdr:rowOff>
    </xdr:from>
    <xdr:ext cx="534377" cy="259045"/>
    <xdr:sp macro="" textlink="">
      <xdr:nvSpPr>
        <xdr:cNvPr id="719" name="テキスト ボックス 718"/>
        <xdr:cNvSpPr txBox="1"/>
      </xdr:nvSpPr>
      <xdr:spPr>
        <a:xfrm>
          <a:off x="15214111" y="1574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50639</xdr:rowOff>
    </xdr:from>
    <xdr:to>
      <xdr:col>76</xdr:col>
      <xdr:colOff>165100</xdr:colOff>
      <xdr:row>93</xdr:row>
      <xdr:rowOff>152239</xdr:rowOff>
    </xdr:to>
    <xdr:sp macro="" textlink="">
      <xdr:nvSpPr>
        <xdr:cNvPr id="720" name="楕円 719"/>
        <xdr:cNvSpPr/>
      </xdr:nvSpPr>
      <xdr:spPr>
        <a:xfrm>
          <a:off x="14541500" y="159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168766</xdr:rowOff>
    </xdr:from>
    <xdr:ext cx="534377" cy="259045"/>
    <xdr:sp macro="" textlink="">
      <xdr:nvSpPr>
        <xdr:cNvPr id="721" name="テキスト ボックス 720"/>
        <xdr:cNvSpPr txBox="1"/>
      </xdr:nvSpPr>
      <xdr:spPr>
        <a:xfrm>
          <a:off x="14325111" y="157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95214</xdr:rowOff>
    </xdr:from>
    <xdr:to>
      <xdr:col>72</xdr:col>
      <xdr:colOff>38100</xdr:colOff>
      <xdr:row>94</xdr:row>
      <xdr:rowOff>25364</xdr:rowOff>
    </xdr:to>
    <xdr:sp macro="" textlink="">
      <xdr:nvSpPr>
        <xdr:cNvPr id="722" name="楕円 721"/>
        <xdr:cNvSpPr/>
      </xdr:nvSpPr>
      <xdr:spPr>
        <a:xfrm>
          <a:off x="13652500" y="160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41891</xdr:rowOff>
    </xdr:from>
    <xdr:ext cx="534377" cy="259045"/>
    <xdr:sp macro="" textlink="">
      <xdr:nvSpPr>
        <xdr:cNvPr id="723" name="テキスト ボックス 722"/>
        <xdr:cNvSpPr txBox="1"/>
      </xdr:nvSpPr>
      <xdr:spPr>
        <a:xfrm>
          <a:off x="13436111" y="158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134392</xdr:rowOff>
    </xdr:from>
    <xdr:to>
      <xdr:col>67</xdr:col>
      <xdr:colOff>101600</xdr:colOff>
      <xdr:row>94</xdr:row>
      <xdr:rowOff>64542</xdr:rowOff>
    </xdr:to>
    <xdr:sp macro="" textlink="">
      <xdr:nvSpPr>
        <xdr:cNvPr id="724" name="楕円 723"/>
        <xdr:cNvSpPr/>
      </xdr:nvSpPr>
      <xdr:spPr>
        <a:xfrm>
          <a:off x="12763500" y="160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81069</xdr:rowOff>
    </xdr:from>
    <xdr:ext cx="534377" cy="259045"/>
    <xdr:sp macro="" textlink="">
      <xdr:nvSpPr>
        <xdr:cNvPr id="725" name="テキスト ボックス 724"/>
        <xdr:cNvSpPr txBox="1"/>
      </xdr:nvSpPr>
      <xdr:spPr>
        <a:xfrm>
          <a:off x="12547111" y="158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人口は毎年千人以上減少しており、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年度の人口は</a:t>
          </a:r>
          <a:r>
            <a:rPr kumimoji="1" lang="en-US" altLang="ja-JP" sz="1300">
              <a:latin typeface="ＭＳ Ｐゴシック" panose="020B0600070205080204" pitchFamily="50" charset="-128"/>
              <a:ea typeface="ＭＳ Ｐゴシック" panose="020B0600070205080204" pitchFamily="50" charset="-128"/>
            </a:rPr>
            <a:t>6,255</a:t>
          </a:r>
          <a:r>
            <a:rPr kumimoji="1" lang="ja-JP" altLang="en-US" sz="1300">
              <a:latin typeface="ＭＳ Ｐゴシック" panose="020B0600070205080204" pitchFamily="50" charset="-128"/>
              <a:ea typeface="ＭＳ Ｐゴシック" panose="020B0600070205080204" pitchFamily="50" charset="-128"/>
            </a:rPr>
            <a:t>人少なくなっている。</a:t>
          </a:r>
        </a:p>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459,022</a:t>
          </a:r>
          <a:r>
            <a:rPr kumimoji="1" lang="ja-JP" altLang="en-US" sz="1300">
              <a:latin typeface="ＭＳ Ｐゴシック" panose="020B0600070205080204" pitchFamily="50" charset="-128"/>
              <a:ea typeface="ＭＳ Ｐゴシック" panose="020B0600070205080204" pitchFamily="50" charset="-128"/>
            </a:rPr>
            <a:t>円となっている。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187,082</a:t>
          </a:r>
          <a:r>
            <a:rPr kumimoji="1" lang="ja-JP" altLang="en-US" sz="1300">
              <a:latin typeface="ＭＳ Ｐゴシック" panose="020B0600070205080204" pitchFamily="50" charset="-128"/>
              <a:ea typeface="ＭＳ Ｐゴシック" panose="020B0600070205080204" pitchFamily="50" charset="-128"/>
            </a:rPr>
            <a:t>円となっており、住民税非課税世帯臨時給付金（追加支給分）事業の実施により社会福祉費の扶助費が増加したこと等が影響し</a:t>
          </a:r>
          <a:r>
            <a:rPr kumimoji="1" lang="en-US" altLang="ja-JP" sz="1300">
              <a:latin typeface="ＭＳ Ｐゴシック" panose="020B0600070205080204" pitchFamily="50" charset="-128"/>
              <a:ea typeface="ＭＳ Ｐゴシック" panose="020B0600070205080204" pitchFamily="50" charset="-128"/>
            </a:rPr>
            <a:t>9,810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その他、消防費は消防車両整備事業等により</a:t>
          </a:r>
          <a:r>
            <a:rPr kumimoji="1" lang="en-US" altLang="ja-JP" sz="1300">
              <a:latin typeface="ＭＳ Ｐゴシック" panose="020B0600070205080204" pitchFamily="50" charset="-128"/>
              <a:ea typeface="ＭＳ Ｐゴシック" panose="020B0600070205080204" pitchFamily="50" charset="-128"/>
            </a:rPr>
            <a:t>1,524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人、教育費は体育施設整備事業等により</a:t>
          </a:r>
          <a:r>
            <a:rPr kumimoji="1" lang="en-US" altLang="ja-JP" sz="1300">
              <a:latin typeface="ＭＳ Ｐゴシック" panose="020B0600070205080204" pitchFamily="50" charset="-128"/>
              <a:ea typeface="ＭＳ Ｐゴシック" panose="020B0600070205080204" pitchFamily="50" charset="-128"/>
            </a:rPr>
            <a:t>3,373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人、それぞれ増加した。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総務費は市庁舎整備事業等により</a:t>
          </a:r>
          <a:r>
            <a:rPr kumimoji="1" lang="en-US" altLang="ja-JP" sz="1300">
              <a:latin typeface="ＭＳ Ｐゴシック" panose="020B0600070205080204" pitchFamily="50" charset="-128"/>
              <a:ea typeface="ＭＳ Ｐゴシック" panose="020B0600070205080204" pitchFamily="50" charset="-128"/>
            </a:rPr>
            <a:t>3,292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人、農林水産業費は畜産振興推進事業により</a:t>
          </a:r>
          <a:r>
            <a:rPr kumimoji="1" lang="en-US" altLang="ja-JP" sz="1300">
              <a:latin typeface="ＭＳ Ｐゴシック" panose="020B0600070205080204" pitchFamily="50" charset="-128"/>
              <a:ea typeface="ＭＳ Ｐゴシック" panose="020B0600070205080204" pitchFamily="50" charset="-128"/>
            </a:rPr>
            <a:t>733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人、それぞれ減少した。</a:t>
          </a:r>
        </a:p>
        <a:p>
          <a:r>
            <a:rPr kumimoji="1" lang="ja-JP" altLang="en-US" sz="1300">
              <a:latin typeface="ＭＳ Ｐゴシック" panose="020B0600070205080204" pitchFamily="50" charset="-128"/>
              <a:ea typeface="ＭＳ Ｐゴシック" panose="020B0600070205080204" pitchFamily="50" charset="-128"/>
            </a:rPr>
            <a:t>今後も、事業の必要性や効果を十分に検証し、経常経費の縮減に努める。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分母である標準財政規模は、</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億円の増である。</a:t>
          </a:r>
        </a:p>
        <a:p>
          <a:r>
            <a:rPr kumimoji="1" lang="ja-JP" altLang="en-US" sz="1200">
              <a:latin typeface="ＭＳ ゴシック" pitchFamily="49" charset="-128"/>
              <a:ea typeface="ＭＳ ゴシック" pitchFamily="49" charset="-128"/>
            </a:rPr>
            <a:t>財政調整基金残高については、</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億円の増となったが、分子の増幅が大きかったため、標準財政規模比は</a:t>
          </a:r>
          <a:r>
            <a:rPr kumimoji="1" lang="en-US" altLang="ja-JP" sz="1200">
              <a:latin typeface="ＭＳ ゴシック" pitchFamily="49" charset="-128"/>
              <a:ea typeface="ＭＳ ゴシック" pitchFamily="49" charset="-128"/>
            </a:rPr>
            <a:t>0.83</a:t>
          </a:r>
          <a:r>
            <a:rPr kumimoji="1" lang="ja-JP" altLang="en-US" sz="1200">
              <a:latin typeface="ＭＳ ゴシック" pitchFamily="49" charset="-128"/>
              <a:ea typeface="ＭＳ ゴシック" pitchFamily="49" charset="-128"/>
            </a:rPr>
            <a:t>ポイント改善した。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実質収支額については、</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億円の減となったことから、標準財政規模比は</a:t>
          </a:r>
          <a:r>
            <a:rPr kumimoji="1" lang="en-US" altLang="ja-JP" sz="1200">
              <a:latin typeface="ＭＳ ゴシック" pitchFamily="49" charset="-128"/>
              <a:ea typeface="ＭＳ ゴシック" pitchFamily="49" charset="-128"/>
            </a:rPr>
            <a:t>2.07</a:t>
          </a:r>
          <a:r>
            <a:rPr kumimoji="1" lang="ja-JP" altLang="en-US" sz="1200">
              <a:latin typeface="ＭＳ ゴシック" pitchFamily="49" charset="-128"/>
              <a:ea typeface="ＭＳ ゴシック" pitchFamily="49" charset="-128"/>
            </a:rPr>
            <a:t>ポイント悪化した。</a:t>
          </a:r>
        </a:p>
        <a:p>
          <a:r>
            <a:rPr kumimoji="1" lang="ja-JP" altLang="en-US" sz="1200">
              <a:latin typeface="ＭＳ ゴシック" pitchFamily="49" charset="-128"/>
              <a:ea typeface="ＭＳ ゴシック" pitchFamily="49" charset="-128"/>
            </a:rPr>
            <a:t>実質単年度収支についても、</a:t>
          </a:r>
          <a:r>
            <a:rPr kumimoji="1" lang="en-US" altLang="ja-JP" sz="1200">
              <a:latin typeface="ＭＳ ゴシック" pitchFamily="49" charset="-128"/>
              <a:ea typeface="ＭＳ ゴシック" pitchFamily="49" charset="-128"/>
            </a:rPr>
            <a:t>28.1</a:t>
          </a:r>
          <a:r>
            <a:rPr kumimoji="1" lang="ja-JP" altLang="en-US" sz="1200">
              <a:latin typeface="ＭＳ ゴシック" pitchFamily="49" charset="-128"/>
              <a:ea typeface="ＭＳ ゴシック" pitchFamily="49" charset="-128"/>
            </a:rPr>
            <a:t>億円の減となったことから、標準財政規模比は</a:t>
          </a:r>
          <a:r>
            <a:rPr kumimoji="1" lang="en-US" altLang="ja-JP" sz="1200">
              <a:latin typeface="ＭＳ ゴシック" pitchFamily="49" charset="-128"/>
              <a:ea typeface="ＭＳ ゴシック" pitchFamily="49" charset="-128"/>
            </a:rPr>
            <a:t>3.51</a:t>
          </a:r>
          <a:r>
            <a:rPr kumimoji="1" lang="ja-JP" altLang="en-US" sz="1200">
              <a:latin typeface="ＭＳ ゴシック" pitchFamily="49" charset="-128"/>
              <a:ea typeface="ＭＳ ゴシック" pitchFamily="49" charset="-128"/>
            </a:rPr>
            <a:t>ポイント悪化した。</a:t>
          </a:r>
        </a:p>
        <a:p>
          <a:r>
            <a:rPr kumimoji="1" lang="ja-JP" altLang="en-US" sz="1200">
              <a:latin typeface="ＭＳ ゴシック" pitchFamily="49" charset="-128"/>
              <a:ea typeface="ＭＳ ゴシック" pitchFamily="49" charset="-128"/>
            </a:rPr>
            <a:t>今後、更なる歳入確保と、選択と集中による歳出縮減を図り、実質収支比率の改善に継続して取り組む。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年度から農業集落排水事業が法適化された。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全ての会計において、実質収支は黒字となっている。</a:t>
          </a:r>
        </a:p>
        <a:p>
          <a:r>
            <a:rPr kumimoji="1" lang="ja-JP" altLang="en-US" sz="1400">
              <a:latin typeface="ＭＳ ゴシック" pitchFamily="49" charset="-128"/>
              <a:ea typeface="ＭＳ ゴシック" pitchFamily="49" charset="-128"/>
            </a:rPr>
            <a:t>分母である標準財政規模は対前年度比で</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億円の増であるが、分子である実質収支（又は資金不足・余剰金）について、水道事業会計、競輪特別会計等で増となったことから、標準財政規模比はそれぞれ改善した。</a:t>
          </a:r>
        </a:p>
        <a:p>
          <a:r>
            <a:rPr kumimoji="1" lang="ja-JP" altLang="en-US" sz="1400">
              <a:latin typeface="ＭＳ ゴシック" pitchFamily="49" charset="-128"/>
              <a:ea typeface="ＭＳ ゴシック" pitchFamily="49" charset="-128"/>
            </a:rPr>
            <a:t>一方、一般会計、下水道事業会計、介護保険特別会計等では実質収支（又は資金不足・余剰金）は減となり、標準財政規模比はそれぞれ悪化した。</a:t>
          </a:r>
        </a:p>
        <a:p>
          <a:r>
            <a:rPr kumimoji="1" lang="ja-JP" altLang="en-US" sz="1400">
              <a:latin typeface="ＭＳ ゴシック" pitchFamily="49" charset="-128"/>
              <a:ea typeface="ＭＳ ゴシック" pitchFamily="49" charset="-128"/>
            </a:rPr>
            <a:t>全会計の合計においては、分子である実質収支（又は資金不足・余剰金）は減となり、標準財政規模比は悪化した。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市債元金償還金の減により、元利償還金等は減少した。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また、都市計画税充当額等の控除対象特定財源、事業費補正により基準財政需要額に算入された公債費の減に伴う基準財政需要額算入額がともに減となったことにより、算入公債費等が減少した。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元利償還金等、算入公債費等がともに減少したが、元金償還金等の減少幅の方が少なかったことにより、実質公債費比率の分子は増加した。</a:t>
          </a:r>
        </a:p>
        <a:p>
          <a:r>
            <a:rPr kumimoji="1" lang="ja-JP" altLang="en-US" sz="1300">
              <a:latin typeface="ＭＳ ゴシック" pitchFamily="49" charset="-128"/>
              <a:ea typeface="ＭＳ ゴシック" pitchFamily="49" charset="-128"/>
            </a:rPr>
            <a:t>今後も新たな市債の発行の抑制を図り、公債費の縮減に努める。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将来負担額は、地方債残高の減等により減少した。</a:t>
          </a:r>
        </a:p>
        <a:p>
          <a:r>
            <a:rPr kumimoji="1" lang="ja-JP" altLang="en-US" sz="1400">
              <a:latin typeface="ＭＳ ゴシック" pitchFamily="49" charset="-128"/>
              <a:ea typeface="ＭＳ ゴシック" pitchFamily="49" charset="-128"/>
            </a:rPr>
            <a:t>充当可能財源等は、基準財政需要額参入見込額の減等により減少した。</a:t>
          </a:r>
        </a:p>
        <a:p>
          <a:r>
            <a:rPr kumimoji="1" lang="ja-JP" altLang="en-US" sz="1400">
              <a:latin typeface="ＭＳ ゴシック" pitchFamily="49" charset="-128"/>
              <a:ea typeface="ＭＳ ゴシック" pitchFamily="49" charset="-128"/>
            </a:rPr>
            <a:t>将来負担額の減少幅が充当可能財源等の減少幅より大きかったことにより、将来負担比率の分子は減少した。</a:t>
          </a:r>
        </a:p>
        <a:p>
          <a:r>
            <a:rPr kumimoji="1" lang="ja-JP" altLang="en-US" sz="1400">
              <a:latin typeface="ＭＳ ゴシック" pitchFamily="49" charset="-128"/>
              <a:ea typeface="ＭＳ ゴシック" pitchFamily="49" charset="-128"/>
            </a:rPr>
            <a:t>今後も新たな市債発行の抑制を図り、地方債残高の縮減に努め、更なる歳入確保と選択と集中による歳出縮減に取り組む。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群馬県前橋市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特に財政調整基金、減債基金の増加により、基金全体は増加傾向であるが、各基金の使途・目的に従い、適切に積立て及び取崩しを行う。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公共施設等整備基金：公共施設等の整備及び公共施設等に付随する物品の購入要する経費に充てるもの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企業版ふるさと納税基金：まち・ひと・しごと創生寄附活用事業に要する経費の財源に充てるもの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公共施設等整備基金については、不動産の売払や貸付により得られた歳入の一部等の約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億円を積立てた一方、公共施設の長寿命化工事等のために約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企業版ふるさと納税基金については、企業版ふるさと納税約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億円を予算積立てした一方、まち・ひと・しごと創生寄附活用事業に要する事業のために約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公共施設等整備基金：今後の公共施設の整備のための財源に充てるため、適切に積立を行う。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企業版ふるさと納税基金：まち・ひと・しごと創生寄附活用事業に要する財源に充てるため、適切に積立を行う。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％程度を確保していけることが望ましいものと考えている。今後の財政状況を踏まえた場合に、急激な財政状況の変化等への対応も考慮し、適切な基金を維持することを基本としている。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今後も、災害への備え等のため、基金残高の維持とともに、減災・防災への施策に取り組む。</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年度に積み立てた基金については、臨時財政対策債の償還に合わせて活用していく。今後も、新たな市債の発行の抑制を図り、公債費の縮減に努める。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156273981</v>
      </c>
      <c r="BO4" s="371"/>
      <c r="BP4" s="371"/>
      <c r="BQ4" s="371"/>
      <c r="BR4" s="371"/>
      <c r="BS4" s="371"/>
      <c r="BT4" s="371"/>
      <c r="BU4" s="372"/>
      <c r="BV4" s="370">
        <v>161792003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v>
      </c>
      <c r="CU4" s="377"/>
      <c r="CV4" s="377"/>
      <c r="CW4" s="377"/>
      <c r="CX4" s="377"/>
      <c r="CY4" s="377"/>
      <c r="CZ4" s="377"/>
      <c r="DA4" s="378"/>
      <c r="DB4" s="376">
        <v>6.6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151413012</v>
      </c>
      <c r="BO5" s="408"/>
      <c r="BP5" s="408"/>
      <c r="BQ5" s="408"/>
      <c r="BR5" s="408"/>
      <c r="BS5" s="408"/>
      <c r="BT5" s="408"/>
      <c r="BU5" s="409"/>
      <c r="BV5" s="407">
        <v>155389274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95.3</v>
      </c>
      <c r="CU5" s="405"/>
      <c r="CV5" s="405"/>
      <c r="CW5" s="405"/>
      <c r="CX5" s="405"/>
      <c r="CY5" s="405"/>
      <c r="CZ5" s="405"/>
      <c r="DA5" s="406"/>
      <c r="DB5" s="404">
        <v>95.6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4860969</v>
      </c>
      <c r="BO6" s="408"/>
      <c r="BP6" s="408"/>
      <c r="BQ6" s="408"/>
      <c r="BR6" s="408"/>
      <c r="BS6" s="408"/>
      <c r="BT6" s="408"/>
      <c r="BU6" s="409"/>
      <c r="BV6" s="407">
        <v>6402729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97.5</v>
      </c>
      <c r="CU6" s="445"/>
      <c r="CV6" s="445"/>
      <c r="CW6" s="445"/>
      <c r="CX6" s="445"/>
      <c r="CY6" s="445"/>
      <c r="CZ6" s="445"/>
      <c r="DA6" s="446"/>
      <c r="DB6" s="444">
        <v>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1281295</v>
      </c>
      <c r="BO7" s="408"/>
      <c r="BP7" s="408"/>
      <c r="BQ7" s="408"/>
      <c r="BR7" s="408"/>
      <c r="BS7" s="408"/>
      <c r="BT7" s="408"/>
      <c r="BU7" s="409"/>
      <c r="BV7" s="407">
        <v>1236405</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79556772</v>
      </c>
      <c r="CU7" s="408"/>
      <c r="CV7" s="408"/>
      <c r="CW7" s="408"/>
      <c r="CX7" s="408"/>
      <c r="CY7" s="408"/>
      <c r="CZ7" s="408"/>
      <c r="DA7" s="409"/>
      <c r="DB7" s="407">
        <v>78628898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3579674</v>
      </c>
      <c r="BO8" s="408"/>
      <c r="BP8" s="408"/>
      <c r="BQ8" s="408"/>
      <c r="BR8" s="408"/>
      <c r="BS8" s="408"/>
      <c r="BT8" s="408"/>
      <c r="BU8" s="409"/>
      <c r="BV8" s="407">
        <v>5166324</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0.79</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332149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-1586650</v>
      </c>
      <c r="BO9" s="408"/>
      <c r="BP9" s="408"/>
      <c r="BQ9" s="408"/>
      <c r="BR9" s="408"/>
      <c r="BS9" s="408"/>
      <c r="BT9" s="408"/>
      <c r="BU9" s="409"/>
      <c r="BV9" s="407">
        <v>1020712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16.2</v>
      </c>
      <c r="CU9" s="405"/>
      <c r="CV9" s="405"/>
      <c r="CW9" s="405"/>
      <c r="CX9" s="405"/>
      <c r="CY9" s="405"/>
      <c r="CZ9" s="405"/>
      <c r="DA9" s="406"/>
      <c r="DB9" s="404">
        <v>16.8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336154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3023</v>
      </c>
      <c r="BO10" s="408"/>
      <c r="BP10" s="408"/>
      <c r="BQ10" s="408"/>
      <c r="BR10" s="408"/>
      <c r="BS10" s="408"/>
      <c r="BT10" s="408"/>
      <c r="BU10" s="409"/>
      <c r="BV10" s="407">
        <v>43594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329860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2846279</v>
      </c>
      <c r="BO12" s="408"/>
      <c r="BP12" s="408"/>
      <c r="BQ12" s="408"/>
      <c r="BR12" s="408"/>
      <c r="BS12" s="408"/>
      <c r="BT12" s="408"/>
      <c r="BU12" s="409"/>
      <c r="BV12" s="407">
        <v>2687278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321208</v>
      </c>
      <c r="S13" s="492"/>
      <c r="T13" s="492"/>
      <c r="U13" s="492"/>
      <c r="V13" s="493"/>
      <c r="W13" s="423" t="s">
        <v>131</v>
      </c>
      <c r="X13" s="424"/>
      <c r="Y13" s="424"/>
      <c r="Z13" s="424"/>
      <c r="AA13" s="424"/>
      <c r="AB13" s="414"/>
      <c r="AC13" s="458">
        <v>6373</v>
      </c>
      <c r="AD13" s="459"/>
      <c r="AE13" s="459"/>
      <c r="AF13" s="459"/>
      <c r="AG13" s="501"/>
      <c r="AH13" s="458">
        <v>6767</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-4429906</v>
      </c>
      <c r="BO13" s="408"/>
      <c r="BP13" s="408"/>
      <c r="BQ13" s="408"/>
      <c r="BR13" s="408"/>
      <c r="BS13" s="408"/>
      <c r="BT13" s="408"/>
      <c r="BU13" s="409"/>
      <c r="BV13" s="407">
        <v>-1622972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8.1999999999999993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331771</v>
      </c>
      <c r="S14" s="492"/>
      <c r="T14" s="492"/>
      <c r="U14" s="492"/>
      <c r="V14" s="493"/>
      <c r="W14" s="397"/>
      <c r="X14" s="398"/>
      <c r="Y14" s="398"/>
      <c r="Z14" s="398"/>
      <c r="AA14" s="398"/>
      <c r="AB14" s="387"/>
      <c r="AC14" s="494">
        <v>4.2</v>
      </c>
      <c r="AD14" s="495"/>
      <c r="AE14" s="495"/>
      <c r="AF14" s="495"/>
      <c r="AG14" s="496"/>
      <c r="AH14" s="494">
        <v>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57.6</v>
      </c>
      <c r="CU14" s="506"/>
      <c r="CV14" s="506"/>
      <c r="CW14" s="506"/>
      <c r="CX14" s="506"/>
      <c r="CY14" s="506"/>
      <c r="CZ14" s="506"/>
      <c r="DA14" s="507"/>
      <c r="DB14" s="505">
        <v>59.3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324159</v>
      </c>
      <c r="S15" s="492"/>
      <c r="T15" s="492"/>
      <c r="U15" s="492"/>
      <c r="V15" s="493"/>
      <c r="W15" s="423" t="s">
        <v>137</v>
      </c>
      <c r="X15" s="424"/>
      <c r="Y15" s="424"/>
      <c r="Z15" s="424"/>
      <c r="AA15" s="424"/>
      <c r="AB15" s="414"/>
      <c r="AC15" s="458">
        <v>35635</v>
      </c>
      <c r="AD15" s="459"/>
      <c r="AE15" s="459"/>
      <c r="AF15" s="459"/>
      <c r="AG15" s="501"/>
      <c r="AH15" s="458">
        <v>37107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49548130</v>
      </c>
      <c r="BO15" s="371"/>
      <c r="BP15" s="371"/>
      <c r="BQ15" s="371"/>
      <c r="BR15" s="371"/>
      <c r="BS15" s="371"/>
      <c r="BT15" s="371"/>
      <c r="BU15" s="372"/>
      <c r="BV15" s="370">
        <v>49009960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23.3</v>
      </c>
      <c r="AD16" s="495"/>
      <c r="AE16" s="495"/>
      <c r="AF16" s="495"/>
      <c r="AG16" s="496"/>
      <c r="AH16" s="494">
        <v>23.8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64001007</v>
      </c>
      <c r="BO16" s="408"/>
      <c r="BP16" s="408"/>
      <c r="BQ16" s="408"/>
      <c r="BR16" s="408"/>
      <c r="BS16" s="408"/>
      <c r="BT16" s="408"/>
      <c r="BU16" s="409"/>
      <c r="BV16" s="407">
        <v>62190861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111234</v>
      </c>
      <c r="AD17" s="459"/>
      <c r="AE17" s="459"/>
      <c r="AF17" s="459"/>
      <c r="AG17" s="501"/>
      <c r="AH17" s="458">
        <v>112113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63226281</v>
      </c>
      <c r="BO17" s="408"/>
      <c r="BP17" s="408"/>
      <c r="BQ17" s="408"/>
      <c r="BR17" s="408"/>
      <c r="BS17" s="408"/>
      <c r="BT17" s="408"/>
      <c r="BU17" s="409"/>
      <c r="BV17" s="407">
        <v>62603858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311.58999999999997</v>
      </c>
      <c r="M18" s="531"/>
      <c r="N18" s="531"/>
      <c r="O18" s="531"/>
      <c r="P18" s="531"/>
      <c r="Q18" s="531"/>
      <c r="R18" s="532"/>
      <c r="S18" s="532"/>
      <c r="T18" s="532"/>
      <c r="U18" s="532"/>
      <c r="V18" s="533"/>
      <c r="W18" s="425"/>
      <c r="X18" s="426"/>
      <c r="Y18" s="426"/>
      <c r="Z18" s="426"/>
      <c r="AA18" s="426"/>
      <c r="AB18" s="417"/>
      <c r="AC18" s="534">
        <v>72.599999999999994</v>
      </c>
      <c r="AD18" s="535"/>
      <c r="AE18" s="535"/>
      <c r="AF18" s="535"/>
      <c r="AG18" s="536"/>
      <c r="AH18" s="534">
        <v>71.900000000000006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77735526</v>
      </c>
      <c r="BO18" s="408"/>
      <c r="BP18" s="408"/>
      <c r="BQ18" s="408"/>
      <c r="BR18" s="408"/>
      <c r="BS18" s="408"/>
      <c r="BT18" s="408"/>
      <c r="BU18" s="409"/>
      <c r="BV18" s="407">
        <v>76961233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1066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95987302</v>
      </c>
      <c r="BO19" s="408"/>
      <c r="BP19" s="408"/>
      <c r="BQ19" s="408"/>
      <c r="BR19" s="408"/>
      <c r="BS19" s="408"/>
      <c r="BT19" s="408"/>
      <c r="BU19" s="409"/>
      <c r="BV19" s="407">
        <v>93194951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141882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146051063</v>
      </c>
      <c r="BO22" s="371"/>
      <c r="BP22" s="371"/>
      <c r="BQ22" s="371"/>
      <c r="BR22" s="371"/>
      <c r="BS22" s="371"/>
      <c r="BT22" s="371"/>
      <c r="BU22" s="372"/>
      <c r="BV22" s="370">
        <v>152657722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87064937</v>
      </c>
      <c r="BO23" s="408"/>
      <c r="BP23" s="408"/>
      <c r="BQ23" s="408"/>
      <c r="BR23" s="408"/>
      <c r="BS23" s="408"/>
      <c r="BT23" s="408"/>
      <c r="BU23" s="409"/>
      <c r="BV23" s="407">
        <v>90636557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7875</v>
      </c>
      <c r="R24" s="459"/>
      <c r="S24" s="459"/>
      <c r="T24" s="459"/>
      <c r="U24" s="459"/>
      <c r="V24" s="501"/>
      <c r="W24" s="553"/>
      <c r="X24" s="554"/>
      <c r="Y24" s="555"/>
      <c r="Z24" s="457" t="s">
        <v>162</v>
      </c>
      <c r="AA24" s="437"/>
      <c r="AB24" s="437"/>
      <c r="AC24" s="437"/>
      <c r="AD24" s="437"/>
      <c r="AE24" s="437"/>
      <c r="AF24" s="437"/>
      <c r="AG24" s="438"/>
      <c r="AH24" s="458">
        <v>2253</v>
      </c>
      <c r="AI24" s="459"/>
      <c r="AJ24" s="459"/>
      <c r="AK24" s="459"/>
      <c r="AL24" s="501"/>
      <c r="AM24" s="458">
        <v>7250154</v>
      </c>
      <c r="AN24" s="459"/>
      <c r="AO24" s="459"/>
      <c r="AP24" s="459"/>
      <c r="AQ24" s="459"/>
      <c r="AR24" s="501"/>
      <c r="AS24" s="458">
        <v>3218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86521688</v>
      </c>
      <c r="BO24" s="408"/>
      <c r="BP24" s="408"/>
      <c r="BQ24" s="408"/>
      <c r="BR24" s="408"/>
      <c r="BS24" s="408"/>
      <c r="BT24" s="408"/>
      <c r="BU24" s="409"/>
      <c r="BV24" s="407">
        <v>89642143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9000</v>
      </c>
      <c r="R25" s="459"/>
      <c r="S25" s="459"/>
      <c r="T25" s="459"/>
      <c r="U25" s="459"/>
      <c r="V25" s="501"/>
      <c r="W25" s="553"/>
      <c r="X25" s="554"/>
      <c r="Y25" s="555"/>
      <c r="Z25" s="457" t="s">
        <v>165</v>
      </c>
      <c r="AA25" s="437"/>
      <c r="AB25" s="437"/>
      <c r="AC25" s="437"/>
      <c r="AD25" s="437"/>
      <c r="AE25" s="437"/>
      <c r="AF25" s="437"/>
      <c r="AG25" s="438"/>
      <c r="AH25" s="458">
        <v>404</v>
      </c>
      <c r="AI25" s="459"/>
      <c r="AJ25" s="459"/>
      <c r="AK25" s="459"/>
      <c r="AL25" s="501"/>
      <c r="AM25" s="458">
        <v>1301284</v>
      </c>
      <c r="AN25" s="459"/>
      <c r="AO25" s="459"/>
      <c r="AP25" s="459"/>
      <c r="AQ25" s="459"/>
      <c r="AR25" s="501"/>
      <c r="AS25" s="458">
        <v>3221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17277168</v>
      </c>
      <c r="BO25" s="371"/>
      <c r="BP25" s="371"/>
      <c r="BQ25" s="371"/>
      <c r="BR25" s="371"/>
      <c r="BS25" s="371"/>
      <c r="BT25" s="371"/>
      <c r="BU25" s="372"/>
      <c r="BV25" s="370">
        <v>10804039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7650</v>
      </c>
      <c r="R26" s="459"/>
      <c r="S26" s="459"/>
      <c r="T26" s="459"/>
      <c r="U26" s="459"/>
      <c r="V26" s="501"/>
      <c r="W26" s="553"/>
      <c r="X26" s="554"/>
      <c r="Y26" s="555"/>
      <c r="Z26" s="457" t="s">
        <v>168</v>
      </c>
      <c r="AA26" s="559"/>
      <c r="AB26" s="559"/>
      <c r="AC26" s="559"/>
      <c r="AD26" s="559"/>
      <c r="AE26" s="559"/>
      <c r="AF26" s="559"/>
      <c r="AG26" s="560"/>
      <c r="AH26" s="458">
        <v>206</v>
      </c>
      <c r="AI26" s="459"/>
      <c r="AJ26" s="459"/>
      <c r="AK26" s="459"/>
      <c r="AL26" s="501"/>
      <c r="AM26" s="458">
        <v>656728</v>
      </c>
      <c r="AN26" s="459"/>
      <c r="AO26" s="459"/>
      <c r="AP26" s="459"/>
      <c r="AQ26" s="459"/>
      <c r="AR26" s="501"/>
      <c r="AS26" s="458">
        <v>3188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6550</v>
      </c>
      <c r="R27" s="459"/>
      <c r="S27" s="459"/>
      <c r="T27" s="459"/>
      <c r="U27" s="459"/>
      <c r="V27" s="501"/>
      <c r="W27" s="553"/>
      <c r="X27" s="554"/>
      <c r="Y27" s="555"/>
      <c r="Z27" s="457" t="s">
        <v>171</v>
      </c>
      <c r="AA27" s="437"/>
      <c r="AB27" s="437"/>
      <c r="AC27" s="437"/>
      <c r="AD27" s="437"/>
      <c r="AE27" s="437"/>
      <c r="AF27" s="437"/>
      <c r="AG27" s="438"/>
      <c r="AH27" s="458">
        <v>55</v>
      </c>
      <c r="AI27" s="459"/>
      <c r="AJ27" s="459"/>
      <c r="AK27" s="459"/>
      <c r="AL27" s="501"/>
      <c r="AM27" s="458">
        <v>207258</v>
      </c>
      <c r="AN27" s="459"/>
      <c r="AO27" s="459"/>
      <c r="AP27" s="459"/>
      <c r="AQ27" s="459"/>
      <c r="AR27" s="501"/>
      <c r="AS27" s="458">
        <v>3768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1000849</v>
      </c>
      <c r="BO27" s="527"/>
      <c r="BP27" s="527"/>
      <c r="BQ27" s="527"/>
      <c r="BR27" s="527"/>
      <c r="BS27" s="527"/>
      <c r="BT27" s="527"/>
      <c r="BU27" s="528"/>
      <c r="BV27" s="526">
        <v>1000845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6200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8608450</v>
      </c>
      <c r="BO28" s="371"/>
      <c r="BP28" s="371"/>
      <c r="BQ28" s="371"/>
      <c r="BR28" s="371"/>
      <c r="BS28" s="371"/>
      <c r="BT28" s="371"/>
      <c r="BU28" s="372"/>
      <c r="BV28" s="370">
        <v>7851706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36</v>
      </c>
      <c r="M29" s="459"/>
      <c r="N29" s="459"/>
      <c r="O29" s="459"/>
      <c r="P29" s="501"/>
      <c r="Q29" s="458">
        <v>5850</v>
      </c>
      <c r="R29" s="459"/>
      <c r="S29" s="459"/>
      <c r="T29" s="459"/>
      <c r="U29" s="459"/>
      <c r="V29" s="501"/>
      <c r="W29" s="556"/>
      <c r="X29" s="557"/>
      <c r="Y29" s="558"/>
      <c r="Z29" s="457" t="s">
        <v>177</v>
      </c>
      <c r="AA29" s="437"/>
      <c r="AB29" s="437"/>
      <c r="AC29" s="437"/>
      <c r="AD29" s="437"/>
      <c r="AE29" s="437"/>
      <c r="AF29" s="437"/>
      <c r="AG29" s="438"/>
      <c r="AH29" s="458">
        <v>2308</v>
      </c>
      <c r="AI29" s="459"/>
      <c r="AJ29" s="459"/>
      <c r="AK29" s="459"/>
      <c r="AL29" s="501"/>
      <c r="AM29" s="458">
        <v>7457412</v>
      </c>
      <c r="AN29" s="459"/>
      <c r="AO29" s="459"/>
      <c r="AP29" s="459"/>
      <c r="AQ29" s="459"/>
      <c r="AR29" s="501"/>
      <c r="AS29" s="458">
        <v>3231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2497249</v>
      </c>
      <c r="BO29" s="408"/>
      <c r="BP29" s="408"/>
      <c r="BQ29" s="408"/>
      <c r="BR29" s="408"/>
      <c r="BS29" s="408"/>
      <c r="BT29" s="408"/>
      <c r="BU29" s="409"/>
      <c r="BV29" s="407">
        <v>2089397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3602812</v>
      </c>
      <c r="BO30" s="527"/>
      <c r="BP30" s="527"/>
      <c r="BQ30" s="527"/>
      <c r="BR30" s="527"/>
      <c r="BS30" s="527"/>
      <c r="BT30" s="527"/>
      <c r="BU30" s="528"/>
      <c r="BV30" s="526">
        <v>4064964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新エネルギー発電事業特別会計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群馬県市町村総合事務組合（一般会計）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前橋観光コンベンション協会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母子父子寡婦福祉資金貸付金特別会計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IF('各会計、関係団体の財政状況及び健全化判断比率'!B36="","",'各会計、関係団体の財政状況及び健全化判断比率'!B36)</f>
        <v>産業立地推進事業特別会計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群馬県市町村総合事務組合（事業会計）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前橋青果低温貯蔵</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用地先行取得事業特別会計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競輪特別会計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群馬県後期高齢者医療広域連合（一般会計）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前橋市まちづくり公社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群馬県後期高齢者医療広域連合（事業会計）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公立大学法人前橋工科大学</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群馬県市町村会館管理組合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6GGn5cgrDGL3H/+aaDAxxUKfPSw6uZd3jco9L/bwz9UP2VsmyzuEVqwgn6gSgSTOIf8JdAD5Pp+GeHSHJ1EMvg==" saltValue="sz7YBCqv3hfsaBnuADme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54776883</v>
      </c>
      <c r="S5" s="613"/>
      <c r="T5" s="613"/>
      <c r="U5" s="613"/>
      <c r="V5" s="613"/>
      <c r="W5" s="613"/>
      <c r="X5" s="613"/>
      <c r="Y5" s="614"/>
      <c r="Z5" s="615">
        <v>35.1</v>
      </c>
      <c r="AA5" s="615"/>
      <c r="AB5" s="615"/>
      <c r="AC5" s="615"/>
      <c r="AD5" s="616">
        <v>52588106</v>
      </c>
      <c r="AE5" s="616"/>
      <c r="AF5" s="616"/>
      <c r="AG5" s="616"/>
      <c r="AH5" s="616"/>
      <c r="AI5" s="616"/>
      <c r="AJ5" s="616"/>
      <c r="AK5" s="616"/>
      <c r="AL5" s="617">
        <v>66</v>
      </c>
      <c r="AM5" s="618"/>
      <c r="AN5" s="618"/>
      <c r="AO5" s="619"/>
      <c r="AP5" s="609" t="s">
        <v>216</v>
      </c>
      <c r="AQ5" s="610"/>
      <c r="AR5" s="610"/>
      <c r="AS5" s="610"/>
      <c r="AT5" s="610"/>
      <c r="AU5" s="610"/>
      <c r="AV5" s="610"/>
      <c r="AW5" s="610"/>
      <c r="AX5" s="610"/>
      <c r="AY5" s="610"/>
      <c r="AZ5" s="610"/>
      <c r="BA5" s="610"/>
      <c r="BB5" s="610"/>
      <c r="BC5" s="610"/>
      <c r="BD5" s="610"/>
      <c r="BE5" s="610"/>
      <c r="BF5" s="611"/>
      <c r="BG5" s="623">
        <v>50270634</v>
      </c>
      <c r="BH5" s="624"/>
      <c r="BI5" s="624"/>
      <c r="BJ5" s="624"/>
      <c r="BK5" s="624"/>
      <c r="BL5" s="624"/>
      <c r="BM5" s="624"/>
      <c r="BN5" s="625"/>
      <c r="BO5" s="626">
        <v>91.8</v>
      </c>
      <c r="BP5" s="626"/>
      <c r="BQ5" s="626"/>
      <c r="BR5" s="626"/>
      <c r="BS5" s="627">
        <v>973038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1317491</v>
      </c>
      <c r="S6" s="624"/>
      <c r="T6" s="624"/>
      <c r="U6" s="624"/>
      <c r="V6" s="624"/>
      <c r="W6" s="624"/>
      <c r="X6" s="624"/>
      <c r="Y6" s="625"/>
      <c r="Z6" s="626">
        <v>0.8</v>
      </c>
      <c r="AA6" s="626"/>
      <c r="AB6" s="626"/>
      <c r="AC6" s="626"/>
      <c r="AD6" s="627">
        <v>1317491</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50270634</v>
      </c>
      <c r="BH6" s="624"/>
      <c r="BI6" s="624"/>
      <c r="BJ6" s="624"/>
      <c r="BK6" s="624"/>
      <c r="BL6" s="624"/>
      <c r="BM6" s="624"/>
      <c r="BN6" s="625"/>
      <c r="BO6" s="626">
        <v>91.8</v>
      </c>
      <c r="BP6" s="626"/>
      <c r="BQ6" s="626"/>
      <c r="BR6" s="626"/>
      <c r="BS6" s="627">
        <v>973038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624406</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623683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15729</v>
      </c>
      <c r="S7" s="624"/>
      <c r="T7" s="624"/>
      <c r="U7" s="624"/>
      <c r="V7" s="624"/>
      <c r="W7" s="624"/>
      <c r="X7" s="624"/>
      <c r="Y7" s="625"/>
      <c r="Z7" s="626">
        <v>0</v>
      </c>
      <c r="AA7" s="626"/>
      <c r="AB7" s="626"/>
      <c r="AC7" s="626"/>
      <c r="AD7" s="627">
        <v>15729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23931272</v>
      </c>
      <c r="BH7" s="624"/>
      <c r="BI7" s="624"/>
      <c r="BJ7" s="624"/>
      <c r="BK7" s="624"/>
      <c r="BL7" s="624"/>
      <c r="BM7" s="624"/>
      <c r="BN7" s="625"/>
      <c r="BO7" s="626">
        <v>43.7</v>
      </c>
      <c r="BP7" s="626"/>
      <c r="BQ7" s="626"/>
      <c r="BR7" s="626"/>
      <c r="BS7" s="627">
        <v>973038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12836349</v>
      </c>
      <c r="CS7" s="624"/>
      <c r="CT7" s="624"/>
      <c r="CU7" s="624"/>
      <c r="CV7" s="624"/>
      <c r="CW7" s="624"/>
      <c r="CX7" s="624"/>
      <c r="CY7" s="625"/>
      <c r="CZ7" s="626">
        <v>8.5</v>
      </c>
      <c r="DA7" s="626"/>
      <c r="DB7" s="626"/>
      <c r="DC7" s="626"/>
      <c r="DD7" s="632">
        <v>330856</v>
      </c>
      <c r="DE7" s="624"/>
      <c r="DF7" s="624"/>
      <c r="DG7" s="624"/>
      <c r="DH7" s="624"/>
      <c r="DI7" s="624"/>
      <c r="DJ7" s="624"/>
      <c r="DK7" s="624"/>
      <c r="DL7" s="624"/>
      <c r="DM7" s="624"/>
      <c r="DN7" s="624"/>
      <c r="DO7" s="624"/>
      <c r="DP7" s="625"/>
      <c r="DQ7" s="632">
        <v>9796484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294402</v>
      </c>
      <c r="S8" s="624"/>
      <c r="T8" s="624"/>
      <c r="U8" s="624"/>
      <c r="V8" s="624"/>
      <c r="W8" s="624"/>
      <c r="X8" s="624"/>
      <c r="Y8" s="625"/>
      <c r="Z8" s="626">
        <v>0.2</v>
      </c>
      <c r="AA8" s="626"/>
      <c r="AB8" s="626"/>
      <c r="AC8" s="626"/>
      <c r="AD8" s="627">
        <v>294402</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591656</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61710757</v>
      </c>
      <c r="CS8" s="624"/>
      <c r="CT8" s="624"/>
      <c r="CU8" s="624"/>
      <c r="CV8" s="624"/>
      <c r="CW8" s="624"/>
      <c r="CX8" s="624"/>
      <c r="CY8" s="625"/>
      <c r="CZ8" s="626">
        <v>40.799999999999997</v>
      </c>
      <c r="DA8" s="626"/>
      <c r="DB8" s="626"/>
      <c r="DC8" s="626"/>
      <c r="DD8" s="632">
        <v>823323</v>
      </c>
      <c r="DE8" s="624"/>
      <c r="DF8" s="624"/>
      <c r="DG8" s="624"/>
      <c r="DH8" s="624"/>
      <c r="DI8" s="624"/>
      <c r="DJ8" s="624"/>
      <c r="DK8" s="624"/>
      <c r="DL8" s="624"/>
      <c r="DM8" s="624"/>
      <c r="DN8" s="624"/>
      <c r="DO8" s="624"/>
      <c r="DP8" s="625"/>
      <c r="DQ8" s="632">
        <v>31304835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372605</v>
      </c>
      <c r="S9" s="624"/>
      <c r="T9" s="624"/>
      <c r="U9" s="624"/>
      <c r="V9" s="624"/>
      <c r="W9" s="624"/>
      <c r="X9" s="624"/>
      <c r="Y9" s="625"/>
      <c r="Z9" s="626">
        <v>0.2</v>
      </c>
      <c r="AA9" s="626"/>
      <c r="AB9" s="626"/>
      <c r="AC9" s="626"/>
      <c r="AD9" s="627">
        <v>372605</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19409890</v>
      </c>
      <c r="BH9" s="624"/>
      <c r="BI9" s="624"/>
      <c r="BJ9" s="624"/>
      <c r="BK9" s="624"/>
      <c r="BL9" s="624"/>
      <c r="BM9" s="624"/>
      <c r="BN9" s="625"/>
      <c r="BO9" s="626">
        <v>35.4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10625779</v>
      </c>
      <c r="CS9" s="624"/>
      <c r="CT9" s="624"/>
      <c r="CU9" s="624"/>
      <c r="CV9" s="624"/>
      <c r="CW9" s="624"/>
      <c r="CX9" s="624"/>
      <c r="CY9" s="625"/>
      <c r="CZ9" s="626">
        <v>7</v>
      </c>
      <c r="DA9" s="626"/>
      <c r="DB9" s="626"/>
      <c r="DC9" s="626"/>
      <c r="DD9" s="632">
        <v>948814</v>
      </c>
      <c r="DE9" s="624"/>
      <c r="DF9" s="624"/>
      <c r="DG9" s="624"/>
      <c r="DH9" s="624"/>
      <c r="DI9" s="624"/>
      <c r="DJ9" s="624"/>
      <c r="DK9" s="624"/>
      <c r="DL9" s="624"/>
      <c r="DM9" s="624"/>
      <c r="DN9" s="624"/>
      <c r="DO9" s="624"/>
      <c r="DP9" s="625"/>
      <c r="DQ9" s="632">
        <v>6603146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1241347</v>
      </c>
      <c r="BH10" s="624"/>
      <c r="BI10" s="624"/>
      <c r="BJ10" s="624"/>
      <c r="BK10" s="624"/>
      <c r="BL10" s="624"/>
      <c r="BM10" s="624"/>
      <c r="BN10" s="625"/>
      <c r="BO10" s="626">
        <v>2.2999999999999998</v>
      </c>
      <c r="BP10" s="626"/>
      <c r="BQ10" s="626"/>
      <c r="BR10" s="626"/>
      <c r="BS10" s="627">
        <v>206597</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287037</v>
      </c>
      <c r="CS10" s="624"/>
      <c r="CT10" s="624"/>
      <c r="CU10" s="624"/>
      <c r="CV10" s="624"/>
      <c r="CW10" s="624"/>
      <c r="CX10" s="624"/>
      <c r="CY10" s="625"/>
      <c r="CZ10" s="626">
        <v>0.2</v>
      </c>
      <c r="DA10" s="626"/>
      <c r="DB10" s="626"/>
      <c r="DC10" s="626"/>
      <c r="DD10" s="632">
        <v>31980</v>
      </c>
      <c r="DE10" s="624"/>
      <c r="DF10" s="624"/>
      <c r="DG10" s="624"/>
      <c r="DH10" s="624"/>
      <c r="DI10" s="624"/>
      <c r="DJ10" s="624"/>
      <c r="DK10" s="624"/>
      <c r="DL10" s="624"/>
      <c r="DM10" s="624"/>
      <c r="DN10" s="624"/>
      <c r="DO10" s="624"/>
      <c r="DP10" s="625"/>
      <c r="DQ10" s="632">
        <v>174881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8708924</v>
      </c>
      <c r="S11" s="624"/>
      <c r="T11" s="624"/>
      <c r="U11" s="624"/>
      <c r="V11" s="624"/>
      <c r="W11" s="624"/>
      <c r="X11" s="624"/>
      <c r="Y11" s="625"/>
      <c r="Z11" s="628">
        <v>5.6</v>
      </c>
      <c r="AA11" s="629"/>
      <c r="AB11" s="629"/>
      <c r="AC11" s="635"/>
      <c r="AD11" s="632">
        <v>8708924</v>
      </c>
      <c r="AE11" s="624"/>
      <c r="AF11" s="624"/>
      <c r="AG11" s="624"/>
      <c r="AH11" s="624"/>
      <c r="AI11" s="624"/>
      <c r="AJ11" s="624"/>
      <c r="AK11" s="625"/>
      <c r="AL11" s="628">
        <v>10.9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2688379</v>
      </c>
      <c r="BH11" s="624"/>
      <c r="BI11" s="624"/>
      <c r="BJ11" s="624"/>
      <c r="BK11" s="624"/>
      <c r="BL11" s="624"/>
      <c r="BM11" s="624"/>
      <c r="BN11" s="625"/>
      <c r="BO11" s="626">
        <v>4.9000000000000004</v>
      </c>
      <c r="BP11" s="626"/>
      <c r="BQ11" s="626"/>
      <c r="BR11" s="626"/>
      <c r="BS11" s="627">
        <v>766441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2893459</v>
      </c>
      <c r="CS11" s="624"/>
      <c r="CT11" s="624"/>
      <c r="CU11" s="624"/>
      <c r="CV11" s="624"/>
      <c r="CW11" s="624"/>
      <c r="CX11" s="624"/>
      <c r="CY11" s="625"/>
      <c r="CZ11" s="626">
        <v>1.9</v>
      </c>
      <c r="DA11" s="626"/>
      <c r="DB11" s="626"/>
      <c r="DC11" s="626"/>
      <c r="DD11" s="632">
        <v>498752</v>
      </c>
      <c r="DE11" s="624"/>
      <c r="DF11" s="624"/>
      <c r="DG11" s="624"/>
      <c r="DH11" s="624"/>
      <c r="DI11" s="624"/>
      <c r="DJ11" s="624"/>
      <c r="DK11" s="624"/>
      <c r="DL11" s="624"/>
      <c r="DM11" s="624"/>
      <c r="DN11" s="624"/>
      <c r="DO11" s="624"/>
      <c r="DP11" s="625"/>
      <c r="DQ11" s="632">
        <v>2153584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22567</v>
      </c>
      <c r="S12" s="624"/>
      <c r="T12" s="624"/>
      <c r="U12" s="624"/>
      <c r="V12" s="624"/>
      <c r="W12" s="624"/>
      <c r="X12" s="624"/>
      <c r="Y12" s="625"/>
      <c r="Z12" s="626">
        <v>0</v>
      </c>
      <c r="AA12" s="626"/>
      <c r="AB12" s="626"/>
      <c r="AC12" s="626"/>
      <c r="AD12" s="627">
        <v>22567</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22886369</v>
      </c>
      <c r="BH12" s="624"/>
      <c r="BI12" s="624"/>
      <c r="BJ12" s="624"/>
      <c r="BK12" s="624"/>
      <c r="BL12" s="624"/>
      <c r="BM12" s="624"/>
      <c r="BN12" s="625"/>
      <c r="BO12" s="626">
        <v>41.8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10223660</v>
      </c>
      <c r="CS12" s="624"/>
      <c r="CT12" s="624"/>
      <c r="CU12" s="624"/>
      <c r="CV12" s="624"/>
      <c r="CW12" s="624"/>
      <c r="CX12" s="624"/>
      <c r="CY12" s="625"/>
      <c r="CZ12" s="626">
        <v>6.8</v>
      </c>
      <c r="DA12" s="626"/>
      <c r="DB12" s="626"/>
      <c r="DC12" s="626"/>
      <c r="DD12" s="632">
        <v>277825</v>
      </c>
      <c r="DE12" s="624"/>
      <c r="DF12" s="624"/>
      <c r="DG12" s="624"/>
      <c r="DH12" s="624"/>
      <c r="DI12" s="624"/>
      <c r="DJ12" s="624"/>
      <c r="DK12" s="624"/>
      <c r="DL12" s="624"/>
      <c r="DM12" s="624"/>
      <c r="DN12" s="624"/>
      <c r="DO12" s="624"/>
      <c r="DP12" s="625"/>
      <c r="DQ12" s="632">
        <v>2150003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22778829</v>
      </c>
      <c r="BH13" s="624"/>
      <c r="BI13" s="624"/>
      <c r="BJ13" s="624"/>
      <c r="BK13" s="624"/>
      <c r="BL13" s="624"/>
      <c r="BM13" s="624"/>
      <c r="BN13" s="625"/>
      <c r="BO13" s="626">
        <v>41.6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16715380</v>
      </c>
      <c r="CS13" s="624"/>
      <c r="CT13" s="624"/>
      <c r="CU13" s="624"/>
      <c r="CV13" s="624"/>
      <c r="CW13" s="624"/>
      <c r="CX13" s="624"/>
      <c r="CY13" s="625"/>
      <c r="CZ13" s="626">
        <v>11</v>
      </c>
      <c r="DA13" s="626"/>
      <c r="DB13" s="626"/>
      <c r="DC13" s="626"/>
      <c r="DD13" s="632">
        <v>9637819</v>
      </c>
      <c r="DE13" s="624"/>
      <c r="DF13" s="624"/>
      <c r="DG13" s="624"/>
      <c r="DH13" s="624"/>
      <c r="DI13" s="624"/>
      <c r="DJ13" s="624"/>
      <c r="DK13" s="624"/>
      <c r="DL13" s="624"/>
      <c r="DM13" s="624"/>
      <c r="DN13" s="624"/>
      <c r="DO13" s="624"/>
      <c r="DP13" s="625"/>
      <c r="DQ13" s="632">
        <v>8502168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9865</v>
      </c>
      <c r="S14" s="624"/>
      <c r="T14" s="624"/>
      <c r="U14" s="624"/>
      <c r="V14" s="624"/>
      <c r="W14" s="624"/>
      <c r="X14" s="624"/>
      <c r="Y14" s="625"/>
      <c r="Z14" s="626">
        <v>0</v>
      </c>
      <c r="AA14" s="626"/>
      <c r="AB14" s="626"/>
      <c r="AC14" s="626"/>
      <c r="AD14" s="627">
        <v>9865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1099936</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4811591</v>
      </c>
      <c r="CS14" s="624"/>
      <c r="CT14" s="624"/>
      <c r="CU14" s="624"/>
      <c r="CV14" s="624"/>
      <c r="CW14" s="624"/>
      <c r="CX14" s="624"/>
      <c r="CY14" s="625"/>
      <c r="CZ14" s="626">
        <v>3.2</v>
      </c>
      <c r="DA14" s="626"/>
      <c r="DB14" s="626"/>
      <c r="DC14" s="626"/>
      <c r="DD14" s="632">
        <v>730232</v>
      </c>
      <c r="DE14" s="624"/>
      <c r="DF14" s="624"/>
      <c r="DG14" s="624"/>
      <c r="DH14" s="624"/>
      <c r="DI14" s="624"/>
      <c r="DJ14" s="624"/>
      <c r="DK14" s="624"/>
      <c r="DL14" s="624"/>
      <c r="DM14" s="624"/>
      <c r="DN14" s="624"/>
      <c r="DO14" s="624"/>
      <c r="DP14" s="625"/>
      <c r="DQ14" s="632">
        <v>4049277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2353057</v>
      </c>
      <c r="BH15" s="624"/>
      <c r="BI15" s="624"/>
      <c r="BJ15" s="624"/>
      <c r="BK15" s="624"/>
      <c r="BL15" s="624"/>
      <c r="BM15" s="624"/>
      <c r="BN15" s="625"/>
      <c r="BO15" s="626">
        <v>4.3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14841421</v>
      </c>
      <c r="CS15" s="624"/>
      <c r="CT15" s="624"/>
      <c r="CU15" s="624"/>
      <c r="CV15" s="624"/>
      <c r="CW15" s="624"/>
      <c r="CX15" s="624"/>
      <c r="CY15" s="625"/>
      <c r="CZ15" s="626">
        <v>9.8000000000000007</v>
      </c>
      <c r="DA15" s="626"/>
      <c r="DB15" s="626"/>
      <c r="DC15" s="626"/>
      <c r="DD15" s="632">
        <v>4147930</v>
      </c>
      <c r="DE15" s="624"/>
      <c r="DF15" s="624"/>
      <c r="DG15" s="624"/>
      <c r="DH15" s="624"/>
      <c r="DI15" s="624"/>
      <c r="DJ15" s="624"/>
      <c r="DK15" s="624"/>
      <c r="DL15" s="624"/>
      <c r="DM15" s="624"/>
      <c r="DN15" s="624"/>
      <c r="DO15" s="624"/>
      <c r="DP15" s="625"/>
      <c r="DQ15" s="632">
        <v>10174059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185239</v>
      </c>
      <c r="S16" s="624"/>
      <c r="T16" s="624"/>
      <c r="U16" s="624"/>
      <c r="V16" s="624"/>
      <c r="W16" s="624"/>
      <c r="X16" s="624"/>
      <c r="Y16" s="625"/>
      <c r="Z16" s="626">
        <v>0.1</v>
      </c>
      <c r="AA16" s="626"/>
      <c r="AB16" s="626"/>
      <c r="AC16" s="626"/>
      <c r="AD16" s="627">
        <v>185239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989352</v>
      </c>
      <c r="S17" s="624"/>
      <c r="T17" s="624"/>
      <c r="U17" s="624"/>
      <c r="V17" s="624"/>
      <c r="W17" s="624"/>
      <c r="X17" s="624"/>
      <c r="Y17" s="625"/>
      <c r="Z17" s="626">
        <v>0.6</v>
      </c>
      <c r="AA17" s="626"/>
      <c r="AB17" s="626"/>
      <c r="AC17" s="626"/>
      <c r="AD17" s="627">
        <v>989352</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15843173</v>
      </c>
      <c r="CS17" s="624"/>
      <c r="CT17" s="624"/>
      <c r="CU17" s="624"/>
      <c r="CV17" s="624"/>
      <c r="CW17" s="624"/>
      <c r="CX17" s="624"/>
      <c r="CY17" s="625"/>
      <c r="CZ17" s="626">
        <v>10.5</v>
      </c>
      <c r="DA17" s="626"/>
      <c r="DB17" s="626"/>
      <c r="DC17" s="626"/>
      <c r="DD17" s="632" t="s">
        <v>122</v>
      </c>
      <c r="DE17" s="624"/>
      <c r="DF17" s="624"/>
      <c r="DG17" s="624"/>
      <c r="DH17" s="624"/>
      <c r="DI17" s="624"/>
      <c r="DJ17" s="624"/>
      <c r="DK17" s="624"/>
      <c r="DL17" s="624"/>
      <c r="DM17" s="624"/>
      <c r="DN17" s="624"/>
      <c r="DO17" s="624"/>
      <c r="DP17" s="625"/>
      <c r="DQ17" s="632">
        <v>15594213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403381</v>
      </c>
      <c r="S18" s="624"/>
      <c r="T18" s="624"/>
      <c r="U18" s="624"/>
      <c r="V18" s="624"/>
      <c r="W18" s="624"/>
      <c r="X18" s="624"/>
      <c r="Y18" s="625"/>
      <c r="Z18" s="626">
        <v>0.3</v>
      </c>
      <c r="AA18" s="626"/>
      <c r="AB18" s="626"/>
      <c r="AC18" s="626"/>
      <c r="AD18" s="627">
        <v>403381</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375747</v>
      </c>
      <c r="S19" s="624"/>
      <c r="T19" s="624"/>
      <c r="U19" s="624"/>
      <c r="V19" s="624"/>
      <c r="W19" s="624"/>
      <c r="X19" s="624"/>
      <c r="Y19" s="625"/>
      <c r="Z19" s="626">
        <v>0.2</v>
      </c>
      <c r="AA19" s="626"/>
      <c r="AB19" s="626"/>
      <c r="AC19" s="626"/>
      <c r="AD19" s="627">
        <v>375747</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4506249</v>
      </c>
      <c r="BH19" s="624"/>
      <c r="BI19" s="624"/>
      <c r="BJ19" s="624"/>
      <c r="BK19" s="624"/>
      <c r="BL19" s="624"/>
      <c r="BM19" s="624"/>
      <c r="BN19" s="625"/>
      <c r="BO19" s="626">
        <v>8.1999999999999993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27634</v>
      </c>
      <c r="S20" s="624"/>
      <c r="T20" s="624"/>
      <c r="U20" s="624"/>
      <c r="V20" s="624"/>
      <c r="W20" s="624"/>
      <c r="X20" s="624"/>
      <c r="Y20" s="625"/>
      <c r="Z20" s="626">
        <v>0</v>
      </c>
      <c r="AA20" s="626"/>
      <c r="AB20" s="626"/>
      <c r="AC20" s="626"/>
      <c r="AD20" s="627">
        <v>27634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4506249</v>
      </c>
      <c r="BH20" s="624"/>
      <c r="BI20" s="624"/>
      <c r="BJ20" s="624"/>
      <c r="BK20" s="624"/>
      <c r="BL20" s="624"/>
      <c r="BM20" s="624"/>
      <c r="BN20" s="625"/>
      <c r="BO20" s="626">
        <v>8.1999999999999993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151413012</v>
      </c>
      <c r="CS20" s="624"/>
      <c r="CT20" s="624"/>
      <c r="CU20" s="624"/>
      <c r="CV20" s="624"/>
      <c r="CW20" s="624"/>
      <c r="CX20" s="624"/>
      <c r="CY20" s="625"/>
      <c r="CZ20" s="626">
        <v>100</v>
      </c>
      <c r="DA20" s="626"/>
      <c r="DB20" s="626"/>
      <c r="DC20" s="626"/>
      <c r="DD20" s="632">
        <v>17427531</v>
      </c>
      <c r="DE20" s="624"/>
      <c r="DF20" s="624"/>
      <c r="DG20" s="624"/>
      <c r="DH20" s="624"/>
      <c r="DI20" s="624"/>
      <c r="DJ20" s="624"/>
      <c r="DK20" s="624"/>
      <c r="DL20" s="624"/>
      <c r="DM20" s="624"/>
      <c r="DN20" s="624"/>
      <c r="DO20" s="624"/>
      <c r="DP20" s="625"/>
      <c r="DQ20" s="632">
        <v>91126333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15486010</v>
      </c>
      <c r="S21" s="624"/>
      <c r="T21" s="624"/>
      <c r="U21" s="624"/>
      <c r="V21" s="624"/>
      <c r="W21" s="624"/>
      <c r="X21" s="624"/>
      <c r="Y21" s="625"/>
      <c r="Z21" s="626">
        <v>9.9</v>
      </c>
      <c r="AA21" s="626"/>
      <c r="AB21" s="626"/>
      <c r="AC21" s="626"/>
      <c r="AD21" s="627">
        <v>14452877</v>
      </c>
      <c r="AE21" s="627"/>
      <c r="AF21" s="627"/>
      <c r="AG21" s="627"/>
      <c r="AH21" s="627"/>
      <c r="AI21" s="627"/>
      <c r="AJ21" s="627"/>
      <c r="AK21" s="627"/>
      <c r="AL21" s="628">
        <v>18.100000000000001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67922</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14452877</v>
      </c>
      <c r="S22" s="624"/>
      <c r="T22" s="624"/>
      <c r="U22" s="624"/>
      <c r="V22" s="624"/>
      <c r="W22" s="624"/>
      <c r="X22" s="624"/>
      <c r="Y22" s="625"/>
      <c r="Z22" s="626">
        <v>9.1999999999999993</v>
      </c>
      <c r="AA22" s="626"/>
      <c r="AB22" s="626"/>
      <c r="AC22" s="626"/>
      <c r="AD22" s="627">
        <v>14452877</v>
      </c>
      <c r="AE22" s="627"/>
      <c r="AF22" s="627"/>
      <c r="AG22" s="627"/>
      <c r="AH22" s="627"/>
      <c r="AI22" s="627"/>
      <c r="AJ22" s="627"/>
      <c r="AK22" s="627"/>
      <c r="AL22" s="628">
        <v>18.100000000000001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2249550</v>
      </c>
      <c r="BH22" s="624"/>
      <c r="BI22" s="624"/>
      <c r="BJ22" s="624"/>
      <c r="BK22" s="624"/>
      <c r="BL22" s="624"/>
      <c r="BM22" s="624"/>
      <c r="BN22" s="625"/>
      <c r="BO22" s="626">
        <v>4.0999999999999996</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1033133</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2188777</v>
      </c>
      <c r="BH23" s="624"/>
      <c r="BI23" s="624"/>
      <c r="BJ23" s="624"/>
      <c r="BK23" s="624"/>
      <c r="BL23" s="624"/>
      <c r="BM23" s="624"/>
      <c r="BN23" s="625"/>
      <c r="BO23" s="626">
        <v>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76412739</v>
      </c>
      <c r="CS24" s="613"/>
      <c r="CT24" s="613"/>
      <c r="CU24" s="613"/>
      <c r="CV24" s="613"/>
      <c r="CW24" s="613"/>
      <c r="CX24" s="613"/>
      <c r="CY24" s="614"/>
      <c r="CZ24" s="617">
        <v>50.5</v>
      </c>
      <c r="DA24" s="618"/>
      <c r="DB24" s="618"/>
      <c r="DC24" s="634"/>
      <c r="DD24" s="653">
        <v>49535285</v>
      </c>
      <c r="DE24" s="613"/>
      <c r="DF24" s="613"/>
      <c r="DG24" s="613"/>
      <c r="DH24" s="613"/>
      <c r="DI24" s="613"/>
      <c r="DJ24" s="613"/>
      <c r="DK24" s="614"/>
      <c r="DL24" s="653">
        <v>45357676</v>
      </c>
      <c r="DM24" s="613"/>
      <c r="DN24" s="613"/>
      <c r="DO24" s="613"/>
      <c r="DP24" s="613"/>
      <c r="DQ24" s="613"/>
      <c r="DR24" s="613"/>
      <c r="DS24" s="613"/>
      <c r="DT24" s="613"/>
      <c r="DU24" s="613"/>
      <c r="DV24" s="614"/>
      <c r="DW24" s="617">
        <v>55.6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82582448</v>
      </c>
      <c r="S25" s="624"/>
      <c r="T25" s="624"/>
      <c r="U25" s="624"/>
      <c r="V25" s="624"/>
      <c r="W25" s="624"/>
      <c r="X25" s="624"/>
      <c r="Y25" s="625"/>
      <c r="Z25" s="626">
        <v>52.8</v>
      </c>
      <c r="AA25" s="626"/>
      <c r="AB25" s="626"/>
      <c r="AC25" s="626"/>
      <c r="AD25" s="627">
        <v>79360538</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20868188</v>
      </c>
      <c r="CS25" s="656"/>
      <c r="CT25" s="656"/>
      <c r="CU25" s="656"/>
      <c r="CV25" s="656"/>
      <c r="CW25" s="656"/>
      <c r="CX25" s="656"/>
      <c r="CY25" s="657"/>
      <c r="CZ25" s="628">
        <v>13.8</v>
      </c>
      <c r="DA25" s="654"/>
      <c r="DB25" s="654"/>
      <c r="DC25" s="658"/>
      <c r="DD25" s="632">
        <v>19698649</v>
      </c>
      <c r="DE25" s="656"/>
      <c r="DF25" s="656"/>
      <c r="DG25" s="656"/>
      <c r="DH25" s="656"/>
      <c r="DI25" s="656"/>
      <c r="DJ25" s="656"/>
      <c r="DK25" s="657"/>
      <c r="DL25" s="632">
        <v>19046691</v>
      </c>
      <c r="DM25" s="656"/>
      <c r="DN25" s="656"/>
      <c r="DO25" s="656"/>
      <c r="DP25" s="656"/>
      <c r="DQ25" s="656"/>
      <c r="DR25" s="656"/>
      <c r="DS25" s="656"/>
      <c r="DT25" s="656"/>
      <c r="DU25" s="656"/>
      <c r="DV25" s="657"/>
      <c r="DW25" s="628">
        <v>23.3</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69621</v>
      </c>
      <c r="S26" s="624"/>
      <c r="T26" s="624"/>
      <c r="U26" s="624"/>
      <c r="V26" s="624"/>
      <c r="W26" s="624"/>
      <c r="X26" s="624"/>
      <c r="Y26" s="625"/>
      <c r="Z26" s="626">
        <v>0</v>
      </c>
      <c r="AA26" s="626"/>
      <c r="AB26" s="626"/>
      <c r="AC26" s="626"/>
      <c r="AD26" s="627">
        <v>69621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14171354</v>
      </c>
      <c r="CS26" s="624"/>
      <c r="CT26" s="624"/>
      <c r="CU26" s="624"/>
      <c r="CV26" s="624"/>
      <c r="CW26" s="624"/>
      <c r="CX26" s="624"/>
      <c r="CY26" s="625"/>
      <c r="CZ26" s="628">
        <v>9.4</v>
      </c>
      <c r="DA26" s="654"/>
      <c r="DB26" s="654"/>
      <c r="DC26" s="658"/>
      <c r="DD26" s="632">
        <v>13359945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338285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54776883</v>
      </c>
      <c r="BH27" s="624"/>
      <c r="BI27" s="624"/>
      <c r="BJ27" s="624"/>
      <c r="BK27" s="624"/>
      <c r="BL27" s="624"/>
      <c r="BM27" s="624"/>
      <c r="BN27" s="625"/>
      <c r="BO27" s="626">
        <v>100</v>
      </c>
      <c r="BP27" s="626"/>
      <c r="BQ27" s="626"/>
      <c r="BR27" s="626"/>
      <c r="BS27" s="627">
        <v>973038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39701378</v>
      </c>
      <c r="CS27" s="656"/>
      <c r="CT27" s="656"/>
      <c r="CU27" s="656"/>
      <c r="CV27" s="656"/>
      <c r="CW27" s="656"/>
      <c r="CX27" s="656"/>
      <c r="CY27" s="657"/>
      <c r="CZ27" s="628">
        <v>26.2</v>
      </c>
      <c r="DA27" s="654"/>
      <c r="DB27" s="654"/>
      <c r="DC27" s="658"/>
      <c r="DD27" s="632">
        <v>14242423</v>
      </c>
      <c r="DE27" s="656"/>
      <c r="DF27" s="656"/>
      <c r="DG27" s="656"/>
      <c r="DH27" s="656"/>
      <c r="DI27" s="656"/>
      <c r="DJ27" s="656"/>
      <c r="DK27" s="657"/>
      <c r="DL27" s="632">
        <v>10716772</v>
      </c>
      <c r="DM27" s="656"/>
      <c r="DN27" s="656"/>
      <c r="DO27" s="656"/>
      <c r="DP27" s="656"/>
      <c r="DQ27" s="656"/>
      <c r="DR27" s="656"/>
      <c r="DS27" s="656"/>
      <c r="DT27" s="656"/>
      <c r="DU27" s="656"/>
      <c r="DV27" s="657"/>
      <c r="DW27" s="628">
        <v>13.1</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2081903</v>
      </c>
      <c r="S28" s="624"/>
      <c r="T28" s="624"/>
      <c r="U28" s="624"/>
      <c r="V28" s="624"/>
      <c r="W28" s="624"/>
      <c r="X28" s="624"/>
      <c r="Y28" s="625"/>
      <c r="Z28" s="626">
        <v>1.3</v>
      </c>
      <c r="AA28" s="626"/>
      <c r="AB28" s="626"/>
      <c r="AC28" s="626"/>
      <c r="AD28" s="627">
        <v>122124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15843173</v>
      </c>
      <c r="CS28" s="624"/>
      <c r="CT28" s="624"/>
      <c r="CU28" s="624"/>
      <c r="CV28" s="624"/>
      <c r="CW28" s="624"/>
      <c r="CX28" s="624"/>
      <c r="CY28" s="625"/>
      <c r="CZ28" s="628">
        <v>10.5</v>
      </c>
      <c r="DA28" s="654"/>
      <c r="DB28" s="654"/>
      <c r="DC28" s="658"/>
      <c r="DD28" s="632">
        <v>15594213</v>
      </c>
      <c r="DE28" s="624"/>
      <c r="DF28" s="624"/>
      <c r="DG28" s="624"/>
      <c r="DH28" s="624"/>
      <c r="DI28" s="624"/>
      <c r="DJ28" s="624"/>
      <c r="DK28" s="625"/>
      <c r="DL28" s="632">
        <v>15594213</v>
      </c>
      <c r="DM28" s="624"/>
      <c r="DN28" s="624"/>
      <c r="DO28" s="624"/>
      <c r="DP28" s="624"/>
      <c r="DQ28" s="624"/>
      <c r="DR28" s="624"/>
      <c r="DS28" s="624"/>
      <c r="DT28" s="624"/>
      <c r="DU28" s="624"/>
      <c r="DV28" s="625"/>
      <c r="DW28" s="628">
        <v>19.100000000000001</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646738</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15843173</v>
      </c>
      <c r="CS29" s="656"/>
      <c r="CT29" s="656"/>
      <c r="CU29" s="656"/>
      <c r="CV29" s="656"/>
      <c r="CW29" s="656"/>
      <c r="CX29" s="656"/>
      <c r="CY29" s="657"/>
      <c r="CZ29" s="628">
        <v>10.5</v>
      </c>
      <c r="DA29" s="654"/>
      <c r="DB29" s="654"/>
      <c r="DC29" s="658"/>
      <c r="DD29" s="632">
        <v>15594213</v>
      </c>
      <c r="DE29" s="656"/>
      <c r="DF29" s="656"/>
      <c r="DG29" s="656"/>
      <c r="DH29" s="656"/>
      <c r="DI29" s="656"/>
      <c r="DJ29" s="656"/>
      <c r="DK29" s="657"/>
      <c r="DL29" s="632">
        <v>15594213</v>
      </c>
      <c r="DM29" s="656"/>
      <c r="DN29" s="656"/>
      <c r="DO29" s="656"/>
      <c r="DP29" s="656"/>
      <c r="DQ29" s="656"/>
      <c r="DR29" s="656"/>
      <c r="DS29" s="656"/>
      <c r="DT29" s="656"/>
      <c r="DU29" s="656"/>
      <c r="DV29" s="657"/>
      <c r="DW29" s="628">
        <v>19.100000000000001</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31058703</v>
      </c>
      <c r="S30" s="624"/>
      <c r="T30" s="624"/>
      <c r="U30" s="624"/>
      <c r="V30" s="624"/>
      <c r="W30" s="624"/>
      <c r="X30" s="624"/>
      <c r="Y30" s="625"/>
      <c r="Z30" s="626">
        <v>19.899999999999999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15260960</v>
      </c>
      <c r="CS30" s="624"/>
      <c r="CT30" s="624"/>
      <c r="CU30" s="624"/>
      <c r="CV30" s="624"/>
      <c r="CW30" s="624"/>
      <c r="CX30" s="624"/>
      <c r="CY30" s="625"/>
      <c r="CZ30" s="628">
        <v>10.1</v>
      </c>
      <c r="DA30" s="654"/>
      <c r="DB30" s="654"/>
      <c r="DC30" s="658"/>
      <c r="DD30" s="632">
        <v>15025092</v>
      </c>
      <c r="DE30" s="624"/>
      <c r="DF30" s="624"/>
      <c r="DG30" s="624"/>
      <c r="DH30" s="624"/>
      <c r="DI30" s="624"/>
      <c r="DJ30" s="624"/>
      <c r="DK30" s="625"/>
      <c r="DL30" s="632">
        <v>15025092</v>
      </c>
      <c r="DM30" s="624"/>
      <c r="DN30" s="624"/>
      <c r="DO30" s="624"/>
      <c r="DP30" s="624"/>
      <c r="DQ30" s="624"/>
      <c r="DR30" s="624"/>
      <c r="DS30" s="624"/>
      <c r="DT30" s="624"/>
      <c r="DU30" s="624"/>
      <c r="DV30" s="625"/>
      <c r="DW30" s="628">
        <v>18.399999999999999</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98.7</v>
      </c>
      <c r="BN31" s="667"/>
      <c r="BO31" s="667"/>
      <c r="BP31" s="667"/>
      <c r="BQ31" s="668"/>
      <c r="BR31" s="679">
        <v>99.6</v>
      </c>
      <c r="BS31" s="667"/>
      <c r="BT31" s="667"/>
      <c r="BU31" s="667"/>
      <c r="BV31" s="667"/>
      <c r="BW31" s="667"/>
      <c r="BX31" s="618">
        <v>98.7</v>
      </c>
      <c r="BY31" s="667"/>
      <c r="BZ31" s="667"/>
      <c r="CA31" s="667"/>
      <c r="CB31" s="668"/>
      <c r="CD31" s="661"/>
      <c r="CE31" s="662"/>
      <c r="CF31" s="620" t="s">
        <v>300</v>
      </c>
      <c r="CG31" s="621"/>
      <c r="CH31" s="621"/>
      <c r="CI31" s="621"/>
      <c r="CJ31" s="621"/>
      <c r="CK31" s="621"/>
      <c r="CL31" s="621"/>
      <c r="CM31" s="621"/>
      <c r="CN31" s="621"/>
      <c r="CO31" s="621"/>
      <c r="CP31" s="621"/>
      <c r="CQ31" s="622"/>
      <c r="CR31" s="623">
        <v>582213</v>
      </c>
      <c r="CS31" s="656"/>
      <c r="CT31" s="656"/>
      <c r="CU31" s="656"/>
      <c r="CV31" s="656"/>
      <c r="CW31" s="656"/>
      <c r="CX31" s="656"/>
      <c r="CY31" s="657"/>
      <c r="CZ31" s="628">
        <v>0.4</v>
      </c>
      <c r="DA31" s="654"/>
      <c r="DB31" s="654"/>
      <c r="DC31" s="658"/>
      <c r="DD31" s="632">
        <v>569121</v>
      </c>
      <c r="DE31" s="656"/>
      <c r="DF31" s="656"/>
      <c r="DG31" s="656"/>
      <c r="DH31" s="656"/>
      <c r="DI31" s="656"/>
      <c r="DJ31" s="656"/>
      <c r="DK31" s="657"/>
      <c r="DL31" s="632">
        <v>569121</v>
      </c>
      <c r="DM31" s="656"/>
      <c r="DN31" s="656"/>
      <c r="DO31" s="656"/>
      <c r="DP31" s="656"/>
      <c r="DQ31" s="656"/>
      <c r="DR31" s="656"/>
      <c r="DS31" s="656"/>
      <c r="DT31" s="656"/>
      <c r="DU31" s="656"/>
      <c r="DV31" s="657"/>
      <c r="DW31" s="628">
        <v>0.7</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10941677</v>
      </c>
      <c r="S32" s="624"/>
      <c r="T32" s="624"/>
      <c r="U32" s="624"/>
      <c r="V32" s="624"/>
      <c r="W32" s="624"/>
      <c r="X32" s="624"/>
      <c r="Y32" s="625"/>
      <c r="Z32" s="626">
        <v>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6"/>
      <c r="BI32" s="656"/>
      <c r="BJ32" s="656"/>
      <c r="BK32" s="656"/>
      <c r="BL32" s="656"/>
      <c r="BM32" s="629">
        <v>98.8</v>
      </c>
      <c r="BN32" s="656"/>
      <c r="BO32" s="656"/>
      <c r="BP32" s="656"/>
      <c r="BQ32" s="678"/>
      <c r="BR32" s="680">
        <v>99.5</v>
      </c>
      <c r="BS32" s="656"/>
      <c r="BT32" s="656"/>
      <c r="BU32" s="656"/>
      <c r="BV32" s="656"/>
      <c r="BW32" s="656"/>
      <c r="BX32" s="629">
        <v>98.7</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726075</v>
      </c>
      <c r="S33" s="624"/>
      <c r="T33" s="624"/>
      <c r="U33" s="624"/>
      <c r="V33" s="624"/>
      <c r="W33" s="624"/>
      <c r="X33" s="624"/>
      <c r="Y33" s="625"/>
      <c r="Z33" s="626">
        <v>0.5</v>
      </c>
      <c r="AA33" s="626"/>
      <c r="AB33" s="626"/>
      <c r="AC33" s="626"/>
      <c r="AD33" s="627">
        <v>177461</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98.6</v>
      </c>
      <c r="BN33" s="682"/>
      <c r="BO33" s="682"/>
      <c r="BP33" s="682"/>
      <c r="BQ33" s="684"/>
      <c r="BR33" s="681">
        <v>99.6</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57572742</v>
      </c>
      <c r="CS33" s="656"/>
      <c r="CT33" s="656"/>
      <c r="CU33" s="656"/>
      <c r="CV33" s="656"/>
      <c r="CW33" s="656"/>
      <c r="CX33" s="656"/>
      <c r="CY33" s="657"/>
      <c r="CZ33" s="628">
        <v>38</v>
      </c>
      <c r="DA33" s="654"/>
      <c r="DB33" s="654"/>
      <c r="DC33" s="658"/>
      <c r="DD33" s="632">
        <v>37037459</v>
      </c>
      <c r="DE33" s="656"/>
      <c r="DF33" s="656"/>
      <c r="DG33" s="656"/>
      <c r="DH33" s="656"/>
      <c r="DI33" s="656"/>
      <c r="DJ33" s="656"/>
      <c r="DK33" s="657"/>
      <c r="DL33" s="632">
        <v>32377850</v>
      </c>
      <c r="DM33" s="656"/>
      <c r="DN33" s="656"/>
      <c r="DO33" s="656"/>
      <c r="DP33" s="656"/>
      <c r="DQ33" s="656"/>
      <c r="DR33" s="656"/>
      <c r="DS33" s="656"/>
      <c r="DT33" s="656"/>
      <c r="DU33" s="656"/>
      <c r="DV33" s="657"/>
      <c r="DW33" s="628">
        <v>39.700000000000003</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908210</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21863144</v>
      </c>
      <c r="CS34" s="624"/>
      <c r="CT34" s="624"/>
      <c r="CU34" s="624"/>
      <c r="CV34" s="624"/>
      <c r="CW34" s="624"/>
      <c r="CX34" s="624"/>
      <c r="CY34" s="625"/>
      <c r="CZ34" s="628">
        <v>14.4</v>
      </c>
      <c r="DA34" s="654"/>
      <c r="DB34" s="654"/>
      <c r="DC34" s="658"/>
      <c r="DD34" s="632">
        <v>14416325</v>
      </c>
      <c r="DE34" s="624"/>
      <c r="DF34" s="624"/>
      <c r="DG34" s="624"/>
      <c r="DH34" s="624"/>
      <c r="DI34" s="624"/>
      <c r="DJ34" s="624"/>
      <c r="DK34" s="625"/>
      <c r="DL34" s="632">
        <v>12999680</v>
      </c>
      <c r="DM34" s="624"/>
      <c r="DN34" s="624"/>
      <c r="DO34" s="624"/>
      <c r="DP34" s="624"/>
      <c r="DQ34" s="624"/>
      <c r="DR34" s="624"/>
      <c r="DS34" s="624"/>
      <c r="DT34" s="624"/>
      <c r="DU34" s="624"/>
      <c r="DV34" s="625"/>
      <c r="DW34" s="628">
        <v>15.9</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4533030</v>
      </c>
      <c r="S35" s="624"/>
      <c r="T35" s="624"/>
      <c r="U35" s="624"/>
      <c r="V35" s="624"/>
      <c r="W35" s="624"/>
      <c r="X35" s="624"/>
      <c r="Y35" s="625"/>
      <c r="Z35" s="626">
        <v>2.9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1048286</v>
      </c>
      <c r="CS35" s="656"/>
      <c r="CT35" s="656"/>
      <c r="CU35" s="656"/>
      <c r="CV35" s="656"/>
      <c r="CW35" s="656"/>
      <c r="CX35" s="656"/>
      <c r="CY35" s="657"/>
      <c r="CZ35" s="628">
        <v>0.7</v>
      </c>
      <c r="DA35" s="654"/>
      <c r="DB35" s="654"/>
      <c r="DC35" s="658"/>
      <c r="DD35" s="632">
        <v>943683</v>
      </c>
      <c r="DE35" s="656"/>
      <c r="DF35" s="656"/>
      <c r="DG35" s="656"/>
      <c r="DH35" s="656"/>
      <c r="DI35" s="656"/>
      <c r="DJ35" s="656"/>
      <c r="DK35" s="657"/>
      <c r="DL35" s="632">
        <v>943683</v>
      </c>
      <c r="DM35" s="656"/>
      <c r="DN35" s="656"/>
      <c r="DO35" s="656"/>
      <c r="DP35" s="656"/>
      <c r="DQ35" s="656"/>
      <c r="DR35" s="656"/>
      <c r="DS35" s="656"/>
      <c r="DT35" s="656"/>
      <c r="DU35" s="656"/>
      <c r="DV35" s="657"/>
      <c r="DW35" s="628">
        <v>1.2</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2802728</v>
      </c>
      <c r="S36" s="624"/>
      <c r="T36" s="624"/>
      <c r="U36" s="624"/>
      <c r="V36" s="624"/>
      <c r="W36" s="624"/>
      <c r="X36" s="624"/>
      <c r="Y36" s="625"/>
      <c r="Z36" s="626">
        <v>1.8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15836181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342777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13319897</v>
      </c>
      <c r="CS36" s="624"/>
      <c r="CT36" s="624"/>
      <c r="CU36" s="624"/>
      <c r="CV36" s="624"/>
      <c r="CW36" s="624"/>
      <c r="CX36" s="624"/>
      <c r="CY36" s="625"/>
      <c r="CZ36" s="628">
        <v>8.8000000000000007</v>
      </c>
      <c r="DA36" s="654"/>
      <c r="DB36" s="654"/>
      <c r="DC36" s="658"/>
      <c r="DD36" s="632">
        <v>10675588</v>
      </c>
      <c r="DE36" s="624"/>
      <c r="DF36" s="624"/>
      <c r="DG36" s="624"/>
      <c r="DH36" s="624"/>
      <c r="DI36" s="624"/>
      <c r="DJ36" s="624"/>
      <c r="DK36" s="625"/>
      <c r="DL36" s="632">
        <v>8607043</v>
      </c>
      <c r="DM36" s="624"/>
      <c r="DN36" s="624"/>
      <c r="DO36" s="624"/>
      <c r="DP36" s="624"/>
      <c r="DQ36" s="624"/>
      <c r="DR36" s="624"/>
      <c r="DS36" s="624"/>
      <c r="DT36" s="624"/>
      <c r="DU36" s="624"/>
      <c r="DV36" s="625"/>
      <c r="DW36" s="628">
        <v>10.5</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10930263</v>
      </c>
      <c r="S37" s="624"/>
      <c r="T37" s="624"/>
      <c r="U37" s="624"/>
      <c r="V37" s="624"/>
      <c r="W37" s="624"/>
      <c r="X37" s="624"/>
      <c r="Y37" s="625"/>
      <c r="Z37" s="626">
        <v>7</v>
      </c>
      <c r="AA37" s="626"/>
      <c r="AB37" s="626"/>
      <c r="AC37" s="626"/>
      <c r="AD37" s="627">
        <v>1471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3434357</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171364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44063</v>
      </c>
      <c r="CS37" s="656"/>
      <c r="CT37" s="656"/>
      <c r="CU37" s="656"/>
      <c r="CV37" s="656"/>
      <c r="CW37" s="656"/>
      <c r="CX37" s="656"/>
      <c r="CY37" s="657"/>
      <c r="CZ37" s="628">
        <v>0</v>
      </c>
      <c r="DA37" s="654"/>
      <c r="DB37" s="654"/>
      <c r="DC37" s="658"/>
      <c r="DD37" s="632">
        <v>44063</v>
      </c>
      <c r="DE37" s="656"/>
      <c r="DF37" s="656"/>
      <c r="DG37" s="656"/>
      <c r="DH37" s="656"/>
      <c r="DI37" s="656"/>
      <c r="DJ37" s="656"/>
      <c r="DK37" s="657"/>
      <c r="DL37" s="632">
        <v>44063</v>
      </c>
      <c r="DM37" s="656"/>
      <c r="DN37" s="656"/>
      <c r="DO37" s="656"/>
      <c r="DP37" s="656"/>
      <c r="DQ37" s="656"/>
      <c r="DR37" s="656"/>
      <c r="DS37" s="656"/>
      <c r="DT37" s="656"/>
      <c r="DU37" s="656"/>
      <c r="DV37" s="657"/>
      <c r="DW37" s="628">
        <v>0.1</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8654300</v>
      </c>
      <c r="S38" s="624"/>
      <c r="T38" s="624"/>
      <c r="U38" s="624"/>
      <c r="V38" s="624"/>
      <c r="W38" s="624"/>
      <c r="X38" s="624"/>
      <c r="Y38" s="625"/>
      <c r="Z38" s="626">
        <v>5.5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58757</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43329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12343067</v>
      </c>
      <c r="CS38" s="624"/>
      <c r="CT38" s="624"/>
      <c r="CU38" s="624"/>
      <c r="CV38" s="624"/>
      <c r="CW38" s="624"/>
      <c r="CX38" s="624"/>
      <c r="CY38" s="625"/>
      <c r="CZ38" s="628">
        <v>8.1999999999999993</v>
      </c>
      <c r="DA38" s="654"/>
      <c r="DB38" s="654"/>
      <c r="DC38" s="658"/>
      <c r="DD38" s="632">
        <v>10045374</v>
      </c>
      <c r="DE38" s="624"/>
      <c r="DF38" s="624"/>
      <c r="DG38" s="624"/>
      <c r="DH38" s="624"/>
      <c r="DI38" s="624"/>
      <c r="DJ38" s="624"/>
      <c r="DK38" s="625"/>
      <c r="DL38" s="632">
        <v>9823278</v>
      </c>
      <c r="DM38" s="624"/>
      <c r="DN38" s="624"/>
      <c r="DO38" s="624"/>
      <c r="DP38" s="624"/>
      <c r="DQ38" s="624"/>
      <c r="DR38" s="624"/>
      <c r="DS38" s="624"/>
      <c r="DT38" s="624"/>
      <c r="DU38" s="624"/>
      <c r="DV38" s="625"/>
      <c r="DW38" s="628">
        <v>12</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63716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1575190</v>
      </c>
      <c r="CS39" s="656"/>
      <c r="CT39" s="656"/>
      <c r="CU39" s="656"/>
      <c r="CV39" s="656"/>
      <c r="CW39" s="656"/>
      <c r="CX39" s="656"/>
      <c r="CY39" s="657"/>
      <c r="CZ39" s="628">
        <v>1</v>
      </c>
      <c r="DA39" s="654"/>
      <c r="DB39" s="654"/>
      <c r="DC39" s="658"/>
      <c r="DD39" s="632">
        <v>952323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1877600</v>
      </c>
      <c r="S40" s="624"/>
      <c r="T40" s="624"/>
      <c r="U40" s="624"/>
      <c r="V40" s="624"/>
      <c r="W40" s="624"/>
      <c r="X40" s="624"/>
      <c r="Y40" s="625"/>
      <c r="Z40" s="626">
        <v>1.2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7423158</v>
      </c>
      <c r="CS40" s="624"/>
      <c r="CT40" s="624"/>
      <c r="CU40" s="624"/>
      <c r="CV40" s="624"/>
      <c r="CW40" s="624"/>
      <c r="CX40" s="624"/>
      <c r="CY40" s="625"/>
      <c r="CZ40" s="628">
        <v>4.9000000000000004</v>
      </c>
      <c r="DA40" s="654"/>
      <c r="DB40" s="654"/>
      <c r="DC40" s="658"/>
      <c r="DD40" s="632">
        <v>4166</v>
      </c>
      <c r="DE40" s="624"/>
      <c r="DF40" s="624"/>
      <c r="DG40" s="624"/>
      <c r="DH40" s="624"/>
      <c r="DI40" s="624"/>
      <c r="DJ40" s="624"/>
      <c r="DK40" s="625"/>
      <c r="DL40" s="632">
        <v>4166</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156273981</v>
      </c>
      <c r="S41" s="696"/>
      <c r="T41" s="696"/>
      <c r="U41" s="696"/>
      <c r="V41" s="696"/>
      <c r="W41" s="696"/>
      <c r="X41" s="696"/>
      <c r="Y41" s="700"/>
      <c r="Z41" s="701">
        <v>100</v>
      </c>
      <c r="AA41" s="701"/>
      <c r="AB41" s="701"/>
      <c r="AC41" s="701"/>
      <c r="AD41" s="702">
        <v>79731215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2382572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9960495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17427531</v>
      </c>
      <c r="CS42" s="656"/>
      <c r="CT42" s="656"/>
      <c r="CU42" s="656"/>
      <c r="CV42" s="656"/>
      <c r="CW42" s="656"/>
      <c r="CX42" s="656"/>
      <c r="CY42" s="657"/>
      <c r="CZ42" s="628">
        <v>11.5</v>
      </c>
      <c r="DA42" s="654"/>
      <c r="DB42" s="654"/>
      <c r="DC42" s="658"/>
      <c r="DD42" s="632">
        <v>4553589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649222</v>
      </c>
      <c r="CS43" s="656"/>
      <c r="CT43" s="656"/>
      <c r="CU43" s="656"/>
      <c r="CV43" s="656"/>
      <c r="CW43" s="656"/>
      <c r="CX43" s="656"/>
      <c r="CY43" s="657"/>
      <c r="CZ43" s="628">
        <v>0.4</v>
      </c>
      <c r="DA43" s="654"/>
      <c r="DB43" s="654"/>
      <c r="DC43" s="658"/>
      <c r="DD43" s="632">
        <v>649203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17427531</v>
      </c>
      <c r="CS44" s="624"/>
      <c r="CT44" s="624"/>
      <c r="CU44" s="624"/>
      <c r="CV44" s="624"/>
      <c r="CW44" s="624"/>
      <c r="CX44" s="624"/>
      <c r="CY44" s="625"/>
      <c r="CZ44" s="628">
        <v>11.5</v>
      </c>
      <c r="DA44" s="629"/>
      <c r="DB44" s="629"/>
      <c r="DC44" s="635"/>
      <c r="DD44" s="632">
        <v>4553589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8215924</v>
      </c>
      <c r="CS45" s="656"/>
      <c r="CT45" s="656"/>
      <c r="CU45" s="656"/>
      <c r="CV45" s="656"/>
      <c r="CW45" s="656"/>
      <c r="CX45" s="656"/>
      <c r="CY45" s="657"/>
      <c r="CZ45" s="628">
        <v>5.4</v>
      </c>
      <c r="DA45" s="654"/>
      <c r="DB45" s="654"/>
      <c r="DC45" s="658"/>
      <c r="DD45" s="632">
        <v>268628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8813859</v>
      </c>
      <c r="CS46" s="624"/>
      <c r="CT46" s="624"/>
      <c r="CU46" s="624"/>
      <c r="CV46" s="624"/>
      <c r="CW46" s="624"/>
      <c r="CX46" s="624"/>
      <c r="CY46" s="625"/>
      <c r="CZ46" s="628">
        <v>5.8</v>
      </c>
      <c r="DA46" s="629"/>
      <c r="DB46" s="629"/>
      <c r="DC46" s="635"/>
      <c r="DD46" s="632">
        <v>4217888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151413012</v>
      </c>
      <c r="CS49" s="682"/>
      <c r="CT49" s="682"/>
      <c r="CU49" s="682"/>
      <c r="CV49" s="682"/>
      <c r="CW49" s="682"/>
      <c r="CX49" s="682"/>
      <c r="CY49" s="711"/>
      <c r="CZ49" s="703">
        <v>100</v>
      </c>
      <c r="DA49" s="712"/>
      <c r="DB49" s="712"/>
      <c r="DC49" s="713"/>
      <c r="DD49" s="714">
        <v>91126333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pt/zyFj3pF8WfuO9N2PMcmXor/5nW5FL2d2cO26gWuivdrgfHZk6ja4+X6B/uKW60D0Oj7ogS00VK6Xcb3g2Q==" saltValue="Yhp33tRe07xAnlOxrcSg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156416</v>
      </c>
      <c r="R7" s="753"/>
      <c r="S7" s="753"/>
      <c r="T7" s="753"/>
      <c r="U7" s="753"/>
      <c r="V7" s="753">
        <v>151596</v>
      </c>
      <c r="W7" s="753"/>
      <c r="X7" s="753"/>
      <c r="Y7" s="753"/>
      <c r="Z7" s="753"/>
      <c r="AA7" s="753">
        <v>4820</v>
      </c>
      <c r="AB7" s="753"/>
      <c r="AC7" s="753"/>
      <c r="AD7" s="753"/>
      <c r="AE7" s="754"/>
      <c r="AF7" s="755">
        <v>3539</v>
      </c>
      <c r="AG7" s="756"/>
      <c r="AH7" s="756"/>
      <c r="AI7" s="756"/>
      <c r="AJ7" s="757"/>
      <c r="AK7" s="758">
        <v>4763</v>
      </c>
      <c r="AL7" s="759"/>
      <c r="AM7" s="759"/>
      <c r="AN7" s="759"/>
      <c r="AO7" s="759"/>
      <c r="AP7" s="759">
        <v>146051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2</v>
      </c>
      <c r="CI7" s="744"/>
      <c r="CJ7" s="744"/>
      <c r="CK7" s="744"/>
      <c r="CL7" s="745"/>
      <c r="CM7" s="743">
        <v>146</v>
      </c>
      <c r="CN7" s="744"/>
      <c r="CO7" s="744"/>
      <c r="CP7" s="744"/>
      <c r="CQ7" s="745"/>
      <c r="CR7" s="743">
        <v>41</v>
      </c>
      <c r="CS7" s="744"/>
      <c r="CT7" s="744"/>
      <c r="CU7" s="744"/>
      <c r="CV7" s="745"/>
      <c r="CW7" s="743">
        <v>162</v>
      </c>
      <c r="CX7" s="744"/>
      <c r="CY7" s="744"/>
      <c r="CZ7" s="744"/>
      <c r="DA7" s="745"/>
      <c r="DB7" s="743" t="s">
        <v>580</v>
      </c>
      <c r="DC7" s="744"/>
      <c r="DD7" s="744"/>
      <c r="DE7" s="744"/>
      <c r="DF7" s="745"/>
      <c r="DG7" s="743" t="s">
        <v>580</v>
      </c>
      <c r="DH7" s="744"/>
      <c r="DI7" s="744"/>
      <c r="DJ7" s="744"/>
      <c r="DK7" s="745"/>
      <c r="DL7" s="743" t="s">
        <v>580</v>
      </c>
      <c r="DM7" s="744"/>
      <c r="DN7" s="744"/>
      <c r="DO7" s="744"/>
      <c r="DP7" s="745"/>
      <c r="DQ7" s="743" t="s">
        <v>580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70</v>
      </c>
      <c r="R8" s="784"/>
      <c r="S8" s="784"/>
      <c r="T8" s="784"/>
      <c r="U8" s="784"/>
      <c r="V8" s="784">
        <v>29</v>
      </c>
      <c r="W8" s="784"/>
      <c r="X8" s="784"/>
      <c r="Y8" s="784"/>
      <c r="Z8" s="784"/>
      <c r="AA8" s="784">
        <v>40</v>
      </c>
      <c r="AB8" s="784"/>
      <c r="AC8" s="784"/>
      <c r="AD8" s="784"/>
      <c r="AE8" s="785"/>
      <c r="AF8" s="786">
        <v>40</v>
      </c>
      <c r="AG8" s="787"/>
      <c r="AH8" s="787"/>
      <c r="AI8" s="787"/>
      <c r="AJ8" s="788"/>
      <c r="AK8" s="769">
        <v>0</v>
      </c>
      <c r="AL8" s="770"/>
      <c r="AM8" s="770"/>
      <c r="AN8" s="770"/>
      <c r="AO8" s="770"/>
      <c r="AP8" s="770">
        <v>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556</v>
      </c>
      <c r="BT8" s="774"/>
      <c r="BU8" s="774"/>
      <c r="BV8" s="774"/>
      <c r="BW8" s="774"/>
      <c r="BX8" s="774"/>
      <c r="BY8" s="774"/>
      <c r="BZ8" s="774"/>
      <c r="CA8" s="774"/>
      <c r="CB8" s="774"/>
      <c r="CC8" s="774"/>
      <c r="CD8" s="774"/>
      <c r="CE8" s="774"/>
      <c r="CF8" s="774"/>
      <c r="CG8" s="775"/>
      <c r="CH8" s="776">
        <v>3</v>
      </c>
      <c r="CI8" s="777"/>
      <c r="CJ8" s="777"/>
      <c r="CK8" s="777"/>
      <c r="CL8" s="778"/>
      <c r="CM8" s="776">
        <v>74</v>
      </c>
      <c r="CN8" s="777"/>
      <c r="CO8" s="777"/>
      <c r="CP8" s="777"/>
      <c r="CQ8" s="778"/>
      <c r="CR8" s="776">
        <v>4</v>
      </c>
      <c r="CS8" s="777"/>
      <c r="CT8" s="777"/>
      <c r="CU8" s="777"/>
      <c r="CV8" s="778"/>
      <c r="CW8" s="776" t="s">
        <v>572</v>
      </c>
      <c r="CX8" s="777"/>
      <c r="CY8" s="777"/>
      <c r="CZ8" s="777"/>
      <c r="DA8" s="778"/>
      <c r="DB8" s="776" t="s">
        <v>566</v>
      </c>
      <c r="DC8" s="777"/>
      <c r="DD8" s="777"/>
      <c r="DE8" s="777"/>
      <c r="DF8" s="778"/>
      <c r="DG8" s="776" t="s">
        <v>566</v>
      </c>
      <c r="DH8" s="777"/>
      <c r="DI8" s="777"/>
      <c r="DJ8" s="777"/>
      <c r="DK8" s="778"/>
      <c r="DL8" s="776" t="s">
        <v>566</v>
      </c>
      <c r="DM8" s="777"/>
      <c r="DN8" s="777"/>
      <c r="DO8" s="777"/>
      <c r="DP8" s="778"/>
      <c r="DQ8" s="776" t="s">
        <v>566</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t="s">
        <v>564</v>
      </c>
      <c r="R9" s="784"/>
      <c r="S9" s="784"/>
      <c r="T9" s="784"/>
      <c r="U9" s="784"/>
      <c r="V9" s="784" t="s">
        <v>565</v>
      </c>
      <c r="W9" s="784"/>
      <c r="X9" s="784"/>
      <c r="Y9" s="784"/>
      <c r="Z9" s="784"/>
      <c r="AA9" s="784" t="s">
        <v>566</v>
      </c>
      <c r="AB9" s="784"/>
      <c r="AC9" s="784"/>
      <c r="AD9" s="784"/>
      <c r="AE9" s="785"/>
      <c r="AF9" s="786" t="s">
        <v>122</v>
      </c>
      <c r="AG9" s="787"/>
      <c r="AH9" s="787"/>
      <c r="AI9" s="787"/>
      <c r="AJ9" s="788"/>
      <c r="AK9" s="769" t="s">
        <v>566</v>
      </c>
      <c r="AL9" s="770"/>
      <c r="AM9" s="770"/>
      <c r="AN9" s="770"/>
      <c r="AO9" s="770"/>
      <c r="AP9" s="770" t="s">
        <v>566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557</v>
      </c>
      <c r="BT9" s="774"/>
      <c r="BU9" s="774"/>
      <c r="BV9" s="774"/>
      <c r="BW9" s="774"/>
      <c r="BX9" s="774"/>
      <c r="BY9" s="774"/>
      <c r="BZ9" s="774"/>
      <c r="CA9" s="774"/>
      <c r="CB9" s="774"/>
      <c r="CC9" s="774"/>
      <c r="CD9" s="774"/>
      <c r="CE9" s="774"/>
      <c r="CF9" s="774"/>
      <c r="CG9" s="775"/>
      <c r="CH9" s="776">
        <v>15</v>
      </c>
      <c r="CI9" s="777"/>
      <c r="CJ9" s="777"/>
      <c r="CK9" s="777"/>
      <c r="CL9" s="778"/>
      <c r="CM9" s="776">
        <v>164</v>
      </c>
      <c r="CN9" s="777"/>
      <c r="CO9" s="777"/>
      <c r="CP9" s="777"/>
      <c r="CQ9" s="778"/>
      <c r="CR9" s="776">
        <v>23</v>
      </c>
      <c r="CS9" s="777"/>
      <c r="CT9" s="777"/>
      <c r="CU9" s="777"/>
      <c r="CV9" s="778"/>
      <c r="CW9" s="776" t="s">
        <v>579</v>
      </c>
      <c r="CX9" s="777"/>
      <c r="CY9" s="777"/>
      <c r="CZ9" s="777"/>
      <c r="DA9" s="778"/>
      <c r="DB9" s="776" t="s">
        <v>567</v>
      </c>
      <c r="DC9" s="777"/>
      <c r="DD9" s="777"/>
      <c r="DE9" s="777"/>
      <c r="DF9" s="778"/>
      <c r="DG9" s="776" t="s">
        <v>567</v>
      </c>
      <c r="DH9" s="777"/>
      <c r="DI9" s="777"/>
      <c r="DJ9" s="777"/>
      <c r="DK9" s="778"/>
      <c r="DL9" s="776" t="s">
        <v>567</v>
      </c>
      <c r="DM9" s="777"/>
      <c r="DN9" s="777"/>
      <c r="DO9" s="777"/>
      <c r="DP9" s="778"/>
      <c r="DQ9" s="776" t="s">
        <v>567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582</v>
      </c>
      <c r="BS10" s="773" t="s">
        <v>558</v>
      </c>
      <c r="BT10" s="774"/>
      <c r="BU10" s="774"/>
      <c r="BV10" s="774"/>
      <c r="BW10" s="774"/>
      <c r="BX10" s="774"/>
      <c r="BY10" s="774"/>
      <c r="BZ10" s="774"/>
      <c r="CA10" s="774"/>
      <c r="CB10" s="774"/>
      <c r="CC10" s="774"/>
      <c r="CD10" s="774"/>
      <c r="CE10" s="774"/>
      <c r="CF10" s="774"/>
      <c r="CG10" s="775"/>
      <c r="CH10" s="776">
        <v>167</v>
      </c>
      <c r="CI10" s="777"/>
      <c r="CJ10" s="777"/>
      <c r="CK10" s="777"/>
      <c r="CL10" s="778"/>
      <c r="CM10" s="776">
        <v>3214</v>
      </c>
      <c r="CN10" s="777"/>
      <c r="CO10" s="777"/>
      <c r="CP10" s="777"/>
      <c r="CQ10" s="778"/>
      <c r="CR10" s="776">
        <v>1946</v>
      </c>
      <c r="CS10" s="777"/>
      <c r="CT10" s="777"/>
      <c r="CU10" s="777"/>
      <c r="CV10" s="778"/>
      <c r="CW10" s="776">
        <v>953</v>
      </c>
      <c r="CX10" s="777"/>
      <c r="CY10" s="777"/>
      <c r="CZ10" s="777"/>
      <c r="DA10" s="778"/>
      <c r="DB10" s="776" t="s">
        <v>581</v>
      </c>
      <c r="DC10" s="777"/>
      <c r="DD10" s="777"/>
      <c r="DE10" s="777"/>
      <c r="DF10" s="778"/>
      <c r="DG10" s="776" t="s">
        <v>581</v>
      </c>
      <c r="DH10" s="777"/>
      <c r="DI10" s="777"/>
      <c r="DJ10" s="777"/>
      <c r="DK10" s="778"/>
      <c r="DL10" s="776" t="s">
        <v>581</v>
      </c>
      <c r="DM10" s="777"/>
      <c r="DN10" s="777"/>
      <c r="DO10" s="777"/>
      <c r="DP10" s="778"/>
      <c r="DQ10" s="776" t="s">
        <v>581</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156274</v>
      </c>
      <c r="R23" s="793"/>
      <c r="S23" s="793"/>
      <c r="T23" s="793"/>
      <c r="U23" s="793"/>
      <c r="V23" s="793">
        <v>151413</v>
      </c>
      <c r="W23" s="793"/>
      <c r="X23" s="793"/>
      <c r="Y23" s="793"/>
      <c r="Z23" s="793"/>
      <c r="AA23" s="793">
        <v>4861</v>
      </c>
      <c r="AB23" s="793"/>
      <c r="AC23" s="793"/>
      <c r="AD23" s="793"/>
      <c r="AE23" s="794"/>
      <c r="AF23" s="795">
        <v>3580</v>
      </c>
      <c r="AG23" s="793"/>
      <c r="AH23" s="793"/>
      <c r="AI23" s="793"/>
      <c r="AJ23" s="796"/>
      <c r="AK23" s="797"/>
      <c r="AL23" s="798"/>
      <c r="AM23" s="798"/>
      <c r="AN23" s="798"/>
      <c r="AO23" s="798"/>
      <c r="AP23" s="793">
        <v>146101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33065</v>
      </c>
      <c r="R28" s="823"/>
      <c r="S28" s="823"/>
      <c r="T28" s="823"/>
      <c r="U28" s="823"/>
      <c r="V28" s="823">
        <v>32722</v>
      </c>
      <c r="W28" s="823"/>
      <c r="X28" s="823"/>
      <c r="Y28" s="823"/>
      <c r="Z28" s="823"/>
      <c r="AA28" s="823">
        <v>343</v>
      </c>
      <c r="AB28" s="823"/>
      <c r="AC28" s="823"/>
      <c r="AD28" s="823"/>
      <c r="AE28" s="824"/>
      <c r="AF28" s="825">
        <v>343</v>
      </c>
      <c r="AG28" s="823"/>
      <c r="AH28" s="823"/>
      <c r="AI28" s="823"/>
      <c r="AJ28" s="826"/>
      <c r="AK28" s="827">
        <v>3470</v>
      </c>
      <c r="AL28" s="828"/>
      <c r="AM28" s="828"/>
      <c r="AN28" s="828"/>
      <c r="AO28" s="828"/>
      <c r="AP28" s="828" t="s">
        <v>572</v>
      </c>
      <c r="AQ28" s="828"/>
      <c r="AR28" s="828"/>
      <c r="AS28" s="828"/>
      <c r="AT28" s="828"/>
      <c r="AU28" s="828" t="s">
        <v>573</v>
      </c>
      <c r="AV28" s="828"/>
      <c r="AW28" s="828"/>
      <c r="AX28" s="828"/>
      <c r="AY28" s="828"/>
      <c r="AZ28" s="829" t="s">
        <v>567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5044</v>
      </c>
      <c r="R29" s="784"/>
      <c r="S29" s="784"/>
      <c r="T29" s="784"/>
      <c r="U29" s="784"/>
      <c r="V29" s="784">
        <v>5032</v>
      </c>
      <c r="W29" s="784"/>
      <c r="X29" s="784"/>
      <c r="Y29" s="784"/>
      <c r="Z29" s="784"/>
      <c r="AA29" s="784">
        <v>11</v>
      </c>
      <c r="AB29" s="784"/>
      <c r="AC29" s="784"/>
      <c r="AD29" s="784"/>
      <c r="AE29" s="785"/>
      <c r="AF29" s="786">
        <v>11</v>
      </c>
      <c r="AG29" s="787"/>
      <c r="AH29" s="787"/>
      <c r="AI29" s="787"/>
      <c r="AJ29" s="788"/>
      <c r="AK29" s="834">
        <v>1032</v>
      </c>
      <c r="AL29" s="830"/>
      <c r="AM29" s="830"/>
      <c r="AN29" s="830"/>
      <c r="AO29" s="830"/>
      <c r="AP29" s="830" t="s">
        <v>574</v>
      </c>
      <c r="AQ29" s="830"/>
      <c r="AR29" s="830"/>
      <c r="AS29" s="830"/>
      <c r="AT29" s="830"/>
      <c r="AU29" s="830" t="s">
        <v>566</v>
      </c>
      <c r="AV29" s="830"/>
      <c r="AW29" s="830"/>
      <c r="AX29" s="830"/>
      <c r="AY29" s="830"/>
      <c r="AZ29" s="831" t="s">
        <v>566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28505</v>
      </c>
      <c r="R30" s="784"/>
      <c r="S30" s="784"/>
      <c r="T30" s="784"/>
      <c r="U30" s="784"/>
      <c r="V30" s="784">
        <v>28225</v>
      </c>
      <c r="W30" s="784"/>
      <c r="X30" s="784"/>
      <c r="Y30" s="784"/>
      <c r="Z30" s="784"/>
      <c r="AA30" s="784">
        <v>280</v>
      </c>
      <c r="AB30" s="784"/>
      <c r="AC30" s="784"/>
      <c r="AD30" s="784"/>
      <c r="AE30" s="785"/>
      <c r="AF30" s="786">
        <v>280</v>
      </c>
      <c r="AG30" s="787"/>
      <c r="AH30" s="787"/>
      <c r="AI30" s="787"/>
      <c r="AJ30" s="788"/>
      <c r="AK30" s="834" t="s">
        <v>568</v>
      </c>
      <c r="AL30" s="830"/>
      <c r="AM30" s="830"/>
      <c r="AN30" s="830"/>
      <c r="AO30" s="830"/>
      <c r="AP30" s="830" t="s">
        <v>566</v>
      </c>
      <c r="AQ30" s="830"/>
      <c r="AR30" s="830"/>
      <c r="AS30" s="830"/>
      <c r="AT30" s="830"/>
      <c r="AU30" s="830" t="s">
        <v>566</v>
      </c>
      <c r="AV30" s="830"/>
      <c r="AW30" s="830"/>
      <c r="AX30" s="830"/>
      <c r="AY30" s="830"/>
      <c r="AZ30" s="831" t="s">
        <v>566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34096</v>
      </c>
      <c r="R31" s="784"/>
      <c r="S31" s="784"/>
      <c r="T31" s="784"/>
      <c r="U31" s="784"/>
      <c r="V31" s="784">
        <v>33602</v>
      </c>
      <c r="W31" s="784"/>
      <c r="X31" s="784"/>
      <c r="Y31" s="784"/>
      <c r="Z31" s="784"/>
      <c r="AA31" s="784">
        <v>494</v>
      </c>
      <c r="AB31" s="784"/>
      <c r="AC31" s="784"/>
      <c r="AD31" s="784"/>
      <c r="AE31" s="785"/>
      <c r="AF31" s="786">
        <v>494</v>
      </c>
      <c r="AG31" s="787"/>
      <c r="AH31" s="787"/>
      <c r="AI31" s="787"/>
      <c r="AJ31" s="788"/>
      <c r="AK31" s="834">
        <v>5639</v>
      </c>
      <c r="AL31" s="830"/>
      <c r="AM31" s="830"/>
      <c r="AN31" s="830"/>
      <c r="AO31" s="830"/>
      <c r="AP31" s="830" t="s">
        <v>569</v>
      </c>
      <c r="AQ31" s="830"/>
      <c r="AR31" s="830"/>
      <c r="AS31" s="830"/>
      <c r="AT31" s="830"/>
      <c r="AU31" s="830" t="s">
        <v>567</v>
      </c>
      <c r="AV31" s="830"/>
      <c r="AW31" s="830"/>
      <c r="AX31" s="830"/>
      <c r="AY31" s="830"/>
      <c r="AZ31" s="831" t="s">
        <v>572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6907</v>
      </c>
      <c r="R32" s="784"/>
      <c r="S32" s="784"/>
      <c r="T32" s="784"/>
      <c r="U32" s="784"/>
      <c r="V32" s="784">
        <v>5991</v>
      </c>
      <c r="W32" s="784"/>
      <c r="X32" s="784"/>
      <c r="Y32" s="784"/>
      <c r="Z32" s="784"/>
      <c r="AA32" s="784">
        <v>916</v>
      </c>
      <c r="AB32" s="784"/>
      <c r="AC32" s="784"/>
      <c r="AD32" s="784"/>
      <c r="AE32" s="785"/>
      <c r="AF32" s="786">
        <v>2008</v>
      </c>
      <c r="AG32" s="787"/>
      <c r="AH32" s="787"/>
      <c r="AI32" s="787"/>
      <c r="AJ32" s="788"/>
      <c r="AK32" s="834">
        <v>19</v>
      </c>
      <c r="AL32" s="830"/>
      <c r="AM32" s="830"/>
      <c r="AN32" s="830"/>
      <c r="AO32" s="830"/>
      <c r="AP32" s="830">
        <v>12795</v>
      </c>
      <c r="AQ32" s="830"/>
      <c r="AR32" s="830"/>
      <c r="AS32" s="830"/>
      <c r="AT32" s="830"/>
      <c r="AU32" s="830">
        <v>64</v>
      </c>
      <c r="AV32" s="830"/>
      <c r="AW32" s="830"/>
      <c r="AX32" s="830"/>
      <c r="AY32" s="830"/>
      <c r="AZ32" s="831" t="s">
        <v>573</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6941</v>
      </c>
      <c r="R33" s="784"/>
      <c r="S33" s="784"/>
      <c r="T33" s="784"/>
      <c r="U33" s="784"/>
      <c r="V33" s="784">
        <v>6740</v>
      </c>
      <c r="W33" s="784"/>
      <c r="X33" s="784"/>
      <c r="Y33" s="784"/>
      <c r="Z33" s="784"/>
      <c r="AA33" s="784">
        <v>201</v>
      </c>
      <c r="AB33" s="784"/>
      <c r="AC33" s="784"/>
      <c r="AD33" s="784"/>
      <c r="AE33" s="785"/>
      <c r="AF33" s="786">
        <v>1533</v>
      </c>
      <c r="AG33" s="787"/>
      <c r="AH33" s="787"/>
      <c r="AI33" s="787"/>
      <c r="AJ33" s="788"/>
      <c r="AK33" s="834">
        <v>2321</v>
      </c>
      <c r="AL33" s="830"/>
      <c r="AM33" s="830"/>
      <c r="AN33" s="830"/>
      <c r="AO33" s="830"/>
      <c r="AP33" s="830">
        <v>33393</v>
      </c>
      <c r="AQ33" s="830"/>
      <c r="AR33" s="830"/>
      <c r="AS33" s="830"/>
      <c r="AT33" s="830"/>
      <c r="AU33" s="830">
        <v>14559</v>
      </c>
      <c r="AV33" s="830"/>
      <c r="AW33" s="830"/>
      <c r="AX33" s="830"/>
      <c r="AY33" s="830"/>
      <c r="AZ33" s="831" t="s">
        <v>571</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1541</v>
      </c>
      <c r="R34" s="784"/>
      <c r="S34" s="784"/>
      <c r="T34" s="784"/>
      <c r="U34" s="784"/>
      <c r="V34" s="784">
        <v>1318</v>
      </c>
      <c r="W34" s="784"/>
      <c r="X34" s="784"/>
      <c r="Y34" s="784"/>
      <c r="Z34" s="784"/>
      <c r="AA34" s="784">
        <v>222</v>
      </c>
      <c r="AB34" s="784"/>
      <c r="AC34" s="784"/>
      <c r="AD34" s="784"/>
      <c r="AE34" s="785"/>
      <c r="AF34" s="786">
        <v>208</v>
      </c>
      <c r="AG34" s="787"/>
      <c r="AH34" s="787"/>
      <c r="AI34" s="787"/>
      <c r="AJ34" s="788"/>
      <c r="AK34" s="834">
        <v>647</v>
      </c>
      <c r="AL34" s="830"/>
      <c r="AM34" s="830"/>
      <c r="AN34" s="830"/>
      <c r="AO34" s="830"/>
      <c r="AP34" s="830">
        <v>4302</v>
      </c>
      <c r="AQ34" s="830"/>
      <c r="AR34" s="830"/>
      <c r="AS34" s="830"/>
      <c r="AT34" s="830"/>
      <c r="AU34" s="830">
        <v>3966</v>
      </c>
      <c r="AV34" s="830"/>
      <c r="AW34" s="830"/>
      <c r="AX34" s="830"/>
      <c r="AY34" s="830"/>
      <c r="AZ34" s="831" t="s">
        <v>572</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123</v>
      </c>
      <c r="R35" s="784"/>
      <c r="S35" s="784"/>
      <c r="T35" s="784"/>
      <c r="U35" s="784"/>
      <c r="V35" s="784">
        <v>117</v>
      </c>
      <c r="W35" s="784"/>
      <c r="X35" s="784"/>
      <c r="Y35" s="784"/>
      <c r="Z35" s="784"/>
      <c r="AA35" s="784">
        <v>5</v>
      </c>
      <c r="AB35" s="784"/>
      <c r="AC35" s="784"/>
      <c r="AD35" s="784"/>
      <c r="AE35" s="785"/>
      <c r="AF35" s="786">
        <v>5</v>
      </c>
      <c r="AG35" s="787"/>
      <c r="AH35" s="787"/>
      <c r="AI35" s="787"/>
      <c r="AJ35" s="788"/>
      <c r="AK35" s="834" t="s">
        <v>569</v>
      </c>
      <c r="AL35" s="830"/>
      <c r="AM35" s="830"/>
      <c r="AN35" s="830"/>
      <c r="AO35" s="830"/>
      <c r="AP35" s="830">
        <v>312</v>
      </c>
      <c r="AQ35" s="830"/>
      <c r="AR35" s="830"/>
      <c r="AS35" s="830"/>
      <c r="AT35" s="830"/>
      <c r="AU35" s="830" t="s">
        <v>569</v>
      </c>
      <c r="AV35" s="830"/>
      <c r="AW35" s="830"/>
      <c r="AX35" s="830"/>
      <c r="AY35" s="830"/>
      <c r="AZ35" s="831" t="s">
        <v>570</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400</v>
      </c>
      <c r="C36" s="781"/>
      <c r="D36" s="781"/>
      <c r="E36" s="781"/>
      <c r="F36" s="781"/>
      <c r="G36" s="781"/>
      <c r="H36" s="781"/>
      <c r="I36" s="781"/>
      <c r="J36" s="781"/>
      <c r="K36" s="781"/>
      <c r="L36" s="781"/>
      <c r="M36" s="781"/>
      <c r="N36" s="781"/>
      <c r="O36" s="781"/>
      <c r="P36" s="782"/>
      <c r="Q36" s="783">
        <v>2689</v>
      </c>
      <c r="R36" s="784"/>
      <c r="S36" s="784"/>
      <c r="T36" s="784"/>
      <c r="U36" s="784"/>
      <c r="V36" s="784">
        <v>2631</v>
      </c>
      <c r="W36" s="784"/>
      <c r="X36" s="784"/>
      <c r="Y36" s="784"/>
      <c r="Z36" s="784"/>
      <c r="AA36" s="784">
        <v>58</v>
      </c>
      <c r="AB36" s="784"/>
      <c r="AC36" s="784"/>
      <c r="AD36" s="784"/>
      <c r="AE36" s="785"/>
      <c r="AF36" s="786" t="s">
        <v>122</v>
      </c>
      <c r="AG36" s="787"/>
      <c r="AH36" s="787"/>
      <c r="AI36" s="787"/>
      <c r="AJ36" s="788"/>
      <c r="AK36" s="834" t="s">
        <v>569</v>
      </c>
      <c r="AL36" s="830"/>
      <c r="AM36" s="830"/>
      <c r="AN36" s="830"/>
      <c r="AO36" s="830"/>
      <c r="AP36" s="830">
        <v>3009</v>
      </c>
      <c r="AQ36" s="830"/>
      <c r="AR36" s="830"/>
      <c r="AS36" s="830"/>
      <c r="AT36" s="830"/>
      <c r="AU36" s="830" t="s">
        <v>569</v>
      </c>
      <c r="AV36" s="830"/>
      <c r="AW36" s="830"/>
      <c r="AX36" s="830"/>
      <c r="AY36" s="830"/>
      <c r="AZ36" s="831" t="s">
        <v>571</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4883</v>
      </c>
      <c r="AG63" s="844"/>
      <c r="AH63" s="844"/>
      <c r="AI63" s="844"/>
      <c r="AJ63" s="845"/>
      <c r="AK63" s="846"/>
      <c r="AL63" s="841"/>
      <c r="AM63" s="841"/>
      <c r="AN63" s="841"/>
      <c r="AO63" s="841"/>
      <c r="AP63" s="844">
        <v>53810</v>
      </c>
      <c r="AQ63" s="844"/>
      <c r="AR63" s="844"/>
      <c r="AS63" s="844"/>
      <c r="AT63" s="844"/>
      <c r="AU63" s="844">
        <v>18589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405</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559</v>
      </c>
      <c r="C68" s="870"/>
      <c r="D68" s="870"/>
      <c r="E68" s="870"/>
      <c r="F68" s="870"/>
      <c r="G68" s="870"/>
      <c r="H68" s="870"/>
      <c r="I68" s="870"/>
      <c r="J68" s="870"/>
      <c r="K68" s="870"/>
      <c r="L68" s="870"/>
      <c r="M68" s="870"/>
      <c r="N68" s="870"/>
      <c r="O68" s="870"/>
      <c r="P68" s="871"/>
      <c r="Q68" s="872">
        <v>4230</v>
      </c>
      <c r="R68" s="866"/>
      <c r="S68" s="866"/>
      <c r="T68" s="866"/>
      <c r="U68" s="866"/>
      <c r="V68" s="866">
        <v>3816</v>
      </c>
      <c r="W68" s="866"/>
      <c r="X68" s="866"/>
      <c r="Y68" s="866"/>
      <c r="Z68" s="866"/>
      <c r="AA68" s="866">
        <v>414</v>
      </c>
      <c r="AB68" s="866"/>
      <c r="AC68" s="866"/>
      <c r="AD68" s="866"/>
      <c r="AE68" s="866"/>
      <c r="AF68" s="866">
        <v>412</v>
      </c>
      <c r="AG68" s="866"/>
      <c r="AH68" s="866"/>
      <c r="AI68" s="866"/>
      <c r="AJ68" s="866"/>
      <c r="AK68" s="866">
        <v>2</v>
      </c>
      <c r="AL68" s="866"/>
      <c r="AM68" s="866"/>
      <c r="AN68" s="866"/>
      <c r="AO68" s="866"/>
      <c r="AP68" s="866" t="s">
        <v>575</v>
      </c>
      <c r="AQ68" s="866"/>
      <c r="AR68" s="866"/>
      <c r="AS68" s="866"/>
      <c r="AT68" s="866"/>
      <c r="AU68" s="866" t="s">
        <v>566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3</v>
      </c>
      <c r="R69" s="830"/>
      <c r="S69" s="830"/>
      <c r="T69" s="830"/>
      <c r="U69" s="830"/>
      <c r="V69" s="830">
        <v>3</v>
      </c>
      <c r="W69" s="830"/>
      <c r="X69" s="830"/>
      <c r="Y69" s="830"/>
      <c r="Z69" s="830"/>
      <c r="AA69" s="830">
        <v>1</v>
      </c>
      <c r="AB69" s="830"/>
      <c r="AC69" s="830"/>
      <c r="AD69" s="830"/>
      <c r="AE69" s="830"/>
      <c r="AF69" s="830">
        <v>2</v>
      </c>
      <c r="AG69" s="830"/>
      <c r="AH69" s="830"/>
      <c r="AI69" s="830"/>
      <c r="AJ69" s="830"/>
      <c r="AK69" s="830">
        <v>0</v>
      </c>
      <c r="AL69" s="830"/>
      <c r="AM69" s="830"/>
      <c r="AN69" s="830"/>
      <c r="AO69" s="830"/>
      <c r="AP69" s="830" t="s">
        <v>576</v>
      </c>
      <c r="AQ69" s="830"/>
      <c r="AR69" s="830"/>
      <c r="AS69" s="830"/>
      <c r="AT69" s="830"/>
      <c r="AU69" s="830" t="s">
        <v>577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561</v>
      </c>
      <c r="C70" s="874"/>
      <c r="D70" s="874"/>
      <c r="E70" s="874"/>
      <c r="F70" s="874"/>
      <c r="G70" s="874"/>
      <c r="H70" s="874"/>
      <c r="I70" s="874"/>
      <c r="J70" s="874"/>
      <c r="K70" s="874"/>
      <c r="L70" s="874"/>
      <c r="M70" s="874"/>
      <c r="N70" s="874"/>
      <c r="O70" s="874"/>
      <c r="P70" s="875"/>
      <c r="Q70" s="876">
        <v>141</v>
      </c>
      <c r="R70" s="830"/>
      <c r="S70" s="830"/>
      <c r="T70" s="830"/>
      <c r="U70" s="830"/>
      <c r="V70" s="830">
        <v>131</v>
      </c>
      <c r="W70" s="830"/>
      <c r="X70" s="830"/>
      <c r="Y70" s="830"/>
      <c r="Z70" s="830"/>
      <c r="AA70" s="830">
        <v>10</v>
      </c>
      <c r="AB70" s="830"/>
      <c r="AC70" s="830"/>
      <c r="AD70" s="830"/>
      <c r="AE70" s="830"/>
      <c r="AF70" s="830">
        <v>10</v>
      </c>
      <c r="AG70" s="830"/>
      <c r="AH70" s="830"/>
      <c r="AI70" s="830"/>
      <c r="AJ70" s="830"/>
      <c r="AK70" s="830">
        <v>50</v>
      </c>
      <c r="AL70" s="830"/>
      <c r="AM70" s="830"/>
      <c r="AN70" s="830"/>
      <c r="AO70" s="830"/>
      <c r="AP70" s="830" t="s">
        <v>566</v>
      </c>
      <c r="AQ70" s="830"/>
      <c r="AR70" s="830"/>
      <c r="AS70" s="830"/>
      <c r="AT70" s="830"/>
      <c r="AU70" s="830" t="s">
        <v>566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562</v>
      </c>
      <c r="C71" s="874"/>
      <c r="D71" s="874"/>
      <c r="E71" s="874"/>
      <c r="F71" s="874"/>
      <c r="G71" s="874"/>
      <c r="H71" s="874"/>
      <c r="I71" s="874"/>
      <c r="J71" s="874"/>
      <c r="K71" s="874"/>
      <c r="L71" s="874"/>
      <c r="M71" s="874"/>
      <c r="N71" s="874"/>
      <c r="O71" s="874"/>
      <c r="P71" s="875"/>
      <c r="Q71" s="876">
        <v>265484</v>
      </c>
      <c r="R71" s="830"/>
      <c r="S71" s="830"/>
      <c r="T71" s="830"/>
      <c r="U71" s="830"/>
      <c r="V71" s="830">
        <v>260529</v>
      </c>
      <c r="W71" s="830"/>
      <c r="X71" s="830"/>
      <c r="Y71" s="830"/>
      <c r="Z71" s="830"/>
      <c r="AA71" s="830">
        <v>4955</v>
      </c>
      <c r="AB71" s="830"/>
      <c r="AC71" s="830"/>
      <c r="AD71" s="830"/>
      <c r="AE71" s="830"/>
      <c r="AF71" s="830">
        <v>4502</v>
      </c>
      <c r="AG71" s="830"/>
      <c r="AH71" s="830"/>
      <c r="AI71" s="830"/>
      <c r="AJ71" s="830"/>
      <c r="AK71" s="830">
        <v>2205</v>
      </c>
      <c r="AL71" s="830"/>
      <c r="AM71" s="830"/>
      <c r="AN71" s="830"/>
      <c r="AO71" s="830"/>
      <c r="AP71" s="830" t="s">
        <v>573</v>
      </c>
      <c r="AQ71" s="830"/>
      <c r="AR71" s="830"/>
      <c r="AS71" s="830"/>
      <c r="AT71" s="830"/>
      <c r="AU71" s="830" t="s">
        <v>578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563</v>
      </c>
      <c r="C72" s="874"/>
      <c r="D72" s="874"/>
      <c r="E72" s="874"/>
      <c r="F72" s="874"/>
      <c r="G72" s="874"/>
      <c r="H72" s="874"/>
      <c r="I72" s="874"/>
      <c r="J72" s="874"/>
      <c r="K72" s="874"/>
      <c r="L72" s="874"/>
      <c r="M72" s="874"/>
      <c r="N72" s="874"/>
      <c r="O72" s="874"/>
      <c r="P72" s="875"/>
      <c r="Q72" s="876">
        <v>176</v>
      </c>
      <c r="R72" s="830"/>
      <c r="S72" s="830"/>
      <c r="T72" s="830"/>
      <c r="U72" s="830"/>
      <c r="V72" s="830">
        <v>142</v>
      </c>
      <c r="W72" s="830"/>
      <c r="X72" s="830"/>
      <c r="Y72" s="830"/>
      <c r="Z72" s="830"/>
      <c r="AA72" s="830">
        <v>34</v>
      </c>
      <c r="AB72" s="830"/>
      <c r="AC72" s="830"/>
      <c r="AD72" s="830"/>
      <c r="AE72" s="830"/>
      <c r="AF72" s="830">
        <v>34</v>
      </c>
      <c r="AG72" s="830"/>
      <c r="AH72" s="830"/>
      <c r="AI72" s="830"/>
      <c r="AJ72" s="830"/>
      <c r="AK72" s="830">
        <v>19</v>
      </c>
      <c r="AL72" s="830"/>
      <c r="AM72" s="830"/>
      <c r="AN72" s="830"/>
      <c r="AO72" s="830"/>
      <c r="AP72" s="830" t="s">
        <v>566</v>
      </c>
      <c r="AQ72" s="830"/>
      <c r="AR72" s="830"/>
      <c r="AS72" s="830"/>
      <c r="AT72" s="830"/>
      <c r="AU72" s="830" t="s">
        <v>572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4959</v>
      </c>
      <c r="AG88" s="844"/>
      <c r="AH88" s="844"/>
      <c r="AI88" s="844"/>
      <c r="AJ88" s="844"/>
      <c r="AK88" s="841"/>
      <c r="AL88" s="841"/>
      <c r="AM88" s="841"/>
      <c r="AN88" s="841"/>
      <c r="AO88" s="841"/>
      <c r="AP88" s="844" t="s">
        <v>566</v>
      </c>
      <c r="AQ88" s="844"/>
      <c r="AR88" s="844"/>
      <c r="AS88" s="844"/>
      <c r="AT88" s="844"/>
      <c r="AU88" s="844" t="s">
        <v>575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2015</v>
      </c>
      <c r="CS102" s="852"/>
      <c r="CT102" s="852"/>
      <c r="CU102" s="852"/>
      <c r="CV102" s="891"/>
      <c r="CW102" s="890">
        <v>1115</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294</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294</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294</v>
      </c>
      <c r="DR109" s="893"/>
      <c r="DS109" s="893"/>
      <c r="DT109" s="893"/>
      <c r="DU109" s="894"/>
      <c r="DV109" s="892" t="s">
        <v>417</v>
      </c>
      <c r="DW109" s="893"/>
      <c r="DX109" s="893"/>
      <c r="DY109" s="893"/>
      <c r="DZ109" s="895"/>
    </row>
    <row r="110" spans="1:131" s="230" customFormat="1" ht="26.25" customHeight="1" x14ac:dyDescent="0.15">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15770784</v>
      </c>
      <c r="AB110" s="900"/>
      <c r="AC110" s="900"/>
      <c r="AD110" s="900"/>
      <c r="AE110" s="901"/>
      <c r="AF110" s="902">
        <v>15963000</v>
      </c>
      <c r="AG110" s="900"/>
      <c r="AH110" s="900"/>
      <c r="AI110" s="900"/>
      <c r="AJ110" s="901"/>
      <c r="AK110" s="902">
        <v>15842124</v>
      </c>
      <c r="AL110" s="900"/>
      <c r="AM110" s="900"/>
      <c r="AN110" s="900"/>
      <c r="AO110" s="901"/>
      <c r="AP110" s="903">
        <v>22.8</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155767959</v>
      </c>
      <c r="BR110" s="931"/>
      <c r="BS110" s="931"/>
      <c r="BT110" s="931"/>
      <c r="BU110" s="931"/>
      <c r="BV110" s="931">
        <v>152717505</v>
      </c>
      <c r="BW110" s="931"/>
      <c r="BX110" s="931"/>
      <c r="BY110" s="931"/>
      <c r="BZ110" s="931"/>
      <c r="CA110" s="931">
        <v>146100922</v>
      </c>
      <c r="CB110" s="931"/>
      <c r="CC110" s="931"/>
      <c r="CD110" s="931"/>
      <c r="CE110" s="931"/>
      <c r="CF110" s="944">
        <v>210.7</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20939885</v>
      </c>
      <c r="BR112" s="926"/>
      <c r="BS112" s="926"/>
      <c r="BT112" s="926"/>
      <c r="BU112" s="926"/>
      <c r="BV112" s="926">
        <v>19637002</v>
      </c>
      <c r="BW112" s="926"/>
      <c r="BX112" s="926"/>
      <c r="BY112" s="926"/>
      <c r="BZ112" s="926"/>
      <c r="CA112" s="926">
        <v>18589387</v>
      </c>
      <c r="CB112" s="926"/>
      <c r="CC112" s="926"/>
      <c r="CD112" s="926"/>
      <c r="CE112" s="926"/>
      <c r="CF112" s="920">
        <v>26.8</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1979584</v>
      </c>
      <c r="AB113" s="938"/>
      <c r="AC113" s="938"/>
      <c r="AD113" s="938"/>
      <c r="AE113" s="939"/>
      <c r="AF113" s="940">
        <v>1908640</v>
      </c>
      <c r="AG113" s="938"/>
      <c r="AH113" s="938"/>
      <c r="AI113" s="938"/>
      <c r="AJ113" s="939"/>
      <c r="AK113" s="940">
        <v>1772208</v>
      </c>
      <c r="AL113" s="938"/>
      <c r="AM113" s="938"/>
      <c r="AN113" s="938"/>
      <c r="AO113" s="939"/>
      <c r="AP113" s="941">
        <v>2.6</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17670973</v>
      </c>
      <c r="BR114" s="926"/>
      <c r="BS114" s="926"/>
      <c r="BT114" s="926"/>
      <c r="BU114" s="926"/>
      <c r="BV114" s="926">
        <v>17687644</v>
      </c>
      <c r="BW114" s="926"/>
      <c r="BX114" s="926"/>
      <c r="BY114" s="926"/>
      <c r="BZ114" s="926"/>
      <c r="CA114" s="926">
        <v>18798464</v>
      </c>
      <c r="CB114" s="926"/>
      <c r="CC114" s="926"/>
      <c r="CD114" s="926"/>
      <c r="CE114" s="926"/>
      <c r="CF114" s="920">
        <v>27.1</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v>52317</v>
      </c>
      <c r="BW115" s="926"/>
      <c r="BX115" s="926"/>
      <c r="BY115" s="926"/>
      <c r="BZ115" s="926"/>
      <c r="CA115" s="926">
        <v>91001</v>
      </c>
      <c r="CB115" s="926"/>
      <c r="CC115" s="926"/>
      <c r="CD115" s="926"/>
      <c r="CE115" s="926"/>
      <c r="CF115" s="920">
        <v>0.1</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v>766</v>
      </c>
      <c r="AG116" s="959"/>
      <c r="AH116" s="959"/>
      <c r="AI116" s="959"/>
      <c r="AJ116" s="960"/>
      <c r="AK116" s="961">
        <v>1049</v>
      </c>
      <c r="AL116" s="959"/>
      <c r="AM116" s="959"/>
      <c r="AN116" s="959"/>
      <c r="AO116" s="960"/>
      <c r="AP116" s="962">
        <v>0</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17750368</v>
      </c>
      <c r="AB117" s="979"/>
      <c r="AC117" s="979"/>
      <c r="AD117" s="979"/>
      <c r="AE117" s="980"/>
      <c r="AF117" s="981">
        <v>17872406</v>
      </c>
      <c r="AG117" s="979"/>
      <c r="AH117" s="979"/>
      <c r="AI117" s="979"/>
      <c r="AJ117" s="980"/>
      <c r="AK117" s="981">
        <v>17615381</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294</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447</v>
      </c>
      <c r="BP119" s="1005"/>
      <c r="BQ119" s="999">
        <v>194378817</v>
      </c>
      <c r="BR119" s="1000"/>
      <c r="BS119" s="1000"/>
      <c r="BT119" s="1000"/>
      <c r="BU119" s="1000"/>
      <c r="BV119" s="1000">
        <v>190094468</v>
      </c>
      <c r="BW119" s="1000"/>
      <c r="BX119" s="1000"/>
      <c r="BY119" s="1000"/>
      <c r="BZ119" s="1000"/>
      <c r="CA119" s="1000">
        <v>183579774</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20621453</v>
      </c>
      <c r="BR120" s="931"/>
      <c r="BS120" s="931"/>
      <c r="BT120" s="931"/>
      <c r="BU120" s="931"/>
      <c r="BV120" s="931">
        <v>20251462</v>
      </c>
      <c r="BW120" s="931"/>
      <c r="BX120" s="931"/>
      <c r="BY120" s="931"/>
      <c r="BZ120" s="931"/>
      <c r="CA120" s="931">
        <v>20654700</v>
      </c>
      <c r="CB120" s="931"/>
      <c r="CC120" s="931"/>
      <c r="CD120" s="931"/>
      <c r="CE120" s="931"/>
      <c r="CF120" s="944">
        <v>29.8</v>
      </c>
      <c r="CG120" s="945"/>
      <c r="CH120" s="945"/>
      <c r="CI120" s="945"/>
      <c r="CJ120" s="945"/>
      <c r="CK120" s="1006" t="s">
        <v>451</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16252611</v>
      </c>
      <c r="DH120" s="931"/>
      <c r="DI120" s="931"/>
      <c r="DJ120" s="931"/>
      <c r="DK120" s="931"/>
      <c r="DL120" s="931">
        <v>15294638</v>
      </c>
      <c r="DM120" s="931"/>
      <c r="DN120" s="931"/>
      <c r="DO120" s="931"/>
      <c r="DP120" s="931"/>
      <c r="DQ120" s="931">
        <v>14559370</v>
      </c>
      <c r="DR120" s="931"/>
      <c r="DS120" s="931"/>
      <c r="DT120" s="931"/>
      <c r="DU120" s="931"/>
      <c r="DV120" s="932">
        <v>21</v>
      </c>
      <c r="DW120" s="932"/>
      <c r="DX120" s="932"/>
      <c r="DY120" s="932"/>
      <c r="DZ120" s="933"/>
    </row>
    <row r="121" spans="1:130" s="230" customFormat="1" ht="26.25" customHeight="1" x14ac:dyDescent="0.15">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15621721</v>
      </c>
      <c r="BR121" s="926"/>
      <c r="BS121" s="926"/>
      <c r="BT121" s="926"/>
      <c r="BU121" s="926"/>
      <c r="BV121" s="926">
        <v>15038190</v>
      </c>
      <c r="BW121" s="926"/>
      <c r="BX121" s="926"/>
      <c r="BY121" s="926"/>
      <c r="BZ121" s="926"/>
      <c r="CA121" s="926">
        <v>14285524</v>
      </c>
      <c r="CB121" s="926"/>
      <c r="CC121" s="926"/>
      <c r="CD121" s="926"/>
      <c r="CE121" s="926"/>
      <c r="CF121" s="920">
        <v>20.6</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3966042</v>
      </c>
      <c r="DR121" s="926"/>
      <c r="DS121" s="926"/>
      <c r="DT121" s="926"/>
      <c r="DU121" s="926"/>
      <c r="DV121" s="927">
        <v>5.7</v>
      </c>
      <c r="DW121" s="927"/>
      <c r="DX121" s="927"/>
      <c r="DY121" s="927"/>
      <c r="DZ121" s="928"/>
    </row>
    <row r="122" spans="1:130" s="230" customFormat="1" ht="26.25" customHeight="1" x14ac:dyDescent="0.15">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119076246</v>
      </c>
      <c r="BR122" s="1000"/>
      <c r="BS122" s="1000"/>
      <c r="BT122" s="1000"/>
      <c r="BU122" s="1000"/>
      <c r="BV122" s="1000">
        <v>114329807</v>
      </c>
      <c r="BW122" s="1000"/>
      <c r="BX122" s="1000"/>
      <c r="BY122" s="1000"/>
      <c r="BZ122" s="1000"/>
      <c r="CA122" s="1000">
        <v>108700102</v>
      </c>
      <c r="CB122" s="1000"/>
      <c r="CC122" s="1000"/>
      <c r="CD122" s="1000"/>
      <c r="CE122" s="1000"/>
      <c r="CF122" s="1017">
        <v>156.80000000000001</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59716</v>
      </c>
      <c r="DH122" s="926"/>
      <c r="DI122" s="926"/>
      <c r="DJ122" s="926"/>
      <c r="DK122" s="926"/>
      <c r="DL122" s="926">
        <v>59259</v>
      </c>
      <c r="DM122" s="926"/>
      <c r="DN122" s="926"/>
      <c r="DO122" s="926"/>
      <c r="DP122" s="926"/>
      <c r="DQ122" s="926">
        <v>63975</v>
      </c>
      <c r="DR122" s="926"/>
      <c r="DS122" s="926"/>
      <c r="DT122" s="926"/>
      <c r="DU122" s="926"/>
      <c r="DV122" s="927">
        <v>0.1</v>
      </c>
      <c r="DW122" s="927"/>
      <c r="DX122" s="927"/>
      <c r="DY122" s="927"/>
      <c r="DZ122" s="928"/>
    </row>
    <row r="123" spans="1:130" s="230" customFormat="1" ht="26.25" customHeight="1" x14ac:dyDescent="0.15">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455</v>
      </c>
      <c r="BP123" s="1005"/>
      <c r="BQ123" s="1063">
        <v>155319420</v>
      </c>
      <c r="BR123" s="1064"/>
      <c r="BS123" s="1064"/>
      <c r="BT123" s="1064"/>
      <c r="BU123" s="1064"/>
      <c r="BV123" s="1064">
        <v>149619459</v>
      </c>
      <c r="BW123" s="1064"/>
      <c r="BX123" s="1064"/>
      <c r="BY123" s="1064"/>
      <c r="BZ123" s="1064"/>
      <c r="CA123" s="1064">
        <v>143640326</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55.6</v>
      </c>
      <c r="BR124" s="1027"/>
      <c r="BS124" s="1027"/>
      <c r="BT124" s="1027"/>
      <c r="BU124" s="1027"/>
      <c r="BV124" s="1027">
        <v>59.3</v>
      </c>
      <c r="BW124" s="1027"/>
      <c r="BX124" s="1027"/>
      <c r="BY124" s="1027"/>
      <c r="BZ124" s="1027"/>
      <c r="CA124" s="1027">
        <v>57.6</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v>4627558</v>
      </c>
      <c r="DH124" s="986"/>
      <c r="DI124" s="986"/>
      <c r="DJ124" s="986"/>
      <c r="DK124" s="987"/>
      <c r="DL124" s="985">
        <v>4283105</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1765768</v>
      </c>
      <c r="AB128" s="1046"/>
      <c r="AC128" s="1046"/>
      <c r="AD128" s="1046"/>
      <c r="AE128" s="1047"/>
      <c r="AF128" s="1048">
        <v>1677397</v>
      </c>
      <c r="AG128" s="1046"/>
      <c r="AH128" s="1046"/>
      <c r="AI128" s="1046"/>
      <c r="AJ128" s="1047"/>
      <c r="AK128" s="1048">
        <v>1607185</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v>52317</v>
      </c>
      <c r="DM128" s="1038"/>
      <c r="DN128" s="1038"/>
      <c r="DO128" s="1038"/>
      <c r="DP128" s="1038"/>
      <c r="DQ128" s="1038">
        <v>91001</v>
      </c>
      <c r="DR128" s="1038"/>
      <c r="DS128" s="1038"/>
      <c r="DT128" s="1038"/>
      <c r="DU128" s="1038"/>
      <c r="DV128" s="1039">
        <v>0.1</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80615926</v>
      </c>
      <c r="AB129" s="959"/>
      <c r="AC129" s="959"/>
      <c r="AD129" s="959"/>
      <c r="AE129" s="960"/>
      <c r="AF129" s="961">
        <v>78628898</v>
      </c>
      <c r="AG129" s="959"/>
      <c r="AH129" s="959"/>
      <c r="AI129" s="959"/>
      <c r="AJ129" s="960"/>
      <c r="AK129" s="961">
        <v>79556772</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10370049</v>
      </c>
      <c r="AB130" s="959"/>
      <c r="AC130" s="959"/>
      <c r="AD130" s="959"/>
      <c r="AE130" s="960"/>
      <c r="AF130" s="961">
        <v>10433976</v>
      </c>
      <c r="AG130" s="959"/>
      <c r="AH130" s="959"/>
      <c r="AI130" s="959"/>
      <c r="AJ130" s="960"/>
      <c r="AK130" s="961">
        <v>10218044</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8.1999999999999993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70245877</v>
      </c>
      <c r="AB131" s="986"/>
      <c r="AC131" s="986"/>
      <c r="AD131" s="986"/>
      <c r="AE131" s="987"/>
      <c r="AF131" s="985">
        <v>68194922</v>
      </c>
      <c r="AG131" s="986"/>
      <c r="AH131" s="986"/>
      <c r="AI131" s="986"/>
      <c r="AJ131" s="987"/>
      <c r="AK131" s="985">
        <v>69338728</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v>57.6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7.9927125119999998</v>
      </c>
      <c r="AB132" s="1097"/>
      <c r="AC132" s="1097"/>
      <c r="AD132" s="1097"/>
      <c r="AE132" s="1098"/>
      <c r="AF132" s="1099">
        <v>8.4478914720000002</v>
      </c>
      <c r="AG132" s="1097"/>
      <c r="AH132" s="1097"/>
      <c r="AI132" s="1097"/>
      <c r="AJ132" s="1098"/>
      <c r="AK132" s="1099">
        <v>8.3505310339999994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8</v>
      </c>
      <c r="AB133" s="1080"/>
      <c r="AC133" s="1080"/>
      <c r="AD133" s="1080"/>
      <c r="AE133" s="1081"/>
      <c r="AF133" s="1079">
        <v>8.1999999999999993</v>
      </c>
      <c r="AG133" s="1080"/>
      <c r="AH133" s="1080"/>
      <c r="AI133" s="1080"/>
      <c r="AJ133" s="1081"/>
      <c r="AK133" s="1079">
        <v>8.1999999999999993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p4QewOAhhFdGg97aKTDBDzyhyPZK0bhZzVSUhGmW7HixgEn6QLd+mtQPf/db2oAKJ9MsUMSVwvbLcx9YW4hMg==" saltValue="jRJrvrZ4Zyj0J2/0B/nC3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8P1zu1udpXN37gl76WC06Jixrq4RXiikPFbhDV5mbOqQSE9hIdBuV5lWSmkHGU9mf6Mp+WOX/MUlL5Nwj57A==" saltValue="wdhoQJB7Ho9jJ29w0t8K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KZbO5Yn74fS4uHJ3FUPJ+5BlgCmsNQ95rkl123k95Fw6UFAMjBcctfaK/y4vMDAg6bx67rXU0SzO5XvOZxRsw==" saltValue="Pr3W1PhLZ8Txpfxq6jR5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20868188</v>
      </c>
      <c r="AP9" s="281">
        <v>63264</v>
      </c>
      <c r="AQ9" s="282">
        <v>62936</v>
      </c>
      <c r="AR9" s="283">
        <v>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29514</v>
      </c>
      <c r="AP10" s="284">
        <v>89</v>
      </c>
      <c r="AQ10" s="285">
        <v>1734</v>
      </c>
      <c r="AR10" s="286">
        <v>-94.9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9558</v>
      </c>
      <c r="AP11" s="284">
        <v>29</v>
      </c>
      <c r="AQ11" s="285">
        <v>694</v>
      </c>
      <c r="AR11" s="286">
        <v>-95.8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24</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698767</v>
      </c>
      <c r="AP13" s="284">
        <v>2118</v>
      </c>
      <c r="AQ13" s="285">
        <v>1996</v>
      </c>
      <c r="AR13" s="286">
        <v>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649222</v>
      </c>
      <c r="AP14" s="284">
        <v>1968</v>
      </c>
      <c r="AQ14" s="285">
        <v>1351</v>
      </c>
      <c r="AR14" s="286">
        <v>45.7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-438069</v>
      </c>
      <c r="AP15" s="284">
        <v>-1328</v>
      </c>
      <c r="AQ15" s="285">
        <v>-1933</v>
      </c>
      <c r="AR15" s="286">
        <v>-31.3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21817180</v>
      </c>
      <c r="AP16" s="284">
        <v>66141</v>
      </c>
      <c r="AQ16" s="285">
        <v>66802</v>
      </c>
      <c r="AR16" s="286">
        <v>-1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7</v>
      </c>
      <c r="AP21" s="298">
        <v>6.52</v>
      </c>
      <c r="AQ21" s="299">
        <v>0.48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99.1</v>
      </c>
      <c r="AP22" s="303">
        <v>99.2</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15842124</v>
      </c>
      <c r="AP32" s="312">
        <v>48027</v>
      </c>
      <c r="AQ32" s="313">
        <v>37417</v>
      </c>
      <c r="AR32" s="314">
        <v>28.4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t="s">
        <v>493</v>
      </c>
      <c r="AP34" s="312" t="s">
        <v>493</v>
      </c>
      <c r="AQ34" s="313">
        <v>46</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1772208</v>
      </c>
      <c r="AP35" s="312">
        <v>5373</v>
      </c>
      <c r="AQ35" s="313">
        <v>8245</v>
      </c>
      <c r="AR35" s="314">
        <v>-34.799999999999997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t="s">
        <v>493</v>
      </c>
      <c r="AP36" s="312" t="s">
        <v>493</v>
      </c>
      <c r="AQ36" s="313">
        <v>440</v>
      </c>
      <c r="AR36" s="314" t="s">
        <v>493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t="s">
        <v>493</v>
      </c>
      <c r="AP37" s="312" t="s">
        <v>493</v>
      </c>
      <c r="AQ37" s="313">
        <v>558</v>
      </c>
      <c r="AR37" s="314" t="s">
        <v>493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v>1049</v>
      </c>
      <c r="AP38" s="315">
        <v>3</v>
      </c>
      <c r="AQ38" s="316">
        <v>1</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-1607185</v>
      </c>
      <c r="AP39" s="312">
        <v>-4872</v>
      </c>
      <c r="AQ39" s="313">
        <v>-7933</v>
      </c>
      <c r="AR39" s="314">
        <v>-38.6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-10218044</v>
      </c>
      <c r="AP40" s="312">
        <v>-30977</v>
      </c>
      <c r="AQ40" s="313">
        <v>-28055</v>
      </c>
      <c r="AR40" s="314">
        <v>10.4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5790152</v>
      </c>
      <c r="AP41" s="312">
        <v>17553</v>
      </c>
      <c r="AQ41" s="313">
        <v>10719</v>
      </c>
      <c r="AR41" s="314">
        <v>63.8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21530675</v>
      </c>
      <c r="AN51" s="334">
        <v>64057</v>
      </c>
      <c r="AO51" s="335">
        <v>12.1</v>
      </c>
      <c r="AP51" s="336">
        <v>51849</v>
      </c>
      <c r="AQ51" s="337">
        <v>11.6</v>
      </c>
      <c r="AR51" s="338">
        <v>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8344671</v>
      </c>
      <c r="AN52" s="342">
        <v>24827</v>
      </c>
      <c r="AO52" s="343">
        <v>2.6</v>
      </c>
      <c r="AP52" s="344">
        <v>26326</v>
      </c>
      <c r="AQ52" s="345">
        <v>9.6</v>
      </c>
      <c r="AR52" s="346">
        <v>-7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18821870</v>
      </c>
      <c r="AN53" s="334">
        <v>56175</v>
      </c>
      <c r="AO53" s="335">
        <v>-12.3</v>
      </c>
      <c r="AP53" s="336">
        <v>52191</v>
      </c>
      <c r="AQ53" s="337">
        <v>0.7</v>
      </c>
      <c r="AR53" s="338">
        <v>-13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9127052</v>
      </c>
      <c r="AN54" s="342">
        <v>27240</v>
      </c>
      <c r="AO54" s="343">
        <v>9.6999999999999993</v>
      </c>
      <c r="AP54" s="344">
        <v>26807</v>
      </c>
      <c r="AQ54" s="345">
        <v>1.8</v>
      </c>
      <c r="AR54" s="346">
        <v>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19305296</v>
      </c>
      <c r="AN55" s="334">
        <v>57928</v>
      </c>
      <c r="AO55" s="335">
        <v>3.1</v>
      </c>
      <c r="AP55" s="336">
        <v>48105</v>
      </c>
      <c r="AQ55" s="337">
        <v>-7.8</v>
      </c>
      <c r="AR55" s="338">
        <v>10.9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8714012</v>
      </c>
      <c r="AN56" s="342">
        <v>26148</v>
      </c>
      <c r="AO56" s="343">
        <v>-4</v>
      </c>
      <c r="AP56" s="344">
        <v>24072</v>
      </c>
      <c r="AQ56" s="345">
        <v>-10.199999999999999</v>
      </c>
      <c r="AR56" s="346">
        <v>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18578680</v>
      </c>
      <c r="AN57" s="334">
        <v>55999</v>
      </c>
      <c r="AO57" s="335">
        <v>-3.3</v>
      </c>
      <c r="AP57" s="336">
        <v>47446</v>
      </c>
      <c r="AQ57" s="337">
        <v>-1.4</v>
      </c>
      <c r="AR57" s="338">
        <v>-1.9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10248046</v>
      </c>
      <c r="AN58" s="342">
        <v>30889</v>
      </c>
      <c r="AO58" s="343">
        <v>18.100000000000001</v>
      </c>
      <c r="AP58" s="344">
        <v>24371</v>
      </c>
      <c r="AQ58" s="345">
        <v>1.2</v>
      </c>
      <c r="AR58" s="346">
        <v>16.899999999999999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17427531</v>
      </c>
      <c r="AN59" s="334">
        <v>52833</v>
      </c>
      <c r="AO59" s="335">
        <v>-5.7</v>
      </c>
      <c r="AP59" s="336">
        <v>48387</v>
      </c>
      <c r="AQ59" s="337">
        <v>2</v>
      </c>
      <c r="AR59" s="338">
        <v>-7.7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8813859</v>
      </c>
      <c r="AN60" s="342">
        <v>26720</v>
      </c>
      <c r="AO60" s="343">
        <v>-13.5</v>
      </c>
      <c r="AP60" s="344">
        <v>25592</v>
      </c>
      <c r="AQ60" s="345">
        <v>5</v>
      </c>
      <c r="AR60" s="346">
        <v>-18.5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19132810</v>
      </c>
      <c r="AN61" s="349">
        <v>57398</v>
      </c>
      <c r="AO61" s="350">
        <v>-1.2</v>
      </c>
      <c r="AP61" s="351">
        <v>49596</v>
      </c>
      <c r="AQ61" s="352">
        <v>1</v>
      </c>
      <c r="AR61" s="338">
        <v>-2.2000000000000002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9049528</v>
      </c>
      <c r="AN62" s="342">
        <v>27165</v>
      </c>
      <c r="AO62" s="343">
        <v>2.6</v>
      </c>
      <c r="AP62" s="344">
        <v>25434</v>
      </c>
      <c r="AQ62" s="345">
        <v>1.5</v>
      </c>
      <c r="AR62" s="346">
        <v>1.1000000000000001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5iaGBlJ/1A7ZeNfuhjrdiU33WuEIawF2t4CyV6RAFvnBmnhsX+J6Ktef5RuTdnPJ2ZGCEXDtDPiDSsJFWvx0g==" saltValue="rsgqGwlrHnPraJ2Yx7EX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oQ37tTye9syGLNa2PS6U8GhshBCBMJjYxhgVae98FYswPKTVceE0qsjO2SggFPZTliuJ6z0ypo/FVYQhfYO9sw==" saltValue="ITBLTc5hbZm5d24OEWUh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byjXYpW5P//inA3N2UWXMb/Ag+2fXOxFaaTrUppreGYJdqAi9YfyW2f9q4ZByzU/7fBkXV9/a19x2lmYAdE63w==" saltValue="bizxqFEUpbDt41aru0aJ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8</v>
      </c>
      <c r="G47" s="12">
        <v>5.92</v>
      </c>
      <c r="H47" s="12">
        <v>9.7899999999999991</v>
      </c>
      <c r="I47" s="12">
        <v>9.99</v>
      </c>
      <c r="J47" s="13">
        <v>10.82</v>
      </c>
    </row>
    <row r="48" spans="2:10" ht="57.75" customHeight="1" x14ac:dyDescent="0.15">
      <c r="B48" s="14"/>
      <c r="C48" s="1141" t="s">
        <v>4</v>
      </c>
      <c r="D48" s="1141"/>
      <c r="E48" s="1142"/>
      <c r="F48" s="15">
        <v>2.8</v>
      </c>
      <c r="G48" s="16">
        <v>4.45</v>
      </c>
      <c r="H48" s="16">
        <v>5.14</v>
      </c>
      <c r="I48" s="16">
        <v>6.57</v>
      </c>
      <c r="J48" s="17">
        <v>4.5</v>
      </c>
    </row>
    <row r="49" spans="2:10" ht="57.75" customHeight="1" thickBot="1" x14ac:dyDescent="0.2">
      <c r="B49" s="18"/>
      <c r="C49" s="1143" t="s">
        <v>5</v>
      </c>
      <c r="D49" s="1143"/>
      <c r="E49" s="1144"/>
      <c r="F49" s="19" t="s">
        <v>536</v>
      </c>
      <c r="G49" s="20" t="s">
        <v>537</v>
      </c>
      <c r="H49" s="20">
        <v>2.5</v>
      </c>
      <c r="I49" s="20" t="s">
        <v>538</v>
      </c>
      <c r="J49" s="21" t="s">
        <v>539</v>
      </c>
    </row>
    <row r="50" spans="2:10" x14ac:dyDescent="0.15"/>
  </sheetData>
  <sheetProtection algorithmName="SHA-512" hashValue="Cw3mKDKLC91okJt3TEDwkY3YXo1vwFWjA52hOHsqtJi/imdtziScffd8eLZsGLyXF8RiIPnkfqAzgLHhl6b1eA==" saltValue="xg1ldxVTdB7aZxUYHbPI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540</v>
      </c>
      <c r="D34" s="1151"/>
      <c r="E34" s="1152"/>
      <c r="F34" s="32">
        <v>2.76</v>
      </c>
      <c r="G34" s="33">
        <v>4.4000000000000004</v>
      </c>
      <c r="H34" s="33">
        <v>5.08</v>
      </c>
      <c r="I34" s="33">
        <v>6.5</v>
      </c>
      <c r="J34" s="34">
        <v>4.4400000000000004</v>
      </c>
      <c r="K34" s="22"/>
      <c r="L34" s="22"/>
      <c r="M34" s="22"/>
      <c r="N34" s="22"/>
      <c r="O34" s="22"/>
      <c r="P34" s="22"/>
    </row>
    <row r="35" spans="1:16" ht="39" customHeight="1" x14ac:dyDescent="0.15">
      <c r="A35" s="22"/>
      <c r="B35" s="35"/>
      <c r="C35" s="1145" t="s">
        <v>541</v>
      </c>
      <c r="D35" s="1146"/>
      <c r="E35" s="1147"/>
      <c r="F35" s="36">
        <v>2.89</v>
      </c>
      <c r="G35" s="37">
        <v>2.46</v>
      </c>
      <c r="H35" s="37">
        <v>1.95</v>
      </c>
      <c r="I35" s="37">
        <v>2.38</v>
      </c>
      <c r="J35" s="38">
        <v>2.52</v>
      </c>
      <c r="K35" s="22"/>
      <c r="L35" s="22"/>
      <c r="M35" s="22"/>
      <c r="N35" s="22"/>
      <c r="O35" s="22"/>
      <c r="P35" s="22"/>
    </row>
    <row r="36" spans="1:16" ht="39" customHeight="1" x14ac:dyDescent="0.15">
      <c r="A36" s="22"/>
      <c r="B36" s="35"/>
      <c r="C36" s="1145" t="s">
        <v>542</v>
      </c>
      <c r="D36" s="1146"/>
      <c r="E36" s="1147"/>
      <c r="F36" s="36">
        <v>2.78</v>
      </c>
      <c r="G36" s="37">
        <v>2.4300000000000002</v>
      </c>
      <c r="H36" s="37">
        <v>2.2599999999999998</v>
      </c>
      <c r="I36" s="37">
        <v>2.0699999999999998</v>
      </c>
      <c r="J36" s="38">
        <v>1.92</v>
      </c>
      <c r="K36" s="22"/>
      <c r="L36" s="22"/>
      <c r="M36" s="22"/>
      <c r="N36" s="22"/>
      <c r="O36" s="22"/>
      <c r="P36" s="22"/>
    </row>
    <row r="37" spans="1:16" ht="39" customHeight="1" x14ac:dyDescent="0.15">
      <c r="A37" s="22"/>
      <c r="B37" s="35"/>
      <c r="C37" s="1145" t="s">
        <v>543</v>
      </c>
      <c r="D37" s="1146"/>
      <c r="E37" s="1147"/>
      <c r="F37" s="36">
        <v>0.41</v>
      </c>
      <c r="G37" s="37">
        <v>0.53</v>
      </c>
      <c r="H37" s="37">
        <v>0.51</v>
      </c>
      <c r="I37" s="37">
        <v>0.84</v>
      </c>
      <c r="J37" s="38">
        <v>0.62</v>
      </c>
      <c r="K37" s="22"/>
      <c r="L37" s="22"/>
      <c r="M37" s="22"/>
      <c r="N37" s="22"/>
      <c r="O37" s="22"/>
      <c r="P37" s="22"/>
    </row>
    <row r="38" spans="1:16" ht="39" customHeight="1" x14ac:dyDescent="0.15">
      <c r="A38" s="22"/>
      <c r="B38" s="35"/>
      <c r="C38" s="1145" t="s">
        <v>544</v>
      </c>
      <c r="D38" s="1146"/>
      <c r="E38" s="1147"/>
      <c r="F38" s="36">
        <v>0.31</v>
      </c>
      <c r="G38" s="37">
        <v>0.99</v>
      </c>
      <c r="H38" s="37">
        <v>0.88</v>
      </c>
      <c r="I38" s="37">
        <v>0.45</v>
      </c>
      <c r="J38" s="38">
        <v>0.43</v>
      </c>
      <c r="K38" s="22"/>
      <c r="L38" s="22"/>
      <c r="M38" s="22"/>
      <c r="N38" s="22"/>
      <c r="O38" s="22"/>
      <c r="P38" s="22"/>
    </row>
    <row r="39" spans="1:16" ht="39" customHeight="1" x14ac:dyDescent="0.15">
      <c r="A39" s="22"/>
      <c r="B39" s="35"/>
      <c r="C39" s="1145" t="s">
        <v>545</v>
      </c>
      <c r="D39" s="1146"/>
      <c r="E39" s="1147"/>
      <c r="F39" s="36">
        <v>0.54</v>
      </c>
      <c r="G39" s="37">
        <v>0.37</v>
      </c>
      <c r="H39" s="37">
        <v>0.31</v>
      </c>
      <c r="I39" s="37">
        <v>0.33</v>
      </c>
      <c r="J39" s="38">
        <v>0.35</v>
      </c>
      <c r="K39" s="22"/>
      <c r="L39" s="22"/>
      <c r="M39" s="22"/>
      <c r="N39" s="22"/>
      <c r="O39" s="22"/>
      <c r="P39" s="22"/>
    </row>
    <row r="40" spans="1:16" ht="39" customHeight="1" x14ac:dyDescent="0.15">
      <c r="A40" s="22"/>
      <c r="B40" s="35"/>
      <c r="C40" s="1145" t="s">
        <v>546</v>
      </c>
      <c r="D40" s="1146"/>
      <c r="E40" s="1147"/>
      <c r="F40" s="36" t="s">
        <v>493</v>
      </c>
      <c r="G40" s="37" t="s">
        <v>493</v>
      </c>
      <c r="H40" s="37" t="s">
        <v>493</v>
      </c>
      <c r="I40" s="37" t="s">
        <v>493</v>
      </c>
      <c r="J40" s="38">
        <v>0.26</v>
      </c>
      <c r="K40" s="22"/>
      <c r="L40" s="22"/>
      <c r="M40" s="22"/>
      <c r="N40" s="22"/>
      <c r="O40" s="22"/>
      <c r="P40" s="22"/>
    </row>
    <row r="41" spans="1:16" ht="39" customHeight="1" x14ac:dyDescent="0.15">
      <c r="A41" s="22"/>
      <c r="B41" s="35"/>
      <c r="C41" s="1145" t="s">
        <v>547</v>
      </c>
      <c r="D41" s="1146"/>
      <c r="E41" s="1147"/>
      <c r="F41" s="36">
        <v>0.03</v>
      </c>
      <c r="G41" s="37">
        <v>0.04</v>
      </c>
      <c r="H41" s="37">
        <v>0.05</v>
      </c>
      <c r="I41" s="37">
        <v>0.06</v>
      </c>
      <c r="J41" s="38">
        <v>0.05</v>
      </c>
      <c r="K41" s="22"/>
      <c r="L41" s="22"/>
      <c r="M41" s="22"/>
      <c r="N41" s="22"/>
      <c r="O41" s="22"/>
      <c r="P41" s="22"/>
    </row>
    <row r="42" spans="1:16" ht="39" customHeight="1" x14ac:dyDescent="0.15">
      <c r="A42" s="22"/>
      <c r="B42" s="39"/>
      <c r="C42" s="1145" t="s">
        <v>548</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549</v>
      </c>
      <c r="D43" s="1149"/>
      <c r="E43" s="1150"/>
      <c r="F43" s="41">
        <v>1.38</v>
      </c>
      <c r="G43" s="42">
        <v>1.59</v>
      </c>
      <c r="H43" s="42">
        <v>0.46</v>
      </c>
      <c r="I43" s="42">
        <v>0.06</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inbW+jkU1CAlS1C8b89DoemqM2ViX/hItE1JY7Oj9b4sx8OzqSey9epQhrI8SNSq0RjAAx9RIS+slFU9eDkyQ==" saltValue="uTeM/4C9ld+zxkEGAdSD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14926</v>
      </c>
      <c r="L45" s="60">
        <v>15338</v>
      </c>
      <c r="M45" s="60">
        <v>15771</v>
      </c>
      <c r="N45" s="60">
        <v>15963</v>
      </c>
      <c r="O45" s="61">
        <v>15842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493</v>
      </c>
      <c r="L47" s="64" t="s">
        <v>493</v>
      </c>
      <c r="M47" s="64" t="s">
        <v>493</v>
      </c>
      <c r="N47" s="64" t="s">
        <v>493</v>
      </c>
      <c r="O47" s="65" t="s">
        <v>493</v>
      </c>
      <c r="P47" s="48"/>
      <c r="Q47" s="48"/>
      <c r="R47" s="48"/>
      <c r="S47" s="48"/>
      <c r="T47" s="48"/>
      <c r="U47" s="48"/>
    </row>
    <row r="48" spans="1:21" ht="30.75" customHeight="1" x14ac:dyDescent="0.15">
      <c r="A48" s="48"/>
      <c r="B48" s="1155"/>
      <c r="C48" s="1156"/>
      <c r="D48" s="62"/>
      <c r="E48" s="1161" t="s">
        <v>13</v>
      </c>
      <c r="F48" s="1161"/>
      <c r="G48" s="1161"/>
      <c r="H48" s="1161"/>
      <c r="I48" s="1161"/>
      <c r="J48" s="1162"/>
      <c r="K48" s="63">
        <v>2076</v>
      </c>
      <c r="L48" s="64">
        <v>1998</v>
      </c>
      <c r="M48" s="64">
        <v>1980</v>
      </c>
      <c r="N48" s="64">
        <v>1909</v>
      </c>
      <c r="O48" s="65">
        <v>1772</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493</v>
      </c>
      <c r="L49" s="64" t="s">
        <v>493</v>
      </c>
      <c r="M49" s="64" t="s">
        <v>493</v>
      </c>
      <c r="N49" s="64" t="s">
        <v>493</v>
      </c>
      <c r="O49" s="65" t="s">
        <v>493</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493</v>
      </c>
      <c r="L50" s="64" t="s">
        <v>493</v>
      </c>
      <c r="M50" s="64" t="s">
        <v>493</v>
      </c>
      <c r="N50" s="64" t="s">
        <v>493</v>
      </c>
      <c r="O50" s="65" t="s">
        <v>493</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493</v>
      </c>
      <c r="L51" s="64">
        <v>0</v>
      </c>
      <c r="M51" s="64" t="s">
        <v>493</v>
      </c>
      <c r="N51" s="64">
        <v>1</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11882</v>
      </c>
      <c r="L52" s="64">
        <v>11746</v>
      </c>
      <c r="M52" s="64">
        <v>12136</v>
      </c>
      <c r="N52" s="64">
        <v>12111</v>
      </c>
      <c r="O52" s="65">
        <v>11826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5120</v>
      </c>
      <c r="L53" s="69">
        <v>5590</v>
      </c>
      <c r="M53" s="69">
        <v>5615</v>
      </c>
      <c r="N53" s="69">
        <v>5762</v>
      </c>
      <c r="O53" s="70">
        <v>5789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rmm0dxlpp7B0a/6pDc6GeFDd9c+bI7XVj7LTrRju9KnUlKOR3UWOMjnDI2DifYAnOwIlK/xv39cyxhGhCftpA==" saltValue="6ECc1DYaFUByxJwEXL+8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4" t="s">
        <v>30</v>
      </c>
      <c r="C41" s="1185"/>
      <c r="D41" s="105"/>
      <c r="E41" s="1190" t="s">
        <v>31</v>
      </c>
      <c r="F41" s="1190"/>
      <c r="G41" s="1190"/>
      <c r="H41" s="1191"/>
      <c r="I41" s="355">
        <v>154082</v>
      </c>
      <c r="J41" s="356">
        <v>153834</v>
      </c>
      <c r="K41" s="356">
        <v>155768</v>
      </c>
      <c r="L41" s="356">
        <v>152718</v>
      </c>
      <c r="M41" s="357">
        <v>146101</v>
      </c>
    </row>
    <row r="42" spans="2:13" ht="27.75" customHeight="1" x14ac:dyDescent="0.15">
      <c r="B42" s="1186"/>
      <c r="C42" s="1187"/>
      <c r="D42" s="106"/>
      <c r="E42" s="1192" t="s">
        <v>32</v>
      </c>
      <c r="F42" s="1192"/>
      <c r="G42" s="1192"/>
      <c r="H42" s="1193"/>
      <c r="I42" s="358" t="s">
        <v>493</v>
      </c>
      <c r="J42" s="359" t="s">
        <v>493</v>
      </c>
      <c r="K42" s="359" t="s">
        <v>493</v>
      </c>
      <c r="L42" s="359" t="s">
        <v>493</v>
      </c>
      <c r="M42" s="360" t="s">
        <v>493</v>
      </c>
    </row>
    <row r="43" spans="2:13" ht="27.75" customHeight="1" x14ac:dyDescent="0.15">
      <c r="B43" s="1186"/>
      <c r="C43" s="1187"/>
      <c r="D43" s="106"/>
      <c r="E43" s="1192" t="s">
        <v>33</v>
      </c>
      <c r="F43" s="1192"/>
      <c r="G43" s="1192"/>
      <c r="H43" s="1193"/>
      <c r="I43" s="358">
        <v>23315</v>
      </c>
      <c r="J43" s="359">
        <v>22004</v>
      </c>
      <c r="K43" s="359">
        <v>20940</v>
      </c>
      <c r="L43" s="359">
        <v>19637</v>
      </c>
      <c r="M43" s="360">
        <v>18589</v>
      </c>
    </row>
    <row r="44" spans="2:13" ht="27.75" customHeight="1" x14ac:dyDescent="0.15">
      <c r="B44" s="1186"/>
      <c r="C44" s="1187"/>
      <c r="D44" s="106"/>
      <c r="E44" s="1192" t="s">
        <v>34</v>
      </c>
      <c r="F44" s="1192"/>
      <c r="G44" s="1192"/>
      <c r="H44" s="1193"/>
      <c r="I44" s="358" t="s">
        <v>493</v>
      </c>
      <c r="J44" s="359" t="s">
        <v>493</v>
      </c>
      <c r="K44" s="359" t="s">
        <v>493</v>
      </c>
      <c r="L44" s="359" t="s">
        <v>493</v>
      </c>
      <c r="M44" s="360" t="s">
        <v>493</v>
      </c>
    </row>
    <row r="45" spans="2:13" ht="27.75" customHeight="1" x14ac:dyDescent="0.15">
      <c r="B45" s="1186"/>
      <c r="C45" s="1187"/>
      <c r="D45" s="106"/>
      <c r="E45" s="1192" t="s">
        <v>35</v>
      </c>
      <c r="F45" s="1192"/>
      <c r="G45" s="1192"/>
      <c r="H45" s="1193"/>
      <c r="I45" s="358">
        <v>17877</v>
      </c>
      <c r="J45" s="359">
        <v>17858</v>
      </c>
      <c r="K45" s="359">
        <v>17671</v>
      </c>
      <c r="L45" s="359">
        <v>17688</v>
      </c>
      <c r="M45" s="360">
        <v>18798</v>
      </c>
    </row>
    <row r="46" spans="2:13" ht="27.75" customHeight="1" x14ac:dyDescent="0.15">
      <c r="B46" s="1186"/>
      <c r="C46" s="1187"/>
      <c r="D46" s="107"/>
      <c r="E46" s="1192" t="s">
        <v>36</v>
      </c>
      <c r="F46" s="1192"/>
      <c r="G46" s="1192"/>
      <c r="H46" s="1193"/>
      <c r="I46" s="358">
        <v>193</v>
      </c>
      <c r="J46" s="359">
        <v>112</v>
      </c>
      <c r="K46" s="359" t="s">
        <v>493</v>
      </c>
      <c r="L46" s="359">
        <v>52</v>
      </c>
      <c r="M46" s="360">
        <v>91</v>
      </c>
    </row>
    <row r="47" spans="2:13" ht="27.75" customHeight="1" x14ac:dyDescent="0.15">
      <c r="B47" s="1186"/>
      <c r="C47" s="1187"/>
      <c r="D47" s="108"/>
      <c r="E47" s="1194" t="s">
        <v>37</v>
      </c>
      <c r="F47" s="1195"/>
      <c r="G47" s="1195"/>
      <c r="H47" s="1196"/>
      <c r="I47" s="358" t="s">
        <v>493</v>
      </c>
      <c r="J47" s="359" t="s">
        <v>493</v>
      </c>
      <c r="K47" s="359" t="s">
        <v>493</v>
      </c>
      <c r="L47" s="359" t="s">
        <v>493</v>
      </c>
      <c r="M47" s="360" t="s">
        <v>493</v>
      </c>
    </row>
    <row r="48" spans="2:13" ht="27.75" customHeight="1" x14ac:dyDescent="0.15">
      <c r="B48" s="1186"/>
      <c r="C48" s="1187"/>
      <c r="D48" s="106"/>
      <c r="E48" s="1192" t="s">
        <v>38</v>
      </c>
      <c r="F48" s="1192"/>
      <c r="G48" s="1192"/>
      <c r="H48" s="1193"/>
      <c r="I48" s="358" t="s">
        <v>493</v>
      </c>
      <c r="J48" s="359" t="s">
        <v>493</v>
      </c>
      <c r="K48" s="359" t="s">
        <v>493</v>
      </c>
      <c r="L48" s="359" t="s">
        <v>493</v>
      </c>
      <c r="M48" s="360" t="s">
        <v>493</v>
      </c>
    </row>
    <row r="49" spans="2:13" ht="27.75" customHeight="1" x14ac:dyDescent="0.15">
      <c r="B49" s="1188"/>
      <c r="C49" s="1189"/>
      <c r="D49" s="106"/>
      <c r="E49" s="1192" t="s">
        <v>39</v>
      </c>
      <c r="F49" s="1192"/>
      <c r="G49" s="1192"/>
      <c r="H49" s="1193"/>
      <c r="I49" s="358" t="s">
        <v>493</v>
      </c>
      <c r="J49" s="359" t="s">
        <v>493</v>
      </c>
      <c r="K49" s="359" t="s">
        <v>493</v>
      </c>
      <c r="L49" s="359" t="s">
        <v>493</v>
      </c>
      <c r="M49" s="360" t="s">
        <v>493</v>
      </c>
    </row>
    <row r="50" spans="2:13" ht="27.75" customHeight="1" x14ac:dyDescent="0.15">
      <c r="B50" s="1197" t="s">
        <v>40</v>
      </c>
      <c r="C50" s="1198"/>
      <c r="D50" s="109"/>
      <c r="E50" s="1192" t="s">
        <v>41</v>
      </c>
      <c r="F50" s="1192"/>
      <c r="G50" s="1192"/>
      <c r="H50" s="1193"/>
      <c r="I50" s="358">
        <v>15857</v>
      </c>
      <c r="J50" s="359">
        <v>13350</v>
      </c>
      <c r="K50" s="359">
        <v>20621</v>
      </c>
      <c r="L50" s="359">
        <v>20251</v>
      </c>
      <c r="M50" s="360">
        <v>20655</v>
      </c>
    </row>
    <row r="51" spans="2:13" ht="27.75" customHeight="1" x14ac:dyDescent="0.15">
      <c r="B51" s="1186"/>
      <c r="C51" s="1187"/>
      <c r="D51" s="106"/>
      <c r="E51" s="1192" t="s">
        <v>42</v>
      </c>
      <c r="F51" s="1192"/>
      <c r="G51" s="1192"/>
      <c r="H51" s="1193"/>
      <c r="I51" s="358">
        <v>15448</v>
      </c>
      <c r="J51" s="359">
        <v>15731</v>
      </c>
      <c r="K51" s="359">
        <v>15622</v>
      </c>
      <c r="L51" s="359">
        <v>15038</v>
      </c>
      <c r="M51" s="360">
        <v>14286</v>
      </c>
    </row>
    <row r="52" spans="2:13" ht="27.75" customHeight="1" x14ac:dyDescent="0.15">
      <c r="B52" s="1188"/>
      <c r="C52" s="1189"/>
      <c r="D52" s="106"/>
      <c r="E52" s="1192" t="s">
        <v>43</v>
      </c>
      <c r="F52" s="1192"/>
      <c r="G52" s="1192"/>
      <c r="H52" s="1193"/>
      <c r="I52" s="358">
        <v>120452</v>
      </c>
      <c r="J52" s="359">
        <v>120315</v>
      </c>
      <c r="K52" s="359">
        <v>119076</v>
      </c>
      <c r="L52" s="359">
        <v>114330</v>
      </c>
      <c r="M52" s="360">
        <v>108700</v>
      </c>
    </row>
    <row r="53" spans="2:13" ht="27.75" customHeight="1" thickBot="1" x14ac:dyDescent="0.2">
      <c r="B53" s="1199" t="s">
        <v>19</v>
      </c>
      <c r="C53" s="1200"/>
      <c r="D53" s="110"/>
      <c r="E53" s="1201" t="s">
        <v>44</v>
      </c>
      <c r="F53" s="1201"/>
      <c r="G53" s="1201"/>
      <c r="H53" s="1202"/>
      <c r="I53" s="361">
        <v>43710</v>
      </c>
      <c r="J53" s="362">
        <v>44413</v>
      </c>
      <c r="K53" s="362">
        <v>39059</v>
      </c>
      <c r="L53" s="362">
        <v>40475</v>
      </c>
      <c r="M53" s="363">
        <v>39939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mzmqibs544WXeltV0VkeHrU3QyVJFpd5bNvT/uK76NGWGIaDL3q3oVBCHg2MiQNaokmLo4XX1zdwBs7iZHXig==" saltValue="QZ1BDrMGJP0oE5QQyuG9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7895</v>
      </c>
      <c r="G55" s="122">
        <v>7852</v>
      </c>
      <c r="H55" s="123">
        <v>8608</v>
      </c>
    </row>
    <row r="56" spans="2:8" ht="52.5" customHeight="1" x14ac:dyDescent="0.15">
      <c r="B56" s="124"/>
      <c r="C56" s="1213" t="s">
        <v>47</v>
      </c>
      <c r="D56" s="1213"/>
      <c r="E56" s="1214"/>
      <c r="F56" s="125">
        <v>2088</v>
      </c>
      <c r="G56" s="125">
        <v>2089</v>
      </c>
      <c r="H56" s="126">
        <v>2497</v>
      </c>
    </row>
    <row r="57" spans="2:8" ht="53.25" customHeight="1" x14ac:dyDescent="0.15">
      <c r="B57" s="124"/>
      <c r="C57" s="1215" t="s">
        <v>48</v>
      </c>
      <c r="D57" s="1215"/>
      <c r="E57" s="1216"/>
      <c r="F57" s="127">
        <v>4308</v>
      </c>
      <c r="G57" s="127">
        <v>4065</v>
      </c>
      <c r="H57" s="128">
        <v>3603</v>
      </c>
    </row>
    <row r="58" spans="2:8" ht="45.75" customHeight="1" x14ac:dyDescent="0.15">
      <c r="B58" s="129"/>
      <c r="C58" s="1203" t="s">
        <v>583</v>
      </c>
      <c r="D58" s="1204"/>
      <c r="E58" s="1205"/>
      <c r="F58" s="130">
        <v>1382</v>
      </c>
      <c r="G58" s="130">
        <v>1165</v>
      </c>
      <c r="H58" s="131">
        <v>1227</v>
      </c>
    </row>
    <row r="59" spans="2:8" ht="45.75" customHeight="1" x14ac:dyDescent="0.15">
      <c r="B59" s="129"/>
      <c r="C59" s="1203" t="s">
        <v>584</v>
      </c>
      <c r="D59" s="1204"/>
      <c r="E59" s="1205"/>
      <c r="F59" s="130">
        <v>614</v>
      </c>
      <c r="G59" s="130">
        <v>403</v>
      </c>
      <c r="H59" s="131">
        <v>685</v>
      </c>
    </row>
    <row r="60" spans="2:8" ht="45.75" customHeight="1" x14ac:dyDescent="0.15">
      <c r="B60" s="129"/>
      <c r="C60" s="1203" t="s">
        <v>585</v>
      </c>
      <c r="D60" s="1204"/>
      <c r="E60" s="1205"/>
      <c r="F60" s="130">
        <v>300</v>
      </c>
      <c r="G60" s="130">
        <v>803</v>
      </c>
      <c r="H60" s="131">
        <v>501</v>
      </c>
    </row>
    <row r="61" spans="2:8" ht="45.75" customHeight="1" x14ac:dyDescent="0.15">
      <c r="B61" s="129"/>
      <c r="C61" s="1203" t="s">
        <v>586</v>
      </c>
      <c r="D61" s="1204"/>
      <c r="E61" s="1205"/>
      <c r="F61" s="130">
        <v>717</v>
      </c>
      <c r="G61" s="130">
        <v>491</v>
      </c>
      <c r="H61" s="131">
        <v>356</v>
      </c>
    </row>
    <row r="62" spans="2:8" ht="45.75" customHeight="1" thickBot="1" x14ac:dyDescent="0.2">
      <c r="B62" s="132"/>
      <c r="C62" s="1206" t="s">
        <v>587</v>
      </c>
      <c r="D62" s="1207"/>
      <c r="E62" s="1208"/>
      <c r="F62" s="133">
        <v>713</v>
      </c>
      <c r="G62" s="133">
        <v>514</v>
      </c>
      <c r="H62" s="134">
        <v>312</v>
      </c>
    </row>
    <row r="63" spans="2:8" ht="52.5" customHeight="1" thickBot="1" x14ac:dyDescent="0.2">
      <c r="B63" s="135"/>
      <c r="C63" s="1209" t="s">
        <v>49</v>
      </c>
      <c r="D63" s="1209"/>
      <c r="E63" s="1210"/>
      <c r="F63" s="136">
        <v>14292</v>
      </c>
      <c r="G63" s="136">
        <v>14006</v>
      </c>
      <c r="H63" s="137">
        <v>14709</v>
      </c>
    </row>
    <row r="64" spans="2:8" x14ac:dyDescent="0.15"/>
  </sheetData>
  <sheetProtection algorithmName="SHA-512" hashValue="KhsSI9mpANgTyjKVU5/M/fBx9jLXqlRa3FCAXfmYH7L6XS5ycNukItAQe1tfxm2nFFEJu+XzeHUirFXpomWutw==" saltValue="UJGBSCY5W+esjQdqF0/Z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64057</v>
      </c>
      <c r="E3" s="156"/>
      <c r="F3" s="157">
        <v>51849</v>
      </c>
      <c r="G3" s="158"/>
      <c r="H3" s="159"/>
    </row>
    <row r="4" spans="1:8" x14ac:dyDescent="0.15">
      <c r="A4" s="160"/>
      <c r="B4" s="161"/>
      <c r="C4" s="162"/>
      <c r="D4" s="163">
        <v>24827</v>
      </c>
      <c r="E4" s="164"/>
      <c r="F4" s="165">
        <v>26326</v>
      </c>
      <c r="G4" s="166"/>
      <c r="H4" s="167"/>
    </row>
    <row r="5" spans="1:8" x14ac:dyDescent="0.15">
      <c r="A5" s="148" t="s">
        <v>525</v>
      </c>
      <c r="B5" s="153"/>
      <c r="C5" s="154"/>
      <c r="D5" s="155">
        <v>56175</v>
      </c>
      <c r="E5" s="156"/>
      <c r="F5" s="157">
        <v>52191</v>
      </c>
      <c r="G5" s="158"/>
      <c r="H5" s="159"/>
    </row>
    <row r="6" spans="1:8" x14ac:dyDescent="0.15">
      <c r="A6" s="160"/>
      <c r="B6" s="161"/>
      <c r="C6" s="162"/>
      <c r="D6" s="163">
        <v>27240</v>
      </c>
      <c r="E6" s="164"/>
      <c r="F6" s="165">
        <v>26807</v>
      </c>
      <c r="G6" s="166"/>
      <c r="H6" s="167"/>
    </row>
    <row r="7" spans="1:8" x14ac:dyDescent="0.15">
      <c r="A7" s="148" t="s">
        <v>526</v>
      </c>
      <c r="B7" s="153"/>
      <c r="C7" s="154"/>
      <c r="D7" s="155">
        <v>57928</v>
      </c>
      <c r="E7" s="156"/>
      <c r="F7" s="157">
        <v>48105</v>
      </c>
      <c r="G7" s="158"/>
      <c r="H7" s="159"/>
    </row>
    <row r="8" spans="1:8" x14ac:dyDescent="0.15">
      <c r="A8" s="160"/>
      <c r="B8" s="161"/>
      <c r="C8" s="162"/>
      <c r="D8" s="163">
        <v>26148</v>
      </c>
      <c r="E8" s="164"/>
      <c r="F8" s="165">
        <v>24072</v>
      </c>
      <c r="G8" s="166"/>
      <c r="H8" s="167"/>
    </row>
    <row r="9" spans="1:8" x14ac:dyDescent="0.15">
      <c r="A9" s="148" t="s">
        <v>527</v>
      </c>
      <c r="B9" s="153"/>
      <c r="C9" s="154"/>
      <c r="D9" s="155">
        <v>55999</v>
      </c>
      <c r="E9" s="156"/>
      <c r="F9" s="157">
        <v>47446</v>
      </c>
      <c r="G9" s="158"/>
      <c r="H9" s="159"/>
    </row>
    <row r="10" spans="1:8" x14ac:dyDescent="0.15">
      <c r="A10" s="160"/>
      <c r="B10" s="161"/>
      <c r="C10" s="162"/>
      <c r="D10" s="163">
        <v>30889</v>
      </c>
      <c r="E10" s="164"/>
      <c r="F10" s="165">
        <v>24371</v>
      </c>
      <c r="G10" s="166"/>
      <c r="H10" s="167"/>
    </row>
    <row r="11" spans="1:8" x14ac:dyDescent="0.15">
      <c r="A11" s="148" t="s">
        <v>528</v>
      </c>
      <c r="B11" s="153"/>
      <c r="C11" s="154"/>
      <c r="D11" s="155">
        <v>52833</v>
      </c>
      <c r="E11" s="156"/>
      <c r="F11" s="157">
        <v>48387</v>
      </c>
      <c r="G11" s="158"/>
      <c r="H11" s="159"/>
    </row>
    <row r="12" spans="1:8" x14ac:dyDescent="0.15">
      <c r="A12" s="160"/>
      <c r="B12" s="161"/>
      <c r="C12" s="168"/>
      <c r="D12" s="163">
        <v>26720</v>
      </c>
      <c r="E12" s="164"/>
      <c r="F12" s="165">
        <v>25592</v>
      </c>
      <c r="G12" s="166"/>
      <c r="H12" s="167"/>
    </row>
    <row r="13" spans="1:8" x14ac:dyDescent="0.15">
      <c r="A13" s="148"/>
      <c r="B13" s="153"/>
      <c r="C13" s="169"/>
      <c r="D13" s="170">
        <v>57398</v>
      </c>
      <c r="E13" s="171"/>
      <c r="F13" s="172">
        <v>49596</v>
      </c>
      <c r="G13" s="173"/>
      <c r="H13" s="159"/>
    </row>
    <row r="14" spans="1:8" x14ac:dyDescent="0.15">
      <c r="A14" s="160"/>
      <c r="B14" s="161"/>
      <c r="C14" s="162"/>
      <c r="D14" s="163">
        <v>27165</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v>
      </c>
      <c r="C19" s="174">
        <f>ROUND(VALUE(SUBSTITUTE(実質収支比率等に係る経年分析!G$48,"▲","-")),2)</f>
        <v>4.45</v>
      </c>
      <c r="D19" s="174">
        <f>ROUND(VALUE(SUBSTITUTE(実質収支比率等に係る経年分析!H$48,"▲","-")),2)</f>
        <v>5.14</v>
      </c>
      <c r="E19" s="174">
        <f>ROUND(VALUE(SUBSTITUTE(実質収支比率等に係る経年分析!I$48,"▲","-")),2)</f>
        <v>6.57</v>
      </c>
      <c r="F19" s="174">
        <f>ROUND(VALUE(SUBSTITUTE(実質収支比率等に係る経年分析!J$48,"▲","-")),2)</f>
        <v>4.5</v>
      </c>
    </row>
    <row r="20" spans="1:11" x14ac:dyDescent="0.15">
      <c r="A20" s="174" t="s">
        <v>53</v>
      </c>
      <c r="B20" s="174">
        <f>ROUND(VALUE(SUBSTITUTE(実質収支比率等に係る経年分析!F$47,"▲","-")),2)</f>
        <v>8</v>
      </c>
      <c r="C20" s="174">
        <f>ROUND(VALUE(SUBSTITUTE(実質収支比率等に係る経年分析!G$47,"▲","-")),2)</f>
        <v>5.92</v>
      </c>
      <c r="D20" s="174">
        <f>ROUND(VALUE(SUBSTITUTE(実質収支比率等に係る経年分析!H$47,"▲","-")),2)</f>
        <v>9.7899999999999991</v>
      </c>
      <c r="E20" s="174">
        <f>ROUND(VALUE(SUBSTITUTE(実質収支比率等に係る経年分析!I$47,"▲","-")),2)</f>
        <v>9.99</v>
      </c>
      <c r="F20" s="174">
        <f>ROUND(VALUE(SUBSTITUTE(実質収支比率等に係る経年分析!J$47,"▲","-")),2)</f>
        <v>10.82</v>
      </c>
    </row>
    <row r="21" spans="1:11" x14ac:dyDescent="0.15">
      <c r="A21" s="174" t="s">
        <v>54</v>
      </c>
      <c r="B21" s="174">
        <f>IF(ISNUMBER(VALUE(SUBSTITUTE(実質収支比率等に係る経年分析!F$49,"▲","-"))),ROUND(VALUE(SUBSTITUTE(実質収支比率等に係る経年分析!F$49,"▲","-")),2),NA())</f>
        <v>-2.5499999999999998</v>
      </c>
      <c r="C21" s="174">
        <f>IF(ISNUMBER(VALUE(SUBSTITUTE(実質収支比率等に係る経年分析!G$49,"▲","-"))),ROUND(VALUE(SUBSTITUTE(実質収支比率等に係る経年分析!G$49,"▲","-")),2),NA())</f>
        <v>-1.63</v>
      </c>
      <c r="D21" s="174">
        <f>IF(ISNUMBER(VALUE(SUBSTITUTE(実質収支比率等に係る経年分析!H$49,"▲","-"))),ROUND(VALUE(SUBSTITUTE(実質収支比率等に係る経年分析!H$49,"▲","-")),2),NA())</f>
        <v>2.5</v>
      </c>
      <c r="E21" s="174">
        <f>IF(ISNUMBER(VALUE(SUBSTITUTE(実質収支比率等に係る経年分析!I$49,"▲","-"))),ROUND(VALUE(SUBSTITUTE(実質収支比率等に係る経年分析!I$49,"▲","-")),2),NA())</f>
        <v>-2.06</v>
      </c>
      <c r="F21" s="174">
        <f>IF(ISNUMBER(VALUE(SUBSTITUTE(実質収支比率等に係る経年分析!J$49,"▲","-"))),ROUND(VALUE(SUBSTITUTE(実質収支比率等に係る経年分析!J$49,"▲","-")),2),NA())</f>
        <v>-5.57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農業集落排水事業会計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0.26</v>
      </c>
    </row>
    <row r="31" spans="1:11" x14ac:dyDescent="0.15">
      <c r="A31" s="175" t="str">
        <f>IF(連結実質赤字比率に係る赤字・黒字の構成分析!C$39="",NA(),連結実質赤字比率に係る赤字・黒字の構成分析!C$39)</f>
        <v>競輪特別会計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2.4300000000000002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2.2599999999999998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4.4000000000000004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4.4400000000000004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11882</v>
      </c>
      <c r="E42" s="176"/>
      <c r="F42" s="176"/>
      <c r="G42" s="176">
        <f>'実質公債費比率（分子）の構造'!L$52</f>
        <v>11746</v>
      </c>
      <c r="H42" s="176"/>
      <c r="I42" s="176"/>
      <c r="J42" s="176">
        <f>'実質公債費比率（分子）の構造'!M$52</f>
        <v>12136</v>
      </c>
      <c r="K42" s="176"/>
      <c r="L42" s="176"/>
      <c r="M42" s="176">
        <f>'実質公債費比率（分子）の構造'!N$52</f>
        <v>12111</v>
      </c>
      <c r="N42" s="176"/>
      <c r="O42" s="176"/>
      <c r="P42" s="176">
        <f>'実質公債費比率（分子）の構造'!O$52</f>
        <v>11826</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f>'実質公債費比率（分子）の構造'!N$51</f>
        <v>1</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2076</v>
      </c>
      <c r="C46" s="176"/>
      <c r="D46" s="176"/>
      <c r="E46" s="176">
        <f>'実質公債費比率（分子）の構造'!L$48</f>
        <v>1998</v>
      </c>
      <c r="F46" s="176"/>
      <c r="G46" s="176"/>
      <c r="H46" s="176">
        <f>'実質公債費比率（分子）の構造'!M$48</f>
        <v>1980</v>
      </c>
      <c r="I46" s="176"/>
      <c r="J46" s="176"/>
      <c r="K46" s="176">
        <f>'実質公債費比率（分子）の構造'!N$48</f>
        <v>1909</v>
      </c>
      <c r="L46" s="176"/>
      <c r="M46" s="176"/>
      <c r="N46" s="176">
        <f>'実質公債費比率（分子）の構造'!O$48</f>
        <v>1772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14926</v>
      </c>
      <c r="C49" s="176"/>
      <c r="D49" s="176"/>
      <c r="E49" s="176">
        <f>'実質公債費比率（分子）の構造'!L$45</f>
        <v>15338</v>
      </c>
      <c r="F49" s="176"/>
      <c r="G49" s="176"/>
      <c r="H49" s="176">
        <f>'実質公債費比率（分子）の構造'!M$45</f>
        <v>15771</v>
      </c>
      <c r="I49" s="176"/>
      <c r="J49" s="176"/>
      <c r="K49" s="176">
        <f>'実質公債費比率（分子）の構造'!N$45</f>
        <v>15963</v>
      </c>
      <c r="L49" s="176"/>
      <c r="M49" s="176"/>
      <c r="N49" s="176">
        <f>'実質公債費比率（分子）の構造'!O$45</f>
        <v>15842</v>
      </c>
      <c r="O49" s="176"/>
      <c r="P49" s="176"/>
    </row>
    <row r="50" spans="1:16" x14ac:dyDescent="0.15">
      <c r="A50" s="176" t="s">
        <v>67</v>
      </c>
      <c r="B50" s="176" t="e">
        <f>NA()</f>
        <v>#N/A</v>
      </c>
      <c r="C50" s="176">
        <f>IF(ISNUMBER('実質公債費比率（分子）の構造'!K$53),'実質公債費比率（分子）の構造'!K$53,NA())</f>
        <v>5120</v>
      </c>
      <c r="D50" s="176" t="e">
        <f>NA()</f>
        <v>#N/A</v>
      </c>
      <c r="E50" s="176" t="e">
        <f>NA()</f>
        <v>#N/A</v>
      </c>
      <c r="F50" s="176">
        <f>IF(ISNUMBER('実質公債費比率（分子）の構造'!L$53),'実質公債費比率（分子）の構造'!L$53,NA())</f>
        <v>5590</v>
      </c>
      <c r="G50" s="176" t="e">
        <f>NA()</f>
        <v>#N/A</v>
      </c>
      <c r="H50" s="176" t="e">
        <f>NA()</f>
        <v>#N/A</v>
      </c>
      <c r="I50" s="176">
        <f>IF(ISNUMBER('実質公債費比率（分子）の構造'!M$53),'実質公債費比率（分子）の構造'!M$53,NA())</f>
        <v>5615</v>
      </c>
      <c r="J50" s="176" t="e">
        <f>NA()</f>
        <v>#N/A</v>
      </c>
      <c r="K50" s="176" t="e">
        <f>NA()</f>
        <v>#N/A</v>
      </c>
      <c r="L50" s="176">
        <f>IF(ISNUMBER('実質公債費比率（分子）の構造'!N$53),'実質公債費比率（分子）の構造'!N$53,NA())</f>
        <v>5762</v>
      </c>
      <c r="M50" s="176" t="e">
        <f>NA()</f>
        <v>#N/A</v>
      </c>
      <c r="N50" s="176" t="e">
        <f>NA()</f>
        <v>#N/A</v>
      </c>
      <c r="O50" s="176">
        <f>IF(ISNUMBER('実質公債費比率（分子）の構造'!O$53),'実質公債費比率（分子）の構造'!O$53,NA())</f>
        <v>5789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120452</v>
      </c>
      <c r="E56" s="175"/>
      <c r="F56" s="175"/>
      <c r="G56" s="175">
        <f>'将来負担比率（分子）の構造'!J$52</f>
        <v>120315</v>
      </c>
      <c r="H56" s="175"/>
      <c r="I56" s="175"/>
      <c r="J56" s="175">
        <f>'将来負担比率（分子）の構造'!K$52</f>
        <v>119076</v>
      </c>
      <c r="K56" s="175"/>
      <c r="L56" s="175"/>
      <c r="M56" s="175">
        <f>'将来負担比率（分子）の構造'!L$52</f>
        <v>114330</v>
      </c>
      <c r="N56" s="175"/>
      <c r="O56" s="175"/>
      <c r="P56" s="175">
        <f>'将来負担比率（分子）の構造'!M$52</f>
        <v>108700</v>
      </c>
    </row>
    <row r="57" spans="1:16" x14ac:dyDescent="0.15">
      <c r="A57" s="175" t="s">
        <v>42</v>
      </c>
      <c r="B57" s="175"/>
      <c r="C57" s="175"/>
      <c r="D57" s="175">
        <f>'将来負担比率（分子）の構造'!I$51</f>
        <v>15448</v>
      </c>
      <c r="E57" s="175"/>
      <c r="F57" s="175"/>
      <c r="G57" s="175">
        <f>'将来負担比率（分子）の構造'!J$51</f>
        <v>15731</v>
      </c>
      <c r="H57" s="175"/>
      <c r="I57" s="175"/>
      <c r="J57" s="175">
        <f>'将来負担比率（分子）の構造'!K$51</f>
        <v>15622</v>
      </c>
      <c r="K57" s="175"/>
      <c r="L57" s="175"/>
      <c r="M57" s="175">
        <f>'将来負担比率（分子）の構造'!L$51</f>
        <v>15038</v>
      </c>
      <c r="N57" s="175"/>
      <c r="O57" s="175"/>
      <c r="P57" s="175">
        <f>'将来負担比率（分子）の構造'!M$51</f>
        <v>14286</v>
      </c>
    </row>
    <row r="58" spans="1:16" x14ac:dyDescent="0.15">
      <c r="A58" s="175" t="s">
        <v>41</v>
      </c>
      <c r="B58" s="175"/>
      <c r="C58" s="175"/>
      <c r="D58" s="175">
        <f>'将来負担比率（分子）の構造'!I$50</f>
        <v>15857</v>
      </c>
      <c r="E58" s="175"/>
      <c r="F58" s="175"/>
      <c r="G58" s="175">
        <f>'将来負担比率（分子）の構造'!J$50</f>
        <v>13350</v>
      </c>
      <c r="H58" s="175"/>
      <c r="I58" s="175"/>
      <c r="J58" s="175">
        <f>'将来負担比率（分子）の構造'!K$50</f>
        <v>20621</v>
      </c>
      <c r="K58" s="175"/>
      <c r="L58" s="175"/>
      <c r="M58" s="175">
        <f>'将来負担比率（分子）の構造'!L$50</f>
        <v>20251</v>
      </c>
      <c r="N58" s="175"/>
      <c r="O58" s="175"/>
      <c r="P58" s="175">
        <f>'将来負担比率（分子）の構造'!M$50</f>
        <v>20655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193</v>
      </c>
      <c r="C61" s="175"/>
      <c r="D61" s="175"/>
      <c r="E61" s="175">
        <f>'将来負担比率（分子）の構造'!J$46</f>
        <v>112</v>
      </c>
      <c r="F61" s="175"/>
      <c r="G61" s="175"/>
      <c r="H61" s="175" t="str">
        <f>'将来負担比率（分子）の構造'!K$46</f>
        <v>-</v>
      </c>
      <c r="I61" s="175"/>
      <c r="J61" s="175"/>
      <c r="K61" s="175">
        <f>'将来負担比率（分子）の構造'!L$46</f>
        <v>52</v>
      </c>
      <c r="L61" s="175"/>
      <c r="M61" s="175"/>
      <c r="N61" s="175">
        <f>'将来負担比率（分子）の構造'!M$46</f>
        <v>91</v>
      </c>
      <c r="O61" s="175"/>
      <c r="P61" s="175"/>
    </row>
    <row r="62" spans="1:16" x14ac:dyDescent="0.15">
      <c r="A62" s="175" t="s">
        <v>35</v>
      </c>
      <c r="B62" s="175">
        <f>'将来負担比率（分子）の構造'!I$45</f>
        <v>17877</v>
      </c>
      <c r="C62" s="175"/>
      <c r="D62" s="175"/>
      <c r="E62" s="175">
        <f>'将来負担比率（分子）の構造'!J$45</f>
        <v>17858</v>
      </c>
      <c r="F62" s="175"/>
      <c r="G62" s="175"/>
      <c r="H62" s="175">
        <f>'将来負担比率（分子）の構造'!K$45</f>
        <v>17671</v>
      </c>
      <c r="I62" s="175"/>
      <c r="J62" s="175"/>
      <c r="K62" s="175">
        <f>'将来負担比率（分子）の構造'!L$45</f>
        <v>17688</v>
      </c>
      <c r="L62" s="175"/>
      <c r="M62" s="175"/>
      <c r="N62" s="175">
        <f>'将来負担比率（分子）の構造'!M$45</f>
        <v>18798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23315</v>
      </c>
      <c r="C64" s="175"/>
      <c r="D64" s="175"/>
      <c r="E64" s="175">
        <f>'将来負担比率（分子）の構造'!J$43</f>
        <v>22004</v>
      </c>
      <c r="F64" s="175"/>
      <c r="G64" s="175"/>
      <c r="H64" s="175">
        <f>'将来負担比率（分子）の構造'!K$43</f>
        <v>20940</v>
      </c>
      <c r="I64" s="175"/>
      <c r="J64" s="175"/>
      <c r="K64" s="175">
        <f>'将来負担比率（分子）の構造'!L$43</f>
        <v>19637</v>
      </c>
      <c r="L64" s="175"/>
      <c r="M64" s="175"/>
      <c r="N64" s="175">
        <f>'将来負担比率（分子）の構造'!M$43</f>
        <v>18589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154082</v>
      </c>
      <c r="C66" s="175"/>
      <c r="D66" s="175"/>
      <c r="E66" s="175">
        <f>'将来負担比率（分子）の構造'!J$41</f>
        <v>153834</v>
      </c>
      <c r="F66" s="175"/>
      <c r="G66" s="175"/>
      <c r="H66" s="175">
        <f>'将来負担比率（分子）の構造'!K$41</f>
        <v>155768</v>
      </c>
      <c r="I66" s="175"/>
      <c r="J66" s="175"/>
      <c r="K66" s="175">
        <f>'将来負担比率（分子）の構造'!L$41</f>
        <v>152718</v>
      </c>
      <c r="L66" s="175"/>
      <c r="M66" s="175"/>
      <c r="N66" s="175">
        <f>'将来負担比率（分子）の構造'!M$41</f>
        <v>146101</v>
      </c>
      <c r="O66" s="175"/>
      <c r="P66" s="175"/>
    </row>
    <row r="67" spans="1:16" x14ac:dyDescent="0.15">
      <c r="A67" s="175" t="s">
        <v>71</v>
      </c>
      <c r="B67" s="175" t="e">
        <f>NA()</f>
        <v>#N/A</v>
      </c>
      <c r="C67" s="175">
        <f>IF(ISNUMBER('将来負担比率（分子）の構造'!I$53), IF('将来負担比率（分子）の構造'!I$53 &lt; 0, 0, '将来負担比率（分子）の構造'!I$53), NA())</f>
        <v>43710</v>
      </c>
      <c r="D67" s="175" t="e">
        <f>NA()</f>
        <v>#N/A</v>
      </c>
      <c r="E67" s="175" t="e">
        <f>NA()</f>
        <v>#N/A</v>
      </c>
      <c r="F67" s="175">
        <f>IF(ISNUMBER('将来負担比率（分子）の構造'!J$53), IF('将来負担比率（分子）の構造'!J$53 &lt; 0, 0, '将来負担比率（分子）の構造'!J$53), NA())</f>
        <v>44413</v>
      </c>
      <c r="G67" s="175" t="e">
        <f>NA()</f>
        <v>#N/A</v>
      </c>
      <c r="H67" s="175" t="e">
        <f>NA()</f>
        <v>#N/A</v>
      </c>
      <c r="I67" s="175">
        <f>IF(ISNUMBER('将来負担比率（分子）の構造'!K$53), IF('将来負担比率（分子）の構造'!K$53 &lt; 0, 0, '将来負担比率（分子）の構造'!K$53), NA())</f>
        <v>39059</v>
      </c>
      <c r="J67" s="175" t="e">
        <f>NA()</f>
        <v>#N/A</v>
      </c>
      <c r="K67" s="175" t="e">
        <f>NA()</f>
        <v>#N/A</v>
      </c>
      <c r="L67" s="175">
        <f>IF(ISNUMBER('将来負担比率（分子）の構造'!L$53), IF('将来負担比率（分子）の構造'!L$53 &lt; 0, 0, '将来負担比率（分子）の構造'!L$53), NA())</f>
        <v>40475</v>
      </c>
      <c r="M67" s="175" t="e">
        <f>NA()</f>
        <v>#N/A</v>
      </c>
      <c r="N67" s="175" t="e">
        <f>NA()</f>
        <v>#N/A</v>
      </c>
      <c r="O67" s="175">
        <f>IF(ISNUMBER('将来負担比率（分子）の構造'!M$53), IF('将来負担比率（分子）の構造'!M$53 &lt; 0, 0, '将来負担比率（分子）の構造'!M$53), NA())</f>
        <v>39939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7895</v>
      </c>
      <c r="C72" s="179">
        <f>基金残高に係る経年分析!G55</f>
        <v>7852</v>
      </c>
      <c r="D72" s="179">
        <f>基金残高に係る経年分析!H55</f>
        <v>8608</v>
      </c>
    </row>
    <row r="73" spans="1:16" x14ac:dyDescent="0.15">
      <c r="A73" s="178" t="s">
        <v>74</v>
      </c>
      <c r="B73" s="179">
        <f>基金残高に係る経年分析!F56</f>
        <v>2088</v>
      </c>
      <c r="C73" s="179">
        <f>基金残高に係る経年分析!G56</f>
        <v>2089</v>
      </c>
      <c r="D73" s="179">
        <f>基金残高に係る経年分析!H56</f>
        <v>2497</v>
      </c>
    </row>
    <row r="74" spans="1:16" x14ac:dyDescent="0.15">
      <c r="A74" s="178" t="s">
        <v>75</v>
      </c>
      <c r="B74" s="179">
        <f>基金残高に係る経年分析!F57</f>
        <v>4308</v>
      </c>
      <c r="C74" s="179">
        <f>基金残高に係る経年分析!G57</f>
        <v>4065</v>
      </c>
      <c r="D74" s="179">
        <f>基金残高に係る経年分析!H57</f>
        <v>3603</v>
      </c>
    </row>
  </sheetData>
  <sheetProtection algorithmName="SHA-512" hashValue="Q9AllHCfi7crg5Ha/4krSX5p+mmtwhUlx/rvfbbApIF3BodUb6IrSGEGTGP7NjYq7uRIqZzmDCLUTryDLUwdQA==" saltValue="Y3Z32R9XykFRZZRwiigE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B4DEA8-C3CB-418E-B723-4CA8FC9A4F16}">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5B0C2FFD-F2AA-4363-86C1-782626825FB1}">
  <ds:schemaRefs>
    <ds:schemaRef ds:uri="http://schemas.microsoft.com/sharepoint/v3/contenttype/forms"/>
  </ds:schemaRefs>
</ds:datastoreItem>
</file>

<file path=customXml/itemProps3.xml><?xml version="1.0" encoding="utf-8"?>
<ds:datastoreItem xmlns:ds="http://schemas.openxmlformats.org/officeDocument/2006/customXml" ds:itemID="{E1B763F6-C41B-453C-91D0-72EBFF563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