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11指定障害福祉サービス事業所等関係\406日中支援型GH\R5\第１回\00実施通知\"/>
    </mc:Choice>
  </mc:AlternateContent>
  <bookViews>
    <workbookView xWindow="0" yWindow="0" windowWidth="21570" windowHeight="10755" firstSheet="1" activeTab="1"/>
  </bookViews>
  <sheets>
    <sheet name="前橋市データ (レイアウト案)" sheetId="4" state="hidden" r:id="rId1"/>
    <sheet name="評価シート" sheetId="12" r:id="rId2"/>
    <sheet name="記載例" sheetId="11" r:id="rId3"/>
    <sheet name="対象事業所（R4.6.1時点）" sheetId="6" state="hidden" r:id="rId4"/>
  </sheets>
  <definedNames>
    <definedName name="_xlnm.Print_Area" localSheetId="2">記載例!$A$1:$X$103</definedName>
    <definedName name="_xlnm.Print_Area" localSheetId="0">'前橋市データ (レイアウト案)'!$A$2:$Z$20</definedName>
    <definedName name="_xlnm.Print_Area" localSheetId="1">評価シート!$A$1:$X$104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0" i="12" l="1"/>
  <c r="P72" i="12"/>
  <c r="P61" i="12"/>
  <c r="P38" i="12"/>
  <c r="C31" i="12"/>
  <c r="M30" i="12"/>
  <c r="M29" i="12"/>
  <c r="M28" i="12"/>
  <c r="M27" i="12"/>
  <c r="W20" i="12"/>
  <c r="W19" i="12"/>
  <c r="K19" i="12"/>
  <c r="I19" i="12"/>
  <c r="W18" i="12"/>
  <c r="I18" i="12"/>
  <c r="K18" i="12" s="1"/>
  <c r="W17" i="12"/>
  <c r="K17" i="12"/>
  <c r="M15" i="12"/>
  <c r="I21" i="12" s="1"/>
  <c r="K21" i="12" s="1"/>
  <c r="M31" i="12" l="1"/>
  <c r="W21" i="12"/>
  <c r="I20" i="12" s="1"/>
  <c r="K20" i="12" s="1"/>
  <c r="W20" i="11"/>
  <c r="W19" i="11"/>
  <c r="W18" i="11"/>
  <c r="W17" i="11"/>
  <c r="W21" i="11" l="1"/>
  <c r="I20" i="11" s="1"/>
  <c r="C31" i="11"/>
  <c r="I19" i="11"/>
  <c r="K19" i="11" s="1"/>
  <c r="I18" i="11"/>
  <c r="K18" i="11" s="1"/>
  <c r="K17" i="11"/>
  <c r="P79" i="11"/>
  <c r="P72" i="11"/>
  <c r="P61" i="11"/>
  <c r="P38" i="11"/>
  <c r="M30" i="11"/>
  <c r="M29" i="11"/>
  <c r="M28" i="11"/>
  <c r="M27" i="11"/>
  <c r="M15" i="11"/>
  <c r="I21" i="11" s="1"/>
  <c r="K21" i="11" s="1"/>
  <c r="M31" i="11" l="1"/>
  <c r="K20" i="11" s="1"/>
</calcChain>
</file>

<file path=xl/comments1.xml><?xml version="1.0" encoding="utf-8"?>
<comments xmlns="http://schemas.openxmlformats.org/spreadsheetml/2006/main">
  <authors>
    <author>201810</author>
  </authors>
  <commentList>
    <comment ref="I16" authorId="0" shapeId="0">
      <text>
        <r>
          <rPr>
            <sz val="11"/>
            <color indexed="81"/>
            <rFont val="MS P ゴシック"/>
            <family val="3"/>
            <charset val="128"/>
          </rPr>
          <t>自動で入力されます。</t>
        </r>
      </text>
    </comment>
    <comment ref="D17" authorId="0" shapeId="0">
      <text>
        <r>
          <rPr>
            <sz val="11"/>
            <color indexed="81"/>
            <rFont val="MS P ゴシック"/>
            <family val="3"/>
            <charset val="128"/>
          </rPr>
          <t>有or無を選択してください。</t>
        </r>
      </text>
    </comment>
    <comment ref="B37" authorId="0" shapeId="0">
      <text>
        <r>
          <rPr>
            <sz val="14"/>
            <color indexed="81"/>
            <rFont val="MS P ゴシック"/>
            <family val="3"/>
            <charset val="128"/>
          </rPr>
          <t>利用者３名（障害種別、区分、年齢が異なっている者を３名、事業者側で選択する）の最新の個別支援計画書を１部添付してください。
※氏名等の個人情報は塗りつぶしで可</t>
        </r>
      </text>
    </comment>
    <comment ref="E61" authorId="0" shapeId="0">
      <text>
        <r>
          <rPr>
            <sz val="11"/>
            <color indexed="81"/>
            <rFont val="MS P ゴシック"/>
            <family val="3"/>
            <charset val="128"/>
          </rPr>
          <t>実人数を記載してください。</t>
        </r>
      </text>
    </comment>
    <comment ref="B73" authorId="0" shapeId="0">
      <text>
        <r>
          <rPr>
            <sz val="11"/>
            <color indexed="81"/>
            <rFont val="MS P ゴシック"/>
            <family val="3"/>
            <charset val="128"/>
          </rPr>
          <t>緊急受け入れ人数が０人の場合はその理由も記載してください。
（例）
・緊急受入依頼はあったが受け入れをできなかった場合
　緊急受入依頼は〇件ありましたが、△△のため受入不可となりました。
・緊急受入依頼が無かった場合
　緊急受入の依頼はありませんでした。　等</t>
        </r>
      </text>
    </comment>
  </commentList>
</comments>
</file>

<file path=xl/comments2.xml><?xml version="1.0" encoding="utf-8"?>
<comments xmlns="http://schemas.openxmlformats.org/spreadsheetml/2006/main">
  <authors>
    <author>201810</author>
  </authors>
  <commentList>
    <comment ref="I16" authorId="0" shapeId="0">
      <text>
        <r>
          <rPr>
            <sz val="11"/>
            <color indexed="81"/>
            <rFont val="MS P ゴシック"/>
            <family val="3"/>
            <charset val="128"/>
          </rPr>
          <t>自動で入力されます。</t>
        </r>
      </text>
    </comment>
    <comment ref="D17" authorId="0" shapeId="0">
      <text>
        <r>
          <rPr>
            <sz val="11"/>
            <color indexed="81"/>
            <rFont val="MS P ゴシック"/>
            <family val="3"/>
            <charset val="128"/>
          </rPr>
          <t>有or無を選択してください。</t>
        </r>
      </text>
    </comment>
    <comment ref="B37" authorId="0" shapeId="0">
      <text>
        <r>
          <rPr>
            <sz val="14"/>
            <color indexed="81"/>
            <rFont val="MS P ゴシック"/>
            <family val="3"/>
            <charset val="128"/>
          </rPr>
          <t>利用者３名（障害種別、区分、年齢が異なっている者を３名、事業者側で選択する）の最新の個別支援計画書を１部添付してください。
※氏名等の個人情報は塗りつぶしで可</t>
        </r>
      </text>
    </comment>
    <comment ref="E61" authorId="0" shapeId="0">
      <text>
        <r>
          <rPr>
            <sz val="11"/>
            <color indexed="81"/>
            <rFont val="MS P ゴシック"/>
            <family val="3"/>
            <charset val="128"/>
          </rPr>
          <t>実人数を記載してください。</t>
        </r>
      </text>
    </comment>
    <comment ref="B73" authorId="0" shapeId="0">
      <text>
        <r>
          <rPr>
            <sz val="11"/>
            <color indexed="81"/>
            <rFont val="MS P ゴシック"/>
            <family val="3"/>
            <charset val="128"/>
          </rPr>
          <t>緊急受け入れ人数が０人の場合はその理由も記載してください。
（例）
・緊急受入依頼はあったが受け入れをできなかった場合
　緊急受入依頼は〇件ありましたが、△△のため受入不可となりました。
・緊急受入依頼が無かった場合
　緊急受入の依頼はありませんでした。　等</t>
        </r>
      </text>
    </comment>
  </commentList>
</comments>
</file>

<file path=xl/sharedStrings.xml><?xml version="1.0" encoding="utf-8"?>
<sst xmlns="http://schemas.openxmlformats.org/spreadsheetml/2006/main" count="577" uniqueCount="232">
  <si>
    <t>項目</t>
    <rPh sb="0" eb="2">
      <t>コウモク</t>
    </rPh>
    <phoneticPr fontId="1"/>
  </si>
  <si>
    <t>施設概要</t>
    <rPh sb="0" eb="2">
      <t>シセツ</t>
    </rPh>
    <rPh sb="2" eb="4">
      <t>ガイヨウ</t>
    </rPh>
    <phoneticPr fontId="1"/>
  </si>
  <si>
    <t>事業所名</t>
    <rPh sb="0" eb="3">
      <t>ジギョウショ</t>
    </rPh>
    <rPh sb="3" eb="4">
      <t>メイ</t>
    </rPh>
    <phoneticPr fontId="1"/>
  </si>
  <si>
    <t>事業者名</t>
    <rPh sb="0" eb="3">
      <t>ジギョウシャ</t>
    </rPh>
    <rPh sb="3" eb="4">
      <t>メイ</t>
    </rPh>
    <phoneticPr fontId="1"/>
  </si>
  <si>
    <t>事業者住所</t>
    <rPh sb="0" eb="2">
      <t>ジギョウ</t>
    </rPh>
    <rPh sb="2" eb="3">
      <t>シャ</t>
    </rPh>
    <rPh sb="3" eb="5">
      <t>ジュウショ</t>
    </rPh>
    <phoneticPr fontId="1"/>
  </si>
  <si>
    <t>事業所住所</t>
    <rPh sb="0" eb="3">
      <t>ジギョウショ</t>
    </rPh>
    <rPh sb="3" eb="5">
      <t>ジュウショ</t>
    </rPh>
    <phoneticPr fontId="1"/>
  </si>
  <si>
    <t>定員数（短期入所）</t>
    <rPh sb="0" eb="3">
      <t>テイインスウ</t>
    </rPh>
    <rPh sb="4" eb="6">
      <t>タンキ</t>
    </rPh>
    <rPh sb="6" eb="8">
      <t>ニュウショ</t>
    </rPh>
    <phoneticPr fontId="1"/>
  </si>
  <si>
    <t>住居名：</t>
    <rPh sb="0" eb="2">
      <t>ジュウキョ</t>
    </rPh>
    <rPh sb="2" eb="3">
      <t>メイ</t>
    </rPh>
    <phoneticPr fontId="1"/>
  </si>
  <si>
    <t>定員数（共同生活援助）</t>
    <rPh sb="0" eb="3">
      <t>テイインスウ</t>
    </rPh>
    <rPh sb="4" eb="6">
      <t>キョウドウ</t>
    </rPh>
    <rPh sb="6" eb="8">
      <t>セイカツ</t>
    </rPh>
    <rPh sb="8" eb="10">
      <t>エンジョ</t>
    </rPh>
    <phoneticPr fontId="1"/>
  </si>
  <si>
    <t>名</t>
    <rPh sb="0" eb="1">
      <t>メイ</t>
    </rPh>
    <phoneticPr fontId="1"/>
  </si>
  <si>
    <t>住居の内訳</t>
    <rPh sb="0" eb="2">
      <t>ジュウキョ</t>
    </rPh>
    <rPh sb="3" eb="5">
      <t>ウチワケ</t>
    </rPh>
    <phoneticPr fontId="1"/>
  </si>
  <si>
    <t>人員配置</t>
    <rPh sb="0" eb="2">
      <t>ジンイン</t>
    </rPh>
    <rPh sb="2" eb="4">
      <t>ハイチ</t>
    </rPh>
    <phoneticPr fontId="1"/>
  </si>
  <si>
    <t>身体</t>
    <rPh sb="0" eb="2">
      <t>シンタイ</t>
    </rPh>
    <phoneticPr fontId="1"/>
  </si>
  <si>
    <t>知的</t>
    <rPh sb="0" eb="2">
      <t>チテキ</t>
    </rPh>
    <phoneticPr fontId="1"/>
  </si>
  <si>
    <t>精神</t>
    <rPh sb="0" eb="2">
      <t>セイシン</t>
    </rPh>
    <phoneticPr fontId="1"/>
  </si>
  <si>
    <t>難病等</t>
    <rPh sb="0" eb="2">
      <t>ナンビョウ</t>
    </rPh>
    <rPh sb="2" eb="3">
      <t>トウ</t>
    </rPh>
    <phoneticPr fontId="1"/>
  </si>
  <si>
    <t>総数：</t>
    <rPh sb="0" eb="2">
      <t>ソウスウ</t>
    </rPh>
    <phoneticPr fontId="1"/>
  </si>
  <si>
    <t>人</t>
    <rPh sb="0" eb="1">
      <t>ニン</t>
    </rPh>
    <phoneticPr fontId="1"/>
  </si>
  <si>
    <t>強度行動障害のある者</t>
    <rPh sb="0" eb="2">
      <t>キョウド</t>
    </rPh>
    <rPh sb="2" eb="4">
      <t>コウドウ</t>
    </rPh>
    <rPh sb="4" eb="6">
      <t>ショウガイ</t>
    </rPh>
    <rPh sb="9" eb="10">
      <t>モノ</t>
    </rPh>
    <phoneticPr fontId="1"/>
  </si>
  <si>
    <t>利用者
状況</t>
    <rPh sb="0" eb="3">
      <t>リヨウシャ</t>
    </rPh>
    <rPh sb="4" eb="6">
      <t>ジョウキョウ</t>
    </rPh>
    <phoneticPr fontId="1"/>
  </si>
  <si>
    <t>事業所情報</t>
    <rPh sb="0" eb="3">
      <t>ジギョウショ</t>
    </rPh>
    <rPh sb="3" eb="5">
      <t>ジョウホウ</t>
    </rPh>
    <phoneticPr fontId="1"/>
  </si>
  <si>
    <t>看護職員の配置</t>
    <rPh sb="0" eb="2">
      <t>カンゴ</t>
    </rPh>
    <rPh sb="2" eb="4">
      <t>ショクイン</t>
    </rPh>
    <rPh sb="5" eb="7">
      <t>ハイチ</t>
    </rPh>
    <phoneticPr fontId="1"/>
  </si>
  <si>
    <t>有</t>
    <rPh sb="0" eb="1">
      <t>ア</t>
    </rPh>
    <phoneticPr fontId="1"/>
  </si>
  <si>
    <t>無</t>
    <rPh sb="0" eb="1">
      <t>ナ</t>
    </rPh>
    <phoneticPr fontId="1"/>
  </si>
  <si>
    <t>・</t>
    <phoneticPr fontId="1"/>
  </si>
  <si>
    <t>障害支援区分</t>
    <rPh sb="0" eb="2">
      <t>ショウガイ</t>
    </rPh>
    <rPh sb="2" eb="4">
      <t>シエン</t>
    </rPh>
    <rPh sb="4" eb="6">
      <t>クブン</t>
    </rPh>
    <phoneticPr fontId="1"/>
  </si>
  <si>
    <t>人数</t>
    <rPh sb="0" eb="2">
      <t>ニンズウ</t>
    </rPh>
    <phoneticPr fontId="1"/>
  </si>
  <si>
    <t>主な障害種別利用者数（重複はそれぞれ記入）</t>
    <rPh sb="0" eb="1">
      <t>オモ</t>
    </rPh>
    <rPh sb="2" eb="4">
      <t>ショウガイ</t>
    </rPh>
    <rPh sb="4" eb="6">
      <t>シュベツ</t>
    </rPh>
    <rPh sb="6" eb="9">
      <t>リヨウシャ</t>
    </rPh>
    <rPh sb="9" eb="10">
      <t>スウ</t>
    </rPh>
    <rPh sb="11" eb="13">
      <t>チョウフク</t>
    </rPh>
    <rPh sb="18" eb="20">
      <t>キニュウ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</si>
  <si>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</si>
  <si>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</si>
  <si>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</si>
  <si>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</si>
  <si>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</si>
  <si>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</si>
  <si>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合計</t>
    <rPh sb="0" eb="2">
      <t>ゴウケイ</t>
    </rPh>
    <phoneticPr fontId="1"/>
  </si>
  <si>
    <t>年齢構成</t>
    <rPh sb="0" eb="2">
      <t>ネンレイ</t>
    </rPh>
    <rPh sb="2" eb="4">
      <t>コウセイ</t>
    </rPh>
    <phoneticPr fontId="1"/>
  </si>
  <si>
    <t>60歳以上</t>
    <rPh sb="2" eb="3">
      <t>サイ</t>
    </rPh>
    <rPh sb="3" eb="5">
      <t>イジョウ</t>
    </rPh>
    <phoneticPr fontId="1"/>
  </si>
  <si>
    <t>50歳代</t>
    <rPh sb="2" eb="3">
      <t>サイ</t>
    </rPh>
    <rPh sb="3" eb="4">
      <t>ダイ</t>
    </rPh>
    <phoneticPr fontId="1"/>
  </si>
  <si>
    <t>40歳代</t>
    <rPh sb="2" eb="3">
      <t>サイ</t>
    </rPh>
    <rPh sb="3" eb="4">
      <t>ダイ</t>
    </rPh>
    <phoneticPr fontId="1"/>
  </si>
  <si>
    <t>30歳代</t>
    <rPh sb="2" eb="3">
      <t>サイ</t>
    </rPh>
    <rPh sb="3" eb="4">
      <t>ダイ</t>
    </rPh>
    <phoneticPr fontId="1"/>
  </si>
  <si>
    <t>29歳以下</t>
    <rPh sb="2" eb="3">
      <t>サイ</t>
    </rPh>
    <rPh sb="3" eb="5">
      <t>イカ</t>
    </rPh>
    <phoneticPr fontId="1"/>
  </si>
  <si>
    <t>障害特性等</t>
    <rPh sb="0" eb="2">
      <t>ショウガイ</t>
    </rPh>
    <rPh sb="2" eb="4">
      <t>トクセイ</t>
    </rPh>
    <rPh sb="4" eb="5">
      <t>トウ</t>
    </rPh>
    <phoneticPr fontId="1"/>
  </si>
  <si>
    <t>医療的ケアの必要な者</t>
    <rPh sb="0" eb="3">
      <t>イリョウテキ</t>
    </rPh>
    <rPh sb="6" eb="8">
      <t>ヒツヨウ</t>
    </rPh>
    <rPh sb="9" eb="10">
      <t>モノ</t>
    </rPh>
    <phoneticPr fontId="1"/>
  </si>
  <si>
    <t>定員数の内訳</t>
    <phoneticPr fontId="1"/>
  </si>
  <si>
    <t>短期入所について</t>
    <rPh sb="0" eb="2">
      <t>タンキ</t>
    </rPh>
    <rPh sb="2" eb="4">
      <t>ニュウショ</t>
    </rPh>
    <phoneticPr fontId="1"/>
  </si>
  <si>
    <t>その他</t>
    <rPh sb="2" eb="3">
      <t>タ</t>
    </rPh>
    <phoneticPr fontId="1"/>
  </si>
  <si>
    <t>事業所記入欄</t>
    <rPh sb="0" eb="3">
      <t>ジギョウショ</t>
    </rPh>
    <rPh sb="3" eb="6">
      <t>キニュウラン</t>
    </rPh>
    <phoneticPr fontId="1"/>
  </si>
  <si>
    <t>利用者の日中活動について</t>
    <rPh sb="0" eb="3">
      <t>リヨウシャ</t>
    </rPh>
    <rPh sb="4" eb="6">
      <t>ニッチュウ</t>
    </rPh>
    <rPh sb="6" eb="8">
      <t>カツドウ</t>
    </rPh>
    <phoneticPr fontId="1"/>
  </si>
  <si>
    <t>GH内でどのような日中サービスを提供しているか。</t>
    <rPh sb="2" eb="3">
      <t>ナイ</t>
    </rPh>
    <rPh sb="9" eb="11">
      <t>ニッチュウ</t>
    </rPh>
    <rPh sb="16" eb="18">
      <t>テイキョウ</t>
    </rPh>
    <phoneticPr fontId="1"/>
  </si>
  <si>
    <t>体験的利用等のニーズに対応しているか。</t>
    <rPh sb="0" eb="2">
      <t>タイケン</t>
    </rPh>
    <rPh sb="2" eb="3">
      <t>テキ</t>
    </rPh>
    <rPh sb="3" eb="5">
      <t>リヨウ</t>
    </rPh>
    <rPh sb="5" eb="6">
      <t>トウ</t>
    </rPh>
    <rPh sb="11" eb="13">
      <t>タイオウ</t>
    </rPh>
    <phoneticPr fontId="1"/>
  </si>
  <si>
    <t>体験利用者の人数</t>
    <rPh sb="0" eb="2">
      <t>タイケン</t>
    </rPh>
    <rPh sb="2" eb="5">
      <t>リヨウシャ</t>
    </rPh>
    <rPh sb="6" eb="8">
      <t>ニンズウ</t>
    </rPh>
    <phoneticPr fontId="1"/>
  </si>
  <si>
    <t>緊急受入人数</t>
    <rPh sb="0" eb="2">
      <t>キンキュウ</t>
    </rPh>
    <rPh sb="2" eb="4">
      <t>ウケイ</t>
    </rPh>
    <rPh sb="4" eb="6">
      <t>ニンズウ</t>
    </rPh>
    <phoneticPr fontId="1"/>
  </si>
  <si>
    <t>受入人数</t>
    <rPh sb="0" eb="2">
      <t>ウケイ</t>
    </rPh>
    <rPh sb="2" eb="4">
      <t>ニンズウ</t>
    </rPh>
    <phoneticPr fontId="1"/>
  </si>
  <si>
    <t>（体験利用の事例等の記入）</t>
    <rPh sb="1" eb="3">
      <t>タイケン</t>
    </rPh>
    <rPh sb="3" eb="5">
      <t>リヨウ</t>
    </rPh>
    <rPh sb="6" eb="8">
      <t>ジレイ</t>
    </rPh>
    <rPh sb="8" eb="9">
      <t>トウ</t>
    </rPh>
    <rPh sb="10" eb="12">
      <t>キニュウ</t>
    </rPh>
    <phoneticPr fontId="1"/>
  </si>
  <si>
    <t>地域に開かれた運営について</t>
    <rPh sb="0" eb="2">
      <t>チイキ</t>
    </rPh>
    <rPh sb="3" eb="4">
      <t>ヒラ</t>
    </rPh>
    <rPh sb="7" eb="9">
      <t>ウンエイ</t>
    </rPh>
    <phoneticPr fontId="1"/>
  </si>
  <si>
    <t>区分なし</t>
    <rPh sb="0" eb="2">
      <t>クブン</t>
    </rPh>
    <phoneticPr fontId="1"/>
  </si>
  <si>
    <t>協議会等記入欄（助言・要望・評価等）</t>
    <rPh sb="8" eb="10">
      <t>ジョゲン</t>
    </rPh>
    <rPh sb="11" eb="13">
      <t>ヨウボウ</t>
    </rPh>
    <rPh sb="14" eb="16">
      <t>ヒョウカ</t>
    </rPh>
    <rPh sb="16" eb="17">
      <t>トウ</t>
    </rPh>
    <phoneticPr fontId="1"/>
  </si>
  <si>
    <t>協議会等記入欄（助言・要望・評価等）</t>
    <phoneticPr fontId="1"/>
  </si>
  <si>
    <t>利用している外部の日中活動サービス種類について。</t>
    <rPh sb="0" eb="2">
      <t>リヨウ</t>
    </rPh>
    <rPh sb="6" eb="8">
      <t>ガイブ</t>
    </rPh>
    <rPh sb="9" eb="11">
      <t>ニッチュウ</t>
    </rPh>
    <rPh sb="11" eb="13">
      <t>カツドウ</t>
    </rPh>
    <rPh sb="17" eb="19">
      <t>シュルイ</t>
    </rPh>
    <phoneticPr fontId="1"/>
  </si>
  <si>
    <t>地域協議会からの要望、助言への対応について。（２回目以降）</t>
    <rPh sb="0" eb="2">
      <t>チイキ</t>
    </rPh>
    <rPh sb="2" eb="5">
      <t>キョウギカイ</t>
    </rPh>
    <rPh sb="8" eb="10">
      <t>ヨウボウ</t>
    </rPh>
    <rPh sb="11" eb="13">
      <t>ジョゲン</t>
    </rPh>
    <rPh sb="15" eb="17">
      <t>タイオウ</t>
    </rPh>
    <rPh sb="24" eb="26">
      <t>カイメ</t>
    </rPh>
    <rPh sb="26" eb="28">
      <t>イコウ</t>
    </rPh>
    <phoneticPr fontId="1"/>
  </si>
  <si>
    <t>実人数</t>
    <rPh sb="0" eb="1">
      <t>ジツ</t>
    </rPh>
    <rPh sb="1" eb="3">
      <t>ニンズウ</t>
    </rPh>
    <phoneticPr fontId="1"/>
  </si>
  <si>
    <t>常勤換算数</t>
    <rPh sb="0" eb="2">
      <t>ジョウキン</t>
    </rPh>
    <rPh sb="2" eb="4">
      <t>カンサン</t>
    </rPh>
    <rPh sb="4" eb="5">
      <t>スウ</t>
    </rPh>
    <phoneticPr fontId="1"/>
  </si>
  <si>
    <t>職種</t>
    <rPh sb="0" eb="2">
      <t>ショクシュ</t>
    </rPh>
    <phoneticPr fontId="1"/>
  </si>
  <si>
    <t>管理者</t>
    <rPh sb="0" eb="3">
      <t>カンリシャ</t>
    </rPh>
    <phoneticPr fontId="1"/>
  </si>
  <si>
    <t>サービス管理責任者</t>
    <rPh sb="4" eb="6">
      <t>カンリ</t>
    </rPh>
    <rPh sb="6" eb="8">
      <t>セキニン</t>
    </rPh>
    <rPh sb="8" eb="9">
      <t>シャ</t>
    </rPh>
    <phoneticPr fontId="1"/>
  </si>
  <si>
    <t>世話人</t>
    <rPh sb="0" eb="3">
      <t>セワニン</t>
    </rPh>
    <phoneticPr fontId="1"/>
  </si>
  <si>
    <t>生活支援員</t>
    <rPh sb="0" eb="2">
      <t>セイカツ</t>
    </rPh>
    <rPh sb="2" eb="5">
      <t>シエンイン</t>
    </rPh>
    <phoneticPr fontId="1"/>
  </si>
  <si>
    <t>夜間支援員</t>
    <rPh sb="0" eb="2">
      <t>ヤカン</t>
    </rPh>
    <rPh sb="2" eb="5">
      <t>シエンイン</t>
    </rPh>
    <phoneticPr fontId="1"/>
  </si>
  <si>
    <t>配置≧基準</t>
    <rPh sb="0" eb="2">
      <t>ハイチ</t>
    </rPh>
    <rPh sb="3" eb="5">
      <t>キジュン</t>
    </rPh>
    <phoneticPr fontId="1"/>
  </si>
  <si>
    <t>基準日：</t>
    <rPh sb="0" eb="3">
      <t>キジュンビ</t>
    </rPh>
    <phoneticPr fontId="1"/>
  </si>
  <si>
    <t>共同生活援助日中サービス支援型　事業実施状況報告書・評価シート</t>
    <rPh sb="0" eb="2">
      <t>キョウドウ</t>
    </rPh>
    <rPh sb="2" eb="4">
      <t>セイカツ</t>
    </rPh>
    <rPh sb="4" eb="6">
      <t>エンジョ</t>
    </rPh>
    <rPh sb="6" eb="8">
      <t>ニッチュウ</t>
    </rPh>
    <rPh sb="12" eb="14">
      <t>シエン</t>
    </rPh>
    <rPh sb="14" eb="15">
      <t>ガタ</t>
    </rPh>
    <rPh sb="16" eb="18">
      <t>ジギョウ</t>
    </rPh>
    <rPh sb="18" eb="20">
      <t>ジッシ</t>
    </rPh>
    <rPh sb="20" eb="22">
      <t>ジョウキョウ</t>
    </rPh>
    <rPh sb="22" eb="25">
      <t>ホウコクショ</t>
    </rPh>
    <rPh sb="26" eb="28">
      <t>ヒョウカ</t>
    </rPh>
    <phoneticPr fontId="1"/>
  </si>
  <si>
    <t>支援環境について</t>
    <phoneticPr fontId="1"/>
  </si>
  <si>
    <t>基準上必要人数</t>
    <rPh sb="0" eb="2">
      <t>キジュン</t>
    </rPh>
    <rPh sb="2" eb="3">
      <t>ジョウ</t>
    </rPh>
    <rPh sb="3" eb="5">
      <t>ヒツヨウ</t>
    </rPh>
    <rPh sb="5" eb="7">
      <t>ニンズウ</t>
    </rPh>
    <phoneticPr fontId="1"/>
  </si>
  <si>
    <t>地域で生活する障害者を積極的に受け入れているか。（短期入所のみ）</t>
    <rPh sb="0" eb="2">
      <t>チイキ</t>
    </rPh>
    <rPh sb="3" eb="5">
      <t>セイカツ</t>
    </rPh>
    <rPh sb="7" eb="10">
      <t>ショウガイシャ</t>
    </rPh>
    <rPh sb="11" eb="14">
      <t>セッキョクテキ</t>
    </rPh>
    <rPh sb="15" eb="16">
      <t>ウ</t>
    </rPh>
    <rPh sb="17" eb="18">
      <t>イ</t>
    </rPh>
    <rPh sb="25" eb="27">
      <t>タンキ</t>
    </rPh>
    <rPh sb="27" eb="29">
      <t>ニュウショ</t>
    </rPh>
    <phoneticPr fontId="1"/>
  </si>
  <si>
    <t>緊急・一時的な支援等の受入れに対応しているか。（短期入所のみ）</t>
    <rPh sb="0" eb="2">
      <t>キンキュウ</t>
    </rPh>
    <rPh sb="3" eb="6">
      <t>イチジテキ</t>
    </rPh>
    <rPh sb="7" eb="9">
      <t>シエン</t>
    </rPh>
    <rPh sb="9" eb="10">
      <t>トウ</t>
    </rPh>
    <rPh sb="11" eb="13">
      <t>ウケイ</t>
    </rPh>
    <rPh sb="15" eb="17">
      <t>タイオウ</t>
    </rPh>
    <rPh sb="24" eb="26">
      <t>タンキ</t>
    </rPh>
    <rPh sb="26" eb="28">
      <t>ニュウショ</t>
    </rPh>
    <phoneticPr fontId="1"/>
  </si>
  <si>
    <t>外部の日中活動サービスを利用している利用者</t>
    <rPh sb="0" eb="2">
      <t>ガイブ</t>
    </rPh>
    <rPh sb="3" eb="5">
      <t>ニッチュウ</t>
    </rPh>
    <rPh sb="5" eb="7">
      <t>カツドウ</t>
    </rPh>
    <rPh sb="12" eb="14">
      <t>リヨウ</t>
    </rPh>
    <rPh sb="18" eb="21">
      <t>リヨウシャ</t>
    </rPh>
    <phoneticPr fontId="1"/>
  </si>
  <si>
    <t>　問題有</t>
    <rPh sb="1" eb="3">
      <t>モンダイ</t>
    </rPh>
    <rPh sb="3" eb="4">
      <t>ア</t>
    </rPh>
    <phoneticPr fontId="1"/>
  </si>
  <si>
    <t>　一部問題有</t>
    <rPh sb="1" eb="3">
      <t>イチブ</t>
    </rPh>
    <rPh sb="3" eb="5">
      <t>モンダイ</t>
    </rPh>
    <rPh sb="5" eb="6">
      <t>ア</t>
    </rPh>
    <phoneticPr fontId="1"/>
  </si>
  <si>
    <t>　問題無</t>
    <rPh sb="1" eb="3">
      <t>モンダイ</t>
    </rPh>
    <rPh sb="3" eb="4">
      <t>ム</t>
    </rPh>
    <phoneticPr fontId="1"/>
  </si>
  <si>
    <t>（助言・要望・評価理由等）</t>
    <rPh sb="1" eb="3">
      <t>ジョゲン</t>
    </rPh>
    <rPh sb="4" eb="6">
      <t>ヨウボウ</t>
    </rPh>
    <rPh sb="7" eb="9">
      <t>ヒョウカ</t>
    </rPh>
    <rPh sb="9" eb="11">
      <t>リユウ</t>
    </rPh>
    <rPh sb="11" eb="12">
      <t>トウ</t>
    </rPh>
    <phoneticPr fontId="1"/>
  </si>
  <si>
    <t>（助言・要望・評価理由等）</t>
    <phoneticPr fontId="1"/>
  </si>
  <si>
    <t>株式会社○○</t>
    <rPh sb="0" eb="4">
      <t>カブシキガイシャ</t>
    </rPh>
    <phoneticPr fontId="1"/>
  </si>
  <si>
    <t>△△△</t>
    <phoneticPr fontId="1"/>
  </si>
  <si>
    <t>前橋市大手町２丁目１２－１</t>
    <rPh sb="0" eb="3">
      <t>マエバシシ</t>
    </rPh>
    <rPh sb="3" eb="6">
      <t>オオテマチ</t>
    </rPh>
    <rPh sb="7" eb="9">
      <t>チョウメ</t>
    </rPh>
    <phoneticPr fontId="1"/>
  </si>
  <si>
    <t>前橋市朝日町３丁目３６番１７号</t>
    <rPh sb="0" eb="3">
      <t>マエバシシ</t>
    </rPh>
    <rPh sb="3" eb="6">
      <t>アサヒチョウ</t>
    </rPh>
    <rPh sb="7" eb="9">
      <t>チョウメ</t>
    </rPh>
    <rPh sb="11" eb="12">
      <t>バン</t>
    </rPh>
    <rPh sb="14" eb="15">
      <t>ゴウ</t>
    </rPh>
    <phoneticPr fontId="1"/>
  </si>
  <si>
    <t>短期入所</t>
    <rPh sb="0" eb="2">
      <t>タンキ</t>
    </rPh>
    <rPh sb="2" eb="4">
      <t>ニュウショ</t>
    </rPh>
    <phoneticPr fontId="1"/>
  </si>
  <si>
    <t>共同生活援助</t>
    <rPh sb="0" eb="6">
      <t>キョウドウセイカツエンジョ</t>
    </rPh>
    <phoneticPr fontId="1"/>
  </si>
  <si>
    <t>有</t>
  </si>
  <si>
    <t>前年度の平均実利用者数</t>
    <rPh sb="0" eb="3">
      <t>ゼンネンド</t>
    </rPh>
    <rPh sb="4" eb="6">
      <t>ヘイキン</t>
    </rPh>
    <rPh sb="6" eb="7">
      <t>ジツ</t>
    </rPh>
    <rPh sb="7" eb="10">
      <t>リヨウシャ</t>
    </rPh>
    <rPh sb="10" eb="11">
      <t>スウ</t>
    </rPh>
    <phoneticPr fontId="1"/>
  </si>
  <si>
    <t>人</t>
    <rPh sb="0" eb="1">
      <t>ヒト</t>
    </rPh>
    <phoneticPr fontId="1"/>
  </si>
  <si>
    <t>世話人の配置</t>
    <rPh sb="0" eb="2">
      <t>セワ</t>
    </rPh>
    <rPh sb="2" eb="3">
      <t>ニン</t>
    </rPh>
    <rPh sb="4" eb="6">
      <t>ハイチ</t>
    </rPh>
    <phoneticPr fontId="1"/>
  </si>
  <si>
    <t>以上</t>
    <rPh sb="0" eb="2">
      <t>イジョウ</t>
    </rPh>
    <phoneticPr fontId="1"/>
  </si>
  <si>
    <t>：1</t>
    <phoneticPr fontId="1"/>
  </si>
  <si>
    <t>兼務の有無</t>
    <rPh sb="0" eb="2">
      <t>ケンム</t>
    </rPh>
    <rPh sb="3" eb="5">
      <t>ウム</t>
    </rPh>
    <phoneticPr fontId="1"/>
  </si>
  <si>
    <t>〇〇その１</t>
    <phoneticPr fontId="1"/>
  </si>
  <si>
    <t>〇〇その２</t>
    <phoneticPr fontId="1"/>
  </si>
  <si>
    <t>うち、主に日中GHで過ごす人数：</t>
    <phoneticPr fontId="1"/>
  </si>
  <si>
    <t>色付きセルのみ入力してください。</t>
    <rPh sb="0" eb="2">
      <t>イロツ</t>
    </rPh>
    <rPh sb="7" eb="9">
      <t>ニュウリョク</t>
    </rPh>
    <phoneticPr fontId="1"/>
  </si>
  <si>
    <t>夜間支援員は、夜間及び深夜の時間帯を通じて配置している場合は、常勤換算数「１」として計算してください。</t>
    <phoneticPr fontId="1"/>
  </si>
  <si>
    <t>事業所番号</t>
  </si>
  <si>
    <t>事業所名称</t>
    <rPh sb="0" eb="2">
      <t>ジギョウ</t>
    </rPh>
    <rPh sb="2" eb="3">
      <t>ショ</t>
    </rPh>
    <rPh sb="3" eb="5">
      <t>メイショウ</t>
    </rPh>
    <phoneticPr fontId="13"/>
  </si>
  <si>
    <t>共同生活住居名称</t>
    <rPh sb="0" eb="2">
      <t>キョウドウ</t>
    </rPh>
    <rPh sb="2" eb="4">
      <t>セイカツ</t>
    </rPh>
    <rPh sb="4" eb="6">
      <t>ジュウキョ</t>
    </rPh>
    <phoneticPr fontId="13"/>
  </si>
  <si>
    <t>定員</t>
    <rPh sb="0" eb="2">
      <t>テイイン</t>
    </rPh>
    <phoneticPr fontId="13"/>
  </si>
  <si>
    <t>事業所
郵便番号</t>
  </si>
  <si>
    <t>事業所
所在地</t>
  </si>
  <si>
    <t>事業所FAX番号</t>
  </si>
  <si>
    <t>申請者</t>
  </si>
  <si>
    <t>指定
年月日</t>
    <rPh sb="0" eb="2">
      <t>シテイ</t>
    </rPh>
    <phoneticPr fontId="14"/>
  </si>
  <si>
    <t>有効期限
年月日</t>
    <rPh sb="0" eb="2">
      <t>ユウコウ</t>
    </rPh>
    <rPh sb="2" eb="4">
      <t>キゲン</t>
    </rPh>
    <phoneticPr fontId="14"/>
  </si>
  <si>
    <t>対象</t>
    <phoneticPr fontId="14"/>
  </si>
  <si>
    <t>e-mail</t>
    <phoneticPr fontId="13"/>
  </si>
  <si>
    <t>身</t>
    <rPh sb="0" eb="1">
      <t>ミ</t>
    </rPh>
    <phoneticPr fontId="14"/>
  </si>
  <si>
    <t>知</t>
    <rPh sb="0" eb="1">
      <t>チ</t>
    </rPh>
    <phoneticPr fontId="14"/>
  </si>
  <si>
    <t>精</t>
    <rPh sb="0" eb="1">
      <t>セイ</t>
    </rPh>
    <phoneticPr fontId="14"/>
  </si>
  <si>
    <t>GHカラフル</t>
  </si>
  <si>
    <t>GHカラフルⅠ</t>
  </si>
  <si>
    <t>371-0116</t>
  </si>
  <si>
    <t>前橋市富士見町原之郷855番地4</t>
    <rPh sb="0" eb="2">
      <t>マエバシシ</t>
    </rPh>
    <rPh sb="2" eb="6">
      <t>フジミマチ</t>
    </rPh>
    <rPh sb="6" eb="9">
      <t>ハラノゴウ</t>
    </rPh>
    <rPh sb="13" eb="15">
      <t>バンチ</t>
    </rPh>
    <phoneticPr fontId="13"/>
  </si>
  <si>
    <t>027-212-5260</t>
  </si>
  <si>
    <t>027-212-5261</t>
  </si>
  <si>
    <t>特定非営利活動法人カラフル</t>
    <rPh sb="0" eb="1">
      <t>トクテイ</t>
    </rPh>
    <rPh sb="1" eb="4">
      <t>ヒエイリ</t>
    </rPh>
    <rPh sb="4" eb="6">
      <t>カツドウ</t>
    </rPh>
    <rPh sb="6" eb="8">
      <t>ホウジン</t>
    </rPh>
    <phoneticPr fontId="13"/>
  </si>
  <si>
    <t>●</t>
  </si>
  <si>
    <t>takeshi_oyama@npo-colorful.com</t>
  </si>
  <si>
    <t>GHカラフルⅡ</t>
  </si>
  <si>
    <t>R3.5.1
追加</t>
    <rPh sb="7" eb="9">
      <t>ツイカ</t>
    </rPh>
    <phoneticPr fontId="13"/>
  </si>
  <si>
    <t>ファミリー前橋</t>
    <rPh sb="4" eb="6">
      <t>マエバシ</t>
    </rPh>
    <phoneticPr fontId="13"/>
  </si>
  <si>
    <t>ファミリー前橋富士見１</t>
    <rPh sb="4" eb="6">
      <t>マエバシ</t>
    </rPh>
    <rPh sb="7" eb="10">
      <t>フジミ</t>
    </rPh>
    <rPh sb="9" eb="10">
      <t>ケン</t>
    </rPh>
    <phoneticPr fontId="13"/>
  </si>
  <si>
    <t>前橋市富士見町原之郷776-3</t>
    <rPh sb="0" eb="2">
      <t>マエバシシ</t>
    </rPh>
    <rPh sb="2" eb="6">
      <t>フジミマチ</t>
    </rPh>
    <rPh sb="6" eb="9">
      <t>ハラノゴウ</t>
    </rPh>
    <phoneticPr fontId="13"/>
  </si>
  <si>
    <t>080-1351-6712</t>
    <phoneticPr fontId="13"/>
  </si>
  <si>
    <t>株式会社　金禄</t>
  </si>
  <si>
    <t>and35583@icloud.com</t>
    <phoneticPr fontId="13"/>
  </si>
  <si>
    <t>ファミリー前橋富士見２</t>
    <rPh sb="5" eb="7">
      <t>マエバシ</t>
    </rPh>
    <rPh sb="7" eb="10">
      <t>フジミ</t>
    </rPh>
    <rPh sb="9" eb="10">
      <t>ケン</t>
    </rPh>
    <phoneticPr fontId="13"/>
  </si>
  <si>
    <t>070-4414-8231</t>
    <phoneticPr fontId="13"/>
  </si>
  <si>
    <t>グループホームふわふわ前橋堀之下</t>
  </si>
  <si>
    <t>グループホームふわふわ前橋堀之下A</t>
  </si>
  <si>
    <t>371-0005</t>
  </si>
  <si>
    <t>前橋市堀之下町321番地</t>
    <rPh sb="0" eb="2">
      <t>マエバシシ</t>
    </rPh>
    <rPh sb="2" eb="3">
      <t>シ</t>
    </rPh>
    <rPh sb="3" eb="6">
      <t>ホリノシタ</t>
    </rPh>
    <rPh sb="6" eb="7">
      <t>マチ</t>
    </rPh>
    <rPh sb="10" eb="12">
      <t>バンチ</t>
    </rPh>
    <phoneticPr fontId="13"/>
  </si>
  <si>
    <t>027-226-6561</t>
  </si>
  <si>
    <t>027-226-6566</t>
  </si>
  <si>
    <t>株式会社　恵</t>
    <rPh sb="0" eb="3">
      <t>カブシキガイシャ</t>
    </rPh>
    <rPh sb="5" eb="6">
      <t>メグミ</t>
    </rPh>
    <phoneticPr fontId="13"/>
  </si>
  <si>
    <t>fuwafuwa.tokyohonbu@gmail.com</t>
  </si>
  <si>
    <t>あんど</t>
    <phoneticPr fontId="13"/>
  </si>
  <si>
    <t>371-0823</t>
    <phoneticPr fontId="13"/>
  </si>
  <si>
    <t>前橋市川曲町162番地</t>
    <rPh sb="0" eb="2">
      <t>マエバシシ</t>
    </rPh>
    <rPh sb="2" eb="4">
      <t>カワマガリ</t>
    </rPh>
    <rPh sb="4" eb="5">
      <t>マチ</t>
    </rPh>
    <rPh sb="8" eb="10">
      <t>バンチ</t>
    </rPh>
    <phoneticPr fontId="13"/>
  </si>
  <si>
    <t>027-289-3514</t>
    <phoneticPr fontId="13"/>
  </si>
  <si>
    <t>027-254-0185</t>
    <phoneticPr fontId="13"/>
  </si>
  <si>
    <t>社会福祉法人　はーとわーく</t>
    <rPh sb="0" eb="5">
      <t>シャカイフクシホウジン</t>
    </rPh>
    <phoneticPr fontId="13"/>
  </si>
  <si>
    <t>hatowaku@wonder.ocn.ne.jp</t>
    <phoneticPr fontId="13"/>
  </si>
  <si>
    <t>ソーシャルインクルーホーム前橋鼻毛石町</t>
    <rPh sb="12" eb="14">
      <t>マエバシ</t>
    </rPh>
    <rPh sb="14" eb="18">
      <t>ハナゲイシマチ</t>
    </rPh>
    <phoneticPr fontId="13"/>
  </si>
  <si>
    <t>ソーシャルインクルーホーム前橋鼻毛石町Ⅰ</t>
    <rPh sb="12" eb="14">
      <t>マエバシ</t>
    </rPh>
    <rPh sb="14" eb="18">
      <t>ハナゲイシマチ</t>
    </rPh>
    <phoneticPr fontId="13"/>
  </si>
  <si>
    <t>371-0244</t>
    <phoneticPr fontId="13"/>
  </si>
  <si>
    <t>前橋市鼻毛石町197-23</t>
    <rPh sb="0" eb="2">
      <t>マエバシシ</t>
    </rPh>
    <rPh sb="2" eb="6">
      <t>ハナゲイシマチ</t>
    </rPh>
    <phoneticPr fontId="13"/>
  </si>
  <si>
    <t>027-226-6452</t>
    <phoneticPr fontId="13"/>
  </si>
  <si>
    <t>027-226-6453</t>
    <phoneticPr fontId="13"/>
  </si>
  <si>
    <t>ソーシャルインクルー株式会社</t>
    <rPh sb="9" eb="13">
      <t>カブシキガイシャ</t>
    </rPh>
    <phoneticPr fontId="13"/>
  </si>
  <si>
    <t>●</t>
    <phoneticPr fontId="13"/>
  </si>
  <si>
    <t>shinsei@socialinclu.co.jp</t>
    <phoneticPr fontId="13"/>
  </si>
  <si>
    <t>ソーシャルインクルーホーム前橋鼻毛石町Ⅱ</t>
    <rPh sb="12" eb="14">
      <t>マエバシ</t>
    </rPh>
    <rPh sb="14" eb="18">
      <t>ハナゲイシマチ</t>
    </rPh>
    <phoneticPr fontId="13"/>
  </si>
  <si>
    <t>R3.6.1
追加</t>
    <rPh sb="7" eb="9">
      <t>ツイカ</t>
    </rPh>
    <phoneticPr fontId="13"/>
  </si>
  <si>
    <t>●</t>
    <phoneticPr fontId="13"/>
  </si>
  <si>
    <t>●</t>
    <phoneticPr fontId="13"/>
  </si>
  <si>
    <t>ソーシャルインクルーホーム前橋下沖町</t>
    <rPh sb="12" eb="17">
      <t>マエバシシモオキマチ</t>
    </rPh>
    <phoneticPr fontId="13"/>
  </si>
  <si>
    <t>ソーシャルインクルーホーム前橋下沖町Ⅰ</t>
    <phoneticPr fontId="13"/>
  </si>
  <si>
    <t>371-0011</t>
    <phoneticPr fontId="13"/>
  </si>
  <si>
    <t>ソーシャルインクルーホーム前橋下沖町Ⅱ</t>
    <phoneticPr fontId="13"/>
  </si>
  <si>
    <t>前橋市下沖町126番地5</t>
    <rPh sb="0" eb="2">
      <t>マエバシシ</t>
    </rPh>
    <rPh sb="2" eb="3">
      <t>シ</t>
    </rPh>
    <rPh sb="3" eb="5">
      <t>シモオキ</t>
    </rPh>
    <rPh sb="5" eb="6">
      <t>マチ</t>
    </rPh>
    <rPh sb="9" eb="11">
      <t>バンチ</t>
    </rPh>
    <phoneticPr fontId="13"/>
  </si>
  <si>
    <t>027-289-9624</t>
    <phoneticPr fontId="13"/>
  </si>
  <si>
    <t>027-289-9625</t>
    <phoneticPr fontId="13"/>
  </si>
  <si>
    <t>shinsei@socialinclu.co.jp</t>
    <phoneticPr fontId="13"/>
  </si>
  <si>
    <t>本社のメール担当
事業推進課フクモト氏
03-6436-8972</t>
    <rPh sb="0" eb="2">
      <t>ホンシャ</t>
    </rPh>
    <rPh sb="6" eb="8">
      <t>タントウ</t>
    </rPh>
    <rPh sb="9" eb="11">
      <t>ジギョウ</t>
    </rPh>
    <rPh sb="11" eb="13">
      <t>スイシン</t>
    </rPh>
    <rPh sb="13" eb="14">
      <t>カ</t>
    </rPh>
    <rPh sb="18" eb="19">
      <t>シ</t>
    </rPh>
    <phoneticPr fontId="13"/>
  </si>
  <si>
    <t>027-289-9624</t>
    <phoneticPr fontId="13"/>
  </si>
  <si>
    <t>027-289-9625</t>
    <phoneticPr fontId="13"/>
  </si>
  <si>
    <t>R2.1.1
追加</t>
    <rPh sb="7" eb="9">
      <t>ツイカ</t>
    </rPh>
    <phoneticPr fontId="13"/>
  </si>
  <si>
    <t>●</t>
    <phoneticPr fontId="13"/>
  </si>
  <si>
    <t>ソーシャルインクルーホーム前橋上大島町</t>
    <rPh sb="18" eb="19">
      <t>マ</t>
    </rPh>
    <phoneticPr fontId="13"/>
  </si>
  <si>
    <t>ソーシャルインクルーホーム前橋上大島町Ⅰ</t>
    <phoneticPr fontId="13"/>
  </si>
  <si>
    <t>379-2153</t>
    <phoneticPr fontId="13"/>
  </si>
  <si>
    <t>ソーシャルインクルーホーム前橋上大島町Ⅱ</t>
    <phoneticPr fontId="13"/>
  </si>
  <si>
    <t>前橋市上大島町387番地5　１階</t>
    <rPh sb="0" eb="2">
      <t>マエバシシ</t>
    </rPh>
    <rPh sb="2" eb="3">
      <t>シ</t>
    </rPh>
    <rPh sb="3" eb="6">
      <t>カミオオシマ</t>
    </rPh>
    <rPh sb="6" eb="7">
      <t>マチ</t>
    </rPh>
    <rPh sb="10" eb="12">
      <t>バンチ</t>
    </rPh>
    <rPh sb="15" eb="16">
      <t>カイ</t>
    </rPh>
    <phoneticPr fontId="13"/>
  </si>
  <si>
    <t>027-289-6962</t>
    <phoneticPr fontId="13"/>
  </si>
  <si>
    <t>027-289-6963</t>
    <phoneticPr fontId="13"/>
  </si>
  <si>
    <t>前橋市上大島町387番地5　２階</t>
    <rPh sb="0" eb="2">
      <t>マエバシシ</t>
    </rPh>
    <rPh sb="2" eb="3">
      <t>シ</t>
    </rPh>
    <rPh sb="3" eb="6">
      <t>カミオオシマ</t>
    </rPh>
    <rPh sb="6" eb="7">
      <t>マチ</t>
    </rPh>
    <rPh sb="10" eb="12">
      <t>バンチ</t>
    </rPh>
    <rPh sb="15" eb="16">
      <t>カイ</t>
    </rPh>
    <phoneticPr fontId="13"/>
  </si>
  <si>
    <t>027-289-6962</t>
    <phoneticPr fontId="13"/>
  </si>
  <si>
    <t>027-289-6963</t>
    <phoneticPr fontId="13"/>
  </si>
  <si>
    <t>R3.2.1
追加</t>
    <rPh sb="7" eb="9">
      <t>ツイカ</t>
    </rPh>
    <phoneticPr fontId="13"/>
  </si>
  <si>
    <t>５法人７事業所</t>
    <rPh sb="1" eb="3">
      <t>ホウジン</t>
    </rPh>
    <rPh sb="4" eb="7">
      <t>ジギョウショ</t>
    </rPh>
    <phoneticPr fontId="1"/>
  </si>
  <si>
    <t>2回目　３事業所</t>
    <rPh sb="1" eb="3">
      <t>カイメ</t>
    </rPh>
    <rPh sb="5" eb="8">
      <t>ジギョウショ</t>
    </rPh>
    <phoneticPr fontId="1"/>
  </si>
  <si>
    <t>１回目　４事業所</t>
    <rPh sb="1" eb="3">
      <t>カイメ</t>
    </rPh>
    <rPh sb="5" eb="8">
      <t>ジギョウショ</t>
    </rPh>
    <phoneticPr fontId="1"/>
  </si>
  <si>
    <t>事業所
電話番号</t>
    <phoneticPr fontId="1"/>
  </si>
  <si>
    <t>評価する運営調整会議</t>
    <rPh sb="0" eb="2">
      <t>ヒョウカ</t>
    </rPh>
    <rPh sb="4" eb="6">
      <t>ウンエイ</t>
    </rPh>
    <rPh sb="6" eb="8">
      <t>チョウセイ</t>
    </rPh>
    <rPh sb="8" eb="10">
      <t>カイギ</t>
    </rPh>
    <phoneticPr fontId="1"/>
  </si>
  <si>
    <t>第６回運営調整会議（R4.10.14開催予定）</t>
    <rPh sb="0" eb="1">
      <t>ダイ</t>
    </rPh>
    <rPh sb="2" eb="3">
      <t>カイ</t>
    </rPh>
    <rPh sb="3" eb="5">
      <t>ウンエイ</t>
    </rPh>
    <rPh sb="5" eb="7">
      <t>チョウセイ</t>
    </rPh>
    <rPh sb="7" eb="9">
      <t>カイギ</t>
    </rPh>
    <rPh sb="18" eb="20">
      <t>カイサイ</t>
    </rPh>
    <rPh sb="20" eb="22">
      <t>ヨテイ</t>
    </rPh>
    <phoneticPr fontId="1"/>
  </si>
  <si>
    <t>（主な外部の日中活動サービス種類の記入）
・就労継続支援B型：４名
・生活介護：５名
・地域活動支援センター：１名</t>
    <rPh sb="1" eb="2">
      <t>オモ</t>
    </rPh>
    <rPh sb="3" eb="5">
      <t>ガイブ</t>
    </rPh>
    <rPh sb="6" eb="8">
      <t>ニッチュウ</t>
    </rPh>
    <rPh sb="8" eb="10">
      <t>カツドウ</t>
    </rPh>
    <rPh sb="14" eb="16">
      <t>シュルイ</t>
    </rPh>
    <rPh sb="17" eb="19">
      <t>キニュウ</t>
    </rPh>
    <rPh sb="22" eb="28">
      <t>シュウロウケイゾクシエン</t>
    </rPh>
    <rPh sb="29" eb="30">
      <t>ガタ</t>
    </rPh>
    <rPh sb="32" eb="33">
      <t>メイ</t>
    </rPh>
    <rPh sb="35" eb="37">
      <t>セイカツ</t>
    </rPh>
    <rPh sb="37" eb="39">
      <t>カイゴ</t>
    </rPh>
    <rPh sb="41" eb="42">
      <t>メイ</t>
    </rPh>
    <rPh sb="44" eb="50">
      <t>チイキカツドウシエン</t>
    </rPh>
    <rPh sb="56" eb="57">
      <t>メイ</t>
    </rPh>
    <phoneticPr fontId="1"/>
  </si>
  <si>
    <t>（日中をGH内で過ごす利用者に対する支援・サービスの事例等の記入）
・近隣散歩やドライブ
・色塗り、絵描き、ビーズ通し、カラオケ、音楽鑑賞
・GHの庭にて畑作業</t>
    <rPh sb="1" eb="3">
      <t>ニッチュウ</t>
    </rPh>
    <rPh sb="6" eb="7">
      <t>ナイ</t>
    </rPh>
    <rPh sb="8" eb="9">
      <t>ス</t>
    </rPh>
    <rPh sb="11" eb="14">
      <t>リヨウシャ</t>
    </rPh>
    <rPh sb="15" eb="16">
      <t>タイ</t>
    </rPh>
    <rPh sb="18" eb="20">
      <t>シエン</t>
    </rPh>
    <rPh sb="26" eb="28">
      <t>ジレイ</t>
    </rPh>
    <rPh sb="28" eb="29">
      <t>トウ</t>
    </rPh>
    <rPh sb="30" eb="32">
      <t>キニュウ</t>
    </rPh>
    <rPh sb="35" eb="37">
      <t>キンリン</t>
    </rPh>
    <rPh sb="37" eb="39">
      <t>サンポ</t>
    </rPh>
    <rPh sb="46" eb="48">
      <t>イロヌ</t>
    </rPh>
    <rPh sb="50" eb="52">
      <t>エカ</t>
    </rPh>
    <rPh sb="57" eb="58">
      <t>トオ</t>
    </rPh>
    <rPh sb="65" eb="67">
      <t>オンガク</t>
    </rPh>
    <rPh sb="67" eb="69">
      <t>カンショウ</t>
    </rPh>
    <rPh sb="74" eb="75">
      <t>ニワ</t>
    </rPh>
    <rPh sb="77" eb="78">
      <t>ハタケ</t>
    </rPh>
    <rPh sb="78" eb="80">
      <t>サギョウ</t>
    </rPh>
    <phoneticPr fontId="1"/>
  </si>
  <si>
    <t>・GHを近所の方に知っていただくために、GHの活動チラシを周辺住民に配付した。</t>
    <rPh sb="4" eb="6">
      <t>キンジョ</t>
    </rPh>
    <rPh sb="7" eb="8">
      <t>カタ</t>
    </rPh>
    <rPh sb="9" eb="10">
      <t>シ</t>
    </rPh>
    <rPh sb="23" eb="25">
      <t>カツドウ</t>
    </rPh>
    <rPh sb="29" eb="31">
      <t>シュウヘン</t>
    </rPh>
    <rPh sb="31" eb="33">
      <t>ジュウミン</t>
    </rPh>
    <rPh sb="34" eb="36">
      <t>ハイフ</t>
    </rPh>
    <phoneticPr fontId="1"/>
  </si>
  <si>
    <t>第１０回運営調整会議（R5.2.8開催予定）</t>
    <rPh sb="0" eb="1">
      <t>ダイ</t>
    </rPh>
    <rPh sb="3" eb="4">
      <t>カイ</t>
    </rPh>
    <rPh sb="4" eb="10">
      <t>ウンエイチョウセイカイギ</t>
    </rPh>
    <rPh sb="17" eb="19">
      <t>カイサイ</t>
    </rPh>
    <rPh sb="19" eb="21">
      <t>ヨテイ</t>
    </rPh>
    <phoneticPr fontId="1"/>
  </si>
  <si>
    <t>（緊急受入の事例等の記入）
緊急受入の依頼はありませんでした。</t>
    <rPh sb="1" eb="3">
      <t>キンキュウ</t>
    </rPh>
    <rPh sb="3" eb="5">
      <t>ウケイ</t>
    </rPh>
    <rPh sb="14" eb="16">
      <t>キンキュウ</t>
    </rPh>
    <rPh sb="16" eb="17">
      <t>ウ</t>
    </rPh>
    <rPh sb="17" eb="18">
      <t>イ</t>
    </rPh>
    <rPh sb="19" eb="21">
      <t>イライ</t>
    </rPh>
    <phoneticPr fontId="1"/>
  </si>
  <si>
    <t>レイアウト案１</t>
    <rPh sb="5" eb="6">
      <t>アン</t>
    </rPh>
    <phoneticPr fontId="1"/>
  </si>
  <si>
    <t>レイアウト案２</t>
    <rPh sb="5" eb="6">
      <t>アン</t>
    </rPh>
    <phoneticPr fontId="1"/>
  </si>
  <si>
    <t>協議会等質問事項</t>
  </si>
  <si>
    <t>協議会等質問事項</t>
    <rPh sb="4" eb="6">
      <t>シツモン</t>
    </rPh>
    <rPh sb="6" eb="8">
      <t>ジコウ</t>
    </rPh>
    <phoneticPr fontId="1"/>
  </si>
  <si>
    <t>Q1. 利用者の希望により外出を行うことはあるのでしょうか。</t>
  </si>
  <si>
    <t>Q1. 利用者の希望により外出を行うことはあるのでしょうか。</t>
    <rPh sb="4" eb="7">
      <t>リヨウシャ</t>
    </rPh>
    <rPh sb="8" eb="10">
      <t>キボウ</t>
    </rPh>
    <rPh sb="13" eb="15">
      <t>ガイシュツ</t>
    </rPh>
    <rPh sb="16" eb="17">
      <t>オコナ</t>
    </rPh>
    <phoneticPr fontId="1"/>
  </si>
  <si>
    <t>A1. あります。利用者の希望があれば地域の祭りやイベント等にも出かけます。</t>
  </si>
  <si>
    <t>A1. あります。利用者の希望があれば地域の祭りやイベント等にも出かけます。</t>
    <rPh sb="9" eb="12">
      <t>リヨウシャ</t>
    </rPh>
    <rPh sb="13" eb="15">
      <t>キボウ</t>
    </rPh>
    <rPh sb="19" eb="21">
      <t>チイキ</t>
    </rPh>
    <rPh sb="22" eb="23">
      <t>マツ</t>
    </rPh>
    <rPh sb="29" eb="30">
      <t>トウ</t>
    </rPh>
    <rPh sb="32" eb="33">
      <t>デ</t>
    </rPh>
    <phoneticPr fontId="1"/>
  </si>
  <si>
    <t>Q2.　…</t>
    <phoneticPr fontId="1"/>
  </si>
  <si>
    <t>A2. …</t>
    <phoneticPr fontId="1"/>
  </si>
  <si>
    <t>協議会等記入欄（助言・要望・評価等）</t>
  </si>
  <si>
    <t>　　一部問題有</t>
    <rPh sb="2" eb="4">
      <t>イチブ</t>
    </rPh>
    <rPh sb="4" eb="6">
      <t>モンダイ</t>
    </rPh>
    <rPh sb="6" eb="7">
      <t>ア</t>
    </rPh>
    <phoneticPr fontId="1"/>
  </si>
  <si>
    <t>　　問題有</t>
    <rPh sb="2" eb="4">
      <t>モンダイ</t>
    </rPh>
    <rPh sb="4" eb="5">
      <t>ア</t>
    </rPh>
    <phoneticPr fontId="1"/>
  </si>
  <si>
    <t>　　　問題無</t>
    <rPh sb="3" eb="5">
      <t>モンダイ</t>
    </rPh>
    <rPh sb="5" eb="6">
      <t>ム</t>
    </rPh>
    <phoneticPr fontId="1"/>
  </si>
  <si>
    <t>（助言・要望・評価理由等）</t>
  </si>
  <si>
    <t>区分</t>
    <rPh sb="0" eb="2">
      <t>クブン</t>
    </rPh>
    <phoneticPr fontId="1"/>
  </si>
  <si>
    <t>前年度の障害区分ごとの平均実利用者数</t>
    <rPh sb="0" eb="3">
      <t>ゼンネンド</t>
    </rPh>
    <rPh sb="4" eb="6">
      <t>ショウガイ</t>
    </rPh>
    <rPh sb="6" eb="8">
      <t>クブン</t>
    </rPh>
    <rPh sb="11" eb="13">
      <t>ヘイキン</t>
    </rPh>
    <rPh sb="13" eb="14">
      <t>ジツ</t>
    </rPh>
    <rPh sb="14" eb="16">
      <t>リヨウ</t>
    </rPh>
    <rPh sb="16" eb="17">
      <t>シャ</t>
    </rPh>
    <rPh sb="17" eb="18">
      <t>スウ</t>
    </rPh>
    <phoneticPr fontId="1"/>
  </si>
  <si>
    <t>健康・安全管理について</t>
    <rPh sb="0" eb="2">
      <t>ケンコウ</t>
    </rPh>
    <rPh sb="3" eb="5">
      <t>アンゼン</t>
    </rPh>
    <rPh sb="5" eb="7">
      <t>カンリ</t>
    </rPh>
    <phoneticPr fontId="1"/>
  </si>
  <si>
    <t>利用者に対し、どのように食事提供を行っているか。</t>
    <rPh sb="0" eb="3">
      <t>リヨウシャ</t>
    </rPh>
    <rPh sb="4" eb="5">
      <t>タイ</t>
    </rPh>
    <rPh sb="12" eb="14">
      <t>ショクジ</t>
    </rPh>
    <rPh sb="14" eb="16">
      <t>テイキョウ</t>
    </rPh>
    <rPh sb="17" eb="18">
      <t>オコナ</t>
    </rPh>
    <phoneticPr fontId="1"/>
  </si>
  <si>
    <t>服薬が必要な利用者について、どのように服薬管理を行っているか。</t>
    <rPh sb="0" eb="2">
      <t>フクヤク</t>
    </rPh>
    <rPh sb="3" eb="5">
      <t>ヒツヨウ</t>
    </rPh>
    <rPh sb="6" eb="9">
      <t>リヨウシャ</t>
    </rPh>
    <rPh sb="19" eb="21">
      <t>フクヤク</t>
    </rPh>
    <rPh sb="21" eb="23">
      <t>カンリ</t>
    </rPh>
    <rPh sb="24" eb="25">
      <t>オコナ</t>
    </rPh>
    <phoneticPr fontId="1"/>
  </si>
  <si>
    <t>利用者の行方不明を防ぐため、どのような取り組みを行っているか。</t>
    <rPh sb="0" eb="3">
      <t>リヨウシャ</t>
    </rPh>
    <rPh sb="4" eb="6">
      <t>ユクエ</t>
    </rPh>
    <rPh sb="6" eb="8">
      <t>フメイ</t>
    </rPh>
    <rPh sb="9" eb="10">
      <t>フセ</t>
    </rPh>
    <rPh sb="19" eb="20">
      <t>ト</t>
    </rPh>
    <rPh sb="21" eb="22">
      <t>ク</t>
    </rPh>
    <rPh sb="24" eb="25">
      <t>オコナ</t>
    </rPh>
    <phoneticPr fontId="1"/>
  </si>
  <si>
    <t>・利用者の心身の状況及び嗜好を考慮し、栄養士の指導の下、利用者と調理員が共同で調理を行っている。</t>
    <rPh sb="1" eb="4">
      <t>リヨウシャ</t>
    </rPh>
    <rPh sb="5" eb="7">
      <t>シンシン</t>
    </rPh>
    <rPh sb="8" eb="10">
      <t>ジョウキョウ</t>
    </rPh>
    <rPh sb="10" eb="11">
      <t>オヨ</t>
    </rPh>
    <rPh sb="12" eb="14">
      <t>シコウ</t>
    </rPh>
    <rPh sb="15" eb="17">
      <t>コウリョ</t>
    </rPh>
    <rPh sb="19" eb="22">
      <t>エイヨウシ</t>
    </rPh>
    <rPh sb="23" eb="25">
      <t>シドウ</t>
    </rPh>
    <rPh sb="26" eb="27">
      <t>モト</t>
    </rPh>
    <rPh sb="28" eb="31">
      <t>リヨウシャ</t>
    </rPh>
    <rPh sb="32" eb="35">
      <t>チョウリイン</t>
    </rPh>
    <rPh sb="36" eb="38">
      <t>キョウドウ</t>
    </rPh>
    <rPh sb="39" eb="41">
      <t>チョウリ</t>
    </rPh>
    <rPh sb="42" eb="43">
      <t>オコナ</t>
    </rPh>
    <phoneticPr fontId="1"/>
  </si>
  <si>
    <t>GH内でどのような日中サービスを提供しているか。（日中をGH内で過ごす利用者に対する支援・サービスの事例等の記入）</t>
    <rPh sb="2" eb="3">
      <t>ナイ</t>
    </rPh>
    <rPh sb="9" eb="11">
      <t>ニッチュウ</t>
    </rPh>
    <rPh sb="16" eb="18">
      <t>テイキョウ</t>
    </rPh>
    <phoneticPr fontId="1"/>
  </si>
  <si>
    <t>・近隣散歩やドライブ
・色塗り、絵描き、ビーズ通し、カラオケ、音楽鑑賞
・GHの庭にて畑作業</t>
    <rPh sb="1" eb="3">
      <t>キンリン</t>
    </rPh>
    <rPh sb="3" eb="5">
      <t>サンポ</t>
    </rPh>
    <rPh sb="12" eb="14">
      <t>イロヌ</t>
    </rPh>
    <rPh sb="16" eb="18">
      <t>エカ</t>
    </rPh>
    <rPh sb="23" eb="24">
      <t>トオ</t>
    </rPh>
    <rPh sb="31" eb="33">
      <t>オンガク</t>
    </rPh>
    <rPh sb="33" eb="35">
      <t>カンショウ</t>
    </rPh>
    <rPh sb="40" eb="41">
      <t>ニワ</t>
    </rPh>
    <rPh sb="43" eb="44">
      <t>ハタケ</t>
    </rPh>
    <rPh sb="44" eb="46">
      <t>サギョウ</t>
    </rPh>
    <phoneticPr fontId="1"/>
  </si>
  <si>
    <t>・就労継続支援B型：４名
・生活介護：５名
・地域活動支援センター：１名</t>
    <phoneticPr fontId="1"/>
  </si>
  <si>
    <t>（主な外部の日中活動サービス種類の記入）</t>
    <rPh sb="1" eb="2">
      <t>オモ</t>
    </rPh>
    <rPh sb="3" eb="5">
      <t>ガイブ</t>
    </rPh>
    <rPh sb="6" eb="8">
      <t>ニッチュウ</t>
    </rPh>
    <rPh sb="8" eb="10">
      <t>カツドウ</t>
    </rPh>
    <rPh sb="14" eb="16">
      <t>シュルイ</t>
    </rPh>
    <rPh sb="17" eb="19">
      <t>キニュウ</t>
    </rPh>
    <phoneticPr fontId="1"/>
  </si>
  <si>
    <t xml:space="preserve">・天気が良い日には希望者を募り、ドライブや散歩等の外気浴を行っている。
・地域のイベントがある際には、利用者に周知し、参加したい利用者がいればイベントに参加している。
</t>
    <rPh sb="1" eb="3">
      <t>テンキ</t>
    </rPh>
    <rPh sb="4" eb="5">
      <t>ヨ</t>
    </rPh>
    <rPh sb="6" eb="7">
      <t>ヒ</t>
    </rPh>
    <rPh sb="9" eb="12">
      <t>キボウシャ</t>
    </rPh>
    <rPh sb="13" eb="14">
      <t>ツノ</t>
    </rPh>
    <rPh sb="21" eb="23">
      <t>サンポ</t>
    </rPh>
    <rPh sb="23" eb="24">
      <t>トウ</t>
    </rPh>
    <rPh sb="25" eb="27">
      <t>ガイキ</t>
    </rPh>
    <rPh sb="27" eb="28">
      <t>ヨク</t>
    </rPh>
    <rPh sb="29" eb="30">
      <t>オコナ</t>
    </rPh>
    <rPh sb="37" eb="39">
      <t>チイキ</t>
    </rPh>
    <rPh sb="47" eb="48">
      <t>サイ</t>
    </rPh>
    <rPh sb="51" eb="54">
      <t>リヨウシャ</t>
    </rPh>
    <rPh sb="55" eb="57">
      <t>シュウチ</t>
    </rPh>
    <rPh sb="59" eb="61">
      <t>サンカ</t>
    </rPh>
    <rPh sb="64" eb="67">
      <t>リヨウシャ</t>
    </rPh>
    <rPh sb="76" eb="78">
      <t>サンカ</t>
    </rPh>
    <phoneticPr fontId="1"/>
  </si>
  <si>
    <t>利用者が充実した地域生活を送るため、外出や余暇活動等の支援に努めているか。（外出・余暇活動等の支援活動の事例等の記入）</t>
    <rPh sb="0" eb="3">
      <t>リヨウシャ</t>
    </rPh>
    <rPh sb="4" eb="6">
      <t>ジュウジツ</t>
    </rPh>
    <rPh sb="8" eb="10">
      <t>チイキ</t>
    </rPh>
    <rPh sb="10" eb="12">
      <t>セイカツ</t>
    </rPh>
    <rPh sb="13" eb="14">
      <t>オク</t>
    </rPh>
    <rPh sb="18" eb="20">
      <t>ガイシュツ</t>
    </rPh>
    <rPh sb="21" eb="23">
      <t>ヨカ</t>
    </rPh>
    <rPh sb="23" eb="25">
      <t>カツドウ</t>
    </rPh>
    <rPh sb="25" eb="26">
      <t>トウ</t>
    </rPh>
    <rPh sb="27" eb="29">
      <t>シエン</t>
    </rPh>
    <rPh sb="30" eb="31">
      <t>ツト</t>
    </rPh>
    <phoneticPr fontId="1"/>
  </si>
  <si>
    <t>家族や地域住民との交流の機会が確保されているか。（交流機会の事例等の記入）</t>
    <rPh sb="0" eb="2">
      <t>カゾク</t>
    </rPh>
    <rPh sb="3" eb="5">
      <t>チイキ</t>
    </rPh>
    <rPh sb="5" eb="7">
      <t>ジュウミン</t>
    </rPh>
    <rPh sb="9" eb="11">
      <t>コウリュウ</t>
    </rPh>
    <rPh sb="12" eb="14">
      <t>キカイ</t>
    </rPh>
    <rPh sb="15" eb="17">
      <t>カクホ</t>
    </rPh>
    <phoneticPr fontId="1"/>
  </si>
  <si>
    <t>・自治会への入会
・地域の清掃活動への参加
・近隣住民へ当事業所を知ってもらうための活動内容等を掲載したチラシの配布
・コロナ禍で家族との面会ができない利用者は、家族へ手紙や写真等を送っている。</t>
    <rPh sb="1" eb="4">
      <t>ジチカイ</t>
    </rPh>
    <rPh sb="6" eb="8">
      <t>ニュウカイ</t>
    </rPh>
    <rPh sb="10" eb="12">
      <t>チイキ</t>
    </rPh>
    <rPh sb="13" eb="15">
      <t>セイソウ</t>
    </rPh>
    <rPh sb="15" eb="17">
      <t>カツドウ</t>
    </rPh>
    <rPh sb="19" eb="21">
      <t>サンカ</t>
    </rPh>
    <rPh sb="23" eb="25">
      <t>キンリン</t>
    </rPh>
    <rPh sb="25" eb="27">
      <t>ジュウミン</t>
    </rPh>
    <rPh sb="28" eb="29">
      <t>トウ</t>
    </rPh>
    <rPh sb="29" eb="32">
      <t>ジギョウショ</t>
    </rPh>
    <rPh sb="33" eb="34">
      <t>シ</t>
    </rPh>
    <rPh sb="42" eb="44">
      <t>カツドウ</t>
    </rPh>
    <rPh sb="44" eb="46">
      <t>ナイヨウ</t>
    </rPh>
    <rPh sb="46" eb="47">
      <t>トウ</t>
    </rPh>
    <rPh sb="48" eb="50">
      <t>ケイサイ</t>
    </rPh>
    <rPh sb="56" eb="58">
      <t>ハイフ</t>
    </rPh>
    <rPh sb="63" eb="64">
      <t>カ</t>
    </rPh>
    <rPh sb="65" eb="67">
      <t>カゾク</t>
    </rPh>
    <rPh sb="69" eb="71">
      <t>メンカイ</t>
    </rPh>
    <rPh sb="76" eb="79">
      <t>リヨウシャ</t>
    </rPh>
    <rPh sb="81" eb="83">
      <t>カゾク</t>
    </rPh>
    <rPh sb="84" eb="86">
      <t>テガミ</t>
    </rPh>
    <rPh sb="87" eb="89">
      <t>シャシン</t>
    </rPh>
    <rPh sb="89" eb="90">
      <t>トウ</t>
    </rPh>
    <rPh sb="91" eb="92">
      <t>オク</t>
    </rPh>
    <phoneticPr fontId="1"/>
  </si>
  <si>
    <t>・入居前に、他の利用者がいる共同生活に慣れるため、体験利用を行った。
・環境の変化に敏感な利用者であったため、徐々に入居に向けての準備を行うために体験利用を行った。</t>
    <phoneticPr fontId="1"/>
  </si>
  <si>
    <t>支援の質の確保に努めているか。（資格取得、研修等の事例）</t>
    <rPh sb="25" eb="27">
      <t>ジレイ</t>
    </rPh>
    <phoneticPr fontId="1"/>
  </si>
  <si>
    <t>・支援の質向上のため、月１回事例検討会を実施。
・虐待防止研修を年２回実施。
・新規入職者に対し、障害者支援経験年数の長い従業者からの指導、フォロー。
・強度行動障害支援者養成研修の受講
　</t>
    <rPh sb="1" eb="3">
      <t>シエン</t>
    </rPh>
    <rPh sb="4" eb="5">
      <t>シツ</t>
    </rPh>
    <rPh sb="5" eb="7">
      <t>コウジョウ</t>
    </rPh>
    <rPh sb="11" eb="12">
      <t>ツキ</t>
    </rPh>
    <rPh sb="13" eb="14">
      <t>カイ</t>
    </rPh>
    <rPh sb="14" eb="16">
      <t>ジレイ</t>
    </rPh>
    <rPh sb="16" eb="19">
      <t>ケントウカイ</t>
    </rPh>
    <rPh sb="20" eb="22">
      <t>ジッシ</t>
    </rPh>
    <rPh sb="25" eb="27">
      <t>ギャクタイ</t>
    </rPh>
    <rPh sb="27" eb="29">
      <t>ボウシ</t>
    </rPh>
    <rPh sb="29" eb="31">
      <t>ケンシュウ</t>
    </rPh>
    <rPh sb="32" eb="33">
      <t>ネン</t>
    </rPh>
    <rPh sb="34" eb="35">
      <t>カイ</t>
    </rPh>
    <rPh sb="35" eb="37">
      <t>ジッシ</t>
    </rPh>
    <rPh sb="40" eb="42">
      <t>シンキ</t>
    </rPh>
    <rPh sb="42" eb="44">
      <t>ニュウショク</t>
    </rPh>
    <rPh sb="44" eb="45">
      <t>シャ</t>
    </rPh>
    <rPh sb="46" eb="47">
      <t>タイ</t>
    </rPh>
    <rPh sb="49" eb="52">
      <t>ショウガイシャ</t>
    </rPh>
    <rPh sb="52" eb="54">
      <t>シエン</t>
    </rPh>
    <rPh sb="54" eb="56">
      <t>ケイケン</t>
    </rPh>
    <rPh sb="56" eb="58">
      <t>ネンスウ</t>
    </rPh>
    <rPh sb="59" eb="60">
      <t>ナガ</t>
    </rPh>
    <rPh sb="61" eb="64">
      <t>ジュウギョウシャ</t>
    </rPh>
    <rPh sb="67" eb="69">
      <t>シドウ</t>
    </rPh>
    <rPh sb="77" eb="79">
      <t>キョウド</t>
    </rPh>
    <rPh sb="79" eb="81">
      <t>コウドウ</t>
    </rPh>
    <phoneticPr fontId="1"/>
  </si>
  <si>
    <t>・本人や家族と相談し、自己管理ができない利用者については服薬記録表と専用の収納ケースで管理している。服薬時は複数の職員で確認の上、本人にも毎回確認を行っている。</t>
    <rPh sb="1" eb="3">
      <t>ホンニン</t>
    </rPh>
    <rPh sb="4" eb="6">
      <t>カゾク</t>
    </rPh>
    <rPh sb="7" eb="9">
      <t>ソウダン</t>
    </rPh>
    <rPh sb="11" eb="13">
      <t>ジコ</t>
    </rPh>
    <rPh sb="13" eb="15">
      <t>カンリ</t>
    </rPh>
    <rPh sb="20" eb="23">
      <t>リヨウシャ</t>
    </rPh>
    <rPh sb="28" eb="30">
      <t>フクヤク</t>
    </rPh>
    <rPh sb="30" eb="32">
      <t>キロク</t>
    </rPh>
    <rPh sb="32" eb="33">
      <t>ヒョウ</t>
    </rPh>
    <rPh sb="34" eb="36">
      <t>センヨウ</t>
    </rPh>
    <rPh sb="37" eb="39">
      <t>シュウノウ</t>
    </rPh>
    <rPh sb="43" eb="45">
      <t>カンリ</t>
    </rPh>
    <rPh sb="50" eb="52">
      <t>フクヤク</t>
    </rPh>
    <rPh sb="52" eb="53">
      <t>ジ</t>
    </rPh>
    <rPh sb="54" eb="56">
      <t>フクスウ</t>
    </rPh>
    <rPh sb="57" eb="59">
      <t>ショクイン</t>
    </rPh>
    <rPh sb="60" eb="62">
      <t>カクニン</t>
    </rPh>
    <rPh sb="63" eb="64">
      <t>ウエ</t>
    </rPh>
    <rPh sb="65" eb="67">
      <t>ホンニン</t>
    </rPh>
    <rPh sb="69" eb="71">
      <t>マイカイ</t>
    </rPh>
    <rPh sb="71" eb="73">
      <t>カクニン</t>
    </rPh>
    <rPh sb="74" eb="75">
      <t>オコナ</t>
    </rPh>
    <phoneticPr fontId="1"/>
  </si>
  <si>
    <t>・外出するときは従業者に時間と行先を伝えてもらい、記録している。また、外出が判るよう玄関にセンサー式のブザーを設置するとともに、定時に所在確認を行っている。</t>
    <rPh sb="1" eb="3">
      <t>ガイシュツ</t>
    </rPh>
    <rPh sb="8" eb="11">
      <t>ジュウギョウシャ</t>
    </rPh>
    <rPh sb="12" eb="14">
      <t>ジカン</t>
    </rPh>
    <rPh sb="15" eb="17">
      <t>イキサキ</t>
    </rPh>
    <rPh sb="18" eb="19">
      <t>ツタ</t>
    </rPh>
    <rPh sb="25" eb="27">
      <t>キロク</t>
    </rPh>
    <rPh sb="35" eb="37">
      <t>ガイシュツ</t>
    </rPh>
    <rPh sb="38" eb="39">
      <t>ワカ</t>
    </rPh>
    <rPh sb="42" eb="44">
      <t>ゲンカン</t>
    </rPh>
    <rPh sb="49" eb="50">
      <t>シキ</t>
    </rPh>
    <rPh sb="55" eb="57">
      <t>セッチ</t>
    </rPh>
    <rPh sb="64" eb="66">
      <t>テイジ</t>
    </rPh>
    <rPh sb="67" eb="69">
      <t>ショザイ</t>
    </rPh>
    <rPh sb="69" eb="71">
      <t>カクニン</t>
    </rPh>
    <rPh sb="72" eb="73">
      <t>オコナ</t>
    </rPh>
    <phoneticPr fontId="1"/>
  </si>
  <si>
    <t>（緊急受入の事例等の記入）</t>
    <rPh sb="1" eb="3">
      <t>キンキュウ</t>
    </rPh>
    <rPh sb="3" eb="5">
      <t>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</si>
</sst>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0.0_ "/>
    <numFmt numFmtId="178" formatCode="0_);[Red]\(0\)"/>
    <numFmt numFmtId="179" formatCode="0_ "/>
    <numFmt numFmtId="180" formatCode="0.0_);[Red]\(0.0\)"/>
    <numFmt numFmtId="181" formatCode="[&lt;=999]000;[&lt;=99999]000\-00;000\-0000"/>
    <numFmt numFmtId="182" formatCode="[$-411]ge\.m\.d;@"/>
  </numFmts>
  <fonts count="30">
    <font>
      <sz val="11"/>
      <color theme="1"/>
      <name val="ＭＳ ゴシック"/>
      <family val="2"/>
      <charset val="128"/>
    </font>
    <font>
      <sz val="6"/>
      <name val="ＭＳ ゴシック"/>
      <family val="2"/>
      <charset val="128"/>
    </font>
    <font>
      <sz val="11"/>
      <color theme="1"/>
      <name val="ＭＳ 明朝"/>
      <family val="1"/>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sz val="11"/>
      <color indexed="81"/>
      <name val="MS P ゴシック"/>
      <family val="3"/>
      <charset val="128"/>
    </font>
    <font>
      <sz val="16"/>
      <color theme="1"/>
      <name val="ＭＳ ゴシック"/>
      <family val="2"/>
      <charset val="128"/>
    </font>
    <font>
      <sz val="16"/>
      <color theme="1"/>
      <name val="ＭＳ ゴシック"/>
      <family val="3"/>
      <charset val="128"/>
    </font>
    <font>
      <sz val="14"/>
      <color indexed="81"/>
      <name val="MS P ゴシック"/>
      <family val="3"/>
      <charset val="128"/>
    </font>
    <font>
      <sz val="11"/>
      <color theme="1"/>
      <name val="游ゴシック"/>
      <family val="3"/>
      <charset val="128"/>
      <scheme val="minor"/>
    </font>
    <font>
      <sz val="10"/>
      <name val="ＭＳ Ｐゴシック"/>
      <family val="3"/>
      <charset val="128"/>
    </font>
    <font>
      <sz val="9"/>
      <color theme="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font>
    <font>
      <sz val="10"/>
      <color theme="1"/>
      <name val="ＭＳ Ｐゴシック"/>
      <family val="3"/>
      <charset val="128"/>
    </font>
    <font>
      <u/>
      <sz val="11"/>
      <color indexed="12"/>
      <name val="ＭＳ Ｐゴシック"/>
      <family val="3"/>
      <charset val="128"/>
    </font>
    <font>
      <u/>
      <sz val="11"/>
      <color theme="1"/>
      <name val="ＭＳ Ｐゴシック"/>
      <family val="3"/>
      <charset val="128"/>
    </font>
    <font>
      <sz val="11"/>
      <color theme="1"/>
      <name val="ＭＳ Ｐゴシック"/>
      <family val="3"/>
      <charset val="128"/>
    </font>
    <font>
      <sz val="11"/>
      <color rgb="FFFF0000"/>
      <name val="ＭＳ ゴシック"/>
      <family val="2"/>
      <charset val="128"/>
    </font>
    <font>
      <sz val="11"/>
      <color rgb="FFFF0000"/>
      <name val="ＭＳ ゴシック"/>
      <family val="3"/>
      <charset val="128"/>
    </font>
    <font>
      <sz val="11"/>
      <color rgb="FFFF0000"/>
      <name val="ＭＳ 明朝"/>
      <family val="1"/>
      <charset val="128"/>
    </font>
    <font>
      <sz val="11"/>
      <name val="ＭＳ 明朝"/>
      <family val="1"/>
      <charset val="128"/>
    </font>
    <font>
      <b/>
      <sz val="12"/>
      <name val="ＭＳ ゴシック"/>
      <family val="3"/>
      <charset val="128"/>
    </font>
    <font>
      <sz val="11"/>
      <name val="ＭＳ ゴシック"/>
      <family val="2"/>
      <charset val="128"/>
    </font>
    <font>
      <sz val="16"/>
      <name val="ＭＳ ゴシック"/>
      <family val="2"/>
      <charset val="128"/>
    </font>
    <font>
      <sz val="16"/>
      <name val="ＭＳ ゴシック"/>
      <family val="3"/>
      <charset val="128"/>
    </font>
    <font>
      <sz val="11"/>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ashed">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right style="thin">
        <color indexed="64"/>
      </right>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style="medium">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4">
    <xf numFmtId="0" fontId="0" fillId="0" borderId="0">
      <alignment vertical="center"/>
    </xf>
    <xf numFmtId="0" fontId="11" fillId="0" borderId="0"/>
    <xf numFmtId="0" fontId="15" fillId="0" borderId="0"/>
    <xf numFmtId="0" fontId="17" fillId="0" borderId="0" applyNumberFormat="0" applyFill="0" applyBorder="0" applyAlignment="0" applyProtection="0">
      <alignment vertical="top"/>
      <protection locked="0"/>
    </xf>
  </cellStyleXfs>
  <cellXfs count="609">
    <xf numFmtId="0" fontId="0" fillId="0" borderId="0" xfId="0">
      <alignment vertical="center"/>
    </xf>
    <xf numFmtId="0" fontId="0" fillId="0" borderId="3" xfId="0" applyBorder="1" applyAlignment="1">
      <alignment vertical="center"/>
    </xf>
    <xf numFmtId="0" fontId="0" fillId="0" borderId="7" xfId="0" applyFill="1" applyBorder="1" applyAlignment="1">
      <alignment horizontal="center" vertical="center"/>
    </xf>
    <xf numFmtId="176" fontId="2" fillId="0" borderId="3" xfId="0" applyNumberFormat="1" applyFont="1" applyBorder="1" applyAlignment="1">
      <alignment vertical="center"/>
    </xf>
    <xf numFmtId="0" fontId="0" fillId="0" borderId="15" xfId="0" applyFill="1" applyBorder="1" applyAlignment="1">
      <alignment horizontal="center" vertical="center"/>
    </xf>
    <xf numFmtId="0" fontId="0" fillId="0" borderId="21" xfId="0" applyBorder="1" applyAlignment="1">
      <alignment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2" fillId="2" borderId="40" xfId="0" applyFont="1" applyFill="1" applyBorder="1">
      <alignment vertical="center"/>
    </xf>
    <xf numFmtId="0" fontId="2" fillId="2" borderId="38" xfId="0" applyFont="1" applyFill="1" applyBorder="1">
      <alignment vertical="center"/>
    </xf>
    <xf numFmtId="177" fontId="0" fillId="0" borderId="0" xfId="0" applyNumberFormat="1">
      <alignment vertical="center"/>
    </xf>
    <xf numFmtId="0" fontId="0" fillId="0" borderId="39" xfId="0" applyBorder="1" applyAlignment="1">
      <alignment horizontal="left" vertical="center" wrapText="1"/>
    </xf>
    <xf numFmtId="0" fontId="0" fillId="0" borderId="63" xfId="0" applyBorder="1" applyAlignment="1">
      <alignment horizontal="center" vertical="center" wrapText="1"/>
    </xf>
    <xf numFmtId="176" fontId="2" fillId="2" borderId="68" xfId="0" applyNumberFormat="1" applyFont="1" applyFill="1" applyBorder="1" applyAlignment="1">
      <alignment vertical="center"/>
    </xf>
    <xf numFmtId="176" fontId="2" fillId="2" borderId="6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horizontal="right" vertical="center"/>
    </xf>
    <xf numFmtId="0" fontId="0" fillId="0" borderId="70" xfId="0" applyBorder="1" applyAlignment="1">
      <alignment horizontal="center" vertical="center"/>
    </xf>
    <xf numFmtId="179" fontId="0" fillId="0" borderId="6" xfId="0" applyNumberFormat="1" applyBorder="1">
      <alignment vertical="center"/>
    </xf>
    <xf numFmtId="180" fontId="0" fillId="0" borderId="5" xfId="0" applyNumberFormat="1" applyFill="1" applyBorder="1" applyAlignment="1">
      <alignment vertical="center"/>
    </xf>
    <xf numFmtId="177" fontId="0" fillId="2" borderId="4" xfId="0" applyNumberFormat="1" applyFill="1" applyBorder="1" applyAlignment="1">
      <alignment vertical="center"/>
    </xf>
    <xf numFmtId="179" fontId="0" fillId="2" borderId="3" xfId="0" applyNumberFormat="1" applyFill="1" applyBorder="1">
      <alignment vertical="center"/>
    </xf>
    <xf numFmtId="0" fontId="0" fillId="0" borderId="44" xfId="0" applyFill="1" applyBorder="1" applyAlignment="1">
      <alignment horizontal="center" vertical="center"/>
    </xf>
    <xf numFmtId="176" fontId="2" fillId="2" borderId="73" xfId="0" applyNumberFormat="1" applyFont="1" applyFill="1" applyBorder="1" applyAlignment="1">
      <alignment vertical="center"/>
    </xf>
    <xf numFmtId="0" fontId="0" fillId="0" borderId="76" xfId="0" applyFill="1" applyBorder="1" applyAlignment="1">
      <alignment horizontal="center" vertical="center"/>
    </xf>
    <xf numFmtId="178" fontId="2" fillId="2" borderId="73" xfId="0" applyNumberFormat="1" applyFont="1" applyFill="1" applyBorder="1" applyAlignment="1">
      <alignment vertical="center"/>
    </xf>
    <xf numFmtId="178" fontId="0" fillId="0" borderId="76" xfId="0" applyNumberFormat="1" applyFill="1" applyBorder="1" applyAlignment="1">
      <alignment horizontal="center" vertical="center"/>
    </xf>
    <xf numFmtId="0" fontId="10" fillId="0" borderId="0" xfId="0" applyFont="1">
      <alignment vertical="center"/>
    </xf>
    <xf numFmtId="0" fontId="12" fillId="0" borderId="2" xfId="1" quotePrefix="1" applyNumberFormat="1" applyFont="1" applyBorder="1" applyAlignment="1">
      <alignment horizontal="center" vertical="center" wrapText="1"/>
    </xf>
    <xf numFmtId="0" fontId="12" fillId="0" borderId="2" xfId="1" quotePrefix="1" applyNumberFormat="1" applyFont="1" applyBorder="1" applyAlignment="1">
      <alignment vertical="center" wrapText="1"/>
    </xf>
    <xf numFmtId="0" fontId="12" fillId="0" borderId="2" xfId="1" quotePrefix="1" applyNumberFormat="1" applyFont="1" applyFill="1" applyBorder="1" applyAlignment="1">
      <alignment horizontal="center" vertical="center" wrapText="1"/>
    </xf>
    <xf numFmtId="181" fontId="12" fillId="0" borderId="2" xfId="1" quotePrefix="1" applyNumberFormat="1" applyFont="1" applyBorder="1" applyAlignment="1">
      <alignment horizontal="center" vertical="center" wrapText="1"/>
    </xf>
    <xf numFmtId="182" fontId="12" fillId="0" borderId="2" xfId="1" applyNumberFormat="1" applyFont="1" applyBorder="1" applyAlignment="1">
      <alignment horizontal="center" vertical="center" wrapText="1" shrinkToFit="1"/>
    </xf>
    <xf numFmtId="0" fontId="16" fillId="0" borderId="8" xfId="2" applyFont="1" applyFill="1" applyBorder="1" applyAlignment="1">
      <alignment horizontal="center" vertical="center" wrapText="1"/>
    </xf>
    <xf numFmtId="0" fontId="12" fillId="0" borderId="8" xfId="1" quotePrefix="1" applyNumberFormat="1" applyFont="1" applyBorder="1" applyAlignment="1">
      <alignment horizontal="center" vertical="center" wrapText="1"/>
    </xf>
    <xf numFmtId="0" fontId="12" fillId="0" borderId="8" xfId="1" quotePrefix="1" applyNumberFormat="1" applyFont="1" applyBorder="1" applyAlignment="1">
      <alignment vertical="center" wrapText="1"/>
    </xf>
    <xf numFmtId="0" fontId="12" fillId="0" borderId="8" xfId="1" quotePrefix="1" applyNumberFormat="1" applyFont="1" applyFill="1" applyBorder="1" applyAlignment="1">
      <alignment horizontal="center" vertical="center" wrapText="1"/>
    </xf>
    <xf numFmtId="181" fontId="12" fillId="0" borderId="8" xfId="1" quotePrefix="1" applyNumberFormat="1" applyFont="1" applyBorder="1" applyAlignment="1">
      <alignment horizontal="center" vertical="center" wrapText="1"/>
    </xf>
    <xf numFmtId="182" fontId="12" fillId="0" borderId="8" xfId="1" applyNumberFormat="1" applyFont="1" applyBorder="1" applyAlignment="1">
      <alignment horizontal="center" vertical="center" shrinkToFit="1"/>
    </xf>
    <xf numFmtId="0" fontId="19" fillId="0" borderId="0" xfId="1" applyNumberFormat="1" applyFont="1" applyFill="1" applyBorder="1" applyAlignment="1">
      <alignment vertical="center" wrapText="1"/>
    </xf>
    <xf numFmtId="182" fontId="12" fillId="0" borderId="17" xfId="1" applyNumberFormat="1" applyFont="1" applyBorder="1" applyAlignment="1">
      <alignment horizontal="center" vertical="center" wrapText="1" shrinkToFit="1"/>
    </xf>
    <xf numFmtId="0" fontId="16" fillId="3" borderId="2" xfId="2" applyFont="1" applyFill="1" applyBorder="1" applyAlignment="1">
      <alignment horizontal="center" vertical="center"/>
    </xf>
    <xf numFmtId="182" fontId="16" fillId="0" borderId="8" xfId="2" applyNumberFormat="1" applyFont="1" applyFill="1" applyBorder="1" applyAlignment="1">
      <alignment horizontal="left" vertical="center"/>
    </xf>
    <xf numFmtId="0" fontId="12" fillId="0" borderId="26" xfId="1" quotePrefix="1" applyNumberFormat="1" applyFont="1" applyBorder="1" applyAlignment="1">
      <alignment horizontal="center" vertical="center" wrapText="1"/>
    </xf>
    <xf numFmtId="0" fontId="12" fillId="0" borderId="26" xfId="1" quotePrefix="1" applyNumberFormat="1" applyFont="1" applyBorder="1" applyAlignment="1">
      <alignment vertical="center" wrapText="1"/>
    </xf>
    <xf numFmtId="0" fontId="12" fillId="0" borderId="26" xfId="1" quotePrefix="1" applyNumberFormat="1" applyFont="1" applyFill="1" applyBorder="1" applyAlignment="1">
      <alignment horizontal="center" vertical="center" wrapText="1"/>
    </xf>
    <xf numFmtId="181" fontId="12" fillId="0" borderId="26" xfId="1" quotePrefix="1" applyNumberFormat="1" applyFont="1" applyBorder="1" applyAlignment="1">
      <alignment horizontal="center" vertical="center" wrapText="1"/>
    </xf>
    <xf numFmtId="182" fontId="12" fillId="0" borderId="26" xfId="1" applyNumberFormat="1" applyFont="1" applyBorder="1" applyAlignment="1">
      <alignment horizontal="center" vertical="center" shrinkToFit="1"/>
    </xf>
    <xf numFmtId="182" fontId="16" fillId="0" borderId="26" xfId="2" applyNumberFormat="1" applyFont="1" applyFill="1" applyBorder="1" applyAlignment="1">
      <alignment horizontal="left" vertical="center"/>
    </xf>
    <xf numFmtId="0" fontId="16" fillId="0" borderId="26" xfId="2" applyFont="1" applyFill="1" applyBorder="1" applyAlignment="1">
      <alignment horizontal="center" vertical="center" wrapText="1"/>
    </xf>
    <xf numFmtId="0" fontId="12" fillId="0" borderId="17" xfId="1" quotePrefix="1" applyNumberFormat="1" applyFont="1" applyBorder="1" applyAlignment="1">
      <alignment horizontal="center" vertical="center" wrapText="1"/>
    </xf>
    <xf numFmtId="0" fontId="12" fillId="0" borderId="17" xfId="1" quotePrefix="1" applyNumberFormat="1" applyFont="1" applyBorder="1" applyAlignment="1">
      <alignment vertical="center" wrapText="1"/>
    </xf>
    <xf numFmtId="0" fontId="12" fillId="0" borderId="17" xfId="1" quotePrefix="1" applyNumberFormat="1" applyFont="1" applyFill="1" applyBorder="1" applyAlignment="1">
      <alignment horizontal="center" vertical="center" wrapText="1"/>
    </xf>
    <xf numFmtId="181" fontId="12" fillId="0" borderId="17" xfId="1" quotePrefix="1" applyNumberFormat="1" applyFont="1" applyBorder="1" applyAlignment="1">
      <alignment horizontal="center" vertical="center" wrapText="1"/>
    </xf>
    <xf numFmtId="182" fontId="16" fillId="0" borderId="17" xfId="2" applyNumberFormat="1" applyFont="1" applyFill="1" applyBorder="1" applyAlignment="1">
      <alignment horizontal="left" vertical="center"/>
    </xf>
    <xf numFmtId="0" fontId="16" fillId="0" borderId="17" xfId="2" applyFont="1" applyFill="1" applyBorder="1" applyAlignment="1">
      <alignment horizontal="center" vertical="center" wrapText="1"/>
    </xf>
    <xf numFmtId="182" fontId="16" fillId="0" borderId="2" xfId="2" applyNumberFormat="1" applyFont="1" applyFill="1" applyBorder="1" applyAlignment="1">
      <alignment horizontal="left" vertical="center"/>
    </xf>
    <xf numFmtId="0" fontId="16" fillId="0" borderId="2" xfId="2" applyFont="1" applyFill="1" applyBorder="1" applyAlignment="1">
      <alignment horizontal="center" vertical="center" wrapText="1"/>
    </xf>
    <xf numFmtId="182" fontId="12" fillId="0" borderId="26" xfId="1" applyNumberFormat="1" applyFont="1" applyBorder="1" applyAlignment="1">
      <alignment horizontal="center" vertical="center" wrapText="1" shrinkToFit="1"/>
    </xf>
    <xf numFmtId="0" fontId="12" fillId="0" borderId="80" xfId="1" quotePrefix="1" applyNumberFormat="1" applyFont="1" applyBorder="1" applyAlignment="1">
      <alignment horizontal="center" vertical="center" wrapText="1"/>
    </xf>
    <xf numFmtId="0" fontId="12" fillId="0" borderId="80" xfId="1" quotePrefix="1" applyNumberFormat="1" applyFont="1" applyBorder="1" applyAlignment="1">
      <alignment vertical="center" wrapText="1"/>
    </xf>
    <xf numFmtId="0" fontId="12" fillId="0" borderId="80" xfId="1" quotePrefix="1" applyNumberFormat="1" applyFont="1" applyFill="1" applyBorder="1" applyAlignment="1">
      <alignment horizontal="center" vertical="center" wrapText="1"/>
    </xf>
    <xf numFmtId="181" fontId="12" fillId="0" borderId="80" xfId="1" quotePrefix="1" applyNumberFormat="1" applyFont="1" applyBorder="1" applyAlignment="1">
      <alignment horizontal="center" vertical="center" wrapText="1"/>
    </xf>
    <xf numFmtId="182" fontId="12" fillId="0" borderId="80" xfId="1" applyNumberFormat="1" applyFont="1" applyBorder="1" applyAlignment="1">
      <alignment horizontal="center" vertical="center" wrapText="1" shrinkToFit="1"/>
    </xf>
    <xf numFmtId="182" fontId="16" fillId="0" borderId="80" xfId="2" applyNumberFormat="1" applyFont="1" applyFill="1" applyBorder="1" applyAlignment="1">
      <alignment horizontal="left" vertical="center"/>
    </xf>
    <xf numFmtId="0" fontId="16" fillId="0" borderId="80" xfId="2" applyFont="1" applyFill="1" applyBorder="1" applyAlignment="1">
      <alignment horizontal="center" vertical="center" wrapText="1"/>
    </xf>
    <xf numFmtId="0" fontId="10" fillId="0" borderId="81" xfId="0" applyFont="1" applyBorder="1">
      <alignment vertical="center"/>
    </xf>
    <xf numFmtId="0" fontId="19" fillId="0" borderId="81" xfId="3" applyFont="1" applyBorder="1" applyAlignment="1" applyProtection="1">
      <alignment vertical="center"/>
    </xf>
    <xf numFmtId="0" fontId="12" fillId="0" borderId="83" xfId="1" quotePrefix="1" applyNumberFormat="1" applyFont="1" applyBorder="1" applyAlignment="1">
      <alignment horizontal="center" vertical="center" wrapText="1"/>
    </xf>
    <xf numFmtId="0" fontId="12" fillId="0" borderId="83" xfId="1" quotePrefix="1" applyNumberFormat="1" applyFont="1" applyBorder="1" applyAlignment="1">
      <alignment vertical="center" wrapText="1"/>
    </xf>
    <xf numFmtId="0" fontId="12" fillId="0" borderId="83" xfId="1" quotePrefix="1" applyNumberFormat="1" applyFont="1" applyFill="1" applyBorder="1" applyAlignment="1">
      <alignment horizontal="center" vertical="center" wrapText="1"/>
    </xf>
    <xf numFmtId="181" fontId="12" fillId="0" borderId="83" xfId="1" quotePrefix="1" applyNumberFormat="1" applyFont="1" applyBorder="1" applyAlignment="1">
      <alignment horizontal="center" vertical="center" wrapText="1"/>
    </xf>
    <xf numFmtId="182" fontId="12" fillId="0" borderId="83" xfId="1" applyNumberFormat="1" applyFont="1" applyBorder="1" applyAlignment="1">
      <alignment horizontal="center" vertical="center" wrapText="1" shrinkToFit="1"/>
    </xf>
    <xf numFmtId="182" fontId="16" fillId="0" borderId="83" xfId="2" applyNumberFormat="1" applyFont="1" applyFill="1" applyBorder="1" applyAlignment="1">
      <alignment horizontal="left" vertical="center"/>
    </xf>
    <xf numFmtId="0" fontId="16" fillId="0" borderId="83" xfId="2" applyFont="1" applyFill="1" applyBorder="1" applyAlignment="1">
      <alignment horizontal="center" vertical="center" wrapText="1"/>
    </xf>
    <xf numFmtId="0" fontId="2" fillId="0" borderId="0" xfId="0" applyFont="1" applyBorder="1" applyAlignment="1">
      <alignment horizontal="left" vertical="top"/>
    </xf>
    <xf numFmtId="0" fontId="0" fillId="0" borderId="0" xfId="0" applyBorder="1" applyAlignment="1">
      <alignment horizontal="left" vertical="center" wrapText="1"/>
    </xf>
    <xf numFmtId="0" fontId="0" fillId="0" borderId="0" xfId="0" applyBorder="1">
      <alignment vertical="center"/>
    </xf>
    <xf numFmtId="0" fontId="2"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top"/>
    </xf>
    <xf numFmtId="0" fontId="0" fillId="0" borderId="43" xfId="0" applyBorder="1" applyAlignment="1">
      <alignment vertical="top"/>
    </xf>
    <xf numFmtId="0" fontId="0" fillId="0" borderId="90" xfId="0" applyBorder="1" applyAlignment="1">
      <alignment vertical="top"/>
    </xf>
    <xf numFmtId="0" fontId="0" fillId="0" borderId="0" xfId="0" applyBorder="1" applyAlignment="1">
      <alignment horizontal="center" vertical="center"/>
    </xf>
    <xf numFmtId="0" fontId="0" fillId="0" borderId="7" xfId="0" applyBorder="1">
      <alignment vertical="center"/>
    </xf>
    <xf numFmtId="176" fontId="2" fillId="2" borderId="3" xfId="0" applyNumberFormat="1" applyFont="1" applyFill="1" applyBorder="1" applyAlignment="1">
      <alignment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6" fontId="2" fillId="2" borderId="4" xfId="0" applyNumberFormat="1" applyFont="1" applyFill="1" applyBorder="1" applyAlignment="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1" xfId="0" applyFill="1" applyBorder="1">
      <alignment vertical="center"/>
    </xf>
    <xf numFmtId="0" fontId="0" fillId="0" borderId="1" xfId="0" applyBorder="1">
      <alignment vertical="center"/>
    </xf>
    <xf numFmtId="176" fontId="2" fillId="2" borderId="3" xfId="0" applyNumberFormat="1" applyFont="1" applyFill="1" applyBorder="1" applyAlignment="1">
      <alignment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176" fontId="2" fillId="2" borderId="4" xfId="0" applyNumberFormat="1" applyFont="1" applyFill="1" applyBorder="1" applyAlignment="1">
      <alignment vertical="center"/>
    </xf>
    <xf numFmtId="0" fontId="25" fillId="0" borderId="0" xfId="0" applyFont="1">
      <alignment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25" fillId="0" borderId="15" xfId="0" applyFont="1" applyFill="1" applyBorder="1" applyAlignment="1">
      <alignment horizontal="center" vertical="center"/>
    </xf>
    <xf numFmtId="0" fontId="25" fillId="0" borderId="3" xfId="0" applyFont="1" applyBorder="1" applyAlignment="1">
      <alignment vertical="center"/>
    </xf>
    <xf numFmtId="0" fontId="25" fillId="0" borderId="6" xfId="0" applyFont="1" applyBorder="1" applyAlignment="1">
      <alignment horizontal="center" vertical="center"/>
    </xf>
    <xf numFmtId="176" fontId="23" fillId="2" borderId="68" xfId="0" applyNumberFormat="1" applyFont="1" applyFill="1" applyBorder="1" applyAlignment="1">
      <alignment vertical="center"/>
    </xf>
    <xf numFmtId="0" fontId="25" fillId="0" borderId="15" xfId="0" applyFont="1" applyBorder="1" applyAlignment="1">
      <alignment horizontal="center" vertical="center"/>
    </xf>
    <xf numFmtId="0" fontId="25" fillId="0" borderId="21" xfId="0" applyFont="1" applyBorder="1" applyAlignment="1">
      <alignment vertical="center"/>
    </xf>
    <xf numFmtId="176" fontId="23" fillId="2" borderId="69" xfId="0" applyNumberFormat="1" applyFont="1" applyFill="1" applyBorder="1" applyAlignment="1">
      <alignment vertical="center"/>
    </xf>
    <xf numFmtId="0" fontId="25" fillId="0" borderId="24" xfId="0" applyFont="1" applyBorder="1" applyAlignment="1">
      <alignment horizontal="center" vertical="center"/>
    </xf>
    <xf numFmtId="0" fontId="25" fillId="0" borderId="70" xfId="0" applyFont="1" applyBorder="1" applyAlignment="1">
      <alignment horizontal="center" vertical="center"/>
    </xf>
    <xf numFmtId="0" fontId="25" fillId="0" borderId="1" xfId="0" applyFont="1" applyBorder="1" applyAlignment="1">
      <alignment horizontal="center" vertical="center"/>
    </xf>
    <xf numFmtId="0" fontId="25" fillId="0" borderId="4" xfId="0" applyFont="1" applyBorder="1" applyAlignment="1">
      <alignment vertical="center"/>
    </xf>
    <xf numFmtId="0" fontId="25" fillId="0" borderId="5" xfId="0" applyFont="1" applyBorder="1" applyAlignment="1">
      <alignment horizontal="right" vertical="center"/>
    </xf>
    <xf numFmtId="0" fontId="25" fillId="2" borderId="7" xfId="0" applyFont="1" applyFill="1" applyBorder="1">
      <alignment vertical="center"/>
    </xf>
    <xf numFmtId="176" fontId="23" fillId="2" borderId="4" xfId="0" applyNumberFormat="1" applyFont="1" applyFill="1" applyBorder="1" applyAlignment="1">
      <alignment vertical="center"/>
    </xf>
    <xf numFmtId="0" fontId="25" fillId="0" borderId="19" xfId="0" applyFont="1" applyBorder="1" applyAlignment="1">
      <alignment horizontal="center" vertical="center"/>
    </xf>
    <xf numFmtId="177" fontId="25" fillId="2" borderId="4" xfId="0" applyNumberFormat="1" applyFont="1" applyFill="1" applyBorder="1" applyAlignment="1">
      <alignment vertical="center"/>
    </xf>
    <xf numFmtId="180" fontId="25" fillId="0" borderId="5" xfId="0" applyNumberFormat="1" applyFont="1" applyFill="1" applyBorder="1" applyAlignment="1">
      <alignment vertical="center"/>
    </xf>
    <xf numFmtId="179" fontId="25" fillId="2" borderId="3" xfId="0" applyNumberFormat="1" applyFont="1" applyFill="1" applyBorder="1">
      <alignment vertical="center"/>
    </xf>
    <xf numFmtId="179" fontId="25" fillId="0" borderId="6" xfId="0" applyNumberFormat="1" applyFont="1" applyBorder="1">
      <alignment vertical="center"/>
    </xf>
    <xf numFmtId="0" fontId="25" fillId="2" borderId="1" xfId="0" applyFont="1" applyFill="1" applyBorder="1">
      <alignment vertical="center"/>
    </xf>
    <xf numFmtId="176" fontId="23" fillId="2" borderId="3" xfId="0" applyNumberFormat="1" applyFont="1" applyFill="1" applyBorder="1" applyAlignment="1">
      <alignment vertical="center"/>
    </xf>
    <xf numFmtId="0" fontId="25" fillId="0" borderId="7" xfId="0" applyFont="1" applyBorder="1" applyAlignment="1">
      <alignment horizontal="center" vertical="center"/>
    </xf>
    <xf numFmtId="177" fontId="25" fillId="0" borderId="0" xfId="0" applyNumberFormat="1" applyFont="1">
      <alignment vertical="center"/>
    </xf>
    <xf numFmtId="0" fontId="25" fillId="0" borderId="1" xfId="0" applyFont="1" applyBorder="1">
      <alignment vertical="center"/>
    </xf>
    <xf numFmtId="0" fontId="25" fillId="2" borderId="21" xfId="0" applyFont="1" applyFill="1" applyBorder="1" applyAlignment="1">
      <alignment horizontal="center" vertical="center"/>
    </xf>
    <xf numFmtId="0" fontId="25" fillId="0" borderId="22" xfId="0" applyFont="1" applyBorder="1" applyAlignment="1">
      <alignment horizontal="center" vertical="center"/>
    </xf>
    <xf numFmtId="0" fontId="25" fillId="2" borderId="22" xfId="0" applyFont="1" applyFill="1" applyBorder="1" applyAlignment="1">
      <alignment horizontal="center" vertical="center"/>
    </xf>
    <xf numFmtId="0" fontId="25" fillId="0" borderId="26" xfId="0" applyFont="1" applyBorder="1" applyAlignment="1">
      <alignment horizontal="center" vertical="center"/>
    </xf>
    <xf numFmtId="176" fontId="23" fillId="2" borderId="73" xfId="0" applyNumberFormat="1" applyFont="1" applyFill="1" applyBorder="1" applyAlignment="1">
      <alignment vertical="center"/>
    </xf>
    <xf numFmtId="0" fontId="25" fillId="0" borderId="76" xfId="0" applyFont="1" applyFill="1" applyBorder="1" applyAlignment="1">
      <alignment horizontal="center" vertical="center"/>
    </xf>
    <xf numFmtId="0" fontId="25" fillId="0" borderId="44" xfId="0" applyFont="1" applyFill="1" applyBorder="1" applyAlignment="1">
      <alignment horizontal="center" vertical="center"/>
    </xf>
    <xf numFmtId="178" fontId="23" fillId="2" borderId="73" xfId="0" applyNumberFormat="1" applyFont="1" applyFill="1" applyBorder="1" applyAlignment="1">
      <alignment vertical="center"/>
    </xf>
    <xf numFmtId="178" fontId="25" fillId="0" borderId="76" xfId="0" applyNumberFormat="1" applyFont="1" applyFill="1" applyBorder="1" applyAlignment="1">
      <alignment horizontal="center" vertical="center"/>
    </xf>
    <xf numFmtId="176" fontId="23" fillId="0" borderId="3" xfId="0" applyNumberFormat="1" applyFont="1" applyBorder="1" applyAlignment="1">
      <alignment vertical="center"/>
    </xf>
    <xf numFmtId="0" fontId="25" fillId="0" borderId="7" xfId="0" applyFont="1" applyFill="1" applyBorder="1" applyAlignment="1">
      <alignment horizontal="center" vertical="center"/>
    </xf>
    <xf numFmtId="0" fontId="25" fillId="0" borderId="63" xfId="0" applyFont="1" applyBorder="1" applyAlignment="1">
      <alignment horizontal="center" vertical="center" wrapText="1"/>
    </xf>
    <xf numFmtId="0" fontId="25" fillId="0" borderId="39" xfId="0" applyFont="1" applyBorder="1" applyAlignment="1">
      <alignment horizontal="left" vertical="center" wrapText="1"/>
    </xf>
    <xf numFmtId="0" fontId="23" fillId="2" borderId="38" xfId="0" applyFont="1" applyFill="1" applyBorder="1">
      <alignment vertical="center"/>
    </xf>
    <xf numFmtId="0" fontId="25" fillId="0" borderId="39" xfId="0" applyFont="1" applyBorder="1" applyAlignment="1">
      <alignment horizontal="center" vertical="center"/>
    </xf>
    <xf numFmtId="0" fontId="23" fillId="2" borderId="40" xfId="0" applyFont="1" applyFill="1" applyBorder="1">
      <alignment vertical="center"/>
    </xf>
    <xf numFmtId="0" fontId="0" fillId="0" borderId="52" xfId="0" applyBorder="1" applyAlignment="1">
      <alignment horizontal="center" vertical="center"/>
    </xf>
    <xf numFmtId="0" fontId="0" fillId="0" borderId="93" xfId="0" applyBorder="1" applyAlignment="1">
      <alignment horizontal="center" vertical="top"/>
    </xf>
    <xf numFmtId="0" fontId="0" fillId="0" borderId="0" xfId="0" applyBorder="1" applyAlignment="1">
      <alignment horizontal="center" vertical="top"/>
    </xf>
    <xf numFmtId="0" fontId="0" fillId="0" borderId="31" xfId="0" applyFill="1" applyBorder="1" applyAlignment="1">
      <alignment horizontal="center" vertical="center"/>
    </xf>
    <xf numFmtId="0" fontId="20" fillId="0" borderId="31"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0" fillId="0" borderId="20"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Border="1" applyAlignment="1">
      <alignment horizontal="left" vertical="center" wrapText="1"/>
    </xf>
    <xf numFmtId="0" fontId="2" fillId="0" borderId="43" xfId="0" applyFont="1" applyBorder="1" applyAlignment="1">
      <alignment horizontal="left" vertical="center" wrapText="1"/>
    </xf>
    <xf numFmtId="0" fontId="2" fillId="2" borderId="33"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85" xfId="0" applyFont="1" applyBorder="1" applyAlignment="1">
      <alignment horizontal="left" vertical="center" wrapText="1"/>
    </xf>
    <xf numFmtId="0" fontId="2" fillId="0" borderId="86" xfId="0" applyFont="1" applyBorder="1" applyAlignment="1">
      <alignment horizontal="left" vertical="center" wrapText="1"/>
    </xf>
    <xf numFmtId="0" fontId="2" fillId="0" borderId="87" xfId="0" applyFont="1" applyBorder="1" applyAlignment="1">
      <alignment horizontal="left" vertical="center" wrapText="1"/>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87" xfId="0" applyFont="1" applyBorder="1" applyAlignment="1">
      <alignment horizontal="center" vertical="center" wrapText="1"/>
    </xf>
    <xf numFmtId="0" fontId="0" fillId="0" borderId="1" xfId="0" applyBorder="1" applyAlignment="1">
      <alignment horizontal="left" vertical="center" wrapText="1"/>
    </xf>
    <xf numFmtId="0" fontId="0" fillId="0" borderId="41" xfId="0" applyBorder="1" applyAlignment="1">
      <alignment horizontal="left" vertical="center" wrapText="1"/>
    </xf>
    <xf numFmtId="0" fontId="0" fillId="0" borderId="63" xfId="0" applyBorder="1" applyAlignment="1">
      <alignment horizontal="left" vertical="center" wrapText="1"/>
    </xf>
    <xf numFmtId="0" fontId="0" fillId="0" borderId="46"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2" fillId="2" borderId="17" xfId="0" applyFont="1" applyFill="1" applyBorder="1" applyAlignment="1">
      <alignment horizontal="left" vertical="top"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0" fillId="0" borderId="91" xfId="0" applyFont="1" applyBorder="1" applyAlignment="1">
      <alignment horizontal="center" vertical="center"/>
    </xf>
    <xf numFmtId="0" fontId="21" fillId="0" borderId="90" xfId="0" applyFont="1" applyBorder="1" applyAlignment="1">
      <alignment horizontal="center" vertical="center"/>
    </xf>
    <xf numFmtId="0" fontId="21" fillId="0" borderId="92" xfId="0" applyFont="1" applyBorder="1" applyAlignment="1">
      <alignment horizontal="center" vertical="center"/>
    </xf>
    <xf numFmtId="0" fontId="2" fillId="0" borderId="100" xfId="0" applyFont="1" applyBorder="1" applyAlignment="1">
      <alignment horizontal="left" vertical="center"/>
    </xf>
    <xf numFmtId="0" fontId="2" fillId="0" borderId="74" xfId="0" applyFont="1" applyBorder="1" applyAlignment="1">
      <alignment horizontal="left" vertical="center"/>
    </xf>
    <xf numFmtId="0" fontId="2" fillId="0" borderId="98" xfId="0" applyFont="1" applyBorder="1" applyAlignment="1">
      <alignment horizontal="left" vertical="center"/>
    </xf>
    <xf numFmtId="0" fontId="2" fillId="0" borderId="99" xfId="0" applyFont="1" applyBorder="1" applyAlignment="1">
      <alignment horizontal="left" vertical="center"/>
    </xf>
    <xf numFmtId="0" fontId="2" fillId="0" borderId="76" xfId="0" applyFont="1" applyBorder="1" applyAlignment="1">
      <alignment horizontal="left" vertical="center"/>
    </xf>
    <xf numFmtId="0" fontId="0" fillId="0" borderId="101"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48" xfId="0" applyFont="1" applyBorder="1" applyAlignment="1">
      <alignment horizontal="left" vertical="top"/>
    </xf>
    <xf numFmtId="0" fontId="2" fillId="0" borderId="49" xfId="0" applyFont="1" applyBorder="1" applyAlignment="1">
      <alignment horizontal="left" vertical="top"/>
    </xf>
    <xf numFmtId="0" fontId="2" fillId="0" borderId="50" xfId="0" applyFont="1" applyBorder="1" applyAlignment="1">
      <alignment horizontal="left" vertical="top"/>
    </xf>
    <xf numFmtId="0" fontId="2" fillId="0" borderId="42" xfId="0" applyFont="1" applyBorder="1" applyAlignment="1">
      <alignment horizontal="left" vertical="top"/>
    </xf>
    <xf numFmtId="0" fontId="2" fillId="0" borderId="0" xfId="0" applyFont="1" applyBorder="1" applyAlignment="1">
      <alignment horizontal="left" vertical="top"/>
    </xf>
    <xf numFmtId="0" fontId="2" fillId="0" borderId="43" xfId="0" applyFont="1" applyBorder="1" applyAlignment="1">
      <alignment horizontal="left" vertical="top"/>
    </xf>
    <xf numFmtId="0" fontId="2" fillId="0" borderId="51" xfId="0" applyFont="1" applyBorder="1" applyAlignment="1">
      <alignment horizontal="left" vertical="top"/>
    </xf>
    <xf numFmtId="0" fontId="2" fillId="0" borderId="52" xfId="0" applyFont="1" applyBorder="1" applyAlignment="1">
      <alignment horizontal="left" vertical="top"/>
    </xf>
    <xf numFmtId="0" fontId="2" fillId="0" borderId="53" xfId="0" applyFont="1" applyBorder="1" applyAlignment="1">
      <alignment horizontal="left" vertical="top"/>
    </xf>
    <xf numFmtId="0" fontId="21" fillId="0" borderId="9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0" fillId="0" borderId="102" xfId="0" applyBorder="1" applyAlignment="1">
      <alignment horizontal="left" vertical="center" wrapText="1"/>
    </xf>
    <xf numFmtId="0" fontId="0" fillId="0" borderId="58" xfId="0" applyBorder="1" applyAlignment="1">
      <alignment horizontal="left" vertical="center" wrapText="1"/>
    </xf>
    <xf numFmtId="0" fontId="0" fillId="0" borderId="61" xfId="0" applyBorder="1" applyAlignment="1">
      <alignment horizontal="left" vertical="center" wrapText="1"/>
    </xf>
    <xf numFmtId="0" fontId="0" fillId="0" borderId="94" xfId="0" applyBorder="1" applyAlignment="1">
      <alignment horizontal="left" vertical="center" wrapText="1"/>
    </xf>
    <xf numFmtId="0" fontId="0" fillId="0" borderId="86" xfId="0" applyBorder="1" applyAlignment="1">
      <alignment horizontal="left" vertical="center" wrapText="1"/>
    </xf>
    <xf numFmtId="0" fontId="0" fillId="0" borderId="87" xfId="0" applyBorder="1" applyAlignment="1">
      <alignment horizontal="left" vertical="center" wrapText="1"/>
    </xf>
    <xf numFmtId="0" fontId="0" fillId="0" borderId="95" xfId="0" applyBorder="1" applyAlignment="1">
      <alignment horizontal="left" vertical="center" wrapText="1"/>
    </xf>
    <xf numFmtId="0" fontId="0" fillId="0" borderId="88" xfId="0" applyBorder="1" applyAlignment="1">
      <alignment horizontal="left" vertical="center" wrapText="1"/>
    </xf>
    <xf numFmtId="0" fontId="0" fillId="0" borderId="89" xfId="0" applyBorder="1" applyAlignment="1">
      <alignment horizontal="left" vertical="center" wrapText="1"/>
    </xf>
    <xf numFmtId="0" fontId="0" fillId="0" borderId="96"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23" fillId="2" borderId="33" xfId="0" applyFont="1" applyFill="1" applyBorder="1" applyAlignment="1">
      <alignment horizontal="left" vertical="top" wrapText="1"/>
    </xf>
    <xf numFmtId="0" fontId="23" fillId="2" borderId="33" xfId="0" applyFont="1" applyFill="1" applyBorder="1" applyAlignment="1">
      <alignment horizontal="left" vertical="top"/>
    </xf>
    <xf numFmtId="0" fontId="23" fillId="2" borderId="1" xfId="0" applyFont="1" applyFill="1" applyBorder="1" applyAlignment="1">
      <alignment horizontal="left" vertical="top"/>
    </xf>
    <xf numFmtId="0" fontId="23" fillId="2" borderId="17" xfId="0" applyFont="1" applyFill="1" applyBorder="1" applyAlignment="1">
      <alignment horizontal="left" vertical="top"/>
    </xf>
    <xf numFmtId="0" fontId="23" fillId="0" borderId="42" xfId="0" applyFont="1" applyBorder="1" applyAlignment="1">
      <alignment horizontal="left" vertical="top" wrapText="1"/>
    </xf>
    <xf numFmtId="0" fontId="23" fillId="0" borderId="0" xfId="0" applyFont="1" applyBorder="1" applyAlignment="1">
      <alignment horizontal="left" vertical="top" wrapText="1"/>
    </xf>
    <xf numFmtId="0" fontId="23" fillId="0" borderId="43" xfId="0" applyFont="1" applyBorder="1" applyAlignment="1">
      <alignment horizontal="left" vertical="top" wrapText="1"/>
    </xf>
    <xf numFmtId="0" fontId="23" fillId="0" borderId="51" xfId="0" applyFont="1" applyBorder="1" applyAlignment="1">
      <alignment horizontal="left" vertical="top" wrapText="1"/>
    </xf>
    <xf numFmtId="0" fontId="23" fillId="0" borderId="52" xfId="0" applyFont="1" applyBorder="1" applyAlignment="1">
      <alignment horizontal="left" vertical="top" wrapText="1"/>
    </xf>
    <xf numFmtId="0" fontId="23" fillId="0" borderId="53" xfId="0" applyFont="1" applyBorder="1" applyAlignment="1">
      <alignment horizontal="left" vertical="top" wrapText="1"/>
    </xf>
    <xf numFmtId="0" fontId="23" fillId="2" borderId="42"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67" xfId="0" applyFont="1" applyFill="1" applyBorder="1" applyAlignment="1">
      <alignment horizontal="left" vertical="top" wrapText="1"/>
    </xf>
    <xf numFmtId="0" fontId="23" fillId="2" borderId="51" xfId="0" applyFont="1" applyFill="1" applyBorder="1" applyAlignment="1">
      <alignment horizontal="left" vertical="top" wrapText="1"/>
    </xf>
    <xf numFmtId="0" fontId="23" fillId="2" borderId="52" xfId="0" applyFont="1" applyFill="1" applyBorder="1" applyAlignment="1">
      <alignment horizontal="left" vertical="top" wrapText="1"/>
    </xf>
    <xf numFmtId="0" fontId="23" fillId="2" borderId="106" xfId="0" applyFont="1" applyFill="1" applyBorder="1" applyAlignment="1">
      <alignment horizontal="left" vertical="top" wrapText="1"/>
    </xf>
    <xf numFmtId="0" fontId="23" fillId="0" borderId="113" xfId="0" applyFont="1" applyFill="1" applyBorder="1" applyAlignment="1">
      <alignment horizontal="left" vertical="center" wrapText="1"/>
    </xf>
    <xf numFmtId="0" fontId="23" fillId="0" borderId="114" xfId="0" applyFont="1" applyFill="1" applyBorder="1" applyAlignment="1">
      <alignment horizontal="left" vertical="center" wrapText="1"/>
    </xf>
    <xf numFmtId="0" fontId="23" fillId="0" borderId="115" xfId="0" applyFont="1" applyFill="1" applyBorder="1" applyAlignment="1">
      <alignment horizontal="left" vertical="center" wrapText="1"/>
    </xf>
    <xf numFmtId="0" fontId="25" fillId="0" borderId="31" xfId="0" applyFont="1" applyFill="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55" xfId="0" applyFont="1" applyBorder="1" applyAlignment="1">
      <alignment horizontal="left" vertical="center"/>
    </xf>
    <xf numFmtId="0" fontId="25" fillId="0" borderId="56" xfId="0" applyFont="1" applyBorder="1" applyAlignment="1">
      <alignment horizontal="left" vertical="center"/>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3"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0" borderId="48" xfId="0" applyFont="1" applyBorder="1" applyAlignment="1">
      <alignment horizontal="left" vertical="center"/>
    </xf>
    <xf numFmtId="0" fontId="23" fillId="0" borderId="49" xfId="0" applyFont="1" applyBorder="1" applyAlignment="1">
      <alignment horizontal="left" vertical="center"/>
    </xf>
    <xf numFmtId="0" fontId="23" fillId="0" borderId="50" xfId="0" applyFont="1" applyBorder="1" applyAlignment="1">
      <alignment horizontal="left" vertical="center"/>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44" xfId="0" applyFont="1" applyBorder="1" applyAlignment="1">
      <alignment horizontal="left" vertical="top" wrapText="1"/>
    </xf>
    <xf numFmtId="0" fontId="25" fillId="0" borderId="1" xfId="0" applyFont="1" applyBorder="1" applyAlignment="1">
      <alignment horizontal="left" vertical="center" wrapText="1"/>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xf>
    <xf numFmtId="0" fontId="23" fillId="0" borderId="111" xfId="0" applyFont="1" applyBorder="1" applyAlignment="1">
      <alignment horizontal="center" vertical="center"/>
    </xf>
    <xf numFmtId="0" fontId="23" fillId="0" borderId="112" xfId="0" applyFont="1" applyBorder="1" applyAlignment="1">
      <alignment horizontal="center" vertical="center"/>
    </xf>
    <xf numFmtId="0" fontId="23" fillId="2" borderId="8" xfId="0" applyFont="1" applyFill="1" applyBorder="1" applyAlignment="1">
      <alignment horizontal="left" vertical="top"/>
    </xf>
    <xf numFmtId="0" fontId="25" fillId="0" borderId="57"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26" xfId="0" applyFont="1" applyBorder="1" applyAlignment="1">
      <alignment horizontal="left" vertical="center" wrapText="1"/>
    </xf>
    <xf numFmtId="0" fontId="23" fillId="0" borderId="110" xfId="0" applyFont="1" applyBorder="1" applyAlignment="1">
      <alignment horizontal="center" vertical="center"/>
    </xf>
    <xf numFmtId="0" fontId="25" fillId="0" borderId="34" xfId="0" applyFont="1" applyBorder="1" applyAlignment="1">
      <alignment horizontal="left" vertical="center" wrapText="1"/>
    </xf>
    <xf numFmtId="0" fontId="25" fillId="0" borderId="35" xfId="0" applyFont="1" applyBorder="1" applyAlignment="1">
      <alignment horizontal="left" vertical="center"/>
    </xf>
    <xf numFmtId="0" fontId="25" fillId="0" borderId="41" xfId="0" applyFont="1" applyBorder="1" applyAlignment="1">
      <alignment horizontal="left" vertical="center"/>
    </xf>
    <xf numFmtId="0" fontId="25" fillId="0" borderId="13" xfId="0" applyFont="1" applyBorder="1" applyAlignment="1">
      <alignment horizontal="left" vertical="center" wrapText="1"/>
    </xf>
    <xf numFmtId="0" fontId="25" fillId="0" borderId="54" xfId="0" applyFont="1" applyBorder="1" applyAlignment="1">
      <alignment horizontal="left" vertical="center" wrapText="1"/>
    </xf>
    <xf numFmtId="0" fontId="25" fillId="0" borderId="16" xfId="0" applyFont="1" applyBorder="1" applyAlignment="1">
      <alignment horizontal="left" vertical="center" wrapText="1"/>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5" fillId="0" borderId="8" xfId="0" applyFont="1" applyBorder="1" applyAlignment="1">
      <alignment horizontal="left" vertical="center"/>
    </xf>
    <xf numFmtId="0" fontId="25" fillId="0" borderId="4" xfId="0" applyFont="1" applyBorder="1" applyAlignment="1">
      <alignment horizontal="left" vertical="center"/>
    </xf>
    <xf numFmtId="0" fontId="23" fillId="0" borderId="42" xfId="0" applyFont="1" applyBorder="1" applyAlignment="1">
      <alignment horizontal="left" vertical="top"/>
    </xf>
    <xf numFmtId="0" fontId="23" fillId="0" borderId="0" xfId="0" applyFont="1" applyBorder="1" applyAlignment="1">
      <alignment horizontal="left" vertical="top"/>
    </xf>
    <xf numFmtId="0" fontId="23" fillId="0" borderId="43" xfId="0" applyFont="1" applyBorder="1" applyAlignment="1">
      <alignment horizontal="left" vertical="top"/>
    </xf>
    <xf numFmtId="0" fontId="23" fillId="0" borderId="51" xfId="0" applyFont="1" applyBorder="1" applyAlignment="1">
      <alignment horizontal="left" vertical="top"/>
    </xf>
    <xf numFmtId="0" fontId="23" fillId="0" borderId="52" xfId="0" applyFont="1" applyBorder="1" applyAlignment="1">
      <alignment horizontal="left" vertical="top"/>
    </xf>
    <xf numFmtId="0" fontId="23" fillId="0" borderId="53" xfId="0" applyFont="1" applyBorder="1" applyAlignment="1">
      <alignment horizontal="left" vertical="top"/>
    </xf>
    <xf numFmtId="0" fontId="23" fillId="2" borderId="8" xfId="0" applyFont="1" applyFill="1" applyBorder="1" applyAlignment="1">
      <alignment horizontal="left" vertical="top" wrapText="1"/>
    </xf>
    <xf numFmtId="0" fontId="23" fillId="2" borderId="1" xfId="0" applyFont="1" applyFill="1" applyBorder="1" applyAlignment="1">
      <alignment horizontal="left" vertical="top"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2" xfId="0" applyFont="1" applyBorder="1" applyAlignment="1">
      <alignment horizontal="left" vertical="center"/>
    </xf>
    <xf numFmtId="0" fontId="25" fillId="0" borderId="36" xfId="0" applyFont="1" applyBorder="1" applyAlignment="1">
      <alignment horizontal="left" vertical="center"/>
    </xf>
    <xf numFmtId="0" fontId="25" fillId="0" borderId="37" xfId="0" applyFont="1" applyBorder="1" applyAlignment="1">
      <alignment horizontal="left" vertical="center"/>
    </xf>
    <xf numFmtId="0" fontId="25" fillId="0" borderId="41" xfId="0" applyFont="1" applyBorder="1" applyAlignment="1">
      <alignment horizontal="left" vertical="center" wrapText="1"/>
    </xf>
    <xf numFmtId="0" fontId="25" fillId="0" borderId="63" xfId="0" applyFont="1" applyBorder="1" applyAlignment="1">
      <alignment horizontal="left" vertical="center" wrapText="1"/>
    </xf>
    <xf numFmtId="0" fontId="23" fillId="3" borderId="48" xfId="0" applyFont="1" applyFill="1" applyBorder="1" applyAlignment="1">
      <alignment horizontal="left" vertical="center" wrapText="1"/>
    </xf>
    <xf numFmtId="0" fontId="23" fillId="3" borderId="49" xfId="0" applyFont="1" applyFill="1" applyBorder="1" applyAlignment="1">
      <alignment horizontal="left" vertical="center" wrapText="1"/>
    </xf>
    <xf numFmtId="0" fontId="23" fillId="3" borderId="109" xfId="0" applyFont="1" applyFill="1" applyBorder="1" applyAlignment="1">
      <alignment horizontal="left" vertical="center" wrapText="1"/>
    </xf>
    <xf numFmtId="0" fontId="25" fillId="0" borderId="9" xfId="0" applyFont="1" applyBorder="1" applyAlignment="1">
      <alignment horizontal="left" vertical="center" wrapText="1"/>
    </xf>
    <xf numFmtId="0" fontId="25" fillId="0" borderId="20" xfId="0" applyFont="1" applyBorder="1" applyAlignment="1">
      <alignment horizontal="left"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107" xfId="0" applyFont="1" applyBorder="1" applyAlignment="1">
      <alignment horizontal="left" vertical="center" wrapText="1"/>
    </xf>
    <xf numFmtId="0" fontId="25" fillId="0" borderId="103" xfId="0" applyFont="1" applyBorder="1" applyAlignment="1">
      <alignment horizontal="left" vertical="center" wrapText="1"/>
    </xf>
    <xf numFmtId="0" fontId="25" fillId="0" borderId="104" xfId="0" applyFont="1" applyBorder="1" applyAlignment="1">
      <alignment horizontal="left" vertical="center" wrapText="1"/>
    </xf>
    <xf numFmtId="0" fontId="25" fillId="0" borderId="108" xfId="0" applyFont="1" applyBorder="1" applyAlignment="1">
      <alignment horizontal="left" vertical="center" wrapText="1"/>
    </xf>
    <xf numFmtId="0" fontId="23" fillId="0" borderId="48" xfId="0" applyFont="1" applyBorder="1" applyAlignment="1">
      <alignment horizontal="left" vertical="top"/>
    </xf>
    <xf numFmtId="0" fontId="23" fillId="0" borderId="49" xfId="0" applyFont="1" applyBorder="1" applyAlignment="1">
      <alignment horizontal="left" vertical="top"/>
    </xf>
    <xf numFmtId="0" fontId="23" fillId="0" borderId="50" xfId="0" applyFont="1" applyBorder="1" applyAlignment="1">
      <alignment horizontal="left" vertical="top"/>
    </xf>
    <xf numFmtId="0" fontId="23" fillId="0" borderId="42" xfId="0" applyFont="1" applyBorder="1" applyAlignment="1">
      <alignment horizontal="center" vertical="top"/>
    </xf>
    <xf numFmtId="0" fontId="23" fillId="0" borderId="0" xfId="0" applyFont="1" applyBorder="1" applyAlignment="1">
      <alignment horizontal="center" vertical="top"/>
    </xf>
    <xf numFmtId="0" fontId="23" fillId="0" borderId="43" xfId="0" applyFont="1" applyBorder="1" applyAlignment="1">
      <alignment horizontal="center" vertical="top"/>
    </xf>
    <xf numFmtId="0" fontId="25" fillId="0" borderId="1" xfId="0" applyFont="1" applyBorder="1" applyAlignment="1">
      <alignment horizontal="center" vertical="center"/>
    </xf>
    <xf numFmtId="0" fontId="25" fillId="0" borderId="14" xfId="0" applyFont="1" applyBorder="1" applyAlignment="1">
      <alignment horizontal="center" vertical="center"/>
    </xf>
    <xf numFmtId="0" fontId="25" fillId="0" borderId="1"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3" xfId="0" applyFont="1" applyBorder="1">
      <alignment vertical="center"/>
    </xf>
    <xf numFmtId="0" fontId="25" fillId="0" borderId="6" xfId="0" applyFont="1" applyBorder="1">
      <alignment vertical="center"/>
    </xf>
    <xf numFmtId="0" fontId="25" fillId="0" borderId="7" xfId="0" applyFont="1" applyBorder="1">
      <alignment vertical="center"/>
    </xf>
    <xf numFmtId="176" fontId="23" fillId="2" borderId="3" xfId="0" applyNumberFormat="1" applyFont="1" applyFill="1" applyBorder="1" applyAlignment="1">
      <alignment vertical="center"/>
    </xf>
    <xf numFmtId="176" fontId="23" fillId="2" borderId="6" xfId="0" applyNumberFormat="1" applyFont="1" applyFill="1" applyBorder="1" applyAlignment="1">
      <alignment vertical="center"/>
    </xf>
    <xf numFmtId="0" fontId="25" fillId="0" borderId="21" xfId="0" applyFont="1" applyBorder="1">
      <alignment vertical="center"/>
    </xf>
    <xf numFmtId="0" fontId="25" fillId="0" borderId="22" xfId="0" applyFont="1" applyBorder="1">
      <alignment vertical="center"/>
    </xf>
    <xf numFmtId="0" fontId="25" fillId="0" borderId="23" xfId="0" applyFont="1" applyBorder="1">
      <alignment vertical="center"/>
    </xf>
    <xf numFmtId="176" fontId="23" fillId="2" borderId="21" xfId="0" applyNumberFormat="1" applyFont="1" applyFill="1" applyBorder="1" applyAlignment="1">
      <alignment vertical="center"/>
    </xf>
    <xf numFmtId="176" fontId="23" fillId="2" borderId="22" xfId="0" applyNumberFormat="1" applyFont="1" applyFill="1" applyBorder="1" applyAlignment="1">
      <alignment vertical="center"/>
    </xf>
    <xf numFmtId="178" fontId="25" fillId="0" borderId="73" xfId="0" applyNumberFormat="1" applyFont="1" applyFill="1" applyBorder="1" applyAlignment="1">
      <alignment horizontal="right" vertical="center"/>
    </xf>
    <xf numFmtId="178" fontId="25" fillId="0" borderId="74" xfId="0" applyNumberFormat="1" applyFont="1" applyFill="1" applyBorder="1" applyAlignment="1">
      <alignment horizontal="right" vertical="center"/>
    </xf>
    <xf numFmtId="178" fontId="25" fillId="0" borderId="75" xfId="0" applyNumberFormat="1" applyFont="1" applyFill="1" applyBorder="1" applyAlignment="1">
      <alignment horizontal="right" vertical="center"/>
    </xf>
    <xf numFmtId="0" fontId="25" fillId="0" borderId="4" xfId="0" applyFont="1" applyBorder="1" applyAlignment="1">
      <alignment horizontal="right" vertical="center" shrinkToFit="1"/>
    </xf>
    <xf numFmtId="0" fontId="25" fillId="0" borderId="5" xfId="0" applyFont="1" applyBorder="1" applyAlignment="1">
      <alignment horizontal="right" vertical="center" shrinkToFit="1"/>
    </xf>
    <xf numFmtId="0" fontId="25" fillId="0" borderId="19" xfId="0" applyFont="1" applyBorder="1" applyAlignment="1">
      <alignment horizontal="right" vertical="center" shrinkToFit="1"/>
    </xf>
    <xf numFmtId="0" fontId="25" fillId="0" borderId="73" xfId="0" applyFont="1" applyFill="1" applyBorder="1" applyAlignment="1">
      <alignment horizontal="right" vertical="center"/>
    </xf>
    <xf numFmtId="0" fontId="25" fillId="0" borderId="74" xfId="0" applyFont="1" applyFill="1" applyBorder="1" applyAlignment="1">
      <alignment horizontal="right" vertical="center"/>
    </xf>
    <xf numFmtId="0" fontId="25" fillId="0" borderId="75" xfId="0" applyFont="1" applyFill="1" applyBorder="1" applyAlignment="1">
      <alignment horizontal="right" vertical="center"/>
    </xf>
    <xf numFmtId="0" fontId="25" fillId="0" borderId="93" xfId="0" applyFont="1" applyBorder="1" applyAlignment="1">
      <alignment horizontal="left" vertical="center" wrapText="1"/>
    </xf>
    <xf numFmtId="0" fontId="25" fillId="0" borderId="0" xfId="0" applyFont="1" applyAlignment="1">
      <alignment horizontal="left" vertical="center" wrapText="1"/>
    </xf>
    <xf numFmtId="177" fontId="25" fillId="0" borderId="3" xfId="0" applyNumberFormat="1" applyFont="1" applyBorder="1" applyAlignment="1">
      <alignment horizontal="center" vertical="center"/>
    </xf>
    <xf numFmtId="177" fontId="25" fillId="0" borderId="7" xfId="0" applyNumberFormat="1" applyFont="1" applyBorder="1" applyAlignment="1">
      <alignment horizontal="center" vertical="center"/>
    </xf>
    <xf numFmtId="0" fontId="25" fillId="0" borderId="23" xfId="0" applyFont="1" applyBorder="1" applyAlignment="1">
      <alignment vertical="center"/>
    </xf>
    <xf numFmtId="0" fontId="25" fillId="0" borderId="17" xfId="0" applyFont="1" applyBorder="1" applyAlignment="1">
      <alignment vertical="center"/>
    </xf>
    <xf numFmtId="0" fontId="25" fillId="0" borderId="18" xfId="0" applyFont="1" applyBorder="1" applyAlignment="1">
      <alignment vertical="center"/>
    </xf>
    <xf numFmtId="0" fontId="25" fillId="0" borderId="9" xfId="0" applyFont="1" applyBorder="1" applyAlignment="1">
      <alignment horizontal="center" vertical="center" wrapText="1"/>
    </xf>
    <xf numFmtId="0" fontId="25" fillId="0" borderId="13"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5" fillId="0" borderId="72"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horizontal="center" vertical="center"/>
    </xf>
    <xf numFmtId="0" fontId="25" fillId="0" borderId="3"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176" fontId="23" fillId="0" borderId="3" xfId="0" applyNumberFormat="1" applyFont="1" applyFill="1" applyBorder="1" applyAlignment="1">
      <alignment horizontal="center" vertical="center"/>
    </xf>
    <xf numFmtId="176" fontId="23" fillId="0" borderId="15" xfId="0" applyNumberFormat="1" applyFont="1" applyFill="1" applyBorder="1" applyAlignment="1">
      <alignment horizontal="center" vertical="center"/>
    </xf>
    <xf numFmtId="0" fontId="25" fillId="2" borderId="3" xfId="0" applyFont="1" applyFill="1" applyBorder="1" applyAlignment="1">
      <alignment horizontal="center" vertical="center"/>
    </xf>
    <xf numFmtId="0" fontId="25" fillId="2" borderId="71" xfId="0" applyFont="1" applyFill="1" applyBorder="1" applyAlignment="1">
      <alignment horizontal="center" vertical="center"/>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57"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8" fillId="0" borderId="26" xfId="0" applyFont="1" applyFill="1" applyBorder="1" applyAlignment="1">
      <alignment horizontal="center" vertical="center"/>
    </xf>
    <xf numFmtId="176" fontId="29" fillId="0" borderId="26" xfId="0" applyNumberFormat="1" applyFont="1" applyFill="1" applyBorder="1" applyAlignment="1">
      <alignment horizontal="center" vertical="center" wrapText="1"/>
    </xf>
    <xf numFmtId="176" fontId="29" fillId="0" borderId="26" xfId="0" applyNumberFormat="1" applyFont="1" applyFill="1" applyBorder="1" applyAlignment="1">
      <alignment horizontal="center" vertical="center"/>
    </xf>
    <xf numFmtId="176" fontId="28" fillId="0" borderId="10" xfId="0" applyNumberFormat="1" applyFont="1" applyFill="1" applyBorder="1" applyAlignment="1">
      <alignment horizontal="center" vertical="center"/>
    </xf>
    <xf numFmtId="176" fontId="28" fillId="0" borderId="12" xfId="0" applyNumberFormat="1" applyFont="1" applyFill="1" applyBorder="1" applyAlignment="1">
      <alignment horizontal="center" vertical="center"/>
    </xf>
    <xf numFmtId="0" fontId="25" fillId="0" borderId="3"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7" xfId="0" applyFont="1" applyBorder="1" applyAlignment="1">
      <alignment horizontal="left" vertical="center" shrinkToFit="1"/>
    </xf>
    <xf numFmtId="0" fontId="23" fillId="2" borderId="6" xfId="0" applyFont="1" applyFill="1" applyBorder="1" applyAlignment="1">
      <alignment horizontal="left" vertical="center"/>
    </xf>
    <xf numFmtId="0" fontId="23" fillId="2" borderId="7" xfId="0" applyFont="1" applyFill="1" applyBorder="1" applyAlignment="1">
      <alignment horizontal="left" vertical="center"/>
    </xf>
    <xf numFmtId="176" fontId="23" fillId="2" borderId="3" xfId="0" applyNumberFormat="1" applyFont="1" applyFill="1" applyBorder="1" applyAlignment="1">
      <alignment horizontal="center" vertical="center"/>
    </xf>
    <xf numFmtId="176" fontId="23" fillId="2" borderId="6" xfId="0" applyNumberFormat="1" applyFont="1" applyFill="1" applyBorder="1" applyAlignment="1">
      <alignment horizontal="center" vertical="center"/>
    </xf>
    <xf numFmtId="0" fontId="23" fillId="2" borderId="22" xfId="0" applyFont="1" applyFill="1" applyBorder="1" applyAlignment="1">
      <alignment horizontal="left" vertical="center"/>
    </xf>
    <xf numFmtId="0" fontId="23" fillId="2" borderId="58" xfId="0" applyFont="1" applyFill="1" applyBorder="1" applyAlignment="1">
      <alignment horizontal="left" vertical="center"/>
    </xf>
    <xf numFmtId="0" fontId="23" fillId="2" borderId="59" xfId="0" applyFont="1" applyFill="1" applyBorder="1" applyAlignment="1">
      <alignment horizontal="left" vertical="center"/>
    </xf>
    <xf numFmtId="0" fontId="25" fillId="0" borderId="60"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19" xfId="0" applyFont="1" applyBorder="1" applyAlignment="1">
      <alignment horizontal="center" vertical="center"/>
    </xf>
    <xf numFmtId="0" fontId="25" fillId="0" borderId="6" xfId="0" applyFont="1" applyBorder="1" applyAlignment="1">
      <alignment horizontal="center" vertical="center"/>
    </xf>
    <xf numFmtId="0" fontId="25" fillId="0" borderId="15" xfId="0" applyFont="1" applyBorder="1" applyAlignment="1">
      <alignment horizontal="center" vertical="center"/>
    </xf>
    <xf numFmtId="0" fontId="25" fillId="0" borderId="68" xfId="0" applyFont="1" applyBorder="1" applyAlignment="1">
      <alignment horizontal="center" vertical="center"/>
    </xf>
    <xf numFmtId="0" fontId="23" fillId="2" borderId="1" xfId="0" applyFont="1" applyFill="1" applyBorder="1" applyAlignment="1">
      <alignment horizontal="left" vertical="center"/>
    </xf>
    <xf numFmtId="0" fontId="23" fillId="2" borderId="14" xfId="0" applyFont="1" applyFill="1" applyBorder="1" applyAlignment="1">
      <alignment horizontal="left" vertical="center"/>
    </xf>
    <xf numFmtId="0" fontId="23" fillId="2" borderId="2" xfId="0" applyFont="1" applyFill="1" applyBorder="1" applyAlignment="1">
      <alignment horizontal="left" vertical="center"/>
    </xf>
    <xf numFmtId="176" fontId="23" fillId="2" borderId="1" xfId="0" applyNumberFormat="1" applyFont="1" applyFill="1" applyBorder="1" applyAlignment="1">
      <alignment vertical="center"/>
    </xf>
    <xf numFmtId="176" fontId="23" fillId="2" borderId="8" xfId="0" applyNumberFormat="1" applyFont="1" applyFill="1" applyBorder="1" applyAlignment="1">
      <alignment vertical="center"/>
    </xf>
    <xf numFmtId="176" fontId="23" fillId="2" borderId="4" xfId="0" applyNumberFormat="1" applyFont="1" applyFill="1" applyBorder="1" applyAlignment="1">
      <alignment vertical="center"/>
    </xf>
    <xf numFmtId="0" fontId="24" fillId="0" borderId="0" xfId="0" applyFont="1" applyAlignment="1">
      <alignment horizontal="center" vertical="center"/>
    </xf>
    <xf numFmtId="58" fontId="23" fillId="2" borderId="0" xfId="0" applyNumberFormat="1" applyFont="1" applyFill="1" applyBorder="1" applyAlignment="1">
      <alignment horizontal="right"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6" fillId="2" borderId="0" xfId="0" applyFont="1" applyFill="1" applyAlignment="1">
      <alignment horizontal="center" vertical="center" wrapText="1"/>
    </xf>
    <xf numFmtId="0" fontId="27" fillId="2" borderId="0" xfId="0" applyFont="1" applyFill="1" applyAlignment="1">
      <alignment horizontal="center" vertical="center" wrapText="1"/>
    </xf>
    <xf numFmtId="0" fontId="25" fillId="0" borderId="20" xfId="0" applyFont="1" applyBorder="1" applyAlignment="1">
      <alignment horizontal="center" vertical="center"/>
    </xf>
    <xf numFmtId="0" fontId="25" fillId="0" borderId="5" xfId="0" applyFont="1" applyBorder="1" applyAlignment="1">
      <alignment horizontal="left" vertical="center"/>
    </xf>
    <xf numFmtId="0" fontId="25" fillId="0" borderId="19" xfId="0" applyFont="1" applyBorder="1" applyAlignment="1">
      <alignment horizontal="left" vertical="center"/>
    </xf>
    <xf numFmtId="0" fontId="23" fillId="2" borderId="8" xfId="0" applyFont="1" applyFill="1" applyBorder="1" applyAlignment="1">
      <alignment horizontal="left" vertical="center"/>
    </xf>
    <xf numFmtId="0" fontId="23" fillId="2" borderId="25" xfId="0" applyFont="1" applyFill="1" applyBorder="1" applyAlignment="1">
      <alignment horizontal="left" vertical="center"/>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xf>
    <xf numFmtId="0" fontId="0" fillId="0" borderId="7" xfId="0" applyBorder="1" applyAlignment="1">
      <alignment horizontal="center" vertical="center"/>
    </xf>
    <xf numFmtId="177" fontId="0" fillId="0" borderId="3" xfId="0" applyNumberFormat="1" applyBorder="1" applyAlignment="1">
      <alignment horizontal="center" vertical="center"/>
    </xf>
    <xf numFmtId="177" fontId="0" fillId="0" borderId="7" xfId="0" applyNumberFormat="1" applyBorder="1" applyAlignment="1">
      <alignment horizontal="center" vertical="center"/>
    </xf>
    <xf numFmtId="0" fontId="0" fillId="0" borderId="93" xfId="0" applyBorder="1" applyAlignment="1">
      <alignment horizontal="left" vertical="center" wrapText="1"/>
    </xf>
    <xf numFmtId="0" fontId="0" fillId="0" borderId="0" xfId="0" applyAlignment="1">
      <alignment horizontal="left"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9" xfId="0" applyBorder="1" applyAlignment="1">
      <alignment horizontal="left" vertical="center"/>
    </xf>
    <xf numFmtId="0" fontId="2" fillId="2" borderId="8" xfId="0" applyFont="1" applyFill="1" applyBorder="1" applyAlignment="1">
      <alignment horizontal="left" vertical="center"/>
    </xf>
    <xf numFmtId="0" fontId="2" fillId="2" borderId="25" xfId="0" applyFont="1" applyFill="1"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2" borderId="1" xfId="0" applyFont="1" applyFill="1" applyBorder="1" applyAlignment="1">
      <alignment horizontal="left" vertical="center"/>
    </xf>
    <xf numFmtId="0" fontId="2" fillId="2" borderId="14" xfId="0" applyFont="1" applyFill="1" applyBorder="1" applyAlignment="1">
      <alignment horizontal="left" vertical="center"/>
    </xf>
    <xf numFmtId="0" fontId="2" fillId="2" borderId="2" xfId="0" applyFont="1" applyFill="1" applyBorder="1" applyAlignment="1">
      <alignment horizontal="left" vertical="center"/>
    </xf>
    <xf numFmtId="176" fontId="2" fillId="2" borderId="1" xfId="0" applyNumberFormat="1" applyFont="1" applyFill="1" applyBorder="1" applyAlignment="1">
      <alignment vertical="center"/>
    </xf>
    <xf numFmtId="176" fontId="2" fillId="2" borderId="3" xfId="0" applyNumberFormat="1" applyFont="1" applyFill="1" applyBorder="1" applyAlignment="1">
      <alignment vertical="center"/>
    </xf>
    <xf numFmtId="176" fontId="2" fillId="2" borderId="8" xfId="0" applyNumberFormat="1" applyFont="1" applyFill="1" applyBorder="1" applyAlignment="1">
      <alignment vertical="center"/>
    </xf>
    <xf numFmtId="176" fontId="2" fillId="2" borderId="4" xfId="0" applyNumberFormat="1" applyFont="1" applyFill="1" applyBorder="1" applyAlignment="1">
      <alignment vertical="center"/>
    </xf>
    <xf numFmtId="0" fontId="3" fillId="0" borderId="0" xfId="0" applyFont="1" applyAlignment="1">
      <alignment horizontal="center" vertical="center"/>
    </xf>
    <xf numFmtId="58" fontId="2" fillId="2" borderId="0" xfId="0" applyNumberFormat="1" applyFont="1" applyFill="1"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176" fontId="2" fillId="2" borderId="3"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0" fontId="2" fillId="2" borderId="22" xfId="0" applyFont="1" applyFill="1" applyBorder="1" applyAlignment="1">
      <alignment horizontal="left" vertical="center"/>
    </xf>
    <xf numFmtId="0" fontId="2" fillId="2" borderId="58" xfId="0" applyFont="1" applyFill="1" applyBorder="1" applyAlignment="1">
      <alignment horizontal="left" vertical="center"/>
    </xf>
    <xf numFmtId="0" fontId="2" fillId="2" borderId="59" xfId="0" applyFont="1" applyFill="1" applyBorder="1" applyAlignment="1">
      <alignment horizontal="left" vertical="center"/>
    </xf>
    <xf numFmtId="0" fontId="0" fillId="0" borderId="60"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2" borderId="3" xfId="0" applyFill="1" applyBorder="1" applyAlignment="1">
      <alignment horizontal="center" vertical="center"/>
    </xf>
    <xf numFmtId="0" fontId="0" fillId="2" borderId="71" xfId="0"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0" fontId="0"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0" fillId="0" borderId="57"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26" xfId="0" applyFont="1" applyFill="1" applyBorder="1" applyAlignment="1">
      <alignment horizontal="center" vertical="center"/>
    </xf>
    <xf numFmtId="176" fontId="5" fillId="0" borderId="26" xfId="0" applyNumberFormat="1" applyFont="1" applyFill="1" applyBorder="1" applyAlignment="1">
      <alignment horizontal="center" vertical="center" wrapText="1"/>
    </xf>
    <xf numFmtId="176" fontId="5" fillId="0" borderId="26"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3"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0" fillId="0" borderId="16" xfId="0" applyBorder="1" applyAlignment="1">
      <alignment horizontal="center" vertical="center"/>
    </xf>
    <xf numFmtId="0" fontId="0" fillId="0" borderId="72"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73" xfId="0" applyFill="1" applyBorder="1" applyAlignment="1">
      <alignment horizontal="right" vertical="center"/>
    </xf>
    <xf numFmtId="0" fontId="0" fillId="0" borderId="74" xfId="0" applyFill="1" applyBorder="1" applyAlignment="1">
      <alignment horizontal="right" vertical="center"/>
    </xf>
    <xf numFmtId="0" fontId="0" fillId="0" borderId="75" xfId="0" applyFill="1" applyBorder="1" applyAlignment="1">
      <alignment horizontal="right" vertical="center"/>
    </xf>
    <xf numFmtId="0" fontId="0" fillId="0" borderId="4" xfId="0" applyBorder="1" applyAlignment="1">
      <alignment horizontal="right" vertical="center" shrinkToFit="1"/>
    </xf>
    <xf numFmtId="0" fontId="0" fillId="0" borderId="5" xfId="0" applyBorder="1" applyAlignment="1">
      <alignment horizontal="right" vertical="center" shrinkToFit="1"/>
    </xf>
    <xf numFmtId="0" fontId="0" fillId="0" borderId="19" xfId="0" applyBorder="1" applyAlignment="1">
      <alignment horizontal="right" vertical="center" shrinkToFit="1"/>
    </xf>
    <xf numFmtId="178" fontId="0" fillId="0" borderId="73" xfId="0" applyNumberFormat="1" applyFill="1" applyBorder="1" applyAlignment="1">
      <alignment horizontal="right" vertical="center"/>
    </xf>
    <xf numFmtId="178" fontId="0" fillId="0" borderId="74" xfId="0" applyNumberFormat="1" applyFill="1" applyBorder="1" applyAlignment="1">
      <alignment horizontal="right" vertical="center"/>
    </xf>
    <xf numFmtId="178" fontId="0" fillId="0" borderId="75" xfId="0" applyNumberFormat="1" applyFill="1" applyBorder="1" applyAlignment="1">
      <alignment horizontal="right" vertical="center"/>
    </xf>
    <xf numFmtId="0" fontId="0" fillId="0" borderId="1" xfId="0" applyFill="1" applyBorder="1" applyAlignment="1">
      <alignment horizontal="center" vertical="center"/>
    </xf>
    <xf numFmtId="0" fontId="2" fillId="2" borderId="8" xfId="0" applyFont="1" applyFill="1" applyBorder="1" applyAlignment="1">
      <alignment horizontal="left" vertical="top"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17" xfId="0" applyFill="1" applyBorder="1" applyAlignment="1">
      <alignment horizontal="center" vertical="center"/>
    </xf>
    <xf numFmtId="176" fontId="2" fillId="2" borderId="6" xfId="0" applyNumberFormat="1" applyFont="1" applyFill="1" applyBorder="1" applyAlignment="1">
      <alignment vertical="center"/>
    </xf>
    <xf numFmtId="176" fontId="2" fillId="2" borderId="21" xfId="0" applyNumberFormat="1" applyFont="1" applyFill="1" applyBorder="1" applyAlignment="1">
      <alignment vertical="center"/>
    </xf>
    <xf numFmtId="176" fontId="2" fillId="2" borderId="22" xfId="0" applyNumberFormat="1" applyFont="1" applyFill="1" applyBorder="1" applyAlignment="1">
      <alignmen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5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107" xfId="0" applyBorder="1" applyAlignment="1">
      <alignment horizontal="left" vertical="center" wrapText="1"/>
    </xf>
    <xf numFmtId="0" fontId="0" fillId="0" borderId="103" xfId="0" applyBorder="1" applyAlignment="1">
      <alignment horizontal="left" vertical="center" wrapText="1"/>
    </xf>
    <xf numFmtId="0" fontId="0" fillId="0" borderId="104" xfId="0" applyBorder="1" applyAlignment="1">
      <alignment horizontal="left" vertical="center" wrapText="1"/>
    </xf>
    <xf numFmtId="0" fontId="0" fillId="0" borderId="108" xfId="0" applyBorder="1" applyAlignment="1">
      <alignment horizontal="left" vertical="center" wrapText="1"/>
    </xf>
    <xf numFmtId="0" fontId="2" fillId="0" borderId="112" xfId="0" applyFont="1" applyBorder="1" applyAlignment="1">
      <alignment horizontal="center" vertical="center"/>
    </xf>
    <xf numFmtId="0" fontId="0" fillId="0" borderId="34" xfId="0" applyBorder="1" applyAlignment="1">
      <alignment horizontal="left" vertical="center" wrapText="1"/>
    </xf>
    <xf numFmtId="0" fontId="0" fillId="0" borderId="55" xfId="0" applyBorder="1" applyAlignment="1">
      <alignment horizontal="left" vertical="center"/>
    </xf>
    <xf numFmtId="0" fontId="0" fillId="0" borderId="56" xfId="0" applyBorder="1" applyAlignment="1">
      <alignment horizontal="left" vertical="center"/>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2" borderId="33" xfId="0" applyFont="1" applyFill="1" applyBorder="1" applyAlignment="1">
      <alignment horizontal="left" vertical="top"/>
    </xf>
    <xf numFmtId="0" fontId="2" fillId="2" borderId="1" xfId="0" applyFont="1" applyFill="1" applyBorder="1" applyAlignment="1">
      <alignment horizontal="left" vertical="top"/>
    </xf>
    <xf numFmtId="0" fontId="2" fillId="2" borderId="17" xfId="0" applyFont="1" applyFill="1" applyBorder="1" applyAlignment="1">
      <alignment horizontal="left" vertical="top"/>
    </xf>
    <xf numFmtId="0" fontId="0" fillId="0" borderId="57"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26" xfId="0" applyBorder="1" applyAlignment="1">
      <alignment horizontal="left" vertical="center" wrapText="1"/>
    </xf>
    <xf numFmtId="0" fontId="2" fillId="2" borderId="8" xfId="0" applyFont="1" applyFill="1" applyBorder="1" applyAlignment="1">
      <alignment horizontal="left" vertical="top"/>
    </xf>
    <xf numFmtId="0" fontId="0" fillId="0" borderId="8" xfId="0" applyBorder="1" applyAlignment="1">
      <alignment horizontal="left" vertical="center"/>
    </xf>
    <xf numFmtId="0" fontId="0" fillId="0" borderId="9" xfId="0" applyBorder="1" applyAlignment="1">
      <alignment horizontal="left" vertical="center" wrapText="1"/>
    </xf>
    <xf numFmtId="0" fontId="0" fillId="0" borderId="35" xfId="0" applyBorder="1" applyAlignment="1">
      <alignment horizontal="left" vertical="center"/>
    </xf>
    <xf numFmtId="0" fontId="0" fillId="0" borderId="41" xfId="0" applyBorder="1" applyAlignment="1">
      <alignment horizontal="left" vertical="center"/>
    </xf>
    <xf numFmtId="0" fontId="20" fillId="0" borderId="57"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 fillId="0" borderId="42" xfId="0" applyFont="1" applyBorder="1" applyAlignment="1">
      <alignment horizontal="center" vertical="top"/>
    </xf>
    <xf numFmtId="0" fontId="2" fillId="0" borderId="0" xfId="0" applyFont="1" applyBorder="1" applyAlignment="1">
      <alignment horizontal="center" vertical="top"/>
    </xf>
    <xf numFmtId="0" fontId="2" fillId="0" borderId="43" xfId="0" applyFont="1" applyBorder="1" applyAlignment="1">
      <alignment horizontal="center" vertical="top"/>
    </xf>
    <xf numFmtId="0" fontId="2" fillId="2" borderId="4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7" xfId="0" applyFont="1" applyFill="1" applyBorder="1" applyAlignment="1">
      <alignment horizontal="left" vertical="top" wrapText="1"/>
    </xf>
    <xf numFmtId="0" fontId="2" fillId="3" borderId="48"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3" borderId="109" xfId="0" applyFont="1" applyFill="1" applyBorder="1" applyAlignment="1">
      <alignment horizontal="left" vertical="center" wrapText="1"/>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2" borderId="51" xfId="0" applyFont="1" applyFill="1" applyBorder="1" applyAlignment="1">
      <alignment horizontal="left" vertical="top" wrapText="1"/>
    </xf>
    <xf numFmtId="0" fontId="2" fillId="2" borderId="52" xfId="0" applyFont="1" applyFill="1" applyBorder="1" applyAlignment="1">
      <alignment horizontal="left" vertical="top" wrapText="1"/>
    </xf>
    <xf numFmtId="0" fontId="2" fillId="2" borderId="106" xfId="0" applyFont="1" applyFill="1" applyBorder="1" applyAlignment="1">
      <alignment horizontal="left" vertical="top" wrapText="1"/>
    </xf>
    <xf numFmtId="0" fontId="2" fillId="0" borderId="42" xfId="0" applyFont="1" applyBorder="1" applyAlignment="1">
      <alignment horizontal="left" vertical="top" wrapText="1"/>
    </xf>
    <xf numFmtId="0" fontId="2" fillId="0" borderId="0" xfId="0" applyFont="1" applyBorder="1" applyAlignment="1">
      <alignment horizontal="left" vertical="top" wrapText="1"/>
    </xf>
    <xf numFmtId="0" fontId="2" fillId="0" borderId="43" xfId="0" applyFont="1" applyBorder="1" applyAlignment="1">
      <alignment horizontal="left"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0" fillId="0" borderId="26" xfId="0" applyFont="1" applyBorder="1" applyAlignment="1">
      <alignment horizontal="left" vertical="center" wrapText="1"/>
    </xf>
    <xf numFmtId="0" fontId="20" fillId="0" borderId="2" xfId="0" applyFont="1" applyBorder="1" applyAlignment="1">
      <alignment horizontal="left" vertical="center" wrapText="1"/>
    </xf>
    <xf numFmtId="0" fontId="22" fillId="2" borderId="33" xfId="0" applyFont="1" applyFill="1" applyBorder="1" applyAlignment="1">
      <alignment horizontal="left" vertical="top" wrapText="1"/>
    </xf>
    <xf numFmtId="0" fontId="22" fillId="2" borderId="33" xfId="0" applyFont="1" applyFill="1" applyBorder="1" applyAlignment="1">
      <alignment horizontal="left" vertical="top"/>
    </xf>
    <xf numFmtId="0" fontId="22" fillId="2" borderId="1" xfId="0" applyFont="1" applyFill="1" applyBorder="1" applyAlignment="1">
      <alignment horizontal="left" vertical="top"/>
    </xf>
    <xf numFmtId="0" fontId="20" fillId="0" borderId="1" xfId="0" applyFont="1" applyBorder="1" applyAlignment="1">
      <alignment horizontal="left" vertical="center" wrapText="1"/>
    </xf>
    <xf numFmtId="0" fontId="20" fillId="0" borderId="8" xfId="0" applyFont="1" applyBorder="1" applyAlignment="1">
      <alignment horizontal="left" vertical="center" wrapText="1"/>
    </xf>
    <xf numFmtId="0" fontId="22" fillId="2" borderId="17" xfId="0" applyFont="1" applyFill="1" applyBorder="1" applyAlignment="1">
      <alignment horizontal="left" vertical="top"/>
    </xf>
    <xf numFmtId="0" fontId="12" fillId="0" borderId="1" xfId="1" applyNumberFormat="1" applyFont="1" applyBorder="1" applyAlignment="1">
      <alignment horizontal="center" vertical="center" wrapText="1" justifyLastLine="1"/>
    </xf>
    <xf numFmtId="0" fontId="12" fillId="0" borderId="2" xfId="1" applyNumberFormat="1" applyFont="1" applyBorder="1" applyAlignment="1">
      <alignment horizontal="center" vertical="center" wrapText="1" justifyLastLine="1"/>
    </xf>
    <xf numFmtId="0" fontId="12" fillId="0" borderId="1" xfId="1" applyNumberFormat="1" applyFont="1" applyBorder="1" applyAlignment="1">
      <alignment horizontal="center" vertical="center" shrinkToFit="1"/>
    </xf>
    <xf numFmtId="0" fontId="12" fillId="0" borderId="2" xfId="1" applyNumberFormat="1" applyFont="1" applyBorder="1" applyAlignment="1">
      <alignment horizontal="center" vertical="center" shrinkToFit="1"/>
    </xf>
    <xf numFmtId="0" fontId="10" fillId="0" borderId="0" xfId="0" applyFont="1" applyBorder="1" applyAlignment="1">
      <alignment horizontal="left" vertical="center" wrapText="1"/>
    </xf>
    <xf numFmtId="0" fontId="10" fillId="0" borderId="0" xfId="0" applyFont="1" applyAlignment="1">
      <alignment horizontal="left" vertical="center" wrapText="1"/>
    </xf>
    <xf numFmtId="0" fontId="12" fillId="0" borderId="26" xfId="1" quotePrefix="1" applyNumberFormat="1" applyFont="1" applyBorder="1" applyAlignment="1">
      <alignment horizontal="center" vertical="center" wrapText="1"/>
    </xf>
    <xf numFmtId="0" fontId="12" fillId="0" borderId="17" xfId="1" quotePrefix="1" applyNumberFormat="1" applyFont="1" applyBorder="1" applyAlignment="1">
      <alignment horizontal="center" vertical="center" wrapText="1"/>
    </xf>
    <xf numFmtId="0" fontId="12" fillId="0" borderId="8" xfId="1" quotePrefix="1" applyNumberFormat="1" applyFont="1" applyBorder="1" applyAlignment="1">
      <alignment horizontal="center" vertical="center" wrapText="1"/>
    </xf>
    <xf numFmtId="0" fontId="12" fillId="0" borderId="2" xfId="1" quotePrefix="1" applyNumberFormat="1" applyFont="1" applyBorder="1" applyAlignment="1">
      <alignment horizontal="center" vertical="center" wrapText="1"/>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8" fillId="0" borderId="78" xfId="3" applyFont="1" applyBorder="1" applyAlignment="1" applyProtection="1">
      <alignment horizontal="center" vertical="center"/>
    </xf>
    <xf numFmtId="0" fontId="18" fillId="0" borderId="82" xfId="3" applyFont="1" applyBorder="1" applyAlignment="1" applyProtection="1">
      <alignment horizontal="center" vertical="center"/>
    </xf>
    <xf numFmtId="0" fontId="10" fillId="0" borderId="84" xfId="0" applyFont="1" applyBorder="1" applyAlignment="1">
      <alignment horizontal="center" vertical="center"/>
    </xf>
    <xf numFmtId="0" fontId="10" fillId="0" borderId="62" xfId="0" applyFont="1" applyBorder="1" applyAlignment="1">
      <alignment horizontal="left" vertical="center" wrapText="1"/>
    </xf>
    <xf numFmtId="0" fontId="10" fillId="0" borderId="55" xfId="0" applyFont="1" applyBorder="1" applyAlignment="1">
      <alignment horizontal="left" vertical="center"/>
    </xf>
    <xf numFmtId="0" fontId="10" fillId="0" borderId="56" xfId="0" applyFont="1" applyBorder="1" applyAlignment="1">
      <alignment horizontal="left" vertical="center"/>
    </xf>
    <xf numFmtId="0" fontId="12" fillId="0" borderId="83" xfId="1" quotePrefix="1" applyNumberFormat="1" applyFont="1" applyBorder="1" applyAlignment="1">
      <alignment horizontal="center"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77" xfId="0" applyFont="1" applyBorder="1" applyAlignment="1">
      <alignment horizontal="left" vertical="center" wrapText="1"/>
    </xf>
    <xf numFmtId="0" fontId="10" fillId="0" borderId="67" xfId="0" applyFont="1" applyBorder="1" applyAlignment="1">
      <alignment horizontal="left" vertical="center" wrapText="1"/>
    </xf>
    <xf numFmtId="0" fontId="12" fillId="0" borderId="1" xfId="1" quotePrefix="1" applyNumberFormat="1" applyFont="1" applyBorder="1" applyAlignment="1">
      <alignment horizontal="center" vertical="center" wrapText="1" justifyLastLine="1"/>
    </xf>
    <xf numFmtId="0" fontId="12" fillId="0" borderId="2" xfId="1" quotePrefix="1" applyNumberFormat="1" applyFont="1" applyBorder="1" applyAlignment="1">
      <alignment horizontal="center" vertical="center" wrapText="1" justifyLastLine="1"/>
    </xf>
    <xf numFmtId="0" fontId="12" fillId="0" borderId="1" xfId="1" applyNumberFormat="1" applyFont="1" applyBorder="1" applyAlignment="1">
      <alignment horizontal="center" vertical="center" wrapText="1" shrinkToFit="1"/>
    </xf>
    <xf numFmtId="0" fontId="12" fillId="0" borderId="2" xfId="1" applyNumberFormat="1" applyFont="1" applyBorder="1" applyAlignment="1">
      <alignment horizontal="center" vertical="center" wrapText="1" shrinkToFit="1"/>
    </xf>
    <xf numFmtId="0" fontId="16" fillId="3" borderId="1" xfId="2"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181" fontId="12" fillId="0" borderId="1" xfId="1" applyNumberFormat="1" applyFont="1" applyBorder="1" applyAlignment="1">
      <alignment horizontal="center" vertical="center" wrapText="1"/>
    </xf>
    <xf numFmtId="181" fontId="12" fillId="0" borderId="2" xfId="1" applyNumberFormat="1" applyFont="1" applyBorder="1" applyAlignment="1">
      <alignment horizontal="center" vertical="center" wrapText="1"/>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M$60" lockText="1" noThreeD="1"/>
</file>

<file path=xl/ctrlProps/ctrlProp12.xml><?xml version="1.0" encoding="utf-8"?>
<formControlPr xmlns="http://schemas.microsoft.com/office/spreadsheetml/2009/9/main" objectType="CheckBox" fmlaLink="$O$60" lockText="1" noThreeD="1"/>
</file>

<file path=xl/ctrlProps/ctrlProp13.xml><?xml version="1.0" encoding="utf-8"?>
<formControlPr xmlns="http://schemas.microsoft.com/office/spreadsheetml/2009/9/main" objectType="CheckBox" fmlaLink="$M$71" lockText="1" noThreeD="1"/>
</file>

<file path=xl/ctrlProps/ctrlProp14.xml><?xml version="1.0" encoding="utf-8"?>
<formControlPr xmlns="http://schemas.microsoft.com/office/spreadsheetml/2009/9/main" objectType="CheckBox" fmlaLink="$O$71" lockText="1" noThreeD="1"/>
</file>

<file path=xl/ctrlProps/ctrlProp15.xml><?xml version="1.0" encoding="utf-8"?>
<formControlPr xmlns="http://schemas.microsoft.com/office/spreadsheetml/2009/9/main" objectType="CheckBox" fmlaLink="$M$79" lockText="1" noThreeD="1"/>
</file>

<file path=xl/ctrlProps/ctrlProp16.xml><?xml version="1.0" encoding="utf-8"?>
<formControlPr xmlns="http://schemas.microsoft.com/office/spreadsheetml/2009/9/main" objectType="CheckBox" fmlaLink="$O$79" lockText="1" noThreeD="1"/>
</file>

<file path=xl/ctrlProps/ctrlProp17.xml><?xml version="1.0" encoding="utf-8"?>
<formControlPr xmlns="http://schemas.microsoft.com/office/spreadsheetml/2009/9/main" objectType="CheckBox" fmlaLink="$M$79" lockText="1" noThreeD="1"/>
</file>

<file path=xl/ctrlProps/ctrlProp18.xml><?xml version="1.0" encoding="utf-8"?>
<formControlPr xmlns="http://schemas.microsoft.com/office/spreadsheetml/2009/9/main" objectType="CheckBox" fmlaLink="$O$79" lockText="1" noThreeD="1"/>
</file>

<file path=xl/ctrlProps/ctrlProp19.xml><?xml version="1.0" encoding="utf-8"?>
<formControlPr xmlns="http://schemas.microsoft.com/office/spreadsheetml/2009/9/main" objectType="CheckBox" fmlaLink="$M$79"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O$79" lockText="1" noThreeD="1"/>
</file>

<file path=xl/ctrlProps/ctrlProp21.xml><?xml version="1.0" encoding="utf-8"?>
<formControlPr xmlns="http://schemas.microsoft.com/office/spreadsheetml/2009/9/main" objectType="CheckBox" fmlaLink="$M$79" lockText="1" noThreeD="1"/>
</file>

<file path=xl/ctrlProps/ctrlProp22.xml><?xml version="1.0" encoding="utf-8"?>
<formControlPr xmlns="http://schemas.microsoft.com/office/spreadsheetml/2009/9/main" objectType="CheckBox" fmlaLink="$O$79" lockText="1" noThreeD="1"/>
</file>

<file path=xl/ctrlProps/ctrlProp23.xml><?xml version="1.0" encoding="utf-8"?>
<formControlPr xmlns="http://schemas.microsoft.com/office/spreadsheetml/2009/9/main" objectType="CheckBox" fmlaLink="$M$37" lockText="1" noThreeD="1"/>
</file>

<file path=xl/ctrlProps/ctrlProp24.xml><?xml version="1.0" encoding="utf-8"?>
<formControlPr xmlns="http://schemas.microsoft.com/office/spreadsheetml/2009/9/main" objectType="CheckBox" fmlaLink="$O$37"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M$60" lockText="1" noThreeD="1"/>
</file>

<file path=xl/ctrlProps/ctrlProp28.xml><?xml version="1.0" encoding="utf-8"?>
<formControlPr xmlns="http://schemas.microsoft.com/office/spreadsheetml/2009/9/main" objectType="CheckBox" fmlaLink="$O$60" lockText="1" noThreeD="1"/>
</file>

<file path=xl/ctrlProps/ctrlProp29.xml><?xml version="1.0" encoding="utf-8"?>
<formControlPr xmlns="http://schemas.microsoft.com/office/spreadsheetml/2009/9/main" objectType="CheckBox" fmlaLink="$M$71"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O$71" lockText="1" noThreeD="1"/>
</file>

<file path=xl/ctrlProps/ctrlProp31.xml><?xml version="1.0" encoding="utf-8"?>
<formControlPr xmlns="http://schemas.microsoft.com/office/spreadsheetml/2009/9/main" objectType="CheckBox" fmlaLink="$M$78" lockText="1" noThreeD="1"/>
</file>

<file path=xl/ctrlProps/ctrlProp32.xml><?xml version="1.0" encoding="utf-8"?>
<formControlPr xmlns="http://schemas.microsoft.com/office/spreadsheetml/2009/9/main" objectType="CheckBox" fmlaLink="$O$78" lockText="1" noThreeD="1"/>
</file>

<file path=xl/ctrlProps/ctrlProp33.xml><?xml version="1.0" encoding="utf-8"?>
<formControlPr xmlns="http://schemas.microsoft.com/office/spreadsheetml/2009/9/main" objectType="CheckBox" fmlaLink="$M$78" lockText="1" noThreeD="1"/>
</file>

<file path=xl/ctrlProps/ctrlProp34.xml><?xml version="1.0" encoding="utf-8"?>
<formControlPr xmlns="http://schemas.microsoft.com/office/spreadsheetml/2009/9/main" objectType="CheckBox" fmlaLink="$O$78" lockText="1" noThreeD="1"/>
</file>

<file path=xl/ctrlProps/ctrlProp35.xml><?xml version="1.0" encoding="utf-8"?>
<formControlPr xmlns="http://schemas.microsoft.com/office/spreadsheetml/2009/9/main" objectType="CheckBox" fmlaLink="$M$78" lockText="1" noThreeD="1"/>
</file>

<file path=xl/ctrlProps/ctrlProp36.xml><?xml version="1.0" encoding="utf-8"?>
<formControlPr xmlns="http://schemas.microsoft.com/office/spreadsheetml/2009/9/main" objectType="CheckBox" fmlaLink="$O$78" lockText="1" noThreeD="1"/>
</file>

<file path=xl/ctrlProps/ctrlProp37.xml><?xml version="1.0" encoding="utf-8"?>
<formControlPr xmlns="http://schemas.microsoft.com/office/spreadsheetml/2009/9/main" objectType="CheckBox" fmlaLink="$M$78" lockText="1" noThreeD="1"/>
</file>

<file path=xl/ctrlProps/ctrlProp38.xml><?xml version="1.0" encoding="utf-8"?>
<formControlPr xmlns="http://schemas.microsoft.com/office/spreadsheetml/2009/9/main" objectType="CheckBox" fmlaLink="$O$78"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M$37" lockText="1" noThreeD="1"/>
</file>

<file path=xl/ctrlProps/ctrlProp8.xml><?xml version="1.0" encoding="utf-8"?>
<formControlPr xmlns="http://schemas.microsoft.com/office/spreadsheetml/2009/9/main" objectType="CheckBox" fmlaLink="$O$37" lockText="1" noThreeD="1"/>
</file>

<file path=xl/ctrlProps/ctrlProp9.xml><?xml version="1.0" encoding="utf-8"?>
<formControlPr xmlns="http://schemas.microsoft.com/office/spreadsheetml/2009/9/main" objectType="CheckBox" fmlaLink="#REF!"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21</xdr:row>
          <xdr:rowOff>0</xdr:rowOff>
        </xdr:from>
        <xdr:to>
          <xdr:col>8</xdr:col>
          <xdr:colOff>762000</xdr:colOff>
          <xdr:row>21</xdr:row>
          <xdr:rowOff>0</xdr:rowOff>
        </xdr:to>
        <xdr:sp macro="" textlink="">
          <xdr:nvSpPr>
            <xdr:cNvPr id="3073" name="CheckBox4" descr="　問題なし" hidden="1">
              <a:extLst>
                <a:ext uri="{63B3BB69-23CF-44E3-9099-C40C66FF867C}">
                  <a14:compatExt spid="_x0000_s307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38100</xdr:rowOff>
        </xdr:from>
        <xdr:to>
          <xdr:col>6</xdr:col>
          <xdr:colOff>390525</xdr:colOff>
          <xdr:row>3</xdr:row>
          <xdr:rowOff>276225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38100</xdr:rowOff>
        </xdr:from>
        <xdr:to>
          <xdr:col>8</xdr:col>
          <xdr:colOff>333375</xdr:colOff>
          <xdr:row>3</xdr:row>
          <xdr:rowOff>276225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38100</xdr:rowOff>
        </xdr:from>
        <xdr:to>
          <xdr:col>10</xdr:col>
          <xdr:colOff>390525</xdr:colOff>
          <xdr:row>3</xdr:row>
          <xdr:rowOff>276225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xdr:row>
          <xdr:rowOff>38100</xdr:rowOff>
        </xdr:from>
        <xdr:to>
          <xdr:col>14</xdr:col>
          <xdr:colOff>390525</xdr:colOff>
          <xdr:row>15</xdr:row>
          <xdr:rowOff>276225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38100</xdr:rowOff>
        </xdr:from>
        <xdr:to>
          <xdr:col>16</xdr:col>
          <xdr:colOff>333375</xdr:colOff>
          <xdr:row>15</xdr:row>
          <xdr:rowOff>276225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15</xdr:row>
          <xdr:rowOff>38100</xdr:rowOff>
        </xdr:from>
        <xdr:to>
          <xdr:col>20</xdr:col>
          <xdr:colOff>152400</xdr:colOff>
          <xdr:row>15</xdr:row>
          <xdr:rowOff>276225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75</xdr:row>
          <xdr:rowOff>0</xdr:rowOff>
        </xdr:from>
        <xdr:to>
          <xdr:col>8</xdr:col>
          <xdr:colOff>762000</xdr:colOff>
          <xdr:row>75</xdr:row>
          <xdr:rowOff>0</xdr:rowOff>
        </xdr:to>
        <xdr:sp macro="" textlink="">
          <xdr:nvSpPr>
            <xdr:cNvPr id="13313" name="CheckBox4" descr="　問題なし" hidden="1">
              <a:extLst>
                <a:ext uri="{63B3BB69-23CF-44E3-9099-C40C66FF867C}">
                  <a14:compatExt spid="_x0000_s1331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38100</xdr:rowOff>
        </xdr:from>
        <xdr:to>
          <xdr:col>6</xdr:col>
          <xdr:colOff>390525</xdr:colOff>
          <xdr:row>36</xdr:row>
          <xdr:rowOff>276225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38100</xdr:rowOff>
        </xdr:from>
        <xdr:to>
          <xdr:col>10</xdr:col>
          <xdr:colOff>390525</xdr:colOff>
          <xdr:row>36</xdr:row>
          <xdr:rowOff>276225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48</xdr:row>
          <xdr:rowOff>28575</xdr:rowOff>
        </xdr:from>
        <xdr:to>
          <xdr:col>6</xdr:col>
          <xdr:colOff>381000</xdr:colOff>
          <xdr:row>48</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48</xdr:row>
          <xdr:rowOff>28575</xdr:rowOff>
        </xdr:from>
        <xdr:to>
          <xdr:col>10</xdr:col>
          <xdr:colOff>381000</xdr:colOff>
          <xdr:row>48</xdr:row>
          <xdr:rowOff>266700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66</xdr:row>
          <xdr:rowOff>28575</xdr:rowOff>
        </xdr:from>
        <xdr:to>
          <xdr:col>6</xdr:col>
          <xdr:colOff>381000</xdr:colOff>
          <xdr:row>66</xdr:row>
          <xdr:rowOff>266700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66</xdr:row>
          <xdr:rowOff>28575</xdr:rowOff>
        </xdr:from>
        <xdr:to>
          <xdr:col>10</xdr:col>
          <xdr:colOff>381000</xdr:colOff>
          <xdr:row>66</xdr:row>
          <xdr:rowOff>266700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75</xdr:row>
          <xdr:rowOff>28575</xdr:rowOff>
        </xdr:from>
        <xdr:to>
          <xdr:col>6</xdr:col>
          <xdr:colOff>381000</xdr:colOff>
          <xdr:row>75</xdr:row>
          <xdr:rowOff>266700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75</xdr:row>
          <xdr:rowOff>28575</xdr:rowOff>
        </xdr:from>
        <xdr:to>
          <xdr:col>10</xdr:col>
          <xdr:colOff>381000</xdr:colOff>
          <xdr:row>75</xdr:row>
          <xdr:rowOff>266700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99</xdr:row>
          <xdr:rowOff>28575</xdr:rowOff>
        </xdr:from>
        <xdr:to>
          <xdr:col>6</xdr:col>
          <xdr:colOff>381000</xdr:colOff>
          <xdr:row>99</xdr:row>
          <xdr:rowOff>266700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99</xdr:row>
          <xdr:rowOff>28575</xdr:rowOff>
        </xdr:from>
        <xdr:to>
          <xdr:col>10</xdr:col>
          <xdr:colOff>381000</xdr:colOff>
          <xdr:row>99</xdr:row>
          <xdr:rowOff>266700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83</xdr:row>
          <xdr:rowOff>28575</xdr:rowOff>
        </xdr:from>
        <xdr:to>
          <xdr:col>6</xdr:col>
          <xdr:colOff>381000</xdr:colOff>
          <xdr:row>83</xdr:row>
          <xdr:rowOff>266700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83</xdr:row>
          <xdr:rowOff>28575</xdr:rowOff>
        </xdr:from>
        <xdr:to>
          <xdr:col>10</xdr:col>
          <xdr:colOff>381000</xdr:colOff>
          <xdr:row>83</xdr:row>
          <xdr:rowOff>266700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88</xdr:row>
          <xdr:rowOff>28575</xdr:rowOff>
        </xdr:from>
        <xdr:to>
          <xdr:col>6</xdr:col>
          <xdr:colOff>381000</xdr:colOff>
          <xdr:row>88</xdr:row>
          <xdr:rowOff>266700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88</xdr:row>
          <xdr:rowOff>28575</xdr:rowOff>
        </xdr:from>
        <xdr:to>
          <xdr:col>10</xdr:col>
          <xdr:colOff>381000</xdr:colOff>
          <xdr:row>88</xdr:row>
          <xdr:rowOff>266700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93</xdr:row>
          <xdr:rowOff>28575</xdr:rowOff>
        </xdr:from>
        <xdr:to>
          <xdr:col>6</xdr:col>
          <xdr:colOff>381000</xdr:colOff>
          <xdr:row>93</xdr:row>
          <xdr:rowOff>266700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93</xdr:row>
          <xdr:rowOff>28575</xdr:rowOff>
        </xdr:from>
        <xdr:to>
          <xdr:col>10</xdr:col>
          <xdr:colOff>381000</xdr:colOff>
          <xdr:row>93</xdr:row>
          <xdr:rowOff>266700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74</xdr:row>
          <xdr:rowOff>0</xdr:rowOff>
        </xdr:from>
        <xdr:to>
          <xdr:col>8</xdr:col>
          <xdr:colOff>762000</xdr:colOff>
          <xdr:row>74</xdr:row>
          <xdr:rowOff>0</xdr:rowOff>
        </xdr:to>
        <xdr:sp macro="" textlink="">
          <xdr:nvSpPr>
            <xdr:cNvPr id="12289" name="CheckBox4" descr="　問題なし" hidden="1">
              <a:extLst>
                <a:ext uri="{63B3BB69-23CF-44E3-9099-C40C66FF867C}">
                  <a14:compatExt spid="_x0000_s1228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38100</xdr:rowOff>
        </xdr:from>
        <xdr:to>
          <xdr:col>6</xdr:col>
          <xdr:colOff>390525</xdr:colOff>
          <xdr:row>36</xdr:row>
          <xdr:rowOff>276225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38100</xdr:rowOff>
        </xdr:from>
        <xdr:to>
          <xdr:col>10</xdr:col>
          <xdr:colOff>390525</xdr:colOff>
          <xdr:row>36</xdr:row>
          <xdr:rowOff>276225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48</xdr:row>
          <xdr:rowOff>28575</xdr:rowOff>
        </xdr:from>
        <xdr:to>
          <xdr:col>6</xdr:col>
          <xdr:colOff>381000</xdr:colOff>
          <xdr:row>48</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48</xdr:row>
          <xdr:rowOff>28575</xdr:rowOff>
        </xdr:from>
        <xdr:to>
          <xdr:col>10</xdr:col>
          <xdr:colOff>381000</xdr:colOff>
          <xdr:row>48</xdr:row>
          <xdr:rowOff>266700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66</xdr:row>
          <xdr:rowOff>28575</xdr:rowOff>
        </xdr:from>
        <xdr:to>
          <xdr:col>6</xdr:col>
          <xdr:colOff>381000</xdr:colOff>
          <xdr:row>66</xdr:row>
          <xdr:rowOff>266700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66</xdr:row>
          <xdr:rowOff>28575</xdr:rowOff>
        </xdr:from>
        <xdr:to>
          <xdr:col>10</xdr:col>
          <xdr:colOff>381000</xdr:colOff>
          <xdr:row>66</xdr:row>
          <xdr:rowOff>266700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74</xdr:row>
          <xdr:rowOff>28575</xdr:rowOff>
        </xdr:from>
        <xdr:to>
          <xdr:col>6</xdr:col>
          <xdr:colOff>381000</xdr:colOff>
          <xdr:row>74</xdr:row>
          <xdr:rowOff>266700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74</xdr:row>
          <xdr:rowOff>28575</xdr:rowOff>
        </xdr:from>
        <xdr:to>
          <xdr:col>10</xdr:col>
          <xdr:colOff>381000</xdr:colOff>
          <xdr:row>74</xdr:row>
          <xdr:rowOff>266700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98</xdr:row>
          <xdr:rowOff>28575</xdr:rowOff>
        </xdr:from>
        <xdr:to>
          <xdr:col>6</xdr:col>
          <xdr:colOff>381000</xdr:colOff>
          <xdr:row>98</xdr:row>
          <xdr:rowOff>266700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98</xdr:row>
          <xdr:rowOff>28575</xdr:rowOff>
        </xdr:from>
        <xdr:to>
          <xdr:col>10</xdr:col>
          <xdr:colOff>381000</xdr:colOff>
          <xdr:row>98</xdr:row>
          <xdr:rowOff>266700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250825</xdr:colOff>
      <xdr:row>20</xdr:row>
      <xdr:rowOff>295275</xdr:rowOff>
    </xdr:from>
    <xdr:to>
      <xdr:col>4</xdr:col>
      <xdr:colOff>546100</xdr:colOff>
      <xdr:row>21</xdr:row>
      <xdr:rowOff>285750</xdr:rowOff>
    </xdr:to>
    <xdr:sp macro="" textlink="">
      <xdr:nvSpPr>
        <xdr:cNvPr id="14" name="楕円 13">
          <a:extLst>
            <a:ext uri="{FF2B5EF4-FFF2-40B4-BE49-F238E27FC236}">
              <a16:creationId xmlns:a16="http://schemas.microsoft.com/office/drawing/2014/main" id="{00000000-0008-0000-0000-000002000000}"/>
            </a:ext>
          </a:extLst>
        </xdr:cNvPr>
        <xdr:cNvSpPr/>
      </xdr:nvSpPr>
      <xdr:spPr>
        <a:xfrm>
          <a:off x="3146425" y="6638925"/>
          <a:ext cx="295275"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210040</xdr:colOff>
      <xdr:row>0</xdr:row>
      <xdr:rowOff>146539</xdr:rowOff>
    </xdr:from>
    <xdr:to>
      <xdr:col>1</xdr:col>
      <xdr:colOff>538123</xdr:colOff>
      <xdr:row>2</xdr:row>
      <xdr:rowOff>95250</xdr:rowOff>
    </xdr:to>
    <xdr:sp macro="" textlink="">
      <xdr:nvSpPr>
        <xdr:cNvPr id="3" name="正方形/長方形 2"/>
        <xdr:cNvSpPr/>
      </xdr:nvSpPr>
      <xdr:spPr>
        <a:xfrm>
          <a:off x="210040" y="146539"/>
          <a:ext cx="1134045" cy="5592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記載例</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82</xdr:row>
          <xdr:rowOff>28575</xdr:rowOff>
        </xdr:from>
        <xdr:to>
          <xdr:col>6</xdr:col>
          <xdr:colOff>381000</xdr:colOff>
          <xdr:row>82</xdr:row>
          <xdr:rowOff>266700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82</xdr:row>
          <xdr:rowOff>28575</xdr:rowOff>
        </xdr:from>
        <xdr:to>
          <xdr:col>10</xdr:col>
          <xdr:colOff>381000</xdr:colOff>
          <xdr:row>82</xdr:row>
          <xdr:rowOff>266700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87</xdr:row>
          <xdr:rowOff>28575</xdr:rowOff>
        </xdr:from>
        <xdr:to>
          <xdr:col>6</xdr:col>
          <xdr:colOff>381000</xdr:colOff>
          <xdr:row>87</xdr:row>
          <xdr:rowOff>266700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87</xdr:row>
          <xdr:rowOff>28575</xdr:rowOff>
        </xdr:from>
        <xdr:to>
          <xdr:col>10</xdr:col>
          <xdr:colOff>381000</xdr:colOff>
          <xdr:row>87</xdr:row>
          <xdr:rowOff>266700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92</xdr:row>
          <xdr:rowOff>28575</xdr:rowOff>
        </xdr:from>
        <xdr:to>
          <xdr:col>6</xdr:col>
          <xdr:colOff>381000</xdr:colOff>
          <xdr:row>92</xdr:row>
          <xdr:rowOff>266700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92</xdr:row>
          <xdr:rowOff>28575</xdr:rowOff>
        </xdr:from>
        <xdr:to>
          <xdr:col>10</xdr:col>
          <xdr:colOff>381000</xdr:colOff>
          <xdr:row>92</xdr:row>
          <xdr:rowOff>266700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emf"/><Relationship Id="rId10" Type="http://schemas.openxmlformats.org/officeDocument/2006/relationships/ctrlProp" Target="../ctrlProps/ctrlProp5.xml"/><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image" Target="../media/image2.emf"/><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ontrol" Target="../activeX/activeX2.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image" Target="../media/image3.emf"/><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ontrol" Target="../activeX/activeX3.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2:Z331"/>
  <sheetViews>
    <sheetView zoomScale="80" zoomScaleNormal="80" zoomScaleSheetLayoutView="87" workbookViewId="0">
      <selection activeCell="G5" sqref="G5:L14"/>
    </sheetView>
  </sheetViews>
  <sheetFormatPr defaultRowHeight="20.100000000000001" customHeight="1"/>
  <cols>
    <col min="1" max="1" width="10.625" customWidth="1"/>
    <col min="2" max="2" width="13.625" customWidth="1"/>
    <col min="3" max="3" width="10.625" customWidth="1"/>
    <col min="4" max="4" width="3.125" customWidth="1"/>
    <col min="5" max="5" width="10.625" customWidth="1"/>
    <col min="6" max="6" width="3.125" customWidth="1"/>
    <col min="7" max="7" width="10.625" customWidth="1"/>
    <col min="8" max="8" width="3.125" customWidth="1"/>
    <col min="9" max="9" width="10.625" customWidth="1"/>
    <col min="10" max="10" width="3.125" customWidth="1"/>
    <col min="11" max="11" width="10.625" customWidth="1"/>
    <col min="12" max="12" width="3.125" customWidth="1"/>
    <col min="13" max="14" width="3.625" customWidth="1"/>
    <col min="15" max="15" width="10.625" customWidth="1"/>
    <col min="16" max="16" width="13.625" customWidth="1"/>
    <col min="17" max="17" width="10.625" customWidth="1"/>
    <col min="18" max="18" width="3.125" customWidth="1"/>
    <col min="19" max="19" width="10.625" customWidth="1"/>
    <col min="20" max="20" width="3.125" customWidth="1"/>
    <col min="21" max="21" width="10.625" customWidth="1"/>
    <col min="22" max="22" width="3.125" customWidth="1"/>
    <col min="23" max="23" width="10.625" customWidth="1"/>
    <col min="24" max="24" width="3.125" customWidth="1"/>
    <col min="25" max="25" width="10.625" customWidth="1"/>
    <col min="26" max="26" width="3.125" customWidth="1"/>
  </cols>
  <sheetData>
    <row r="2" spans="1:26" ht="20.100000000000001" customHeight="1" thickBot="1">
      <c r="A2" s="149" t="s">
        <v>196</v>
      </c>
      <c r="B2" s="149"/>
      <c r="C2" s="149"/>
      <c r="D2" s="149"/>
      <c r="E2" s="149"/>
      <c r="F2" s="149"/>
      <c r="G2" s="149"/>
      <c r="H2" s="149"/>
      <c r="I2" s="149"/>
      <c r="J2" s="149"/>
      <c r="K2" s="149"/>
      <c r="L2" s="149"/>
      <c r="M2" s="87"/>
      <c r="O2" s="149" t="s">
        <v>197</v>
      </c>
      <c r="P2" s="149"/>
      <c r="Q2" s="149"/>
      <c r="R2" s="149"/>
      <c r="S2" s="149"/>
      <c r="T2" s="149"/>
      <c r="U2" s="149"/>
      <c r="V2" s="149"/>
      <c r="W2" s="149"/>
      <c r="X2" s="149"/>
      <c r="Y2" s="149"/>
      <c r="Z2" s="149"/>
    </row>
    <row r="3" spans="1:26" ht="24" customHeight="1" thickBot="1">
      <c r="A3" s="8" t="s">
        <v>0</v>
      </c>
      <c r="B3" s="152" t="s">
        <v>46</v>
      </c>
      <c r="C3" s="152"/>
      <c r="D3" s="152"/>
      <c r="E3" s="152"/>
      <c r="F3" s="152"/>
      <c r="G3" s="153" t="s">
        <v>56</v>
      </c>
      <c r="H3" s="154"/>
      <c r="I3" s="154"/>
      <c r="J3" s="154"/>
      <c r="K3" s="154"/>
      <c r="L3" s="155"/>
      <c r="M3" s="87"/>
      <c r="O3" s="8" t="s">
        <v>0</v>
      </c>
      <c r="P3" s="152" t="s">
        <v>46</v>
      </c>
      <c r="Q3" s="152"/>
      <c r="R3" s="152"/>
      <c r="S3" s="152"/>
      <c r="T3" s="152"/>
      <c r="U3" s="153" t="s">
        <v>199</v>
      </c>
      <c r="V3" s="154"/>
      <c r="W3" s="154"/>
      <c r="X3" s="154"/>
      <c r="Y3" s="154"/>
      <c r="Z3" s="155"/>
    </row>
    <row r="4" spans="1:26" ht="24" customHeight="1" thickTop="1">
      <c r="A4" s="181" t="s">
        <v>47</v>
      </c>
      <c r="B4" s="159" t="s">
        <v>48</v>
      </c>
      <c r="C4" s="159"/>
      <c r="D4" s="159"/>
      <c r="E4" s="159"/>
      <c r="F4" s="159"/>
      <c r="G4" s="199" t="s">
        <v>78</v>
      </c>
      <c r="H4" s="200"/>
      <c r="I4" s="200" t="s">
        <v>77</v>
      </c>
      <c r="J4" s="200"/>
      <c r="K4" s="200" t="s">
        <v>76</v>
      </c>
      <c r="L4" s="201"/>
      <c r="M4" s="82"/>
      <c r="O4" s="156" t="s">
        <v>47</v>
      </c>
      <c r="P4" s="159" t="s">
        <v>48</v>
      </c>
      <c r="Q4" s="159"/>
      <c r="R4" s="159"/>
      <c r="S4" s="159"/>
      <c r="T4" s="159"/>
      <c r="U4" s="161" t="s">
        <v>201</v>
      </c>
      <c r="V4" s="162"/>
      <c r="W4" s="162"/>
      <c r="X4" s="162"/>
      <c r="Y4" s="162"/>
      <c r="Z4" s="163"/>
    </row>
    <row r="5" spans="1:26" ht="24" customHeight="1">
      <c r="A5" s="182"/>
      <c r="B5" s="160"/>
      <c r="C5" s="160"/>
      <c r="D5" s="160"/>
      <c r="E5" s="160"/>
      <c r="F5" s="160"/>
      <c r="G5" s="202" t="s">
        <v>79</v>
      </c>
      <c r="H5" s="203"/>
      <c r="I5" s="203"/>
      <c r="J5" s="203"/>
      <c r="K5" s="203"/>
      <c r="L5" s="204"/>
      <c r="M5" s="79"/>
      <c r="O5" s="157"/>
      <c r="P5" s="160"/>
      <c r="Q5" s="160"/>
      <c r="R5" s="160"/>
      <c r="S5" s="160"/>
      <c r="T5" s="160"/>
      <c r="U5" s="164"/>
      <c r="V5" s="165"/>
      <c r="W5" s="165"/>
      <c r="X5" s="165"/>
      <c r="Y5" s="165"/>
      <c r="Z5" s="166"/>
    </row>
    <row r="6" spans="1:26" ht="38.25" customHeight="1">
      <c r="A6" s="182"/>
      <c r="B6" s="167" t="s">
        <v>192</v>
      </c>
      <c r="C6" s="167"/>
      <c r="D6" s="167"/>
      <c r="E6" s="167"/>
      <c r="F6" s="167"/>
      <c r="G6" s="205"/>
      <c r="H6" s="206"/>
      <c r="I6" s="206"/>
      <c r="J6" s="206"/>
      <c r="K6" s="206"/>
      <c r="L6" s="207"/>
      <c r="M6" s="79"/>
      <c r="O6" s="157"/>
      <c r="P6" s="167" t="s">
        <v>192</v>
      </c>
      <c r="Q6" s="167"/>
      <c r="R6" s="167"/>
      <c r="S6" s="167"/>
      <c r="T6" s="167"/>
      <c r="U6" s="169" t="s">
        <v>203</v>
      </c>
      <c r="V6" s="170"/>
      <c r="W6" s="170"/>
      <c r="X6" s="170"/>
      <c r="Y6" s="170"/>
      <c r="Z6" s="171"/>
    </row>
    <row r="7" spans="1:26" ht="38.25" customHeight="1">
      <c r="A7" s="182"/>
      <c r="B7" s="168"/>
      <c r="C7" s="168"/>
      <c r="D7" s="168"/>
      <c r="E7" s="168"/>
      <c r="F7" s="168"/>
      <c r="G7" s="205"/>
      <c r="H7" s="206"/>
      <c r="I7" s="206"/>
      <c r="J7" s="206"/>
      <c r="K7" s="206"/>
      <c r="L7" s="207"/>
      <c r="M7" s="79"/>
      <c r="O7" s="157"/>
      <c r="P7" s="168"/>
      <c r="Q7" s="168"/>
      <c r="R7" s="168"/>
      <c r="S7" s="168"/>
      <c r="T7" s="168"/>
      <c r="U7" s="172"/>
      <c r="V7" s="173"/>
      <c r="W7" s="173"/>
      <c r="X7" s="173"/>
      <c r="Y7" s="173"/>
      <c r="Z7" s="174"/>
    </row>
    <row r="8" spans="1:26" ht="38.25" customHeight="1">
      <c r="A8" s="182"/>
      <c r="B8" s="168"/>
      <c r="C8" s="168"/>
      <c r="D8" s="168"/>
      <c r="E8" s="168"/>
      <c r="F8" s="168"/>
      <c r="G8" s="205"/>
      <c r="H8" s="206"/>
      <c r="I8" s="206"/>
      <c r="J8" s="206"/>
      <c r="K8" s="206"/>
      <c r="L8" s="207"/>
      <c r="M8" s="79"/>
      <c r="O8" s="157"/>
      <c r="P8" s="168"/>
      <c r="Q8" s="168"/>
      <c r="R8" s="168"/>
      <c r="S8" s="168"/>
      <c r="T8" s="168"/>
      <c r="U8" s="175"/>
      <c r="V8" s="176"/>
      <c r="W8" s="176"/>
      <c r="X8" s="176"/>
      <c r="Y8" s="176"/>
      <c r="Z8" s="177"/>
    </row>
    <row r="9" spans="1:26" ht="24" customHeight="1">
      <c r="A9" s="182"/>
      <c r="B9" s="178" t="s">
        <v>58</v>
      </c>
      <c r="C9" s="178"/>
      <c r="D9" s="178"/>
      <c r="E9" s="178"/>
      <c r="F9" s="178"/>
      <c r="G9" s="205"/>
      <c r="H9" s="206"/>
      <c r="I9" s="206"/>
      <c r="J9" s="206"/>
      <c r="K9" s="206"/>
      <c r="L9" s="207"/>
      <c r="M9" s="79"/>
      <c r="O9" s="157"/>
      <c r="P9" s="178" t="s">
        <v>58</v>
      </c>
      <c r="Q9" s="178"/>
      <c r="R9" s="178"/>
      <c r="S9" s="178"/>
      <c r="T9" s="178"/>
      <c r="U9" s="172"/>
      <c r="V9" s="173"/>
      <c r="W9" s="173"/>
      <c r="X9" s="173"/>
      <c r="Y9" s="173"/>
      <c r="Z9" s="174"/>
    </row>
    <row r="10" spans="1:26" ht="24" customHeight="1">
      <c r="A10" s="182"/>
      <c r="B10" s="160"/>
      <c r="C10" s="160"/>
      <c r="D10" s="160"/>
      <c r="E10" s="160"/>
      <c r="F10" s="160"/>
      <c r="G10" s="205"/>
      <c r="H10" s="206"/>
      <c r="I10" s="206"/>
      <c r="J10" s="206"/>
      <c r="K10" s="206"/>
      <c r="L10" s="207"/>
      <c r="M10" s="79"/>
      <c r="O10" s="157"/>
      <c r="P10" s="160"/>
      <c r="Q10" s="160"/>
      <c r="R10" s="160"/>
      <c r="S10" s="160"/>
      <c r="T10" s="160"/>
      <c r="U10" s="175"/>
      <c r="V10" s="176"/>
      <c r="W10" s="176"/>
      <c r="X10" s="176"/>
      <c r="Y10" s="176"/>
      <c r="Z10" s="177"/>
    </row>
    <row r="11" spans="1:26" ht="28.5" customHeight="1">
      <c r="A11" s="182"/>
      <c r="B11" s="179" t="s">
        <v>75</v>
      </c>
      <c r="C11" s="180"/>
      <c r="D11" s="180"/>
      <c r="E11" s="16">
        <v>10</v>
      </c>
      <c r="F11" s="15" t="s">
        <v>17</v>
      </c>
      <c r="G11" s="205"/>
      <c r="H11" s="206"/>
      <c r="I11" s="206"/>
      <c r="J11" s="206"/>
      <c r="K11" s="206"/>
      <c r="L11" s="207"/>
      <c r="M11" s="79"/>
      <c r="O11" s="157"/>
      <c r="P11" s="179" t="s">
        <v>75</v>
      </c>
      <c r="Q11" s="180"/>
      <c r="R11" s="180"/>
      <c r="S11" s="16">
        <v>10</v>
      </c>
      <c r="T11" s="15" t="s">
        <v>17</v>
      </c>
      <c r="U11" s="172"/>
      <c r="V11" s="173"/>
      <c r="W11" s="173"/>
      <c r="X11" s="173"/>
      <c r="Y11" s="173"/>
      <c r="Z11" s="174"/>
    </row>
    <row r="12" spans="1:26" ht="38.25" customHeight="1">
      <c r="A12" s="182"/>
      <c r="B12" s="167" t="s">
        <v>191</v>
      </c>
      <c r="C12" s="167"/>
      <c r="D12" s="167"/>
      <c r="E12" s="167"/>
      <c r="F12" s="167"/>
      <c r="G12" s="205"/>
      <c r="H12" s="206"/>
      <c r="I12" s="206"/>
      <c r="J12" s="206"/>
      <c r="K12" s="206"/>
      <c r="L12" s="207"/>
      <c r="M12" s="79"/>
      <c r="O12" s="157"/>
      <c r="P12" s="167" t="s">
        <v>191</v>
      </c>
      <c r="Q12" s="167"/>
      <c r="R12" s="167"/>
      <c r="S12" s="167"/>
      <c r="T12" s="167"/>
      <c r="U12" s="175"/>
      <c r="V12" s="176"/>
      <c r="W12" s="176"/>
      <c r="X12" s="176"/>
      <c r="Y12" s="176"/>
      <c r="Z12" s="177"/>
    </row>
    <row r="13" spans="1:26" ht="38.25" customHeight="1">
      <c r="A13" s="182"/>
      <c r="B13" s="168"/>
      <c r="C13" s="168"/>
      <c r="D13" s="168"/>
      <c r="E13" s="168"/>
      <c r="F13" s="168"/>
      <c r="G13" s="205"/>
      <c r="H13" s="206"/>
      <c r="I13" s="206"/>
      <c r="J13" s="206"/>
      <c r="K13" s="206"/>
      <c r="L13" s="207"/>
      <c r="M13" s="79"/>
      <c r="O13" s="157"/>
      <c r="P13" s="168"/>
      <c r="Q13" s="168"/>
      <c r="R13" s="168"/>
      <c r="S13" s="168"/>
      <c r="T13" s="168"/>
      <c r="U13" s="172"/>
      <c r="V13" s="173"/>
      <c r="W13" s="173"/>
      <c r="X13" s="173"/>
      <c r="Y13" s="173"/>
      <c r="Z13" s="174"/>
    </row>
    <row r="14" spans="1:26" ht="38.25" customHeight="1" thickBot="1">
      <c r="A14" s="182"/>
      <c r="B14" s="184"/>
      <c r="C14" s="184"/>
      <c r="D14" s="184"/>
      <c r="E14" s="184"/>
      <c r="F14" s="184"/>
      <c r="G14" s="208"/>
      <c r="H14" s="209"/>
      <c r="I14" s="209"/>
      <c r="J14" s="209"/>
      <c r="K14" s="209"/>
      <c r="L14" s="210"/>
      <c r="M14" s="79"/>
      <c r="O14" s="158"/>
      <c r="P14" s="184"/>
      <c r="Q14" s="184"/>
      <c r="R14" s="184"/>
      <c r="S14" s="184"/>
      <c r="T14" s="184"/>
      <c r="U14" s="185"/>
      <c r="V14" s="186"/>
      <c r="W14" s="186"/>
      <c r="X14" s="186"/>
      <c r="Y14" s="186"/>
      <c r="Z14" s="187"/>
    </row>
    <row r="15" spans="1:26" ht="23.25" customHeight="1">
      <c r="A15" s="182"/>
      <c r="B15" s="211" t="s">
        <v>198</v>
      </c>
      <c r="C15" s="212"/>
      <c r="D15" s="212"/>
      <c r="E15" s="212"/>
      <c r="F15" s="212"/>
      <c r="G15" s="212"/>
      <c r="H15" s="212"/>
      <c r="I15" s="212"/>
      <c r="J15" s="212"/>
      <c r="K15" s="212"/>
      <c r="L15" s="213"/>
      <c r="M15" s="83"/>
      <c r="O15" s="188" t="s">
        <v>206</v>
      </c>
      <c r="P15" s="189"/>
      <c r="Q15" s="189"/>
      <c r="R15" s="189"/>
      <c r="S15" s="189"/>
      <c r="T15" s="189"/>
      <c r="U15" s="189"/>
      <c r="V15" s="189"/>
      <c r="W15" s="189"/>
      <c r="X15" s="189"/>
      <c r="Y15" s="189"/>
      <c r="Z15" s="190"/>
    </row>
    <row r="16" spans="1:26" ht="30.75" customHeight="1">
      <c r="A16" s="182"/>
      <c r="B16" s="214" t="s">
        <v>200</v>
      </c>
      <c r="C16" s="215"/>
      <c r="D16" s="215"/>
      <c r="E16" s="215"/>
      <c r="F16" s="215"/>
      <c r="G16" s="215"/>
      <c r="H16" s="215"/>
      <c r="I16" s="215"/>
      <c r="J16" s="215"/>
      <c r="K16" s="215"/>
      <c r="L16" s="216"/>
      <c r="M16" s="80"/>
      <c r="O16" s="191" t="s">
        <v>209</v>
      </c>
      <c r="P16" s="192"/>
      <c r="Q16" s="193" t="s">
        <v>207</v>
      </c>
      <c r="R16" s="192"/>
      <c r="S16" s="194"/>
      <c r="T16" s="192" t="s">
        <v>208</v>
      </c>
      <c r="U16" s="192"/>
      <c r="V16" s="192"/>
      <c r="W16" s="192"/>
      <c r="X16" s="192"/>
      <c r="Y16" s="192"/>
      <c r="Z16" s="195"/>
    </row>
    <row r="17" spans="1:26" s="81" customFormat="1" ht="30" customHeight="1">
      <c r="A17" s="182"/>
      <c r="B17" s="217" t="s">
        <v>202</v>
      </c>
      <c r="C17" s="218"/>
      <c r="D17" s="218"/>
      <c r="E17" s="218"/>
      <c r="F17" s="218"/>
      <c r="G17" s="218"/>
      <c r="H17" s="218"/>
      <c r="I17" s="218"/>
      <c r="J17" s="218"/>
      <c r="K17" s="218"/>
      <c r="L17" s="219"/>
      <c r="M17" s="80"/>
      <c r="O17" s="196" t="s">
        <v>210</v>
      </c>
      <c r="P17" s="197"/>
      <c r="Q17" s="197"/>
      <c r="R17" s="197"/>
      <c r="S17" s="197"/>
      <c r="T17" s="197"/>
      <c r="U17" s="197"/>
      <c r="V17" s="197"/>
      <c r="W17" s="197"/>
      <c r="X17" s="197"/>
      <c r="Y17" s="197"/>
      <c r="Z17" s="198"/>
    </row>
    <row r="18" spans="1:26" s="81" customFormat="1" ht="30" customHeight="1">
      <c r="A18" s="182"/>
      <c r="B18" s="220" t="s">
        <v>204</v>
      </c>
      <c r="C18" s="221"/>
      <c r="D18" s="221"/>
      <c r="E18" s="221"/>
      <c r="F18" s="221"/>
      <c r="G18" s="221"/>
      <c r="H18" s="221"/>
      <c r="I18" s="221"/>
      <c r="J18" s="221"/>
      <c r="K18" s="221"/>
      <c r="L18" s="222"/>
      <c r="M18" s="80"/>
      <c r="O18" s="150"/>
      <c r="P18" s="151"/>
      <c r="Q18" s="151"/>
      <c r="R18" s="151"/>
      <c r="S18" s="151"/>
      <c r="T18" s="151"/>
      <c r="U18" s="151"/>
      <c r="V18" s="151"/>
      <c r="W18" s="151"/>
      <c r="X18" s="151"/>
      <c r="Y18" s="151"/>
      <c r="Z18" s="85"/>
    </row>
    <row r="19" spans="1:26" s="81" customFormat="1" ht="30" customHeight="1" thickBot="1">
      <c r="A19" s="183"/>
      <c r="B19" s="223" t="s">
        <v>205</v>
      </c>
      <c r="C19" s="224"/>
      <c r="D19" s="224"/>
      <c r="E19" s="224"/>
      <c r="F19" s="224"/>
      <c r="G19" s="224"/>
      <c r="H19" s="224"/>
      <c r="I19" s="224"/>
      <c r="J19" s="224"/>
      <c r="K19" s="224"/>
      <c r="L19" s="225"/>
      <c r="M19" s="80"/>
      <c r="O19" s="150"/>
      <c r="P19" s="151"/>
      <c r="Q19" s="151"/>
      <c r="R19" s="151"/>
      <c r="S19" s="151"/>
      <c r="T19" s="151"/>
      <c r="U19" s="151"/>
      <c r="V19" s="151"/>
      <c r="W19" s="151"/>
      <c r="X19" s="151"/>
      <c r="Y19" s="151"/>
      <c r="Z19" s="85"/>
    </row>
    <row r="20" spans="1:26" s="81" customFormat="1" ht="30" customHeight="1">
      <c r="A20" s="80"/>
      <c r="B20" s="80"/>
      <c r="C20" s="80"/>
      <c r="D20" s="80"/>
      <c r="E20" s="80"/>
      <c r="F20" s="80"/>
      <c r="G20" s="80"/>
      <c r="H20" s="80"/>
      <c r="I20" s="80"/>
      <c r="J20" s="80"/>
      <c r="K20" s="80"/>
      <c r="L20" s="80"/>
      <c r="M20" s="80"/>
      <c r="O20" s="86"/>
      <c r="P20" s="86"/>
      <c r="Q20" s="86"/>
      <c r="R20" s="86"/>
      <c r="S20" s="86"/>
      <c r="T20" s="86"/>
      <c r="U20" s="86"/>
      <c r="V20" s="86"/>
      <c r="W20" s="86"/>
      <c r="X20" s="86"/>
      <c r="Y20" s="86"/>
      <c r="Z20" s="86"/>
    </row>
    <row r="21" spans="1:26" s="81" customFormat="1" ht="30" customHeight="1">
      <c r="A21" s="80"/>
      <c r="B21" s="80"/>
      <c r="C21" s="80"/>
      <c r="D21" s="80"/>
      <c r="E21" s="80"/>
      <c r="F21" s="80"/>
      <c r="G21" s="80"/>
      <c r="H21" s="80"/>
      <c r="I21" s="80"/>
      <c r="J21" s="80"/>
      <c r="K21" s="80"/>
      <c r="L21" s="80"/>
      <c r="M21" s="80"/>
      <c r="O21" s="84"/>
      <c r="P21" s="84"/>
      <c r="Q21" s="84"/>
      <c r="R21" s="84"/>
      <c r="S21" s="84"/>
      <c r="T21" s="84"/>
      <c r="U21" s="84"/>
      <c r="V21" s="84"/>
      <c r="W21" s="84"/>
      <c r="X21" s="84"/>
      <c r="Y21" s="84"/>
      <c r="Z21" s="84"/>
    </row>
    <row r="22" spans="1:26" ht="24" customHeight="1"/>
    <row r="23" spans="1:26" ht="24" customHeight="1"/>
    <row r="24" spans="1:26" ht="24" customHeight="1"/>
    <row r="25" spans="1:26" ht="24" customHeight="1"/>
    <row r="26" spans="1:26" ht="24" customHeight="1"/>
    <row r="27" spans="1:26" ht="24" customHeight="1"/>
    <row r="28" spans="1:26" ht="24" customHeight="1"/>
    <row r="29" spans="1:26" ht="24" customHeight="1"/>
    <row r="30" spans="1:26" ht="24" customHeight="1"/>
    <row r="31" spans="1:26" ht="24" customHeight="1"/>
    <row r="32" spans="1:26"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sheetData>
  <mergeCells count="43">
    <mergeCell ref="B15:L15"/>
    <mergeCell ref="B16:L16"/>
    <mergeCell ref="B17:L17"/>
    <mergeCell ref="B18:L18"/>
    <mergeCell ref="B19:L19"/>
    <mergeCell ref="K4:L4"/>
    <mergeCell ref="G5:L14"/>
    <mergeCell ref="B6:F8"/>
    <mergeCell ref="B9:F10"/>
    <mergeCell ref="B11:D11"/>
    <mergeCell ref="B12:F14"/>
    <mergeCell ref="A4:A19"/>
    <mergeCell ref="B3:F3"/>
    <mergeCell ref="G3:L3"/>
    <mergeCell ref="P12:T14"/>
    <mergeCell ref="U12:Z12"/>
    <mergeCell ref="U13:Z13"/>
    <mergeCell ref="U14:Z14"/>
    <mergeCell ref="U11:Z11"/>
    <mergeCell ref="O15:Z15"/>
    <mergeCell ref="O16:P16"/>
    <mergeCell ref="Q16:S16"/>
    <mergeCell ref="T16:Z16"/>
    <mergeCell ref="O17:Z17"/>
    <mergeCell ref="B4:F5"/>
    <mergeCell ref="G4:H4"/>
    <mergeCell ref="I4:J4"/>
    <mergeCell ref="A2:L2"/>
    <mergeCell ref="O18:Y19"/>
    <mergeCell ref="O2:Z2"/>
    <mergeCell ref="P3:T3"/>
    <mergeCell ref="U3:Z3"/>
    <mergeCell ref="O4:O14"/>
    <mergeCell ref="P4:T5"/>
    <mergeCell ref="U4:Z5"/>
    <mergeCell ref="P6:T8"/>
    <mergeCell ref="U6:Z6"/>
    <mergeCell ref="U7:Z7"/>
    <mergeCell ref="U8:Z8"/>
    <mergeCell ref="P9:T10"/>
    <mergeCell ref="U9:Z9"/>
    <mergeCell ref="U10:Z10"/>
    <mergeCell ref="P11:R11"/>
  </mergeCells>
  <phoneticPr fontId="1"/>
  <printOptions horizontalCentered="1"/>
  <pageMargins left="0.31496062992125984" right="0.31496062992125984" top="0.55118110236220474" bottom="0.55118110236220474" header="0.31496062992125984" footer="0.31496062992125984"/>
  <pageSetup paperSize="9" scale="96" orientation="portrait" r:id="rId1"/>
  <colBreaks count="1" manualBreakCount="1">
    <brk id="13" min="1" max="19" man="1"/>
  </colBreaks>
  <drawing r:id="rId2"/>
  <legacyDrawing r:id="rId3"/>
  <controls>
    <mc:AlternateContent xmlns:mc="http://schemas.openxmlformats.org/markup-compatibility/2006">
      <mc:Choice Requires="x14">
        <control shapeId="3073" r:id="rId4" name="CheckBox4">
          <controlPr defaultSize="0" autoLine="0" autoPict="0" altText="　問題なし" r:id="rId5">
            <anchor moveWithCells="1" sizeWithCells="1">
              <from>
                <xdr:col>6</xdr:col>
                <xdr:colOff>85725</xdr:colOff>
                <xdr:row>21</xdr:row>
                <xdr:rowOff>0</xdr:rowOff>
              </from>
              <to>
                <xdr:col>8</xdr:col>
                <xdr:colOff>762000</xdr:colOff>
                <xdr:row>21</xdr:row>
                <xdr:rowOff>0</xdr:rowOff>
              </to>
            </anchor>
          </controlPr>
        </control>
      </mc:Choice>
      <mc:Fallback>
        <control shapeId="3073" r:id="rId4" name="CheckBox4"/>
      </mc:Fallback>
    </mc:AlternateContent>
    <mc:AlternateContent xmlns:mc="http://schemas.openxmlformats.org/markup-compatibility/2006">
      <mc:Choice Requires="x14">
        <control shapeId="3074" r:id="rId6" name="Check Box 2">
          <controlPr defaultSize="0" autoFill="0" autoLine="0" autoPict="0">
            <anchor moveWithCells="1">
              <from>
                <xdr:col>6</xdr:col>
                <xdr:colOff>95250</xdr:colOff>
                <xdr:row>3</xdr:row>
                <xdr:rowOff>38100</xdr:rowOff>
              </from>
              <to>
                <xdr:col>6</xdr:col>
                <xdr:colOff>390525</xdr:colOff>
                <xdr:row>3</xdr:row>
                <xdr:rowOff>276225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8</xdr:col>
                <xdr:colOff>28575</xdr:colOff>
                <xdr:row>3</xdr:row>
                <xdr:rowOff>38100</xdr:rowOff>
              </from>
              <to>
                <xdr:col>8</xdr:col>
                <xdr:colOff>333375</xdr:colOff>
                <xdr:row>3</xdr:row>
                <xdr:rowOff>276225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10</xdr:col>
                <xdr:colOff>95250</xdr:colOff>
                <xdr:row>3</xdr:row>
                <xdr:rowOff>38100</xdr:rowOff>
              </from>
              <to>
                <xdr:col>10</xdr:col>
                <xdr:colOff>390525</xdr:colOff>
                <xdr:row>3</xdr:row>
                <xdr:rowOff>276225</xdr:rowOff>
              </to>
            </anchor>
          </controlPr>
        </control>
      </mc:Choice>
    </mc:AlternateContent>
    <mc:AlternateContent xmlns:mc="http://schemas.openxmlformats.org/markup-compatibility/2006">
      <mc:Choice Requires="x14">
        <control shapeId="3110" r:id="rId9" name="Check Box 38">
          <controlPr defaultSize="0" autoFill="0" autoLine="0" autoPict="0">
            <anchor moveWithCells="1">
              <from>
                <xdr:col>14</xdr:col>
                <xdr:colOff>95250</xdr:colOff>
                <xdr:row>15</xdr:row>
                <xdr:rowOff>38100</xdr:rowOff>
              </from>
              <to>
                <xdr:col>14</xdr:col>
                <xdr:colOff>390525</xdr:colOff>
                <xdr:row>15</xdr:row>
                <xdr:rowOff>276225</xdr:rowOff>
              </to>
            </anchor>
          </controlPr>
        </control>
      </mc:Choice>
    </mc:AlternateContent>
    <mc:AlternateContent xmlns:mc="http://schemas.openxmlformats.org/markup-compatibility/2006">
      <mc:Choice Requires="x14">
        <control shapeId="3111" r:id="rId10" name="Check Box 39">
          <controlPr defaultSize="0" autoFill="0" autoLine="0" autoPict="0">
            <anchor moveWithCells="1">
              <from>
                <xdr:col>16</xdr:col>
                <xdr:colOff>28575</xdr:colOff>
                <xdr:row>15</xdr:row>
                <xdr:rowOff>38100</xdr:rowOff>
              </from>
              <to>
                <xdr:col>16</xdr:col>
                <xdr:colOff>333375</xdr:colOff>
                <xdr:row>15</xdr:row>
                <xdr:rowOff>276225</xdr:rowOff>
              </to>
            </anchor>
          </controlPr>
        </control>
      </mc:Choice>
    </mc:AlternateContent>
    <mc:AlternateContent xmlns:mc="http://schemas.openxmlformats.org/markup-compatibility/2006">
      <mc:Choice Requires="x14">
        <control shapeId="3112" r:id="rId11" name="Check Box 40">
          <controlPr defaultSize="0" autoFill="0" autoLine="0" autoPict="0">
            <anchor moveWithCells="1">
              <from>
                <xdr:col>19</xdr:col>
                <xdr:colOff>95250</xdr:colOff>
                <xdr:row>15</xdr:row>
                <xdr:rowOff>38100</xdr:rowOff>
              </from>
              <to>
                <xdr:col>20</xdr:col>
                <xdr:colOff>152400</xdr:colOff>
                <xdr:row>15</xdr:row>
                <xdr:rowOff>276225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Z426"/>
  <sheetViews>
    <sheetView tabSelected="1" view="pageBreakPreview" zoomScale="78" zoomScaleNormal="90" zoomScaleSheetLayoutView="78" workbookViewId="0">
      <selection activeCell="E4" sqref="E4:L4"/>
    </sheetView>
  </sheetViews>
  <sheetFormatPr defaultRowHeight="20.100000000000001" customHeight="1"/>
  <cols>
    <col min="1" max="1" width="10.625" style="106" customWidth="1"/>
    <col min="2" max="2" width="13.625" style="106" customWidth="1"/>
    <col min="3" max="3" width="10.625" style="106" customWidth="1"/>
    <col min="4" max="4" width="4" style="106" customWidth="1"/>
    <col min="5" max="5" width="10.625" style="106" customWidth="1"/>
    <col min="6" max="6" width="3.125" style="106" customWidth="1"/>
    <col min="7" max="7" width="10.625" style="106" customWidth="1"/>
    <col min="8" max="8" width="3.125" style="106" customWidth="1"/>
    <col min="9" max="9" width="10.625" style="106" customWidth="1"/>
    <col min="10" max="10" width="3.125" style="106" customWidth="1"/>
    <col min="11" max="11" width="10.625" style="106" customWidth="1"/>
    <col min="12" max="12" width="3.125" style="106" customWidth="1"/>
    <col min="13" max="25" width="9" style="106"/>
    <col min="26" max="26" width="16.125" style="106" customWidth="1"/>
    <col min="27" max="16384" width="9" style="106"/>
  </cols>
  <sheetData>
    <row r="1" spans="1:24" ht="24" customHeight="1">
      <c r="A1" s="399" t="s">
        <v>70</v>
      </c>
      <c r="B1" s="399"/>
      <c r="C1" s="399"/>
      <c r="D1" s="399"/>
      <c r="E1" s="399"/>
      <c r="F1" s="399"/>
      <c r="G1" s="399"/>
      <c r="H1" s="399"/>
      <c r="I1" s="399"/>
      <c r="J1" s="399"/>
      <c r="K1" s="399"/>
      <c r="L1" s="399"/>
    </row>
    <row r="2" spans="1:24" ht="24" customHeight="1" thickBot="1">
      <c r="G2" s="107" t="s">
        <v>69</v>
      </c>
      <c r="I2" s="400">
        <v>45138</v>
      </c>
      <c r="J2" s="400"/>
      <c r="K2" s="400"/>
      <c r="L2" s="400"/>
    </row>
    <row r="3" spans="1:24" ht="24" customHeight="1" thickBot="1">
      <c r="A3" s="108" t="s">
        <v>0</v>
      </c>
      <c r="B3" s="401" t="s">
        <v>20</v>
      </c>
      <c r="C3" s="402"/>
      <c r="D3" s="402"/>
      <c r="E3" s="402"/>
      <c r="F3" s="402"/>
      <c r="G3" s="402"/>
      <c r="H3" s="402"/>
      <c r="I3" s="402"/>
      <c r="J3" s="402"/>
      <c r="K3" s="402"/>
      <c r="L3" s="403"/>
      <c r="N3" s="404" t="s">
        <v>97</v>
      </c>
      <c r="O3" s="405"/>
      <c r="P3" s="405"/>
      <c r="Q3" s="405"/>
      <c r="R3" s="405"/>
    </row>
    <row r="4" spans="1:24" ht="24" customHeight="1" thickTop="1">
      <c r="A4" s="406" t="s">
        <v>1</v>
      </c>
      <c r="B4" s="283" t="s">
        <v>3</v>
      </c>
      <c r="C4" s="407"/>
      <c r="D4" s="408"/>
      <c r="E4" s="409"/>
      <c r="F4" s="409"/>
      <c r="G4" s="409"/>
      <c r="H4" s="409"/>
      <c r="I4" s="409"/>
      <c r="J4" s="409"/>
      <c r="K4" s="409"/>
      <c r="L4" s="410"/>
      <c r="N4" s="405"/>
      <c r="O4" s="405"/>
      <c r="P4" s="405"/>
      <c r="Q4" s="405"/>
      <c r="R4" s="405"/>
    </row>
    <row r="5" spans="1:24" ht="24" customHeight="1">
      <c r="A5" s="347"/>
      <c r="B5" s="357" t="s">
        <v>4</v>
      </c>
      <c r="C5" s="358"/>
      <c r="D5" s="359"/>
      <c r="E5" s="393"/>
      <c r="F5" s="393"/>
      <c r="G5" s="393"/>
      <c r="H5" s="393"/>
      <c r="I5" s="393"/>
      <c r="J5" s="393"/>
      <c r="K5" s="393"/>
      <c r="L5" s="394"/>
      <c r="N5" s="405"/>
      <c r="O5" s="405"/>
      <c r="P5" s="405"/>
      <c r="Q5" s="405"/>
      <c r="R5" s="405"/>
    </row>
    <row r="6" spans="1:24" ht="24" customHeight="1">
      <c r="A6" s="347"/>
      <c r="B6" s="357" t="s">
        <v>2</v>
      </c>
      <c r="C6" s="358"/>
      <c r="D6" s="359"/>
      <c r="E6" s="393"/>
      <c r="F6" s="393"/>
      <c r="G6" s="393"/>
      <c r="H6" s="393"/>
      <c r="I6" s="393"/>
      <c r="J6" s="393"/>
      <c r="K6" s="393"/>
      <c r="L6" s="394"/>
    </row>
    <row r="7" spans="1:24" ht="24" customHeight="1">
      <c r="A7" s="347"/>
      <c r="B7" s="357" t="s">
        <v>5</v>
      </c>
      <c r="C7" s="358"/>
      <c r="D7" s="359"/>
      <c r="E7" s="395"/>
      <c r="F7" s="395"/>
      <c r="G7" s="395"/>
      <c r="H7" s="395"/>
      <c r="I7" s="395"/>
      <c r="J7" s="395"/>
      <c r="K7" s="395"/>
      <c r="L7" s="394"/>
    </row>
    <row r="8" spans="1:24" ht="24" customHeight="1">
      <c r="A8" s="347"/>
      <c r="B8" s="357" t="s">
        <v>8</v>
      </c>
      <c r="C8" s="358"/>
      <c r="D8" s="359"/>
      <c r="E8" s="396"/>
      <c r="F8" s="396"/>
      <c r="G8" s="396"/>
      <c r="H8" s="396"/>
      <c r="I8" s="396"/>
      <c r="J8" s="396"/>
      <c r="K8" s="323"/>
      <c r="L8" s="109" t="s">
        <v>9</v>
      </c>
    </row>
    <row r="9" spans="1:24" ht="24" customHeight="1">
      <c r="A9" s="347"/>
      <c r="B9" s="357" t="s">
        <v>6</v>
      </c>
      <c r="C9" s="358"/>
      <c r="D9" s="359"/>
      <c r="E9" s="397"/>
      <c r="F9" s="397"/>
      <c r="G9" s="397"/>
      <c r="H9" s="398"/>
      <c r="I9" s="398"/>
      <c r="J9" s="398"/>
      <c r="K9" s="398"/>
      <c r="L9" s="109" t="s">
        <v>9</v>
      </c>
    </row>
    <row r="10" spans="1:24" ht="24" customHeight="1">
      <c r="A10" s="347"/>
      <c r="B10" s="384" t="s">
        <v>10</v>
      </c>
      <c r="C10" s="385"/>
      <c r="D10" s="385"/>
      <c r="E10" s="385"/>
      <c r="F10" s="385"/>
      <c r="G10" s="386"/>
      <c r="H10" s="355" t="s">
        <v>43</v>
      </c>
      <c r="I10" s="390"/>
      <c r="J10" s="390"/>
      <c r="K10" s="390"/>
      <c r="L10" s="391"/>
    </row>
    <row r="11" spans="1:24" ht="24" customHeight="1">
      <c r="A11" s="347"/>
      <c r="B11" s="387"/>
      <c r="C11" s="388"/>
      <c r="D11" s="388"/>
      <c r="E11" s="388"/>
      <c r="F11" s="388"/>
      <c r="G11" s="389"/>
      <c r="H11" s="355" t="s">
        <v>86</v>
      </c>
      <c r="I11" s="390"/>
      <c r="J11" s="390"/>
      <c r="K11" s="392" t="s">
        <v>85</v>
      </c>
      <c r="L11" s="391"/>
    </row>
    <row r="12" spans="1:24" ht="24" customHeight="1">
      <c r="A12" s="347"/>
      <c r="B12" s="110" t="s">
        <v>7</v>
      </c>
      <c r="C12" s="377"/>
      <c r="D12" s="377"/>
      <c r="E12" s="377"/>
      <c r="F12" s="377"/>
      <c r="G12" s="378"/>
      <c r="H12" s="379"/>
      <c r="I12" s="380"/>
      <c r="J12" s="111" t="s">
        <v>9</v>
      </c>
      <c r="K12" s="112"/>
      <c r="L12" s="113" t="s">
        <v>9</v>
      </c>
    </row>
    <row r="13" spans="1:24" ht="24" customHeight="1">
      <c r="A13" s="347"/>
      <c r="B13" s="110" t="s">
        <v>7</v>
      </c>
      <c r="C13" s="377"/>
      <c r="D13" s="377"/>
      <c r="E13" s="377"/>
      <c r="F13" s="377"/>
      <c r="G13" s="378"/>
      <c r="H13" s="379"/>
      <c r="I13" s="380"/>
      <c r="J13" s="111" t="s">
        <v>9</v>
      </c>
      <c r="K13" s="112"/>
      <c r="L13" s="113" t="s">
        <v>9</v>
      </c>
    </row>
    <row r="14" spans="1:24" ht="24" customHeight="1">
      <c r="A14" s="347"/>
      <c r="B14" s="110" t="s">
        <v>7</v>
      </c>
      <c r="C14" s="377"/>
      <c r="D14" s="377"/>
      <c r="E14" s="377"/>
      <c r="F14" s="377"/>
      <c r="G14" s="378"/>
      <c r="H14" s="379"/>
      <c r="I14" s="380"/>
      <c r="J14" s="111" t="s">
        <v>9</v>
      </c>
      <c r="K14" s="112"/>
      <c r="L14" s="113" t="s">
        <v>9</v>
      </c>
    </row>
    <row r="15" spans="1:24" ht="24" customHeight="1" thickBot="1">
      <c r="A15" s="347"/>
      <c r="B15" s="114" t="s">
        <v>7</v>
      </c>
      <c r="C15" s="381"/>
      <c r="D15" s="381"/>
      <c r="E15" s="382"/>
      <c r="F15" s="382"/>
      <c r="G15" s="383"/>
      <c r="H15" s="379"/>
      <c r="I15" s="380"/>
      <c r="J15" s="111" t="s">
        <v>9</v>
      </c>
      <c r="K15" s="115"/>
      <c r="L15" s="116" t="s">
        <v>9</v>
      </c>
      <c r="M15" s="106">
        <f>COUNTA(C12:G15)</f>
        <v>0</v>
      </c>
      <c r="U15" s="106" t="s">
        <v>212</v>
      </c>
    </row>
    <row r="16" spans="1:24" ht="24" customHeight="1">
      <c r="A16" s="366" t="s">
        <v>11</v>
      </c>
      <c r="B16" s="349" t="s">
        <v>62</v>
      </c>
      <c r="C16" s="351"/>
      <c r="D16" s="351"/>
      <c r="E16" s="369" t="s">
        <v>60</v>
      </c>
      <c r="F16" s="369"/>
      <c r="G16" s="369" t="s">
        <v>61</v>
      </c>
      <c r="H16" s="369"/>
      <c r="I16" s="370" t="s">
        <v>72</v>
      </c>
      <c r="J16" s="371"/>
      <c r="K16" s="372" t="s">
        <v>68</v>
      </c>
      <c r="L16" s="373"/>
      <c r="N16" s="316" t="s">
        <v>88</v>
      </c>
      <c r="O16" s="316"/>
      <c r="P16" s="316"/>
      <c r="Q16" s="362"/>
      <c r="R16" s="363"/>
      <c r="S16" s="117" t="s">
        <v>89</v>
      </c>
      <c r="U16" s="118" t="s">
        <v>211</v>
      </c>
      <c r="V16" s="118" t="s">
        <v>26</v>
      </c>
      <c r="W16" s="364" t="s">
        <v>72</v>
      </c>
      <c r="X16" s="365"/>
    </row>
    <row r="17" spans="1:26" ht="24" customHeight="1">
      <c r="A17" s="367"/>
      <c r="B17" s="119" t="s">
        <v>63</v>
      </c>
      <c r="C17" s="120" t="s">
        <v>93</v>
      </c>
      <c r="D17" s="121"/>
      <c r="E17" s="122"/>
      <c r="F17" s="123" t="s">
        <v>17</v>
      </c>
      <c r="G17" s="124"/>
      <c r="H17" s="123" t="s">
        <v>17</v>
      </c>
      <c r="I17" s="125">
        <v>1</v>
      </c>
      <c r="J17" s="123" t="s">
        <v>17</v>
      </c>
      <c r="K17" s="360" t="str">
        <f>IF(OR(G17="",I17=""),"",IF(AND(D17="有",E17&gt;=I17),"〇",IF(AND(D17="無",G17&gt;=I17),"〇","×")))</f>
        <v/>
      </c>
      <c r="L17" s="361"/>
      <c r="N17" s="316" t="s">
        <v>90</v>
      </c>
      <c r="O17" s="316"/>
      <c r="P17" s="316"/>
      <c r="Q17" s="126"/>
      <c r="R17" s="127" t="s">
        <v>92</v>
      </c>
      <c r="S17" s="117" t="s">
        <v>91</v>
      </c>
      <c r="U17" s="118">
        <v>3</v>
      </c>
      <c r="V17" s="128"/>
      <c r="W17" s="355" t="str">
        <f>IF(V17="","",V17/9)</f>
        <v/>
      </c>
      <c r="X17" s="356"/>
    </row>
    <row r="18" spans="1:26" ht="24" customHeight="1">
      <c r="A18" s="367"/>
      <c r="B18" s="374" t="s">
        <v>64</v>
      </c>
      <c r="C18" s="375"/>
      <c r="D18" s="376"/>
      <c r="E18" s="129"/>
      <c r="F18" s="130" t="s">
        <v>17</v>
      </c>
      <c r="G18" s="124"/>
      <c r="H18" s="130" t="s">
        <v>17</v>
      </c>
      <c r="I18" s="125">
        <f>IF(SUM(H12:I15)&lt;=30,1,IF(SUM(H12:I15)&lt;=60,2))</f>
        <v>1</v>
      </c>
      <c r="J18" s="130" t="s">
        <v>17</v>
      </c>
      <c r="K18" s="360" t="str">
        <f>IF(OR(E18="",I18=""),"",IF(E18&gt;=I18,"〇","×"))</f>
        <v/>
      </c>
      <c r="L18" s="361"/>
      <c r="U18" s="118">
        <v>4</v>
      </c>
      <c r="V18" s="128"/>
      <c r="W18" s="355" t="str">
        <f>IF(V18="","",V18/6)</f>
        <v/>
      </c>
      <c r="X18" s="356"/>
    </row>
    <row r="19" spans="1:26" ht="24" customHeight="1">
      <c r="A19" s="367"/>
      <c r="B19" s="357" t="s">
        <v>65</v>
      </c>
      <c r="C19" s="358"/>
      <c r="D19" s="359"/>
      <c r="E19" s="129"/>
      <c r="F19" s="130" t="s">
        <v>17</v>
      </c>
      <c r="G19" s="124"/>
      <c r="H19" s="130" t="s">
        <v>17</v>
      </c>
      <c r="I19" s="125">
        <f>IFERROR(Q16/Q17,0)</f>
        <v>0</v>
      </c>
      <c r="J19" s="130" t="s">
        <v>17</v>
      </c>
      <c r="K19" s="360" t="str">
        <f t="shared" ref="K19:K21" si="0">IF(OR(G19="",I19=""),"",IF(G19&gt;=I19,"〇","×"))</f>
        <v/>
      </c>
      <c r="L19" s="361"/>
      <c r="U19" s="118">
        <v>5</v>
      </c>
      <c r="V19" s="128"/>
      <c r="W19" s="355" t="str">
        <f>IF(V19="","",V19/4)</f>
        <v/>
      </c>
      <c r="X19" s="356"/>
    </row>
    <row r="20" spans="1:26" ht="24" customHeight="1">
      <c r="A20" s="367"/>
      <c r="B20" s="357" t="s">
        <v>66</v>
      </c>
      <c r="C20" s="358"/>
      <c r="D20" s="359"/>
      <c r="E20" s="129"/>
      <c r="F20" s="130" t="s">
        <v>17</v>
      </c>
      <c r="G20" s="124"/>
      <c r="H20" s="130" t="s">
        <v>17</v>
      </c>
      <c r="I20" s="125">
        <f>W21</f>
        <v>0</v>
      </c>
      <c r="J20" s="130" t="s">
        <v>17</v>
      </c>
      <c r="K20" s="360" t="str">
        <f t="shared" si="0"/>
        <v/>
      </c>
      <c r="L20" s="361"/>
      <c r="U20" s="118">
        <v>6</v>
      </c>
      <c r="V20" s="128"/>
      <c r="W20" s="355" t="str">
        <f>IF(V20="","",V20/2.5)</f>
        <v/>
      </c>
      <c r="X20" s="356"/>
      <c r="Z20" s="131"/>
    </row>
    <row r="21" spans="1:26" ht="24" customHeight="1">
      <c r="A21" s="367"/>
      <c r="B21" s="320" t="s">
        <v>67</v>
      </c>
      <c r="C21" s="321"/>
      <c r="D21" s="322"/>
      <c r="E21" s="129"/>
      <c r="F21" s="130" t="s">
        <v>17</v>
      </c>
      <c r="G21" s="124"/>
      <c r="H21" s="130" t="s">
        <v>17</v>
      </c>
      <c r="I21" s="125">
        <f>M15</f>
        <v>0</v>
      </c>
      <c r="J21" s="130" t="s">
        <v>17</v>
      </c>
      <c r="K21" s="360" t="str">
        <f t="shared" si="0"/>
        <v/>
      </c>
      <c r="L21" s="361"/>
      <c r="M21" s="339" t="s">
        <v>98</v>
      </c>
      <c r="N21" s="340"/>
      <c r="O21" s="340"/>
      <c r="P21" s="340"/>
      <c r="Q21" s="340"/>
      <c r="R21" s="340"/>
      <c r="S21" s="340"/>
      <c r="T21" s="340"/>
      <c r="U21" s="132"/>
      <c r="V21" s="132" t="s">
        <v>34</v>
      </c>
      <c r="W21" s="341">
        <f>ROUNDUP(SUM(W17:X20),1)</f>
        <v>0</v>
      </c>
      <c r="X21" s="342"/>
    </row>
    <row r="22" spans="1:26" ht="24" customHeight="1" thickBot="1">
      <c r="A22" s="368"/>
      <c r="B22" s="325" t="s">
        <v>21</v>
      </c>
      <c r="C22" s="326"/>
      <c r="D22" s="327"/>
      <c r="E22" s="133" t="s">
        <v>22</v>
      </c>
      <c r="F22" s="134" t="s">
        <v>24</v>
      </c>
      <c r="G22" s="135" t="s">
        <v>23</v>
      </c>
      <c r="H22" s="134"/>
      <c r="I22" s="343"/>
      <c r="J22" s="344"/>
      <c r="K22" s="344"/>
      <c r="L22" s="345"/>
      <c r="M22" s="339"/>
      <c r="N22" s="340"/>
      <c r="O22" s="340"/>
      <c r="P22" s="340"/>
      <c r="Q22" s="340"/>
      <c r="R22" s="340"/>
      <c r="S22" s="340"/>
      <c r="T22" s="340"/>
    </row>
    <row r="23" spans="1:26" ht="24" customHeight="1">
      <c r="A23" s="346" t="s">
        <v>19</v>
      </c>
      <c r="B23" s="136" t="s">
        <v>25</v>
      </c>
      <c r="C23" s="349" t="s">
        <v>26</v>
      </c>
      <c r="D23" s="350"/>
      <c r="E23" s="349" t="s">
        <v>27</v>
      </c>
      <c r="F23" s="351"/>
      <c r="G23" s="351"/>
      <c r="H23" s="351"/>
      <c r="I23" s="351"/>
      <c r="J23" s="351"/>
      <c r="K23" s="351"/>
      <c r="L23" s="352"/>
    </row>
    <row r="24" spans="1:26" ht="24" customHeight="1">
      <c r="A24" s="347"/>
      <c r="B24" s="118" t="s">
        <v>55</v>
      </c>
      <c r="C24" s="129"/>
      <c r="D24" s="130" t="s">
        <v>17</v>
      </c>
      <c r="E24" s="353" t="s">
        <v>12</v>
      </c>
      <c r="F24" s="336" t="s">
        <v>16</v>
      </c>
      <c r="G24" s="337"/>
      <c r="H24" s="337"/>
      <c r="I24" s="337"/>
      <c r="J24" s="338"/>
      <c r="K24" s="137"/>
      <c r="L24" s="138" t="s">
        <v>17</v>
      </c>
    </row>
    <row r="25" spans="1:26" ht="24" customHeight="1">
      <c r="A25" s="347"/>
      <c r="B25" s="118" t="s">
        <v>28</v>
      </c>
      <c r="C25" s="129"/>
      <c r="D25" s="130" t="s">
        <v>17</v>
      </c>
      <c r="E25" s="354"/>
      <c r="F25" s="333" t="s">
        <v>96</v>
      </c>
      <c r="G25" s="334"/>
      <c r="H25" s="334"/>
      <c r="I25" s="334"/>
      <c r="J25" s="335"/>
      <c r="K25" s="122"/>
      <c r="L25" s="139" t="s">
        <v>17</v>
      </c>
    </row>
    <row r="26" spans="1:26" ht="24" customHeight="1">
      <c r="A26" s="347"/>
      <c r="B26" s="118" t="s">
        <v>29</v>
      </c>
      <c r="C26" s="129"/>
      <c r="D26" s="130" t="s">
        <v>17</v>
      </c>
      <c r="E26" s="316" t="s">
        <v>13</v>
      </c>
      <c r="F26" s="336" t="s">
        <v>16</v>
      </c>
      <c r="G26" s="337"/>
      <c r="H26" s="337"/>
      <c r="I26" s="337"/>
      <c r="J26" s="338"/>
      <c r="K26" s="137"/>
      <c r="L26" s="138" t="s">
        <v>17</v>
      </c>
    </row>
    <row r="27" spans="1:26" ht="24" customHeight="1">
      <c r="A27" s="347"/>
      <c r="B27" s="118" t="s">
        <v>30</v>
      </c>
      <c r="C27" s="129"/>
      <c r="D27" s="130" t="s">
        <v>17</v>
      </c>
      <c r="E27" s="316"/>
      <c r="F27" s="333" t="s">
        <v>96</v>
      </c>
      <c r="G27" s="334"/>
      <c r="H27" s="334"/>
      <c r="I27" s="334"/>
      <c r="J27" s="335"/>
      <c r="K27" s="122"/>
      <c r="L27" s="139" t="s">
        <v>17</v>
      </c>
      <c r="M27" s="106">
        <f>C27/9</f>
        <v>0</v>
      </c>
    </row>
    <row r="28" spans="1:26" ht="24" customHeight="1">
      <c r="A28" s="347"/>
      <c r="B28" s="118" t="s">
        <v>31</v>
      </c>
      <c r="C28" s="129"/>
      <c r="D28" s="130" t="s">
        <v>17</v>
      </c>
      <c r="E28" s="316" t="s">
        <v>14</v>
      </c>
      <c r="F28" s="336" t="s">
        <v>16</v>
      </c>
      <c r="G28" s="337"/>
      <c r="H28" s="337"/>
      <c r="I28" s="337"/>
      <c r="J28" s="338"/>
      <c r="K28" s="137"/>
      <c r="L28" s="138" t="s">
        <v>17</v>
      </c>
      <c r="M28" s="106">
        <f>C28/6</f>
        <v>0</v>
      </c>
    </row>
    <row r="29" spans="1:26" ht="24" customHeight="1">
      <c r="A29" s="347"/>
      <c r="B29" s="118" t="s">
        <v>32</v>
      </c>
      <c r="C29" s="129"/>
      <c r="D29" s="130" t="s">
        <v>17</v>
      </c>
      <c r="E29" s="316"/>
      <c r="F29" s="333" t="s">
        <v>96</v>
      </c>
      <c r="G29" s="334"/>
      <c r="H29" s="334"/>
      <c r="I29" s="334"/>
      <c r="J29" s="335"/>
      <c r="K29" s="122"/>
      <c r="L29" s="139" t="s">
        <v>17</v>
      </c>
      <c r="M29" s="106">
        <f>C29/4</f>
        <v>0</v>
      </c>
    </row>
    <row r="30" spans="1:26" ht="24" customHeight="1">
      <c r="A30" s="347"/>
      <c r="B30" s="118" t="s">
        <v>33</v>
      </c>
      <c r="C30" s="129"/>
      <c r="D30" s="130" t="s">
        <v>17</v>
      </c>
      <c r="E30" s="316" t="s">
        <v>15</v>
      </c>
      <c r="F30" s="330" t="s">
        <v>16</v>
      </c>
      <c r="G30" s="331"/>
      <c r="H30" s="331"/>
      <c r="I30" s="331"/>
      <c r="J30" s="332"/>
      <c r="K30" s="140"/>
      <c r="L30" s="141" t="s">
        <v>17</v>
      </c>
      <c r="M30" s="106">
        <f>C30/2.5</f>
        <v>0</v>
      </c>
    </row>
    <row r="31" spans="1:26" ht="24" customHeight="1">
      <c r="A31" s="347"/>
      <c r="B31" s="118" t="s">
        <v>34</v>
      </c>
      <c r="C31" s="142">
        <f>SUM(C24:C30)</f>
        <v>0</v>
      </c>
      <c r="D31" s="130" t="s">
        <v>17</v>
      </c>
      <c r="E31" s="316"/>
      <c r="F31" s="333" t="s">
        <v>96</v>
      </c>
      <c r="G31" s="334"/>
      <c r="H31" s="334"/>
      <c r="I31" s="334"/>
      <c r="J31" s="335"/>
      <c r="K31" s="122"/>
      <c r="L31" s="139" t="s">
        <v>17</v>
      </c>
      <c r="M31" s="131">
        <f>ROUNDDOWN(SUM(M27:M30),2)</f>
        <v>0</v>
      </c>
      <c r="N31" s="131"/>
    </row>
    <row r="32" spans="1:26" ht="24" customHeight="1">
      <c r="A32" s="347"/>
      <c r="B32" s="318" t="s">
        <v>35</v>
      </c>
      <c r="C32" s="316" t="s">
        <v>36</v>
      </c>
      <c r="D32" s="316"/>
      <c r="E32" s="316" t="s">
        <v>37</v>
      </c>
      <c r="F32" s="316"/>
      <c r="G32" s="316" t="s">
        <v>38</v>
      </c>
      <c r="H32" s="316"/>
      <c r="I32" s="316" t="s">
        <v>39</v>
      </c>
      <c r="J32" s="316"/>
      <c r="K32" s="316" t="s">
        <v>40</v>
      </c>
      <c r="L32" s="317"/>
    </row>
    <row r="33" spans="1:16" ht="24" customHeight="1">
      <c r="A33" s="347"/>
      <c r="B33" s="318"/>
      <c r="C33" s="129"/>
      <c r="D33" s="143" t="s">
        <v>17</v>
      </c>
      <c r="E33" s="129"/>
      <c r="F33" s="130" t="s">
        <v>17</v>
      </c>
      <c r="G33" s="129"/>
      <c r="H33" s="130" t="s">
        <v>17</v>
      </c>
      <c r="I33" s="129"/>
      <c r="J33" s="130" t="s">
        <v>17</v>
      </c>
      <c r="K33" s="129"/>
      <c r="L33" s="113" t="s">
        <v>17</v>
      </c>
    </row>
    <row r="34" spans="1:16" ht="24" customHeight="1">
      <c r="A34" s="347"/>
      <c r="B34" s="318" t="s">
        <v>41</v>
      </c>
      <c r="C34" s="320" t="s">
        <v>42</v>
      </c>
      <c r="D34" s="321"/>
      <c r="E34" s="321"/>
      <c r="F34" s="321"/>
      <c r="G34" s="321"/>
      <c r="H34" s="322"/>
      <c r="I34" s="323"/>
      <c r="J34" s="324"/>
      <c r="K34" s="324"/>
      <c r="L34" s="113" t="s">
        <v>17</v>
      </c>
    </row>
    <row r="35" spans="1:16" ht="24" customHeight="1" thickBot="1">
      <c r="A35" s="348"/>
      <c r="B35" s="319"/>
      <c r="C35" s="325" t="s">
        <v>18</v>
      </c>
      <c r="D35" s="326"/>
      <c r="E35" s="326"/>
      <c r="F35" s="326"/>
      <c r="G35" s="326"/>
      <c r="H35" s="327"/>
      <c r="I35" s="328"/>
      <c r="J35" s="329"/>
      <c r="K35" s="329"/>
      <c r="L35" s="116" t="s">
        <v>17</v>
      </c>
    </row>
    <row r="36" spans="1:16" ht="24" customHeight="1" thickBot="1">
      <c r="A36" s="108" t="s">
        <v>0</v>
      </c>
      <c r="B36" s="245" t="s">
        <v>46</v>
      </c>
      <c r="C36" s="245"/>
      <c r="D36" s="245"/>
      <c r="E36" s="245"/>
      <c r="F36" s="245"/>
      <c r="G36" s="246" t="s">
        <v>56</v>
      </c>
      <c r="H36" s="246"/>
      <c r="I36" s="246"/>
      <c r="J36" s="246"/>
      <c r="K36" s="246"/>
      <c r="L36" s="247"/>
    </row>
    <row r="37" spans="1:16" ht="24" customHeight="1" thickTop="1">
      <c r="A37" s="303" t="s">
        <v>47</v>
      </c>
      <c r="B37" s="304" t="s">
        <v>218</v>
      </c>
      <c r="C37" s="305"/>
      <c r="D37" s="305"/>
      <c r="E37" s="305"/>
      <c r="F37" s="306"/>
      <c r="G37" s="279" t="s">
        <v>78</v>
      </c>
      <c r="H37" s="280"/>
      <c r="I37" s="280"/>
      <c r="J37" s="280"/>
      <c r="K37" s="280" t="s">
        <v>76</v>
      </c>
      <c r="L37" s="281"/>
      <c r="M37" s="106" t="b">
        <v>0</v>
      </c>
      <c r="O37" s="106" t="b">
        <v>0</v>
      </c>
    </row>
    <row r="38" spans="1:16" ht="24" customHeight="1">
      <c r="A38" s="276"/>
      <c r="B38" s="307"/>
      <c r="C38" s="308"/>
      <c r="D38" s="308"/>
      <c r="E38" s="308"/>
      <c r="F38" s="309"/>
      <c r="G38" s="310" t="s">
        <v>79</v>
      </c>
      <c r="H38" s="311"/>
      <c r="I38" s="311"/>
      <c r="J38" s="311"/>
      <c r="K38" s="311"/>
      <c r="L38" s="312"/>
      <c r="P38" s="106" t="str">
        <f>M38&amp;N38&amp;O38</f>
        <v/>
      </c>
    </row>
    <row r="39" spans="1:16" ht="24" customHeight="1">
      <c r="A39" s="276"/>
      <c r="B39" s="226"/>
      <c r="C39" s="226"/>
      <c r="D39" s="226"/>
      <c r="E39" s="226"/>
      <c r="F39" s="226"/>
      <c r="G39" s="313"/>
      <c r="H39" s="314"/>
      <c r="I39" s="314"/>
      <c r="J39" s="314"/>
      <c r="K39" s="314"/>
      <c r="L39" s="315"/>
    </row>
    <row r="40" spans="1:16" ht="24" customHeight="1">
      <c r="A40" s="276"/>
      <c r="B40" s="291"/>
      <c r="C40" s="291"/>
      <c r="D40" s="291"/>
      <c r="E40" s="291"/>
      <c r="F40" s="291"/>
      <c r="G40" s="313"/>
      <c r="H40" s="314"/>
      <c r="I40" s="314"/>
      <c r="J40" s="314"/>
      <c r="K40" s="314"/>
      <c r="L40" s="315"/>
    </row>
    <row r="41" spans="1:16" ht="24" customHeight="1">
      <c r="A41" s="276"/>
      <c r="B41" s="291"/>
      <c r="C41" s="291"/>
      <c r="D41" s="291"/>
      <c r="E41" s="291"/>
      <c r="F41" s="291"/>
      <c r="G41" s="313"/>
      <c r="H41" s="314"/>
      <c r="I41" s="314"/>
      <c r="J41" s="314"/>
      <c r="K41" s="314"/>
      <c r="L41" s="315"/>
    </row>
    <row r="42" spans="1:16" ht="24" customHeight="1">
      <c r="A42" s="276"/>
      <c r="B42" s="261" t="s">
        <v>58</v>
      </c>
      <c r="C42" s="261"/>
      <c r="D42" s="261"/>
      <c r="E42" s="261"/>
      <c r="F42" s="261"/>
      <c r="G42" s="313"/>
      <c r="H42" s="314"/>
      <c r="I42" s="314"/>
      <c r="J42" s="314"/>
      <c r="K42" s="314"/>
      <c r="L42" s="315"/>
    </row>
    <row r="43" spans="1:16" ht="24" customHeight="1">
      <c r="A43" s="276"/>
      <c r="B43" s="251"/>
      <c r="C43" s="251"/>
      <c r="D43" s="251"/>
      <c r="E43" s="251"/>
      <c r="F43" s="251"/>
      <c r="G43" s="313"/>
      <c r="H43" s="314"/>
      <c r="I43" s="314"/>
      <c r="J43" s="314"/>
      <c r="K43" s="314"/>
      <c r="L43" s="315"/>
    </row>
    <row r="44" spans="1:16" ht="24" customHeight="1">
      <c r="A44" s="276"/>
      <c r="B44" s="297" t="s">
        <v>75</v>
      </c>
      <c r="C44" s="298"/>
      <c r="D44" s="298"/>
      <c r="E44" s="144">
        <v>10</v>
      </c>
      <c r="F44" s="145" t="s">
        <v>17</v>
      </c>
      <c r="G44" s="313"/>
      <c r="H44" s="314"/>
      <c r="I44" s="314"/>
      <c r="J44" s="314"/>
      <c r="K44" s="314"/>
      <c r="L44" s="315"/>
    </row>
    <row r="45" spans="1:16" ht="24" customHeight="1">
      <c r="A45" s="276"/>
      <c r="B45" s="299" t="s">
        <v>221</v>
      </c>
      <c r="C45" s="300"/>
      <c r="D45" s="300"/>
      <c r="E45" s="300"/>
      <c r="F45" s="301"/>
      <c r="G45" s="313"/>
      <c r="H45" s="314"/>
      <c r="I45" s="314"/>
      <c r="J45" s="314"/>
      <c r="K45" s="314"/>
      <c r="L45" s="315"/>
    </row>
    <row r="46" spans="1:16" ht="24" customHeight="1">
      <c r="A46" s="276"/>
      <c r="B46" s="236"/>
      <c r="C46" s="237"/>
      <c r="D46" s="237"/>
      <c r="E46" s="237"/>
      <c r="F46" s="238"/>
      <c r="G46" s="313"/>
      <c r="H46" s="314"/>
      <c r="I46" s="314"/>
      <c r="J46" s="314"/>
      <c r="K46" s="314"/>
      <c r="L46" s="315"/>
    </row>
    <row r="47" spans="1:16" ht="24" customHeight="1">
      <c r="A47" s="276"/>
      <c r="B47" s="236"/>
      <c r="C47" s="237"/>
      <c r="D47" s="237"/>
      <c r="E47" s="237"/>
      <c r="F47" s="238"/>
      <c r="G47" s="313"/>
      <c r="H47" s="314"/>
      <c r="I47" s="314"/>
      <c r="J47" s="314"/>
      <c r="K47" s="314"/>
      <c r="L47" s="315"/>
    </row>
    <row r="48" spans="1:16" ht="24" customHeight="1" thickBot="1">
      <c r="A48" s="277"/>
      <c r="B48" s="236"/>
      <c r="C48" s="237"/>
      <c r="D48" s="237"/>
      <c r="E48" s="237"/>
      <c r="F48" s="238"/>
      <c r="G48" s="313"/>
      <c r="H48" s="314"/>
      <c r="I48" s="314"/>
      <c r="J48" s="314"/>
      <c r="K48" s="314"/>
      <c r="L48" s="315"/>
    </row>
    <row r="49" spans="1:16" ht="24" customHeight="1">
      <c r="A49" s="302" t="s">
        <v>54</v>
      </c>
      <c r="B49" s="271" t="s">
        <v>223</v>
      </c>
      <c r="C49" s="271"/>
      <c r="D49" s="271"/>
      <c r="E49" s="271"/>
      <c r="F49" s="271"/>
      <c r="G49" s="272" t="s">
        <v>78</v>
      </c>
      <c r="H49" s="265"/>
      <c r="I49" s="265"/>
      <c r="J49" s="265"/>
      <c r="K49" s="265" t="s">
        <v>76</v>
      </c>
      <c r="L49" s="266"/>
    </row>
    <row r="50" spans="1:16" ht="24" customHeight="1">
      <c r="A50" s="276"/>
      <c r="B50" s="273"/>
      <c r="C50" s="273"/>
      <c r="D50" s="273"/>
      <c r="E50" s="273"/>
      <c r="F50" s="273"/>
      <c r="G50" s="255" t="s">
        <v>80</v>
      </c>
      <c r="H50" s="256"/>
      <c r="I50" s="256"/>
      <c r="J50" s="256"/>
      <c r="K50" s="256"/>
      <c r="L50" s="257"/>
    </row>
    <row r="51" spans="1:16" ht="24" customHeight="1">
      <c r="A51" s="276"/>
      <c r="B51" s="290"/>
      <c r="C51" s="290"/>
      <c r="D51" s="290"/>
      <c r="E51" s="290"/>
      <c r="F51" s="290"/>
      <c r="G51" s="284"/>
      <c r="H51" s="285"/>
      <c r="I51" s="285"/>
      <c r="J51" s="285"/>
      <c r="K51" s="285"/>
      <c r="L51" s="286"/>
    </row>
    <row r="52" spans="1:16" ht="24" customHeight="1">
      <c r="A52" s="276"/>
      <c r="B52" s="291"/>
      <c r="C52" s="291"/>
      <c r="D52" s="291"/>
      <c r="E52" s="291"/>
      <c r="F52" s="291"/>
      <c r="G52" s="284"/>
      <c r="H52" s="285"/>
      <c r="I52" s="285"/>
      <c r="J52" s="285"/>
      <c r="K52" s="285"/>
      <c r="L52" s="286"/>
    </row>
    <row r="53" spans="1:16" ht="24" customHeight="1">
      <c r="A53" s="276"/>
      <c r="B53" s="291"/>
      <c r="C53" s="291"/>
      <c r="D53" s="291"/>
      <c r="E53" s="291"/>
      <c r="F53" s="291"/>
      <c r="G53" s="284"/>
      <c r="H53" s="285"/>
      <c r="I53" s="285"/>
      <c r="J53" s="285"/>
      <c r="K53" s="285"/>
      <c r="L53" s="286"/>
    </row>
    <row r="54" spans="1:16" ht="24" customHeight="1">
      <c r="A54" s="276"/>
      <c r="B54" s="292" t="s">
        <v>224</v>
      </c>
      <c r="C54" s="292"/>
      <c r="D54" s="292"/>
      <c r="E54" s="292"/>
      <c r="F54" s="292"/>
      <c r="G54" s="284"/>
      <c r="H54" s="285"/>
      <c r="I54" s="285"/>
      <c r="J54" s="285"/>
      <c r="K54" s="285"/>
      <c r="L54" s="286"/>
    </row>
    <row r="55" spans="1:16" ht="24" customHeight="1">
      <c r="A55" s="276"/>
      <c r="B55" s="293"/>
      <c r="C55" s="293"/>
      <c r="D55" s="293"/>
      <c r="E55" s="293"/>
      <c r="F55" s="293"/>
      <c r="G55" s="284"/>
      <c r="H55" s="285"/>
      <c r="I55" s="285"/>
      <c r="J55" s="285"/>
      <c r="K55" s="285"/>
      <c r="L55" s="286"/>
    </row>
    <row r="56" spans="1:16" ht="24" customHeight="1">
      <c r="A56" s="276"/>
      <c r="B56" s="226"/>
      <c r="C56" s="226"/>
      <c r="D56" s="226"/>
      <c r="E56" s="226"/>
      <c r="F56" s="226"/>
      <c r="G56" s="284"/>
      <c r="H56" s="285"/>
      <c r="I56" s="285"/>
      <c r="J56" s="285"/>
      <c r="K56" s="285"/>
      <c r="L56" s="286"/>
    </row>
    <row r="57" spans="1:16" ht="24" customHeight="1">
      <c r="A57" s="276"/>
      <c r="B57" s="290"/>
      <c r="C57" s="290"/>
      <c r="D57" s="290"/>
      <c r="E57" s="290"/>
      <c r="F57" s="290"/>
      <c r="G57" s="284"/>
      <c r="H57" s="285"/>
      <c r="I57" s="285"/>
      <c r="J57" s="285"/>
      <c r="K57" s="285"/>
      <c r="L57" s="286"/>
    </row>
    <row r="58" spans="1:16" ht="24" customHeight="1">
      <c r="A58" s="276"/>
      <c r="B58" s="291"/>
      <c r="C58" s="291"/>
      <c r="D58" s="291"/>
      <c r="E58" s="291"/>
      <c r="F58" s="291"/>
      <c r="G58" s="284"/>
      <c r="H58" s="285"/>
      <c r="I58" s="285"/>
      <c r="J58" s="285"/>
      <c r="K58" s="285"/>
      <c r="L58" s="286"/>
    </row>
    <row r="59" spans="1:16" ht="24" customHeight="1">
      <c r="A59" s="276"/>
      <c r="B59" s="291"/>
      <c r="C59" s="291"/>
      <c r="D59" s="291"/>
      <c r="E59" s="291"/>
      <c r="F59" s="291"/>
      <c r="G59" s="284"/>
      <c r="H59" s="285"/>
      <c r="I59" s="285"/>
      <c r="J59" s="285"/>
      <c r="K59" s="285"/>
      <c r="L59" s="286"/>
    </row>
    <row r="60" spans="1:16" ht="24" customHeight="1">
      <c r="A60" s="276"/>
      <c r="B60" s="294" t="s">
        <v>49</v>
      </c>
      <c r="C60" s="294"/>
      <c r="D60" s="294"/>
      <c r="E60" s="294"/>
      <c r="F60" s="294"/>
      <c r="G60" s="284"/>
      <c r="H60" s="285"/>
      <c r="I60" s="285"/>
      <c r="J60" s="285"/>
      <c r="K60" s="285"/>
      <c r="L60" s="286"/>
    </row>
    <row r="61" spans="1:16" ht="24" customHeight="1">
      <c r="A61" s="276"/>
      <c r="B61" s="295" t="s">
        <v>50</v>
      </c>
      <c r="C61" s="295"/>
      <c r="D61" s="296"/>
      <c r="E61" s="146"/>
      <c r="F61" s="147" t="s">
        <v>17</v>
      </c>
      <c r="G61" s="284"/>
      <c r="H61" s="285"/>
      <c r="I61" s="285"/>
      <c r="J61" s="285"/>
      <c r="K61" s="285"/>
      <c r="L61" s="286"/>
      <c r="P61" s="106" t="str">
        <f>M61&amp;N61&amp;O61</f>
        <v/>
      </c>
    </row>
    <row r="62" spans="1:16" ht="24" customHeight="1">
      <c r="A62" s="276"/>
      <c r="B62" s="299" t="s">
        <v>53</v>
      </c>
      <c r="C62" s="300"/>
      <c r="D62" s="300"/>
      <c r="E62" s="300"/>
      <c r="F62" s="301"/>
      <c r="G62" s="284"/>
      <c r="H62" s="285"/>
      <c r="I62" s="285"/>
      <c r="J62" s="285"/>
      <c r="K62" s="285"/>
      <c r="L62" s="286"/>
    </row>
    <row r="63" spans="1:16" ht="24" customHeight="1">
      <c r="A63" s="276"/>
      <c r="B63" s="236"/>
      <c r="C63" s="237"/>
      <c r="D63" s="237"/>
      <c r="E63" s="237"/>
      <c r="F63" s="238"/>
      <c r="G63" s="284"/>
      <c r="H63" s="285"/>
      <c r="I63" s="285"/>
      <c r="J63" s="285"/>
      <c r="K63" s="285"/>
      <c r="L63" s="286"/>
    </row>
    <row r="64" spans="1:16" ht="24" customHeight="1">
      <c r="A64" s="276"/>
      <c r="B64" s="236"/>
      <c r="C64" s="237"/>
      <c r="D64" s="237"/>
      <c r="E64" s="237"/>
      <c r="F64" s="238"/>
      <c r="G64" s="284"/>
      <c r="H64" s="285"/>
      <c r="I64" s="285"/>
      <c r="J64" s="285"/>
      <c r="K64" s="285"/>
      <c r="L64" s="286"/>
    </row>
    <row r="65" spans="1:16" ht="24" customHeight="1" thickBot="1">
      <c r="A65" s="278"/>
      <c r="B65" s="239"/>
      <c r="C65" s="240"/>
      <c r="D65" s="240"/>
      <c r="E65" s="240"/>
      <c r="F65" s="241"/>
      <c r="G65" s="287"/>
      <c r="H65" s="288"/>
      <c r="I65" s="288"/>
      <c r="J65" s="288"/>
      <c r="K65" s="288"/>
      <c r="L65" s="289"/>
    </row>
    <row r="66" spans="1:16" ht="24" customHeight="1" thickBot="1">
      <c r="A66" s="108" t="s">
        <v>0</v>
      </c>
      <c r="B66" s="245" t="s">
        <v>46</v>
      </c>
      <c r="C66" s="245"/>
      <c r="D66" s="245"/>
      <c r="E66" s="245"/>
      <c r="F66" s="245"/>
      <c r="G66" s="246" t="s">
        <v>57</v>
      </c>
      <c r="H66" s="246"/>
      <c r="I66" s="246"/>
      <c r="J66" s="246"/>
      <c r="K66" s="246"/>
      <c r="L66" s="247"/>
    </row>
    <row r="67" spans="1:16" ht="24" customHeight="1" thickTop="1">
      <c r="A67" s="276" t="s">
        <v>44</v>
      </c>
      <c r="B67" s="261" t="s">
        <v>73</v>
      </c>
      <c r="C67" s="261"/>
      <c r="D67" s="261"/>
      <c r="E67" s="261"/>
      <c r="F67" s="261"/>
      <c r="G67" s="279" t="s">
        <v>78</v>
      </c>
      <c r="H67" s="280"/>
      <c r="I67" s="280"/>
      <c r="J67" s="280"/>
      <c r="K67" s="280" t="s">
        <v>76</v>
      </c>
      <c r="L67" s="281"/>
    </row>
    <row r="68" spans="1:16" ht="24" customHeight="1">
      <c r="A68" s="276"/>
      <c r="B68" s="273"/>
      <c r="C68" s="273"/>
      <c r="D68" s="273"/>
      <c r="E68" s="273"/>
      <c r="F68" s="273"/>
      <c r="G68" s="255" t="s">
        <v>80</v>
      </c>
      <c r="H68" s="256"/>
      <c r="I68" s="256"/>
      <c r="J68" s="256"/>
      <c r="K68" s="256"/>
      <c r="L68" s="257"/>
    </row>
    <row r="69" spans="1:16" ht="24" customHeight="1">
      <c r="A69" s="276"/>
      <c r="B69" s="282" t="s">
        <v>52</v>
      </c>
      <c r="C69" s="282"/>
      <c r="D69" s="283"/>
      <c r="E69" s="148"/>
      <c r="F69" s="123" t="s">
        <v>17</v>
      </c>
      <c r="G69" s="284"/>
      <c r="H69" s="285"/>
      <c r="I69" s="285"/>
      <c r="J69" s="285"/>
      <c r="K69" s="285"/>
      <c r="L69" s="286"/>
    </row>
    <row r="70" spans="1:16" ht="24" customHeight="1">
      <c r="A70" s="276"/>
      <c r="B70" s="261" t="s">
        <v>74</v>
      </c>
      <c r="C70" s="261"/>
      <c r="D70" s="261"/>
      <c r="E70" s="261"/>
      <c r="F70" s="261"/>
      <c r="G70" s="284"/>
      <c r="H70" s="285"/>
      <c r="I70" s="285"/>
      <c r="J70" s="285"/>
      <c r="K70" s="285"/>
      <c r="L70" s="286"/>
    </row>
    <row r="71" spans="1:16" ht="24" customHeight="1">
      <c r="A71" s="276"/>
      <c r="B71" s="273"/>
      <c r="C71" s="273"/>
      <c r="D71" s="273"/>
      <c r="E71" s="273"/>
      <c r="F71" s="273"/>
      <c r="G71" s="284"/>
      <c r="H71" s="285"/>
      <c r="I71" s="285"/>
      <c r="J71" s="285"/>
      <c r="K71" s="285"/>
      <c r="L71" s="286"/>
    </row>
    <row r="72" spans="1:16" ht="24" customHeight="1">
      <c r="A72" s="276"/>
      <c r="B72" s="274" t="s">
        <v>51</v>
      </c>
      <c r="C72" s="274"/>
      <c r="D72" s="275"/>
      <c r="E72" s="146"/>
      <c r="F72" s="147" t="s">
        <v>17</v>
      </c>
      <c r="G72" s="284"/>
      <c r="H72" s="285"/>
      <c r="I72" s="285"/>
      <c r="J72" s="285"/>
      <c r="K72" s="285"/>
      <c r="L72" s="286"/>
      <c r="P72" s="106" t="str">
        <f>M72&amp;N72&amp;O72</f>
        <v/>
      </c>
    </row>
    <row r="73" spans="1:16" ht="24" customHeight="1">
      <c r="A73" s="276"/>
      <c r="B73" s="242" t="s">
        <v>231</v>
      </c>
      <c r="C73" s="243"/>
      <c r="D73" s="243"/>
      <c r="E73" s="243"/>
      <c r="F73" s="244"/>
      <c r="G73" s="284"/>
      <c r="H73" s="285"/>
      <c r="I73" s="285"/>
      <c r="J73" s="285"/>
      <c r="K73" s="285"/>
      <c r="L73" s="286"/>
    </row>
    <row r="74" spans="1:16" ht="24" customHeight="1">
      <c r="A74" s="277"/>
      <c r="B74" s="236"/>
      <c r="C74" s="237"/>
      <c r="D74" s="237"/>
      <c r="E74" s="237"/>
      <c r="F74" s="238"/>
      <c r="G74" s="284"/>
      <c r="H74" s="285"/>
      <c r="I74" s="285"/>
      <c r="J74" s="285"/>
      <c r="K74" s="285"/>
      <c r="L74" s="286"/>
    </row>
    <row r="75" spans="1:16" ht="24" customHeight="1" thickBot="1">
      <c r="A75" s="278"/>
      <c r="B75" s="239"/>
      <c r="C75" s="240"/>
      <c r="D75" s="240"/>
      <c r="E75" s="240"/>
      <c r="F75" s="241"/>
      <c r="G75" s="287"/>
      <c r="H75" s="288"/>
      <c r="I75" s="288"/>
      <c r="J75" s="288"/>
      <c r="K75" s="288"/>
      <c r="L75" s="289"/>
    </row>
    <row r="76" spans="1:16" ht="24" customHeight="1">
      <c r="A76" s="268" t="s">
        <v>71</v>
      </c>
      <c r="B76" s="271" t="s">
        <v>227</v>
      </c>
      <c r="C76" s="271"/>
      <c r="D76" s="271"/>
      <c r="E76" s="271"/>
      <c r="F76" s="271"/>
      <c r="G76" s="272" t="s">
        <v>78</v>
      </c>
      <c r="H76" s="265"/>
      <c r="I76" s="265"/>
      <c r="J76" s="265"/>
      <c r="K76" s="265" t="s">
        <v>76</v>
      </c>
      <c r="L76" s="266"/>
    </row>
    <row r="77" spans="1:16" ht="24" customHeight="1">
      <c r="A77" s="269"/>
      <c r="B77" s="251"/>
      <c r="C77" s="251"/>
      <c r="D77" s="251"/>
      <c r="E77" s="251"/>
      <c r="F77" s="251"/>
      <c r="G77" s="255" t="s">
        <v>80</v>
      </c>
      <c r="H77" s="256"/>
      <c r="I77" s="256"/>
      <c r="J77" s="256"/>
      <c r="K77" s="256"/>
      <c r="L77" s="257"/>
    </row>
    <row r="78" spans="1:16" ht="24" customHeight="1">
      <c r="A78" s="269"/>
      <c r="B78" s="226"/>
      <c r="C78" s="227"/>
      <c r="D78" s="227"/>
      <c r="E78" s="227"/>
      <c r="F78" s="227"/>
      <c r="G78" s="230"/>
      <c r="H78" s="231"/>
      <c r="I78" s="231"/>
      <c r="J78" s="231"/>
      <c r="K78" s="231"/>
      <c r="L78" s="232"/>
    </row>
    <row r="79" spans="1:16" ht="24" customHeight="1">
      <c r="A79" s="269"/>
      <c r="B79" s="267"/>
      <c r="C79" s="267"/>
      <c r="D79" s="267"/>
      <c r="E79" s="267"/>
      <c r="F79" s="267"/>
      <c r="G79" s="230"/>
      <c r="H79" s="231"/>
      <c r="I79" s="231"/>
      <c r="J79" s="231"/>
      <c r="K79" s="231"/>
      <c r="L79" s="232"/>
    </row>
    <row r="80" spans="1:16" ht="24" customHeight="1">
      <c r="A80" s="269"/>
      <c r="B80" s="267"/>
      <c r="C80" s="267"/>
      <c r="D80" s="267"/>
      <c r="E80" s="267"/>
      <c r="F80" s="267"/>
      <c r="G80" s="230"/>
      <c r="H80" s="231"/>
      <c r="I80" s="231"/>
      <c r="J80" s="231"/>
      <c r="K80" s="231"/>
      <c r="L80" s="232"/>
      <c r="P80" s="106" t="str">
        <f>M80&amp;N80&amp;O80</f>
        <v/>
      </c>
    </row>
    <row r="81" spans="1:12" ht="24" customHeight="1">
      <c r="A81" s="269"/>
      <c r="B81" s="267"/>
      <c r="C81" s="267"/>
      <c r="D81" s="267"/>
      <c r="E81" s="267"/>
      <c r="F81" s="267"/>
      <c r="G81" s="230"/>
      <c r="H81" s="231"/>
      <c r="I81" s="231"/>
      <c r="J81" s="231"/>
      <c r="K81" s="231"/>
      <c r="L81" s="232"/>
    </row>
    <row r="82" spans="1:12" ht="24" customHeight="1">
      <c r="A82" s="269"/>
      <c r="B82" s="267"/>
      <c r="C82" s="267"/>
      <c r="D82" s="267"/>
      <c r="E82" s="267"/>
      <c r="F82" s="267"/>
      <c r="G82" s="230"/>
      <c r="H82" s="231"/>
      <c r="I82" s="231"/>
      <c r="J82" s="231"/>
      <c r="K82" s="231"/>
      <c r="L82" s="232"/>
    </row>
    <row r="83" spans="1:12" ht="24" customHeight="1" thickBot="1">
      <c r="A83" s="270"/>
      <c r="B83" s="229"/>
      <c r="C83" s="229"/>
      <c r="D83" s="229"/>
      <c r="E83" s="229"/>
      <c r="F83" s="229"/>
      <c r="G83" s="233"/>
      <c r="H83" s="234"/>
      <c r="I83" s="234"/>
      <c r="J83" s="234"/>
      <c r="K83" s="234"/>
      <c r="L83" s="235"/>
    </row>
    <row r="84" spans="1:12" ht="24" customHeight="1">
      <c r="A84" s="268" t="s">
        <v>213</v>
      </c>
      <c r="B84" s="271" t="s">
        <v>214</v>
      </c>
      <c r="C84" s="271"/>
      <c r="D84" s="271"/>
      <c r="E84" s="271"/>
      <c r="F84" s="271"/>
      <c r="G84" s="272" t="s">
        <v>78</v>
      </c>
      <c r="H84" s="265"/>
      <c r="I84" s="265"/>
      <c r="J84" s="265"/>
      <c r="K84" s="265" t="s">
        <v>76</v>
      </c>
      <c r="L84" s="266"/>
    </row>
    <row r="85" spans="1:12" ht="24" customHeight="1">
      <c r="A85" s="269"/>
      <c r="B85" s="251"/>
      <c r="C85" s="251"/>
      <c r="D85" s="251"/>
      <c r="E85" s="251"/>
      <c r="F85" s="251"/>
      <c r="G85" s="255" t="s">
        <v>80</v>
      </c>
      <c r="H85" s="256"/>
      <c r="I85" s="256"/>
      <c r="J85" s="256"/>
      <c r="K85" s="256"/>
      <c r="L85" s="257"/>
    </row>
    <row r="86" spans="1:12" ht="24" customHeight="1">
      <c r="A86" s="269"/>
      <c r="B86" s="226"/>
      <c r="C86" s="227"/>
      <c r="D86" s="227"/>
      <c r="E86" s="227"/>
      <c r="F86" s="227"/>
      <c r="G86" s="230"/>
      <c r="H86" s="231"/>
      <c r="I86" s="231"/>
      <c r="J86" s="231"/>
      <c r="K86" s="231"/>
      <c r="L86" s="232"/>
    </row>
    <row r="87" spans="1:12" ht="24" customHeight="1">
      <c r="A87" s="269"/>
      <c r="B87" s="228"/>
      <c r="C87" s="228"/>
      <c r="D87" s="228"/>
      <c r="E87" s="228"/>
      <c r="F87" s="228"/>
      <c r="G87" s="230"/>
      <c r="H87" s="231"/>
      <c r="I87" s="231"/>
      <c r="J87" s="231"/>
      <c r="K87" s="231"/>
      <c r="L87" s="232"/>
    </row>
    <row r="88" spans="1:12" ht="24" customHeight="1">
      <c r="A88" s="269"/>
      <c r="B88" s="228"/>
      <c r="C88" s="228"/>
      <c r="D88" s="228"/>
      <c r="E88" s="228"/>
      <c r="F88" s="228"/>
      <c r="G88" s="258"/>
      <c r="H88" s="259"/>
      <c r="I88" s="259"/>
      <c r="J88" s="259"/>
      <c r="K88" s="259"/>
      <c r="L88" s="260"/>
    </row>
    <row r="89" spans="1:12" ht="24" customHeight="1">
      <c r="A89" s="269"/>
      <c r="B89" s="261" t="s">
        <v>215</v>
      </c>
      <c r="C89" s="261"/>
      <c r="D89" s="261"/>
      <c r="E89" s="261"/>
      <c r="F89" s="261"/>
      <c r="G89" s="262" t="s">
        <v>78</v>
      </c>
      <c r="H89" s="263"/>
      <c r="I89" s="263"/>
      <c r="J89" s="263"/>
      <c r="K89" s="263" t="s">
        <v>76</v>
      </c>
      <c r="L89" s="264"/>
    </row>
    <row r="90" spans="1:12" ht="24" customHeight="1">
      <c r="A90" s="269"/>
      <c r="B90" s="251"/>
      <c r="C90" s="251"/>
      <c r="D90" s="251"/>
      <c r="E90" s="251"/>
      <c r="F90" s="251"/>
      <c r="G90" s="255" t="s">
        <v>80</v>
      </c>
      <c r="H90" s="256"/>
      <c r="I90" s="256"/>
      <c r="J90" s="256"/>
      <c r="K90" s="256"/>
      <c r="L90" s="257"/>
    </row>
    <row r="91" spans="1:12" ht="24" customHeight="1">
      <c r="A91" s="269"/>
      <c r="B91" s="226"/>
      <c r="C91" s="227"/>
      <c r="D91" s="227"/>
      <c r="E91" s="227"/>
      <c r="F91" s="227"/>
      <c r="G91" s="230"/>
      <c r="H91" s="231"/>
      <c r="I91" s="231"/>
      <c r="J91" s="231"/>
      <c r="K91" s="231"/>
      <c r="L91" s="232"/>
    </row>
    <row r="92" spans="1:12" ht="24" customHeight="1">
      <c r="A92" s="269"/>
      <c r="B92" s="228"/>
      <c r="C92" s="228"/>
      <c r="D92" s="228"/>
      <c r="E92" s="228"/>
      <c r="F92" s="228"/>
      <c r="G92" s="230"/>
      <c r="H92" s="231"/>
      <c r="I92" s="231"/>
      <c r="J92" s="231"/>
      <c r="K92" s="231"/>
      <c r="L92" s="232"/>
    </row>
    <row r="93" spans="1:12" ht="24" customHeight="1">
      <c r="A93" s="269"/>
      <c r="B93" s="228"/>
      <c r="C93" s="228"/>
      <c r="D93" s="228"/>
      <c r="E93" s="228"/>
      <c r="F93" s="228"/>
      <c r="G93" s="258"/>
      <c r="H93" s="259"/>
      <c r="I93" s="259"/>
      <c r="J93" s="259"/>
      <c r="K93" s="259"/>
      <c r="L93" s="260"/>
    </row>
    <row r="94" spans="1:12" ht="24" customHeight="1">
      <c r="A94" s="269"/>
      <c r="B94" s="250" t="s">
        <v>216</v>
      </c>
      <c r="C94" s="250"/>
      <c r="D94" s="250"/>
      <c r="E94" s="250"/>
      <c r="F94" s="250"/>
      <c r="G94" s="252" t="s">
        <v>78</v>
      </c>
      <c r="H94" s="253"/>
      <c r="I94" s="253"/>
      <c r="J94" s="253"/>
      <c r="K94" s="253" t="s">
        <v>76</v>
      </c>
      <c r="L94" s="254"/>
    </row>
    <row r="95" spans="1:12" ht="24" customHeight="1">
      <c r="A95" s="269"/>
      <c r="B95" s="251"/>
      <c r="C95" s="251"/>
      <c r="D95" s="251"/>
      <c r="E95" s="251"/>
      <c r="F95" s="251"/>
      <c r="G95" s="255" t="s">
        <v>80</v>
      </c>
      <c r="H95" s="256"/>
      <c r="I95" s="256"/>
      <c r="J95" s="256"/>
      <c r="K95" s="256"/>
      <c r="L95" s="257"/>
    </row>
    <row r="96" spans="1:12" ht="24" customHeight="1">
      <c r="A96" s="269"/>
      <c r="B96" s="226"/>
      <c r="C96" s="227"/>
      <c r="D96" s="227"/>
      <c r="E96" s="227"/>
      <c r="F96" s="227"/>
      <c r="G96" s="230"/>
      <c r="H96" s="231"/>
      <c r="I96" s="231"/>
      <c r="J96" s="231"/>
      <c r="K96" s="231"/>
      <c r="L96" s="232"/>
    </row>
    <row r="97" spans="1:12" ht="24" customHeight="1">
      <c r="A97" s="269"/>
      <c r="B97" s="228"/>
      <c r="C97" s="228"/>
      <c r="D97" s="228"/>
      <c r="E97" s="228"/>
      <c r="F97" s="228"/>
      <c r="G97" s="230"/>
      <c r="H97" s="231"/>
      <c r="I97" s="231"/>
      <c r="J97" s="231"/>
      <c r="K97" s="231"/>
      <c r="L97" s="232"/>
    </row>
    <row r="98" spans="1:12" ht="24" customHeight="1" thickBot="1">
      <c r="A98" s="270"/>
      <c r="B98" s="229"/>
      <c r="C98" s="229"/>
      <c r="D98" s="229"/>
      <c r="E98" s="229"/>
      <c r="F98" s="229"/>
      <c r="G98" s="233"/>
      <c r="H98" s="234"/>
      <c r="I98" s="234"/>
      <c r="J98" s="234"/>
      <c r="K98" s="234"/>
      <c r="L98" s="235"/>
    </row>
    <row r="99" spans="1:12" ht="24" customHeight="1" thickBot="1">
      <c r="A99" s="108" t="s">
        <v>0</v>
      </c>
      <c r="B99" s="245" t="s">
        <v>46</v>
      </c>
      <c r="C99" s="245"/>
      <c r="D99" s="245"/>
      <c r="E99" s="245"/>
      <c r="F99" s="245"/>
      <c r="G99" s="246" t="s">
        <v>57</v>
      </c>
      <c r="H99" s="246"/>
      <c r="I99" s="246"/>
      <c r="J99" s="246"/>
      <c r="K99" s="246"/>
      <c r="L99" s="247"/>
    </row>
    <row r="100" spans="1:12" ht="24" customHeight="1" thickTop="1">
      <c r="A100" s="248" t="s">
        <v>45</v>
      </c>
      <c r="B100" s="250" t="s">
        <v>59</v>
      </c>
      <c r="C100" s="250"/>
      <c r="D100" s="250"/>
      <c r="E100" s="250"/>
      <c r="F100" s="250"/>
      <c r="G100" s="252" t="s">
        <v>78</v>
      </c>
      <c r="H100" s="253"/>
      <c r="I100" s="253"/>
      <c r="J100" s="253"/>
      <c r="K100" s="253" t="s">
        <v>76</v>
      </c>
      <c r="L100" s="254"/>
    </row>
    <row r="101" spans="1:12" ht="24" customHeight="1">
      <c r="A101" s="248"/>
      <c r="B101" s="251"/>
      <c r="C101" s="251"/>
      <c r="D101" s="251"/>
      <c r="E101" s="251"/>
      <c r="F101" s="251"/>
      <c r="G101" s="255" t="s">
        <v>80</v>
      </c>
      <c r="H101" s="256"/>
      <c r="I101" s="256"/>
      <c r="J101" s="256"/>
      <c r="K101" s="256"/>
      <c r="L101" s="257"/>
    </row>
    <row r="102" spans="1:12" ht="24" customHeight="1">
      <c r="A102" s="248"/>
      <c r="B102" s="226"/>
      <c r="C102" s="227"/>
      <c r="D102" s="227"/>
      <c r="E102" s="227"/>
      <c r="F102" s="227"/>
      <c r="G102" s="230"/>
      <c r="H102" s="231"/>
      <c r="I102" s="231"/>
      <c r="J102" s="231"/>
      <c r="K102" s="231"/>
      <c r="L102" s="232"/>
    </row>
    <row r="103" spans="1:12" ht="24" customHeight="1">
      <c r="A103" s="248"/>
      <c r="B103" s="228"/>
      <c r="C103" s="228"/>
      <c r="D103" s="228"/>
      <c r="E103" s="228"/>
      <c r="F103" s="228"/>
      <c r="G103" s="230"/>
      <c r="H103" s="231"/>
      <c r="I103" s="231"/>
      <c r="J103" s="231"/>
      <c r="K103" s="231"/>
      <c r="L103" s="232"/>
    </row>
    <row r="104" spans="1:12" ht="24" customHeight="1" thickBot="1">
      <c r="A104" s="249"/>
      <c r="B104" s="229"/>
      <c r="C104" s="229"/>
      <c r="D104" s="229"/>
      <c r="E104" s="229"/>
      <c r="F104" s="229"/>
      <c r="G104" s="233"/>
      <c r="H104" s="234"/>
      <c r="I104" s="234"/>
      <c r="J104" s="234"/>
      <c r="K104" s="234"/>
      <c r="L104" s="235"/>
    </row>
    <row r="105" spans="1:12" ht="24" customHeight="1"/>
    <row r="106" spans="1:12" ht="24" customHeight="1"/>
    <row r="107" spans="1:12" ht="24" customHeight="1"/>
    <row r="108" spans="1:12" ht="24" customHeight="1"/>
    <row r="109" spans="1:12" ht="24" customHeight="1"/>
    <row r="110" spans="1:12" ht="24" customHeight="1"/>
    <row r="111" spans="1:12" ht="24" customHeight="1"/>
    <row r="112" spans="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sheetData>
  <mergeCells count="164">
    <mergeCell ref="N3:R5"/>
    <mergeCell ref="A4:A15"/>
    <mergeCell ref="B4:D4"/>
    <mergeCell ref="E4:L4"/>
    <mergeCell ref="B5:D5"/>
    <mergeCell ref="E5:L5"/>
    <mergeCell ref="B6:D6"/>
    <mergeCell ref="E6:L6"/>
    <mergeCell ref="B7:D7"/>
    <mergeCell ref="E7:L7"/>
    <mergeCell ref="B8:D8"/>
    <mergeCell ref="E8:K8"/>
    <mergeCell ref="B9:D9"/>
    <mergeCell ref="E9:K9"/>
    <mergeCell ref="A1:L1"/>
    <mergeCell ref="I2:L2"/>
    <mergeCell ref="B3:L3"/>
    <mergeCell ref="C13:G13"/>
    <mergeCell ref="H13:I13"/>
    <mergeCell ref="C14:G14"/>
    <mergeCell ref="H14:I14"/>
    <mergeCell ref="C15:G15"/>
    <mergeCell ref="H15:I15"/>
    <mergeCell ref="B10:G11"/>
    <mergeCell ref="H10:L10"/>
    <mergeCell ref="H11:J11"/>
    <mergeCell ref="K11:L11"/>
    <mergeCell ref="C12:G12"/>
    <mergeCell ref="H12:I12"/>
    <mergeCell ref="N16:P16"/>
    <mergeCell ref="Q16:R16"/>
    <mergeCell ref="W16:X16"/>
    <mergeCell ref="K17:L17"/>
    <mergeCell ref="N17:P17"/>
    <mergeCell ref="W17:X17"/>
    <mergeCell ref="A16:A22"/>
    <mergeCell ref="B16:D16"/>
    <mergeCell ref="E16:F16"/>
    <mergeCell ref="G16:H16"/>
    <mergeCell ref="I16:J16"/>
    <mergeCell ref="K16:L16"/>
    <mergeCell ref="B18:D18"/>
    <mergeCell ref="K18:L18"/>
    <mergeCell ref="B21:D21"/>
    <mergeCell ref="K21:L21"/>
    <mergeCell ref="A23:A35"/>
    <mergeCell ref="C23:D23"/>
    <mergeCell ref="E23:L23"/>
    <mergeCell ref="E24:E25"/>
    <mergeCell ref="F24:J24"/>
    <mergeCell ref="F25:J25"/>
    <mergeCell ref="W18:X18"/>
    <mergeCell ref="B19:D19"/>
    <mergeCell ref="K19:L19"/>
    <mergeCell ref="W19:X19"/>
    <mergeCell ref="B20:D20"/>
    <mergeCell ref="K20:L20"/>
    <mergeCell ref="W20:X20"/>
    <mergeCell ref="E26:E27"/>
    <mergeCell ref="F26:J26"/>
    <mergeCell ref="F27:J27"/>
    <mergeCell ref="E28:E29"/>
    <mergeCell ref="F28:J28"/>
    <mergeCell ref="F29:J29"/>
    <mergeCell ref="M21:T22"/>
    <mergeCell ref="W21:X21"/>
    <mergeCell ref="B22:D22"/>
    <mergeCell ref="I22:L22"/>
    <mergeCell ref="K32:L32"/>
    <mergeCell ref="B34:B35"/>
    <mergeCell ref="C34:H34"/>
    <mergeCell ref="I34:K34"/>
    <mergeCell ref="C35:H35"/>
    <mergeCell ref="I35:K35"/>
    <mergeCell ref="E30:E31"/>
    <mergeCell ref="F30:J30"/>
    <mergeCell ref="F31:J31"/>
    <mergeCell ref="B32:B33"/>
    <mergeCell ref="C32:D32"/>
    <mergeCell ref="E32:F32"/>
    <mergeCell ref="G32:H32"/>
    <mergeCell ref="I32:J32"/>
    <mergeCell ref="G36:L36"/>
    <mergeCell ref="A37:A48"/>
    <mergeCell ref="B37:F38"/>
    <mergeCell ref="G37:H37"/>
    <mergeCell ref="I37:J37"/>
    <mergeCell ref="K37:L37"/>
    <mergeCell ref="G38:L38"/>
    <mergeCell ref="B39:F41"/>
    <mergeCell ref="G39:L48"/>
    <mergeCell ref="B42:F43"/>
    <mergeCell ref="B44:D44"/>
    <mergeCell ref="B45:F45"/>
    <mergeCell ref="B46:F48"/>
    <mergeCell ref="A49:A65"/>
    <mergeCell ref="B49:F50"/>
    <mergeCell ref="B62:F62"/>
    <mergeCell ref="B63:F65"/>
    <mergeCell ref="B36:F36"/>
    <mergeCell ref="G49:H49"/>
    <mergeCell ref="I49:J49"/>
    <mergeCell ref="K49:L49"/>
    <mergeCell ref="G50:L50"/>
    <mergeCell ref="B51:F53"/>
    <mergeCell ref="G51:L65"/>
    <mergeCell ref="B54:F55"/>
    <mergeCell ref="B56:F59"/>
    <mergeCell ref="B60:F60"/>
    <mergeCell ref="B61:D61"/>
    <mergeCell ref="B66:F66"/>
    <mergeCell ref="G66:L66"/>
    <mergeCell ref="A67:A75"/>
    <mergeCell ref="B67:F68"/>
    <mergeCell ref="G67:H67"/>
    <mergeCell ref="I67:J67"/>
    <mergeCell ref="K67:L67"/>
    <mergeCell ref="G68:L68"/>
    <mergeCell ref="B69:D69"/>
    <mergeCell ref="G69:L75"/>
    <mergeCell ref="A84:A98"/>
    <mergeCell ref="B84:F85"/>
    <mergeCell ref="G84:H84"/>
    <mergeCell ref="I84:J84"/>
    <mergeCell ref="K84:L84"/>
    <mergeCell ref="B70:F71"/>
    <mergeCell ref="B72:D72"/>
    <mergeCell ref="A76:A83"/>
    <mergeCell ref="B76:F77"/>
    <mergeCell ref="G76:H76"/>
    <mergeCell ref="B89:F90"/>
    <mergeCell ref="G89:H89"/>
    <mergeCell ref="I89:J89"/>
    <mergeCell ref="K89:L89"/>
    <mergeCell ref="G90:L90"/>
    <mergeCell ref="I76:J76"/>
    <mergeCell ref="K76:L76"/>
    <mergeCell ref="G77:L77"/>
    <mergeCell ref="B78:F83"/>
    <mergeCell ref="G78:L83"/>
    <mergeCell ref="B102:F104"/>
    <mergeCell ref="G102:L104"/>
    <mergeCell ref="B74:F75"/>
    <mergeCell ref="B73:F73"/>
    <mergeCell ref="B96:F98"/>
    <mergeCell ref="G96:L98"/>
    <mergeCell ref="B99:F99"/>
    <mergeCell ref="G99:L99"/>
    <mergeCell ref="A100:A104"/>
    <mergeCell ref="B100:F101"/>
    <mergeCell ref="G100:H100"/>
    <mergeCell ref="I100:J100"/>
    <mergeCell ref="K100:L100"/>
    <mergeCell ref="G101:L101"/>
    <mergeCell ref="B91:F93"/>
    <mergeCell ref="G91:L93"/>
    <mergeCell ref="B94:F95"/>
    <mergeCell ref="G94:H94"/>
    <mergeCell ref="I94:J94"/>
    <mergeCell ref="K94:L94"/>
    <mergeCell ref="G95:L95"/>
    <mergeCell ref="G85:L85"/>
    <mergeCell ref="B86:F88"/>
    <mergeCell ref="G86:L88"/>
  </mergeCells>
  <phoneticPr fontId="1"/>
  <dataValidations count="2">
    <dataValidation type="list" allowBlank="1" showInputMessage="1" showErrorMessage="1" sqref="D17">
      <formula1>"有,無"</formula1>
    </dataValidation>
    <dataValidation type="list" allowBlank="1" showInputMessage="1" showErrorMessage="1" sqref="Q17">
      <formula1>"3,4,5"</formula1>
    </dataValidation>
  </dataValidations>
  <printOptions horizontalCentered="1"/>
  <pageMargins left="0.31496062992125984" right="0.31496062992125984" top="0.55118110236220474" bottom="0.55118110236220474" header="0.31496062992125984" footer="0.31496062992125984"/>
  <pageSetup paperSize="9" scale="67" fitToHeight="0" orientation="landscape" r:id="rId1"/>
  <rowBreaks count="3" manualBreakCount="3">
    <brk id="35" max="23" man="1"/>
    <brk id="65" max="23" man="1"/>
    <brk id="98" max="23" man="1"/>
  </rowBreaks>
  <drawing r:id="rId2"/>
  <legacyDrawing r:id="rId3"/>
  <controls>
    <mc:AlternateContent xmlns:mc="http://schemas.openxmlformats.org/markup-compatibility/2006">
      <mc:Choice Requires="x14">
        <control shapeId="13313" r:id="rId4" name="CheckBox4">
          <controlPr defaultSize="0" autoLine="0" autoPict="0" altText="　問題なし" r:id="rId5">
            <anchor moveWithCells="1" sizeWithCells="1">
              <from>
                <xdr:col>6</xdr:col>
                <xdr:colOff>85725</xdr:colOff>
                <xdr:row>75</xdr:row>
                <xdr:rowOff>0</xdr:rowOff>
              </from>
              <to>
                <xdr:col>8</xdr:col>
                <xdr:colOff>762000</xdr:colOff>
                <xdr:row>75</xdr:row>
                <xdr:rowOff>0</xdr:rowOff>
              </to>
            </anchor>
          </controlPr>
        </control>
      </mc:Choice>
      <mc:Fallback>
        <control shapeId="13313" r:id="rId4" name="CheckBox4"/>
      </mc:Fallback>
    </mc:AlternateContent>
    <mc:AlternateContent xmlns:mc="http://schemas.openxmlformats.org/markup-compatibility/2006">
      <mc:Choice Requires="x14">
        <control shapeId="13314" r:id="rId6" name="Check Box 2">
          <controlPr defaultSize="0" autoFill="0" autoLine="0" autoPict="0">
            <anchor moveWithCells="1">
              <from>
                <xdr:col>6</xdr:col>
                <xdr:colOff>95250</xdr:colOff>
                <xdr:row>36</xdr:row>
                <xdr:rowOff>38100</xdr:rowOff>
              </from>
              <to>
                <xdr:col>6</xdr:col>
                <xdr:colOff>390525</xdr:colOff>
                <xdr:row>36</xdr:row>
                <xdr:rowOff>276225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10</xdr:col>
                <xdr:colOff>95250</xdr:colOff>
                <xdr:row>36</xdr:row>
                <xdr:rowOff>38100</xdr:rowOff>
              </from>
              <to>
                <xdr:col>10</xdr:col>
                <xdr:colOff>390525</xdr:colOff>
                <xdr:row>36</xdr:row>
                <xdr:rowOff>276225</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6</xdr:col>
                <xdr:colOff>85725</xdr:colOff>
                <xdr:row>48</xdr:row>
                <xdr:rowOff>28575</xdr:rowOff>
              </from>
              <to>
                <xdr:col>6</xdr:col>
                <xdr:colOff>381000</xdr:colOff>
                <xdr:row>48</xdr:row>
                <xdr:rowOff>266700</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10</xdr:col>
                <xdr:colOff>85725</xdr:colOff>
                <xdr:row>48</xdr:row>
                <xdr:rowOff>28575</xdr:rowOff>
              </from>
              <to>
                <xdr:col>10</xdr:col>
                <xdr:colOff>381000</xdr:colOff>
                <xdr:row>48</xdr:row>
                <xdr:rowOff>266700</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6</xdr:col>
                <xdr:colOff>85725</xdr:colOff>
                <xdr:row>66</xdr:row>
                <xdr:rowOff>28575</xdr:rowOff>
              </from>
              <to>
                <xdr:col>6</xdr:col>
                <xdr:colOff>381000</xdr:colOff>
                <xdr:row>66</xdr:row>
                <xdr:rowOff>266700</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10</xdr:col>
                <xdr:colOff>85725</xdr:colOff>
                <xdr:row>66</xdr:row>
                <xdr:rowOff>28575</xdr:rowOff>
              </from>
              <to>
                <xdr:col>10</xdr:col>
                <xdr:colOff>381000</xdr:colOff>
                <xdr:row>66</xdr:row>
                <xdr:rowOff>266700</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6</xdr:col>
                <xdr:colOff>85725</xdr:colOff>
                <xdr:row>75</xdr:row>
                <xdr:rowOff>28575</xdr:rowOff>
              </from>
              <to>
                <xdr:col>6</xdr:col>
                <xdr:colOff>381000</xdr:colOff>
                <xdr:row>75</xdr:row>
                <xdr:rowOff>266700</xdr:rowOff>
              </to>
            </anchor>
          </controlPr>
        </control>
      </mc:Choice>
    </mc:AlternateContent>
    <mc:AlternateContent xmlns:mc="http://schemas.openxmlformats.org/markup-compatibility/2006">
      <mc:Choice Requires="x14">
        <control shapeId="13321" r:id="rId13" name="Check Box 9">
          <controlPr defaultSize="0" autoFill="0" autoLine="0" autoPict="0">
            <anchor moveWithCells="1">
              <from>
                <xdr:col>10</xdr:col>
                <xdr:colOff>85725</xdr:colOff>
                <xdr:row>75</xdr:row>
                <xdr:rowOff>28575</xdr:rowOff>
              </from>
              <to>
                <xdr:col>10</xdr:col>
                <xdr:colOff>381000</xdr:colOff>
                <xdr:row>75</xdr:row>
                <xdr:rowOff>266700</xdr:rowOff>
              </to>
            </anchor>
          </controlPr>
        </control>
      </mc:Choice>
    </mc:AlternateContent>
    <mc:AlternateContent xmlns:mc="http://schemas.openxmlformats.org/markup-compatibility/2006">
      <mc:Choice Requires="x14">
        <control shapeId="13322" r:id="rId14" name="Check Box 10">
          <controlPr defaultSize="0" autoFill="0" autoLine="0" autoPict="0">
            <anchor moveWithCells="1">
              <from>
                <xdr:col>6</xdr:col>
                <xdr:colOff>85725</xdr:colOff>
                <xdr:row>99</xdr:row>
                <xdr:rowOff>28575</xdr:rowOff>
              </from>
              <to>
                <xdr:col>6</xdr:col>
                <xdr:colOff>381000</xdr:colOff>
                <xdr:row>99</xdr:row>
                <xdr:rowOff>266700</xdr:rowOff>
              </to>
            </anchor>
          </controlPr>
        </control>
      </mc:Choice>
    </mc:AlternateContent>
    <mc:AlternateContent xmlns:mc="http://schemas.openxmlformats.org/markup-compatibility/2006">
      <mc:Choice Requires="x14">
        <control shapeId="13323" r:id="rId15" name="Check Box 11">
          <controlPr defaultSize="0" autoFill="0" autoLine="0" autoPict="0">
            <anchor moveWithCells="1">
              <from>
                <xdr:col>10</xdr:col>
                <xdr:colOff>85725</xdr:colOff>
                <xdr:row>99</xdr:row>
                <xdr:rowOff>28575</xdr:rowOff>
              </from>
              <to>
                <xdr:col>10</xdr:col>
                <xdr:colOff>381000</xdr:colOff>
                <xdr:row>99</xdr:row>
                <xdr:rowOff>266700</xdr:rowOff>
              </to>
            </anchor>
          </controlPr>
        </control>
      </mc:Choice>
    </mc:AlternateContent>
    <mc:AlternateContent xmlns:mc="http://schemas.openxmlformats.org/markup-compatibility/2006">
      <mc:Choice Requires="x14">
        <control shapeId="13324" r:id="rId16" name="Check Box 12">
          <controlPr defaultSize="0" autoFill="0" autoLine="0" autoPict="0">
            <anchor moveWithCells="1">
              <from>
                <xdr:col>6</xdr:col>
                <xdr:colOff>85725</xdr:colOff>
                <xdr:row>83</xdr:row>
                <xdr:rowOff>28575</xdr:rowOff>
              </from>
              <to>
                <xdr:col>6</xdr:col>
                <xdr:colOff>381000</xdr:colOff>
                <xdr:row>83</xdr:row>
                <xdr:rowOff>266700</xdr:rowOff>
              </to>
            </anchor>
          </controlPr>
        </control>
      </mc:Choice>
    </mc:AlternateContent>
    <mc:AlternateContent xmlns:mc="http://schemas.openxmlformats.org/markup-compatibility/2006">
      <mc:Choice Requires="x14">
        <control shapeId="13325" r:id="rId17" name="Check Box 13">
          <controlPr defaultSize="0" autoFill="0" autoLine="0" autoPict="0">
            <anchor moveWithCells="1">
              <from>
                <xdr:col>10</xdr:col>
                <xdr:colOff>85725</xdr:colOff>
                <xdr:row>83</xdr:row>
                <xdr:rowOff>28575</xdr:rowOff>
              </from>
              <to>
                <xdr:col>10</xdr:col>
                <xdr:colOff>381000</xdr:colOff>
                <xdr:row>83</xdr:row>
                <xdr:rowOff>266700</xdr:rowOff>
              </to>
            </anchor>
          </controlPr>
        </control>
      </mc:Choice>
    </mc:AlternateContent>
    <mc:AlternateContent xmlns:mc="http://schemas.openxmlformats.org/markup-compatibility/2006">
      <mc:Choice Requires="x14">
        <control shapeId="13326" r:id="rId18" name="Check Box 14">
          <controlPr defaultSize="0" autoFill="0" autoLine="0" autoPict="0">
            <anchor moveWithCells="1">
              <from>
                <xdr:col>6</xdr:col>
                <xdr:colOff>85725</xdr:colOff>
                <xdr:row>88</xdr:row>
                <xdr:rowOff>28575</xdr:rowOff>
              </from>
              <to>
                <xdr:col>6</xdr:col>
                <xdr:colOff>381000</xdr:colOff>
                <xdr:row>88</xdr:row>
                <xdr:rowOff>266700</xdr:rowOff>
              </to>
            </anchor>
          </controlPr>
        </control>
      </mc:Choice>
    </mc:AlternateContent>
    <mc:AlternateContent xmlns:mc="http://schemas.openxmlformats.org/markup-compatibility/2006">
      <mc:Choice Requires="x14">
        <control shapeId="13327" r:id="rId19" name="Check Box 15">
          <controlPr defaultSize="0" autoFill="0" autoLine="0" autoPict="0">
            <anchor moveWithCells="1">
              <from>
                <xdr:col>10</xdr:col>
                <xdr:colOff>85725</xdr:colOff>
                <xdr:row>88</xdr:row>
                <xdr:rowOff>28575</xdr:rowOff>
              </from>
              <to>
                <xdr:col>10</xdr:col>
                <xdr:colOff>381000</xdr:colOff>
                <xdr:row>88</xdr:row>
                <xdr:rowOff>266700</xdr:rowOff>
              </to>
            </anchor>
          </controlPr>
        </control>
      </mc:Choice>
    </mc:AlternateContent>
    <mc:AlternateContent xmlns:mc="http://schemas.openxmlformats.org/markup-compatibility/2006">
      <mc:Choice Requires="x14">
        <control shapeId="13328" r:id="rId20" name="Check Box 16">
          <controlPr defaultSize="0" autoFill="0" autoLine="0" autoPict="0">
            <anchor moveWithCells="1">
              <from>
                <xdr:col>6</xdr:col>
                <xdr:colOff>85725</xdr:colOff>
                <xdr:row>93</xdr:row>
                <xdr:rowOff>28575</xdr:rowOff>
              </from>
              <to>
                <xdr:col>6</xdr:col>
                <xdr:colOff>381000</xdr:colOff>
                <xdr:row>93</xdr:row>
                <xdr:rowOff>266700</xdr:rowOff>
              </to>
            </anchor>
          </controlPr>
        </control>
      </mc:Choice>
    </mc:AlternateContent>
    <mc:AlternateContent xmlns:mc="http://schemas.openxmlformats.org/markup-compatibility/2006">
      <mc:Choice Requires="x14">
        <control shapeId="13329" r:id="rId21" name="Check Box 17">
          <controlPr defaultSize="0" autoFill="0" autoLine="0" autoPict="0">
            <anchor moveWithCells="1">
              <from>
                <xdr:col>10</xdr:col>
                <xdr:colOff>85725</xdr:colOff>
                <xdr:row>93</xdr:row>
                <xdr:rowOff>28575</xdr:rowOff>
              </from>
              <to>
                <xdr:col>10</xdr:col>
                <xdr:colOff>381000</xdr:colOff>
                <xdr:row>93</xdr:row>
                <xdr:rowOff>266700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Z425"/>
  <sheetViews>
    <sheetView view="pageBreakPreview" zoomScale="78" zoomScaleNormal="90" zoomScaleSheetLayoutView="78" workbookViewId="0">
      <selection activeCell="S11" sqref="S11"/>
    </sheetView>
  </sheetViews>
  <sheetFormatPr defaultRowHeight="20.100000000000001" customHeight="1"/>
  <cols>
    <col min="1" max="1" width="10.625" customWidth="1"/>
    <col min="2" max="2" width="13.625" customWidth="1"/>
    <col min="3" max="3" width="10.625" customWidth="1"/>
    <col min="4" max="4" width="4" customWidth="1"/>
    <col min="5" max="5" width="10.625" customWidth="1"/>
    <col min="6" max="6" width="3.125" customWidth="1"/>
    <col min="7" max="7" width="10.625" customWidth="1"/>
    <col min="8" max="8" width="3.125" customWidth="1"/>
    <col min="9" max="9" width="10.625" customWidth="1"/>
    <col min="10" max="10" width="3.125" customWidth="1"/>
    <col min="11" max="11" width="10.625" customWidth="1"/>
    <col min="12" max="12" width="3.125" customWidth="1"/>
    <col min="26" max="26" width="16.125" customWidth="1"/>
  </cols>
  <sheetData>
    <row r="1" spans="1:24" ht="24" customHeight="1">
      <c r="A1" s="438" t="s">
        <v>70</v>
      </c>
      <c r="B1" s="438"/>
      <c r="C1" s="438"/>
      <c r="D1" s="438"/>
      <c r="E1" s="438"/>
      <c r="F1" s="438"/>
      <c r="G1" s="438"/>
      <c r="H1" s="438"/>
      <c r="I1" s="438"/>
      <c r="J1" s="438"/>
      <c r="K1" s="438"/>
      <c r="L1" s="438"/>
    </row>
    <row r="2" spans="1:24" ht="24" customHeight="1" thickBot="1">
      <c r="G2" s="96" t="s">
        <v>69</v>
      </c>
      <c r="I2" s="439">
        <v>44773</v>
      </c>
      <c r="J2" s="439"/>
      <c r="K2" s="439"/>
      <c r="L2" s="439"/>
    </row>
    <row r="3" spans="1:24" ht="24" customHeight="1" thickBot="1">
      <c r="A3" s="8" t="s">
        <v>0</v>
      </c>
      <c r="B3" s="440" t="s">
        <v>20</v>
      </c>
      <c r="C3" s="441"/>
      <c r="D3" s="441"/>
      <c r="E3" s="441"/>
      <c r="F3" s="441"/>
      <c r="G3" s="441"/>
      <c r="H3" s="441"/>
      <c r="I3" s="441"/>
      <c r="J3" s="441"/>
      <c r="K3" s="441"/>
      <c r="L3" s="442"/>
      <c r="N3" s="419" t="s">
        <v>97</v>
      </c>
      <c r="O3" s="420"/>
      <c r="P3" s="420"/>
      <c r="Q3" s="420"/>
      <c r="R3" s="420"/>
    </row>
    <row r="4" spans="1:24" ht="24" customHeight="1" thickTop="1">
      <c r="A4" s="421" t="s">
        <v>1</v>
      </c>
      <c r="B4" s="423" t="s">
        <v>3</v>
      </c>
      <c r="C4" s="424"/>
      <c r="D4" s="425"/>
      <c r="E4" s="426" t="s">
        <v>81</v>
      </c>
      <c r="F4" s="426"/>
      <c r="G4" s="426"/>
      <c r="H4" s="426"/>
      <c r="I4" s="426"/>
      <c r="J4" s="426"/>
      <c r="K4" s="426"/>
      <c r="L4" s="427"/>
      <c r="N4" s="420"/>
      <c r="O4" s="420"/>
      <c r="P4" s="420"/>
      <c r="Q4" s="420"/>
      <c r="R4" s="420"/>
    </row>
    <row r="5" spans="1:24" ht="24" customHeight="1">
      <c r="A5" s="422"/>
      <c r="B5" s="428" t="s">
        <v>4</v>
      </c>
      <c r="C5" s="429"/>
      <c r="D5" s="430"/>
      <c r="E5" s="431" t="s">
        <v>83</v>
      </c>
      <c r="F5" s="431"/>
      <c r="G5" s="431"/>
      <c r="H5" s="431"/>
      <c r="I5" s="431"/>
      <c r="J5" s="431"/>
      <c r="K5" s="431"/>
      <c r="L5" s="432"/>
      <c r="N5" s="420"/>
      <c r="O5" s="420"/>
      <c r="P5" s="420"/>
      <c r="Q5" s="420"/>
      <c r="R5" s="420"/>
    </row>
    <row r="6" spans="1:24" ht="24" customHeight="1">
      <c r="A6" s="422"/>
      <c r="B6" s="428" t="s">
        <v>2</v>
      </c>
      <c r="C6" s="429"/>
      <c r="D6" s="430"/>
      <c r="E6" s="431" t="s">
        <v>82</v>
      </c>
      <c r="F6" s="431"/>
      <c r="G6" s="431"/>
      <c r="H6" s="431"/>
      <c r="I6" s="431"/>
      <c r="J6" s="431"/>
      <c r="K6" s="431"/>
      <c r="L6" s="432"/>
    </row>
    <row r="7" spans="1:24" ht="24" customHeight="1">
      <c r="A7" s="422"/>
      <c r="B7" s="428" t="s">
        <v>5</v>
      </c>
      <c r="C7" s="429"/>
      <c r="D7" s="430"/>
      <c r="E7" s="433" t="s">
        <v>84</v>
      </c>
      <c r="F7" s="433"/>
      <c r="G7" s="433"/>
      <c r="H7" s="433"/>
      <c r="I7" s="433"/>
      <c r="J7" s="433"/>
      <c r="K7" s="433"/>
      <c r="L7" s="432"/>
    </row>
    <row r="8" spans="1:24" ht="24" customHeight="1">
      <c r="A8" s="422"/>
      <c r="B8" s="428" t="s">
        <v>8</v>
      </c>
      <c r="C8" s="429"/>
      <c r="D8" s="430"/>
      <c r="E8" s="434">
        <v>20</v>
      </c>
      <c r="F8" s="434"/>
      <c r="G8" s="434"/>
      <c r="H8" s="434"/>
      <c r="I8" s="434"/>
      <c r="J8" s="434"/>
      <c r="K8" s="435"/>
      <c r="L8" s="4" t="s">
        <v>9</v>
      </c>
    </row>
    <row r="9" spans="1:24" ht="24" customHeight="1">
      <c r="A9" s="422"/>
      <c r="B9" s="428" t="s">
        <v>6</v>
      </c>
      <c r="C9" s="429"/>
      <c r="D9" s="430"/>
      <c r="E9" s="436">
        <v>2</v>
      </c>
      <c r="F9" s="436"/>
      <c r="G9" s="436"/>
      <c r="H9" s="437"/>
      <c r="I9" s="437"/>
      <c r="J9" s="437"/>
      <c r="K9" s="437"/>
      <c r="L9" s="4" t="s">
        <v>9</v>
      </c>
    </row>
    <row r="10" spans="1:24" ht="24" customHeight="1">
      <c r="A10" s="422"/>
      <c r="B10" s="450" t="s">
        <v>10</v>
      </c>
      <c r="C10" s="451"/>
      <c r="D10" s="451"/>
      <c r="E10" s="451"/>
      <c r="F10" s="451"/>
      <c r="G10" s="452"/>
      <c r="H10" s="413" t="s">
        <v>43</v>
      </c>
      <c r="I10" s="456"/>
      <c r="J10" s="456"/>
      <c r="K10" s="456"/>
      <c r="L10" s="457"/>
    </row>
    <row r="11" spans="1:24" ht="24" customHeight="1">
      <c r="A11" s="422"/>
      <c r="B11" s="453"/>
      <c r="C11" s="454"/>
      <c r="D11" s="454"/>
      <c r="E11" s="454"/>
      <c r="F11" s="454"/>
      <c r="G11" s="455"/>
      <c r="H11" s="413" t="s">
        <v>86</v>
      </c>
      <c r="I11" s="456"/>
      <c r="J11" s="456"/>
      <c r="K11" s="458" t="s">
        <v>85</v>
      </c>
      <c r="L11" s="457"/>
    </row>
    <row r="12" spans="1:24" ht="24" customHeight="1">
      <c r="A12" s="422"/>
      <c r="B12" s="1" t="s">
        <v>7</v>
      </c>
      <c r="C12" s="443" t="s">
        <v>94</v>
      </c>
      <c r="D12" s="443"/>
      <c r="E12" s="443"/>
      <c r="F12" s="443"/>
      <c r="G12" s="444"/>
      <c r="H12" s="445">
        <v>10</v>
      </c>
      <c r="I12" s="446"/>
      <c r="J12" s="91" t="s">
        <v>9</v>
      </c>
      <c r="K12" s="17">
        <v>1</v>
      </c>
      <c r="L12" s="94" t="s">
        <v>9</v>
      </c>
    </row>
    <row r="13" spans="1:24" ht="24" customHeight="1">
      <c r="A13" s="422"/>
      <c r="B13" s="1" t="s">
        <v>7</v>
      </c>
      <c r="C13" s="443" t="s">
        <v>95</v>
      </c>
      <c r="D13" s="443"/>
      <c r="E13" s="443"/>
      <c r="F13" s="443"/>
      <c r="G13" s="444"/>
      <c r="H13" s="445">
        <v>10</v>
      </c>
      <c r="I13" s="446"/>
      <c r="J13" s="91" t="s">
        <v>9</v>
      </c>
      <c r="K13" s="17">
        <v>1</v>
      </c>
      <c r="L13" s="94" t="s">
        <v>9</v>
      </c>
    </row>
    <row r="14" spans="1:24" ht="24" customHeight="1">
      <c r="A14" s="422"/>
      <c r="B14" s="1" t="s">
        <v>7</v>
      </c>
      <c r="C14" s="443"/>
      <c r="D14" s="443"/>
      <c r="E14" s="443"/>
      <c r="F14" s="443"/>
      <c r="G14" s="444"/>
      <c r="H14" s="445"/>
      <c r="I14" s="446"/>
      <c r="J14" s="91" t="s">
        <v>9</v>
      </c>
      <c r="K14" s="17"/>
      <c r="L14" s="94" t="s">
        <v>9</v>
      </c>
    </row>
    <row r="15" spans="1:24" ht="24" customHeight="1" thickBot="1">
      <c r="A15" s="422"/>
      <c r="B15" s="5" t="s">
        <v>7</v>
      </c>
      <c r="C15" s="447"/>
      <c r="D15" s="447"/>
      <c r="E15" s="448"/>
      <c r="F15" s="448"/>
      <c r="G15" s="449"/>
      <c r="H15" s="445"/>
      <c r="I15" s="446"/>
      <c r="J15" s="91" t="s">
        <v>9</v>
      </c>
      <c r="K15" s="18"/>
      <c r="L15" s="6" t="s">
        <v>9</v>
      </c>
      <c r="M15">
        <f>COUNTA(C12:G15)</f>
        <v>2</v>
      </c>
      <c r="U15" t="s">
        <v>212</v>
      </c>
    </row>
    <row r="16" spans="1:24" ht="24" customHeight="1">
      <c r="A16" s="467" t="s">
        <v>11</v>
      </c>
      <c r="B16" s="470" t="s">
        <v>62</v>
      </c>
      <c r="C16" s="471"/>
      <c r="D16" s="471"/>
      <c r="E16" s="472" t="s">
        <v>60</v>
      </c>
      <c r="F16" s="472"/>
      <c r="G16" s="472" t="s">
        <v>61</v>
      </c>
      <c r="H16" s="472"/>
      <c r="I16" s="473" t="s">
        <v>72</v>
      </c>
      <c r="J16" s="474"/>
      <c r="K16" s="475" t="s">
        <v>68</v>
      </c>
      <c r="L16" s="476"/>
      <c r="N16" s="459" t="s">
        <v>88</v>
      </c>
      <c r="O16" s="459"/>
      <c r="P16" s="459"/>
      <c r="Q16" s="460"/>
      <c r="R16" s="461"/>
      <c r="S16" s="21" t="s">
        <v>89</v>
      </c>
      <c r="U16" s="97" t="s">
        <v>211</v>
      </c>
      <c r="V16" s="97" t="s">
        <v>26</v>
      </c>
      <c r="W16" s="411" t="s">
        <v>72</v>
      </c>
      <c r="X16" s="412"/>
    </row>
    <row r="17" spans="1:26" ht="24" customHeight="1">
      <c r="A17" s="468"/>
      <c r="B17" s="19" t="s">
        <v>63</v>
      </c>
      <c r="C17" s="20" t="s">
        <v>93</v>
      </c>
      <c r="D17" s="88" t="s">
        <v>87</v>
      </c>
      <c r="E17" s="93">
        <v>1</v>
      </c>
      <c r="F17" s="95" t="s">
        <v>17</v>
      </c>
      <c r="G17" s="24">
        <v>1</v>
      </c>
      <c r="H17" s="95" t="s">
        <v>17</v>
      </c>
      <c r="I17" s="23">
        <v>1</v>
      </c>
      <c r="J17" s="95" t="s">
        <v>17</v>
      </c>
      <c r="K17" s="462" t="str">
        <f>IF(OR(G17="",I17=""),"",IF(AND(D17="有",E17&gt;=I17),"〇",IF(AND(D17="無",G17&gt;=I17),"〇","×")))</f>
        <v>〇</v>
      </c>
      <c r="L17" s="463"/>
      <c r="N17" s="459" t="s">
        <v>90</v>
      </c>
      <c r="O17" s="459"/>
      <c r="P17" s="459"/>
      <c r="Q17" s="25"/>
      <c r="R17" s="22" t="s">
        <v>92</v>
      </c>
      <c r="S17" s="21" t="s">
        <v>91</v>
      </c>
      <c r="U17" s="97">
        <v>3</v>
      </c>
      <c r="V17" s="98">
        <v>3</v>
      </c>
      <c r="W17" s="413">
        <f>IF(V17="","",V17/9)</f>
        <v>0.33333333333333331</v>
      </c>
      <c r="X17" s="414"/>
    </row>
    <row r="18" spans="1:26" ht="24" customHeight="1">
      <c r="A18" s="468"/>
      <c r="B18" s="464" t="s">
        <v>64</v>
      </c>
      <c r="C18" s="465"/>
      <c r="D18" s="466"/>
      <c r="E18" s="89">
        <v>1</v>
      </c>
      <c r="F18" s="92" t="s">
        <v>17</v>
      </c>
      <c r="G18" s="24">
        <v>1</v>
      </c>
      <c r="H18" s="92" t="s">
        <v>17</v>
      </c>
      <c r="I18" s="23">
        <f>IF(SUM(H12:I15)&lt;=30,1,IF(SUM(H12:I15)&lt;=60,2))</f>
        <v>1</v>
      </c>
      <c r="J18" s="92" t="s">
        <v>17</v>
      </c>
      <c r="K18" s="462" t="str">
        <f>IF(OR(E18="",I18=""),"",IF(E18&gt;=I18,"〇","×"))</f>
        <v>〇</v>
      </c>
      <c r="L18" s="463"/>
      <c r="U18" s="97">
        <v>4</v>
      </c>
      <c r="V18" s="98">
        <v>5</v>
      </c>
      <c r="W18" s="413">
        <f>IF(V18="","",V18/6)</f>
        <v>0.83333333333333337</v>
      </c>
      <c r="X18" s="414"/>
    </row>
    <row r="19" spans="1:26" ht="24" customHeight="1">
      <c r="A19" s="468"/>
      <c r="B19" s="428" t="s">
        <v>65</v>
      </c>
      <c r="C19" s="429"/>
      <c r="D19" s="430"/>
      <c r="E19" s="89">
        <v>7</v>
      </c>
      <c r="F19" s="92" t="s">
        <v>17</v>
      </c>
      <c r="G19" s="24">
        <v>6.8</v>
      </c>
      <c r="H19" s="92" t="s">
        <v>17</v>
      </c>
      <c r="I19" s="23">
        <f>IFERROR(Q16/Q17,0)</f>
        <v>0</v>
      </c>
      <c r="J19" s="92" t="s">
        <v>17</v>
      </c>
      <c r="K19" s="462" t="str">
        <f t="shared" ref="K19:K21" si="0">IF(OR(G19="",I19=""),"",IF(G19&gt;=I19,"〇","×"))</f>
        <v>〇</v>
      </c>
      <c r="L19" s="463"/>
      <c r="U19" s="97">
        <v>5</v>
      </c>
      <c r="V19" s="98">
        <v>6</v>
      </c>
      <c r="W19" s="413">
        <f>IF(V19="","",V19/4)</f>
        <v>1.5</v>
      </c>
      <c r="X19" s="414"/>
    </row>
    <row r="20" spans="1:26" ht="24" customHeight="1">
      <c r="A20" s="468"/>
      <c r="B20" s="428" t="s">
        <v>66</v>
      </c>
      <c r="C20" s="429"/>
      <c r="D20" s="430"/>
      <c r="E20" s="89">
        <v>7</v>
      </c>
      <c r="F20" s="92" t="s">
        <v>17</v>
      </c>
      <c r="G20" s="24">
        <v>6.5</v>
      </c>
      <c r="H20" s="92" t="s">
        <v>17</v>
      </c>
      <c r="I20" s="23">
        <f>W21</f>
        <v>4.3</v>
      </c>
      <c r="J20" s="92" t="s">
        <v>17</v>
      </c>
      <c r="K20" s="462" t="str">
        <f t="shared" si="0"/>
        <v>〇</v>
      </c>
      <c r="L20" s="463"/>
      <c r="U20" s="97">
        <v>6</v>
      </c>
      <c r="V20" s="98">
        <v>4</v>
      </c>
      <c r="W20" s="413">
        <f>IF(V20="","",V20/2.5)</f>
        <v>1.6</v>
      </c>
      <c r="X20" s="414"/>
      <c r="Z20" s="14"/>
    </row>
    <row r="21" spans="1:26" ht="24" customHeight="1">
      <c r="A21" s="468"/>
      <c r="B21" s="477" t="s">
        <v>67</v>
      </c>
      <c r="C21" s="478"/>
      <c r="D21" s="479"/>
      <c r="E21" s="89">
        <v>4</v>
      </c>
      <c r="F21" s="92" t="s">
        <v>17</v>
      </c>
      <c r="G21" s="24">
        <v>4</v>
      </c>
      <c r="H21" s="92" t="s">
        <v>17</v>
      </c>
      <c r="I21" s="23">
        <f>M15</f>
        <v>2</v>
      </c>
      <c r="J21" s="92" t="s">
        <v>17</v>
      </c>
      <c r="K21" s="462" t="str">
        <f t="shared" si="0"/>
        <v>〇</v>
      </c>
      <c r="L21" s="463"/>
      <c r="M21" s="417" t="s">
        <v>98</v>
      </c>
      <c r="N21" s="418"/>
      <c r="O21" s="418"/>
      <c r="P21" s="418"/>
      <c r="Q21" s="418"/>
      <c r="R21" s="418"/>
      <c r="S21" s="418"/>
      <c r="T21" s="418"/>
      <c r="U21" s="99"/>
      <c r="V21" s="99" t="s">
        <v>34</v>
      </c>
      <c r="W21" s="415">
        <f>ROUNDUP(SUM(W17:X20),1)</f>
        <v>4.3</v>
      </c>
      <c r="X21" s="416"/>
    </row>
    <row r="22" spans="1:26" ht="24" customHeight="1" thickBot="1">
      <c r="A22" s="469"/>
      <c r="B22" s="480" t="s">
        <v>21</v>
      </c>
      <c r="C22" s="481"/>
      <c r="D22" s="482"/>
      <c r="E22" s="10" t="s">
        <v>22</v>
      </c>
      <c r="F22" s="7" t="s">
        <v>24</v>
      </c>
      <c r="G22" s="11" t="s">
        <v>23</v>
      </c>
      <c r="H22" s="7"/>
      <c r="I22" s="483"/>
      <c r="J22" s="484"/>
      <c r="K22" s="484"/>
      <c r="L22" s="485"/>
      <c r="M22" s="417"/>
      <c r="N22" s="418"/>
      <c r="O22" s="418"/>
      <c r="P22" s="418"/>
      <c r="Q22" s="418"/>
      <c r="R22" s="418"/>
      <c r="S22" s="418"/>
      <c r="T22" s="418"/>
    </row>
    <row r="23" spans="1:26" ht="24" customHeight="1">
      <c r="A23" s="487" t="s">
        <v>19</v>
      </c>
      <c r="B23" s="90" t="s">
        <v>25</v>
      </c>
      <c r="C23" s="470" t="s">
        <v>26</v>
      </c>
      <c r="D23" s="489"/>
      <c r="E23" s="470" t="s">
        <v>27</v>
      </c>
      <c r="F23" s="471"/>
      <c r="G23" s="471"/>
      <c r="H23" s="471"/>
      <c r="I23" s="471"/>
      <c r="J23" s="471"/>
      <c r="K23" s="471"/>
      <c r="L23" s="490"/>
    </row>
    <row r="24" spans="1:26" ht="24" customHeight="1">
      <c r="A24" s="422"/>
      <c r="B24" s="101" t="s">
        <v>55</v>
      </c>
      <c r="C24" s="100">
        <v>0</v>
      </c>
      <c r="D24" s="104" t="s">
        <v>17</v>
      </c>
      <c r="E24" s="491" t="s">
        <v>12</v>
      </c>
      <c r="F24" s="493" t="s">
        <v>16</v>
      </c>
      <c r="G24" s="494"/>
      <c r="H24" s="494"/>
      <c r="I24" s="494"/>
      <c r="J24" s="495"/>
      <c r="K24" s="27">
        <v>4</v>
      </c>
      <c r="L24" s="28" t="s">
        <v>17</v>
      </c>
    </row>
    <row r="25" spans="1:26" ht="24" customHeight="1">
      <c r="A25" s="422"/>
      <c r="B25" s="101" t="s">
        <v>28</v>
      </c>
      <c r="C25" s="100">
        <v>0</v>
      </c>
      <c r="D25" s="104" t="s">
        <v>17</v>
      </c>
      <c r="E25" s="492"/>
      <c r="F25" s="496" t="s">
        <v>96</v>
      </c>
      <c r="G25" s="497"/>
      <c r="H25" s="497"/>
      <c r="I25" s="497"/>
      <c r="J25" s="498"/>
      <c r="K25" s="105">
        <v>0</v>
      </c>
      <c r="L25" s="26" t="s">
        <v>17</v>
      </c>
    </row>
    <row r="26" spans="1:26" ht="24" customHeight="1">
      <c r="A26" s="422"/>
      <c r="B26" s="101" t="s">
        <v>29</v>
      </c>
      <c r="C26" s="100">
        <v>0</v>
      </c>
      <c r="D26" s="104" t="s">
        <v>17</v>
      </c>
      <c r="E26" s="459" t="s">
        <v>13</v>
      </c>
      <c r="F26" s="493" t="s">
        <v>16</v>
      </c>
      <c r="G26" s="494"/>
      <c r="H26" s="494"/>
      <c r="I26" s="494"/>
      <c r="J26" s="495"/>
      <c r="K26" s="27">
        <v>6</v>
      </c>
      <c r="L26" s="28" t="s">
        <v>17</v>
      </c>
    </row>
    <row r="27" spans="1:26" ht="24" customHeight="1">
      <c r="A27" s="422"/>
      <c r="B27" s="101" t="s">
        <v>30</v>
      </c>
      <c r="C27" s="100">
        <v>4</v>
      </c>
      <c r="D27" s="104" t="s">
        <v>17</v>
      </c>
      <c r="E27" s="459"/>
      <c r="F27" s="496" t="s">
        <v>96</v>
      </c>
      <c r="G27" s="497"/>
      <c r="H27" s="497"/>
      <c r="I27" s="497"/>
      <c r="J27" s="498"/>
      <c r="K27" s="105">
        <v>4</v>
      </c>
      <c r="L27" s="26" t="s">
        <v>17</v>
      </c>
      <c r="M27">
        <f>C27/9</f>
        <v>0.44444444444444442</v>
      </c>
    </row>
    <row r="28" spans="1:26" ht="24" customHeight="1">
      <c r="A28" s="422"/>
      <c r="B28" s="101" t="s">
        <v>31</v>
      </c>
      <c r="C28" s="100">
        <v>5</v>
      </c>
      <c r="D28" s="104" t="s">
        <v>17</v>
      </c>
      <c r="E28" s="459" t="s">
        <v>14</v>
      </c>
      <c r="F28" s="493" t="s">
        <v>16</v>
      </c>
      <c r="G28" s="494"/>
      <c r="H28" s="494"/>
      <c r="I28" s="494"/>
      <c r="J28" s="495"/>
      <c r="K28" s="27">
        <v>10</v>
      </c>
      <c r="L28" s="28" t="s">
        <v>17</v>
      </c>
      <c r="M28">
        <f>C28/6</f>
        <v>0.83333333333333337</v>
      </c>
    </row>
    <row r="29" spans="1:26" ht="24" customHeight="1">
      <c r="A29" s="422"/>
      <c r="B29" s="101" t="s">
        <v>32</v>
      </c>
      <c r="C29" s="100">
        <v>6</v>
      </c>
      <c r="D29" s="104" t="s">
        <v>17</v>
      </c>
      <c r="E29" s="459"/>
      <c r="F29" s="496" t="s">
        <v>96</v>
      </c>
      <c r="G29" s="497"/>
      <c r="H29" s="497"/>
      <c r="I29" s="497"/>
      <c r="J29" s="498"/>
      <c r="K29" s="105">
        <v>5</v>
      </c>
      <c r="L29" s="26" t="s">
        <v>17</v>
      </c>
      <c r="M29">
        <f>C29/4</f>
        <v>1.5</v>
      </c>
    </row>
    <row r="30" spans="1:26" ht="24" customHeight="1">
      <c r="A30" s="422"/>
      <c r="B30" s="101" t="s">
        <v>33</v>
      </c>
      <c r="C30" s="100">
        <v>5</v>
      </c>
      <c r="D30" s="104" t="s">
        <v>17</v>
      </c>
      <c r="E30" s="459" t="s">
        <v>15</v>
      </c>
      <c r="F30" s="499" t="s">
        <v>16</v>
      </c>
      <c r="G30" s="500"/>
      <c r="H30" s="500"/>
      <c r="I30" s="500"/>
      <c r="J30" s="501"/>
      <c r="K30" s="29">
        <v>0</v>
      </c>
      <c r="L30" s="30" t="s">
        <v>17</v>
      </c>
      <c r="M30">
        <f>C30/2.5</f>
        <v>2</v>
      </c>
    </row>
    <row r="31" spans="1:26" ht="24" customHeight="1">
      <c r="A31" s="422"/>
      <c r="B31" s="101" t="s">
        <v>34</v>
      </c>
      <c r="C31" s="3">
        <f>SUM(C24:C30)</f>
        <v>20</v>
      </c>
      <c r="D31" s="104" t="s">
        <v>17</v>
      </c>
      <c r="E31" s="459"/>
      <c r="F31" s="496" t="s">
        <v>96</v>
      </c>
      <c r="G31" s="497"/>
      <c r="H31" s="497"/>
      <c r="I31" s="497"/>
      <c r="J31" s="498"/>
      <c r="K31" s="105">
        <v>0</v>
      </c>
      <c r="L31" s="26" t="s">
        <v>17</v>
      </c>
      <c r="M31" s="14">
        <f>ROUNDDOWN(SUM(M27:M30),2)</f>
        <v>4.7699999999999996</v>
      </c>
      <c r="N31" s="14"/>
    </row>
    <row r="32" spans="1:26" ht="24" customHeight="1">
      <c r="A32" s="422"/>
      <c r="B32" s="502" t="s">
        <v>35</v>
      </c>
      <c r="C32" s="459" t="s">
        <v>36</v>
      </c>
      <c r="D32" s="459"/>
      <c r="E32" s="459" t="s">
        <v>37</v>
      </c>
      <c r="F32" s="459"/>
      <c r="G32" s="459" t="s">
        <v>38</v>
      </c>
      <c r="H32" s="459"/>
      <c r="I32" s="459" t="s">
        <v>39</v>
      </c>
      <c r="J32" s="459"/>
      <c r="K32" s="459" t="s">
        <v>40</v>
      </c>
      <c r="L32" s="486"/>
    </row>
    <row r="33" spans="1:16" ht="24" customHeight="1">
      <c r="A33" s="422"/>
      <c r="B33" s="502"/>
      <c r="C33" s="100">
        <v>7</v>
      </c>
      <c r="D33" s="2" t="s">
        <v>17</v>
      </c>
      <c r="E33" s="100">
        <v>3</v>
      </c>
      <c r="F33" s="104" t="s">
        <v>17</v>
      </c>
      <c r="G33" s="100">
        <v>5</v>
      </c>
      <c r="H33" s="104" t="s">
        <v>17</v>
      </c>
      <c r="I33" s="100">
        <v>3</v>
      </c>
      <c r="J33" s="104" t="s">
        <v>17</v>
      </c>
      <c r="K33" s="100">
        <v>2</v>
      </c>
      <c r="L33" s="103" t="s">
        <v>17</v>
      </c>
    </row>
    <row r="34" spans="1:16" ht="24" customHeight="1">
      <c r="A34" s="422"/>
      <c r="B34" s="502" t="s">
        <v>41</v>
      </c>
      <c r="C34" s="477" t="s">
        <v>42</v>
      </c>
      <c r="D34" s="478"/>
      <c r="E34" s="478"/>
      <c r="F34" s="478"/>
      <c r="G34" s="478"/>
      <c r="H34" s="479"/>
      <c r="I34" s="435">
        <v>2</v>
      </c>
      <c r="J34" s="510"/>
      <c r="K34" s="510"/>
      <c r="L34" s="103" t="s">
        <v>17</v>
      </c>
    </row>
    <row r="35" spans="1:16" ht="24" customHeight="1" thickBot="1">
      <c r="A35" s="488"/>
      <c r="B35" s="509"/>
      <c r="C35" s="480" t="s">
        <v>18</v>
      </c>
      <c r="D35" s="481"/>
      <c r="E35" s="481"/>
      <c r="F35" s="481"/>
      <c r="G35" s="481"/>
      <c r="H35" s="482"/>
      <c r="I35" s="511">
        <v>6</v>
      </c>
      <c r="J35" s="512"/>
      <c r="K35" s="512"/>
      <c r="L35" s="6" t="s">
        <v>17</v>
      </c>
    </row>
    <row r="36" spans="1:16" ht="24" customHeight="1" thickBot="1">
      <c r="A36" s="8" t="s">
        <v>0</v>
      </c>
      <c r="B36" s="152" t="s">
        <v>46</v>
      </c>
      <c r="C36" s="152"/>
      <c r="D36" s="152"/>
      <c r="E36" s="152"/>
      <c r="F36" s="152"/>
      <c r="G36" s="515" t="s">
        <v>56</v>
      </c>
      <c r="H36" s="515"/>
      <c r="I36" s="515"/>
      <c r="J36" s="515"/>
      <c r="K36" s="515"/>
      <c r="L36" s="516"/>
    </row>
    <row r="37" spans="1:16" ht="24" customHeight="1" thickTop="1">
      <c r="A37" s="156" t="s">
        <v>47</v>
      </c>
      <c r="B37" s="518" t="s">
        <v>218</v>
      </c>
      <c r="C37" s="519"/>
      <c r="D37" s="519"/>
      <c r="E37" s="519"/>
      <c r="F37" s="520"/>
      <c r="G37" s="199" t="s">
        <v>78</v>
      </c>
      <c r="H37" s="200"/>
      <c r="I37" s="200"/>
      <c r="J37" s="200"/>
      <c r="K37" s="200" t="s">
        <v>76</v>
      </c>
      <c r="L37" s="201"/>
      <c r="M37" t="b">
        <v>0</v>
      </c>
      <c r="O37" t="b">
        <v>0</v>
      </c>
    </row>
    <row r="38" spans="1:16" ht="24" customHeight="1">
      <c r="A38" s="157"/>
      <c r="B38" s="521"/>
      <c r="C38" s="522"/>
      <c r="D38" s="522"/>
      <c r="E38" s="522"/>
      <c r="F38" s="523"/>
      <c r="G38" s="202" t="s">
        <v>79</v>
      </c>
      <c r="H38" s="203"/>
      <c r="I38" s="203"/>
      <c r="J38" s="203"/>
      <c r="K38" s="203"/>
      <c r="L38" s="204"/>
      <c r="P38" t="str">
        <f>M38&amp;N38&amp;O38</f>
        <v/>
      </c>
    </row>
    <row r="39" spans="1:16" ht="24" customHeight="1">
      <c r="A39" s="157"/>
      <c r="B39" s="167" t="s">
        <v>219</v>
      </c>
      <c r="C39" s="167"/>
      <c r="D39" s="167"/>
      <c r="E39" s="167"/>
      <c r="F39" s="167"/>
      <c r="G39" s="546"/>
      <c r="H39" s="547"/>
      <c r="I39" s="547"/>
      <c r="J39" s="547"/>
      <c r="K39" s="547"/>
      <c r="L39" s="548"/>
    </row>
    <row r="40" spans="1:16" ht="24" customHeight="1">
      <c r="A40" s="157"/>
      <c r="B40" s="168"/>
      <c r="C40" s="168"/>
      <c r="D40" s="168"/>
      <c r="E40" s="168"/>
      <c r="F40" s="168"/>
      <c r="G40" s="546"/>
      <c r="H40" s="547"/>
      <c r="I40" s="547"/>
      <c r="J40" s="547"/>
      <c r="K40" s="547"/>
      <c r="L40" s="548"/>
    </row>
    <row r="41" spans="1:16" ht="24" customHeight="1">
      <c r="A41" s="157"/>
      <c r="B41" s="168"/>
      <c r="C41" s="168"/>
      <c r="D41" s="168"/>
      <c r="E41" s="168"/>
      <c r="F41" s="168"/>
      <c r="G41" s="546"/>
      <c r="H41" s="547"/>
      <c r="I41" s="547"/>
      <c r="J41" s="547"/>
      <c r="K41" s="547"/>
      <c r="L41" s="548"/>
    </row>
    <row r="42" spans="1:16" ht="24" customHeight="1">
      <c r="A42" s="157"/>
      <c r="B42" s="178" t="s">
        <v>58</v>
      </c>
      <c r="C42" s="178"/>
      <c r="D42" s="178"/>
      <c r="E42" s="178"/>
      <c r="F42" s="178"/>
      <c r="G42" s="546"/>
      <c r="H42" s="547"/>
      <c r="I42" s="547"/>
      <c r="J42" s="547"/>
      <c r="K42" s="547"/>
      <c r="L42" s="548"/>
    </row>
    <row r="43" spans="1:16" ht="24" customHeight="1">
      <c r="A43" s="157"/>
      <c r="B43" s="160"/>
      <c r="C43" s="160"/>
      <c r="D43" s="160"/>
      <c r="E43" s="160"/>
      <c r="F43" s="160"/>
      <c r="G43" s="546"/>
      <c r="H43" s="547"/>
      <c r="I43" s="547"/>
      <c r="J43" s="547"/>
      <c r="K43" s="547"/>
      <c r="L43" s="548"/>
    </row>
    <row r="44" spans="1:16" ht="24" customHeight="1">
      <c r="A44" s="157"/>
      <c r="B44" s="179" t="s">
        <v>75</v>
      </c>
      <c r="C44" s="180"/>
      <c r="D44" s="180"/>
      <c r="E44" s="16">
        <v>10</v>
      </c>
      <c r="F44" s="15" t="s">
        <v>17</v>
      </c>
      <c r="G44" s="546"/>
      <c r="H44" s="547"/>
      <c r="I44" s="547"/>
      <c r="J44" s="547"/>
      <c r="K44" s="547"/>
      <c r="L44" s="548"/>
    </row>
    <row r="45" spans="1:16" ht="24" customHeight="1">
      <c r="A45" s="157"/>
      <c r="B45" s="552" t="s">
        <v>221</v>
      </c>
      <c r="C45" s="553"/>
      <c r="D45" s="553"/>
      <c r="E45" s="553"/>
      <c r="F45" s="554"/>
      <c r="G45" s="546"/>
      <c r="H45" s="547"/>
      <c r="I45" s="547"/>
      <c r="J45" s="547"/>
      <c r="K45" s="547"/>
      <c r="L45" s="548"/>
    </row>
    <row r="46" spans="1:16" ht="24" customHeight="1">
      <c r="A46" s="157"/>
      <c r="B46" s="549" t="s">
        <v>220</v>
      </c>
      <c r="C46" s="550"/>
      <c r="D46" s="550"/>
      <c r="E46" s="550"/>
      <c r="F46" s="551"/>
      <c r="G46" s="546"/>
      <c r="H46" s="547"/>
      <c r="I46" s="547"/>
      <c r="J46" s="547"/>
      <c r="K46" s="547"/>
      <c r="L46" s="548"/>
    </row>
    <row r="47" spans="1:16" ht="24" customHeight="1">
      <c r="A47" s="157"/>
      <c r="B47" s="549"/>
      <c r="C47" s="550"/>
      <c r="D47" s="550"/>
      <c r="E47" s="550"/>
      <c r="F47" s="551"/>
      <c r="G47" s="546"/>
      <c r="H47" s="547"/>
      <c r="I47" s="547"/>
      <c r="J47" s="547"/>
      <c r="K47" s="547"/>
      <c r="L47" s="548"/>
    </row>
    <row r="48" spans="1:16" ht="24" customHeight="1" thickBot="1">
      <c r="A48" s="517"/>
      <c r="B48" s="549"/>
      <c r="C48" s="550"/>
      <c r="D48" s="550"/>
      <c r="E48" s="550"/>
      <c r="F48" s="551"/>
      <c r="G48" s="546"/>
      <c r="H48" s="547"/>
      <c r="I48" s="547"/>
      <c r="J48" s="547"/>
      <c r="K48" s="547"/>
      <c r="L48" s="548"/>
    </row>
    <row r="49" spans="1:16" ht="24" customHeight="1">
      <c r="A49" s="540" t="s">
        <v>54</v>
      </c>
      <c r="B49" s="537" t="s">
        <v>223</v>
      </c>
      <c r="C49" s="537"/>
      <c r="D49" s="537"/>
      <c r="E49" s="537"/>
      <c r="F49" s="537"/>
      <c r="G49" s="513" t="s">
        <v>78</v>
      </c>
      <c r="H49" s="514"/>
      <c r="I49" s="514"/>
      <c r="J49" s="514"/>
      <c r="K49" s="514" t="s">
        <v>76</v>
      </c>
      <c r="L49" s="524"/>
    </row>
    <row r="50" spans="1:16" ht="24" customHeight="1">
      <c r="A50" s="157"/>
      <c r="B50" s="525"/>
      <c r="C50" s="525"/>
      <c r="D50" s="525"/>
      <c r="E50" s="525"/>
      <c r="F50" s="525"/>
      <c r="G50" s="555" t="s">
        <v>80</v>
      </c>
      <c r="H50" s="556"/>
      <c r="I50" s="556"/>
      <c r="J50" s="556"/>
      <c r="K50" s="556"/>
      <c r="L50" s="557"/>
    </row>
    <row r="51" spans="1:16" ht="24" customHeight="1">
      <c r="A51" s="157"/>
      <c r="B51" s="503" t="s">
        <v>222</v>
      </c>
      <c r="C51" s="503"/>
      <c r="D51" s="503"/>
      <c r="E51" s="503"/>
      <c r="F51" s="503"/>
      <c r="G51" s="205"/>
      <c r="H51" s="206"/>
      <c r="I51" s="206"/>
      <c r="J51" s="206"/>
      <c r="K51" s="206"/>
      <c r="L51" s="207"/>
    </row>
    <row r="52" spans="1:16" ht="24" customHeight="1">
      <c r="A52" s="157"/>
      <c r="B52" s="168"/>
      <c r="C52" s="168"/>
      <c r="D52" s="168"/>
      <c r="E52" s="168"/>
      <c r="F52" s="168"/>
      <c r="G52" s="205"/>
      <c r="H52" s="206"/>
      <c r="I52" s="206"/>
      <c r="J52" s="206"/>
      <c r="K52" s="206"/>
      <c r="L52" s="207"/>
    </row>
    <row r="53" spans="1:16" ht="24" customHeight="1">
      <c r="A53" s="157"/>
      <c r="B53" s="168"/>
      <c r="C53" s="168"/>
      <c r="D53" s="168"/>
      <c r="E53" s="168"/>
      <c r="F53" s="168"/>
      <c r="G53" s="205"/>
      <c r="H53" s="206"/>
      <c r="I53" s="206"/>
      <c r="J53" s="206"/>
      <c r="K53" s="206"/>
      <c r="L53" s="207"/>
    </row>
    <row r="54" spans="1:16" ht="24" customHeight="1">
      <c r="A54" s="157"/>
      <c r="B54" s="504" t="s">
        <v>224</v>
      </c>
      <c r="C54" s="504"/>
      <c r="D54" s="504"/>
      <c r="E54" s="504"/>
      <c r="F54" s="504"/>
      <c r="G54" s="205"/>
      <c r="H54" s="206"/>
      <c r="I54" s="206"/>
      <c r="J54" s="206"/>
      <c r="K54" s="206"/>
      <c r="L54" s="207"/>
    </row>
    <row r="55" spans="1:16" ht="24" customHeight="1">
      <c r="A55" s="157"/>
      <c r="B55" s="505"/>
      <c r="C55" s="505"/>
      <c r="D55" s="505"/>
      <c r="E55" s="505"/>
      <c r="F55" s="505"/>
      <c r="G55" s="205"/>
      <c r="H55" s="206"/>
      <c r="I55" s="206"/>
      <c r="J55" s="206"/>
      <c r="K55" s="206"/>
      <c r="L55" s="207"/>
    </row>
    <row r="56" spans="1:16" ht="24" customHeight="1">
      <c r="A56" s="157"/>
      <c r="B56" s="167" t="s">
        <v>225</v>
      </c>
      <c r="C56" s="167"/>
      <c r="D56" s="167"/>
      <c r="E56" s="167"/>
      <c r="F56" s="167"/>
      <c r="G56" s="205"/>
      <c r="H56" s="206"/>
      <c r="I56" s="206"/>
      <c r="J56" s="206"/>
      <c r="K56" s="206"/>
      <c r="L56" s="207"/>
    </row>
    <row r="57" spans="1:16" ht="24" customHeight="1">
      <c r="A57" s="157"/>
      <c r="B57" s="503"/>
      <c r="C57" s="503"/>
      <c r="D57" s="503"/>
      <c r="E57" s="503"/>
      <c r="F57" s="503"/>
      <c r="G57" s="205"/>
      <c r="H57" s="206"/>
      <c r="I57" s="206"/>
      <c r="J57" s="206"/>
      <c r="K57" s="206"/>
      <c r="L57" s="207"/>
    </row>
    <row r="58" spans="1:16" ht="24" customHeight="1">
      <c r="A58" s="157"/>
      <c r="B58" s="168"/>
      <c r="C58" s="168"/>
      <c r="D58" s="168"/>
      <c r="E58" s="168"/>
      <c r="F58" s="168"/>
      <c r="G58" s="205"/>
      <c r="H58" s="206"/>
      <c r="I58" s="206"/>
      <c r="J58" s="206"/>
      <c r="K58" s="206"/>
      <c r="L58" s="207"/>
    </row>
    <row r="59" spans="1:16" ht="24" customHeight="1">
      <c r="A59" s="157"/>
      <c r="B59" s="168"/>
      <c r="C59" s="168"/>
      <c r="D59" s="168"/>
      <c r="E59" s="168"/>
      <c r="F59" s="168"/>
      <c r="G59" s="205"/>
      <c r="H59" s="206"/>
      <c r="I59" s="206"/>
      <c r="J59" s="206"/>
      <c r="K59" s="206"/>
      <c r="L59" s="207"/>
    </row>
    <row r="60" spans="1:16" ht="24" customHeight="1">
      <c r="A60" s="157"/>
      <c r="B60" s="506" t="s">
        <v>49</v>
      </c>
      <c r="C60" s="506"/>
      <c r="D60" s="506"/>
      <c r="E60" s="506"/>
      <c r="F60" s="506"/>
      <c r="G60" s="205"/>
      <c r="H60" s="206"/>
      <c r="I60" s="206"/>
      <c r="J60" s="206"/>
      <c r="K60" s="206"/>
      <c r="L60" s="207"/>
    </row>
    <row r="61" spans="1:16" ht="24" customHeight="1">
      <c r="A61" s="157"/>
      <c r="B61" s="507" t="s">
        <v>50</v>
      </c>
      <c r="C61" s="507"/>
      <c r="D61" s="508"/>
      <c r="E61" s="13">
        <v>6</v>
      </c>
      <c r="F61" s="9" t="s">
        <v>17</v>
      </c>
      <c r="G61" s="205"/>
      <c r="H61" s="206"/>
      <c r="I61" s="206"/>
      <c r="J61" s="206"/>
      <c r="K61" s="206"/>
      <c r="L61" s="207"/>
      <c r="P61" t="str">
        <f>M61&amp;N61&amp;O61</f>
        <v/>
      </c>
    </row>
    <row r="62" spans="1:16" ht="24" customHeight="1">
      <c r="A62" s="157"/>
      <c r="B62" s="552" t="s">
        <v>53</v>
      </c>
      <c r="C62" s="553"/>
      <c r="D62" s="553"/>
      <c r="E62" s="553"/>
      <c r="F62" s="554"/>
      <c r="G62" s="205"/>
      <c r="H62" s="206"/>
      <c r="I62" s="206"/>
      <c r="J62" s="206"/>
      <c r="K62" s="206"/>
      <c r="L62" s="207"/>
    </row>
    <row r="63" spans="1:16" ht="24" customHeight="1">
      <c r="A63" s="157"/>
      <c r="B63" s="549" t="s">
        <v>226</v>
      </c>
      <c r="C63" s="550"/>
      <c r="D63" s="550"/>
      <c r="E63" s="550"/>
      <c r="F63" s="551"/>
      <c r="G63" s="205"/>
      <c r="H63" s="206"/>
      <c r="I63" s="206"/>
      <c r="J63" s="206"/>
      <c r="K63" s="206"/>
      <c r="L63" s="207"/>
    </row>
    <row r="64" spans="1:16" ht="24" customHeight="1">
      <c r="A64" s="157"/>
      <c r="B64" s="549"/>
      <c r="C64" s="550"/>
      <c r="D64" s="550"/>
      <c r="E64" s="550"/>
      <c r="F64" s="551"/>
      <c r="G64" s="205"/>
      <c r="H64" s="206"/>
      <c r="I64" s="206"/>
      <c r="J64" s="206"/>
      <c r="K64" s="206"/>
      <c r="L64" s="207"/>
    </row>
    <row r="65" spans="1:16" ht="24" customHeight="1" thickBot="1">
      <c r="A65" s="158"/>
      <c r="B65" s="558"/>
      <c r="C65" s="559"/>
      <c r="D65" s="559"/>
      <c r="E65" s="559"/>
      <c r="F65" s="560"/>
      <c r="G65" s="208"/>
      <c r="H65" s="209"/>
      <c r="I65" s="209"/>
      <c r="J65" s="209"/>
      <c r="K65" s="209"/>
      <c r="L65" s="210"/>
    </row>
    <row r="66" spans="1:16" ht="24" customHeight="1" thickBot="1">
      <c r="A66" s="8" t="s">
        <v>0</v>
      </c>
      <c r="B66" s="152" t="s">
        <v>46</v>
      </c>
      <c r="C66" s="152"/>
      <c r="D66" s="152"/>
      <c r="E66" s="152"/>
      <c r="F66" s="152"/>
      <c r="G66" s="515" t="s">
        <v>57</v>
      </c>
      <c r="H66" s="515"/>
      <c r="I66" s="515"/>
      <c r="J66" s="515"/>
      <c r="K66" s="515"/>
      <c r="L66" s="516"/>
    </row>
    <row r="67" spans="1:16" ht="24" customHeight="1" thickTop="1">
      <c r="A67" s="157" t="s">
        <v>44</v>
      </c>
      <c r="B67" s="178" t="s">
        <v>73</v>
      </c>
      <c r="C67" s="178"/>
      <c r="D67" s="178"/>
      <c r="E67" s="178"/>
      <c r="F67" s="178"/>
      <c r="G67" s="199" t="s">
        <v>78</v>
      </c>
      <c r="H67" s="200"/>
      <c r="I67" s="200"/>
      <c r="J67" s="200"/>
      <c r="K67" s="200" t="s">
        <v>76</v>
      </c>
      <c r="L67" s="201"/>
    </row>
    <row r="68" spans="1:16" ht="24" customHeight="1">
      <c r="A68" s="157"/>
      <c r="B68" s="525"/>
      <c r="C68" s="525"/>
      <c r="D68" s="525"/>
      <c r="E68" s="525"/>
      <c r="F68" s="525"/>
      <c r="G68" s="555" t="s">
        <v>80</v>
      </c>
      <c r="H68" s="556"/>
      <c r="I68" s="556"/>
      <c r="J68" s="556"/>
      <c r="K68" s="556"/>
      <c r="L68" s="557"/>
    </row>
    <row r="69" spans="1:16" ht="24" customHeight="1">
      <c r="A69" s="157"/>
      <c r="B69" s="539" t="s">
        <v>52</v>
      </c>
      <c r="C69" s="539"/>
      <c r="D69" s="423"/>
      <c r="E69" s="12">
        <v>3</v>
      </c>
      <c r="F69" s="102" t="s">
        <v>17</v>
      </c>
      <c r="G69" s="205"/>
      <c r="H69" s="206"/>
      <c r="I69" s="206"/>
      <c r="J69" s="206"/>
      <c r="K69" s="206"/>
      <c r="L69" s="207"/>
    </row>
    <row r="70" spans="1:16" ht="24" customHeight="1">
      <c r="A70" s="157"/>
      <c r="B70" s="178" t="s">
        <v>74</v>
      </c>
      <c r="C70" s="178"/>
      <c r="D70" s="178"/>
      <c r="E70" s="178"/>
      <c r="F70" s="178"/>
      <c r="G70" s="205"/>
      <c r="H70" s="206"/>
      <c r="I70" s="206"/>
      <c r="J70" s="206"/>
      <c r="K70" s="206"/>
      <c r="L70" s="207"/>
    </row>
    <row r="71" spans="1:16" ht="24" customHeight="1">
      <c r="A71" s="157"/>
      <c r="B71" s="525"/>
      <c r="C71" s="525"/>
      <c r="D71" s="525"/>
      <c r="E71" s="525"/>
      <c r="F71" s="525"/>
      <c r="G71" s="205"/>
      <c r="H71" s="206"/>
      <c r="I71" s="206"/>
      <c r="J71" s="206"/>
      <c r="K71" s="206"/>
      <c r="L71" s="207"/>
    </row>
    <row r="72" spans="1:16" ht="24" customHeight="1">
      <c r="A72" s="157"/>
      <c r="B72" s="541" t="s">
        <v>51</v>
      </c>
      <c r="C72" s="541"/>
      <c r="D72" s="542"/>
      <c r="E72" s="13">
        <v>0</v>
      </c>
      <c r="F72" s="9" t="s">
        <v>17</v>
      </c>
      <c r="G72" s="205"/>
      <c r="H72" s="206"/>
      <c r="I72" s="206"/>
      <c r="J72" s="206"/>
      <c r="K72" s="206"/>
      <c r="L72" s="207"/>
      <c r="P72" t="str">
        <f>M72&amp;N72&amp;O72</f>
        <v/>
      </c>
    </row>
    <row r="73" spans="1:16" ht="24" customHeight="1">
      <c r="A73" s="157"/>
      <c r="B73" s="503" t="s">
        <v>195</v>
      </c>
      <c r="C73" s="538"/>
      <c r="D73" s="538"/>
      <c r="E73" s="538"/>
      <c r="F73" s="538"/>
      <c r="G73" s="205"/>
      <c r="H73" s="206"/>
      <c r="I73" s="206"/>
      <c r="J73" s="206"/>
      <c r="K73" s="206"/>
      <c r="L73" s="207"/>
    </row>
    <row r="74" spans="1:16" ht="24" customHeight="1" thickBot="1">
      <c r="A74" s="158"/>
      <c r="B74" s="533"/>
      <c r="C74" s="533"/>
      <c r="D74" s="533"/>
      <c r="E74" s="533"/>
      <c r="F74" s="533"/>
      <c r="G74" s="208"/>
      <c r="H74" s="209"/>
      <c r="I74" s="209"/>
      <c r="J74" s="209"/>
      <c r="K74" s="209"/>
      <c r="L74" s="210"/>
    </row>
    <row r="75" spans="1:16" ht="24" customHeight="1">
      <c r="A75" s="534" t="s">
        <v>71</v>
      </c>
      <c r="B75" s="537" t="s">
        <v>227</v>
      </c>
      <c r="C75" s="537"/>
      <c r="D75" s="537"/>
      <c r="E75" s="537"/>
      <c r="F75" s="537"/>
      <c r="G75" s="513" t="s">
        <v>78</v>
      </c>
      <c r="H75" s="514"/>
      <c r="I75" s="514"/>
      <c r="J75" s="514"/>
      <c r="K75" s="514" t="s">
        <v>76</v>
      </c>
      <c r="L75" s="524"/>
    </row>
    <row r="76" spans="1:16" ht="24" customHeight="1">
      <c r="A76" s="535"/>
      <c r="B76" s="160"/>
      <c r="C76" s="160"/>
      <c r="D76" s="160"/>
      <c r="E76" s="160"/>
      <c r="F76" s="160"/>
      <c r="G76" s="555" t="s">
        <v>80</v>
      </c>
      <c r="H76" s="556"/>
      <c r="I76" s="556"/>
      <c r="J76" s="556"/>
      <c r="K76" s="556"/>
      <c r="L76" s="557"/>
    </row>
    <row r="77" spans="1:16" ht="24" customHeight="1">
      <c r="A77" s="535"/>
      <c r="B77" s="167" t="s">
        <v>228</v>
      </c>
      <c r="C77" s="531"/>
      <c r="D77" s="531"/>
      <c r="E77" s="531"/>
      <c r="F77" s="531"/>
      <c r="G77" s="561"/>
      <c r="H77" s="562"/>
      <c r="I77" s="562"/>
      <c r="J77" s="562"/>
      <c r="K77" s="562"/>
      <c r="L77" s="563"/>
    </row>
    <row r="78" spans="1:16" ht="24" customHeight="1">
      <c r="A78" s="535"/>
      <c r="B78" s="538"/>
      <c r="C78" s="538"/>
      <c r="D78" s="538"/>
      <c r="E78" s="538"/>
      <c r="F78" s="538"/>
      <c r="G78" s="561"/>
      <c r="H78" s="562"/>
      <c r="I78" s="562"/>
      <c r="J78" s="562"/>
      <c r="K78" s="562"/>
      <c r="L78" s="563"/>
    </row>
    <row r="79" spans="1:16" ht="24" customHeight="1">
      <c r="A79" s="535"/>
      <c r="B79" s="538"/>
      <c r="C79" s="538"/>
      <c r="D79" s="538"/>
      <c r="E79" s="538"/>
      <c r="F79" s="538"/>
      <c r="G79" s="561"/>
      <c r="H79" s="562"/>
      <c r="I79" s="562"/>
      <c r="J79" s="562"/>
      <c r="K79" s="562"/>
      <c r="L79" s="563"/>
      <c r="P79" t="str">
        <f>M79&amp;N79&amp;O79</f>
        <v/>
      </c>
    </row>
    <row r="80" spans="1:16" ht="24" customHeight="1">
      <c r="A80" s="535"/>
      <c r="B80" s="538"/>
      <c r="C80" s="538"/>
      <c r="D80" s="538"/>
      <c r="E80" s="538"/>
      <c r="F80" s="538"/>
      <c r="G80" s="561"/>
      <c r="H80" s="562"/>
      <c r="I80" s="562"/>
      <c r="J80" s="562"/>
      <c r="K80" s="562"/>
      <c r="L80" s="563"/>
    </row>
    <row r="81" spans="1:12" ht="24" customHeight="1">
      <c r="A81" s="535"/>
      <c r="B81" s="538"/>
      <c r="C81" s="538"/>
      <c r="D81" s="538"/>
      <c r="E81" s="538"/>
      <c r="F81" s="538"/>
      <c r="G81" s="561"/>
      <c r="H81" s="562"/>
      <c r="I81" s="562"/>
      <c r="J81" s="562"/>
      <c r="K81" s="562"/>
      <c r="L81" s="563"/>
    </row>
    <row r="82" spans="1:12" ht="24" customHeight="1" thickBot="1">
      <c r="A82" s="536"/>
      <c r="B82" s="533"/>
      <c r="C82" s="533"/>
      <c r="D82" s="533"/>
      <c r="E82" s="533"/>
      <c r="F82" s="533"/>
      <c r="G82" s="564"/>
      <c r="H82" s="565"/>
      <c r="I82" s="565"/>
      <c r="J82" s="565"/>
      <c r="K82" s="565"/>
      <c r="L82" s="566"/>
    </row>
    <row r="83" spans="1:12" ht="24" customHeight="1">
      <c r="A83" s="543" t="s">
        <v>213</v>
      </c>
      <c r="B83" s="567" t="s">
        <v>214</v>
      </c>
      <c r="C83" s="567"/>
      <c r="D83" s="567"/>
      <c r="E83" s="567"/>
      <c r="F83" s="567"/>
      <c r="G83" s="272" t="s">
        <v>78</v>
      </c>
      <c r="H83" s="265"/>
      <c r="I83" s="265"/>
      <c r="J83" s="265"/>
      <c r="K83" s="265" t="s">
        <v>76</v>
      </c>
      <c r="L83" s="266"/>
    </row>
    <row r="84" spans="1:12" ht="24" customHeight="1">
      <c r="A84" s="544"/>
      <c r="B84" s="568"/>
      <c r="C84" s="568"/>
      <c r="D84" s="568"/>
      <c r="E84" s="568"/>
      <c r="F84" s="568"/>
      <c r="G84" s="255" t="s">
        <v>80</v>
      </c>
      <c r="H84" s="256"/>
      <c r="I84" s="256"/>
      <c r="J84" s="256"/>
      <c r="K84" s="256"/>
      <c r="L84" s="257"/>
    </row>
    <row r="85" spans="1:12" ht="24" customHeight="1">
      <c r="A85" s="544"/>
      <c r="B85" s="569" t="s">
        <v>217</v>
      </c>
      <c r="C85" s="570"/>
      <c r="D85" s="570"/>
      <c r="E85" s="570"/>
      <c r="F85" s="570"/>
      <c r="G85" s="230"/>
      <c r="H85" s="231"/>
      <c r="I85" s="231"/>
      <c r="J85" s="231"/>
      <c r="K85" s="231"/>
      <c r="L85" s="232"/>
    </row>
    <row r="86" spans="1:12" ht="24" customHeight="1">
      <c r="A86" s="544"/>
      <c r="B86" s="571"/>
      <c r="C86" s="571"/>
      <c r="D86" s="571"/>
      <c r="E86" s="571"/>
      <c r="F86" s="571"/>
      <c r="G86" s="230"/>
      <c r="H86" s="231"/>
      <c r="I86" s="231"/>
      <c r="J86" s="231"/>
      <c r="K86" s="231"/>
      <c r="L86" s="232"/>
    </row>
    <row r="87" spans="1:12" ht="24" customHeight="1">
      <c r="A87" s="544"/>
      <c r="B87" s="571"/>
      <c r="C87" s="571"/>
      <c r="D87" s="571"/>
      <c r="E87" s="571"/>
      <c r="F87" s="571"/>
      <c r="G87" s="258"/>
      <c r="H87" s="259"/>
      <c r="I87" s="259"/>
      <c r="J87" s="259"/>
      <c r="K87" s="259"/>
      <c r="L87" s="260"/>
    </row>
    <row r="88" spans="1:12" ht="24" customHeight="1">
      <c r="A88" s="544"/>
      <c r="B88" s="572" t="s">
        <v>215</v>
      </c>
      <c r="C88" s="572"/>
      <c r="D88" s="572"/>
      <c r="E88" s="572"/>
      <c r="F88" s="572"/>
      <c r="G88" s="262" t="s">
        <v>78</v>
      </c>
      <c r="H88" s="263"/>
      <c r="I88" s="263"/>
      <c r="J88" s="263"/>
      <c r="K88" s="263" t="s">
        <v>76</v>
      </c>
      <c r="L88" s="264"/>
    </row>
    <row r="89" spans="1:12" ht="24" customHeight="1">
      <c r="A89" s="544"/>
      <c r="B89" s="568"/>
      <c r="C89" s="568"/>
      <c r="D89" s="568"/>
      <c r="E89" s="568"/>
      <c r="F89" s="568"/>
      <c r="G89" s="255" t="s">
        <v>80</v>
      </c>
      <c r="H89" s="256"/>
      <c r="I89" s="256"/>
      <c r="J89" s="256"/>
      <c r="K89" s="256"/>
      <c r="L89" s="257"/>
    </row>
    <row r="90" spans="1:12" ht="24" customHeight="1">
      <c r="A90" s="544"/>
      <c r="B90" s="569" t="s">
        <v>229</v>
      </c>
      <c r="C90" s="570"/>
      <c r="D90" s="570"/>
      <c r="E90" s="570"/>
      <c r="F90" s="570"/>
      <c r="G90" s="230"/>
      <c r="H90" s="231"/>
      <c r="I90" s="231"/>
      <c r="J90" s="231"/>
      <c r="K90" s="231"/>
      <c r="L90" s="232"/>
    </row>
    <row r="91" spans="1:12" ht="24" customHeight="1">
      <c r="A91" s="544"/>
      <c r="B91" s="571"/>
      <c r="C91" s="571"/>
      <c r="D91" s="571"/>
      <c r="E91" s="571"/>
      <c r="F91" s="571"/>
      <c r="G91" s="230"/>
      <c r="H91" s="231"/>
      <c r="I91" s="231"/>
      <c r="J91" s="231"/>
      <c r="K91" s="231"/>
      <c r="L91" s="232"/>
    </row>
    <row r="92" spans="1:12" ht="24" customHeight="1">
      <c r="A92" s="544"/>
      <c r="B92" s="571"/>
      <c r="C92" s="571"/>
      <c r="D92" s="571"/>
      <c r="E92" s="571"/>
      <c r="F92" s="571"/>
      <c r="G92" s="258"/>
      <c r="H92" s="259"/>
      <c r="I92" s="259"/>
      <c r="J92" s="259"/>
      <c r="K92" s="259"/>
      <c r="L92" s="260"/>
    </row>
    <row r="93" spans="1:12" ht="24" customHeight="1">
      <c r="A93" s="544"/>
      <c r="B93" s="573" t="s">
        <v>216</v>
      </c>
      <c r="C93" s="573"/>
      <c r="D93" s="573"/>
      <c r="E93" s="573"/>
      <c r="F93" s="573"/>
      <c r="G93" s="252" t="s">
        <v>78</v>
      </c>
      <c r="H93" s="253"/>
      <c r="I93" s="253"/>
      <c r="J93" s="253"/>
      <c r="K93" s="253" t="s">
        <v>76</v>
      </c>
      <c r="L93" s="254"/>
    </row>
    <row r="94" spans="1:12" ht="24" customHeight="1">
      <c r="A94" s="544"/>
      <c r="B94" s="568"/>
      <c r="C94" s="568"/>
      <c r="D94" s="568"/>
      <c r="E94" s="568"/>
      <c r="F94" s="568"/>
      <c r="G94" s="255" t="s">
        <v>80</v>
      </c>
      <c r="H94" s="256"/>
      <c r="I94" s="256"/>
      <c r="J94" s="256"/>
      <c r="K94" s="256"/>
      <c r="L94" s="257"/>
    </row>
    <row r="95" spans="1:12" ht="24" customHeight="1">
      <c r="A95" s="544"/>
      <c r="B95" s="569" t="s">
        <v>230</v>
      </c>
      <c r="C95" s="570"/>
      <c r="D95" s="570"/>
      <c r="E95" s="570"/>
      <c r="F95" s="570"/>
      <c r="G95" s="230"/>
      <c r="H95" s="231"/>
      <c r="I95" s="231"/>
      <c r="J95" s="231"/>
      <c r="K95" s="231"/>
      <c r="L95" s="232"/>
    </row>
    <row r="96" spans="1:12" ht="24" customHeight="1">
      <c r="A96" s="544"/>
      <c r="B96" s="571"/>
      <c r="C96" s="571"/>
      <c r="D96" s="571"/>
      <c r="E96" s="571"/>
      <c r="F96" s="571"/>
      <c r="G96" s="230"/>
      <c r="H96" s="231"/>
      <c r="I96" s="231"/>
      <c r="J96" s="231"/>
      <c r="K96" s="231"/>
      <c r="L96" s="232"/>
    </row>
    <row r="97" spans="1:12" ht="24" customHeight="1" thickBot="1">
      <c r="A97" s="545"/>
      <c r="B97" s="574"/>
      <c r="C97" s="574"/>
      <c r="D97" s="574"/>
      <c r="E97" s="574"/>
      <c r="F97" s="574"/>
      <c r="G97" s="233"/>
      <c r="H97" s="234"/>
      <c r="I97" s="234"/>
      <c r="J97" s="234"/>
      <c r="K97" s="234"/>
      <c r="L97" s="235"/>
    </row>
    <row r="98" spans="1:12" ht="24" customHeight="1" thickBot="1">
      <c r="A98" s="8" t="s">
        <v>0</v>
      </c>
      <c r="B98" s="152" t="s">
        <v>46</v>
      </c>
      <c r="C98" s="152"/>
      <c r="D98" s="152"/>
      <c r="E98" s="152"/>
      <c r="F98" s="152"/>
      <c r="G98" s="515" t="s">
        <v>57</v>
      </c>
      <c r="H98" s="515"/>
      <c r="I98" s="515"/>
      <c r="J98" s="515"/>
      <c r="K98" s="515"/>
      <c r="L98" s="516"/>
    </row>
    <row r="99" spans="1:12" ht="24" customHeight="1" thickTop="1">
      <c r="A99" s="526" t="s">
        <v>45</v>
      </c>
      <c r="B99" s="159" t="s">
        <v>59</v>
      </c>
      <c r="C99" s="159"/>
      <c r="D99" s="159"/>
      <c r="E99" s="159"/>
      <c r="F99" s="159"/>
      <c r="G99" s="528" t="s">
        <v>78</v>
      </c>
      <c r="H99" s="529"/>
      <c r="I99" s="529"/>
      <c r="J99" s="529"/>
      <c r="K99" s="529" t="s">
        <v>76</v>
      </c>
      <c r="L99" s="530"/>
    </row>
    <row r="100" spans="1:12" ht="24" customHeight="1">
      <c r="A100" s="526"/>
      <c r="B100" s="160"/>
      <c r="C100" s="160"/>
      <c r="D100" s="160"/>
      <c r="E100" s="160"/>
      <c r="F100" s="160"/>
      <c r="G100" s="555" t="s">
        <v>80</v>
      </c>
      <c r="H100" s="556"/>
      <c r="I100" s="556"/>
      <c r="J100" s="556"/>
      <c r="K100" s="556"/>
      <c r="L100" s="557"/>
    </row>
    <row r="101" spans="1:12" ht="24" customHeight="1">
      <c r="A101" s="526"/>
      <c r="B101" s="167" t="s">
        <v>193</v>
      </c>
      <c r="C101" s="531"/>
      <c r="D101" s="531"/>
      <c r="E101" s="531"/>
      <c r="F101" s="531"/>
      <c r="G101" s="561"/>
      <c r="H101" s="562"/>
      <c r="I101" s="562"/>
      <c r="J101" s="562"/>
      <c r="K101" s="562"/>
      <c r="L101" s="563"/>
    </row>
    <row r="102" spans="1:12" ht="24" customHeight="1">
      <c r="A102" s="526"/>
      <c r="B102" s="532"/>
      <c r="C102" s="532"/>
      <c r="D102" s="532"/>
      <c r="E102" s="532"/>
      <c r="F102" s="532"/>
      <c r="G102" s="561"/>
      <c r="H102" s="562"/>
      <c r="I102" s="562"/>
      <c r="J102" s="562"/>
      <c r="K102" s="562"/>
      <c r="L102" s="563"/>
    </row>
    <row r="103" spans="1:12" ht="24" customHeight="1" thickBot="1">
      <c r="A103" s="527"/>
      <c r="B103" s="533"/>
      <c r="C103" s="533"/>
      <c r="D103" s="533"/>
      <c r="E103" s="533"/>
      <c r="F103" s="533"/>
      <c r="G103" s="564"/>
      <c r="H103" s="565"/>
      <c r="I103" s="565"/>
      <c r="J103" s="565"/>
      <c r="K103" s="565"/>
      <c r="L103" s="566"/>
    </row>
    <row r="104" spans="1:12" ht="24" customHeight="1"/>
    <row r="105" spans="1:12" ht="24" customHeight="1"/>
    <row r="106" spans="1:12" ht="24" customHeight="1"/>
    <row r="107" spans="1:12" ht="24" customHeight="1"/>
    <row r="108" spans="1:12" ht="24" customHeight="1"/>
    <row r="109" spans="1:12" ht="24" customHeight="1"/>
    <row r="110" spans="1:12" ht="24" customHeight="1"/>
    <row r="111" spans="1:12" ht="24" customHeight="1"/>
    <row r="112" spans="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sheetData>
  <mergeCells count="163">
    <mergeCell ref="G95:L97"/>
    <mergeCell ref="G100:L100"/>
    <mergeCell ref="G101:L103"/>
    <mergeCell ref="G85:L87"/>
    <mergeCell ref="B93:F94"/>
    <mergeCell ref="G93:H93"/>
    <mergeCell ref="I93:J93"/>
    <mergeCell ref="K93:L93"/>
    <mergeCell ref="B95:F97"/>
    <mergeCell ref="I88:J88"/>
    <mergeCell ref="K88:L88"/>
    <mergeCell ref="B90:F92"/>
    <mergeCell ref="B98:F98"/>
    <mergeCell ref="G98:L98"/>
    <mergeCell ref="G76:L76"/>
    <mergeCell ref="G77:L82"/>
    <mergeCell ref="G84:L84"/>
    <mergeCell ref="G89:L89"/>
    <mergeCell ref="G94:L94"/>
    <mergeCell ref="G90:L92"/>
    <mergeCell ref="B83:F84"/>
    <mergeCell ref="G83:H83"/>
    <mergeCell ref="I83:J83"/>
    <mergeCell ref="K83:L83"/>
    <mergeCell ref="B85:F87"/>
    <mergeCell ref="B88:F89"/>
    <mergeCell ref="G88:H88"/>
    <mergeCell ref="A67:A74"/>
    <mergeCell ref="B67:F68"/>
    <mergeCell ref="G67:H67"/>
    <mergeCell ref="I67:J67"/>
    <mergeCell ref="K67:L67"/>
    <mergeCell ref="A99:A103"/>
    <mergeCell ref="B99:F100"/>
    <mergeCell ref="G99:H99"/>
    <mergeCell ref="I99:J99"/>
    <mergeCell ref="K99:L99"/>
    <mergeCell ref="B101:F103"/>
    <mergeCell ref="A75:A82"/>
    <mergeCell ref="B75:F76"/>
    <mergeCell ref="G75:H75"/>
    <mergeCell ref="I75:J75"/>
    <mergeCell ref="K75:L75"/>
    <mergeCell ref="B77:F82"/>
    <mergeCell ref="B69:D69"/>
    <mergeCell ref="B70:F71"/>
    <mergeCell ref="B72:D72"/>
    <mergeCell ref="B73:F74"/>
    <mergeCell ref="A83:A97"/>
    <mergeCell ref="G68:L68"/>
    <mergeCell ref="G69:L74"/>
    <mergeCell ref="A37:A48"/>
    <mergeCell ref="B37:F38"/>
    <mergeCell ref="G37:H37"/>
    <mergeCell ref="I37:J37"/>
    <mergeCell ref="K37:L37"/>
    <mergeCell ref="B39:F41"/>
    <mergeCell ref="B42:F43"/>
    <mergeCell ref="K49:L49"/>
    <mergeCell ref="B66:F66"/>
    <mergeCell ref="G66:L66"/>
    <mergeCell ref="B44:D44"/>
    <mergeCell ref="A49:A65"/>
    <mergeCell ref="B49:F50"/>
    <mergeCell ref="G38:L38"/>
    <mergeCell ref="G39:L48"/>
    <mergeCell ref="B46:F48"/>
    <mergeCell ref="B45:F45"/>
    <mergeCell ref="G50:L50"/>
    <mergeCell ref="G51:L65"/>
    <mergeCell ref="B63:F65"/>
    <mergeCell ref="B62:F62"/>
    <mergeCell ref="B51:F53"/>
    <mergeCell ref="B54:F55"/>
    <mergeCell ref="B56:F59"/>
    <mergeCell ref="B60:F60"/>
    <mergeCell ref="B61:D61"/>
    <mergeCell ref="B34:B35"/>
    <mergeCell ref="C34:H34"/>
    <mergeCell ref="I34:K34"/>
    <mergeCell ref="C35:H35"/>
    <mergeCell ref="I35:K35"/>
    <mergeCell ref="G49:H49"/>
    <mergeCell ref="I49:J49"/>
    <mergeCell ref="B36:F36"/>
    <mergeCell ref="G36:L36"/>
    <mergeCell ref="K32:L32"/>
    <mergeCell ref="A23:A35"/>
    <mergeCell ref="C23:D23"/>
    <mergeCell ref="E23:L23"/>
    <mergeCell ref="E24:E25"/>
    <mergeCell ref="F24:J24"/>
    <mergeCell ref="F25:J25"/>
    <mergeCell ref="E26:E27"/>
    <mergeCell ref="F26:J26"/>
    <mergeCell ref="E30:E31"/>
    <mergeCell ref="F30:J30"/>
    <mergeCell ref="F31:J31"/>
    <mergeCell ref="B32:B33"/>
    <mergeCell ref="C32:D32"/>
    <mergeCell ref="E32:F32"/>
    <mergeCell ref="G32:H32"/>
    <mergeCell ref="I32:J32"/>
    <mergeCell ref="F27:J27"/>
    <mergeCell ref="E28:E29"/>
    <mergeCell ref="F28:J28"/>
    <mergeCell ref="F29:J29"/>
    <mergeCell ref="N17:P17"/>
    <mergeCell ref="B18:D18"/>
    <mergeCell ref="K18:L18"/>
    <mergeCell ref="A16:A22"/>
    <mergeCell ref="B16:D16"/>
    <mergeCell ref="E16:F16"/>
    <mergeCell ref="G16:H16"/>
    <mergeCell ref="I16:J16"/>
    <mergeCell ref="K16:L16"/>
    <mergeCell ref="B19:D19"/>
    <mergeCell ref="K19:L19"/>
    <mergeCell ref="B20:D20"/>
    <mergeCell ref="K20:L20"/>
    <mergeCell ref="B21:D21"/>
    <mergeCell ref="K21:L21"/>
    <mergeCell ref="B22:D22"/>
    <mergeCell ref="I22:L22"/>
    <mergeCell ref="A1:L1"/>
    <mergeCell ref="I2:L2"/>
    <mergeCell ref="B3:L3"/>
    <mergeCell ref="C13:G13"/>
    <mergeCell ref="H13:I13"/>
    <mergeCell ref="C14:G14"/>
    <mergeCell ref="H14:I14"/>
    <mergeCell ref="C15:G15"/>
    <mergeCell ref="H15:I15"/>
    <mergeCell ref="B10:G11"/>
    <mergeCell ref="H10:L10"/>
    <mergeCell ref="H11:J11"/>
    <mergeCell ref="K11:L11"/>
    <mergeCell ref="C12:G12"/>
    <mergeCell ref="H12:I12"/>
    <mergeCell ref="W16:X16"/>
    <mergeCell ref="W17:X17"/>
    <mergeCell ref="W18:X18"/>
    <mergeCell ref="W19:X19"/>
    <mergeCell ref="W20:X20"/>
    <mergeCell ref="W21:X21"/>
    <mergeCell ref="M21:T22"/>
    <mergeCell ref="N3:R5"/>
    <mergeCell ref="A4:A15"/>
    <mergeCell ref="B4:D4"/>
    <mergeCell ref="E4:L4"/>
    <mergeCell ref="B5:D5"/>
    <mergeCell ref="E5:L5"/>
    <mergeCell ref="B6:D6"/>
    <mergeCell ref="E6:L6"/>
    <mergeCell ref="B7:D7"/>
    <mergeCell ref="E7:L7"/>
    <mergeCell ref="B8:D8"/>
    <mergeCell ref="E8:K8"/>
    <mergeCell ref="B9:D9"/>
    <mergeCell ref="E9:K9"/>
    <mergeCell ref="N16:P16"/>
    <mergeCell ref="Q16:R16"/>
    <mergeCell ref="K17:L17"/>
  </mergeCells>
  <phoneticPr fontId="1"/>
  <dataValidations count="2">
    <dataValidation type="list" allowBlank="1" showInputMessage="1" showErrorMessage="1" sqref="Q17">
      <formula1>"3,4,5"</formula1>
    </dataValidation>
    <dataValidation type="list" allowBlank="1" showInputMessage="1" showErrorMessage="1" sqref="D17">
      <formula1>"有,無"</formula1>
    </dataValidation>
  </dataValidations>
  <printOptions horizontalCentered="1"/>
  <pageMargins left="0.31496062992125984" right="0.31496062992125984" top="0.55118110236220474" bottom="0.55118110236220474" header="0.31496062992125984" footer="0.31496062992125984"/>
  <pageSetup paperSize="9" scale="67" fitToHeight="0" orientation="landscape" r:id="rId1"/>
  <rowBreaks count="3" manualBreakCount="3">
    <brk id="35" max="16383" man="1"/>
    <brk id="65" max="23" man="1"/>
    <brk id="97" max="23" man="1"/>
  </rowBreaks>
  <colBreaks count="1" manualBreakCount="1">
    <brk id="24" max="1048575" man="1"/>
  </colBreaks>
  <drawing r:id="rId2"/>
  <legacyDrawing r:id="rId3"/>
  <controls>
    <mc:AlternateContent xmlns:mc="http://schemas.openxmlformats.org/markup-compatibility/2006">
      <mc:Choice Requires="x14">
        <control shapeId="12289" r:id="rId4" name="CheckBox4">
          <controlPr defaultSize="0" autoLine="0" autoPict="0" altText="　問題なし" r:id="rId5">
            <anchor moveWithCells="1" sizeWithCells="1">
              <from>
                <xdr:col>6</xdr:col>
                <xdr:colOff>85725</xdr:colOff>
                <xdr:row>74</xdr:row>
                <xdr:rowOff>0</xdr:rowOff>
              </from>
              <to>
                <xdr:col>8</xdr:col>
                <xdr:colOff>762000</xdr:colOff>
                <xdr:row>74</xdr:row>
                <xdr:rowOff>0</xdr:rowOff>
              </to>
            </anchor>
          </controlPr>
        </control>
      </mc:Choice>
      <mc:Fallback>
        <control shapeId="12289" r:id="rId4" name="CheckBox4"/>
      </mc:Fallback>
    </mc:AlternateContent>
    <mc:AlternateContent xmlns:mc="http://schemas.openxmlformats.org/markup-compatibility/2006">
      <mc:Choice Requires="x14">
        <control shapeId="12290" r:id="rId6" name="Check Box 2">
          <controlPr defaultSize="0" autoFill="0" autoLine="0" autoPict="0">
            <anchor moveWithCells="1">
              <from>
                <xdr:col>6</xdr:col>
                <xdr:colOff>95250</xdr:colOff>
                <xdr:row>36</xdr:row>
                <xdr:rowOff>38100</xdr:rowOff>
              </from>
              <to>
                <xdr:col>6</xdr:col>
                <xdr:colOff>390525</xdr:colOff>
                <xdr:row>36</xdr:row>
                <xdr:rowOff>276225</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10</xdr:col>
                <xdr:colOff>95250</xdr:colOff>
                <xdr:row>36</xdr:row>
                <xdr:rowOff>38100</xdr:rowOff>
              </from>
              <to>
                <xdr:col>10</xdr:col>
                <xdr:colOff>390525</xdr:colOff>
                <xdr:row>36</xdr:row>
                <xdr:rowOff>276225</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6</xdr:col>
                <xdr:colOff>85725</xdr:colOff>
                <xdr:row>48</xdr:row>
                <xdr:rowOff>28575</xdr:rowOff>
              </from>
              <to>
                <xdr:col>6</xdr:col>
                <xdr:colOff>381000</xdr:colOff>
                <xdr:row>48</xdr:row>
                <xdr:rowOff>266700</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10</xdr:col>
                <xdr:colOff>85725</xdr:colOff>
                <xdr:row>48</xdr:row>
                <xdr:rowOff>28575</xdr:rowOff>
              </from>
              <to>
                <xdr:col>10</xdr:col>
                <xdr:colOff>381000</xdr:colOff>
                <xdr:row>48</xdr:row>
                <xdr:rowOff>266700</xdr:rowOff>
              </to>
            </anchor>
          </controlPr>
        </control>
      </mc:Choice>
    </mc:AlternateContent>
    <mc:AlternateContent xmlns:mc="http://schemas.openxmlformats.org/markup-compatibility/2006">
      <mc:Choice Requires="x14">
        <control shapeId="12294" r:id="rId10" name="Check Box 6">
          <controlPr defaultSize="0" autoFill="0" autoLine="0" autoPict="0">
            <anchor moveWithCells="1">
              <from>
                <xdr:col>6</xdr:col>
                <xdr:colOff>85725</xdr:colOff>
                <xdr:row>66</xdr:row>
                <xdr:rowOff>28575</xdr:rowOff>
              </from>
              <to>
                <xdr:col>6</xdr:col>
                <xdr:colOff>381000</xdr:colOff>
                <xdr:row>66</xdr:row>
                <xdr:rowOff>266700</xdr:rowOff>
              </to>
            </anchor>
          </controlPr>
        </control>
      </mc:Choice>
    </mc:AlternateContent>
    <mc:AlternateContent xmlns:mc="http://schemas.openxmlformats.org/markup-compatibility/2006">
      <mc:Choice Requires="x14">
        <control shapeId="12295" r:id="rId11" name="Check Box 7">
          <controlPr defaultSize="0" autoFill="0" autoLine="0" autoPict="0">
            <anchor moveWithCells="1">
              <from>
                <xdr:col>10</xdr:col>
                <xdr:colOff>85725</xdr:colOff>
                <xdr:row>66</xdr:row>
                <xdr:rowOff>28575</xdr:rowOff>
              </from>
              <to>
                <xdr:col>10</xdr:col>
                <xdr:colOff>381000</xdr:colOff>
                <xdr:row>66</xdr:row>
                <xdr:rowOff>266700</xdr:rowOff>
              </to>
            </anchor>
          </controlPr>
        </control>
      </mc:Choice>
    </mc:AlternateContent>
    <mc:AlternateContent xmlns:mc="http://schemas.openxmlformats.org/markup-compatibility/2006">
      <mc:Choice Requires="x14">
        <control shapeId="12296" r:id="rId12" name="Check Box 8">
          <controlPr defaultSize="0" autoFill="0" autoLine="0" autoPict="0">
            <anchor moveWithCells="1">
              <from>
                <xdr:col>6</xdr:col>
                <xdr:colOff>85725</xdr:colOff>
                <xdr:row>74</xdr:row>
                <xdr:rowOff>28575</xdr:rowOff>
              </from>
              <to>
                <xdr:col>6</xdr:col>
                <xdr:colOff>381000</xdr:colOff>
                <xdr:row>74</xdr:row>
                <xdr:rowOff>266700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10</xdr:col>
                <xdr:colOff>85725</xdr:colOff>
                <xdr:row>74</xdr:row>
                <xdr:rowOff>28575</xdr:rowOff>
              </from>
              <to>
                <xdr:col>10</xdr:col>
                <xdr:colOff>381000</xdr:colOff>
                <xdr:row>74</xdr:row>
                <xdr:rowOff>266700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6</xdr:col>
                <xdr:colOff>85725</xdr:colOff>
                <xdr:row>98</xdr:row>
                <xdr:rowOff>28575</xdr:rowOff>
              </from>
              <to>
                <xdr:col>6</xdr:col>
                <xdr:colOff>381000</xdr:colOff>
                <xdr:row>98</xdr:row>
                <xdr:rowOff>266700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10</xdr:col>
                <xdr:colOff>85725</xdr:colOff>
                <xdr:row>98</xdr:row>
                <xdr:rowOff>28575</xdr:rowOff>
              </from>
              <to>
                <xdr:col>10</xdr:col>
                <xdr:colOff>381000</xdr:colOff>
                <xdr:row>98</xdr:row>
                <xdr:rowOff>266700</xdr:rowOff>
              </to>
            </anchor>
          </controlPr>
        </control>
      </mc:Choice>
    </mc:AlternateContent>
    <mc:AlternateContent xmlns:mc="http://schemas.openxmlformats.org/markup-compatibility/2006">
      <mc:Choice Requires="x14">
        <control shapeId="12309" r:id="rId16" name="Check Box 21">
          <controlPr defaultSize="0" autoFill="0" autoLine="0" autoPict="0">
            <anchor moveWithCells="1">
              <from>
                <xdr:col>6</xdr:col>
                <xdr:colOff>85725</xdr:colOff>
                <xdr:row>82</xdr:row>
                <xdr:rowOff>28575</xdr:rowOff>
              </from>
              <to>
                <xdr:col>6</xdr:col>
                <xdr:colOff>381000</xdr:colOff>
                <xdr:row>82</xdr:row>
                <xdr:rowOff>266700</xdr:rowOff>
              </to>
            </anchor>
          </controlPr>
        </control>
      </mc:Choice>
    </mc:AlternateContent>
    <mc:AlternateContent xmlns:mc="http://schemas.openxmlformats.org/markup-compatibility/2006">
      <mc:Choice Requires="x14">
        <control shapeId="12310" r:id="rId17" name="Check Box 22">
          <controlPr defaultSize="0" autoFill="0" autoLine="0" autoPict="0">
            <anchor moveWithCells="1">
              <from>
                <xdr:col>10</xdr:col>
                <xdr:colOff>85725</xdr:colOff>
                <xdr:row>82</xdr:row>
                <xdr:rowOff>28575</xdr:rowOff>
              </from>
              <to>
                <xdr:col>10</xdr:col>
                <xdr:colOff>381000</xdr:colOff>
                <xdr:row>82</xdr:row>
                <xdr:rowOff>266700</xdr:rowOff>
              </to>
            </anchor>
          </controlPr>
        </control>
      </mc:Choice>
    </mc:AlternateContent>
    <mc:AlternateContent xmlns:mc="http://schemas.openxmlformats.org/markup-compatibility/2006">
      <mc:Choice Requires="x14">
        <control shapeId="12311" r:id="rId18" name="Check Box 23">
          <controlPr defaultSize="0" autoFill="0" autoLine="0" autoPict="0">
            <anchor moveWithCells="1">
              <from>
                <xdr:col>6</xdr:col>
                <xdr:colOff>85725</xdr:colOff>
                <xdr:row>87</xdr:row>
                <xdr:rowOff>28575</xdr:rowOff>
              </from>
              <to>
                <xdr:col>6</xdr:col>
                <xdr:colOff>381000</xdr:colOff>
                <xdr:row>87</xdr:row>
                <xdr:rowOff>266700</xdr:rowOff>
              </to>
            </anchor>
          </controlPr>
        </control>
      </mc:Choice>
    </mc:AlternateContent>
    <mc:AlternateContent xmlns:mc="http://schemas.openxmlformats.org/markup-compatibility/2006">
      <mc:Choice Requires="x14">
        <control shapeId="12312" r:id="rId19" name="Check Box 24">
          <controlPr defaultSize="0" autoFill="0" autoLine="0" autoPict="0">
            <anchor moveWithCells="1">
              <from>
                <xdr:col>10</xdr:col>
                <xdr:colOff>85725</xdr:colOff>
                <xdr:row>87</xdr:row>
                <xdr:rowOff>28575</xdr:rowOff>
              </from>
              <to>
                <xdr:col>10</xdr:col>
                <xdr:colOff>381000</xdr:colOff>
                <xdr:row>87</xdr:row>
                <xdr:rowOff>266700</xdr:rowOff>
              </to>
            </anchor>
          </controlPr>
        </control>
      </mc:Choice>
    </mc:AlternateContent>
    <mc:AlternateContent xmlns:mc="http://schemas.openxmlformats.org/markup-compatibility/2006">
      <mc:Choice Requires="x14">
        <control shapeId="12313" r:id="rId20" name="Check Box 25">
          <controlPr defaultSize="0" autoFill="0" autoLine="0" autoPict="0">
            <anchor moveWithCells="1">
              <from>
                <xdr:col>6</xdr:col>
                <xdr:colOff>85725</xdr:colOff>
                <xdr:row>92</xdr:row>
                <xdr:rowOff>28575</xdr:rowOff>
              </from>
              <to>
                <xdr:col>6</xdr:col>
                <xdr:colOff>381000</xdr:colOff>
                <xdr:row>92</xdr:row>
                <xdr:rowOff>266700</xdr:rowOff>
              </to>
            </anchor>
          </controlPr>
        </control>
      </mc:Choice>
    </mc:AlternateContent>
    <mc:AlternateContent xmlns:mc="http://schemas.openxmlformats.org/markup-compatibility/2006">
      <mc:Choice Requires="x14">
        <control shapeId="12314" r:id="rId21" name="Check Box 26">
          <controlPr defaultSize="0" autoFill="0" autoLine="0" autoPict="0">
            <anchor moveWithCells="1">
              <from>
                <xdr:col>10</xdr:col>
                <xdr:colOff>85725</xdr:colOff>
                <xdr:row>92</xdr:row>
                <xdr:rowOff>28575</xdr:rowOff>
              </from>
              <to>
                <xdr:col>10</xdr:col>
                <xdr:colOff>381000</xdr:colOff>
                <xdr:row>92</xdr:row>
                <xdr:rowOff>266700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73" zoomScaleNormal="73" workbookViewId="0">
      <selection activeCell="B11" sqref="B11"/>
    </sheetView>
  </sheetViews>
  <sheetFormatPr defaultRowHeight="13.5"/>
  <cols>
    <col min="1" max="1" width="21.5" customWidth="1"/>
    <col min="2" max="2" width="10.625" bestFit="1" customWidth="1"/>
    <col min="3" max="4" width="16.5" customWidth="1"/>
    <col min="16" max="16" width="33.125" bestFit="1" customWidth="1"/>
  </cols>
  <sheetData>
    <row r="1" spans="1:19" s="31" customFormat="1" ht="54.75" customHeight="1">
      <c r="A1" s="596" t="s">
        <v>189</v>
      </c>
      <c r="B1" s="600" t="s">
        <v>99</v>
      </c>
      <c r="C1" s="575" t="s">
        <v>100</v>
      </c>
      <c r="D1" s="600" t="s">
        <v>101</v>
      </c>
      <c r="E1" s="594" t="s">
        <v>102</v>
      </c>
      <c r="F1" s="607" t="s">
        <v>103</v>
      </c>
      <c r="G1" s="594" t="s">
        <v>104</v>
      </c>
      <c r="H1" s="575" t="s">
        <v>188</v>
      </c>
      <c r="I1" s="600" t="s">
        <v>105</v>
      </c>
      <c r="J1" s="575" t="s">
        <v>106</v>
      </c>
      <c r="K1" s="577" t="s">
        <v>107</v>
      </c>
      <c r="L1" s="602" t="s">
        <v>108</v>
      </c>
      <c r="M1" s="604" t="s">
        <v>109</v>
      </c>
      <c r="N1" s="604"/>
      <c r="O1" s="604"/>
      <c r="P1" s="605" t="s">
        <v>110</v>
      </c>
    </row>
    <row r="2" spans="1:19" s="31" customFormat="1" ht="26.25" customHeight="1" thickBot="1">
      <c r="A2" s="597"/>
      <c r="B2" s="601"/>
      <c r="C2" s="576"/>
      <c r="D2" s="601"/>
      <c r="E2" s="595"/>
      <c r="F2" s="608"/>
      <c r="G2" s="595"/>
      <c r="H2" s="576"/>
      <c r="I2" s="601"/>
      <c r="J2" s="576"/>
      <c r="K2" s="578"/>
      <c r="L2" s="603"/>
      <c r="M2" s="45" t="s">
        <v>111</v>
      </c>
      <c r="N2" s="45" t="s">
        <v>112</v>
      </c>
      <c r="O2" s="45" t="s">
        <v>113</v>
      </c>
      <c r="P2" s="606"/>
    </row>
    <row r="3" spans="1:19" s="31" customFormat="1" ht="33.75">
      <c r="A3" s="598" t="s">
        <v>190</v>
      </c>
      <c r="B3" s="47">
        <v>1020102065</v>
      </c>
      <c r="C3" s="581" t="s">
        <v>161</v>
      </c>
      <c r="D3" s="48" t="s">
        <v>162</v>
      </c>
      <c r="E3" s="49">
        <v>10</v>
      </c>
      <c r="F3" s="50" t="s">
        <v>163</v>
      </c>
      <c r="G3" s="48" t="s">
        <v>165</v>
      </c>
      <c r="H3" s="48" t="s">
        <v>166</v>
      </c>
      <c r="I3" s="48" t="s">
        <v>167</v>
      </c>
      <c r="J3" s="48" t="s">
        <v>154</v>
      </c>
      <c r="K3" s="51">
        <v>43800</v>
      </c>
      <c r="L3" s="52">
        <v>45991</v>
      </c>
      <c r="M3" s="53" t="s">
        <v>159</v>
      </c>
      <c r="N3" s="53" t="s">
        <v>159</v>
      </c>
      <c r="O3" s="53" t="s">
        <v>159</v>
      </c>
      <c r="P3" s="585" t="s">
        <v>168</v>
      </c>
      <c r="Q3" s="579" t="s">
        <v>169</v>
      </c>
      <c r="R3" s="580"/>
      <c r="S3" s="580"/>
    </row>
    <row r="4" spans="1:19" s="31" customFormat="1" ht="34.5" thickBot="1">
      <c r="A4" s="599"/>
      <c r="B4" s="54">
        <v>1020102065</v>
      </c>
      <c r="C4" s="582"/>
      <c r="D4" s="55" t="s">
        <v>164</v>
      </c>
      <c r="E4" s="56">
        <v>10</v>
      </c>
      <c r="F4" s="57" t="s">
        <v>163</v>
      </c>
      <c r="G4" s="55" t="s">
        <v>165</v>
      </c>
      <c r="H4" s="55" t="s">
        <v>170</v>
      </c>
      <c r="I4" s="55" t="s">
        <v>171</v>
      </c>
      <c r="J4" s="55" t="s">
        <v>154</v>
      </c>
      <c r="K4" s="44" t="s">
        <v>172</v>
      </c>
      <c r="L4" s="58">
        <v>45991</v>
      </c>
      <c r="M4" s="59" t="s">
        <v>155</v>
      </c>
      <c r="N4" s="59" t="s">
        <v>155</v>
      </c>
      <c r="O4" s="59" t="s">
        <v>173</v>
      </c>
      <c r="P4" s="586"/>
    </row>
    <row r="5" spans="1:19" s="31" customFormat="1" ht="33.75">
      <c r="A5" s="599"/>
      <c r="B5" s="38">
        <v>1020102123</v>
      </c>
      <c r="C5" s="583" t="s">
        <v>174</v>
      </c>
      <c r="D5" s="39" t="s">
        <v>175</v>
      </c>
      <c r="E5" s="40">
        <v>10</v>
      </c>
      <c r="F5" s="41" t="s">
        <v>176</v>
      </c>
      <c r="G5" s="39" t="s">
        <v>178</v>
      </c>
      <c r="H5" s="39" t="s">
        <v>179</v>
      </c>
      <c r="I5" s="39" t="s">
        <v>180</v>
      </c>
      <c r="J5" s="39" t="s">
        <v>154</v>
      </c>
      <c r="K5" s="42">
        <v>44197</v>
      </c>
      <c r="L5" s="46">
        <v>46387</v>
      </c>
      <c r="M5" s="37" t="s">
        <v>159</v>
      </c>
      <c r="N5" s="37" t="s">
        <v>159</v>
      </c>
      <c r="O5" s="37" t="s">
        <v>159</v>
      </c>
      <c r="P5" s="585" t="s">
        <v>168</v>
      </c>
    </row>
    <row r="6" spans="1:19" s="31" customFormat="1" ht="34.5" thickBot="1">
      <c r="A6" s="599"/>
      <c r="B6" s="32">
        <v>1020102123</v>
      </c>
      <c r="C6" s="584"/>
      <c r="D6" s="33" t="s">
        <v>177</v>
      </c>
      <c r="E6" s="34">
        <v>10</v>
      </c>
      <c r="F6" s="35" t="s">
        <v>176</v>
      </c>
      <c r="G6" s="33" t="s">
        <v>181</v>
      </c>
      <c r="H6" s="33" t="s">
        <v>182</v>
      </c>
      <c r="I6" s="33" t="s">
        <v>183</v>
      </c>
      <c r="J6" s="33" t="s">
        <v>154</v>
      </c>
      <c r="K6" s="36" t="s">
        <v>184</v>
      </c>
      <c r="L6" s="60">
        <v>46387</v>
      </c>
      <c r="M6" s="61" t="s">
        <v>159</v>
      </c>
      <c r="N6" s="61" t="s">
        <v>159</v>
      </c>
      <c r="O6" s="61" t="s">
        <v>159</v>
      </c>
      <c r="P6" s="586"/>
    </row>
    <row r="7" spans="1:19" s="31" customFormat="1" ht="45" customHeight="1">
      <c r="A7" s="599"/>
      <c r="B7" s="47">
        <v>1020102172</v>
      </c>
      <c r="C7" s="581" t="s">
        <v>148</v>
      </c>
      <c r="D7" s="48" t="s">
        <v>149</v>
      </c>
      <c r="E7" s="49">
        <v>10</v>
      </c>
      <c r="F7" s="50" t="s">
        <v>150</v>
      </c>
      <c r="G7" s="48" t="s">
        <v>151</v>
      </c>
      <c r="H7" s="48" t="s">
        <v>152</v>
      </c>
      <c r="I7" s="48" t="s">
        <v>153</v>
      </c>
      <c r="J7" s="48" t="s">
        <v>154</v>
      </c>
      <c r="K7" s="62">
        <v>44317</v>
      </c>
      <c r="L7" s="52">
        <v>46507</v>
      </c>
      <c r="M7" s="53" t="s">
        <v>155</v>
      </c>
      <c r="N7" s="53" t="s">
        <v>155</v>
      </c>
      <c r="O7" s="53" t="s">
        <v>155</v>
      </c>
      <c r="P7" s="585" t="s">
        <v>156</v>
      </c>
    </row>
    <row r="8" spans="1:19" s="31" customFormat="1" ht="45" customHeight="1" thickBot="1">
      <c r="A8" s="599"/>
      <c r="B8" s="54">
        <v>1020102172</v>
      </c>
      <c r="C8" s="582"/>
      <c r="D8" s="55" t="s">
        <v>157</v>
      </c>
      <c r="E8" s="56">
        <v>10</v>
      </c>
      <c r="F8" s="57" t="s">
        <v>150</v>
      </c>
      <c r="G8" s="55" t="s">
        <v>151</v>
      </c>
      <c r="H8" s="55" t="s">
        <v>152</v>
      </c>
      <c r="I8" s="55" t="s">
        <v>153</v>
      </c>
      <c r="J8" s="55" t="s">
        <v>154</v>
      </c>
      <c r="K8" s="44" t="s">
        <v>158</v>
      </c>
      <c r="L8" s="58">
        <v>46507</v>
      </c>
      <c r="M8" s="59" t="s">
        <v>159</v>
      </c>
      <c r="N8" s="59" t="s">
        <v>160</v>
      </c>
      <c r="O8" s="59" t="s">
        <v>160</v>
      </c>
      <c r="P8" s="586"/>
    </row>
    <row r="9" spans="1:19" s="31" customFormat="1" ht="45" customHeight="1">
      <c r="A9" s="599"/>
      <c r="B9" s="47">
        <v>1020102156</v>
      </c>
      <c r="C9" s="581" t="s">
        <v>114</v>
      </c>
      <c r="D9" s="48" t="s">
        <v>115</v>
      </c>
      <c r="E9" s="49">
        <v>10</v>
      </c>
      <c r="F9" s="50" t="s">
        <v>116</v>
      </c>
      <c r="G9" s="48" t="s">
        <v>117</v>
      </c>
      <c r="H9" s="48" t="s">
        <v>118</v>
      </c>
      <c r="I9" s="48" t="s">
        <v>119</v>
      </c>
      <c r="J9" s="48" t="s">
        <v>120</v>
      </c>
      <c r="K9" s="62">
        <v>44287</v>
      </c>
      <c r="L9" s="52">
        <v>46477</v>
      </c>
      <c r="M9" s="53"/>
      <c r="N9" s="53" t="s">
        <v>121</v>
      </c>
      <c r="O9" s="53" t="s">
        <v>121</v>
      </c>
      <c r="P9" s="587" t="s">
        <v>122</v>
      </c>
    </row>
    <row r="10" spans="1:19" s="31" customFormat="1" ht="45" customHeight="1" thickBot="1">
      <c r="A10" s="599"/>
      <c r="B10" s="32">
        <v>1020102156</v>
      </c>
      <c r="C10" s="584"/>
      <c r="D10" s="33" t="s">
        <v>123</v>
      </c>
      <c r="E10" s="34">
        <v>10</v>
      </c>
      <c r="F10" s="35" t="s">
        <v>116</v>
      </c>
      <c r="G10" s="33" t="s">
        <v>117</v>
      </c>
      <c r="H10" s="33" t="s">
        <v>118</v>
      </c>
      <c r="I10" s="33" t="s">
        <v>119</v>
      </c>
      <c r="J10" s="33" t="s">
        <v>120</v>
      </c>
      <c r="K10" s="36" t="s">
        <v>124</v>
      </c>
      <c r="L10" s="60">
        <v>46477</v>
      </c>
      <c r="M10" s="61"/>
      <c r="N10" s="61" t="s">
        <v>121</v>
      </c>
      <c r="O10" s="61" t="s">
        <v>121</v>
      </c>
      <c r="P10" s="588"/>
    </row>
    <row r="11" spans="1:19" s="31" customFormat="1" ht="45" customHeight="1" thickTop="1">
      <c r="A11" s="590" t="s">
        <v>194</v>
      </c>
      <c r="B11" s="72">
        <v>1020102214</v>
      </c>
      <c r="C11" s="593" t="s">
        <v>125</v>
      </c>
      <c r="D11" s="73" t="s">
        <v>126</v>
      </c>
      <c r="E11" s="74">
        <v>10</v>
      </c>
      <c r="F11" s="75" t="s">
        <v>116</v>
      </c>
      <c r="G11" s="73" t="s">
        <v>127</v>
      </c>
      <c r="H11" s="73" t="s">
        <v>128</v>
      </c>
      <c r="I11" s="73"/>
      <c r="J11" s="73" t="s">
        <v>129</v>
      </c>
      <c r="K11" s="76">
        <v>44531</v>
      </c>
      <c r="L11" s="77">
        <v>46721</v>
      </c>
      <c r="M11" s="78"/>
      <c r="N11" s="78" t="s">
        <v>121</v>
      </c>
      <c r="O11" s="78" t="s">
        <v>121</v>
      </c>
      <c r="P11" s="589" t="s">
        <v>130</v>
      </c>
    </row>
    <row r="12" spans="1:19" s="31" customFormat="1" ht="45" customHeight="1" thickBot="1">
      <c r="A12" s="591"/>
      <c r="B12" s="54">
        <v>1020102214</v>
      </c>
      <c r="C12" s="582"/>
      <c r="D12" s="55" t="s">
        <v>131</v>
      </c>
      <c r="E12" s="56">
        <v>9</v>
      </c>
      <c r="F12" s="57" t="s">
        <v>116</v>
      </c>
      <c r="G12" s="55" t="s">
        <v>127</v>
      </c>
      <c r="H12" s="55" t="s">
        <v>132</v>
      </c>
      <c r="I12" s="55"/>
      <c r="J12" s="55" t="s">
        <v>129</v>
      </c>
      <c r="K12" s="44">
        <v>44531</v>
      </c>
      <c r="L12" s="58">
        <v>46721</v>
      </c>
      <c r="M12" s="59"/>
      <c r="N12" s="59" t="s">
        <v>121</v>
      </c>
      <c r="O12" s="59" t="s">
        <v>121</v>
      </c>
      <c r="P12" s="586"/>
    </row>
    <row r="13" spans="1:19" s="31" customFormat="1" ht="45" customHeight="1" thickBot="1">
      <c r="A13" s="591"/>
      <c r="B13" s="63">
        <v>1020102222</v>
      </c>
      <c r="C13" s="64" t="s">
        <v>133</v>
      </c>
      <c r="D13" s="64" t="s">
        <v>134</v>
      </c>
      <c r="E13" s="65">
        <v>10</v>
      </c>
      <c r="F13" s="66" t="s">
        <v>135</v>
      </c>
      <c r="G13" s="64" t="s">
        <v>136</v>
      </c>
      <c r="H13" s="64" t="s">
        <v>137</v>
      </c>
      <c r="I13" s="64" t="s">
        <v>138</v>
      </c>
      <c r="J13" s="64" t="s">
        <v>139</v>
      </c>
      <c r="K13" s="67">
        <v>44621</v>
      </c>
      <c r="L13" s="68">
        <v>46812</v>
      </c>
      <c r="M13" s="69" t="s">
        <v>121</v>
      </c>
      <c r="N13" s="69" t="s">
        <v>121</v>
      </c>
      <c r="O13" s="69" t="s">
        <v>121</v>
      </c>
      <c r="P13" s="70" t="s">
        <v>140</v>
      </c>
    </row>
    <row r="14" spans="1:19" s="31" customFormat="1" ht="45" customHeight="1" thickBot="1">
      <c r="A14" s="592"/>
      <c r="B14" s="63">
        <v>1020102230</v>
      </c>
      <c r="C14" s="64" t="s">
        <v>141</v>
      </c>
      <c r="D14" s="64" t="s">
        <v>141</v>
      </c>
      <c r="E14" s="65">
        <v>6</v>
      </c>
      <c r="F14" s="66" t="s">
        <v>142</v>
      </c>
      <c r="G14" s="64" t="s">
        <v>143</v>
      </c>
      <c r="H14" s="64" t="s">
        <v>144</v>
      </c>
      <c r="I14" s="64" t="s">
        <v>145</v>
      </c>
      <c r="J14" s="64" t="s">
        <v>146</v>
      </c>
      <c r="K14" s="67">
        <v>44652</v>
      </c>
      <c r="L14" s="68">
        <v>46843</v>
      </c>
      <c r="M14" s="69" t="s">
        <v>121</v>
      </c>
      <c r="N14" s="69" t="s">
        <v>121</v>
      </c>
      <c r="O14" s="69"/>
      <c r="P14" s="71" t="s">
        <v>147</v>
      </c>
    </row>
    <row r="17" spans="3:4" ht="14.25" customHeight="1">
      <c r="C17" t="s">
        <v>185</v>
      </c>
      <c r="D17" s="43" t="s">
        <v>187</v>
      </c>
    </row>
    <row r="18" spans="3:4">
      <c r="D18" t="s">
        <v>186</v>
      </c>
    </row>
  </sheetData>
  <mergeCells count="27">
    <mergeCell ref="P11:P12"/>
    <mergeCell ref="A11:A14"/>
    <mergeCell ref="C11:C12"/>
    <mergeCell ref="H1:H2"/>
    <mergeCell ref="G1:G2"/>
    <mergeCell ref="A1:A2"/>
    <mergeCell ref="A3:A10"/>
    <mergeCell ref="B1:B2"/>
    <mergeCell ref="C1:C2"/>
    <mergeCell ref="D1:D2"/>
    <mergeCell ref="E1:E2"/>
    <mergeCell ref="L1:L2"/>
    <mergeCell ref="M1:O1"/>
    <mergeCell ref="P1:P2"/>
    <mergeCell ref="F1:F2"/>
    <mergeCell ref="I1:I2"/>
    <mergeCell ref="C7:C8"/>
    <mergeCell ref="C9:C10"/>
    <mergeCell ref="P3:P4"/>
    <mergeCell ref="P5:P6"/>
    <mergeCell ref="P7:P8"/>
    <mergeCell ref="P9:P10"/>
    <mergeCell ref="J1:J2"/>
    <mergeCell ref="K1:K2"/>
    <mergeCell ref="Q3:S3"/>
    <mergeCell ref="C3:C4"/>
    <mergeCell ref="C5:C6"/>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前橋市データ (レイアウト案)</vt:lpstr>
      <vt:lpstr>評価シート</vt:lpstr>
      <vt:lpstr>記載例</vt:lpstr>
      <vt:lpstr>対象事業所（R4.6.1時点）</vt:lpstr>
      <vt:lpstr>記載例!Print_Area</vt:lpstr>
      <vt:lpstr>'前橋市データ (レイアウト案)'!Print_Area</vt:lpstr>
      <vt:lpstr>評価シート!Print_Area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麻衣１１</dc:creator>
  <cp:lastModifiedBy>201810</cp:lastModifiedBy>
  <cp:lastPrinted>2023-07-10T03:11:03Z</cp:lastPrinted>
  <dcterms:created xsi:type="dcterms:W3CDTF">2021-11-25T01:47:07Z</dcterms:created>
  <dcterms:modified xsi:type="dcterms:W3CDTF">2023-07-11T23:39:34Z</dcterms:modified>
</cp:coreProperties>
</file>