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42pc092\Desktop\勤務表\001004505\"/>
    </mc:Choice>
  </mc:AlternateContent>
  <bookViews>
    <workbookView xWindow="31155" yWindow="585" windowWidth="24495" windowHeight="16995" tabRatio="874" activeTab="2"/>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4" i="21" l="1"/>
  <c r="AZ14" i="21"/>
  <c r="AY14" i="21"/>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B34" i="21"/>
  <c r="AR15" i="21"/>
  <c r="AR16" i="21" s="1"/>
  <c r="AL15" i="21"/>
  <c r="AL16" i="21" s="1"/>
  <c r="BB30" i="21"/>
  <c r="AJ15" i="21"/>
  <c r="AJ16" i="21" s="1"/>
  <c r="X15" i="21"/>
  <c r="X16" i="21" s="1"/>
  <c r="AF15" i="21"/>
  <c r="AF16" i="21" s="1"/>
  <c r="AN15" i="21"/>
  <c r="AN16" i="21" s="1"/>
  <c r="AV15" i="21"/>
  <c r="AV16" i="21" s="1"/>
  <c r="BB20" i="21"/>
  <c r="BB26" i="21"/>
  <c r="BD26" i="21" s="1"/>
  <c r="BB44" i="21"/>
  <c r="BB52" i="21"/>
  <c r="BB60" i="21"/>
  <c r="BB68" i="21"/>
  <c r="BD68" i="21" s="1"/>
  <c r="AA231" i="21"/>
  <c r="AB15" i="21"/>
  <c r="AB16" i="21" s="1"/>
  <c r="BE8" i="21"/>
  <c r="AD15" i="21"/>
  <c r="AD16" i="21" s="1"/>
  <c r="AT15" i="21"/>
  <c r="AT16" i="21" s="1"/>
  <c r="Z15" i="21"/>
  <c r="Z16" i="21" s="1"/>
  <c r="AH15" i="21"/>
  <c r="AH16" i="21" s="1"/>
  <c r="AP15" i="21"/>
  <c r="AP16" i="21" s="1"/>
  <c r="AX15" i="21"/>
  <c r="AX16" i="21" s="1"/>
  <c r="BB22" i="21"/>
  <c r="BB38" i="21"/>
  <c r="BD38" i="21" s="1"/>
  <c r="BB46" i="21"/>
  <c r="BD46" i="21" s="1"/>
  <c r="BB54" i="21"/>
  <c r="BB62" i="21"/>
  <c r="BB18" i="21"/>
  <c r="BD18" i="21" s="1"/>
  <c r="BB40" i="21"/>
  <c r="BD40" i="21" s="1"/>
  <c r="BB48" i="21"/>
  <c r="BB56" i="21"/>
  <c r="BB24" i="21"/>
  <c r="BD24" i="21" s="1"/>
  <c r="BB28" i="21"/>
  <c r="BD28" i="21" s="1"/>
  <c r="BB32" i="21"/>
  <c r="BB36" i="21"/>
  <c r="BB42" i="21"/>
  <c r="BD42" i="21" s="1"/>
  <c r="BB50" i="21"/>
  <c r="BD50" i="21" s="1"/>
  <c r="BB58" i="21"/>
  <c r="W15" i="21"/>
  <c r="W16" i="21" s="1"/>
  <c r="AA15" i="21"/>
  <c r="AA16" i="21" s="1"/>
  <c r="AE15" i="21"/>
  <c r="AE16" i="21" s="1"/>
  <c r="AI15" i="21"/>
  <c r="AI16" i="21" s="1"/>
  <c r="AM15" i="21"/>
  <c r="AM16" i="21" s="1"/>
  <c r="AQ15" i="21"/>
  <c r="AQ16" i="21" s="1"/>
  <c r="AU15" i="21"/>
  <c r="AU16" i="21" s="1"/>
  <c r="BB66" i="21"/>
  <c r="BB72" i="21"/>
  <c r="BB76" i="21"/>
  <c r="BD76" i="21" s="1"/>
  <c r="BB80" i="21"/>
  <c r="BD80" i="21" s="1"/>
  <c r="BB84" i="21"/>
  <c r="BB88" i="21"/>
  <c r="BB92" i="21"/>
  <c r="BD92" i="21" s="1"/>
  <c r="BB96" i="21"/>
  <c r="BD96" i="21" s="1"/>
  <c r="BB100" i="21"/>
  <c r="BB104" i="21"/>
  <c r="BB108" i="21"/>
  <c r="BD108" i="21" s="1"/>
  <c r="BB112" i="21"/>
  <c r="BD112" i="21" s="1"/>
  <c r="BB116" i="21"/>
  <c r="BB120" i="21"/>
  <c r="BB124" i="21"/>
  <c r="BD124" i="21" s="1"/>
  <c r="BB128" i="21"/>
  <c r="BD128" i="21" s="1"/>
  <c r="BB132" i="21"/>
  <c r="BB136" i="21"/>
  <c r="BB140" i="21"/>
  <c r="BD140" i="21" s="1"/>
  <c r="BB144" i="21"/>
  <c r="BD144" i="21" s="1"/>
  <c r="BB148" i="21"/>
  <c r="BB152" i="21"/>
  <c r="BB156" i="21"/>
  <c r="BD156" i="21" s="1"/>
  <c r="BB160" i="21"/>
  <c r="BD160" i="21" s="1"/>
  <c r="BB164" i="2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BD60" i="21" l="1"/>
  <c r="BD20" i="21"/>
  <c r="BD152" i="21"/>
  <c r="BD136" i="21"/>
  <c r="BD120" i="21"/>
  <c r="BD104" i="21"/>
  <c r="BD88" i="21"/>
  <c r="BD72" i="21"/>
  <c r="BD36" i="21"/>
  <c r="BD56" i="21"/>
  <c r="BD62" i="21"/>
  <c r="BD22" i="21"/>
  <c r="BD52" i="21"/>
  <c r="BD34" i="21"/>
  <c r="BD164" i="21"/>
  <c r="BD148" i="21"/>
  <c r="BD132" i="21"/>
  <c r="BD116" i="21"/>
  <c r="BD100" i="21"/>
  <c r="BD84" i="21"/>
  <c r="BD66" i="21"/>
  <c r="BD58" i="21"/>
  <c r="BD32" i="21"/>
  <c r="BD48" i="21"/>
  <c r="BD54" i="21"/>
  <c r="BD44" i="21"/>
  <c r="BD30" i="21"/>
  <c r="BD64" i="21"/>
  <c r="AC226" i="2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<sst xmlns="http://schemas.openxmlformats.org/spreadsheetml/2006/main" count="1846" uniqueCount="282">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</sst>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view="pageBreakPreview" zoomScale="75" zoomScaleNormal="55" zoomScaleSheetLayoutView="75" workbookViewId="0">
      <selection activeCell="M4" sqref="M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tabSelected="1" view="pageBreakPreview" topLeftCell="Y1" zoomScale="75" zoomScaleNormal="55" zoomScaleSheetLayoutView="7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5</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280</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281</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31</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(10)1か月の勤務時間数　合計</v>
      </c>
      <c r="BC12" s="360"/>
      <c r="BD12" s="321" t="s">
        <v>258</v>
      </c>
      <c r="BE12" s="322"/>
      <c r="BF12" s="327" t="s">
        <v>259</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f>IF($BE$3="暦月",IF(DAY(DATE($AF$2,$AJ$2,29))=29,29,""),"")</f>
        <v>29</v>
      </c>
      <c r="AZ14" s="206">
        <f>IF($BE$3="暦月",IF(DAY(DATE($AF$2,$AJ$2,30))=30,30,""),"")</f>
        <v>30</v>
      </c>
      <c r="BA14" s="154">
        <f>IF($BE$3="暦月",IF(DAY(DATE($AF$2,$AJ$2,31))=31,31,""),"")</f>
        <v>31</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7</v>
      </c>
      <c r="X15" s="150">
        <f>WEEKDAY(DATE($AF$2,$AJ$2,2))</f>
        <v>1</v>
      </c>
      <c r="Y15" s="150">
        <f>WEEKDAY(DATE($AF$2,$AJ$2,3))</f>
        <v>2</v>
      </c>
      <c r="Z15" s="150">
        <f>WEEKDAY(DATE($AF$2,$AJ$2,4))</f>
        <v>3</v>
      </c>
      <c r="AA15" s="150">
        <f>WEEKDAY(DATE($AF$2,$AJ$2,5))</f>
        <v>4</v>
      </c>
      <c r="AB15" s="150">
        <f>WEEKDAY(DATE($AF$2,$AJ$2,6))</f>
        <v>5</v>
      </c>
      <c r="AC15" s="151">
        <f>WEEKDAY(DATE($AF$2,$AJ$2,7))</f>
        <v>6</v>
      </c>
      <c r="AD15" s="152">
        <f>WEEKDAY(DATE($AF$2,$AJ$2,8))</f>
        <v>7</v>
      </c>
      <c r="AE15" s="150">
        <f>WEEKDAY(DATE($AF$2,$AJ$2,9))</f>
        <v>1</v>
      </c>
      <c r="AF15" s="150">
        <f>WEEKDAY(DATE($AF$2,$AJ$2,10))</f>
        <v>2</v>
      </c>
      <c r="AG15" s="150">
        <f>WEEKDAY(DATE($AF$2,$AJ$2,11))</f>
        <v>3</v>
      </c>
      <c r="AH15" s="150">
        <f>WEEKDAY(DATE($AF$2,$AJ$2,12))</f>
        <v>4</v>
      </c>
      <c r="AI15" s="150">
        <f>WEEKDAY(DATE($AF$2,$AJ$2,13))</f>
        <v>5</v>
      </c>
      <c r="AJ15" s="151">
        <f>WEEKDAY(DATE($AF$2,$AJ$2,14))</f>
        <v>6</v>
      </c>
      <c r="AK15" s="152">
        <f>WEEKDAY(DATE($AF$2,$AJ$2,15))</f>
        <v>7</v>
      </c>
      <c r="AL15" s="150">
        <f>WEEKDAY(DATE($AF$2,$AJ$2,16))</f>
        <v>1</v>
      </c>
      <c r="AM15" s="150">
        <f>WEEKDAY(DATE($AF$2,$AJ$2,17))</f>
        <v>2</v>
      </c>
      <c r="AN15" s="150">
        <f>WEEKDAY(DATE($AF$2,$AJ$2,18))</f>
        <v>3</v>
      </c>
      <c r="AO15" s="150">
        <f>WEEKDAY(DATE($AF$2,$AJ$2,19))</f>
        <v>4</v>
      </c>
      <c r="AP15" s="150">
        <f>WEEKDAY(DATE($AF$2,$AJ$2,20))</f>
        <v>5</v>
      </c>
      <c r="AQ15" s="151">
        <f>WEEKDAY(DATE($AF$2,$AJ$2,21))</f>
        <v>6</v>
      </c>
      <c r="AR15" s="152">
        <f>WEEKDAY(DATE($AF$2,$AJ$2,22))</f>
        <v>7</v>
      </c>
      <c r="AS15" s="150">
        <f>WEEKDAY(DATE($AF$2,$AJ$2,23))</f>
        <v>1</v>
      </c>
      <c r="AT15" s="150">
        <f>WEEKDAY(DATE($AF$2,$AJ$2,24))</f>
        <v>2</v>
      </c>
      <c r="AU15" s="150">
        <f>WEEKDAY(DATE($AF$2,$AJ$2,25))</f>
        <v>3</v>
      </c>
      <c r="AV15" s="150">
        <f>WEEKDAY(DATE($AF$2,$AJ$2,26))</f>
        <v>4</v>
      </c>
      <c r="AW15" s="150">
        <f>WEEKDAY(DATE($AF$2,$AJ$2,27))</f>
        <v>5</v>
      </c>
      <c r="AX15" s="151">
        <f>WEEKDAY(DATE($AF$2,$AJ$2,28))</f>
        <v>6</v>
      </c>
      <c r="AY15" s="152">
        <f>IF(AY14=29,WEEKDAY(DATE($AF$2,$AJ$2,29)),0)</f>
        <v>7</v>
      </c>
      <c r="AZ15" s="150">
        <f>IF(AZ14=30,WEEKDAY(DATE($AF$2,$AJ$2,30)),0)</f>
        <v>1</v>
      </c>
      <c r="BA15" s="151">
        <f>IF(BA14=31,WEEKDAY(DATE($AF$2,$AJ$2,31)),0)</f>
        <v>2</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土</v>
      </c>
      <c r="X16" s="156" t="str">
        <f t="shared" ref="X16:AX16" si="0">IF(X15=1,"日",IF(X15=2,"月",IF(X15=3,"火",IF(X15=4,"水",IF(X15=5,"木",IF(X15=6,"金","土"))))))</f>
        <v>日</v>
      </c>
      <c r="Y16" s="156" t="str">
        <f t="shared" si="0"/>
        <v>月</v>
      </c>
      <c r="Z16" s="156" t="str">
        <f t="shared" si="0"/>
        <v>火</v>
      </c>
      <c r="AA16" s="156" t="str">
        <f t="shared" si="0"/>
        <v>水</v>
      </c>
      <c r="AB16" s="156" t="str">
        <f t="shared" si="0"/>
        <v>木</v>
      </c>
      <c r="AC16" s="157" t="str">
        <f t="shared" si="0"/>
        <v>金</v>
      </c>
      <c r="AD16" s="158" t="str">
        <f>IF(AD15=1,"日",IF(AD15=2,"月",IF(AD15=3,"火",IF(AD15=4,"水",IF(AD15=5,"木",IF(AD15=6,"金","土"))))))</f>
        <v>土</v>
      </c>
      <c r="AE16" s="156" t="str">
        <f t="shared" si="0"/>
        <v>日</v>
      </c>
      <c r="AF16" s="156" t="str">
        <f t="shared" si="0"/>
        <v>月</v>
      </c>
      <c r="AG16" s="156" t="str">
        <f t="shared" si="0"/>
        <v>火</v>
      </c>
      <c r="AH16" s="156" t="str">
        <f t="shared" si="0"/>
        <v>水</v>
      </c>
      <c r="AI16" s="156" t="str">
        <f t="shared" si="0"/>
        <v>木</v>
      </c>
      <c r="AJ16" s="157" t="str">
        <f t="shared" si="0"/>
        <v>金</v>
      </c>
      <c r="AK16" s="158" t="str">
        <f>IF(AK15=1,"日",IF(AK15=2,"月",IF(AK15=3,"火",IF(AK15=4,"水",IF(AK15=5,"木",IF(AK15=6,"金","土"))))))</f>
        <v>土</v>
      </c>
      <c r="AL16" s="156" t="str">
        <f t="shared" si="0"/>
        <v>日</v>
      </c>
      <c r="AM16" s="156" t="str">
        <f t="shared" si="0"/>
        <v>月</v>
      </c>
      <c r="AN16" s="156" t="str">
        <f t="shared" si="0"/>
        <v>火</v>
      </c>
      <c r="AO16" s="156" t="str">
        <f t="shared" si="0"/>
        <v>水</v>
      </c>
      <c r="AP16" s="156" t="str">
        <f t="shared" si="0"/>
        <v>木</v>
      </c>
      <c r="AQ16" s="157" t="str">
        <f t="shared" si="0"/>
        <v>金</v>
      </c>
      <c r="AR16" s="158" t="str">
        <f>IF(AR15=1,"日",IF(AR15=2,"月",IF(AR15=3,"火",IF(AR15=4,"水",IF(AR15=5,"木",IF(AR15=6,"金","土"))))))</f>
        <v>土</v>
      </c>
      <c r="AS16" s="156" t="str">
        <f t="shared" si="0"/>
        <v>日</v>
      </c>
      <c r="AT16" s="156" t="str">
        <f t="shared" si="0"/>
        <v>月</v>
      </c>
      <c r="AU16" s="156" t="str">
        <f t="shared" si="0"/>
        <v>火</v>
      </c>
      <c r="AV16" s="156" t="str">
        <f t="shared" si="0"/>
        <v>水</v>
      </c>
      <c r="AW16" s="156" t="str">
        <f t="shared" si="0"/>
        <v>木</v>
      </c>
      <c r="AX16" s="157" t="str">
        <f t="shared" si="0"/>
        <v>金</v>
      </c>
      <c r="AY16" s="156" t="str">
        <f>IF(AY15=1,"日",IF(AY15=2,"月",IF(AY15=3,"火",IF(AY15=4,"水",IF(AY15=5,"木",IF(AY15=6,"金",IF(AY15=0,"","土")))))))</f>
        <v>土</v>
      </c>
      <c r="AZ16" s="156" t="str">
        <f>IF(AZ15=1,"日",IF(AZ15=2,"月",IF(AZ15=3,"火",IF(AZ15=4,"水",IF(AZ15=5,"木",IF(AZ15=6,"金",IF(AZ15=0,"","土")))))))</f>
        <v>日</v>
      </c>
      <c r="BA16" s="156" t="str">
        <f>IF(BA15=1,"日",IF(BA15=2,"月",IF(BA15=3,"火",IF(BA15=4,"水",IF(BA15=5,"木",IF(BA15=6,"金",IF(BA15=0,"","土")))))))</f>
        <v>月</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C1" sqref="C1"/>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dcterms:modified xsi:type="dcterms:W3CDTF">2023-01-31T05:35:36Z</dcterms:modified>
</cp:coreProperties>
</file>