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5\"/>
    </mc:Choice>
  </mc:AlternateContent>
  <bookViews>
    <workbookView xWindow="31155" yWindow="585" windowWidth="24495" windowHeight="16995" tabRatio="874"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l="1"/>
  <c r="AZ14" i="21"/>
  <c r="AY14" i="21"/>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B34" i="21"/>
  <c r="AR15" i="21"/>
  <c r="AR16" i="21" s="1"/>
  <c r="AL15" i="21"/>
  <c r="AL16" i="21" s="1"/>
  <c r="BB30" i="21"/>
  <c r="AJ15" i="21"/>
  <c r="AJ16" i="21" s="1"/>
  <c r="X15" i="21"/>
  <c r="X16" i="21" s="1"/>
  <c r="AF15" i="21"/>
  <c r="AF16" i="21" s="1"/>
  <c r="AN15" i="21"/>
  <c r="AN16" i="21" s="1"/>
  <c r="AV15" i="21"/>
  <c r="AV16" i="21" s="1"/>
  <c r="BB20" i="21"/>
  <c r="BB26" i="21"/>
  <c r="BD26" i="21" s="1"/>
  <c r="BB44" i="21"/>
  <c r="BB52" i="21"/>
  <c r="BB60" i="21"/>
  <c r="BB68" i="21"/>
  <c r="BD68" i="21" s="1"/>
  <c r="AA231" i="21"/>
  <c r="AB15" i="21"/>
  <c r="AB16" i="21" s="1"/>
  <c r="BE8" i="21"/>
  <c r="AD15" i="21"/>
  <c r="AD16" i="21" s="1"/>
  <c r="AT15" i="21"/>
  <c r="AT16" i="21" s="1"/>
  <c r="Z15" i="21"/>
  <c r="Z16" i="21" s="1"/>
  <c r="AH15" i="21"/>
  <c r="AH16" i="21" s="1"/>
  <c r="AP15" i="21"/>
  <c r="AP16" i="21" s="1"/>
  <c r="AX15" i="21"/>
  <c r="AX16" i="21" s="1"/>
  <c r="BB22" i="21"/>
  <c r="BB38" i="21"/>
  <c r="BD38" i="21" s="1"/>
  <c r="BB46" i="21"/>
  <c r="BD46" i="21" s="1"/>
  <c r="BB54" i="21"/>
  <c r="BB62" i="21"/>
  <c r="BB18" i="21"/>
  <c r="BD18" i="21" s="1"/>
  <c r="BB40" i="21"/>
  <c r="BD40" i="21" s="1"/>
  <c r="BB48" i="21"/>
  <c r="BB56" i="21"/>
  <c r="BB24" i="21"/>
  <c r="BD24" i="21" s="1"/>
  <c r="BB28" i="21"/>
  <c r="BD28" i="21" s="1"/>
  <c r="BB32" i="21"/>
  <c r="BB36" i="21"/>
  <c r="BB42" i="21"/>
  <c r="BD42" i="21" s="1"/>
  <c r="BB50" i="21"/>
  <c r="BD50" i="21" s="1"/>
  <c r="BB58" i="21"/>
  <c r="W15" i="21"/>
  <c r="W16" i="21" s="1"/>
  <c r="AA15" i="21"/>
  <c r="AA16" i="21" s="1"/>
  <c r="AE15" i="21"/>
  <c r="AE16" i="21" s="1"/>
  <c r="AI15" i="21"/>
  <c r="AI16" i="21" s="1"/>
  <c r="AM15" i="21"/>
  <c r="AM16" i="21" s="1"/>
  <c r="AQ15" i="21"/>
  <c r="AQ16" i="21" s="1"/>
  <c r="AU15" i="21"/>
  <c r="AU16" i="21" s="1"/>
  <c r="BB66" i="21"/>
  <c r="BB72" i="21"/>
  <c r="BD72" i="21" s="1"/>
  <c r="BB76" i="21"/>
  <c r="BD76" i="21" s="1"/>
  <c r="BB80" i="21"/>
  <c r="BD80" i="21" s="1"/>
  <c r="BB84" i="21"/>
  <c r="BB88" i="21"/>
  <c r="BD88" i="21" s="1"/>
  <c r="BB92" i="21"/>
  <c r="BD92" i="21" s="1"/>
  <c r="BB96" i="21"/>
  <c r="BD96" i="21" s="1"/>
  <c r="BB100" i="2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BD60" i="21" l="1"/>
  <c r="BD20" i="21"/>
  <c r="BD36" i="21"/>
  <c r="BD56" i="21"/>
  <c r="BD62" i="21"/>
  <c r="BD22" i="21"/>
  <c r="BD52" i="21"/>
  <c r="BD34" i="21"/>
  <c r="BD100" i="21"/>
  <c r="BD84" i="21"/>
  <c r="BD66" i="21"/>
  <c r="BD58" i="21"/>
  <c r="BD32" i="21"/>
  <c r="BD48" i="21"/>
  <c r="BD54" i="21"/>
  <c r="BD44" i="21"/>
  <c r="BD30" i="21"/>
  <c r="BD64" i="21"/>
  <c r="AC226" i="2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AF15" i="20"/>
  <c r="AF16" i="20" s="1"/>
  <c r="BE15" i="20"/>
  <c r="BE16" i="20" s="1"/>
  <c r="BD15" i="20"/>
  <c r="BD16" i="20" s="1"/>
  <c r="BC15" i="20"/>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AI225" i="20"/>
  <c r="AG225" i="20"/>
  <c r="S225" i="20"/>
  <c r="Q225" i="20"/>
  <c r="Q223" i="20"/>
  <c r="AG222" i="20"/>
  <c r="AI224" i="20"/>
  <c r="AG224" i="20"/>
  <c r="S224" i="20"/>
  <c r="Q224" i="20"/>
  <c r="AG223" i="20"/>
  <c r="S223" i="20"/>
  <c r="AI222" i="20"/>
  <c r="AI223" i="20"/>
  <c r="S222" i="20"/>
  <c r="BF96" i="20"/>
  <c r="BF84" i="20"/>
  <c r="BF92" i="20"/>
  <c r="BF108" i="20"/>
  <c r="BF116" i="20"/>
  <c r="BF124" i="20"/>
  <c r="BF132" i="20"/>
  <c r="BF140" i="20"/>
  <c r="BF148" i="20"/>
  <c r="BF156" i="20"/>
  <c r="BH156" i="20" s="1"/>
  <c r="BF164" i="20"/>
  <c r="BF172" i="20"/>
  <c r="BF180" i="20"/>
  <c r="BF188" i="20"/>
  <c r="BH188" i="20" s="1"/>
  <c r="BF196" i="20"/>
  <c r="BF22" i="20"/>
  <c r="BF30" i="20"/>
  <c r="BF32" i="20"/>
  <c r="BH32" i="20" s="1"/>
  <c r="BF36" i="20"/>
  <c r="BF38" i="20"/>
  <c r="BH38" i="20" s="1"/>
  <c r="BF40" i="20"/>
  <c r="BF44" i="20"/>
  <c r="BH44" i="20" s="1"/>
  <c r="BF48" i="20"/>
  <c r="BF56" i="20"/>
  <c r="BH56" i="20" s="1"/>
  <c r="BF60" i="20"/>
  <c r="BF62" i="20"/>
  <c r="BH62" i="20" s="1"/>
  <c r="BF64" i="20"/>
  <c r="BF68" i="20"/>
  <c r="BH68" i="20" s="1"/>
  <c r="BF70" i="20"/>
  <c r="BF72" i="20"/>
  <c r="BH72" i="20" s="1"/>
  <c r="BF214" i="20"/>
  <c r="BF212" i="20"/>
  <c r="BH212" i="20" s="1"/>
  <c r="BF208" i="20"/>
  <c r="BF204" i="20"/>
  <c r="BH204" i="20" s="1"/>
  <c r="BF184" i="20"/>
  <c r="BF216" i="20"/>
  <c r="BH216" i="20" s="1"/>
  <c r="AI15" i="20"/>
  <c r="AI16" i="20" s="1"/>
  <c r="AY15" i="20"/>
  <c r="AY16" i="20" s="1"/>
  <c r="AB15" i="20"/>
  <c r="AB16" i="20" s="1"/>
  <c r="AJ15" i="20"/>
  <c r="AJ16" i="20" s="1"/>
  <c r="AR15" i="20"/>
  <c r="AR16" i="20" s="1"/>
  <c r="AZ15" i="20"/>
  <c r="AZ16" i="20" s="1"/>
  <c r="BF206" i="20"/>
  <c r="BF210" i="20"/>
  <c r="BH210" i="20" s="1"/>
  <c r="AA15" i="20"/>
  <c r="AA16" i="20" s="1"/>
  <c r="AQ15" i="20"/>
  <c r="AQ16" i="20" s="1"/>
  <c r="AE15" i="20"/>
  <c r="AE16" i="20" s="1"/>
  <c r="AM15" i="20"/>
  <c r="AM16" i="20" s="1"/>
  <c r="AU15" i="20"/>
  <c r="AU16" i="20" s="1"/>
  <c r="BF202" i="20"/>
  <c r="BH202" i="20" s="1"/>
  <c r="BF198" i="20"/>
  <c r="BF194" i="20"/>
  <c r="BH194" i="20" s="1"/>
  <c r="BF190" i="20"/>
  <c r="BF186" i="20"/>
  <c r="BH186" i="20" s="1"/>
  <c r="BF182" i="20"/>
  <c r="BF178" i="20"/>
  <c r="BH178" i="20" s="1"/>
  <c r="BF176" i="20"/>
  <c r="BF174" i="20"/>
  <c r="BH174" i="20" s="1"/>
  <c r="BF170" i="20"/>
  <c r="BF162" i="20"/>
  <c r="BH162" i="20" s="1"/>
  <c r="BF166" i="20"/>
  <c r="BF158" i="20"/>
  <c r="BH158" i="20" s="1"/>
  <c r="BF154" i="20"/>
  <c r="BF152" i="20"/>
  <c r="BH152" i="20" s="1"/>
  <c r="BF150" i="20"/>
  <c r="BF146" i="20"/>
  <c r="BH146" i="20" s="1"/>
  <c r="BF142" i="20"/>
  <c r="BF138" i="20"/>
  <c r="BH138" i="20" s="1"/>
  <c r="BF134" i="20"/>
  <c r="BF130" i="20"/>
  <c r="BH130" i="20" s="1"/>
  <c r="BF122" i="20"/>
  <c r="BF126" i="20"/>
  <c r="BH126" i="20" s="1"/>
  <c r="BF118" i="20"/>
  <c r="BF114" i="20"/>
  <c r="BH114" i="20" s="1"/>
  <c r="BF110" i="20"/>
  <c r="BF106" i="20"/>
  <c r="BH106" i="20" s="1"/>
  <c r="BF102" i="20"/>
  <c r="BF100" i="20"/>
  <c r="BH100" i="20" s="1"/>
  <c r="BF98" i="20"/>
  <c r="BF94" i="20"/>
  <c r="BH94" i="20" s="1"/>
  <c r="BF90" i="20"/>
  <c r="BF86" i="20"/>
  <c r="BH86" i="20" s="1"/>
  <c r="BF82" i="20"/>
  <c r="BF80" i="20"/>
  <c r="BH80" i="20" s="1"/>
  <c r="BF78" i="20"/>
  <c r="BF76" i="20"/>
  <c r="BH76" i="20" s="1"/>
  <c r="BF28" i="20"/>
  <c r="BF52" i="20"/>
  <c r="BH52" i="20" s="1"/>
  <c r="BF24" i="20"/>
  <c r="BF50" i="20"/>
  <c r="BH50" i="20" s="1"/>
  <c r="BF66" i="20"/>
  <c r="BF26" i="20"/>
  <c r="BH26" i="20" s="1"/>
  <c r="BF34" i="20"/>
  <c r="BF42" i="20"/>
  <c r="BH42" i="20" s="1"/>
  <c r="BF58" i="20"/>
  <c r="BF74" i="20"/>
  <c r="BH74" i="20" s="1"/>
  <c r="BF46" i="20"/>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BH88" i="20" s="1"/>
  <c r="AD15" i="20"/>
  <c r="AD16" i="20" s="1"/>
  <c r="AH15" i="20"/>
  <c r="AH16" i="20" s="1"/>
  <c r="AL15" i="20"/>
  <c r="AL16" i="20" s="1"/>
  <c r="AP15" i="20"/>
  <c r="AP16" i="20" s="1"/>
  <c r="AT15" i="20"/>
  <c r="AT16" i="20" s="1"/>
  <c r="AX15" i="20"/>
  <c r="AX16" i="20" s="1"/>
  <c r="AJ230" i="20"/>
  <c r="BH168" i="20" l="1"/>
  <c r="BH120" i="20"/>
  <c r="BH124" i="20"/>
  <c r="BH84" i="20"/>
  <c r="BH46" i="20"/>
  <c r="BH34" i="20"/>
  <c r="BH24" i="20"/>
  <c r="BH78" i="20"/>
  <c r="BH90" i="20"/>
  <c r="BH102" i="20"/>
  <c r="BH118" i="20"/>
  <c r="BH134" i="20"/>
  <c r="BH150" i="20"/>
  <c r="BH166" i="20"/>
  <c r="BH176" i="20"/>
  <c r="BH190" i="20"/>
  <c r="BH208" i="20"/>
  <c r="BH70" i="20"/>
  <c r="BH60" i="20"/>
  <c r="BH40" i="20"/>
  <c r="BH30" i="20"/>
  <c r="BH180" i="20"/>
  <c r="BH148" i="20"/>
  <c r="BH116" i="20"/>
  <c r="BH96" i="20"/>
  <c r="BH136" i="20"/>
  <c r="BH160" i="20"/>
  <c r="BH112" i="20"/>
  <c r="BH22" i="20"/>
  <c r="BH172" i="20"/>
  <c r="BH140" i="20"/>
  <c r="BH108" i="20"/>
  <c r="BH200" i="20"/>
  <c r="BH144" i="20"/>
  <c r="BH104" i="20"/>
  <c r="BH58" i="20"/>
  <c r="BH66" i="20"/>
  <c r="BH28" i="20"/>
  <c r="BH82" i="20"/>
  <c r="BH98" i="20"/>
  <c r="BH110" i="20"/>
  <c r="BH122" i="20"/>
  <c r="BH142" i="20"/>
  <c r="BH154" i="20"/>
  <c r="BH170" i="20"/>
  <c r="BH182" i="20"/>
  <c r="BH198" i="20"/>
  <c r="BH206" i="20"/>
  <c r="BH184" i="20"/>
  <c r="BH214" i="20"/>
  <c r="BH64" i="20"/>
  <c r="BH48" i="20"/>
  <c r="BH36" i="20"/>
  <c r="BH196" i="20"/>
  <c r="BH164" i="20"/>
  <c r="BH132" i="20"/>
  <c r="BH92" i="20"/>
  <c r="BH192" i="20"/>
  <c r="BH128" i="20"/>
  <c r="Q222" i="20"/>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<sst xmlns="http://schemas.openxmlformats.org/spreadsheetml/2006/main" count="2355" uniqueCount="313">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</sst>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B1" zoomScale="75" zoomScaleNormal="55" zoomScaleSheetLayoutView="75" workbookViewId="0">
      <selection activeCell="N2" sqref="N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topLeftCell="AE1" zoomScale="75" zoomScaleNormal="55" zoomScaleSheetLayoutView="75" workbookViewId="0">
      <selection activeCell="BF17" sqref="BF17:BJ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3</v>
      </c>
      <c r="AD2" s="242"/>
      <c r="AE2" s="132" t="s">
        <v>28</v>
      </c>
      <c r="AF2" s="243">
        <f>IF(AC2=0,"",YEAR(DATE(2018+AC2,1,1)))</f>
        <v>2021</v>
      </c>
      <c r="AG2" s="243"/>
      <c r="AH2" s="133" t="s">
        <v>29</v>
      </c>
      <c r="AI2" s="133" t="s">
        <v>1</v>
      </c>
      <c r="AJ2" s="242">
        <v>5</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311</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312</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31</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(10)1か月の勤務時間数　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f>IF($BE$3="暦月",IF(DAY(DATE($AF$2,$AJ$2,29))=29,29,""),"")</f>
        <v>29</v>
      </c>
      <c r="AZ14" s="208">
        <f>IF($BE$3="暦月",IF(DAY(DATE($AF$2,$AJ$2,30))=30,30,""),"")</f>
        <v>30</v>
      </c>
      <c r="BA14" s="145">
        <f>IF($BE$3="暦月",IF(DAY(DATE($AF$2,$AJ$2,31))=31,31,""),"")</f>
        <v>31</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7</v>
      </c>
      <c r="X15" s="141">
        <f>WEEKDAY(DATE($AF$2,$AJ$2,2))</f>
        <v>1</v>
      </c>
      <c r="Y15" s="141">
        <f>WEEKDAY(DATE($AF$2,$AJ$2,3))</f>
        <v>2</v>
      </c>
      <c r="Z15" s="141">
        <f>WEEKDAY(DATE($AF$2,$AJ$2,4))</f>
        <v>3</v>
      </c>
      <c r="AA15" s="141">
        <f>WEEKDAY(DATE($AF$2,$AJ$2,5))</f>
        <v>4</v>
      </c>
      <c r="AB15" s="141">
        <f>WEEKDAY(DATE($AF$2,$AJ$2,6))</f>
        <v>5</v>
      </c>
      <c r="AC15" s="142">
        <f>WEEKDAY(DATE($AF$2,$AJ$2,7))</f>
        <v>6</v>
      </c>
      <c r="AD15" s="143">
        <f>WEEKDAY(DATE($AF$2,$AJ$2,8))</f>
        <v>7</v>
      </c>
      <c r="AE15" s="141">
        <f>WEEKDAY(DATE($AF$2,$AJ$2,9))</f>
        <v>1</v>
      </c>
      <c r="AF15" s="141">
        <f>WEEKDAY(DATE($AF$2,$AJ$2,10))</f>
        <v>2</v>
      </c>
      <c r="AG15" s="141">
        <f>WEEKDAY(DATE($AF$2,$AJ$2,11))</f>
        <v>3</v>
      </c>
      <c r="AH15" s="141">
        <f>WEEKDAY(DATE($AF$2,$AJ$2,12))</f>
        <v>4</v>
      </c>
      <c r="AI15" s="141">
        <f>WEEKDAY(DATE($AF$2,$AJ$2,13))</f>
        <v>5</v>
      </c>
      <c r="AJ15" s="142">
        <f>WEEKDAY(DATE($AF$2,$AJ$2,14))</f>
        <v>6</v>
      </c>
      <c r="AK15" s="143">
        <f>WEEKDAY(DATE($AF$2,$AJ$2,15))</f>
        <v>7</v>
      </c>
      <c r="AL15" s="141">
        <f>WEEKDAY(DATE($AF$2,$AJ$2,16))</f>
        <v>1</v>
      </c>
      <c r="AM15" s="141">
        <f>WEEKDAY(DATE($AF$2,$AJ$2,17))</f>
        <v>2</v>
      </c>
      <c r="AN15" s="141">
        <f>WEEKDAY(DATE($AF$2,$AJ$2,18))</f>
        <v>3</v>
      </c>
      <c r="AO15" s="141">
        <f>WEEKDAY(DATE($AF$2,$AJ$2,19))</f>
        <v>4</v>
      </c>
      <c r="AP15" s="141">
        <f>WEEKDAY(DATE($AF$2,$AJ$2,20))</f>
        <v>5</v>
      </c>
      <c r="AQ15" s="142">
        <f>WEEKDAY(DATE($AF$2,$AJ$2,21))</f>
        <v>6</v>
      </c>
      <c r="AR15" s="143">
        <f>WEEKDAY(DATE($AF$2,$AJ$2,22))</f>
        <v>7</v>
      </c>
      <c r="AS15" s="141">
        <f>WEEKDAY(DATE($AF$2,$AJ$2,23))</f>
        <v>1</v>
      </c>
      <c r="AT15" s="141">
        <f>WEEKDAY(DATE($AF$2,$AJ$2,24))</f>
        <v>2</v>
      </c>
      <c r="AU15" s="141">
        <f>WEEKDAY(DATE($AF$2,$AJ$2,25))</f>
        <v>3</v>
      </c>
      <c r="AV15" s="141">
        <f>WEEKDAY(DATE($AF$2,$AJ$2,26))</f>
        <v>4</v>
      </c>
      <c r="AW15" s="141">
        <f>WEEKDAY(DATE($AF$2,$AJ$2,27))</f>
        <v>5</v>
      </c>
      <c r="AX15" s="142">
        <f>WEEKDAY(DATE($AF$2,$AJ$2,28))</f>
        <v>6</v>
      </c>
      <c r="AY15" s="143">
        <f>IF(AY14=29,WEEKDAY(DATE($AF$2,$AJ$2,29)),0)</f>
        <v>7</v>
      </c>
      <c r="AZ15" s="141">
        <f>IF(AZ14=30,WEEKDAY(DATE($AF$2,$AJ$2,30)),0)</f>
        <v>1</v>
      </c>
      <c r="BA15" s="142">
        <f>IF(BA14=31,WEEKDAY(DATE($AF$2,$AJ$2,31)),0)</f>
        <v>2</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土</v>
      </c>
      <c r="X16" s="147" t="str">
        <f t="shared" ref="X16:AX16" si="0">IF(X15=1,"日",IF(X15=2,"月",IF(X15=3,"火",IF(X15=4,"水",IF(X15=5,"木",IF(X15=6,"金","土"))))))</f>
        <v>日</v>
      </c>
      <c r="Y16" s="147" t="str">
        <f t="shared" si="0"/>
        <v>月</v>
      </c>
      <c r="Z16" s="147" t="str">
        <f t="shared" si="0"/>
        <v>火</v>
      </c>
      <c r="AA16" s="147" t="str">
        <f t="shared" si="0"/>
        <v>水</v>
      </c>
      <c r="AB16" s="147" t="str">
        <f t="shared" si="0"/>
        <v>木</v>
      </c>
      <c r="AC16" s="148" t="str">
        <f t="shared" si="0"/>
        <v>金</v>
      </c>
      <c r="AD16" s="149" t="str">
        <f>IF(AD15=1,"日",IF(AD15=2,"月",IF(AD15=3,"火",IF(AD15=4,"水",IF(AD15=5,"木",IF(AD15=6,"金","土"))))))</f>
        <v>土</v>
      </c>
      <c r="AE16" s="147" t="str">
        <f t="shared" si="0"/>
        <v>日</v>
      </c>
      <c r="AF16" s="147" t="str">
        <f t="shared" si="0"/>
        <v>月</v>
      </c>
      <c r="AG16" s="147" t="str">
        <f t="shared" si="0"/>
        <v>火</v>
      </c>
      <c r="AH16" s="147" t="str">
        <f t="shared" si="0"/>
        <v>水</v>
      </c>
      <c r="AI16" s="147" t="str">
        <f t="shared" si="0"/>
        <v>木</v>
      </c>
      <c r="AJ16" s="148" t="str">
        <f t="shared" si="0"/>
        <v>金</v>
      </c>
      <c r="AK16" s="149" t="str">
        <f>IF(AK15=1,"日",IF(AK15=2,"月",IF(AK15=3,"火",IF(AK15=4,"水",IF(AK15=5,"木",IF(AK15=6,"金","土"))))))</f>
        <v>土</v>
      </c>
      <c r="AL16" s="147" t="str">
        <f t="shared" si="0"/>
        <v>日</v>
      </c>
      <c r="AM16" s="147" t="str">
        <f t="shared" si="0"/>
        <v>月</v>
      </c>
      <c r="AN16" s="147" t="str">
        <f t="shared" si="0"/>
        <v>火</v>
      </c>
      <c r="AO16" s="147" t="str">
        <f t="shared" si="0"/>
        <v>水</v>
      </c>
      <c r="AP16" s="147" t="str">
        <f t="shared" si="0"/>
        <v>木</v>
      </c>
      <c r="AQ16" s="148" t="str">
        <f t="shared" si="0"/>
        <v>金</v>
      </c>
      <c r="AR16" s="149" t="str">
        <f>IF(AR15=1,"日",IF(AR15=2,"月",IF(AR15=3,"火",IF(AR15=4,"水",IF(AR15=5,"木",IF(AR15=6,"金","土"))))))</f>
        <v>土</v>
      </c>
      <c r="AS16" s="147" t="str">
        <f t="shared" si="0"/>
        <v>日</v>
      </c>
      <c r="AT16" s="147" t="str">
        <f t="shared" si="0"/>
        <v>月</v>
      </c>
      <c r="AU16" s="147" t="str">
        <f t="shared" si="0"/>
        <v>火</v>
      </c>
      <c r="AV16" s="147" t="str">
        <f t="shared" si="0"/>
        <v>水</v>
      </c>
      <c r="AW16" s="147" t="str">
        <f t="shared" si="0"/>
        <v>木</v>
      </c>
      <c r="AX16" s="148" t="str">
        <f t="shared" si="0"/>
        <v>金</v>
      </c>
      <c r="AY16" s="147" t="str">
        <f>IF(AY15=1,"日",IF(AY15=2,"月",IF(AY15=3,"火",IF(AY15=4,"水",IF(AY15=5,"木",IF(AY15=6,"金",IF(AY15=0,"","土")))))))</f>
        <v>土</v>
      </c>
      <c r="AZ16" s="147" t="str">
        <f>IF(AZ15=1,"日",IF(AZ15=2,"月",IF(AZ15=3,"火",IF(AZ15=4,"水",IF(AZ15=5,"木",IF(AZ15=6,"金",IF(AZ15=0,"","土")))))))</f>
        <v>日</v>
      </c>
      <c r="BA16" s="147" t="str">
        <f>IF(BA15=1,"日",IF(BA15=2,"月",IF(BA15=3,"火",IF(BA15=4,"水",IF(BA15=5,"木",IF(BA15=6,"金",IF(BA15=0,"","土")))))))</f>
        <v>月</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I1" zoomScale="75" zoomScaleNormal="55" zoomScaleSheetLayoutView="75" workbookViewId="0">
      <selection activeCell="AN4" sqref="A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5</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311</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312</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31</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(12)1か月の勤務時間数　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f>IF($BI$3="暦月",IF(DAY(DATE($AJ$2,$AN$2,29))=29,29,""),"")</f>
        <v>29</v>
      </c>
      <c r="BD14" s="172">
        <f>IF($BI$3="暦月",IF(DAY(DATE($AJ$2,$AN$2,30))=30,30,""),"")</f>
        <v>30</v>
      </c>
      <c r="BE14" s="145">
        <f>IF($BI$3="暦月",IF(DAY(DATE($AJ$2,$AN$2,31))=31,31,""),"")</f>
        <v>31</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7</v>
      </c>
      <c r="AB15" s="141">
        <f>WEEKDAY(DATE($AJ$2,$AN$2,2))</f>
        <v>1</v>
      </c>
      <c r="AC15" s="141">
        <f>WEEKDAY(DATE($AJ$2,$AN$2,3))</f>
        <v>2</v>
      </c>
      <c r="AD15" s="141">
        <f>WEEKDAY(DATE($AJ$2,$AN$2,4))</f>
        <v>3</v>
      </c>
      <c r="AE15" s="141">
        <f>WEEKDAY(DATE($AJ$2,$AN$2,5))</f>
        <v>4</v>
      </c>
      <c r="AF15" s="141">
        <f>WEEKDAY(DATE($AJ$2,$AN$2,6))</f>
        <v>5</v>
      </c>
      <c r="AG15" s="142">
        <f>WEEKDAY(DATE($AJ$2,$AN$2,7))</f>
        <v>6</v>
      </c>
      <c r="AH15" s="143">
        <f>WEEKDAY(DATE($AJ$2,$AN$2,8))</f>
        <v>7</v>
      </c>
      <c r="AI15" s="141">
        <f>WEEKDAY(DATE($AJ$2,$AN$2,9))</f>
        <v>1</v>
      </c>
      <c r="AJ15" s="141">
        <f>WEEKDAY(DATE($AJ$2,$AN$2,10))</f>
        <v>2</v>
      </c>
      <c r="AK15" s="141">
        <f>WEEKDAY(DATE($AJ$2,$AN$2,11))</f>
        <v>3</v>
      </c>
      <c r="AL15" s="141">
        <f>WEEKDAY(DATE($AJ$2,$AN$2,12))</f>
        <v>4</v>
      </c>
      <c r="AM15" s="141">
        <f>WEEKDAY(DATE($AJ$2,$AN$2,13))</f>
        <v>5</v>
      </c>
      <c r="AN15" s="142">
        <f>WEEKDAY(DATE($AJ$2,$AN$2,14))</f>
        <v>6</v>
      </c>
      <c r="AO15" s="143">
        <f>WEEKDAY(DATE($AJ$2,$AN$2,15))</f>
        <v>7</v>
      </c>
      <c r="AP15" s="141">
        <f>WEEKDAY(DATE($AJ$2,$AN$2,16))</f>
        <v>1</v>
      </c>
      <c r="AQ15" s="141">
        <f>WEEKDAY(DATE($AJ$2,$AN$2,17))</f>
        <v>2</v>
      </c>
      <c r="AR15" s="141">
        <f>WEEKDAY(DATE($AJ$2,$AN$2,18))</f>
        <v>3</v>
      </c>
      <c r="AS15" s="141">
        <f>WEEKDAY(DATE($AJ$2,$AN$2,19))</f>
        <v>4</v>
      </c>
      <c r="AT15" s="141">
        <f>WEEKDAY(DATE($AJ$2,$AN$2,20))</f>
        <v>5</v>
      </c>
      <c r="AU15" s="142">
        <f>WEEKDAY(DATE($AJ$2,$AN$2,21))</f>
        <v>6</v>
      </c>
      <c r="AV15" s="143">
        <f>WEEKDAY(DATE($AJ$2,$AN$2,22))</f>
        <v>7</v>
      </c>
      <c r="AW15" s="141">
        <f>WEEKDAY(DATE($AJ$2,$AN$2,23))</f>
        <v>1</v>
      </c>
      <c r="AX15" s="141">
        <f>WEEKDAY(DATE($AJ$2,$AN$2,24))</f>
        <v>2</v>
      </c>
      <c r="AY15" s="141">
        <f>WEEKDAY(DATE($AJ$2,$AN$2,25))</f>
        <v>3</v>
      </c>
      <c r="AZ15" s="141">
        <f>WEEKDAY(DATE($AJ$2,$AN$2,26))</f>
        <v>4</v>
      </c>
      <c r="BA15" s="141">
        <f>WEEKDAY(DATE($AJ$2,$AN$2,27))</f>
        <v>5</v>
      </c>
      <c r="BB15" s="142">
        <f>WEEKDAY(DATE($AJ$2,$AN$2,28))</f>
        <v>6</v>
      </c>
      <c r="BC15" s="143">
        <f>IF(BC14=29,WEEKDAY(DATE($AJ$2,$AN$2,29)),0)</f>
        <v>7</v>
      </c>
      <c r="BD15" s="141">
        <f>IF(BD14=30,WEEKDAY(DATE($AJ$2,$AN$2,30)),0)</f>
        <v>1</v>
      </c>
      <c r="BE15" s="142">
        <f>IF(BE14=31,WEEKDAY(DATE($AJ$2,$AN$2,31)),0)</f>
        <v>2</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土</v>
      </c>
      <c r="AB16" s="147" t="str">
        <f t="shared" ref="AB16:BB16" si="0">IF(AB15=1,"日",IF(AB15=2,"月",IF(AB15=3,"火",IF(AB15=4,"水",IF(AB15=5,"木",IF(AB15=6,"金","土"))))))</f>
        <v>日</v>
      </c>
      <c r="AC16" s="147" t="str">
        <f t="shared" si="0"/>
        <v>月</v>
      </c>
      <c r="AD16" s="147" t="str">
        <f t="shared" si="0"/>
        <v>火</v>
      </c>
      <c r="AE16" s="147" t="str">
        <f t="shared" si="0"/>
        <v>水</v>
      </c>
      <c r="AF16" s="147" t="str">
        <f t="shared" si="0"/>
        <v>木</v>
      </c>
      <c r="AG16" s="148" t="str">
        <f t="shared" si="0"/>
        <v>金</v>
      </c>
      <c r="AH16" s="149" t="str">
        <f>IF(AH15=1,"日",IF(AH15=2,"月",IF(AH15=3,"火",IF(AH15=4,"水",IF(AH15=5,"木",IF(AH15=6,"金","土"))))))</f>
        <v>土</v>
      </c>
      <c r="AI16" s="147" t="str">
        <f t="shared" si="0"/>
        <v>日</v>
      </c>
      <c r="AJ16" s="147" t="str">
        <f t="shared" si="0"/>
        <v>月</v>
      </c>
      <c r="AK16" s="147" t="str">
        <f t="shared" si="0"/>
        <v>火</v>
      </c>
      <c r="AL16" s="147" t="str">
        <f t="shared" si="0"/>
        <v>水</v>
      </c>
      <c r="AM16" s="147" t="str">
        <f t="shared" si="0"/>
        <v>木</v>
      </c>
      <c r="AN16" s="148" t="str">
        <f t="shared" si="0"/>
        <v>金</v>
      </c>
      <c r="AO16" s="149" t="str">
        <f>IF(AO15=1,"日",IF(AO15=2,"月",IF(AO15=3,"火",IF(AO15=4,"水",IF(AO15=5,"木",IF(AO15=6,"金","土"))))))</f>
        <v>土</v>
      </c>
      <c r="AP16" s="147" t="str">
        <f t="shared" si="0"/>
        <v>日</v>
      </c>
      <c r="AQ16" s="147" t="str">
        <f t="shared" si="0"/>
        <v>月</v>
      </c>
      <c r="AR16" s="147" t="str">
        <f t="shared" si="0"/>
        <v>火</v>
      </c>
      <c r="AS16" s="147" t="str">
        <f t="shared" si="0"/>
        <v>水</v>
      </c>
      <c r="AT16" s="147" t="str">
        <f t="shared" si="0"/>
        <v>木</v>
      </c>
      <c r="AU16" s="148" t="str">
        <f t="shared" si="0"/>
        <v>金</v>
      </c>
      <c r="AV16" s="149" t="str">
        <f>IF(AV15=1,"日",IF(AV15=2,"月",IF(AV15=3,"火",IF(AV15=4,"水",IF(AV15=5,"木",IF(AV15=6,"金","土"))))))</f>
        <v>土</v>
      </c>
      <c r="AW16" s="147" t="str">
        <f t="shared" si="0"/>
        <v>日</v>
      </c>
      <c r="AX16" s="147" t="str">
        <f t="shared" si="0"/>
        <v>月</v>
      </c>
      <c r="AY16" s="147" t="str">
        <f t="shared" si="0"/>
        <v>火</v>
      </c>
      <c r="AZ16" s="147" t="str">
        <f t="shared" si="0"/>
        <v>水</v>
      </c>
      <c r="BA16" s="147" t="str">
        <f t="shared" si="0"/>
        <v>木</v>
      </c>
      <c r="BB16" s="148" t="str">
        <f t="shared" si="0"/>
        <v>金</v>
      </c>
      <c r="BC16" s="147" t="str">
        <f>IF(BC15=1,"日",IF(BC15=2,"月",IF(BC15=3,"火",IF(BC15=4,"水",IF(BC15=5,"木",IF(BC15=6,"金",IF(BC15=0,"","土")))))))</f>
        <v>土</v>
      </c>
      <c r="BD16" s="147" t="str">
        <f>IF(BD15=1,"日",IF(BD15=2,"月",IF(BD15=3,"火",IF(BD15=4,"水",IF(BD15=5,"木",IF(BD15=6,"金",IF(BD15=0,"","土")))))))</f>
        <v>日</v>
      </c>
      <c r="BE16" s="147" t="str">
        <f>IF(BE15=1,"日",IF(BE15=2,"月",IF(BE15=3,"火",IF(BE15=4,"水",IF(BE15=5,"木",IF(BE15=6,"金",IF(BE15=0,"","土")))))))</f>
        <v>月</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2023-01-31T05:39:17Z</dcterms:modified>
</cp:coreProperties>
</file>