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42pc092\Desktop\勤務表\001004508\"/>
    </mc:Choice>
  </mc:AlternateContent>
  <bookViews>
    <workbookView xWindow="30315" yWindow="195" windowWidth="25515" windowHeight="16845" tabRatio="670" firstSheet="1" activeTab="2"/>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<sst xmlns="http://schemas.openxmlformats.org/spreadsheetml/2006/main" count="1440" uniqueCount="219">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</sst>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
      <c r="C2" s="123"/>
      <c r="D2" s="123"/>
      <c r="E2" s="123"/>
      <c r="F2" s="123"/>
      <c r="G2" s="123"/>
      <c r="J2" s="124"/>
      <c r="L2" s="123"/>
      <c r="M2" s="123"/>
      <c r="N2" s="123"/>
      <c r="O2" s="123"/>
      <c r="P2" s="123"/>
      <c r="Q2" s="123"/>
      <c r="R2" s="123"/>
      <c r="Y2" s="127" t="s">
        <v>64</v>
      </c>
      <c r="Z2" s="492">
        <v>3</v>
      </c>
      <c r="AA2" s="492"/>
      <c r="AB2" s="127" t="s">
        <v>65</v>
      </c>
      <c r="AC2" s="493">
        <f>IF(Z2=0,"",YEAR(DATE(2018+Z2,1,1)))</f>
        <v>2021</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
      <c r="B20" s="429"/>
      <c r="C20" s="434"/>
      <c r="D20" s="435"/>
      <c r="E20" s="436"/>
      <c r="F20" s="173"/>
      <c r="G20" s="441"/>
      <c r="H20" s="444"/>
      <c r="I20" s="435"/>
      <c r="J20" s="435"/>
      <c r="K20" s="436"/>
      <c r="L20" s="444"/>
      <c r="M20" s="435"/>
      <c r="N20" s="435"/>
      <c r="O20" s="447"/>
      <c r="P20" s="452"/>
      <c r="Q20" s="453"/>
      <c r="R20" s="45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4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4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4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4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election activeCell="L22" sqref="L22:O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217</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218</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1か月の勤務時間数   合計</v>
      </c>
      <c r="AY17" s="540"/>
      <c r="AZ17" s="545" t="s">
        <v>191</v>
      </c>
      <c r="BA17" s="546"/>
      <c r="BB17" s="524" t="s">
        <v>192</v>
      </c>
      <c r="BC17" s="525"/>
      <c r="BD17" s="525"/>
      <c r="BE17" s="525"/>
      <c r="BF17" s="526"/>
    </row>
    <row r="18" spans="2:58" ht="20.25" customHeight="1" x14ac:dyDescent="0.4">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97"/>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5</v>
      </c>
      <c r="AV20" s="102">
        <f>IF(AV19=30,WEEKDAY(DATE($AC$2,$AG$2,30)),0)</f>
        <v>6</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木</v>
      </c>
      <c r="AV21" s="109" t="str">
        <f>IF(AV20=1,"日",IF(AV20=2,"月",IF(AV20=3,"火",IF(AV20=4,"水",IF(AV20=5,"木",IF(AV20=6,"金",IF(AV20=0,"","土")))))))</f>
        <v>金</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4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4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4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L22" sqref="L22:O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
      <c r="C2" s="11"/>
      <c r="D2" s="11"/>
      <c r="E2" s="11"/>
      <c r="F2" s="11"/>
      <c r="G2" s="11"/>
      <c r="J2" s="5"/>
      <c r="L2" s="11"/>
      <c r="M2" s="11"/>
      <c r="N2" s="11"/>
      <c r="O2" s="11"/>
      <c r="P2" s="11"/>
      <c r="Q2" s="11"/>
      <c r="R2" s="11"/>
      <c r="Y2" s="99" t="s">
        <v>64</v>
      </c>
      <c r="Z2" s="492">
        <v>3</v>
      </c>
      <c r="AA2" s="492"/>
      <c r="AB2" s="99" t="s">
        <v>65</v>
      </c>
      <c r="AC2" s="551">
        <f>IF(Z2=0,"",YEAR(DATE(2018+Z2,1,1)))</f>
        <v>2021</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217</v>
      </c>
      <c r="BC3" s="495"/>
      <c r="BD3" s="495"/>
      <c r="BE3" s="49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218</v>
      </c>
      <c r="BC4" s="495"/>
      <c r="BD4" s="495"/>
      <c r="BE4" s="49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1か月の勤務時間数   合計</v>
      </c>
      <c r="AY17" s="540"/>
      <c r="AZ17" s="545" t="s">
        <v>191</v>
      </c>
      <c r="BA17" s="546"/>
      <c r="BB17" s="524" t="s">
        <v>192</v>
      </c>
      <c r="BC17" s="525"/>
      <c r="BD17" s="525"/>
      <c r="BE17" s="525"/>
      <c r="BF17" s="526"/>
    </row>
    <row r="18" spans="2:58" ht="20.25" customHeight="1" x14ac:dyDescent="0.4">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f>IF($BB$3="暦月",IF(DAY(DATE($AC$2,$AG$2,29))=29,29,""),"")</f>
        <v>29</v>
      </c>
      <c r="AV19" s="106">
        <f>IF($BB$3="暦月",IF(DAY(DATE($AC$2,$AG$2,30))=30,30,""),"")</f>
        <v>30</v>
      </c>
      <c r="AW19" s="107" t="str">
        <f>IF($BB$3="暦月",IF(DAY(DATE($AC$2,$AG$2,31))=31,31,""),"")</f>
        <v/>
      </c>
      <c r="AX19" s="541"/>
      <c r="AY19" s="542"/>
      <c r="AZ19" s="547"/>
      <c r="BA19" s="548"/>
      <c r="BB19" s="527"/>
      <c r="BC19" s="528"/>
      <c r="BD19" s="528"/>
      <c r="BE19" s="528"/>
      <c r="BF19" s="529"/>
    </row>
    <row r="20" spans="2:58" ht="20.25" hidden="1" customHeight="1" x14ac:dyDescent="0.4">
      <c r="B20" s="557"/>
      <c r="C20" s="562"/>
      <c r="D20" s="563"/>
      <c r="E20" s="564"/>
      <c r="F20" s="116"/>
      <c r="G20" s="569"/>
      <c r="H20" s="572"/>
      <c r="I20" s="563"/>
      <c r="J20" s="563"/>
      <c r="K20" s="564"/>
      <c r="L20" s="572"/>
      <c r="M20" s="563"/>
      <c r="N20" s="563"/>
      <c r="O20" s="575"/>
      <c r="P20" s="580"/>
      <c r="Q20" s="581"/>
      <c r="R20" s="582"/>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5</v>
      </c>
      <c r="AV20" s="102">
        <f>IF(AV19=30,WEEKDAY(DATE($AC$2,$AG$2,30)),0)</f>
        <v>6</v>
      </c>
      <c r="AW20" s="103">
        <f>IF(AW19=31,WEEKDAY(DATE($AC$2,$AG$2,31)),0)</f>
        <v>0</v>
      </c>
      <c r="AX20" s="541"/>
      <c r="AY20" s="542"/>
      <c r="AZ20" s="547"/>
      <c r="BA20" s="548"/>
      <c r="BB20" s="527"/>
      <c r="BC20" s="528"/>
      <c r="BD20" s="528"/>
      <c r="BE20" s="528"/>
      <c r="BF20" s="529"/>
    </row>
    <row r="21" spans="2:58" ht="22.5" customHeight="1" thickBot="1" x14ac:dyDescent="0.4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木</v>
      </c>
      <c r="AV21" s="109" t="str">
        <f>IF(AV20=1,"日",IF(AV20=2,"月",IF(AV20=3,"火",IF(AV20=4,"水",IF(AV20=5,"木",IF(AV20=6,"金",IF(AV20=0,"","土")))))))</f>
        <v>金</v>
      </c>
      <c r="AW21" s="109" t="str">
        <f>IF(AW20=1,"日",IF(AW20=2,"月",IF(AW20=3,"火",IF(AW20=4,"水",IF(AW20=5,"木",IF(AW20=6,"金",IF(AW20=0,"","土")))))))</f>
        <v/>
      </c>
      <c r="AX21" s="543"/>
      <c r="AY21" s="544"/>
      <c r="AZ21" s="549"/>
      <c r="BA21" s="550"/>
      <c r="BB21" s="530"/>
      <c r="BC21" s="531"/>
      <c r="BD21" s="531"/>
      <c r="BE21" s="531"/>
      <c r="BF21" s="532"/>
    </row>
    <row r="22" spans="2:58" ht="20.25" customHeight="1" x14ac:dyDescent="0.4">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4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4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4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dcterms:modified xsi:type="dcterms:W3CDTF">2023-01-26T08:56:17Z</dcterms:modified>
</cp:coreProperties>
</file>