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09 設備投資促進補助金\R7\研究中（リース補助追加）\"/>
    </mc:Choice>
  </mc:AlternateContent>
  <bookViews>
    <workbookView xWindow="0" yWindow="0" windowWidth="19200" windowHeight="10620" activeTab="3"/>
  </bookViews>
  <sheets>
    <sheet name="入力シート" sheetId="2" r:id="rId1"/>
    <sheet name="交付申請書" sheetId="5" r:id="rId2"/>
    <sheet name="実績報告書" sheetId="7" r:id="rId3"/>
    <sheet name="請求書" sheetId="4" r:id="rId4"/>
  </sheets>
  <definedNames>
    <definedName name="_xlnm.Print_Area" localSheetId="1">交付申請書!$A$1:$O$78</definedName>
    <definedName name="_xlnm.Print_Area" localSheetId="2">実績報告書!$A$1:$P$107</definedName>
    <definedName name="_xlnm.Print_Area" localSheetId="3">請求書!$A$1:$L$30</definedName>
    <definedName name="_xlnm.Print_Area" localSheetId="0">入力シート!$A$1:$G$115</definedName>
    <definedName name="サービス業_他に分類されないもの">入力シート!$AB$5:$AB$9</definedName>
    <definedName name="サービス業・他に分類されないもの" localSheetId="2">実績報告書!#REF!</definedName>
    <definedName name="サービス業・他に分類されないもの" localSheetId="3">請求書!$AB$5:$AB$9</definedName>
    <definedName name="サービス業・他に分類されないもの">交付申請書!#REF!</definedName>
    <definedName name="運輸業・郵便業" localSheetId="1">交付申請書!#REF!</definedName>
    <definedName name="運輸業・郵便業" localSheetId="2">実績報告書!#REF!</definedName>
    <definedName name="運輸業・郵便業" localSheetId="3">請求書!$S$5:$S$12</definedName>
    <definedName name="運輸業・郵便業">入力シート!$S$5:$S$11</definedName>
    <definedName name="卸売業・小売業" localSheetId="1">交付申請書!#REF!</definedName>
    <definedName name="卸売業・小売業" localSheetId="2">実績報告書!#REF!</definedName>
    <definedName name="卸売業・小売業" localSheetId="3">請求書!$T$5:$T$18</definedName>
    <definedName name="卸売業・小売業">入力シート!$T$5:$T$21</definedName>
    <definedName name="学術研究・専門・技術サービス" localSheetId="1">交付申請書!#REF!</definedName>
    <definedName name="学術研究・専門・技術サービス" localSheetId="2">実績報告書!#REF!</definedName>
    <definedName name="学術研究・専門・技術サービス" localSheetId="3">請求書!$W$5:$W$8</definedName>
    <definedName name="学術研究・専門・技術サービス">入力シート!$W$5:$W$8</definedName>
    <definedName name="教育・学習支援業" localSheetId="1">交付申請書!#REF!</definedName>
    <definedName name="教育・学習支援業" localSheetId="2">実績報告書!#REF!</definedName>
    <definedName name="教育・学習支援業" localSheetId="3">請求書!$Z$5</definedName>
    <definedName name="教育・学習支援業">入力シート!$Z$5</definedName>
    <definedName name="金融業・保険業" localSheetId="1">交付申請書!#REF!</definedName>
    <definedName name="金融業・保険業" localSheetId="2">実績報告書!#REF!</definedName>
    <definedName name="金融業・保険業" localSheetId="3">請求書!$U$5:$U$10</definedName>
    <definedName name="金融業・保険業">入力シート!$U$5:$U$10</definedName>
    <definedName name="建設業" localSheetId="1">交付申請書!#REF!</definedName>
    <definedName name="建設業" localSheetId="2">実績報告書!#REF!</definedName>
    <definedName name="建設業" localSheetId="3">請求書!$P$5:$P$8</definedName>
    <definedName name="建設業">入力シート!$P$5:$P$7</definedName>
    <definedName name="鉱業・採石業・砂利採取業" localSheetId="1">交付申請書!#REF!</definedName>
    <definedName name="鉱業・採石業・砂利採取業" localSheetId="2">実績報告書!#REF!</definedName>
    <definedName name="鉱業・採石業・砂利採取業" localSheetId="3">請求書!$O$5</definedName>
    <definedName name="鉱業・採石業・砂利採取業">入力シート!$O$5</definedName>
    <definedName name="宿泊・飲食サービス" localSheetId="1">交付申請書!#REF!</definedName>
    <definedName name="宿泊・飲食サービス" localSheetId="2">実績報告書!#REF!</definedName>
    <definedName name="宿泊・飲食サービス" localSheetId="3">請求書!$X$5:$X$8</definedName>
    <definedName name="宿泊・飲食サービス">入力シート!$X$5:$X$7</definedName>
    <definedName name="情報通信業" localSheetId="1">交付申請書!#REF!</definedName>
    <definedName name="情報通信業" localSheetId="2">実績報告書!#REF!</definedName>
    <definedName name="情報通信業" localSheetId="3">請求書!$R$5:$R$8</definedName>
    <definedName name="情報通信業">入力シート!$R$5:$R$7</definedName>
    <definedName name="生活関連サービス業・娯楽業" localSheetId="1">交付申請書!#REF!</definedName>
    <definedName name="生活関連サービス業・娯楽業" localSheetId="2">実績報告書!#REF!</definedName>
    <definedName name="生活関連サービス業・娯楽業" localSheetId="3">請求書!$Y$5:$Y$8</definedName>
    <definedName name="生活関連サービス業・娯楽業">入力シート!$Y$5:$Y$6</definedName>
    <definedName name="製造業" localSheetId="1">交付申請書!#REF!</definedName>
    <definedName name="製造業" localSheetId="2">実績報告書!#REF!</definedName>
    <definedName name="製造業" localSheetId="3">請求書!$Q$5:$Q$21</definedName>
    <definedName name="製造業">入力シート!$Q$5:$Q$29</definedName>
    <definedName name="不動産業・物品賃貸業" localSheetId="1">交付申請書!#REF!</definedName>
    <definedName name="不動産業・物品賃貸業" localSheetId="2">実績報告書!#REF!</definedName>
    <definedName name="不動産業・物品賃貸業" localSheetId="3">請求書!$V$5:$V$8</definedName>
    <definedName name="不動産業・物品賃貸業">入力シート!$V$5:$V$7</definedName>
    <definedName name="複合サービス事業" localSheetId="1">交付申請書!#REF!</definedName>
    <definedName name="複合サービス事業" localSheetId="2">実績報告書!#REF!</definedName>
    <definedName name="複合サービス事業" localSheetId="3">請求書!$AA$5:$AA$7</definedName>
    <definedName name="複合サービス事業">入力シート!$AA$5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4" l="1"/>
  <c r="E19" i="7"/>
  <c r="E17" i="7"/>
  <c r="K30" i="5"/>
  <c r="E31" i="5"/>
  <c r="E30" i="5"/>
  <c r="E29" i="5"/>
  <c r="E27" i="5"/>
  <c r="E28" i="5"/>
  <c r="E12" i="5"/>
  <c r="X100" i="7" l="1"/>
  <c r="U100" i="7"/>
  <c r="X97" i="7"/>
  <c r="X101" i="7" s="1"/>
  <c r="U97" i="7"/>
  <c r="U101" i="7" s="1"/>
  <c r="H100" i="7"/>
  <c r="E100" i="7"/>
  <c r="H97" i="7"/>
  <c r="H101" i="7" s="1"/>
  <c r="E97" i="7"/>
  <c r="E101" i="7" s="1"/>
  <c r="L20" i="7" l="1"/>
  <c r="L21" i="7"/>
  <c r="E20" i="7"/>
  <c r="E21" i="7"/>
  <c r="E15" i="7"/>
  <c r="E14" i="7"/>
  <c r="E18" i="7"/>
  <c r="E12" i="7"/>
  <c r="H24" i="7"/>
  <c r="M24" i="7"/>
  <c r="E25" i="7"/>
  <c r="C13" i="4"/>
  <c r="C14" i="4"/>
  <c r="C15" i="4"/>
  <c r="C17" i="4"/>
  <c r="C18" i="4"/>
  <c r="C19" i="4"/>
  <c r="E19" i="5"/>
  <c r="G19" i="5" l="1"/>
  <c r="K31" i="5" l="1"/>
  <c r="K15" i="5"/>
  <c r="E15" i="5"/>
  <c r="E14" i="5"/>
  <c r="E16" i="5"/>
  <c r="H20" i="5" l="1"/>
  <c r="L20" i="5"/>
  <c r="F46" i="2" l="1"/>
  <c r="E80" i="2" l="1"/>
  <c r="E79" i="2"/>
  <c r="D74" i="2"/>
  <c r="D76" i="2" l="1"/>
  <c r="D77" i="2"/>
  <c r="D78" i="2"/>
  <c r="D75" i="2"/>
  <c r="C25" i="2"/>
  <c r="D45" i="2"/>
  <c r="E46" i="2"/>
  <c r="F80" i="2"/>
  <c r="D79" i="2" l="1"/>
  <c r="C46" i="2"/>
  <c r="D47" i="2" s="1"/>
  <c r="B48" i="2"/>
  <c r="F47" i="2"/>
  <c r="E22" i="5"/>
  <c r="C80" i="2" l="1"/>
  <c r="D81" i="2" s="1"/>
  <c r="E27" i="7" s="1"/>
  <c r="E26" i="7"/>
  <c r="C25" i="4"/>
  <c r="C24" i="4"/>
  <c r="H29" i="7"/>
  <c r="E16" i="7"/>
  <c r="E23" i="5"/>
  <c r="E28" i="7" l="1"/>
  <c r="C21" i="4"/>
  <c r="K2" i="7"/>
  <c r="J2" i="5"/>
  <c r="B26" i="4" l="1"/>
  <c r="H25" i="5"/>
  <c r="G5" i="4" l="1"/>
  <c r="L16" i="7" l="1"/>
  <c r="L15" i="7"/>
  <c r="E13" i="7"/>
  <c r="B27" i="4" l="1"/>
  <c r="E17" i="5" l="1"/>
  <c r="K16" i="5"/>
  <c r="F18" i="5"/>
  <c r="E13" i="5"/>
  <c r="L21" i="5"/>
  <c r="E21" i="5"/>
  <c r="K99" i="2" l="1"/>
  <c r="L46" i="2"/>
  <c r="J18" i="5" l="1"/>
  <c r="K17" i="5"/>
  <c r="K45" i="2"/>
  <c r="L80" i="2" l="1"/>
  <c r="K78" i="2" l="1"/>
  <c r="K77" i="2"/>
  <c r="K76" i="2"/>
  <c r="K75" i="2"/>
  <c r="J25" i="2"/>
  <c r="K46" i="2" s="1"/>
  <c r="I48" i="2" l="1"/>
  <c r="K47" i="2"/>
  <c r="K71" i="2" s="1"/>
  <c r="K79" i="2"/>
  <c r="E24" i="5" l="1"/>
  <c r="K80" i="2"/>
  <c r="K81" i="2" s="1"/>
</calcChain>
</file>

<file path=xl/comments1.xml><?xml version="1.0" encoding="utf-8"?>
<comments xmlns="http://schemas.openxmlformats.org/spreadsheetml/2006/main">
  <authors>
    <author>北村</author>
    <author>pc131107</author>
  </authors>
  <commentList>
    <comment ref="J7" authorId="0" shapeId="0">
      <text>
        <r>
          <rPr>
            <sz val="9"/>
            <color indexed="81"/>
            <rFont val="MS P ゴシック"/>
            <family val="3"/>
            <charset val="128"/>
          </rPr>
          <t xml:space="preserve">青着色部分について、横判、印鑑等の押印の場合は入力を省略
</t>
        </r>
      </text>
    </comment>
    <comment ref="C18" authorId="1" shapeId="0">
      <text>
        <r>
          <rPr>
            <b/>
            <sz val="9"/>
            <color indexed="81"/>
            <rFont val="MS P ゴシック"/>
            <family val="3"/>
            <charset val="128"/>
          </rPr>
          <t>個人事業主で屋号がない場合は空欄</t>
        </r>
      </text>
    </comment>
    <comment ref="J19" authorId="1" shapeId="0">
      <text>
        <r>
          <rPr>
            <b/>
            <sz val="9"/>
            <color indexed="81"/>
            <rFont val="MS P ゴシック"/>
            <family val="3"/>
            <charset val="128"/>
          </rPr>
          <t>個人事業主の方は代表</t>
        </r>
      </text>
    </comment>
    <comment ref="J36" authorId="1" shapeId="0">
      <text>
        <r>
          <rPr>
            <b/>
            <sz val="9"/>
            <color indexed="81"/>
            <rFont val="MS P ゴシック"/>
            <family val="3"/>
            <charset val="128"/>
          </rPr>
          <t>時間や日あたりの導入前後の生産量を記入</t>
        </r>
      </text>
    </comment>
  </commentList>
</comments>
</file>

<file path=xl/sharedStrings.xml><?xml version="1.0" encoding="utf-8"?>
<sst xmlns="http://schemas.openxmlformats.org/spreadsheetml/2006/main" count="601" uniqueCount="307">
  <si>
    <t>黄色のセルを入力　※オレンジは任意項目</t>
    <rPh sb="0" eb="2">
      <t>キイロ</t>
    </rPh>
    <rPh sb="6" eb="8">
      <t>ニュウリョク</t>
    </rPh>
    <phoneticPr fontId="5"/>
  </si>
  <si>
    <t>申請日</t>
    <rPh sb="0" eb="2">
      <t>シンセイ</t>
    </rPh>
    <rPh sb="2" eb="3">
      <t>ビ</t>
    </rPh>
    <phoneticPr fontId="5"/>
  </si>
  <si>
    <t>申請者</t>
    <rPh sb="0" eb="3">
      <t>シンセイシャ</t>
    </rPh>
    <phoneticPr fontId="5"/>
  </si>
  <si>
    <t>〒</t>
    <phoneticPr fontId="5"/>
  </si>
  <si>
    <t>371-0816</t>
    <phoneticPr fontId="5"/>
  </si>
  <si>
    <t>群馬県前橋市大手町2-12-1</t>
    <rPh sb="0" eb="3">
      <t>グンマケン</t>
    </rPh>
    <rPh sb="3" eb="6">
      <t>マエバシシ</t>
    </rPh>
    <rPh sb="6" eb="9">
      <t>オオテマチ</t>
    </rPh>
    <phoneticPr fontId="5"/>
  </si>
  <si>
    <t>名称</t>
    <rPh sb="0" eb="2">
      <t>メイショウ</t>
    </rPh>
    <phoneticPr fontId="5"/>
  </si>
  <si>
    <t>株式会社　前橋工業</t>
    <rPh sb="0" eb="4">
      <t>カブシキガイシャ</t>
    </rPh>
    <rPh sb="5" eb="7">
      <t>マエバシ</t>
    </rPh>
    <rPh sb="7" eb="9">
      <t>コウギョウ</t>
    </rPh>
    <phoneticPr fontId="5"/>
  </si>
  <si>
    <t>役職名</t>
    <rPh sb="0" eb="3">
      <t>ヤクショクメイ</t>
    </rPh>
    <phoneticPr fontId="5"/>
  </si>
  <si>
    <t>代表取締役</t>
    <rPh sb="0" eb="5">
      <t>ダイヒョウトリシマリヤク</t>
    </rPh>
    <phoneticPr fontId="5"/>
  </si>
  <si>
    <t>代表者名</t>
    <rPh sb="0" eb="3">
      <t>ダイヒョウシャ</t>
    </rPh>
    <rPh sb="3" eb="4">
      <t>メイ</t>
    </rPh>
    <phoneticPr fontId="5"/>
  </si>
  <si>
    <t>前橋　太郎</t>
    <rPh sb="0" eb="2">
      <t>マエバシ</t>
    </rPh>
    <rPh sb="3" eb="5">
      <t>タロウ</t>
    </rPh>
    <phoneticPr fontId="5"/>
  </si>
  <si>
    <t>電話番号</t>
    <rPh sb="0" eb="4">
      <t>デンワバンゴウ</t>
    </rPh>
    <phoneticPr fontId="5"/>
  </si>
  <si>
    <t>027-257-0677</t>
    <phoneticPr fontId="5"/>
  </si>
  <si>
    <t>創業年月日</t>
    <rPh sb="0" eb="2">
      <t>ソウギョウ</t>
    </rPh>
    <rPh sb="2" eb="5">
      <t>ネンガッピ</t>
    </rPh>
    <phoneticPr fontId="5"/>
  </si>
  <si>
    <t>令和元年1月1日</t>
    <rPh sb="0" eb="2">
      <t>レイワ</t>
    </rPh>
    <rPh sb="2" eb="4">
      <t>ガンネン</t>
    </rPh>
    <rPh sb="5" eb="6">
      <t>ガツ</t>
    </rPh>
    <rPh sb="7" eb="8">
      <t>ニチ</t>
    </rPh>
    <phoneticPr fontId="5"/>
  </si>
  <si>
    <t>事業実施
住所</t>
    <rPh sb="0" eb="2">
      <t>ジギョウ</t>
    </rPh>
    <rPh sb="2" eb="4">
      <t>ジッシ</t>
    </rPh>
    <rPh sb="5" eb="7">
      <t>ジュウショ</t>
    </rPh>
    <phoneticPr fontId="5"/>
  </si>
  <si>
    <t>前橋市上佐鳥町460-1</t>
    <rPh sb="0" eb="3">
      <t>マエバシシ</t>
    </rPh>
    <rPh sb="3" eb="7">
      <t>カミサドリマチ</t>
    </rPh>
    <phoneticPr fontId="5"/>
  </si>
  <si>
    <t>従業員数</t>
    <rPh sb="0" eb="3">
      <t>ジュウギョウイン</t>
    </rPh>
    <rPh sb="3" eb="4">
      <t>スウ</t>
    </rPh>
    <phoneticPr fontId="5"/>
  </si>
  <si>
    <t>納付額</t>
    <rPh sb="0" eb="2">
      <t>ノウフ</t>
    </rPh>
    <rPh sb="2" eb="3">
      <t>ガク</t>
    </rPh>
    <phoneticPr fontId="5"/>
  </si>
  <si>
    <t>円</t>
    <rPh sb="0" eb="1">
      <t>エン</t>
    </rPh>
    <phoneticPr fontId="5"/>
  </si>
  <si>
    <t>補助事業の目的及び内容</t>
    <phoneticPr fontId="5"/>
  </si>
  <si>
    <t>円（税抜）</t>
    <rPh sb="0" eb="1">
      <t>エン</t>
    </rPh>
    <rPh sb="2" eb="3">
      <t>ゼイ</t>
    </rPh>
    <rPh sb="3" eb="4">
      <t>ヌ</t>
    </rPh>
    <phoneticPr fontId="5"/>
  </si>
  <si>
    <t>市内業者に発注又は開発委託等ができない
理由</t>
    <phoneticPr fontId="5"/>
  </si>
  <si>
    <t>から</t>
    <phoneticPr fontId="5"/>
  </si>
  <si>
    <t>まで</t>
    <phoneticPr fontId="5"/>
  </si>
  <si>
    <t>担当者名</t>
    <rPh sb="0" eb="3">
      <t>タントウシャ</t>
    </rPh>
    <rPh sb="3" eb="4">
      <t>メイ</t>
    </rPh>
    <phoneticPr fontId="5"/>
  </si>
  <si>
    <t>群馬　花子</t>
    <rPh sb="0" eb="2">
      <t>グンマ</t>
    </rPh>
    <rPh sb="3" eb="5">
      <t>ハナコ</t>
    </rPh>
    <phoneticPr fontId="5"/>
  </si>
  <si>
    <t>090-1234-5678</t>
    <phoneticPr fontId="5"/>
  </si>
  <si>
    <t>業種１</t>
    <rPh sb="0" eb="2">
      <t>ギョウシュ</t>
    </rPh>
    <phoneticPr fontId="5"/>
  </si>
  <si>
    <t>業種２</t>
    <rPh sb="0" eb="2">
      <t>ギョウシュ</t>
    </rPh>
    <phoneticPr fontId="5"/>
  </si>
  <si>
    <t>鉱業・採石業・砂利採取業</t>
  </si>
  <si>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</si>
  <si>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</si>
  <si>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</si>
  <si>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</si>
  <si>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</si>
  <si>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</si>
  <si>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</si>
  <si>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</si>
  <si>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</si>
  <si>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</si>
  <si>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</si>
  <si>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</si>
  <si>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</si>
  <si>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</si>
  <si>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</si>
  <si>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</si>
  <si>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</si>
  <si>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</si>
  <si>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</si>
  <si>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</si>
  <si>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</si>
  <si>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</si>
  <si>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</si>
  <si>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</si>
  <si>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</si>
  <si>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</si>
  <si>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</si>
  <si>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</si>
  <si>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</si>
  <si>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</si>
  <si>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</si>
  <si>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</si>
  <si>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</si>
  <si>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</si>
  <si>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</si>
  <si>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</si>
  <si>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</si>
  <si>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協同組合（他に分類されないもの）</t>
  </si>
  <si>
    <t>自動車整備業</t>
  </si>
  <si>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</si>
  <si>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</si>
  <si>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</si>
  <si>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</si>
  <si>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</si>
  <si>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</si>
  <si>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</si>
  <si>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</si>
  <si>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</si>
  <si>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</si>
  <si>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</si>
  <si>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</si>
  <si>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</si>
  <si>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</si>
  <si>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</si>
  <si>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</si>
  <si>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</si>
  <si>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卸売業・小売業</t>
  </si>
  <si>
    <t>家具・装備品製造業</t>
  </si>
  <si>
    <t>航空運輸業</t>
  </si>
  <si>
    <t>建築材料，鉱物・金属材料等卸売業</t>
  </si>
  <si>
    <t>補助的金融業等</t>
  </si>
  <si>
    <t>その他の事業サービス業</t>
  </si>
  <si>
    <t>金融業・保険業</t>
  </si>
  <si>
    <t>パルプ・紙・紙加工品製造業</t>
  </si>
  <si>
    <t>倉庫業</t>
  </si>
  <si>
    <t>機械器具卸売業</t>
  </si>
  <si>
    <t>保険業（保険媒介代理業，保険サービス業を含む）</t>
  </si>
  <si>
    <t>不動産業・物品賃貸業</t>
  </si>
  <si>
    <t>印刷・同関連業</t>
  </si>
  <si>
    <t>運輸に附帯するサービス業</t>
  </si>
  <si>
    <t>その他の卸売業</t>
  </si>
  <si>
    <t>学術研究・専門・技術サービス</t>
  </si>
  <si>
    <t>化学工業</t>
  </si>
  <si>
    <t>各種商品小売業</t>
  </si>
  <si>
    <t>宿泊・飲食サービス</t>
  </si>
  <si>
    <t>石油製品・石炭製品製造業</t>
  </si>
  <si>
    <t>織物・衣服・身の回り品小売業</t>
  </si>
  <si>
    <t>生活関連サービス業・娯楽業</t>
  </si>
  <si>
    <t>プラスチック製品製造業（別掲を除く）</t>
  </si>
  <si>
    <t>飲食料品小売業</t>
  </si>
  <si>
    <t>教育・学習支援業</t>
  </si>
  <si>
    <t>ゴム製品製造業</t>
  </si>
  <si>
    <t>機械器具小売業</t>
  </si>
  <si>
    <t>なめし革・同製品・毛皮製造業</t>
  </si>
  <si>
    <t>その他の小売業</t>
  </si>
  <si>
    <t>窯業・土石製品製造業</t>
  </si>
  <si>
    <t>無店舗小売業</t>
  </si>
  <si>
    <t>鉄鋼業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</si>
  <si>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</si>
  <si>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</si>
  <si>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</si>
  <si>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</si>
  <si>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</si>
  <si>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</si>
  <si>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</si>
  <si>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</si>
  <si>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前橋市</t>
    <rPh sb="0" eb="3">
      <t>マエバシシ</t>
    </rPh>
    <phoneticPr fontId="4"/>
  </si>
  <si>
    <t>申請受付日</t>
    <rPh sb="0" eb="2">
      <t>シンセイ</t>
    </rPh>
    <rPh sb="2" eb="4">
      <t>ウケツケ</t>
    </rPh>
    <rPh sb="4" eb="5">
      <t>ビ</t>
    </rPh>
    <phoneticPr fontId="4"/>
  </si>
  <si>
    <t>導入予定機器名</t>
    <rPh sb="0" eb="2">
      <t>ドウニュウ</t>
    </rPh>
    <rPh sb="2" eb="4">
      <t>ヨテイ</t>
    </rPh>
    <rPh sb="4" eb="6">
      <t>キキ</t>
    </rPh>
    <rPh sb="6" eb="7">
      <t>メイ</t>
    </rPh>
    <phoneticPr fontId="4"/>
  </si>
  <si>
    <t>導入前生産量</t>
    <rPh sb="0" eb="2">
      <t>ドウニュウ</t>
    </rPh>
    <rPh sb="2" eb="3">
      <t>マエ</t>
    </rPh>
    <rPh sb="3" eb="5">
      <t>セイサン</t>
    </rPh>
    <rPh sb="5" eb="6">
      <t>リョウ</t>
    </rPh>
    <phoneticPr fontId="4"/>
  </si>
  <si>
    <t>導入後生産（見込）</t>
    <rPh sb="0" eb="2">
      <t>ドウニュウ</t>
    </rPh>
    <rPh sb="2" eb="3">
      <t>ゴ</t>
    </rPh>
    <rPh sb="3" eb="5">
      <t>セイサン</t>
    </rPh>
    <rPh sb="6" eb="8">
      <t>ミコミ</t>
    </rPh>
    <phoneticPr fontId="4"/>
  </si>
  <si>
    <t>資産購入費</t>
    <rPh sb="0" eb="2">
      <t>シサン</t>
    </rPh>
    <rPh sb="2" eb="4">
      <t>コウニュウ</t>
    </rPh>
    <rPh sb="4" eb="5">
      <t>ヒ</t>
    </rPh>
    <phoneticPr fontId="5"/>
  </si>
  <si>
    <t>（記載例）</t>
    <rPh sb="1" eb="3">
      <t>キサイ</t>
    </rPh>
    <rPh sb="3" eb="4">
      <t>レイ</t>
    </rPh>
    <phoneticPr fontId="5"/>
  </si>
  <si>
    <t>個人/法人種別</t>
    <rPh sb="0" eb="2">
      <t>コジン</t>
    </rPh>
    <rPh sb="3" eb="5">
      <t>ホウジン</t>
    </rPh>
    <rPh sb="5" eb="7">
      <t>シュベツ</t>
    </rPh>
    <phoneticPr fontId="4"/>
  </si>
  <si>
    <t>法人</t>
  </si>
  <si>
    <t>事業の実施（発注から、納品支払い終了まで）予定期間</t>
    <rPh sb="6" eb="8">
      <t>ハッチュウ</t>
    </rPh>
    <rPh sb="11" eb="13">
      <t>ノウヒン</t>
    </rPh>
    <rPh sb="13" eb="15">
      <t>シハラ</t>
    </rPh>
    <rPh sb="16" eb="18">
      <t>シュウリョウ</t>
    </rPh>
    <phoneticPr fontId="5"/>
  </si>
  <si>
    <t>交付申請額</t>
    <rPh sb="0" eb="2">
      <t>コウフ</t>
    </rPh>
    <rPh sb="2" eb="4">
      <t>シンセイ</t>
    </rPh>
    <rPh sb="4" eb="5">
      <t>ガク</t>
    </rPh>
    <phoneticPr fontId="4"/>
  </si>
  <si>
    <t>既存機器廃棄費（対象外）</t>
    <rPh sb="0" eb="2">
      <t>キゾン</t>
    </rPh>
    <rPh sb="2" eb="4">
      <t>キキ</t>
    </rPh>
    <rPh sb="4" eb="6">
      <t>ハイキ</t>
    </rPh>
    <rPh sb="6" eb="7">
      <t>ヒ</t>
    </rPh>
    <rPh sb="8" eb="11">
      <t>タイショウガイ</t>
    </rPh>
    <phoneticPr fontId="5"/>
  </si>
  <si>
    <t>設計費(B)</t>
    <rPh sb="0" eb="2">
      <t>セッケイ</t>
    </rPh>
    <rPh sb="2" eb="3">
      <t>ヒ</t>
    </rPh>
    <phoneticPr fontId="5"/>
  </si>
  <si>
    <t>初期設定費(D)</t>
    <rPh sb="0" eb="2">
      <t>ショキ</t>
    </rPh>
    <rPh sb="2" eb="4">
      <t>セッテイ</t>
    </rPh>
    <rPh sb="4" eb="5">
      <t>ヒ</t>
    </rPh>
    <phoneticPr fontId="5"/>
  </si>
  <si>
    <t>補助対象経費A+B+C+D</t>
    <rPh sb="0" eb="2">
      <t>ホジョ</t>
    </rPh>
    <rPh sb="2" eb="4">
      <t>タイショウ</t>
    </rPh>
    <rPh sb="4" eb="6">
      <t>ケイヒ</t>
    </rPh>
    <phoneticPr fontId="5"/>
  </si>
  <si>
    <t>取付工事費(C）</t>
    <rPh sb="0" eb="2">
      <t>トリツケ</t>
    </rPh>
    <rPh sb="2" eb="4">
      <t>コウジ</t>
    </rPh>
    <rPh sb="4" eb="5">
      <t>ヒ</t>
    </rPh>
    <phoneticPr fontId="5"/>
  </si>
  <si>
    <t>鉱業，採石業，砂利採取業</t>
  </si>
  <si>
    <t>事業所税加算</t>
    <rPh sb="0" eb="3">
      <t>ジギョウショ</t>
    </rPh>
    <rPh sb="3" eb="4">
      <t>ゼイ</t>
    </rPh>
    <rPh sb="4" eb="6">
      <t>カサン</t>
    </rPh>
    <phoneticPr fontId="5"/>
  </si>
  <si>
    <t>事業所税加算
※領収書ｺﾋﾟｰを添付</t>
    <rPh sb="0" eb="3">
      <t>ジギョウショ</t>
    </rPh>
    <rPh sb="3" eb="4">
      <t>ゼイ</t>
    </rPh>
    <rPh sb="4" eb="6">
      <t>カサン</t>
    </rPh>
    <rPh sb="8" eb="11">
      <t>リョウシュウショ</t>
    </rPh>
    <rPh sb="16" eb="18">
      <t>テンプ</t>
    </rPh>
    <phoneticPr fontId="5"/>
  </si>
  <si>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</si>
  <si>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事業予定経費</t>
    <rPh sb="0" eb="2">
      <t>ジギョウ</t>
    </rPh>
    <rPh sb="2" eb="4">
      <t>ヨテイ</t>
    </rPh>
    <rPh sb="4" eb="6">
      <t>ケイヒ</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</si>
  <si>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</si>
  <si>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</si>
  <si>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</si>
  <si>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</si>
  <si>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</si>
  <si>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</si>
  <si>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</si>
  <si>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</si>
  <si>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</si>
  <si>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漢字</t>
    <rPh sb="0" eb="2">
      <t>カンジ</t>
    </rPh>
    <phoneticPr fontId="5"/>
  </si>
  <si>
    <t>口座名義</t>
    <rPh sb="0" eb="2">
      <t>コウザ</t>
    </rPh>
    <rPh sb="2" eb="4">
      <t>メイギ</t>
    </rPh>
    <phoneticPr fontId="5"/>
  </si>
  <si>
    <t>銀行</t>
    <rPh sb="0" eb="2">
      <t>ギンコウ</t>
    </rPh>
    <phoneticPr fontId="5"/>
  </si>
  <si>
    <t>支店</t>
    <rPh sb="0" eb="2">
      <t>シテン</t>
    </rPh>
    <phoneticPr fontId="5"/>
  </si>
  <si>
    <t>種別</t>
    <rPh sb="0" eb="2">
      <t>シュベツ</t>
    </rPh>
    <phoneticPr fontId="5"/>
  </si>
  <si>
    <t>口座番号</t>
    <rPh sb="0" eb="2">
      <t>コウザ</t>
    </rPh>
    <rPh sb="2" eb="4">
      <t>バンゴウ</t>
    </rPh>
    <phoneticPr fontId="5"/>
  </si>
  <si>
    <t>請求日</t>
    <rPh sb="0" eb="2">
      <t>セイキュウ</t>
    </rPh>
    <rPh sb="2" eb="3">
      <t>ビ</t>
    </rPh>
    <phoneticPr fontId="5"/>
  </si>
  <si>
    <t>AI搭載溶接機</t>
    <rPh sb="2" eb="4">
      <t>トウサイ</t>
    </rPh>
    <rPh sb="4" eb="6">
      <t>ヨウセツ</t>
    </rPh>
    <rPh sb="6" eb="7">
      <t>キ</t>
    </rPh>
    <phoneticPr fontId="4"/>
  </si>
  <si>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</si>
  <si>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ｶ)ﾏｴﾊﾞｼｺｳｷﾞﾖｳ</t>
    <phoneticPr fontId="4"/>
  </si>
  <si>
    <t>〇〇銀行</t>
    <rPh sb="2" eb="4">
      <t>ギンコウ</t>
    </rPh>
    <phoneticPr fontId="4"/>
  </si>
  <si>
    <t>○○支店</t>
    <rPh sb="2" eb="4">
      <t>シテン</t>
    </rPh>
    <phoneticPr fontId="4"/>
  </si>
  <si>
    <t>普通</t>
    <rPh sb="0" eb="2">
      <t>フツウ</t>
    </rPh>
    <phoneticPr fontId="4"/>
  </si>
  <si>
    <t>1234567</t>
    <phoneticPr fontId="4"/>
  </si>
  <si>
    <t>（宛先）前橋市長</t>
  </si>
  <si>
    <t>名　称</t>
    <rPh sb="0" eb="1">
      <t>ナ</t>
    </rPh>
    <rPh sb="2" eb="3">
      <t>ショウ</t>
    </rPh>
    <phoneticPr fontId="4"/>
  </si>
  <si>
    <t>発行責任者</t>
    <rPh sb="0" eb="2">
      <t>ハッコウ</t>
    </rPh>
    <rPh sb="2" eb="5">
      <t>セキニンシャ</t>
    </rPh>
    <phoneticPr fontId="4"/>
  </si>
  <si>
    <t>申請担当者</t>
    <rPh sb="0" eb="2">
      <t>シンセイ</t>
    </rPh>
    <rPh sb="2" eb="5">
      <t>タントウシャ</t>
    </rPh>
    <phoneticPr fontId="4"/>
  </si>
  <si>
    <t>電話番号</t>
    <rPh sb="0" eb="2">
      <t>デンワ</t>
    </rPh>
    <rPh sb="2" eb="4">
      <t>バンゴウ</t>
    </rPh>
    <phoneticPr fontId="4"/>
  </si>
  <si>
    <t>担当者電話番号</t>
    <rPh sb="0" eb="3">
      <t>タントウシャ</t>
    </rPh>
    <rPh sb="3" eb="5">
      <t>デンワ</t>
    </rPh>
    <rPh sb="5" eb="7">
      <t>バンゴウ</t>
    </rPh>
    <phoneticPr fontId="4"/>
  </si>
  <si>
    <t>円</t>
    <rPh sb="0" eb="1">
      <t>エン</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</si>
  <si>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</si>
  <si>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</si>
  <si>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</si>
  <si>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</si>
  <si>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前橋市
記入欄</t>
    <rPh sb="0" eb="3">
      <t>マエバシシ</t>
    </rPh>
    <rPh sb="4" eb="6">
      <t>キニュウ</t>
    </rPh>
    <rPh sb="6" eb="7">
      <t>ラン</t>
    </rPh>
    <phoneticPr fontId="4"/>
  </si>
  <si>
    <t>受付日</t>
    <rPh sb="0" eb="2">
      <t>ウケツケ</t>
    </rPh>
    <rPh sb="2" eb="3">
      <t>ビ</t>
    </rPh>
    <phoneticPr fontId="4"/>
  </si>
  <si>
    <t>役職名及び代表者名</t>
    <rPh sb="0" eb="3">
      <t>ヤクショクメイ</t>
    </rPh>
    <rPh sb="3" eb="4">
      <t>オヨ</t>
    </rPh>
    <rPh sb="5" eb="8">
      <t>ダイヒョウシャ</t>
    </rPh>
    <rPh sb="8" eb="9">
      <t>メイ</t>
    </rPh>
    <phoneticPr fontId="4"/>
  </si>
  <si>
    <t>〇〇作成１時間あたり５０個</t>
    <rPh sb="2" eb="4">
      <t>サクセイ</t>
    </rPh>
    <rPh sb="5" eb="7">
      <t>ジカン</t>
    </rPh>
    <rPh sb="12" eb="13">
      <t>コ</t>
    </rPh>
    <phoneticPr fontId="4"/>
  </si>
  <si>
    <t>〇〇作成１時間あたり６０個</t>
    <rPh sb="5" eb="7">
      <t>ジカン</t>
    </rPh>
    <rPh sb="12" eb="13">
      <t>コ</t>
    </rPh>
    <phoneticPr fontId="4"/>
  </si>
  <si>
    <t>１　申請者</t>
    <rPh sb="2" eb="5">
      <t>シンセイシャ</t>
    </rPh>
    <phoneticPr fontId="4"/>
  </si>
  <si>
    <t>従業員数</t>
    <rPh sb="0" eb="3">
      <t>ジュウギョウイン</t>
    </rPh>
    <rPh sb="3" eb="4">
      <t>スウ</t>
    </rPh>
    <phoneticPr fontId="4"/>
  </si>
  <si>
    <t>創業年月日</t>
    <rPh sb="0" eb="2">
      <t>ソウギョウ</t>
    </rPh>
    <rPh sb="2" eb="5">
      <t>ネンガッピ</t>
    </rPh>
    <phoneticPr fontId="4"/>
  </si>
  <si>
    <t>導入機器等設置場所</t>
    <rPh sb="0" eb="2">
      <t>ドウニュウ</t>
    </rPh>
    <rPh sb="2" eb="4">
      <t>キキ</t>
    </rPh>
    <rPh sb="4" eb="5">
      <t>トウ</t>
    </rPh>
    <rPh sb="5" eb="7">
      <t>セッチ</t>
    </rPh>
    <rPh sb="7" eb="9">
      <t>バショ</t>
    </rPh>
    <phoneticPr fontId="4"/>
  </si>
  <si>
    <t>補助事業の目的</t>
    <rPh sb="0" eb="2">
      <t>ホジョ</t>
    </rPh>
    <rPh sb="2" eb="4">
      <t>ジギョウ</t>
    </rPh>
    <rPh sb="5" eb="7">
      <t>モクテキ</t>
    </rPh>
    <phoneticPr fontId="4"/>
  </si>
  <si>
    <t>補助対象経費</t>
    <rPh sb="0" eb="6">
      <t>ホジョタイショウケイヒ</t>
    </rPh>
    <phoneticPr fontId="4"/>
  </si>
  <si>
    <t>区分</t>
    <rPh sb="0" eb="2">
      <t>クブン</t>
    </rPh>
    <phoneticPr fontId="4"/>
  </si>
  <si>
    <t>本社所在地又は
住民票所在地</t>
    <rPh sb="0" eb="2">
      <t>ホンシャ</t>
    </rPh>
    <rPh sb="2" eb="5">
      <t>ショザイチ</t>
    </rPh>
    <rPh sb="5" eb="6">
      <t>マタ</t>
    </rPh>
    <rPh sb="8" eb="11">
      <t>ジュウミンヒョウ</t>
    </rPh>
    <rPh sb="11" eb="14">
      <t>ショザイチ</t>
    </rPh>
    <phoneticPr fontId="4"/>
  </si>
  <si>
    <t>導入機器等設置場所</t>
    <rPh sb="0" eb="2">
      <t>ドウニュウ</t>
    </rPh>
    <rPh sb="2" eb="4">
      <t>キキ</t>
    </rPh>
    <rPh sb="4" eb="5">
      <t>トウ</t>
    </rPh>
    <rPh sb="5" eb="7">
      <t>セッチ</t>
    </rPh>
    <rPh sb="7" eb="9">
      <t>バショ</t>
    </rPh>
    <phoneticPr fontId="5"/>
  </si>
  <si>
    <t>生産性向上を目的とした</t>
    <rPh sb="0" eb="3">
      <t>セイサンセイ</t>
    </rPh>
    <rPh sb="3" eb="5">
      <t>コウジョウ</t>
    </rPh>
    <rPh sb="6" eb="8">
      <t>モクテキ</t>
    </rPh>
    <phoneticPr fontId="4"/>
  </si>
  <si>
    <t>(1)要項記載事項を承諾、遵守し、交付申請を行います。
(2)市税の収納状況、事業所税納付額及び納付履歴等法人（個人）情報について前橋市産業経済部産業政策課職員が閲覧、収集することに同意します。</t>
    <rPh sb="17" eb="19">
      <t>コウフ</t>
    </rPh>
    <rPh sb="19" eb="21">
      <t>シンセイ</t>
    </rPh>
    <rPh sb="22" eb="23">
      <t>オコナ</t>
    </rPh>
    <rPh sb="52" eb="53">
      <t>トウ</t>
    </rPh>
    <rPh sb="53" eb="55">
      <t>ホウジン</t>
    </rPh>
    <rPh sb="56" eb="58">
      <t>コジン</t>
    </rPh>
    <rPh sb="59" eb="61">
      <t>ジョウホウ</t>
    </rPh>
    <rPh sb="65" eb="68">
      <t>マエバシシ</t>
    </rPh>
    <rPh sb="68" eb="72">
      <t>サンギョウケイザイ</t>
    </rPh>
    <rPh sb="72" eb="73">
      <t>ブ</t>
    </rPh>
    <rPh sb="78" eb="80">
      <t>ショクイン</t>
    </rPh>
    <rPh sb="81" eb="83">
      <t>エツラン</t>
    </rPh>
    <rPh sb="84" eb="86">
      <t>シュウシュウ</t>
    </rPh>
    <rPh sb="91" eb="93">
      <t>ドウイ</t>
    </rPh>
    <phoneticPr fontId="4"/>
  </si>
  <si>
    <t>導入後生産量</t>
    <rPh sb="0" eb="2">
      <t>ドウニュウ</t>
    </rPh>
    <rPh sb="2" eb="3">
      <t>ゴ</t>
    </rPh>
    <rPh sb="3" eb="6">
      <t>セイサンリョウ</t>
    </rPh>
    <phoneticPr fontId="4"/>
  </si>
  <si>
    <t>補助申請額</t>
    <rPh sb="0" eb="2">
      <t>ホジョ</t>
    </rPh>
    <rPh sb="2" eb="4">
      <t>シンセイ</t>
    </rPh>
    <rPh sb="4" eb="5">
      <t>ガク</t>
    </rPh>
    <phoneticPr fontId="4"/>
  </si>
  <si>
    <t>事業実施予定期間</t>
    <rPh sb="0" eb="2">
      <t>ジギョウ</t>
    </rPh>
    <rPh sb="2" eb="4">
      <t>ジッシ</t>
    </rPh>
    <rPh sb="4" eb="6">
      <t>ヨテイ</t>
    </rPh>
    <rPh sb="6" eb="8">
      <t>キカン</t>
    </rPh>
    <phoneticPr fontId="4"/>
  </si>
  <si>
    <t>事業所税納付額</t>
    <rPh sb="0" eb="3">
      <t>ジギョウショ</t>
    </rPh>
    <rPh sb="3" eb="4">
      <t>ゼイ</t>
    </rPh>
    <rPh sb="4" eb="6">
      <t>ノウフ</t>
    </rPh>
    <rPh sb="6" eb="7">
      <t>ガク</t>
    </rPh>
    <phoneticPr fontId="4"/>
  </si>
  <si>
    <t>(対象経費×補助率+事業所税加算 千円未満切捨)</t>
    <phoneticPr fontId="4"/>
  </si>
  <si>
    <t>(税抜)</t>
    <rPh sb="1" eb="2">
      <t>ゼイ</t>
    </rPh>
    <rPh sb="2" eb="3">
      <t>ヌ</t>
    </rPh>
    <phoneticPr fontId="4"/>
  </si>
  <si>
    <t>大分類:</t>
    <rPh sb="0" eb="3">
      <t>ダイブンルイ</t>
    </rPh>
    <phoneticPr fontId="4"/>
  </si>
  <si>
    <t>中分類:</t>
    <rPh sb="0" eb="3">
      <t>チュウブンルイ</t>
    </rPh>
    <phoneticPr fontId="4"/>
  </si>
  <si>
    <t>業　種</t>
    <rPh sb="0" eb="1">
      <t>ギョウ</t>
    </rPh>
    <rPh sb="2" eb="3">
      <t>シュ</t>
    </rPh>
    <phoneticPr fontId="4"/>
  </si>
  <si>
    <t>製造業</t>
  </si>
  <si>
    <t>２　事業の実施内容</t>
    <rPh sb="2" eb="4">
      <t>ジギョウ</t>
    </rPh>
    <rPh sb="5" eb="7">
      <t>ジッシ</t>
    </rPh>
    <rPh sb="7" eb="9">
      <t>ナイヨウ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</si>
  <si>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</si>
  <si>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事業実施期間</t>
    <rPh sb="0" eb="2">
      <t>ジギョウ</t>
    </rPh>
    <rPh sb="2" eb="4">
      <t>ジッシ</t>
    </rPh>
    <rPh sb="4" eb="6">
      <t>キカン</t>
    </rPh>
    <phoneticPr fontId="4"/>
  </si>
  <si>
    <t>事業所税加算額</t>
    <rPh sb="0" eb="3">
      <t>ジギョウショ</t>
    </rPh>
    <rPh sb="3" eb="4">
      <t>ゼイ</t>
    </rPh>
    <rPh sb="4" eb="6">
      <t>カサン</t>
    </rPh>
    <rPh sb="6" eb="7">
      <t>ガク</t>
    </rPh>
    <phoneticPr fontId="4"/>
  </si>
  <si>
    <t>事業所税加算
※領収証ｺﾋﾟｰを添付</t>
    <rPh sb="0" eb="3">
      <t>ジギョウショ</t>
    </rPh>
    <rPh sb="3" eb="4">
      <t>ゼイ</t>
    </rPh>
    <rPh sb="4" eb="6">
      <t>カサン</t>
    </rPh>
    <rPh sb="8" eb="11">
      <t>リョウシュウショウ</t>
    </rPh>
    <rPh sb="16" eb="18">
      <t>テンプ</t>
    </rPh>
    <phoneticPr fontId="5"/>
  </si>
  <si>
    <t>補　助　金　交　付　請　求　書</t>
    <rPh sb="0" eb="1">
      <t>ホ</t>
    </rPh>
    <rPh sb="2" eb="3">
      <t>スケ</t>
    </rPh>
    <rPh sb="4" eb="5">
      <t>キン</t>
    </rPh>
    <rPh sb="6" eb="7">
      <t>コウ</t>
    </rPh>
    <rPh sb="8" eb="9">
      <t>ツキ</t>
    </rPh>
    <rPh sb="10" eb="11">
      <t>ショウ</t>
    </rPh>
    <rPh sb="12" eb="13">
      <t>モトム</t>
    </rPh>
    <rPh sb="14" eb="15">
      <t>ショ</t>
    </rPh>
    <phoneticPr fontId="4"/>
  </si>
  <si>
    <t>様式第５号</t>
    <rPh sb="0" eb="2">
      <t>ヨウシキ</t>
    </rPh>
    <rPh sb="2" eb="3">
      <t>ダイ</t>
    </rPh>
    <rPh sb="4" eb="5">
      <t>ゴウ</t>
    </rPh>
    <phoneticPr fontId="4"/>
  </si>
  <si>
    <t>(加算上限50万円 千円未満切捨て)</t>
    <rPh sb="10" eb="16">
      <t>センエンミマンキリス</t>
    </rPh>
    <phoneticPr fontId="4"/>
  </si>
  <si>
    <t>まで</t>
    <phoneticPr fontId="4"/>
  </si>
  <si>
    <t>申請受付日から</t>
    <rPh sb="0" eb="5">
      <t>シンセイウケツケビ</t>
    </rPh>
    <phoneticPr fontId="4"/>
  </si>
  <si>
    <t>３　添付書類</t>
    <rPh sb="2" eb="4">
      <t>テンプ</t>
    </rPh>
    <rPh sb="4" eb="6">
      <t>ショルイ</t>
    </rPh>
    <phoneticPr fontId="4"/>
  </si>
  <si>
    <t>事業所税加算後の上限額は対象経費を超えることはできない。</t>
    <rPh sb="12" eb="14">
      <t>タイショウ</t>
    </rPh>
    <rPh sb="14" eb="16">
      <t>ケイヒ</t>
    </rPh>
    <rPh sb="17" eb="18">
      <t>コ</t>
    </rPh>
    <phoneticPr fontId="4"/>
  </si>
  <si>
    <t>【生産性向上設備導入枠】</t>
  </si>
  <si>
    <t>　事業費収支予定内訳書</t>
  </si>
  <si>
    <t>　支　出　区　分</t>
  </si>
  <si>
    <t>項　　目</t>
  </si>
  <si>
    <t>金　　額　（円）</t>
  </si>
  <si>
    <t>消　費　税</t>
  </si>
  <si>
    <t>そ　の　他</t>
  </si>
  <si>
    <t>補助対象に○</t>
    <rPh sb="3" eb="4">
      <t>ゾウ</t>
    </rPh>
    <phoneticPr fontId="4"/>
  </si>
  <si>
    <t>※事業所税を納付されている場合は下記をご記入ください。</t>
    <rPh sb="1" eb="4">
      <t>ジギョウショ</t>
    </rPh>
    <rPh sb="4" eb="5">
      <t>ゼイ</t>
    </rPh>
    <rPh sb="6" eb="8">
      <t>ノウフ</t>
    </rPh>
    <rPh sb="13" eb="15">
      <t>バアイ</t>
    </rPh>
    <rPh sb="16" eb="18">
      <t>カキ</t>
    </rPh>
    <rPh sb="20" eb="22">
      <t>キニュウ</t>
    </rPh>
    <phoneticPr fontId="4"/>
  </si>
  <si>
    <t>事業所税納付額（②）
（上限５０万円、千円未満切り捨て）</t>
    <rPh sb="0" eb="3">
      <t>ジギョウショ</t>
    </rPh>
    <rPh sb="3" eb="4">
      <t>ゼイ</t>
    </rPh>
    <rPh sb="4" eb="6">
      <t>ノウフ</t>
    </rPh>
    <rPh sb="6" eb="7">
      <t>ガク</t>
    </rPh>
    <rPh sb="12" eb="14">
      <t>ジョウゲン</t>
    </rPh>
    <rPh sb="16" eb="18">
      <t>マンエン</t>
    </rPh>
    <rPh sb="19" eb="21">
      <t>センエン</t>
    </rPh>
    <rPh sb="21" eb="23">
      <t>ミマン</t>
    </rPh>
    <rPh sb="23" eb="24">
      <t>キ</t>
    </rPh>
    <rPh sb="25" eb="26">
      <t>ス</t>
    </rPh>
    <phoneticPr fontId="4"/>
  </si>
  <si>
    <t>加算後交付申請額
（①+②の金額をご記入ください）</t>
    <rPh sb="0" eb="2">
      <t>カサン</t>
    </rPh>
    <rPh sb="2" eb="3">
      <t>ゴ</t>
    </rPh>
    <rPh sb="3" eb="5">
      <t>コウフ</t>
    </rPh>
    <rPh sb="5" eb="8">
      <t>シンセイガク</t>
    </rPh>
    <rPh sb="14" eb="16">
      <t>キンガク</t>
    </rPh>
    <rPh sb="18" eb="20">
      <t>キニュウ</t>
    </rPh>
    <phoneticPr fontId="4"/>
  </si>
  <si>
    <t>支　出　計（税込）</t>
    <rPh sb="6" eb="8">
      <t>ゼイコミ</t>
    </rPh>
    <phoneticPr fontId="4"/>
  </si>
  <si>
    <t>補　助　対　象　経　費（税抜）</t>
    <rPh sb="12" eb="14">
      <t>ゼイヌキ</t>
    </rPh>
    <phoneticPr fontId="4"/>
  </si>
  <si>
    <t>加算後実績報告額
（①+②の金額をご記入ください）</t>
    <rPh sb="0" eb="2">
      <t>カサン</t>
    </rPh>
    <rPh sb="2" eb="3">
      <t>ゴ</t>
    </rPh>
    <rPh sb="3" eb="5">
      <t>ジッセキ</t>
    </rPh>
    <rPh sb="5" eb="7">
      <t>ホウコク</t>
    </rPh>
    <rPh sb="7" eb="8">
      <t>ガク</t>
    </rPh>
    <rPh sb="14" eb="16">
      <t>キンガク</t>
    </rPh>
    <rPh sb="18" eb="20">
      <t>キニュウ</t>
    </rPh>
    <phoneticPr fontId="4"/>
  </si>
  <si>
    <t>（令和８年２月２７日までに事業完了・報告すること）</t>
    <rPh sb="13" eb="15">
      <t>ジギョウ</t>
    </rPh>
    <phoneticPr fontId="4"/>
  </si>
  <si>
    <t>　令和７年度前橋市設備投資支援補助金（生産性向上設備導入枠）について、下記のとおり請求します。</t>
    <phoneticPr fontId="4"/>
  </si>
  <si>
    <t>　交付決定を受けた令和７年度前橋市設備投資支援補助金（生産性向上設備導入枠）の事業実績について、下記のとおり報告します。</t>
    <rPh sb="1" eb="3">
      <t>コウフ</t>
    </rPh>
    <rPh sb="3" eb="5">
      <t>ケッテイ</t>
    </rPh>
    <rPh sb="6" eb="7">
      <t>ウ</t>
    </rPh>
    <rPh sb="9" eb="11">
      <t>レイワ</t>
    </rPh>
    <phoneticPr fontId="4"/>
  </si>
  <si>
    <t>円</t>
    <rPh sb="0" eb="1">
      <t>エン</t>
    </rPh>
    <phoneticPr fontId="4"/>
  </si>
  <si>
    <t>補　助　金　交　付　申　請　書　兼　誓　約　書</t>
    <rPh sb="10" eb="11">
      <t>サル</t>
    </rPh>
    <rPh sb="12" eb="13">
      <t>ショウ</t>
    </rPh>
    <rPh sb="14" eb="15">
      <t>ショ</t>
    </rPh>
    <rPh sb="16" eb="17">
      <t>ケン</t>
    </rPh>
    <rPh sb="18" eb="19">
      <t>チカイ</t>
    </rPh>
    <rPh sb="20" eb="21">
      <t>ヤク</t>
    </rPh>
    <rPh sb="22" eb="23">
      <t>ショ</t>
    </rPh>
    <phoneticPr fontId="4"/>
  </si>
  <si>
    <t>担当者</t>
    <rPh sb="0" eb="3">
      <t>タントウシャ</t>
    </rPh>
    <phoneticPr fontId="4"/>
  </si>
  <si>
    <t>リース会社</t>
    <rPh sb="3" eb="5">
      <t>カイシャ</t>
    </rPh>
    <phoneticPr fontId="4"/>
  </si>
  <si>
    <t>１　申請者、申請者内容</t>
    <rPh sb="2" eb="5">
      <t>シンセイシャ</t>
    </rPh>
    <rPh sb="6" eb="9">
      <t>シンセイシャ</t>
    </rPh>
    <rPh sb="9" eb="11">
      <t>ナイヨウ</t>
    </rPh>
    <phoneticPr fontId="4"/>
  </si>
  <si>
    <t>２　誓約・同意事項</t>
    <rPh sb="2" eb="4">
      <t>セイヤク</t>
    </rPh>
    <rPh sb="5" eb="7">
      <t>ドウイ</t>
    </rPh>
    <rPh sb="7" eb="9">
      <t>ジコウ</t>
    </rPh>
    <phoneticPr fontId="4"/>
  </si>
  <si>
    <t>３　添付書類</t>
    <rPh sb="2" eb="6">
      <t>テンプショルイ</t>
    </rPh>
    <phoneticPr fontId="4"/>
  </si>
  <si>
    <t>別紙２</t>
    <rPh sb="0" eb="2">
      <t>ベッシ</t>
    </rPh>
    <phoneticPr fontId="4"/>
  </si>
  <si>
    <r>
      <rPr>
        <sz val="12"/>
        <color theme="1"/>
        <rFont val="ＭＳ 明朝"/>
        <family val="1"/>
        <charset val="128"/>
      </rPr>
      <t>交付申請額（①）</t>
    </r>
    <r>
      <rPr>
        <sz val="8"/>
        <color theme="1"/>
        <rFont val="ＭＳ 明朝"/>
        <family val="1"/>
        <charset val="128"/>
      </rPr>
      <t xml:space="preserve">
　　　　　　　　　</t>
    </r>
    <r>
      <rPr>
        <sz val="6"/>
        <color theme="1"/>
        <rFont val="ＭＳ 明朝"/>
        <family val="1"/>
        <charset val="128"/>
      </rPr>
      <t>個人事業主　→１/３（上限５０万）　
卸売・小売・サービス業（５人以下）　→１/３（上限１００万）
　　　　製造業その他（２０人以下）　→１/５（上限１５０万）
　　　　　　　　　　　　　　　　　　　※千円未満切り捨て</t>
    </r>
    <rPh sb="0" eb="2">
      <t>コウフ</t>
    </rPh>
    <rPh sb="2" eb="5">
      <t>シンセイガク</t>
    </rPh>
    <rPh sb="18" eb="20">
      <t>コジン</t>
    </rPh>
    <rPh sb="20" eb="23">
      <t>ジギョウヌシ</t>
    </rPh>
    <rPh sb="29" eb="31">
      <t>ジョウゲン</t>
    </rPh>
    <rPh sb="33" eb="34">
      <t>マン</t>
    </rPh>
    <rPh sb="37" eb="39">
      <t>オロシウ</t>
    </rPh>
    <rPh sb="40" eb="42">
      <t>コウリ</t>
    </rPh>
    <rPh sb="47" eb="48">
      <t>ギョウ</t>
    </rPh>
    <rPh sb="50" eb="53">
      <t>ニンイカ</t>
    </rPh>
    <rPh sb="60" eb="62">
      <t>ジョウゲン</t>
    </rPh>
    <rPh sb="65" eb="66">
      <t>マン</t>
    </rPh>
    <rPh sb="72" eb="75">
      <t>セイゾウギョウ</t>
    </rPh>
    <rPh sb="77" eb="78">
      <t>タ</t>
    </rPh>
    <rPh sb="81" eb="82">
      <t>ニン</t>
    </rPh>
    <rPh sb="82" eb="84">
      <t>イカ</t>
    </rPh>
    <rPh sb="91" eb="93">
      <t>ジョウゲン</t>
    </rPh>
    <rPh sb="96" eb="97">
      <t>マン</t>
    </rPh>
    <rPh sb="119" eb="121">
      <t>センエン</t>
    </rPh>
    <rPh sb="121" eb="124">
      <t>ミマンキ</t>
    </rPh>
    <rPh sb="125" eb="126">
      <t>ス</t>
    </rPh>
    <phoneticPr fontId="4"/>
  </si>
  <si>
    <t>本社所在地
又は住民票所在地</t>
    <rPh sb="0" eb="2">
      <t>ホンシャ</t>
    </rPh>
    <rPh sb="2" eb="5">
      <t>ショザイチ</t>
    </rPh>
    <rPh sb="6" eb="7">
      <t>マタ</t>
    </rPh>
    <rPh sb="8" eb="11">
      <t>ジュウミンヒョウ</t>
    </rPh>
    <rPh sb="11" eb="14">
      <t>ショザイチ</t>
    </rPh>
    <phoneticPr fontId="4"/>
  </si>
  <si>
    <t>代表取締役</t>
    <rPh sb="0" eb="5">
      <t>ダイヒョウトリシマリヤク</t>
    </rPh>
    <phoneticPr fontId="4"/>
  </si>
  <si>
    <t>事業所を運営する事業者（設備使用者）</t>
    <rPh sb="0" eb="2">
      <t>ジギョウ</t>
    </rPh>
    <rPh sb="2" eb="3">
      <t>ショ</t>
    </rPh>
    <rPh sb="4" eb="6">
      <t>ウンエイ</t>
    </rPh>
    <rPh sb="8" eb="10">
      <t>ジギョウ</t>
    </rPh>
    <rPh sb="10" eb="11">
      <t>シャ</t>
    </rPh>
    <rPh sb="12" eb="14">
      <t>セツビ</t>
    </rPh>
    <rPh sb="14" eb="17">
      <t>シヨウシャ</t>
    </rPh>
    <phoneticPr fontId="4"/>
  </si>
  <si>
    <t>申請者（リース会社）</t>
    <rPh sb="0" eb="3">
      <t>シンセイシャ</t>
    </rPh>
    <rPh sb="7" eb="9">
      <t>カイシャ</t>
    </rPh>
    <phoneticPr fontId="5"/>
  </si>
  <si>
    <t>申請者（設備使用者）</t>
    <rPh sb="0" eb="3">
      <t>シンセイシャ</t>
    </rPh>
    <rPh sb="4" eb="6">
      <t>セツビ</t>
    </rPh>
    <rPh sb="6" eb="9">
      <t>シヨウシャ</t>
    </rPh>
    <phoneticPr fontId="5"/>
  </si>
  <si>
    <t>本社所在地又は住民票所在地</t>
    <rPh sb="0" eb="2">
      <t>ホンシャ</t>
    </rPh>
    <rPh sb="2" eb="5">
      <t>ショザイチ</t>
    </rPh>
    <rPh sb="5" eb="6">
      <t>マタ</t>
    </rPh>
    <rPh sb="7" eb="10">
      <t>ジュウミンヒョウ</t>
    </rPh>
    <rPh sb="10" eb="13">
      <t>ショザイチ</t>
    </rPh>
    <phoneticPr fontId="5"/>
  </si>
  <si>
    <t>群馬県前橋市大手町1-1-1</t>
    <rPh sb="0" eb="3">
      <t>グンマケン</t>
    </rPh>
    <rPh sb="3" eb="6">
      <t>マエバシシ</t>
    </rPh>
    <rPh sb="6" eb="9">
      <t>オオテマチ</t>
    </rPh>
    <phoneticPr fontId="4"/>
  </si>
  <si>
    <t>前橋市役所リース株式会社</t>
    <rPh sb="0" eb="2">
      <t>マエバシ</t>
    </rPh>
    <rPh sb="2" eb="3">
      <t>シ</t>
    </rPh>
    <rPh sb="3" eb="5">
      <t>ヤクショ</t>
    </rPh>
    <rPh sb="8" eb="12">
      <t>カブシキガイシャ</t>
    </rPh>
    <phoneticPr fontId="4"/>
  </si>
  <si>
    <t>前橋　リース</t>
    <rPh sb="0" eb="2">
      <t>マエバシ</t>
    </rPh>
    <phoneticPr fontId="4"/>
  </si>
  <si>
    <t>027-123-4567</t>
    <phoneticPr fontId="4"/>
  </si>
  <si>
    <t>前橋　太郎</t>
    <rPh sb="0" eb="2">
      <t>マエバシ</t>
    </rPh>
    <rPh sb="3" eb="5">
      <t>タロウ</t>
    </rPh>
    <phoneticPr fontId="4"/>
  </si>
  <si>
    <t>090-1111-1111</t>
    <phoneticPr fontId="4"/>
  </si>
  <si>
    <r>
      <rPr>
        <sz val="12"/>
        <color theme="1"/>
        <rFont val="ＭＳ 明朝"/>
        <family val="1"/>
        <charset val="128"/>
      </rPr>
      <t>実績報告額（①）</t>
    </r>
    <r>
      <rPr>
        <sz val="8"/>
        <color theme="1"/>
        <rFont val="ＭＳ 明朝"/>
        <family val="1"/>
        <charset val="128"/>
      </rPr>
      <t xml:space="preserve">
　　　　　　　　　</t>
    </r>
    <r>
      <rPr>
        <sz val="6"/>
        <color theme="1"/>
        <rFont val="ＭＳ 明朝"/>
        <family val="1"/>
        <charset val="128"/>
      </rPr>
      <t>個人事業主　→１/３（上限５０万）　
卸売・小売・サービス業（５人以下）　→１/３（上限１００万）
　　　　製造業その他（２０人以下）　→１/５（上限１５０万）
　　　　　　　　　　　　　　　　　　　※千円未満切り捨て</t>
    </r>
    <rPh sb="0" eb="2">
      <t>ジッセキ</t>
    </rPh>
    <rPh sb="2" eb="4">
      <t>ホウコク</t>
    </rPh>
    <rPh sb="18" eb="20">
      <t>コジン</t>
    </rPh>
    <rPh sb="20" eb="23">
      <t>ジギョウヌシ</t>
    </rPh>
    <rPh sb="29" eb="31">
      <t>ジョウゲン</t>
    </rPh>
    <rPh sb="33" eb="34">
      <t>マン</t>
    </rPh>
    <rPh sb="37" eb="39">
      <t>オロシウ</t>
    </rPh>
    <rPh sb="40" eb="42">
      <t>コウリ</t>
    </rPh>
    <rPh sb="47" eb="48">
      <t>ギョウ</t>
    </rPh>
    <rPh sb="50" eb="53">
      <t>ニンイカ</t>
    </rPh>
    <rPh sb="60" eb="62">
      <t>ジョウゲン</t>
    </rPh>
    <rPh sb="65" eb="66">
      <t>マン</t>
    </rPh>
    <rPh sb="72" eb="75">
      <t>セイゾウギョウ</t>
    </rPh>
    <rPh sb="77" eb="78">
      <t>タ</t>
    </rPh>
    <rPh sb="81" eb="82">
      <t>ニン</t>
    </rPh>
    <rPh sb="82" eb="84">
      <t>イカ</t>
    </rPh>
    <rPh sb="91" eb="93">
      <t>ジョウゲン</t>
    </rPh>
    <rPh sb="96" eb="97">
      <t>マン</t>
    </rPh>
    <rPh sb="119" eb="121">
      <t>センエン</t>
    </rPh>
    <rPh sb="121" eb="124">
      <t>ミマンキ</t>
    </rPh>
    <rPh sb="125" eb="126">
      <t>ス</t>
    </rPh>
    <phoneticPr fontId="4"/>
  </si>
  <si>
    <t>　事業費収支内訳書</t>
    <phoneticPr fontId="4"/>
  </si>
  <si>
    <t>対象設備名</t>
    <rPh sb="0" eb="2">
      <t>タイショウ</t>
    </rPh>
    <rPh sb="2" eb="4">
      <t>セツビ</t>
    </rPh>
    <rPh sb="4" eb="5">
      <t>メイ</t>
    </rPh>
    <phoneticPr fontId="4"/>
  </si>
  <si>
    <t>型式・メーカー名</t>
    <rPh sb="0" eb="2">
      <t>カタシキ</t>
    </rPh>
    <rPh sb="7" eb="8">
      <t>メイ</t>
    </rPh>
    <phoneticPr fontId="4"/>
  </si>
  <si>
    <t>項目</t>
    <rPh sb="0" eb="2">
      <t>コウモク</t>
    </rPh>
    <phoneticPr fontId="4"/>
  </si>
  <si>
    <t>備考</t>
    <rPh sb="0" eb="2">
      <t>ビコウ</t>
    </rPh>
    <phoneticPr fontId="4"/>
  </si>
  <si>
    <t>リース料金算定根拠明細書</t>
    <rPh sb="3" eb="5">
      <t>リョウキン</t>
    </rPh>
    <rPh sb="5" eb="7">
      <t>サンテイ</t>
    </rPh>
    <rPh sb="7" eb="9">
      <t>コンキョ</t>
    </rPh>
    <rPh sb="9" eb="12">
      <t>メイサイショ</t>
    </rPh>
    <phoneticPr fontId="4"/>
  </si>
  <si>
    <t>リース期間(月数)</t>
    <rPh sb="3" eb="5">
      <t>キカン</t>
    </rPh>
    <rPh sb="6" eb="8">
      <t>ツキスウ</t>
    </rPh>
    <phoneticPr fontId="4"/>
  </si>
  <si>
    <t>補助金ありの場合</t>
    <rPh sb="0" eb="3">
      <t>ホジョキン</t>
    </rPh>
    <rPh sb="6" eb="8">
      <t>バアイ</t>
    </rPh>
    <phoneticPr fontId="4"/>
  </si>
  <si>
    <t>補助金なしの場合</t>
    <rPh sb="0" eb="3">
      <t>ホジョキン</t>
    </rPh>
    <rPh sb="6" eb="8">
      <t>バアイ</t>
    </rPh>
    <phoneticPr fontId="4"/>
  </si>
  <si>
    <t>補助金</t>
    <rPh sb="0" eb="3">
      <t>ホジョキン</t>
    </rPh>
    <phoneticPr fontId="5"/>
  </si>
  <si>
    <t>小計（①）</t>
    <rPh sb="0" eb="2">
      <t>ショウケイ</t>
    </rPh>
    <phoneticPr fontId="5"/>
  </si>
  <si>
    <t>消費税</t>
    <rPh sb="0" eb="3">
      <t>ショウヒゼイ</t>
    </rPh>
    <phoneticPr fontId="4"/>
  </si>
  <si>
    <t>金利等</t>
    <rPh sb="0" eb="2">
      <t>キンリ</t>
    </rPh>
    <rPh sb="2" eb="3">
      <t>トウ</t>
    </rPh>
    <phoneticPr fontId="4"/>
  </si>
  <si>
    <t>小計（②）</t>
    <rPh sb="0" eb="2">
      <t>ショウケイ</t>
    </rPh>
    <phoneticPr fontId="4"/>
  </si>
  <si>
    <t>合計（①+②）</t>
    <rPh sb="0" eb="2">
      <t>ゴウケイ</t>
    </rPh>
    <phoneticPr fontId="4"/>
  </si>
  <si>
    <t>リース料月額</t>
    <rPh sb="3" eb="4">
      <t>リョウ</t>
    </rPh>
    <rPh sb="4" eb="6">
      <t>ゲツガク</t>
    </rPh>
    <phoneticPr fontId="4"/>
  </si>
  <si>
    <t>リース事業者名</t>
    <rPh sb="3" eb="5">
      <t>ジギョウ</t>
    </rPh>
    <rPh sb="5" eb="6">
      <t>シャ</t>
    </rPh>
    <rPh sb="6" eb="7">
      <t>メイ</t>
    </rPh>
    <phoneticPr fontId="4"/>
  </si>
  <si>
    <t>設備使用者名</t>
    <rPh sb="0" eb="2">
      <t>セツビ</t>
    </rPh>
    <rPh sb="2" eb="5">
      <t>シヨウシャ</t>
    </rPh>
    <rPh sb="5" eb="6">
      <t>メイ</t>
    </rPh>
    <phoneticPr fontId="4"/>
  </si>
  <si>
    <t>単位：円</t>
    <rPh sb="0" eb="2">
      <t>タンイ</t>
    </rPh>
    <rPh sb="3" eb="4">
      <t>エン</t>
    </rPh>
    <phoneticPr fontId="4"/>
  </si>
  <si>
    <t>本体価格（税抜）</t>
    <rPh sb="0" eb="2">
      <t>ホンタイ</t>
    </rPh>
    <rPh sb="2" eb="4">
      <t>カカク</t>
    </rPh>
    <rPh sb="5" eb="7">
      <t>ゼイヌキ</t>
    </rPh>
    <phoneticPr fontId="5"/>
  </si>
  <si>
    <t>株式会社　前橋工業</t>
    <phoneticPr fontId="4"/>
  </si>
  <si>
    <t>リース株式会社</t>
    <rPh sb="3" eb="5">
      <t>カブシキ</t>
    </rPh>
    <rPh sb="5" eb="7">
      <t>カイシャ</t>
    </rPh>
    <phoneticPr fontId="4"/>
  </si>
  <si>
    <t>新規導入</t>
    <phoneticPr fontId="4"/>
  </si>
  <si>
    <t>AI溶接機</t>
    <rPh sb="2" eb="4">
      <t>ヨウセツ</t>
    </rPh>
    <rPh sb="4" eb="5">
      <t>キ</t>
    </rPh>
    <phoneticPr fontId="4"/>
  </si>
  <si>
    <t>A1234　㈱前橋機械</t>
    <rPh sb="7" eb="8">
      <t>マエ</t>
    </rPh>
    <rPh sb="8" eb="9">
      <t>バシ</t>
    </rPh>
    <rPh sb="9" eb="11">
      <t>キカイ</t>
    </rPh>
    <phoneticPr fontId="4"/>
  </si>
  <si>
    <t>様式第１号別紙１</t>
    <rPh sb="0" eb="2">
      <t>ヨウシキ</t>
    </rPh>
    <rPh sb="2" eb="3">
      <t>ダイ</t>
    </rPh>
    <rPh sb="4" eb="5">
      <t>ゴウ</t>
    </rPh>
    <rPh sb="5" eb="7">
      <t>ベッシ</t>
    </rPh>
    <phoneticPr fontId="4"/>
  </si>
  <si>
    <t>そ　の　他</t>
    <phoneticPr fontId="4"/>
  </si>
  <si>
    <t>消　費　税</t>
    <phoneticPr fontId="4"/>
  </si>
  <si>
    <t>事業所を運営する事業者
（設備使用者）</t>
    <phoneticPr fontId="4"/>
  </si>
  <si>
    <t>事業所を運営する事業者
（設備使用者）</t>
    <phoneticPr fontId="4"/>
  </si>
  <si>
    <t>金利（％）</t>
    <rPh sb="0" eb="2">
      <t>キンリ</t>
    </rPh>
    <phoneticPr fontId="4"/>
  </si>
  <si>
    <t>※本体価格については、様式第３号の補助対象経費とする。</t>
    <rPh sb="1" eb="3">
      <t>ホンタイ</t>
    </rPh>
    <rPh sb="3" eb="5">
      <t>カカク</t>
    </rPh>
    <rPh sb="11" eb="13">
      <t>ヨウシキ</t>
    </rPh>
    <rPh sb="13" eb="14">
      <t>ダイ</t>
    </rPh>
    <rPh sb="15" eb="16">
      <t>ゴウ</t>
    </rPh>
    <rPh sb="17" eb="19">
      <t>ホジョ</t>
    </rPh>
    <rPh sb="19" eb="21">
      <t>タイショウ</t>
    </rPh>
    <rPh sb="21" eb="23">
      <t>ケイヒ</t>
    </rPh>
    <phoneticPr fontId="4"/>
  </si>
  <si>
    <t>新規導入/追加導入/買替</t>
  </si>
  <si>
    <t>１　請求者</t>
    <rPh sb="2" eb="5">
      <t>セイキュウシャ</t>
    </rPh>
    <phoneticPr fontId="4"/>
  </si>
  <si>
    <t>(加算上限50万円・領収証を添付すること)</t>
    <phoneticPr fontId="4"/>
  </si>
  <si>
    <t>【生産性向上設備導入枠】</t>
    <phoneticPr fontId="4"/>
  </si>
  <si>
    <t>(1)事業費収支予定内訳書（様式第１号別紙１）
(2)見積書（メーカー・型番記載のもの）
(3)リース会社が用意する補助対象設備に関する見積書書等の写し
(4)実施設計書（導入する設備の仕様書）
(5)事業所在地等を証明できる書類（法人の場合は法人登記全部事項証明書）
(6)事業所在地等を証明できる書類（リース会社）
(7)決算書（個人事業主の場合は確定申告書）
(8)事業所税領収証（事業所税加算を受ける場合のみ）
(9)その他市長が必要と認める書類</t>
    <rPh sb="14" eb="16">
      <t>ヨウシキ</t>
    </rPh>
    <rPh sb="16" eb="17">
      <t>ダイ</t>
    </rPh>
    <rPh sb="18" eb="19">
      <t>ゴウ</t>
    </rPh>
    <rPh sb="51" eb="53">
      <t>カイシャ</t>
    </rPh>
    <rPh sb="54" eb="56">
      <t>ヨウイ</t>
    </rPh>
    <rPh sb="58" eb="60">
      <t>ホジョ</t>
    </rPh>
    <rPh sb="60" eb="62">
      <t>タイショウ</t>
    </rPh>
    <rPh sb="62" eb="64">
      <t>セツビ</t>
    </rPh>
    <rPh sb="65" eb="66">
      <t>カン</t>
    </rPh>
    <rPh sb="68" eb="71">
      <t>ミツモリショ</t>
    </rPh>
    <rPh sb="71" eb="72">
      <t>ショ</t>
    </rPh>
    <rPh sb="72" eb="73">
      <t>トウ</t>
    </rPh>
    <rPh sb="74" eb="75">
      <t>ウツ</t>
    </rPh>
    <rPh sb="156" eb="158">
      <t>カイシャ</t>
    </rPh>
    <phoneticPr fontId="4"/>
  </si>
  <si>
    <t>　(1) 事業費収支内訳書（様式第３号別紙１）
　(2) リース料金算定根拠明細書（様式第３号別紙２）
　(3) 補助対象経費の契約額を証明する書類の写し（請求書、レシート等）
　(4) 補助対象経費の支払を証明する書類の写し（領収書、振込明細書等）
  (5) 完成写真（設置場所、型番の分かるもの）
　(6) リース契約書等の写し
　(7) リース料金の算定根拠がわかる書類</t>
    <rPh sb="5" eb="13">
      <t>ジギョウヒシュウシウチワケショ</t>
    </rPh>
    <rPh sb="14" eb="17">
      <t>ヨウシキダイ</t>
    </rPh>
    <rPh sb="18" eb="21">
      <t>ゴウベッシ</t>
    </rPh>
    <rPh sb="42" eb="45">
      <t>ヨウシキダイ</t>
    </rPh>
    <rPh sb="46" eb="49">
      <t>ゴウベッシ</t>
    </rPh>
    <rPh sb="160" eb="163">
      <t>ケイヤクショ</t>
    </rPh>
    <rPh sb="163" eb="164">
      <t>トウ</t>
    </rPh>
    <rPh sb="165" eb="166">
      <t>ウツ</t>
    </rPh>
    <rPh sb="176" eb="178">
      <t>リョウキン</t>
    </rPh>
    <rPh sb="179" eb="181">
      <t>サンテイ</t>
    </rPh>
    <rPh sb="181" eb="183">
      <t>コンキョ</t>
    </rPh>
    <rPh sb="187" eb="189">
      <t>ショルイ</t>
    </rPh>
    <phoneticPr fontId="4"/>
  </si>
  <si>
    <t>様式第１号の２</t>
    <rPh sb="0" eb="2">
      <t>ヨウシキ</t>
    </rPh>
    <rPh sb="2" eb="3">
      <t>ダイ</t>
    </rPh>
    <rPh sb="4" eb="5">
      <t>ゴウ</t>
    </rPh>
    <phoneticPr fontId="4"/>
  </si>
  <si>
    <t>様式第３号別紙１</t>
    <rPh sb="0" eb="2">
      <t>ヨウシキ</t>
    </rPh>
    <rPh sb="2" eb="3">
      <t>ダイ</t>
    </rPh>
    <rPh sb="4" eb="5">
      <t>ゴウ</t>
    </rPh>
    <rPh sb="5" eb="7">
      <t>ベッシ</t>
    </rPh>
    <phoneticPr fontId="4"/>
  </si>
  <si>
    <t xml:space="preserve"> 様式第３号別紙２</t>
    <rPh sb="1" eb="4">
      <t>ヨウシキダイ</t>
    </rPh>
    <rPh sb="5" eb="6">
      <t>ゴウ</t>
    </rPh>
    <rPh sb="6" eb="8">
      <t>ベッシ</t>
    </rPh>
    <phoneticPr fontId="4"/>
  </si>
  <si>
    <t>様式第３号の２</t>
    <rPh sb="0" eb="2">
      <t>ヨウシキ</t>
    </rPh>
    <rPh sb="2" eb="3">
      <t>ダイ</t>
    </rPh>
    <rPh sb="4" eb="5">
      <t>ゴウ</t>
    </rPh>
    <phoneticPr fontId="4"/>
  </si>
  <si>
    <r>
      <t xml:space="preserve">金額確定通知書が届いたら水色のセルを入力
</t>
    </r>
    <r>
      <rPr>
        <b/>
        <sz val="12"/>
        <color rgb="FFFF0000"/>
        <rFont val="ＭＳ 明朝"/>
        <family val="1"/>
        <charset val="128"/>
      </rPr>
      <t>※実績報告書と同時に請求書を提出する場合は日付は入力しない</t>
    </r>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</si>
  <si>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　令和７年度前橋市設備投資支援補助金（生産性向上設備導入枠）の交付を受けたいので、誓約・同意事項に誓約・同意の上、下記のとおり申請します。</t>
    <rPh sb="1" eb="3">
      <t>レイワ</t>
    </rPh>
    <rPh sb="9" eb="11">
      <t>セツビ</t>
    </rPh>
    <rPh sb="11" eb="13">
      <t>トウシ</t>
    </rPh>
    <rPh sb="13" eb="15">
      <t>シエン</t>
    </rPh>
    <rPh sb="15" eb="18">
      <t>ホジョキン</t>
    </rPh>
    <rPh sb="19" eb="22">
      <t>セイサンセイ</t>
    </rPh>
    <rPh sb="22" eb="24">
      <t>コウジョウ</t>
    </rPh>
    <rPh sb="24" eb="26">
      <t>セツビ</t>
    </rPh>
    <rPh sb="26" eb="28">
      <t>ドウニュウ</t>
    </rPh>
    <rPh sb="28" eb="29">
      <t>ワク</t>
    </rPh>
    <rPh sb="41" eb="43">
      <t>セイヤク</t>
    </rPh>
    <rPh sb="44" eb="46">
      <t>ドウイ</t>
    </rPh>
    <rPh sb="46" eb="48">
      <t>ジコウ</t>
    </rPh>
    <rPh sb="49" eb="51">
      <t>セイヤク</t>
    </rPh>
    <rPh sb="52" eb="54">
      <t>ドウイ</t>
    </rPh>
    <rPh sb="55" eb="56">
      <t>ウエ</t>
    </rPh>
    <phoneticPr fontId="4"/>
  </si>
  <si>
    <t>※本体価格については、様式第３号の２の補助対象経費とする。</t>
    <rPh sb="1" eb="3">
      <t>ホンタイ</t>
    </rPh>
    <rPh sb="3" eb="5">
      <t>カカク</t>
    </rPh>
    <rPh sb="11" eb="13">
      <t>ヨウシキ</t>
    </rPh>
    <rPh sb="13" eb="14">
      <t>ダイ</t>
    </rPh>
    <rPh sb="15" eb="16">
      <t>ゴウ</t>
    </rPh>
    <rPh sb="19" eb="21">
      <t>ホジョ</t>
    </rPh>
    <rPh sb="21" eb="23">
      <t>タイショウ</t>
    </rPh>
    <rPh sb="23" eb="25">
      <t>ケイヒ</t>
    </rPh>
    <phoneticPr fontId="4"/>
  </si>
  <si>
    <t>２　交付請求額</t>
    <rPh sb="2" eb="4">
      <t>コウフ</t>
    </rPh>
    <rPh sb="4" eb="6">
      <t>セイキュウ</t>
    </rPh>
    <rPh sb="6" eb="7">
      <t>ガク</t>
    </rPh>
    <phoneticPr fontId="4"/>
  </si>
  <si>
    <t>３　振込先金融機関名等</t>
    <rPh sb="2" eb="5">
      <t>フリコミサキ</t>
    </rPh>
    <rPh sb="5" eb="7">
      <t>キンユウ</t>
    </rPh>
    <rPh sb="7" eb="9">
      <t>キカン</t>
    </rPh>
    <rPh sb="9" eb="10">
      <t>メイ</t>
    </rPh>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</si>
</sst>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ggge&quot;年&quot;m&quot;月&quot;d&quot;日&quot;\ "/>
    <numFmt numFmtId="177" formatCode="[DBNum3]&quot;&quot;#,###\ &quot;円&quot;"/>
    <numFmt numFmtId="178" formatCode="[DBNum3]&quot;&quot;#,###\ "/>
    <numFmt numFmtId="179" formatCode="[DBNum3]&quot;&quot;#,###"/>
    <numFmt numFmtId="180" formatCode="&quot;&quot;#,###\ &quot;円&quot;"/>
    <numFmt numFmtId="181" formatCode="&quot;〒&quot;#"/>
  </numFmts>
  <fonts count="20">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6"/>
      <color theme="1"/>
      <name val="ＭＳ 明朝"/>
      <family val="1"/>
      <charset val="128"/>
    </font>
    <font>
      <b/>
      <sz val="12"/>
      <color theme="1"/>
      <name val="ＭＳ 明朝"/>
      <family val="1"/>
      <charset val="128"/>
    </font>
    <font>
      <sz val="9"/>
      <color indexed="81"/>
      <name val="MS P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4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style="medium">
        <color indexed="64"/>
      </left>
      <right/>
      <top style="medium">
        <color indexed="64"/>
      </top>
      <bottom style="thick">
        <color rgb="FFFF0000"/>
      </bottom>
      <diagonal/>
    </border>
    <border>
      <left/>
      <right style="thin">
        <color indexed="64"/>
      </right>
      <top style="medium">
        <color indexed="64"/>
      </top>
      <bottom style="thick">
        <color rgb="FFFF0000"/>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right/>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theme="1"/>
      </bottom>
      <diagonal/>
    </border>
    <border>
      <left/>
      <right style="hair">
        <color theme="1"/>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rgb="FFFF0000"/>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theme="1"/>
      </top>
      <bottom style="thick">
        <color rgb="FFFF0000"/>
      </bottom>
      <diagonal/>
    </border>
    <border>
      <left style="thin">
        <color indexed="64"/>
      </left>
      <right style="thin">
        <color indexed="64"/>
      </right>
      <top style="thin">
        <color indexed="64"/>
      </top>
      <bottom style="medium">
        <color indexed="64"/>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1"/>
      </right>
      <top style="thin">
        <color indexed="64"/>
      </top>
      <bottom style="thin">
        <color indexed="64"/>
      </bottom>
      <diagonal/>
    </border>
    <border>
      <left/>
      <right style="thin">
        <color theme="1"/>
      </right>
      <top style="thin">
        <color theme="1"/>
      </top>
      <bottom style="thin">
        <color indexed="64"/>
      </bottom>
      <diagonal/>
    </border>
    <border>
      <left/>
      <right style="hair">
        <color indexed="64"/>
      </right>
      <top style="thin">
        <color theme="1"/>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theme="1"/>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20">
    <xf numFmtId="0" fontId="0" fillId="0" borderId="0" xfId="0">
      <alignment vertical="center"/>
    </xf>
    <xf numFmtId="0" fontId="3" fillId="0" borderId="0" xfId="2" applyFont="1">
      <alignmen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7"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9" xfId="2" applyFont="1" applyFill="1" applyBorder="1" applyAlignment="1">
      <alignment horizontal="right" vertical="center"/>
    </xf>
    <xf numFmtId="0" fontId="6" fillId="0" borderId="0" xfId="2" applyFont="1" applyFill="1" applyBorder="1">
      <alignment vertical="center"/>
    </xf>
    <xf numFmtId="0" fontId="6" fillId="0" borderId="15" xfId="2" applyFont="1" applyBorder="1" applyAlignment="1">
      <alignment horizontal="center" vertical="center"/>
    </xf>
    <xf numFmtId="0" fontId="6" fillId="0" borderId="0" xfId="2" applyFont="1" applyAlignment="1">
      <alignment horizontal="center" vertical="center"/>
    </xf>
    <xf numFmtId="0" fontId="6" fillId="0" borderId="16" xfId="2" applyFont="1" applyFill="1" applyBorder="1" applyAlignment="1">
      <alignment vertical="center"/>
    </xf>
    <xf numFmtId="0" fontId="6" fillId="0" borderId="20" xfId="2" applyFont="1" applyBorder="1">
      <alignment vertical="center"/>
    </xf>
    <xf numFmtId="0" fontId="6" fillId="0" borderId="35" xfId="2" applyFont="1" applyBorder="1" applyAlignment="1">
      <alignment horizontal="left" vertical="center"/>
    </xf>
    <xf numFmtId="0" fontId="6" fillId="0" borderId="35" xfId="2" applyFont="1" applyBorder="1">
      <alignment vertical="center"/>
    </xf>
    <xf numFmtId="0" fontId="6" fillId="0" borderId="40" xfId="2" applyFont="1" applyBorder="1" applyAlignment="1">
      <alignment vertical="center"/>
    </xf>
    <xf numFmtId="0" fontId="6" fillId="0" borderId="20" xfId="2" applyFont="1" applyBorder="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11" xfId="2" applyFont="1" applyFill="1" applyBorder="1" applyAlignment="1">
      <alignment horizontal="center"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6" fillId="0" borderId="53"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6" fillId="0" borderId="10" xfId="2" applyFont="1" applyBorder="1" applyAlignment="1">
      <alignment horizontal="center" vertical="center"/>
    </xf>
    <xf numFmtId="0" fontId="11" fillId="0" borderId="24" xfId="2" applyFont="1" applyBorder="1" applyAlignment="1">
      <alignment horizontal="center" vertical="center" wrapText="1"/>
    </xf>
    <xf numFmtId="0" fontId="6" fillId="0" borderId="0" xfId="2" applyFont="1" applyBorder="1">
      <alignment vertical="center"/>
    </xf>
    <xf numFmtId="0" fontId="6" fillId="0" borderId="23" xfId="2" applyFont="1" applyFill="1" applyBorder="1" applyAlignment="1">
      <alignment horizontal="center" vertical="center"/>
    </xf>
    <xf numFmtId="0" fontId="11" fillId="0" borderId="24" xfId="2" applyFont="1" applyBorder="1" applyAlignment="1">
      <alignment horizontal="center" vertical="center"/>
    </xf>
    <xf numFmtId="0" fontId="6" fillId="0" borderId="2" xfId="2" applyFont="1" applyBorder="1" applyAlignment="1">
      <alignment horizontal="left" vertical="center"/>
    </xf>
    <xf numFmtId="0" fontId="6" fillId="0" borderId="33" xfId="2" applyFont="1" applyBorder="1" applyAlignment="1">
      <alignment horizontal="center" vertical="center"/>
    </xf>
    <xf numFmtId="0" fontId="6" fillId="0" borderId="34" xfId="2" applyFont="1" applyFill="1" applyBorder="1" applyAlignment="1">
      <alignment horizontal="center" vertical="center"/>
    </xf>
    <xf numFmtId="38" fontId="6" fillId="0" borderId="35" xfId="1" applyFont="1" applyBorder="1" applyAlignment="1">
      <alignment horizontal="left" vertical="center"/>
    </xf>
    <xf numFmtId="0" fontId="6" fillId="0" borderId="47" xfId="2" applyFont="1" applyBorder="1" applyAlignment="1">
      <alignment horizontal="center" vertical="center"/>
    </xf>
    <xf numFmtId="0" fontId="7" fillId="0" borderId="2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19" xfId="0" applyFont="1" applyFill="1" applyBorder="1" applyAlignment="1">
      <alignment vertical="center"/>
    </xf>
    <xf numFmtId="0" fontId="12" fillId="0" borderId="0" xfId="2" applyFont="1">
      <alignment vertical="center"/>
    </xf>
    <xf numFmtId="0" fontId="14" fillId="0" borderId="0" xfId="0" applyFont="1" applyFill="1" applyAlignment="1">
      <alignment horizontal="center" vertical="center" wrapText="1"/>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176" fontId="13" fillId="0" borderId="0" xfId="2" applyNumberFormat="1" applyFont="1" applyAlignment="1">
      <alignment vertical="center"/>
    </xf>
    <xf numFmtId="0" fontId="6" fillId="0" borderId="7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2" xfId="2" applyFont="1" applyBorder="1" applyAlignment="1">
      <alignment horizontal="left" vertical="center"/>
    </xf>
    <xf numFmtId="0" fontId="6" fillId="0" borderId="76" xfId="2" applyFont="1" applyBorder="1">
      <alignment vertical="center"/>
    </xf>
    <xf numFmtId="0" fontId="6" fillId="0" borderId="79" xfId="2" applyFont="1" applyBorder="1">
      <alignment vertical="center"/>
    </xf>
    <xf numFmtId="0" fontId="6" fillId="0" borderId="80" xfId="2" applyFont="1" applyFill="1" applyBorder="1">
      <alignment vertical="center"/>
    </xf>
    <xf numFmtId="0" fontId="6" fillId="0" borderId="0" xfId="0" applyFont="1" applyAlignment="1">
      <alignment vertical="center"/>
    </xf>
    <xf numFmtId="0" fontId="6" fillId="0" borderId="0" xfId="0" applyFont="1" applyFill="1" applyBorder="1">
      <alignment vertical="center"/>
    </xf>
    <xf numFmtId="179" fontId="6" fillId="0" borderId="19" xfId="3" applyNumberFormat="1" applyFont="1" applyBorder="1">
      <alignment vertical="center"/>
    </xf>
    <xf numFmtId="179" fontId="6" fillId="0" borderId="26" xfId="3" applyNumberFormat="1" applyFont="1" applyBorder="1" applyAlignment="1">
      <alignment vertical="center"/>
    </xf>
    <xf numFmtId="179" fontId="6" fillId="0" borderId="30" xfId="3" applyNumberFormat="1" applyFont="1" applyBorder="1" applyAlignment="1">
      <alignment vertical="center"/>
    </xf>
    <xf numFmtId="179" fontId="6" fillId="0" borderId="0" xfId="3" applyNumberFormat="1" applyFont="1" applyBorder="1" applyAlignment="1">
      <alignment vertical="center"/>
    </xf>
    <xf numFmtId="179" fontId="6" fillId="0" borderId="61" xfId="3" applyNumberFormat="1" applyFont="1" applyBorder="1" applyAlignment="1">
      <alignment horizontal="right" vertical="center"/>
    </xf>
    <xf numFmtId="179" fontId="6" fillId="0" borderId="73" xfId="2" applyNumberFormat="1" applyFont="1" applyBorder="1">
      <alignment vertical="center"/>
    </xf>
    <xf numFmtId="0" fontId="6" fillId="0" borderId="72" xfId="2" applyFont="1" applyBorder="1" applyAlignment="1">
      <alignment horizontal="left" vertical="center" shrinkToFit="1"/>
    </xf>
    <xf numFmtId="0" fontId="6" fillId="0" borderId="86" xfId="0" applyFont="1" applyFill="1" applyBorder="1" applyAlignment="1">
      <alignment horizontal="right" vertical="center" shrinkToFit="1"/>
    </xf>
    <xf numFmtId="179" fontId="6" fillId="0" borderId="19" xfId="3" applyNumberFormat="1" applyFont="1" applyBorder="1" applyAlignment="1">
      <alignment vertical="center"/>
    </xf>
    <xf numFmtId="179" fontId="6" fillId="0" borderId="17" xfId="3" applyNumberFormat="1" applyFont="1" applyBorder="1" applyAlignment="1">
      <alignment horizontal="right" vertical="center"/>
    </xf>
    <xf numFmtId="179" fontId="6" fillId="0" borderId="83" xfId="2" applyNumberFormat="1" applyFont="1" applyBorder="1">
      <alignment vertical="center"/>
    </xf>
    <xf numFmtId="179" fontId="6" fillId="0" borderId="3" xfId="2" applyNumberFormat="1" applyFont="1" applyBorder="1">
      <alignment vertical="center"/>
    </xf>
    <xf numFmtId="0" fontId="6" fillId="0" borderId="10" xfId="2" applyFont="1" applyFill="1" applyBorder="1" applyAlignment="1">
      <alignment vertical="center"/>
    </xf>
    <xf numFmtId="177" fontId="6" fillId="0" borderId="96" xfId="3" applyNumberFormat="1" applyFont="1" applyBorder="1" applyAlignment="1">
      <alignment horizontal="right" vertical="center"/>
    </xf>
    <xf numFmtId="0" fontId="6" fillId="7" borderId="0" xfId="0" applyFont="1" applyFill="1" applyAlignment="1">
      <alignment vertical="center" wrapText="1"/>
    </xf>
    <xf numFmtId="0" fontId="6" fillId="7" borderId="0" xfId="0" applyFont="1" applyFill="1" applyBorder="1" applyAlignment="1">
      <alignment horizontal="center" vertical="center" wrapText="1"/>
    </xf>
    <xf numFmtId="176" fontId="6" fillId="7" borderId="0" xfId="0" applyNumberFormat="1" applyFont="1" applyFill="1" applyBorder="1" applyAlignment="1">
      <alignment horizontal="center" vertical="center" shrinkToFit="1"/>
    </xf>
    <xf numFmtId="0" fontId="16" fillId="7" borderId="0" xfId="0" applyFont="1" applyFill="1" applyBorder="1" applyAlignment="1">
      <alignment horizontal="center" vertical="center" shrinkToFit="1"/>
    </xf>
    <xf numFmtId="0" fontId="6" fillId="7" borderId="0" xfId="0" applyFont="1" applyFill="1">
      <alignment vertical="center"/>
    </xf>
    <xf numFmtId="0" fontId="6" fillId="0" borderId="87" xfId="0" applyFont="1" applyFill="1" applyBorder="1" applyAlignment="1">
      <alignment horizontal="right" vertical="center" shrinkToFit="1"/>
    </xf>
    <xf numFmtId="0" fontId="8" fillId="0" borderId="87" xfId="0" applyFont="1" applyBorder="1" applyAlignment="1">
      <alignment horizontal="center" vertical="center" shrinkToFit="1"/>
    </xf>
    <xf numFmtId="0" fontId="6" fillId="0" borderId="87" xfId="0" applyFont="1" applyBorder="1" applyAlignment="1">
      <alignment horizontal="center" vertical="center" shrinkToFit="1"/>
    </xf>
    <xf numFmtId="0" fontId="8" fillId="0" borderId="104" xfId="0" applyFont="1" applyBorder="1" applyAlignment="1">
      <alignment horizontal="center" vertical="center" shrinkToFit="1"/>
    </xf>
    <xf numFmtId="178" fontId="6" fillId="0" borderId="87" xfId="0" applyNumberFormat="1" applyFont="1" applyBorder="1" applyAlignment="1">
      <alignment horizontal="right" vertical="center"/>
    </xf>
    <xf numFmtId="0" fontId="15" fillId="0" borderId="0" xfId="0" applyFont="1" applyFill="1" applyAlignment="1">
      <alignment vertical="center" shrinkToFit="1"/>
    </xf>
    <xf numFmtId="176" fontId="6" fillId="0" borderId="0" xfId="0" applyNumberFormat="1" applyFont="1" applyBorder="1" applyAlignment="1">
      <alignment vertical="center"/>
    </xf>
    <xf numFmtId="176" fontId="8" fillId="0" borderId="56" xfId="0" applyNumberFormat="1" applyFont="1" applyBorder="1" applyAlignment="1">
      <alignment vertical="center" shrinkToFit="1"/>
    </xf>
    <xf numFmtId="176" fontId="6" fillId="0" borderId="13" xfId="0" applyNumberFormat="1" applyFont="1" applyBorder="1" applyAlignment="1">
      <alignment vertical="center" shrinkToFit="1"/>
    </xf>
    <xf numFmtId="0" fontId="6" fillId="0" borderId="58" xfId="0" applyFont="1" applyBorder="1" applyAlignment="1">
      <alignment vertical="center"/>
    </xf>
    <xf numFmtId="0" fontId="6" fillId="0" borderId="16" xfId="2" applyFont="1" applyFill="1" applyBorder="1" applyAlignment="1">
      <alignment horizontal="center" vertical="center"/>
    </xf>
    <xf numFmtId="0" fontId="7" fillId="3" borderId="3" xfId="2" applyFont="1" applyFill="1" applyBorder="1" applyAlignment="1">
      <alignment horizontal="center" vertical="center"/>
    </xf>
    <xf numFmtId="176" fontId="6" fillId="0" borderId="10" xfId="0" applyNumberFormat="1" applyFont="1" applyBorder="1" applyAlignment="1">
      <alignment vertical="center" shrinkToFit="1"/>
    </xf>
    <xf numFmtId="176" fontId="6" fillId="0" borderId="53" xfId="0" applyNumberFormat="1" applyFont="1" applyFill="1" applyBorder="1" applyAlignment="1">
      <alignment vertical="center"/>
    </xf>
    <xf numFmtId="180" fontId="6" fillId="0" borderId="95" xfId="3" applyNumberFormat="1" applyFont="1" applyBorder="1" applyAlignment="1">
      <alignment horizontal="center" vertical="center"/>
    </xf>
    <xf numFmtId="0" fontId="6" fillId="0" borderId="97" xfId="3" applyNumberFormat="1" applyFont="1" applyBorder="1" applyAlignment="1">
      <alignment horizontal="right" vertical="center"/>
    </xf>
    <xf numFmtId="0" fontId="6" fillId="0" borderId="125" xfId="2" applyFont="1" applyBorder="1" applyAlignment="1">
      <alignment horizontal="left" vertical="center"/>
    </xf>
    <xf numFmtId="0" fontId="6" fillId="0" borderId="97" xfId="2" applyFont="1" applyBorder="1" applyAlignment="1">
      <alignment horizontal="left" vertical="center"/>
    </xf>
    <xf numFmtId="38" fontId="6" fillId="0" borderId="126" xfId="1"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15" xfId="2" applyFont="1" applyFill="1" applyBorder="1">
      <alignment vertical="center"/>
    </xf>
    <xf numFmtId="0" fontId="7" fillId="0" borderId="24" xfId="2" applyFont="1" applyFill="1" applyBorder="1">
      <alignment vertical="center"/>
    </xf>
    <xf numFmtId="0" fontId="6" fillId="0" borderId="0" xfId="0" applyFont="1" applyAlignment="1">
      <alignment horizontal="center" vertical="center"/>
    </xf>
    <xf numFmtId="0" fontId="6" fillId="0" borderId="0" xfId="0" applyFont="1" applyAlignment="1">
      <alignment vertical="center"/>
    </xf>
    <xf numFmtId="0" fontId="18" fillId="0" borderId="0" xfId="0" applyFont="1">
      <alignment vertical="center"/>
    </xf>
    <xf numFmtId="0" fontId="6" fillId="0" borderId="0" xfId="0" applyFont="1" applyAlignment="1">
      <alignment vertical="center"/>
    </xf>
    <xf numFmtId="0" fontId="7" fillId="0" borderId="66" xfId="0" applyFont="1" applyFill="1" applyBorder="1" applyAlignment="1">
      <alignment horizontal="center" vertical="center"/>
    </xf>
    <xf numFmtId="0" fontId="7" fillId="0" borderId="68" xfId="0" applyFont="1" applyFill="1" applyBorder="1" applyAlignment="1">
      <alignment horizontal="center" vertical="center"/>
    </xf>
    <xf numFmtId="38" fontId="7" fillId="0" borderId="0" xfId="3" applyFont="1" applyFill="1" applyBorder="1" applyAlignment="1">
      <alignment horizontal="left" vertical="center"/>
    </xf>
    <xf numFmtId="38" fontId="7" fillId="0" borderId="35" xfId="3" applyFont="1" applyFill="1" applyBorder="1" applyAlignment="1">
      <alignment horizontal="left" vertical="center"/>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10" fillId="3" borderId="29"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50" xfId="2" applyFont="1" applyFill="1" applyBorder="1" applyAlignment="1">
      <alignment horizontal="center" vertical="center"/>
    </xf>
    <xf numFmtId="0" fontId="7" fillId="6" borderId="5" xfId="2" applyFont="1" applyFill="1" applyBorder="1" applyAlignment="1">
      <alignment horizontal="center" vertical="center"/>
    </xf>
    <xf numFmtId="0" fontId="7" fillId="6" borderId="137" xfId="2" applyFont="1" applyFill="1" applyBorder="1" applyAlignment="1">
      <alignment horizontal="center" vertical="center"/>
    </xf>
    <xf numFmtId="0" fontId="7" fillId="6" borderId="7" xfId="2" applyFont="1" applyFill="1" applyBorder="1" applyAlignment="1">
      <alignment horizontal="center" vertical="center"/>
    </xf>
    <xf numFmtId="0" fontId="7" fillId="4" borderId="55" xfId="2" applyFont="1" applyFill="1" applyBorder="1" applyAlignment="1">
      <alignment horizontal="left" vertical="center"/>
    </xf>
    <xf numFmtId="0" fontId="7" fillId="4" borderId="23" xfId="2" applyFont="1" applyFill="1" applyBorder="1" applyAlignment="1">
      <alignment horizontal="left" vertical="center"/>
    </xf>
    <xf numFmtId="0" fontId="7" fillId="4" borderId="16" xfId="2" applyFont="1" applyFill="1" applyBorder="1" applyAlignment="1">
      <alignment horizontal="left" vertical="center"/>
    </xf>
    <xf numFmtId="0" fontId="7" fillId="4" borderId="10" xfId="2" applyFont="1" applyFill="1" applyBorder="1" applyAlignment="1">
      <alignment horizontal="left" vertical="center"/>
    </xf>
    <xf numFmtId="0" fontId="7" fillId="4" borderId="11" xfId="2" applyFont="1" applyFill="1" applyBorder="1" applyAlignment="1">
      <alignment horizontal="left" vertical="center"/>
    </xf>
    <xf numFmtId="0" fontId="7" fillId="4" borderId="18" xfId="2" applyFont="1" applyFill="1" applyBorder="1" applyAlignment="1">
      <alignment horizontal="left" vertical="center"/>
    </xf>
    <xf numFmtId="0" fontId="7" fillId="4" borderId="25" xfId="2" applyFont="1" applyFill="1" applyBorder="1" applyAlignment="1">
      <alignment horizontal="left" vertical="center"/>
    </xf>
    <xf numFmtId="0" fontId="7" fillId="4" borderId="57" xfId="2" applyFont="1" applyFill="1" applyBorder="1" applyAlignment="1">
      <alignment horizontal="left" vertical="center"/>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7" xfId="2" applyFont="1" applyBorder="1" applyAlignment="1">
      <alignment horizontal="left" vertical="center"/>
    </xf>
    <xf numFmtId="0" fontId="6" fillId="0" borderId="8"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0" xfId="2" applyFont="1" applyFill="1" applyBorder="1" applyAlignment="1">
      <alignment horizontal="left" vertical="center"/>
    </xf>
    <xf numFmtId="0" fontId="6" fillId="0" borderId="11" xfId="2" applyFont="1" applyFill="1" applyBorder="1" applyAlignment="1">
      <alignment horizontal="left" vertical="center"/>
    </xf>
    <xf numFmtId="0" fontId="6" fillId="0" borderId="16" xfId="2" applyFont="1" applyFill="1" applyBorder="1" applyAlignment="1">
      <alignment horizontal="left" vertical="center"/>
    </xf>
    <xf numFmtId="0" fontId="6" fillId="0" borderId="53" xfId="2" applyFont="1" applyFill="1" applyBorder="1" applyAlignment="1">
      <alignment horizontal="left" vertical="center"/>
    </xf>
    <xf numFmtId="49" fontId="6" fillId="0" borderId="38" xfId="2" applyNumberFormat="1" applyFont="1" applyBorder="1" applyAlignment="1">
      <alignment horizontal="center" vertical="center"/>
    </xf>
    <xf numFmtId="49" fontId="6" fillId="0" borderId="39" xfId="2" applyNumberFormat="1" applyFont="1" applyBorder="1" applyAlignment="1">
      <alignment horizontal="center" vertical="center"/>
    </xf>
    <xf numFmtId="176" fontId="6" fillId="0" borderId="51"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3" borderId="29" xfId="2" applyFont="1" applyFill="1" applyBorder="1" applyAlignment="1">
      <alignment horizontal="center" vertical="center"/>
    </xf>
    <xf numFmtId="0" fontId="6" fillId="3" borderId="59" xfId="2" applyFont="1" applyFill="1" applyBorder="1" applyAlignment="1">
      <alignment horizontal="center" vertical="center"/>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Fill="1" applyBorder="1" applyAlignment="1">
      <alignment horizontal="center" vertical="center"/>
    </xf>
    <xf numFmtId="176" fontId="7" fillId="0" borderId="2" xfId="2" applyNumberFormat="1"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3" xfId="3" applyFont="1" applyFill="1" applyBorder="1" applyAlignment="1">
      <alignment horizontal="left" vertical="center"/>
    </xf>
    <xf numFmtId="38" fontId="7" fillId="0" borderId="36" xfId="3" applyFont="1" applyFill="1" applyBorder="1" applyAlignment="1">
      <alignment horizontal="left" vertical="center"/>
    </xf>
    <xf numFmtId="0" fontId="6" fillId="3" borderId="1" xfId="2" applyFont="1" applyFill="1" applyBorder="1" applyAlignment="1">
      <alignment horizontal="center" vertical="center" wrapText="1"/>
    </xf>
    <xf numFmtId="0" fontId="6" fillId="3" borderId="63" xfId="2" applyFont="1" applyFill="1" applyBorder="1" applyAlignment="1">
      <alignment horizontal="center" vertical="center" wrapText="1"/>
    </xf>
    <xf numFmtId="179" fontId="6" fillId="0" borderId="120" xfId="3" applyNumberFormat="1" applyFont="1" applyBorder="1" applyAlignment="1">
      <alignment horizontal="right" vertical="center"/>
    </xf>
    <xf numFmtId="179" fontId="6" fillId="0" borderId="26" xfId="3" applyNumberFormat="1" applyFont="1" applyBorder="1" applyAlignment="1">
      <alignment horizontal="right" vertical="center"/>
    </xf>
    <xf numFmtId="179" fontId="6" fillId="0" borderId="121" xfId="3" applyNumberFormat="1" applyFont="1" applyBorder="1" applyAlignment="1">
      <alignment horizontal="right" vertical="center"/>
    </xf>
    <xf numFmtId="179" fontId="6" fillId="0" borderId="30" xfId="3" applyNumberFormat="1" applyFont="1" applyBorder="1" applyAlignment="1">
      <alignment horizontal="right" vertical="center"/>
    </xf>
    <xf numFmtId="180" fontId="6" fillId="0" borderId="97" xfId="3" applyNumberFormat="1" applyFont="1" applyBorder="1" applyAlignment="1">
      <alignment horizontal="right" vertical="center"/>
    </xf>
    <xf numFmtId="178" fontId="6" fillId="5" borderId="4" xfId="2" applyNumberFormat="1" applyFont="1" applyFill="1" applyBorder="1" applyAlignment="1">
      <alignment horizontal="right" vertical="center"/>
    </xf>
    <xf numFmtId="178" fontId="6" fillId="5" borderId="3" xfId="2" applyNumberFormat="1" applyFont="1" applyFill="1" applyBorder="1" applyAlignment="1">
      <alignment horizontal="right" vertical="center"/>
    </xf>
    <xf numFmtId="179" fontId="6" fillId="0" borderId="124" xfId="3" applyNumberFormat="1" applyFont="1" applyBorder="1" applyAlignment="1">
      <alignment horizontal="right" vertical="center"/>
    </xf>
    <xf numFmtId="179" fontId="6" fillId="0" borderId="114" xfId="3" applyNumberFormat="1" applyFont="1" applyBorder="1" applyAlignment="1">
      <alignment horizontal="right" vertical="center"/>
    </xf>
    <xf numFmtId="179" fontId="6" fillId="0" borderId="83" xfId="2" applyNumberFormat="1" applyFont="1" applyBorder="1" applyAlignment="1">
      <alignment horizontal="right" vertical="center"/>
    </xf>
    <xf numFmtId="179" fontId="6" fillId="0" borderId="73" xfId="2" applyNumberFormat="1" applyFont="1" applyBorder="1" applyAlignment="1">
      <alignment horizontal="right" vertical="center"/>
    </xf>
    <xf numFmtId="0" fontId="6" fillId="3" borderId="2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37" xfId="2" applyFont="1" applyFill="1" applyBorder="1" applyAlignment="1">
      <alignment horizontal="center" vertical="center"/>
    </xf>
    <xf numFmtId="0" fontId="6" fillId="3" borderId="81" xfId="2" applyFont="1" applyFill="1" applyBorder="1" applyAlignment="1">
      <alignment horizontal="center" vertical="center" wrapText="1"/>
    </xf>
    <xf numFmtId="0" fontId="6" fillId="3" borderId="82"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10" fillId="0" borderId="19" xfId="2" applyFont="1" applyBorder="1" applyAlignment="1">
      <alignment horizontal="center" vertical="center" wrapText="1"/>
    </xf>
    <xf numFmtId="176" fontId="6" fillId="0" borderId="52" xfId="2" applyNumberFormat="1" applyFont="1" applyBorder="1" applyAlignment="1">
      <alignment horizontal="center" vertical="center"/>
    </xf>
    <xf numFmtId="176" fontId="6" fillId="0" borderId="114" xfId="2" applyNumberFormat="1" applyFont="1" applyBorder="1" applyAlignment="1">
      <alignment horizontal="center" vertical="center"/>
    </xf>
    <xf numFmtId="0" fontId="6" fillId="3" borderId="116" xfId="2" applyFont="1" applyFill="1" applyBorder="1" applyAlignment="1">
      <alignment horizontal="left" vertical="center" wrapText="1"/>
    </xf>
    <xf numFmtId="0" fontId="6" fillId="3" borderId="117" xfId="2" applyFont="1" applyFill="1" applyBorder="1" applyAlignment="1">
      <alignment horizontal="left" vertical="center" wrapText="1"/>
    </xf>
    <xf numFmtId="0" fontId="6" fillId="3" borderId="118" xfId="2" applyFont="1" applyFill="1" applyBorder="1" applyAlignment="1">
      <alignment horizontal="left" vertical="center" wrapText="1"/>
    </xf>
    <xf numFmtId="0" fontId="8" fillId="0" borderId="61" xfId="2" applyFont="1" applyBorder="1" applyAlignment="1">
      <alignment horizontal="left" vertical="top" wrapText="1"/>
    </xf>
    <xf numFmtId="0" fontId="8" fillId="0" borderId="49" xfId="2" applyFont="1" applyBorder="1" applyAlignment="1">
      <alignment horizontal="left" vertical="top" wrapText="1"/>
    </xf>
    <xf numFmtId="0" fontId="8" fillId="0" borderId="50" xfId="2" applyFont="1" applyBorder="1" applyAlignment="1">
      <alignment horizontal="left" vertical="top" wrapText="1"/>
    </xf>
    <xf numFmtId="0" fontId="8" fillId="0" borderId="17" xfId="2" applyFont="1" applyBorder="1" applyAlignment="1">
      <alignment horizontal="left" vertical="top" wrapText="1"/>
    </xf>
    <xf numFmtId="0" fontId="8" fillId="0" borderId="0" xfId="2" applyFont="1" applyBorder="1" applyAlignment="1">
      <alignment horizontal="left" vertical="top" wrapText="1"/>
    </xf>
    <xf numFmtId="0" fontId="8" fillId="0" borderId="35" xfId="2" applyFont="1" applyBorder="1" applyAlignment="1">
      <alignment horizontal="left" vertical="top" wrapText="1"/>
    </xf>
    <xf numFmtId="0" fontId="8" fillId="0" borderId="47"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6" fillId="3" borderId="46" xfId="2" applyFont="1" applyFill="1" applyBorder="1" applyAlignment="1">
      <alignment horizontal="left" vertical="center" wrapText="1"/>
    </xf>
    <xf numFmtId="0" fontId="6" fillId="3" borderId="71" xfId="2" applyFont="1" applyFill="1" applyBorder="1" applyAlignment="1">
      <alignment horizontal="center" vertical="center" wrapText="1"/>
    </xf>
    <xf numFmtId="0" fontId="6" fillId="3" borderId="74" xfId="2" applyFont="1" applyFill="1" applyBorder="1" applyAlignment="1">
      <alignment horizontal="center" vertical="center" wrapText="1"/>
    </xf>
    <xf numFmtId="0" fontId="6" fillId="3" borderId="98" xfId="2" applyFont="1" applyFill="1" applyBorder="1" applyAlignment="1">
      <alignment horizontal="center" vertical="center" wrapText="1"/>
    </xf>
    <xf numFmtId="0" fontId="6" fillId="3" borderId="99" xfId="2" applyFont="1" applyFill="1" applyBorder="1" applyAlignment="1">
      <alignment horizontal="center" vertical="center" wrapText="1"/>
    </xf>
    <xf numFmtId="0" fontId="10" fillId="0" borderId="119" xfId="2" applyFont="1" applyBorder="1" applyAlignment="1">
      <alignment horizontal="center" vertical="center" wrapText="1"/>
    </xf>
    <xf numFmtId="0" fontId="10" fillId="0" borderId="0" xfId="2" applyFont="1" applyBorder="1" applyAlignment="1">
      <alignment horizontal="center" vertical="center" wrapText="1"/>
    </xf>
    <xf numFmtId="0" fontId="6" fillId="0" borderId="16"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178" fontId="6" fillId="0" borderId="121" xfId="2" applyNumberFormat="1" applyFont="1" applyFill="1" applyBorder="1" applyAlignment="1">
      <alignment horizontal="right" vertical="center"/>
    </xf>
    <xf numFmtId="178" fontId="6" fillId="0" borderId="30" xfId="2" applyNumberFormat="1" applyFont="1" applyFill="1" applyBorder="1" applyAlignment="1">
      <alignment horizontal="right" vertical="center"/>
    </xf>
    <xf numFmtId="179" fontId="6" fillId="0" borderId="122" xfId="3" applyNumberFormat="1" applyFont="1" applyBorder="1" applyAlignment="1">
      <alignment horizontal="right" vertical="center"/>
    </xf>
    <xf numFmtId="179" fontId="6" fillId="0" borderId="123" xfId="3" applyNumberFormat="1" applyFont="1" applyBorder="1" applyAlignment="1">
      <alignment horizontal="right" vertical="center"/>
    </xf>
    <xf numFmtId="179" fontId="6" fillId="0" borderId="75" xfId="2" applyNumberFormat="1" applyFont="1" applyBorder="1" applyAlignment="1">
      <alignment horizontal="right" vertical="center"/>
    </xf>
    <xf numFmtId="0" fontId="6" fillId="0" borderId="9"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Fill="1" applyBorder="1" applyAlignment="1">
      <alignment horizontal="left" vertical="center"/>
    </xf>
    <xf numFmtId="49" fontId="6" fillId="0" borderId="16" xfId="2" applyNumberFormat="1" applyFont="1" applyFill="1" applyBorder="1" applyAlignment="1">
      <alignment horizontal="left" vertical="center" wrapText="1"/>
    </xf>
    <xf numFmtId="49" fontId="6" fillId="0" borderId="10"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0" fontId="6" fillId="0" borderId="54" xfId="2" applyFont="1" applyFill="1" applyBorder="1" applyAlignment="1">
      <alignment horizontal="left" vertical="center"/>
    </xf>
    <xf numFmtId="0" fontId="6" fillId="0" borderId="33" xfId="2" applyFont="1" applyFill="1" applyBorder="1" applyAlignment="1">
      <alignment horizontal="left" vertical="center"/>
    </xf>
    <xf numFmtId="0" fontId="6" fillId="0" borderId="34" xfId="2" applyFont="1" applyFill="1" applyBorder="1" applyAlignment="1">
      <alignment horizontal="left" vertical="center"/>
    </xf>
    <xf numFmtId="0" fontId="6" fillId="0" borderId="55" xfId="2" applyFont="1" applyBorder="1" applyAlignment="1">
      <alignment horizontal="left" vertical="center"/>
    </xf>
    <xf numFmtId="0" fontId="6" fillId="0" borderId="23" xfId="2" applyFont="1" applyBorder="1" applyAlignment="1">
      <alignment horizontal="left"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12" xfId="2" applyFont="1" applyBorder="1" applyAlignment="1">
      <alignment horizontal="center" vertical="center"/>
    </xf>
    <xf numFmtId="0" fontId="6" fillId="3" borderId="12" xfId="2" applyFont="1" applyFill="1" applyBorder="1" applyAlignment="1">
      <alignment horizontal="center" vertical="center"/>
    </xf>
    <xf numFmtId="0" fontId="6" fillId="3" borderId="33" xfId="2" applyFont="1" applyFill="1" applyBorder="1" applyAlignment="1">
      <alignment horizontal="center" vertical="center"/>
    </xf>
    <xf numFmtId="0" fontId="6" fillId="3" borderId="136" xfId="2" applyFont="1" applyFill="1" applyBorder="1" applyAlignment="1">
      <alignment horizontal="center" vertical="center"/>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54"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34" xfId="2" applyFont="1" applyFill="1" applyBorder="1" applyAlignment="1">
      <alignment horizontal="left" vertical="center" wrapText="1"/>
    </xf>
    <xf numFmtId="0" fontId="7" fillId="0" borderId="15" xfId="2" applyFont="1" applyFill="1" applyBorder="1" applyAlignment="1">
      <alignment horizontal="center" vertical="center" wrapText="1"/>
    </xf>
    <xf numFmtId="49" fontId="7" fillId="0" borderId="101" xfId="0" applyNumberFormat="1" applyFont="1" applyFill="1" applyBorder="1" applyAlignment="1">
      <alignment horizontal="left" vertical="center"/>
    </xf>
    <xf numFmtId="49" fontId="7" fillId="0" borderId="100" xfId="0" applyNumberFormat="1"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6" fillId="3" borderId="78" xfId="2" applyFont="1" applyFill="1" applyBorder="1" applyAlignment="1">
      <alignment horizontal="center" vertical="center" wrapText="1"/>
    </xf>
    <xf numFmtId="180" fontId="6" fillId="0" borderId="77" xfId="3" applyNumberFormat="1" applyFont="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15" xfId="0" applyFont="1" applyFill="1" applyBorder="1" applyAlignment="1">
      <alignment horizontal="left" vertical="center"/>
    </xf>
    <xf numFmtId="0" fontId="7" fillId="3" borderId="2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2" xfId="0" applyFont="1" applyFill="1" applyBorder="1" applyAlignment="1">
      <alignment horizontal="center" vertical="center"/>
    </xf>
    <xf numFmtId="178" fontId="6" fillId="0" borderId="120" xfId="2" applyNumberFormat="1" applyFont="1" applyFill="1" applyBorder="1" applyAlignment="1">
      <alignment horizontal="right" vertical="center"/>
    </xf>
    <xf numFmtId="178" fontId="6" fillId="0" borderId="26" xfId="2" applyNumberFormat="1" applyFont="1" applyFill="1" applyBorder="1" applyAlignment="1">
      <alignment horizontal="right" vertical="center"/>
    </xf>
    <xf numFmtId="179" fontId="6" fillId="0" borderId="25" xfId="2" applyNumberFormat="1" applyFont="1" applyBorder="1" applyAlignment="1">
      <alignment horizontal="right" vertical="center"/>
    </xf>
    <xf numFmtId="0" fontId="6" fillId="0" borderId="16" xfId="2" applyFont="1" applyFill="1" applyBorder="1" applyAlignment="1">
      <alignment horizontal="center" vertical="center"/>
    </xf>
    <xf numFmtId="0" fontId="6" fillId="0" borderId="53" xfId="2" applyFont="1" applyFill="1" applyBorder="1" applyAlignment="1">
      <alignment horizontal="center" vertical="center"/>
    </xf>
    <xf numFmtId="176" fontId="6" fillId="0" borderId="16" xfId="2" applyNumberFormat="1" applyFont="1" applyFill="1" applyBorder="1" applyAlignment="1">
      <alignment horizontal="left" vertical="center"/>
    </xf>
    <xf numFmtId="176" fontId="6" fillId="0" borderId="10" xfId="2" applyNumberFormat="1" applyFont="1" applyFill="1" applyBorder="1" applyAlignment="1">
      <alignment horizontal="left" vertical="center"/>
    </xf>
    <xf numFmtId="176" fontId="6" fillId="0" borderId="11" xfId="2" applyNumberFormat="1" applyFont="1" applyFill="1" applyBorder="1" applyAlignment="1">
      <alignment horizontal="left"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16" fillId="0" borderId="15"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27" xfId="0" applyFont="1" applyBorder="1" applyAlignment="1">
      <alignment horizontal="center" vertical="center" wrapText="1"/>
    </xf>
    <xf numFmtId="0" fontId="6" fillId="0" borderId="17" xfId="0" applyFont="1" applyBorder="1" applyAlignment="1">
      <alignment horizontal="right" vertical="center"/>
    </xf>
    <xf numFmtId="0" fontId="6" fillId="0" borderId="0" xfId="0" applyFont="1" applyBorder="1" applyAlignment="1">
      <alignment horizontal="right" vertical="center"/>
    </xf>
    <xf numFmtId="0" fontId="6" fillId="0" borderId="54" xfId="0" applyFont="1" applyBorder="1" applyAlignment="1">
      <alignment horizontal="right" vertical="center"/>
    </xf>
    <xf numFmtId="0" fontId="6" fillId="0" borderId="33" xfId="0" applyFont="1" applyBorder="1" applyAlignment="1">
      <alignment horizontal="right" vertical="center"/>
    </xf>
    <xf numFmtId="0" fontId="6" fillId="0" borderId="19" xfId="0" applyFont="1" applyBorder="1" applyAlignment="1">
      <alignment horizontal="right" vertical="center"/>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0"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23" xfId="0" applyFont="1" applyBorder="1" applyAlignment="1">
      <alignment horizontal="center" vertical="center"/>
    </xf>
    <xf numFmtId="0" fontId="6" fillId="0" borderId="55" xfId="0" applyFont="1" applyBorder="1" applyAlignment="1">
      <alignment horizontal="left" vertical="center"/>
    </xf>
    <xf numFmtId="0" fontId="11" fillId="0" borderId="15" xfId="0" applyFont="1" applyBorder="1" applyAlignment="1">
      <alignment horizontal="center" vertical="center" wrapText="1"/>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6" fillId="0" borderId="0" xfId="0" applyFont="1" applyAlignment="1">
      <alignment horizontal="center" vertical="center"/>
    </xf>
    <xf numFmtId="0" fontId="6" fillId="0" borderId="103"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8" fillId="8" borderId="86" xfId="0" applyFont="1" applyFill="1" applyBorder="1" applyAlignment="1">
      <alignment horizontal="center" vertical="center" shrinkToFit="1"/>
    </xf>
    <xf numFmtId="0" fontId="8" fillId="8" borderId="87" xfId="0" applyFont="1" applyFill="1" applyBorder="1" applyAlignment="1">
      <alignment horizontal="center" vertical="center" shrinkToFit="1"/>
    </xf>
    <xf numFmtId="0" fontId="8" fillId="8" borderId="104" xfId="0" applyFont="1" applyFill="1" applyBorder="1" applyAlignment="1">
      <alignment horizontal="center" vertical="center" shrinkToFit="1"/>
    </xf>
    <xf numFmtId="177" fontId="6" fillId="8" borderId="89" xfId="0" applyNumberFormat="1" applyFont="1" applyFill="1" applyBorder="1" applyAlignment="1">
      <alignment horizontal="right" vertical="center"/>
    </xf>
    <xf numFmtId="177" fontId="6" fillId="8" borderId="90" xfId="0" applyNumberFormat="1" applyFont="1" applyFill="1" applyBorder="1" applyAlignment="1">
      <alignment horizontal="right" vertical="center"/>
    </xf>
    <xf numFmtId="177" fontId="6" fillId="0" borderId="90" xfId="0" applyNumberFormat="1" applyFont="1" applyFill="1" applyBorder="1" applyAlignment="1">
      <alignment vertical="center" shrinkToFit="1"/>
    </xf>
    <xf numFmtId="177" fontId="6" fillId="0" borderId="91" xfId="0" applyNumberFormat="1" applyFont="1" applyFill="1" applyBorder="1" applyAlignment="1">
      <alignment vertical="center" shrinkToFit="1"/>
    </xf>
    <xf numFmtId="177" fontId="8" fillId="0" borderId="87" xfId="0" applyNumberFormat="1" applyFont="1" applyBorder="1" applyAlignment="1">
      <alignment vertical="center"/>
    </xf>
    <xf numFmtId="177" fontId="8" fillId="0" borderId="88" xfId="0" applyNumberFormat="1" applyFont="1" applyBorder="1" applyAlignment="1">
      <alignment vertical="center"/>
    </xf>
    <xf numFmtId="177" fontId="6" fillId="8" borderId="86" xfId="0" applyNumberFormat="1" applyFont="1" applyFill="1" applyBorder="1" applyAlignment="1">
      <alignment horizontal="right" vertical="center"/>
    </xf>
    <xf numFmtId="177" fontId="6" fillId="8" borderId="87" xfId="0" applyNumberFormat="1" applyFont="1" applyFill="1" applyBorder="1" applyAlignment="1">
      <alignment horizontal="right" vertical="center"/>
    </xf>
    <xf numFmtId="0" fontId="6" fillId="0" borderId="86" xfId="0" applyFont="1" applyFill="1" applyBorder="1" applyAlignment="1">
      <alignment horizontal="center" vertical="center"/>
    </xf>
    <xf numFmtId="0" fontId="6" fillId="8" borderId="16" xfId="0" applyFont="1" applyFill="1" applyBorder="1" applyAlignment="1">
      <alignment horizontal="left" vertical="center"/>
    </xf>
    <xf numFmtId="0" fontId="6" fillId="8" borderId="10" xfId="0" applyFont="1" applyFill="1" applyBorder="1" applyAlignment="1">
      <alignment horizontal="left" vertical="center"/>
    </xf>
    <xf numFmtId="0" fontId="6" fillId="8" borderId="53" xfId="0" applyFont="1" applyFill="1" applyBorder="1" applyAlignment="1">
      <alignment horizontal="left" vertical="center"/>
    </xf>
    <xf numFmtId="0" fontId="6" fillId="0" borderId="102" xfId="0" applyFont="1" applyFill="1" applyBorder="1" applyAlignment="1">
      <alignment horizontal="center" vertical="center"/>
    </xf>
    <xf numFmtId="0" fontId="6" fillId="0" borderId="128" xfId="0" applyFont="1" applyFill="1" applyBorder="1" applyAlignment="1">
      <alignment horizontal="center" vertical="center"/>
    </xf>
    <xf numFmtId="0" fontId="6" fillId="8" borderId="105" xfId="0" applyFont="1" applyFill="1" applyBorder="1" applyAlignment="1">
      <alignment horizontal="left" vertical="center"/>
    </xf>
    <xf numFmtId="0" fontId="6" fillId="8" borderId="102" xfId="0" applyFont="1" applyFill="1" applyBorder="1" applyAlignment="1">
      <alignment horizontal="left" vertical="center"/>
    </xf>
    <xf numFmtId="0" fontId="6" fillId="8" borderId="128" xfId="0" applyFont="1" applyFill="1" applyBorder="1" applyAlignment="1">
      <alignment horizontal="left" vertical="center"/>
    </xf>
    <xf numFmtId="0" fontId="6" fillId="0" borderId="105" xfId="0" applyFont="1" applyFill="1" applyBorder="1" applyAlignment="1">
      <alignment horizontal="center" vertical="center"/>
    </xf>
    <xf numFmtId="0" fontId="6" fillId="8" borderId="129" xfId="0" applyFont="1" applyFill="1" applyBorder="1" applyAlignment="1">
      <alignment horizontal="left" vertical="center"/>
    </xf>
    <xf numFmtId="0" fontId="6" fillId="8" borderId="0" xfId="0" applyFont="1" applyFill="1" applyBorder="1" applyAlignment="1">
      <alignment horizontal="left" vertical="center"/>
    </xf>
    <xf numFmtId="0" fontId="6" fillId="8" borderId="130" xfId="0" applyFont="1" applyFill="1" applyBorder="1" applyAlignment="1">
      <alignment horizontal="left"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134" xfId="0" applyFont="1" applyFill="1" applyBorder="1" applyAlignment="1">
      <alignment horizontal="center" vertical="center"/>
    </xf>
    <xf numFmtId="0" fontId="8" fillId="0" borderId="0" xfId="0" applyFont="1" applyFill="1" applyAlignment="1">
      <alignment horizontal="left" vertical="top" wrapText="1"/>
    </xf>
    <xf numFmtId="0" fontId="6" fillId="7" borderId="0" xfId="0" applyFont="1" applyFill="1" applyAlignment="1">
      <alignment horizontal="left" vertical="center" wrapText="1"/>
    </xf>
    <xf numFmtId="0" fontId="6" fillId="7" borderId="0" xfId="0" applyFont="1" applyFill="1" applyAlignment="1">
      <alignment horizontal="center" vertical="center" wrapText="1"/>
    </xf>
    <xf numFmtId="0" fontId="7" fillId="0" borderId="0" xfId="0" applyFont="1" applyFill="1" applyAlignment="1">
      <alignment horizontal="left" vertical="center" wrapText="1"/>
    </xf>
    <xf numFmtId="0" fontId="6" fillId="8" borderId="107" xfId="0" applyFont="1" applyFill="1" applyBorder="1" applyAlignment="1">
      <alignment horizontal="center" vertical="center" shrinkToFit="1"/>
    </xf>
    <xf numFmtId="0" fontId="6" fillId="0" borderId="103"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111" xfId="0" applyFont="1" applyFill="1" applyBorder="1" applyAlignment="1">
      <alignment horizontal="center" vertical="center" wrapText="1" shrinkToFit="1"/>
    </xf>
    <xf numFmtId="0" fontId="6" fillId="0" borderId="107" xfId="0" applyFont="1" applyFill="1" applyBorder="1" applyAlignment="1">
      <alignment horizontal="center" vertical="center" wrapText="1" shrinkToFit="1"/>
    </xf>
    <xf numFmtId="0" fontId="6" fillId="0" borderId="112" xfId="0" applyFont="1" applyFill="1" applyBorder="1" applyAlignment="1">
      <alignment horizontal="center" vertical="center" wrapText="1" shrinkToFit="1"/>
    </xf>
    <xf numFmtId="0" fontId="6" fillId="0" borderId="109" xfId="0" applyFont="1" applyBorder="1" applyAlignment="1">
      <alignment horizontal="center" vertical="center" shrinkToFit="1"/>
    </xf>
    <xf numFmtId="0" fontId="6" fillId="0" borderId="107" xfId="0" applyFont="1" applyBorder="1" applyAlignment="1">
      <alignment horizontal="center" vertical="center" shrinkToFit="1"/>
    </xf>
    <xf numFmtId="176" fontId="6" fillId="8" borderId="0" xfId="0" applyNumberFormat="1" applyFont="1" applyFill="1" applyBorder="1" applyAlignment="1">
      <alignment horizontal="right" vertical="center"/>
    </xf>
    <xf numFmtId="0" fontId="6" fillId="0" borderId="113" xfId="0" applyFont="1" applyFill="1" applyBorder="1" applyAlignment="1">
      <alignment horizontal="center" vertical="center"/>
    </xf>
    <xf numFmtId="0" fontId="6" fillId="0" borderId="110" xfId="0" applyFont="1" applyFill="1" applyBorder="1" applyAlignment="1">
      <alignment horizontal="center" vertical="center"/>
    </xf>
    <xf numFmtId="0" fontId="6" fillId="8" borderId="86" xfId="0" applyFont="1" applyFill="1" applyBorder="1" applyAlignment="1">
      <alignment vertical="center"/>
    </xf>
    <xf numFmtId="0" fontId="6" fillId="8" borderId="87" xfId="0" applyFont="1" applyFill="1" applyBorder="1" applyAlignment="1">
      <alignment vertical="center"/>
    </xf>
    <xf numFmtId="0" fontId="6" fillId="8" borderId="88" xfId="0" applyFont="1" applyFill="1" applyBorder="1" applyAlignment="1">
      <alignment vertical="center"/>
    </xf>
    <xf numFmtId="0" fontId="6" fillId="8" borderId="86" xfId="0" applyFont="1" applyFill="1" applyBorder="1" applyAlignment="1">
      <alignment horizontal="left" vertical="center"/>
    </xf>
    <xf numFmtId="0" fontId="6" fillId="8" borderId="87" xfId="0" applyFont="1" applyFill="1" applyBorder="1" applyAlignment="1">
      <alignment horizontal="left" vertical="center"/>
    </xf>
    <xf numFmtId="0" fontId="6" fillId="8" borderId="88" xfId="0" applyFont="1" applyFill="1" applyBorder="1" applyAlignment="1">
      <alignment horizontal="left" vertical="center"/>
    </xf>
    <xf numFmtId="0" fontId="6" fillId="0" borderId="91" xfId="0" applyFont="1" applyFill="1" applyBorder="1" applyAlignment="1">
      <alignment horizontal="center" vertical="center"/>
    </xf>
    <xf numFmtId="0" fontId="6" fillId="0" borderId="13" xfId="0" applyFont="1" applyBorder="1" applyAlignment="1">
      <alignment horizontal="left" vertical="center"/>
    </xf>
    <xf numFmtId="0" fontId="8" fillId="0" borderId="0" xfId="0" applyFont="1" applyAlignment="1">
      <alignment horizontal="left" vertical="top" wrapText="1"/>
    </xf>
    <xf numFmtId="0" fontId="6" fillId="0" borderId="0" xfId="0" applyFont="1" applyAlignment="1">
      <alignment horizontal="left" vertical="center" wrapText="1"/>
    </xf>
    <xf numFmtId="0" fontId="6" fillId="0" borderId="131" xfId="0" applyFont="1" applyBorder="1" applyAlignment="1">
      <alignment horizontal="center" vertical="center" textRotation="255"/>
    </xf>
    <xf numFmtId="0" fontId="6" fillId="0" borderId="132"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181" fontId="6" fillId="8" borderId="89" xfId="0" applyNumberFormat="1" applyFont="1" applyFill="1" applyBorder="1" applyAlignment="1">
      <alignment horizontal="left" vertical="center"/>
    </xf>
    <xf numFmtId="181" fontId="6" fillId="8" borderId="135" xfId="0" applyNumberFormat="1" applyFont="1" applyFill="1" applyBorder="1" applyAlignment="1">
      <alignment horizontal="left" vertical="center"/>
    </xf>
    <xf numFmtId="0" fontId="6" fillId="8" borderId="85" xfId="0" applyFont="1" applyFill="1" applyBorder="1" applyAlignment="1">
      <alignment horizontal="left" vertical="center"/>
    </xf>
    <xf numFmtId="0" fontId="6" fillId="8" borderId="33" xfId="0" applyFont="1" applyFill="1" applyBorder="1" applyAlignment="1">
      <alignment horizontal="left" vertical="center"/>
    </xf>
    <xf numFmtId="0" fontId="6" fillId="8" borderId="58" xfId="0" applyFont="1" applyFill="1" applyBorder="1" applyAlignment="1">
      <alignment horizontal="left" vertical="center"/>
    </xf>
    <xf numFmtId="0" fontId="6" fillId="8" borderId="10" xfId="0" applyFont="1" applyFill="1" applyBorder="1" applyAlignment="1">
      <alignment horizontal="left" vertical="center" shrinkToFit="1"/>
    </xf>
    <xf numFmtId="0" fontId="6" fillId="8" borderId="53" xfId="0" applyFont="1" applyFill="1" applyBorder="1" applyAlignment="1">
      <alignment horizontal="left" vertical="center" shrinkToFit="1"/>
    </xf>
    <xf numFmtId="0" fontId="6" fillId="8" borderId="87" xfId="0" applyFont="1" applyFill="1" applyBorder="1" applyAlignment="1">
      <alignment horizontal="left" vertical="center" shrinkToFit="1"/>
    </xf>
    <xf numFmtId="0" fontId="6" fillId="8" borderId="106" xfId="0" applyFont="1" applyFill="1" applyBorder="1" applyAlignment="1">
      <alignment horizontal="left" vertical="center" shrinkToFit="1"/>
    </xf>
    <xf numFmtId="0" fontId="8" fillId="0" borderId="107" xfId="0" applyFont="1" applyBorder="1" applyAlignment="1">
      <alignment horizontal="center" vertical="center" shrinkToFit="1"/>
    </xf>
    <xf numFmtId="0" fontId="8" fillId="0" borderId="112" xfId="0" applyFont="1" applyBorder="1" applyAlignment="1">
      <alignment horizontal="center" vertical="center" shrinkToFit="1"/>
    </xf>
    <xf numFmtId="0" fontId="6" fillId="8" borderId="103" xfId="0" applyFont="1" applyFill="1" applyBorder="1" applyAlignment="1">
      <alignment horizontal="left" vertical="center"/>
    </xf>
    <xf numFmtId="0" fontId="6" fillId="8" borderId="104" xfId="0" applyFont="1" applyFill="1" applyBorder="1" applyAlignment="1">
      <alignment horizontal="left" vertical="center"/>
    </xf>
    <xf numFmtId="176" fontId="6" fillId="8" borderId="89" xfId="0" applyNumberFormat="1" applyFont="1" applyFill="1" applyBorder="1" applyAlignment="1">
      <alignment horizontal="center" vertical="center"/>
    </xf>
    <xf numFmtId="176" fontId="6" fillId="8" borderId="90" xfId="0" applyNumberFormat="1" applyFont="1" applyFill="1" applyBorder="1" applyAlignment="1">
      <alignment horizontal="center" vertical="center"/>
    </xf>
    <xf numFmtId="176" fontId="6" fillId="8" borderId="91"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03" xfId="0" applyFont="1" applyFill="1" applyBorder="1" applyAlignment="1">
      <alignment horizontal="center" vertical="center" shrinkToFit="1"/>
    </xf>
    <xf numFmtId="0" fontId="6" fillId="0" borderId="87" xfId="0" applyFont="1" applyFill="1" applyBorder="1" applyAlignment="1">
      <alignment horizontal="center" vertical="center" shrinkToFit="1"/>
    </xf>
    <xf numFmtId="0" fontId="6" fillId="0" borderId="88" xfId="0" applyFont="1" applyFill="1" applyBorder="1" applyAlignment="1">
      <alignment horizontal="center" vertical="center" shrinkToFit="1"/>
    </xf>
    <xf numFmtId="0" fontId="6" fillId="8" borderId="86" xfId="0" applyFont="1" applyFill="1" applyBorder="1" applyAlignment="1">
      <alignment vertical="center" wrapText="1"/>
    </xf>
    <xf numFmtId="0" fontId="6" fillId="8" borderId="87" xfId="0" applyFont="1" applyFill="1" applyBorder="1" applyAlignment="1">
      <alignment vertical="center" wrapText="1"/>
    </xf>
    <xf numFmtId="0" fontId="6" fillId="8" borderId="88" xfId="0" applyFont="1" applyFill="1" applyBorder="1" applyAlignment="1">
      <alignment vertical="center" wrapText="1"/>
    </xf>
    <xf numFmtId="0" fontId="6" fillId="0" borderId="33" xfId="0" applyFont="1" applyFill="1" applyBorder="1" applyAlignment="1">
      <alignment horizontal="center" vertical="center" shrinkToFit="1"/>
    </xf>
    <xf numFmtId="0" fontId="6" fillId="0" borderId="58" xfId="0" applyFont="1" applyFill="1" applyBorder="1" applyAlignment="1">
      <alignment horizontal="center" vertical="center" shrinkToFit="1"/>
    </xf>
    <xf numFmtId="0" fontId="6" fillId="8" borderId="33" xfId="0" applyFont="1" applyFill="1" applyBorder="1" applyAlignment="1">
      <alignment vertical="center"/>
    </xf>
    <xf numFmtId="0" fontId="6" fillId="8" borderId="58" xfId="0" applyFont="1" applyFill="1" applyBorder="1" applyAlignment="1">
      <alignment vertical="center"/>
    </xf>
    <xf numFmtId="0" fontId="6" fillId="0" borderId="13" xfId="0" applyFont="1" applyFill="1" applyBorder="1" applyAlignment="1">
      <alignment horizontal="center" vertical="center" wrapText="1"/>
    </xf>
    <xf numFmtId="0" fontId="6" fillId="0" borderId="56" xfId="0" applyFont="1" applyFill="1" applyBorder="1" applyAlignment="1">
      <alignment horizontal="center" vertical="center" wrapText="1"/>
    </xf>
    <xf numFmtId="176" fontId="6" fillId="8" borderId="13" xfId="0" applyNumberFormat="1" applyFont="1" applyFill="1" applyBorder="1" applyAlignment="1">
      <alignment horizontal="left" vertical="center"/>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8" borderId="0" xfId="0" applyFont="1" applyFill="1" applyBorder="1" applyAlignment="1">
      <alignment vertical="center"/>
    </xf>
    <xf numFmtId="0" fontId="6" fillId="8" borderId="62" xfId="0" applyFont="1" applyFill="1" applyBorder="1" applyAlignment="1">
      <alignment vertical="center"/>
    </xf>
    <xf numFmtId="0" fontId="6" fillId="8" borderId="17" xfId="0" applyFont="1" applyFill="1" applyBorder="1" applyAlignment="1">
      <alignment vertical="center"/>
    </xf>
    <xf numFmtId="0" fontId="6"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18" fillId="0" borderId="143" xfId="0" applyFont="1" applyBorder="1" applyAlignment="1">
      <alignment horizontal="center" vertical="center"/>
    </xf>
    <xf numFmtId="0" fontId="18" fillId="0" borderId="25" xfId="0" applyFont="1" applyBorder="1" applyAlignment="1">
      <alignment horizontal="center" vertical="center"/>
    </xf>
    <xf numFmtId="0" fontId="18" fillId="0" borderId="144" xfId="0" applyFont="1" applyBorder="1" applyAlignment="1">
      <alignment horizontal="center" vertical="center"/>
    </xf>
    <xf numFmtId="38" fontId="6" fillId="0" borderId="18" xfId="1" applyFont="1" applyBorder="1" applyAlignment="1">
      <alignment horizontal="right" vertical="center"/>
    </xf>
    <xf numFmtId="38" fontId="6" fillId="0" borderId="25" xfId="1" applyFont="1" applyBorder="1" applyAlignment="1">
      <alignment horizontal="right" vertical="center"/>
    </xf>
    <xf numFmtId="38" fontId="6" fillId="0" borderId="144" xfId="1" applyFont="1" applyBorder="1" applyAlignment="1">
      <alignment horizontal="right" vertical="center"/>
    </xf>
    <xf numFmtId="0" fontId="6" fillId="0" borderId="127" xfId="0" applyFont="1" applyBorder="1" applyAlignment="1">
      <alignment horizontal="center" vertical="center"/>
    </xf>
    <xf numFmtId="0" fontId="6" fillId="0" borderId="145" xfId="0" applyFont="1" applyBorder="1" applyAlignment="1">
      <alignment horizontal="center" vertical="center"/>
    </xf>
    <xf numFmtId="0" fontId="18" fillId="0" borderId="51" xfId="0" applyFont="1" applyBorder="1" applyAlignment="1">
      <alignment horizontal="center" vertical="center"/>
    </xf>
    <xf numFmtId="0" fontId="18" fillId="0" borderId="19" xfId="0" applyFont="1" applyBorder="1" applyAlignment="1">
      <alignment horizontal="center" vertical="center"/>
    </xf>
    <xf numFmtId="0" fontId="18" fillId="0" borderId="146" xfId="0" applyFont="1" applyBorder="1" applyAlignment="1">
      <alignment horizontal="center" vertical="center"/>
    </xf>
    <xf numFmtId="38" fontId="6" fillId="0" borderId="47" xfId="1" applyFont="1" applyBorder="1" applyAlignment="1">
      <alignment horizontal="right" vertical="center"/>
    </xf>
    <xf numFmtId="38" fontId="6" fillId="0" borderId="19" xfId="1" applyFont="1" applyBorder="1" applyAlignment="1">
      <alignment horizontal="right" vertical="center"/>
    </xf>
    <xf numFmtId="38" fontId="6" fillId="0" borderId="146" xfId="1" applyFont="1" applyBorder="1" applyAlignment="1">
      <alignment horizontal="right"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2" xfId="0" applyFont="1" applyBorder="1" applyAlignment="1">
      <alignment horizontal="center" vertical="center"/>
    </xf>
    <xf numFmtId="0" fontId="6" fillId="0" borderId="10" xfId="0" applyFont="1" applyBorder="1" applyAlignment="1">
      <alignment horizontal="center" vertical="center"/>
    </xf>
    <xf numFmtId="0" fontId="6" fillId="0" borderId="53" xfId="0" applyFont="1" applyBorder="1" applyAlignment="1">
      <alignment horizontal="center" vertical="center"/>
    </xf>
    <xf numFmtId="38" fontId="6" fillId="0" borderId="16" xfId="1" applyFont="1" applyBorder="1" applyAlignment="1">
      <alignment horizontal="right" vertical="center"/>
    </xf>
    <xf numFmtId="38" fontId="6" fillId="0" borderId="10" xfId="1" applyFont="1" applyBorder="1" applyAlignment="1">
      <alignment horizontal="right" vertical="center"/>
    </xf>
    <xf numFmtId="38" fontId="6" fillId="0" borderId="53" xfId="1" applyFont="1" applyBorder="1" applyAlignment="1">
      <alignment horizontal="right" vertical="center"/>
    </xf>
    <xf numFmtId="0" fontId="6" fillId="0" borderId="141" xfId="0" applyFont="1" applyBorder="1" applyAlignment="1">
      <alignment horizontal="center" vertical="center"/>
    </xf>
    <xf numFmtId="38" fontId="6" fillId="0" borderId="54" xfId="1" applyFont="1" applyBorder="1" applyAlignment="1">
      <alignment horizontal="right" vertical="center"/>
    </xf>
    <xf numFmtId="38" fontId="6" fillId="0" borderId="33" xfId="1" applyFont="1" applyBorder="1" applyAlignment="1">
      <alignment horizontal="right" vertical="center"/>
    </xf>
    <xf numFmtId="38" fontId="6" fillId="0" borderId="58" xfId="1" applyFont="1" applyBorder="1" applyAlignment="1">
      <alignment horizontal="right" vertical="center"/>
    </xf>
    <xf numFmtId="0" fontId="6" fillId="0" borderId="70" xfId="0" applyFont="1" applyBorder="1" applyAlignment="1">
      <alignment horizontal="center" vertical="center"/>
    </xf>
    <xf numFmtId="0" fontId="6" fillId="0" borderId="136" xfId="0" applyFont="1" applyBorder="1" applyAlignment="1">
      <alignment horizontal="center" vertical="center"/>
    </xf>
    <xf numFmtId="0" fontId="6" fillId="0" borderId="14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6" xfId="0" applyFont="1" applyBorder="1" applyAlignment="1">
      <alignment horizontal="left" vertical="center"/>
    </xf>
    <xf numFmtId="0" fontId="6" fillId="0" borderId="10" xfId="0" applyFont="1" applyBorder="1" applyAlignment="1">
      <alignment horizontal="left" vertical="center"/>
    </xf>
    <xf numFmtId="0" fontId="6" fillId="0" borderId="53" xfId="0" applyFont="1" applyBorder="1" applyAlignment="1">
      <alignment horizontal="left"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56" xfId="0" applyFont="1" applyBorder="1" applyAlignment="1">
      <alignment horizontal="center" vertical="center"/>
    </xf>
    <xf numFmtId="0" fontId="8" fillId="0" borderId="54" xfId="0" applyFont="1" applyBorder="1" applyAlignment="1">
      <alignment horizontal="center" vertical="center"/>
    </xf>
    <xf numFmtId="0" fontId="8" fillId="0" borderId="33" xfId="0" applyFont="1" applyBorder="1" applyAlignment="1">
      <alignment horizontal="center" vertical="center"/>
    </xf>
    <xf numFmtId="0" fontId="8" fillId="0" borderId="58" xfId="0" applyFont="1" applyBorder="1" applyAlignment="1">
      <alignment horizontal="center" vertical="center"/>
    </xf>
    <xf numFmtId="0" fontId="6" fillId="0" borderId="51" xfId="0" applyFont="1" applyBorder="1" applyAlignment="1">
      <alignment horizontal="center" vertical="center"/>
    </xf>
    <xf numFmtId="0" fontId="6" fillId="0" borderId="19" xfId="0" applyFont="1" applyBorder="1" applyAlignment="1">
      <alignment horizontal="center" vertical="center"/>
    </xf>
    <xf numFmtId="0" fontId="6" fillId="0" borderId="146"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0" fontId="6" fillId="0" borderId="0" xfId="0" applyFont="1" applyAlignment="1">
      <alignment vertical="center"/>
    </xf>
    <xf numFmtId="0" fontId="18" fillId="0" borderId="0" xfId="0" applyFont="1" applyBorder="1" applyAlignment="1">
      <alignment horizontal="right" vertical="center"/>
    </xf>
    <xf numFmtId="0" fontId="8" fillId="0" borderId="55" xfId="0" applyFont="1" applyBorder="1" applyAlignment="1">
      <alignment horizontal="center" vertical="center"/>
    </xf>
    <xf numFmtId="0" fontId="6" fillId="0" borderId="138" xfId="0" applyFont="1" applyFill="1" applyBorder="1" applyAlignment="1">
      <alignment horizontal="center" vertical="center"/>
    </xf>
    <xf numFmtId="0" fontId="6" fillId="0" borderId="33"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53" xfId="0" applyFont="1" applyFill="1" applyBorder="1" applyAlignment="1">
      <alignment horizontal="center" vertical="center"/>
    </xf>
    <xf numFmtId="0" fontId="6" fillId="0" borderId="131" xfId="0" applyFont="1" applyBorder="1" applyAlignment="1">
      <alignment horizontal="center" vertical="center" textRotation="255" wrapText="1"/>
    </xf>
    <xf numFmtId="0" fontId="6" fillId="0" borderId="132" xfId="0" applyFont="1" applyBorder="1" applyAlignment="1">
      <alignment horizontal="center" vertical="center" textRotation="255" wrapText="1"/>
    </xf>
    <xf numFmtId="0" fontId="6" fillId="0" borderId="70" xfId="0" applyFont="1" applyBorder="1" applyAlignment="1">
      <alignment horizontal="center" vertical="center" textRotation="255" wrapText="1"/>
    </xf>
    <xf numFmtId="0" fontId="6" fillId="8" borderId="9"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56" xfId="0" applyFont="1" applyFill="1" applyBorder="1" applyAlignment="1">
      <alignment horizontal="left" vertical="center" wrapText="1"/>
    </xf>
    <xf numFmtId="0" fontId="6" fillId="8" borderId="17" xfId="0" applyFont="1" applyFill="1" applyBorder="1" applyAlignment="1">
      <alignment horizontal="left" vertical="center"/>
    </xf>
    <xf numFmtId="0" fontId="6" fillId="8" borderId="62" xfId="0" applyFont="1" applyFill="1" applyBorder="1" applyAlignment="1">
      <alignment horizontal="left" vertical="center"/>
    </xf>
    <xf numFmtId="0" fontId="6" fillId="8" borderId="54" xfId="0" applyFont="1" applyFill="1" applyBorder="1" applyAlignment="1">
      <alignment horizontal="left" vertical="center"/>
    </xf>
    <xf numFmtId="0" fontId="6" fillId="8" borderId="84" xfId="0" applyFont="1" applyFill="1" applyBorder="1" applyAlignment="1">
      <alignment vertical="center" wrapText="1"/>
    </xf>
    <xf numFmtId="178" fontId="6" fillId="8" borderId="86" xfId="0" applyNumberFormat="1" applyFont="1" applyFill="1" applyBorder="1" applyAlignment="1">
      <alignment horizontal="right" vertical="center"/>
    </xf>
    <xf numFmtId="178" fontId="6" fillId="8" borderId="87" xfId="0" applyNumberFormat="1" applyFont="1" applyFill="1" applyBorder="1" applyAlignment="1">
      <alignment horizontal="right" vertical="center"/>
    </xf>
    <xf numFmtId="0" fontId="6" fillId="8" borderId="84" xfId="0" applyFont="1" applyFill="1" applyBorder="1" applyAlignment="1">
      <alignment horizontal="left" vertical="center"/>
    </xf>
    <xf numFmtId="0" fontId="6" fillId="8" borderId="84" xfId="0" applyFont="1" applyFill="1" applyBorder="1" applyAlignment="1">
      <alignment vertical="center"/>
    </xf>
    <xf numFmtId="0" fontId="6" fillId="8" borderId="92" xfId="0" applyFont="1" applyFill="1" applyBorder="1" applyAlignment="1">
      <alignment horizontal="left" vertical="center"/>
    </xf>
    <xf numFmtId="0" fontId="6" fillId="8" borderId="93" xfId="0" applyFont="1" applyFill="1" applyBorder="1" applyAlignment="1">
      <alignment horizontal="left" vertical="center"/>
    </xf>
    <xf numFmtId="0" fontId="6" fillId="8" borderId="94" xfId="0" applyFont="1" applyFill="1" applyBorder="1" applyAlignment="1">
      <alignment horizontal="left" vertical="center"/>
    </xf>
    <xf numFmtId="0" fontId="6" fillId="0" borderId="16"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33" xfId="0" applyFont="1" applyFill="1" applyBorder="1" applyAlignment="1">
      <alignment horizontal="center" vertical="center" wrapText="1" shrinkToFit="1"/>
    </xf>
    <xf numFmtId="0" fontId="13" fillId="0" borderId="109" xfId="0" applyFont="1" applyBorder="1" applyAlignment="1">
      <alignment horizontal="center" vertical="center" shrinkToFit="1"/>
    </xf>
    <xf numFmtId="0" fontId="13" fillId="0" borderId="107" xfId="0" applyFont="1" applyBorder="1" applyAlignment="1">
      <alignment horizontal="center" vertical="center" shrinkToFit="1"/>
    </xf>
    <xf numFmtId="0" fontId="8" fillId="0" borderId="108" xfId="0" applyFont="1" applyBorder="1" applyAlignment="1">
      <alignment horizontal="center" vertical="center" shrinkToFit="1"/>
    </xf>
    <xf numFmtId="0" fontId="6" fillId="0" borderId="92" xfId="0" applyFont="1" applyFill="1" applyBorder="1" applyAlignment="1">
      <alignment horizontal="center" vertical="center"/>
    </xf>
    <xf numFmtId="0" fontId="6" fillId="0" borderId="94" xfId="0" applyFont="1" applyFill="1" applyBorder="1" applyAlignment="1">
      <alignment horizontal="center" vertical="center"/>
    </xf>
    <xf numFmtId="177" fontId="8" fillId="0" borderId="104" xfId="0" applyNumberFormat="1" applyFont="1" applyBorder="1" applyAlignment="1">
      <alignment vertical="center"/>
    </xf>
    <xf numFmtId="0" fontId="6" fillId="0" borderId="111"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108" xfId="0" applyFont="1" applyFill="1" applyBorder="1" applyAlignment="1">
      <alignment horizontal="center" vertical="center"/>
    </xf>
    <xf numFmtId="177" fontId="6" fillId="0" borderId="93" xfId="0" applyNumberFormat="1" applyFont="1" applyFill="1" applyBorder="1" applyAlignment="1">
      <alignment vertical="center" shrinkToFit="1"/>
    </xf>
    <xf numFmtId="177" fontId="6" fillId="0" borderId="110" xfId="0" applyNumberFormat="1" applyFont="1" applyFill="1" applyBorder="1" applyAlignment="1">
      <alignment vertical="center" shrinkToFit="1"/>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178" fontId="6" fillId="8" borderId="89" xfId="0" applyNumberFormat="1" applyFont="1" applyFill="1" applyBorder="1" applyAlignment="1">
      <alignment horizontal="right" vertical="center"/>
    </xf>
    <xf numFmtId="178" fontId="6" fillId="8" borderId="90" xfId="0" applyNumberFormat="1" applyFont="1" applyFill="1" applyBorder="1" applyAlignment="1">
      <alignment horizontal="right" vertical="center"/>
    </xf>
    <xf numFmtId="176" fontId="6" fillId="8" borderId="10" xfId="0" applyNumberFormat="1" applyFont="1" applyFill="1" applyBorder="1" applyAlignment="1">
      <alignment horizontal="center" vertical="center"/>
    </xf>
    <xf numFmtId="0" fontId="6" fillId="6" borderId="55" xfId="0" applyFont="1" applyFill="1" applyBorder="1" applyAlignment="1">
      <alignment horizontal="center" vertical="center"/>
    </xf>
    <xf numFmtId="178" fontId="6" fillId="8"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5" xfId="0" applyFont="1" applyFill="1" applyBorder="1" applyAlignment="1">
      <alignment horizontal="center" vertical="center" wrapText="1"/>
    </xf>
    <xf numFmtId="20" fontId="6" fillId="8" borderId="69" xfId="0" applyNumberFormat="1" applyFont="1" applyFill="1" applyBorder="1" applyAlignment="1">
      <alignment horizontal="left" vertical="center" shrinkToFit="1"/>
    </xf>
    <xf numFmtId="0" fontId="6" fillId="8" borderId="70" xfId="0" applyFont="1" applyFill="1" applyBorder="1" applyAlignment="1">
      <alignment horizontal="left" vertical="center" shrinkToFit="1"/>
    </xf>
    <xf numFmtId="38" fontId="6" fillId="8" borderId="9" xfId="0" applyNumberFormat="1" applyFont="1" applyFill="1" applyBorder="1" applyAlignment="1">
      <alignment horizontal="left" vertical="center" wrapText="1"/>
    </xf>
    <xf numFmtId="38" fontId="6" fillId="8" borderId="13" xfId="0" applyNumberFormat="1" applyFont="1" applyFill="1" applyBorder="1" applyAlignment="1">
      <alignment horizontal="left" vertical="center" wrapText="1"/>
    </xf>
    <xf numFmtId="38" fontId="6" fillId="8" borderId="56" xfId="0" applyNumberFormat="1" applyFont="1" applyFill="1" applyBorder="1" applyAlignment="1">
      <alignment horizontal="left" vertical="center" wrapText="1"/>
    </xf>
    <xf numFmtId="0" fontId="6" fillId="0" borderId="86" xfId="0" applyFont="1" applyFill="1" applyBorder="1" applyAlignment="1">
      <alignment horizontal="center" vertical="center" wrapText="1"/>
    </xf>
    <xf numFmtId="0" fontId="6" fillId="8" borderId="86" xfId="0" applyFont="1" applyFill="1" applyBorder="1" applyAlignment="1">
      <alignment horizontal="left" vertical="center" wrapText="1"/>
    </xf>
    <xf numFmtId="0" fontId="6" fillId="8" borderId="87" xfId="0" applyFont="1" applyFill="1" applyBorder="1" applyAlignment="1">
      <alignment horizontal="left" vertical="center" wrapText="1"/>
    </xf>
    <xf numFmtId="0" fontId="6" fillId="8" borderId="88" xfId="0" applyFont="1" applyFill="1" applyBorder="1" applyAlignment="1">
      <alignment horizontal="left" vertical="center" wrapText="1"/>
    </xf>
    <xf numFmtId="38" fontId="6" fillId="8" borderId="54" xfId="0" applyNumberFormat="1" applyFont="1" applyFill="1" applyBorder="1" applyAlignment="1">
      <alignment horizontal="left" vertical="center" wrapText="1"/>
    </xf>
    <xf numFmtId="38" fontId="6" fillId="8" borderId="33" xfId="0" applyNumberFormat="1" applyFont="1" applyFill="1" applyBorder="1" applyAlignment="1">
      <alignment horizontal="left" vertical="center" wrapText="1"/>
    </xf>
    <xf numFmtId="38" fontId="6" fillId="8" borderId="58" xfId="0" applyNumberFormat="1" applyFont="1" applyFill="1" applyBorder="1" applyAlignment="1">
      <alignment horizontal="left" vertical="center" wrapText="1"/>
    </xf>
    <xf numFmtId="0" fontId="15" fillId="0" borderId="0" xfId="0" applyFont="1" applyFill="1" applyAlignment="1">
      <alignment horizontal="center" vertical="center" shrinkToFit="1"/>
    </xf>
    <xf numFmtId="176" fontId="13" fillId="0" borderId="0" xfId="2" applyNumberFormat="1" applyFont="1" applyAlignment="1">
      <alignment horizontal="right" vertical="center"/>
    </xf>
  </cellXfs>
  <cellStyles count="4">
    <cellStyle name="桁区切り" xfId="1" builtinId="6"/>
    <cellStyle name="桁区切り 2" xfId="3"/>
    <cellStyle name="標準" xfId="0" builtinId="0"/>
    <cellStyle name="標準 2" xfId="2"/>
  </cellStyles>
  <dxfs count="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60</xdr:row>
      <xdr:rowOff>190500</xdr:rowOff>
    </xdr:from>
    <xdr:to>
      <xdr:col>11</xdr:col>
      <xdr:colOff>1571625</xdr:colOff>
      <xdr:row>62</xdr:row>
      <xdr:rowOff>9525</xdr:rowOff>
    </xdr:to>
    <xdr:sp macro="" textlink="">
      <xdr:nvSpPr>
        <xdr:cNvPr id="6" name="右矢印 5"/>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2485</xdr:colOff>
      <xdr:row>59</xdr:row>
      <xdr:rowOff>219076</xdr:rowOff>
    </xdr:from>
    <xdr:to>
      <xdr:col>5</xdr:col>
      <xdr:colOff>1714501</xdr:colOff>
      <xdr:row>65</xdr:row>
      <xdr:rowOff>219076</xdr:rowOff>
    </xdr:to>
    <xdr:sp macro="" textlink="">
      <xdr:nvSpPr>
        <xdr:cNvPr id="2" name="正方形/長方形 1"/>
        <xdr:cNvSpPr/>
      </xdr:nvSpPr>
      <xdr:spPr>
        <a:xfrm>
          <a:off x="221560" y="16030576"/>
          <a:ext cx="5550591" cy="1600200"/>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添付書類：見積書・確定申告書又は決算書・事業所税領収証ｺﾋﾟｰ</a:t>
          </a:r>
          <a:r>
            <a:rPr lang="en-US" altLang="ja-JP">
              <a:solidFill>
                <a:schemeClr val="tx1"/>
              </a:solidFill>
              <a:latin typeface="ＭＳ ゴシック" panose="020B0609070205080204" pitchFamily="49" charset="-128"/>
              <a:ea typeface="ＭＳ ゴシック" panose="020B0609070205080204" pitchFamily="49" charset="-128"/>
            </a:rPr>
            <a:t>(</a:t>
          </a:r>
          <a:r>
            <a:rPr lang="ja-JP" altLang="en-US">
              <a:solidFill>
                <a:schemeClr val="tx1"/>
              </a:solidFill>
              <a:latin typeface="ＭＳ ゴシック" panose="020B0609070205080204" pitchFamily="49" charset="-128"/>
              <a:ea typeface="ＭＳ ゴシック" panose="020B0609070205080204" pitchFamily="49" charset="-128"/>
            </a:rPr>
            <a:t>対象者のみ</a:t>
          </a:r>
          <a:r>
            <a:rPr lang="en-US" altLang="ja-JP">
              <a:solidFill>
                <a:schemeClr val="tx1"/>
              </a:solidFill>
              <a:latin typeface="ＭＳ ゴシック" panose="020B0609070205080204" pitchFamily="49" charset="-128"/>
              <a:ea typeface="ＭＳ ゴシック" panose="020B0609070205080204" pitchFamily="49" charset="-128"/>
            </a:rPr>
            <a:t>)</a:t>
          </a: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58</xdr:row>
      <xdr:rowOff>147431</xdr:rowOff>
    </xdr:from>
    <xdr:to>
      <xdr:col>4</xdr:col>
      <xdr:colOff>84068</xdr:colOff>
      <xdr:row>59</xdr:row>
      <xdr:rowOff>176006</xdr:rowOff>
    </xdr:to>
    <xdr:sp macro="" textlink="">
      <xdr:nvSpPr>
        <xdr:cNvPr id="7" name="テキスト ボックス 6"/>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85</xdr:row>
      <xdr:rowOff>207824</xdr:rowOff>
    </xdr:from>
    <xdr:to>
      <xdr:col>6</xdr:col>
      <xdr:colOff>10354</xdr:colOff>
      <xdr:row>91</xdr:row>
      <xdr:rowOff>24839</xdr:rowOff>
    </xdr:to>
    <xdr:grpSp>
      <xdr:nvGrpSpPr>
        <xdr:cNvPr id="14" name="グループ化 13"/>
        <xdr:cNvGrpSpPr/>
      </xdr:nvGrpSpPr>
      <xdr:grpSpPr>
        <a:xfrm>
          <a:off x="243922" y="22867799"/>
          <a:ext cx="5548107" cy="1683915"/>
          <a:chOff x="5822674" y="13763230"/>
          <a:chExt cx="5137289" cy="1167827"/>
        </a:xfrm>
      </xdr:grpSpPr>
      <xdr:sp macro="" textlink="">
        <xdr:nvSpPr>
          <xdr:cNvPr id="10" name="正方形/長方形 9"/>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添付書類：請求書・領収書（又は振込履歴の分かるもの）・完成写真（設置場所、型番の分かるもの）</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p>
        </xdr:txBody>
      </xdr:sp>
      <xdr:sp macro="" textlink="">
        <xdr:nvSpPr>
          <xdr:cNvPr id="12" name="テキスト ボックス 11"/>
          <xdr:cNvSpPr txBox="1"/>
        </xdr:nvSpPr>
        <xdr:spPr>
          <a:xfrm>
            <a:off x="5834204" y="13763230"/>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1</xdr:col>
      <xdr:colOff>0</xdr:colOff>
      <xdr:row>103</xdr:row>
      <xdr:rowOff>106505</xdr:rowOff>
    </xdr:from>
    <xdr:to>
      <xdr:col>5</xdr:col>
      <xdr:colOff>1712016</xdr:colOff>
      <xdr:row>110</xdr:row>
      <xdr:rowOff>36443</xdr:rowOff>
    </xdr:to>
    <xdr:sp macro="" textlink="">
      <xdr:nvSpPr>
        <xdr:cNvPr id="15" name="正方形/長方形 14"/>
        <xdr:cNvSpPr/>
      </xdr:nvSpPr>
      <xdr:spPr>
        <a:xfrm>
          <a:off x="219075" y="28386230"/>
          <a:ext cx="5550591" cy="1196763"/>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5383</xdr:colOff>
      <xdr:row>103</xdr:row>
      <xdr:rowOff>87080</xdr:rowOff>
    </xdr:from>
    <xdr:to>
      <xdr:col>3</xdr:col>
      <xdr:colOff>414958</xdr:colOff>
      <xdr:row>104</xdr:row>
      <xdr:rowOff>167655</xdr:rowOff>
    </xdr:to>
    <xdr:sp macro="" textlink="">
      <xdr:nvSpPr>
        <xdr:cNvPr id="17" name="テキスト ボックス 16"/>
        <xdr:cNvSpPr txBox="1"/>
      </xdr:nvSpPr>
      <xdr:spPr>
        <a:xfrm>
          <a:off x="224458" y="28223930"/>
          <a:ext cx="2257425" cy="2615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1242</xdr:colOff>
      <xdr:row>111</xdr:row>
      <xdr:rowOff>144191</xdr:rowOff>
    </xdr:from>
    <xdr:to>
      <xdr:col>5</xdr:col>
      <xdr:colOff>1702904</xdr:colOff>
      <xdr:row>123</xdr:row>
      <xdr:rowOff>151158</xdr:rowOff>
    </xdr:to>
    <xdr:sp macro="" textlink="">
      <xdr:nvSpPr>
        <xdr:cNvPr id="19" name="正方形/長方形 18"/>
        <xdr:cNvSpPr/>
      </xdr:nvSpPr>
      <xdr:spPr>
        <a:xfrm>
          <a:off x="220317" y="29728841"/>
          <a:ext cx="5540237" cy="2178667"/>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13665</xdr:colOff>
      <xdr:row>110</xdr:row>
      <xdr:rowOff>85009</xdr:rowOff>
    </xdr:from>
    <xdr:to>
      <xdr:col>4</xdr:col>
      <xdr:colOff>4140</xdr:colOff>
      <xdr:row>112</xdr:row>
      <xdr:rowOff>74061</xdr:rowOff>
    </xdr:to>
    <xdr:sp macro="" textlink="">
      <xdr:nvSpPr>
        <xdr:cNvPr id="21" name="テキスト ボックス 20"/>
        <xdr:cNvSpPr txBox="1"/>
      </xdr:nvSpPr>
      <xdr:spPr>
        <a:xfrm>
          <a:off x="232740" y="29488684"/>
          <a:ext cx="2257425" cy="351002"/>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60</xdr:row>
      <xdr:rowOff>219075</xdr:rowOff>
    </xdr:from>
    <xdr:to>
      <xdr:col>9</xdr:col>
      <xdr:colOff>352425</xdr:colOff>
      <xdr:row>62</xdr:row>
      <xdr:rowOff>9525</xdr:rowOff>
    </xdr:to>
    <xdr:sp macro="" textlink="">
      <xdr:nvSpPr>
        <xdr:cNvPr id="5" name="テキスト ボックス 4"/>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79</xdr:row>
      <xdr:rowOff>180975</xdr:rowOff>
    </xdr:to>
    <xdr:grpSp>
      <xdr:nvGrpSpPr>
        <xdr:cNvPr id="20" name="グループ化 19"/>
        <xdr:cNvGrpSpPr/>
      </xdr:nvGrpSpPr>
      <xdr:grpSpPr>
        <a:xfrm>
          <a:off x="11544301" y="13411199"/>
          <a:ext cx="2962274" cy="7753351"/>
          <a:chOff x="11544300" y="13411200"/>
          <a:chExt cx="2676525" cy="6000750"/>
        </a:xfrm>
      </xdr:grpSpPr>
      <xdr:pic>
        <xdr:nvPicPr>
          <xdr:cNvPr id="3" name="図 2"/>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224199</xdr:colOff>
      <xdr:row>38</xdr:row>
      <xdr:rowOff>0</xdr:rowOff>
    </xdr:from>
    <xdr:to>
      <xdr:col>9</xdr:col>
      <xdr:colOff>224199</xdr:colOff>
      <xdr:row>38</xdr:row>
      <xdr:rowOff>1237</xdr:rowOff>
    </xdr:to>
    <xdr:cxnSp macro="">
      <xdr:nvCxnSpPr>
        <xdr:cNvPr id="3" name="直線コネクタ 2"/>
        <xdr:cNvCxnSpPr/>
      </xdr:nvCxnSpPr>
      <xdr:spPr>
        <a:xfrm>
          <a:off x="3653199" y="9391650"/>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5"/>
  <sheetViews>
    <sheetView zoomScaleNormal="100" zoomScaleSheetLayoutView="100" workbookViewId="0">
      <selection activeCell="I89" sqref="I89"/>
    </sheetView>
  </sheetViews>
  <sheetFormatPr defaultRowHeight="14.25"/>
  <cols>
    <col min="1" max="1" width="2.875" style="2" customWidth="1"/>
    <col min="2" max="2" width="15.5" style="2" customWidth="1"/>
    <col min="3" max="3" width="8.75" style="2" customWidth="1"/>
    <col min="4" max="4" width="5.5" style="2" customWidth="1"/>
    <col min="5" max="5" width="20.625" style="2" customWidth="1"/>
    <col min="6" max="6" width="22.625" style="2" customWidth="1"/>
    <col min="7" max="7" width="3.125" style="3" customWidth="1"/>
    <col min="8" max="8" width="2.875" style="2" customWidth="1"/>
    <col min="9" max="9" width="14.75" style="2" customWidth="1"/>
    <col min="10" max="10" width="9.375" style="2" customWidth="1"/>
    <col min="11" max="11" width="20.625" style="2" customWidth="1"/>
    <col min="12" max="12" width="22.625" style="2" customWidth="1"/>
    <col min="13" max="13" width="20.75" style="3" customWidth="1"/>
    <col min="14" max="14" width="3.25" style="2" customWidth="1"/>
    <col min="15" max="18" width="9" style="21" customWidth="1"/>
    <col min="19" max="19" width="16.875" style="21" customWidth="1"/>
    <col min="20" max="20" width="27.625" style="21" customWidth="1"/>
    <col min="21" max="21" width="48.375" style="21" customWidth="1"/>
    <col min="22" max="22" width="23.75" style="21" customWidth="1"/>
    <col min="23" max="23" width="30.875" style="21" customWidth="1"/>
    <col min="24" max="24" width="21.25" style="21" customWidth="1"/>
    <col min="25" max="25" width="29.875" style="21" customWidth="1"/>
    <col min="26" max="26" width="25.5" style="21" customWidth="1"/>
    <col min="27" max="27" width="19.625" style="21" customWidth="1"/>
    <col min="28" max="28" width="35.25" style="21"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1:28" ht="27" customHeight="1" thickBot="1">
      <c r="B1" s="1" t="s">
        <v>147</v>
      </c>
    </row>
    <row r="2" spans="1:28" ht="36" customHeight="1" thickBot="1">
      <c r="B2" s="230" t="s">
        <v>0</v>
      </c>
      <c r="C2" s="231"/>
      <c r="D2" s="231"/>
      <c r="E2" s="232"/>
      <c r="I2" s="2" t="s">
        <v>134</v>
      </c>
    </row>
    <row r="3" spans="1:28" s="4" customFormat="1" ht="21" customHeight="1" thickBot="1">
      <c r="E3" s="5"/>
      <c r="F3" s="5"/>
      <c r="O3" s="21"/>
      <c r="P3" s="21"/>
      <c r="Q3" s="21"/>
      <c r="R3" s="21"/>
      <c r="S3" s="21"/>
      <c r="T3" s="21"/>
      <c r="U3" s="21"/>
      <c r="V3" s="21"/>
      <c r="W3" s="21"/>
      <c r="X3" s="21"/>
      <c r="Y3" s="21"/>
      <c r="Z3" s="21"/>
      <c r="AA3" s="21"/>
      <c r="AB3" s="21"/>
    </row>
    <row r="4" spans="1:28" s="4" customFormat="1" ht="21" customHeight="1" thickBot="1">
      <c r="B4" s="151" t="s">
        <v>1</v>
      </c>
      <c r="C4" s="152"/>
      <c r="D4" s="90"/>
      <c r="E4" s="153"/>
      <c r="F4" s="154"/>
      <c r="I4" s="151" t="s">
        <v>1</v>
      </c>
      <c r="J4" s="152"/>
      <c r="K4" s="153">
        <v>45810</v>
      </c>
      <c r="L4" s="154"/>
      <c r="O4" s="21" t="s">
        <v>32</v>
      </c>
      <c r="P4" s="21" t="s">
        <v>33</v>
      </c>
      <c r="Q4" s="21" t="s">
        <v>34</v>
      </c>
      <c r="R4" s="21" t="s">
        <v>35</v>
      </c>
      <c r="S4" s="21" t="s">
        <v>36</v>
      </c>
      <c r="T4" s="21" t="s">
        <v>37</v>
      </c>
      <c r="U4" s="21" t="s">
        <v>38</v>
      </c>
      <c r="V4" s="21" t="s">
        <v>39</v>
      </c>
      <c r="W4" s="21" t="s">
        <v>40</v>
      </c>
      <c r="X4" s="21" t="s">
        <v>41</v>
      </c>
      <c r="Y4" s="21" t="s">
        <v>42</v>
      </c>
      <c r="Z4" s="21" t="s">
        <v>43</v>
      </c>
      <c r="AA4" s="21" t="s">
        <v>44</v>
      </c>
      <c r="AB4" s="21" t="s">
        <v>45</v>
      </c>
    </row>
    <row r="5" spans="1:28" s="4" customFormat="1" ht="21" customHeight="1" thickBot="1">
      <c r="E5" s="5"/>
      <c r="F5" s="5"/>
      <c r="O5" s="22" t="s">
        <v>144</v>
      </c>
      <c r="P5" s="22" t="s">
        <v>46</v>
      </c>
      <c r="Q5" s="22" t="s">
        <v>47</v>
      </c>
      <c r="R5" s="22" t="s">
        <v>48</v>
      </c>
      <c r="S5" s="22" t="s">
        <v>49</v>
      </c>
      <c r="T5" s="22" t="s">
        <v>50</v>
      </c>
      <c r="U5" s="22" t="s">
        <v>51</v>
      </c>
      <c r="V5" s="22" t="s">
        <v>52</v>
      </c>
      <c r="W5" s="22" t="s">
        <v>53</v>
      </c>
      <c r="X5" s="22" t="s">
        <v>54</v>
      </c>
      <c r="Y5" s="22" t="s">
        <v>55</v>
      </c>
      <c r="Z5" s="22" t="s">
        <v>56</v>
      </c>
      <c r="AA5" s="22" t="s">
        <v>57</v>
      </c>
      <c r="AB5" s="22" t="s">
        <v>58</v>
      </c>
    </row>
    <row r="6" spans="1:28" ht="21" customHeight="1">
      <c r="B6" s="177" t="s">
        <v>250</v>
      </c>
      <c r="C6" s="178"/>
      <c r="D6" s="178"/>
      <c r="E6" s="178"/>
      <c r="F6" s="179"/>
      <c r="G6" s="4"/>
      <c r="H6" s="4"/>
      <c r="I6" s="123" t="s">
        <v>250</v>
      </c>
      <c r="J6" s="124"/>
      <c r="K6" s="124"/>
      <c r="L6" s="125"/>
      <c r="M6" s="6"/>
      <c r="P6" s="22" t="s">
        <v>59</v>
      </c>
      <c r="Q6" s="22" t="s">
        <v>60</v>
      </c>
      <c r="R6" s="22" t="s">
        <v>61</v>
      </c>
      <c r="S6" s="22" t="s">
        <v>62</v>
      </c>
      <c r="T6" s="22" t="s">
        <v>63</v>
      </c>
      <c r="U6" s="22" t="s">
        <v>64</v>
      </c>
      <c r="V6" s="22" t="s">
        <v>65</v>
      </c>
      <c r="W6" s="22" t="s">
        <v>66</v>
      </c>
      <c r="X6" s="22" t="s">
        <v>67</v>
      </c>
      <c r="Y6" s="22" t="s">
        <v>68</v>
      </c>
      <c r="AA6" s="22"/>
      <c r="AB6" s="22" t="s">
        <v>70</v>
      </c>
    </row>
    <row r="7" spans="1:28" ht="21" customHeight="1">
      <c r="B7" s="139" t="s">
        <v>252</v>
      </c>
      <c r="C7" s="237"/>
      <c r="D7" s="238"/>
      <c r="E7" s="238"/>
      <c r="F7" s="239"/>
      <c r="G7" s="4"/>
      <c r="H7" s="4"/>
      <c r="I7" s="243" t="s">
        <v>252</v>
      </c>
      <c r="J7" s="126" t="s">
        <v>253</v>
      </c>
      <c r="K7" s="126"/>
      <c r="L7" s="127"/>
      <c r="M7" s="6"/>
      <c r="P7" s="22" t="s">
        <v>71</v>
      </c>
      <c r="Q7" s="22" t="s">
        <v>72</v>
      </c>
      <c r="R7" s="22" t="s">
        <v>73</v>
      </c>
      <c r="S7" s="22" t="s">
        <v>74</v>
      </c>
      <c r="T7" s="22" t="s">
        <v>75</v>
      </c>
      <c r="U7" s="22" t="s">
        <v>76</v>
      </c>
      <c r="V7" s="22" t="s">
        <v>77</v>
      </c>
      <c r="W7" s="22" t="s">
        <v>78</v>
      </c>
      <c r="X7" s="22" t="s">
        <v>79</v>
      </c>
      <c r="Y7" s="22" t="s">
        <v>80</v>
      </c>
      <c r="AB7" s="22" t="s">
        <v>81</v>
      </c>
    </row>
    <row r="8" spans="1:28" ht="21" customHeight="1">
      <c r="B8" s="140"/>
      <c r="C8" s="240"/>
      <c r="D8" s="241"/>
      <c r="E8" s="241"/>
      <c r="F8" s="242"/>
      <c r="G8" s="4"/>
      <c r="H8" s="4"/>
      <c r="I8" s="243"/>
      <c r="J8" s="126"/>
      <c r="K8" s="126"/>
      <c r="L8" s="127"/>
      <c r="M8" s="8"/>
      <c r="Q8" s="22" t="s">
        <v>82</v>
      </c>
      <c r="S8" s="22" t="s">
        <v>83</v>
      </c>
      <c r="T8" s="22" t="s">
        <v>84</v>
      </c>
      <c r="U8" s="22" t="s">
        <v>85</v>
      </c>
      <c r="W8" s="22" t="s">
        <v>86</v>
      </c>
      <c r="AB8" s="22" t="s">
        <v>87</v>
      </c>
    </row>
    <row r="9" spans="1:28" ht="21" customHeight="1">
      <c r="B9" s="9" t="s">
        <v>6</v>
      </c>
      <c r="C9" s="143"/>
      <c r="D9" s="141"/>
      <c r="E9" s="141"/>
      <c r="F9" s="142"/>
      <c r="G9" s="4"/>
      <c r="H9" s="4"/>
      <c r="I9" s="102" t="s">
        <v>6</v>
      </c>
      <c r="J9" s="128" t="s">
        <v>254</v>
      </c>
      <c r="K9" s="129"/>
      <c r="L9" s="130"/>
      <c r="M9" s="8"/>
      <c r="Q9" s="22" t="s">
        <v>89</v>
      </c>
      <c r="S9" s="22" t="s">
        <v>90</v>
      </c>
      <c r="T9" s="22" t="s">
        <v>91</v>
      </c>
      <c r="U9" s="22" t="s">
        <v>92</v>
      </c>
      <c r="AB9" s="22" t="s">
        <v>93</v>
      </c>
    </row>
    <row r="10" spans="1:28" ht="21" customHeight="1">
      <c r="B10" s="9" t="s">
        <v>8</v>
      </c>
      <c r="C10" s="143"/>
      <c r="D10" s="141"/>
      <c r="E10" s="141"/>
      <c r="F10" s="142"/>
      <c r="G10" s="4"/>
      <c r="H10" s="4"/>
      <c r="I10" s="102" t="s">
        <v>8</v>
      </c>
      <c r="J10" s="128" t="s">
        <v>248</v>
      </c>
      <c r="K10" s="129"/>
      <c r="L10" s="130"/>
      <c r="M10" s="8"/>
      <c r="Q10" s="22" t="s">
        <v>95</v>
      </c>
      <c r="S10" s="22" t="s">
        <v>96</v>
      </c>
      <c r="T10" s="22" t="s">
        <v>97</v>
      </c>
      <c r="U10" s="22" t="s">
        <v>98</v>
      </c>
    </row>
    <row r="11" spans="1:28" ht="21" customHeight="1">
      <c r="B11" s="9" t="s">
        <v>10</v>
      </c>
      <c r="C11" s="143"/>
      <c r="D11" s="141"/>
      <c r="E11" s="141"/>
      <c r="F11" s="142"/>
      <c r="G11" s="4"/>
      <c r="H11" s="4"/>
      <c r="I11" s="102" t="s">
        <v>10</v>
      </c>
      <c r="J11" s="128" t="s">
        <v>255</v>
      </c>
      <c r="K11" s="129"/>
      <c r="L11" s="130"/>
      <c r="M11" s="8"/>
      <c r="Q11" s="22" t="s">
        <v>100</v>
      </c>
      <c r="S11" s="22" t="s">
        <v>101</v>
      </c>
      <c r="T11" s="22" t="s">
        <v>102</v>
      </c>
    </row>
    <row r="12" spans="1:28" ht="21" customHeight="1">
      <c r="B12" s="9" t="s">
        <v>12</v>
      </c>
      <c r="C12" s="222"/>
      <c r="D12" s="223"/>
      <c r="E12" s="223"/>
      <c r="F12" s="224"/>
      <c r="G12" s="4"/>
      <c r="H12" s="4"/>
      <c r="I12" s="102" t="s">
        <v>12</v>
      </c>
      <c r="J12" s="128" t="s">
        <v>256</v>
      </c>
      <c r="K12" s="129"/>
      <c r="L12" s="130"/>
      <c r="M12" s="8"/>
      <c r="Q12" s="22" t="s">
        <v>104</v>
      </c>
      <c r="T12" s="22" t="s">
        <v>105</v>
      </c>
    </row>
    <row r="13" spans="1:28" s="3" customFormat="1" ht="21" customHeight="1">
      <c r="A13" s="2"/>
      <c r="B13" s="9" t="s">
        <v>26</v>
      </c>
      <c r="C13" s="211"/>
      <c r="D13" s="212"/>
      <c r="E13" s="212"/>
      <c r="F13" s="213"/>
      <c r="G13" s="4"/>
      <c r="H13" s="4"/>
      <c r="I13" s="102" t="s">
        <v>26</v>
      </c>
      <c r="J13" s="128" t="s">
        <v>257</v>
      </c>
      <c r="K13" s="129"/>
      <c r="L13" s="130"/>
      <c r="N13" s="2"/>
      <c r="O13" s="21"/>
      <c r="P13" s="21"/>
      <c r="Q13" s="21" t="s">
        <v>107</v>
      </c>
      <c r="R13" s="21"/>
      <c r="S13" s="21"/>
      <c r="T13" s="21" t="s">
        <v>108</v>
      </c>
      <c r="U13" s="21"/>
      <c r="V13" s="21"/>
      <c r="W13" s="21"/>
      <c r="X13" s="21"/>
      <c r="Y13" s="21"/>
      <c r="Z13" s="21"/>
      <c r="AA13" s="21"/>
      <c r="AB13" s="21"/>
    </row>
    <row r="14" spans="1:28" s="3" customFormat="1" ht="21" customHeight="1" thickBot="1">
      <c r="A14" s="2"/>
      <c r="B14" s="9" t="s">
        <v>12</v>
      </c>
      <c r="C14" s="211"/>
      <c r="D14" s="212"/>
      <c r="E14" s="212"/>
      <c r="F14" s="213"/>
      <c r="G14" s="4"/>
      <c r="H14" s="4"/>
      <c r="I14" s="103" t="s">
        <v>12</v>
      </c>
      <c r="J14" s="131" t="s">
        <v>258</v>
      </c>
      <c r="K14" s="132"/>
      <c r="L14" s="133"/>
      <c r="N14" s="2"/>
      <c r="O14" s="21"/>
      <c r="P14" s="21"/>
      <c r="Q14" s="21" t="s">
        <v>110</v>
      </c>
      <c r="R14" s="21"/>
      <c r="S14" s="21"/>
      <c r="T14" s="21" t="s">
        <v>111</v>
      </c>
      <c r="U14" s="21"/>
      <c r="V14" s="21"/>
      <c r="W14" s="21"/>
      <c r="X14" s="21"/>
      <c r="Y14" s="21"/>
      <c r="Z14" s="21"/>
      <c r="AA14" s="21"/>
      <c r="AB14" s="21"/>
    </row>
    <row r="15" spans="1:28" ht="21" customHeight="1">
      <c r="B15" s="177" t="s">
        <v>251</v>
      </c>
      <c r="C15" s="178"/>
      <c r="D15" s="178"/>
      <c r="E15" s="178"/>
      <c r="F15" s="179"/>
      <c r="G15" s="6"/>
      <c r="I15" s="234" t="s">
        <v>2</v>
      </c>
      <c r="J15" s="235"/>
      <c r="K15" s="235"/>
      <c r="L15" s="236"/>
      <c r="M15" s="6"/>
      <c r="Q15" s="22" t="s">
        <v>113</v>
      </c>
      <c r="T15" s="21" t="s">
        <v>114</v>
      </c>
    </row>
    <row r="16" spans="1:28" hidden="1">
      <c r="B16" s="139" t="s">
        <v>252</v>
      </c>
      <c r="C16" s="237"/>
      <c r="D16" s="238"/>
      <c r="E16" s="238"/>
      <c r="F16" s="239"/>
      <c r="G16" s="6"/>
      <c r="I16" s="139" t="s">
        <v>252</v>
      </c>
      <c r="J16" s="237" t="s">
        <v>5</v>
      </c>
      <c r="K16" s="238"/>
      <c r="L16" s="239"/>
      <c r="M16" s="6"/>
      <c r="Q16" s="22" t="s">
        <v>115</v>
      </c>
      <c r="T16" s="21" t="s">
        <v>116</v>
      </c>
    </row>
    <row r="17" spans="2:20" ht="36" customHeight="1">
      <c r="B17" s="140"/>
      <c r="C17" s="240"/>
      <c r="D17" s="241"/>
      <c r="E17" s="241"/>
      <c r="F17" s="242"/>
      <c r="G17" s="8"/>
      <c r="I17" s="233"/>
      <c r="J17" s="240"/>
      <c r="K17" s="241"/>
      <c r="L17" s="242"/>
      <c r="M17" s="8"/>
      <c r="Q17" s="22" t="s">
        <v>117</v>
      </c>
      <c r="T17" s="22" t="s">
        <v>118</v>
      </c>
    </row>
    <row r="18" spans="2:20" ht="21" customHeight="1">
      <c r="B18" s="9" t="s">
        <v>6</v>
      </c>
      <c r="C18" s="143"/>
      <c r="D18" s="141"/>
      <c r="E18" s="141"/>
      <c r="F18" s="142"/>
      <c r="G18" s="8"/>
      <c r="I18" s="9" t="s">
        <v>6</v>
      </c>
      <c r="J18" s="219" t="s">
        <v>7</v>
      </c>
      <c r="K18" s="220"/>
      <c r="L18" s="221"/>
      <c r="M18" s="6"/>
      <c r="Q18" s="22" t="s">
        <v>119</v>
      </c>
      <c r="T18" s="22"/>
    </row>
    <row r="19" spans="2:20" ht="21" customHeight="1">
      <c r="B19" s="9" t="s">
        <v>8</v>
      </c>
      <c r="C19" s="143"/>
      <c r="D19" s="141"/>
      <c r="E19" s="141"/>
      <c r="F19" s="142"/>
      <c r="G19" s="8"/>
      <c r="I19" s="9" t="s">
        <v>8</v>
      </c>
      <c r="J19" s="219" t="s">
        <v>9</v>
      </c>
      <c r="K19" s="220"/>
      <c r="L19" s="221"/>
      <c r="M19" s="6"/>
      <c r="Q19" s="22" t="s">
        <v>120</v>
      </c>
      <c r="T19" s="22"/>
    </row>
    <row r="20" spans="2:20" ht="21" customHeight="1">
      <c r="B20" s="9" t="s">
        <v>10</v>
      </c>
      <c r="C20" s="143"/>
      <c r="D20" s="141"/>
      <c r="E20" s="141"/>
      <c r="F20" s="142"/>
      <c r="G20" s="8"/>
      <c r="I20" s="9" t="s">
        <v>10</v>
      </c>
      <c r="J20" s="219" t="s">
        <v>11</v>
      </c>
      <c r="K20" s="220"/>
      <c r="L20" s="221"/>
      <c r="M20" s="6"/>
      <c r="Q20" s="22" t="s">
        <v>121</v>
      </c>
      <c r="T20" s="22"/>
    </row>
    <row r="21" spans="2:20" ht="21" customHeight="1">
      <c r="B21" s="9" t="s">
        <v>12</v>
      </c>
      <c r="C21" s="222"/>
      <c r="D21" s="223"/>
      <c r="E21" s="223"/>
      <c r="F21" s="224"/>
      <c r="G21" s="8"/>
      <c r="H21" s="14"/>
      <c r="I21" s="25" t="s">
        <v>12</v>
      </c>
      <c r="J21" s="219" t="s">
        <v>13</v>
      </c>
      <c r="K21" s="220"/>
      <c r="L21" s="221"/>
      <c r="Q21" s="22" t="s">
        <v>122</v>
      </c>
      <c r="T21" s="22"/>
    </row>
    <row r="22" spans="2:20" ht="21" customHeight="1">
      <c r="B22" s="9" t="s">
        <v>26</v>
      </c>
      <c r="C22" s="211"/>
      <c r="D22" s="212"/>
      <c r="E22" s="212"/>
      <c r="F22" s="213"/>
      <c r="H22" s="14"/>
      <c r="I22" s="26" t="s">
        <v>26</v>
      </c>
      <c r="J22" s="228" t="s">
        <v>27</v>
      </c>
      <c r="K22" s="228"/>
      <c r="L22" s="229"/>
      <c r="M22" s="6"/>
      <c r="N22" s="10"/>
      <c r="Q22" s="22" t="s">
        <v>123</v>
      </c>
    </row>
    <row r="23" spans="2:20" ht="18" customHeight="1">
      <c r="B23" s="9" t="s">
        <v>12</v>
      </c>
      <c r="C23" s="211"/>
      <c r="D23" s="212"/>
      <c r="E23" s="212"/>
      <c r="F23" s="213"/>
      <c r="H23" s="14"/>
      <c r="I23" s="26" t="s">
        <v>12</v>
      </c>
      <c r="J23" s="228" t="s">
        <v>28</v>
      </c>
      <c r="K23" s="228"/>
      <c r="L23" s="229"/>
      <c r="M23" s="8"/>
      <c r="Q23" s="22" t="s">
        <v>124</v>
      </c>
    </row>
    <row r="24" spans="2:20" ht="21" customHeight="1">
      <c r="B24" s="9" t="s">
        <v>18</v>
      </c>
      <c r="C24" s="262"/>
      <c r="D24" s="263"/>
      <c r="E24" s="24" t="s">
        <v>135</v>
      </c>
      <c r="F24" s="32"/>
      <c r="G24" s="6"/>
      <c r="I24" s="9" t="s">
        <v>18</v>
      </c>
      <c r="J24" s="11">
        <v>21</v>
      </c>
      <c r="K24" s="24" t="s">
        <v>135</v>
      </c>
      <c r="L24" s="32" t="s">
        <v>136</v>
      </c>
      <c r="M24" s="8"/>
      <c r="Q24" s="22" t="s">
        <v>125</v>
      </c>
    </row>
    <row r="25" spans="2:20" ht="21" hidden="1" customHeight="1">
      <c r="B25" s="9"/>
      <c r="C25" s="11" t="str">
        <f>IF(F24="個人事業主","個人",IF(OR(C24&gt;20,AND(C24&gt;5,OR(C26="卸売業・小売業",C26="宿泊・飲食サービス",C26="生活関連サービス業・娯楽業",C26="学術研究・専門・技術サービス",C26="複合サービス事業",C26="サービス業(他に分類されないもの)"))),"その他","小規模事業者"))</f>
        <v>小規模事業者</v>
      </c>
      <c r="D25" s="72"/>
      <c r="E25" s="29"/>
      <c r="F25" s="23"/>
      <c r="G25" s="6"/>
      <c r="I25" s="18"/>
      <c r="J25" s="11" t="str">
        <f>IF(L24="個人事業主","個人",IF(OR(J24&gt;20,AND(J24&gt;5,OR(J26="卸売業・小売業",J26="宿泊・飲食サービス",J26="生活関連サービス業・娯楽業",J26="学術研究・専門・技術サービス",J26="複合サービス事業",J26="サービス業(他に分類されないもの)"))),"その他","小規模事業者"))</f>
        <v>その他</v>
      </c>
      <c r="K25" s="35"/>
      <c r="L25" s="36"/>
      <c r="M25" s="8"/>
      <c r="Q25" s="22" t="s">
        <v>126</v>
      </c>
    </row>
    <row r="26" spans="2:20" ht="21" customHeight="1">
      <c r="B26" s="9" t="s">
        <v>29</v>
      </c>
      <c r="C26" s="143"/>
      <c r="D26" s="141"/>
      <c r="E26" s="141"/>
      <c r="F26" s="142"/>
      <c r="G26" s="8"/>
      <c r="I26" s="18" t="s">
        <v>29</v>
      </c>
      <c r="J26" s="225" t="s">
        <v>208</v>
      </c>
      <c r="K26" s="226"/>
      <c r="L26" s="227"/>
      <c r="M26" s="8"/>
      <c r="Q26" s="22" t="s">
        <v>127</v>
      </c>
    </row>
    <row r="27" spans="2:20" ht="21" customHeight="1">
      <c r="B27" s="9" t="s">
        <v>30</v>
      </c>
      <c r="C27" s="143"/>
      <c r="D27" s="141"/>
      <c r="E27" s="141"/>
      <c r="F27" s="142"/>
      <c r="G27" s="6"/>
      <c r="I27" s="9" t="s">
        <v>30</v>
      </c>
      <c r="J27" s="143" t="s">
        <v>120</v>
      </c>
      <c r="K27" s="141"/>
      <c r="L27" s="142"/>
      <c r="Q27" s="22"/>
    </row>
    <row r="28" spans="2:20" ht="21" customHeight="1">
      <c r="B28" s="9" t="s">
        <v>14</v>
      </c>
      <c r="C28" s="264"/>
      <c r="D28" s="265"/>
      <c r="E28" s="265"/>
      <c r="F28" s="266"/>
      <c r="G28" s="6"/>
      <c r="I28" s="9" t="s">
        <v>14</v>
      </c>
      <c r="J28" s="219" t="s">
        <v>15</v>
      </c>
      <c r="K28" s="220"/>
      <c r="L28" s="221"/>
      <c r="Q28" s="22"/>
    </row>
    <row r="29" spans="2:20" ht="21" customHeight="1">
      <c r="B29" s="139" t="s">
        <v>196</v>
      </c>
      <c r="C29" s="7" t="s">
        <v>3</v>
      </c>
      <c r="D29" s="141"/>
      <c r="E29" s="141"/>
      <c r="F29" s="142"/>
      <c r="I29" s="139" t="s">
        <v>16</v>
      </c>
      <c r="J29" s="7" t="s">
        <v>3</v>
      </c>
      <c r="K29" s="141" t="s">
        <v>4</v>
      </c>
      <c r="L29" s="142"/>
      <c r="Q29" s="22"/>
    </row>
    <row r="30" spans="2:20" ht="21" customHeight="1">
      <c r="B30" s="140"/>
      <c r="C30" s="89" t="s">
        <v>128</v>
      </c>
      <c r="D30" s="141"/>
      <c r="E30" s="141"/>
      <c r="F30" s="142"/>
      <c r="G30" s="6"/>
      <c r="I30" s="140"/>
      <c r="J30" s="143" t="s">
        <v>17</v>
      </c>
      <c r="K30" s="141"/>
      <c r="L30" s="144"/>
    </row>
    <row r="31" spans="2:20" ht="21" customHeight="1" thickBot="1">
      <c r="B31" s="30" t="s">
        <v>213</v>
      </c>
      <c r="C31" s="38" t="s">
        <v>19</v>
      </c>
      <c r="D31" s="261"/>
      <c r="E31" s="261"/>
      <c r="F31" s="12" t="s">
        <v>20</v>
      </c>
      <c r="G31" s="8"/>
      <c r="I31" s="30" t="s">
        <v>146</v>
      </c>
      <c r="J31" s="38" t="s">
        <v>19</v>
      </c>
      <c r="K31" s="60">
        <v>756000</v>
      </c>
      <c r="L31" s="12" t="s">
        <v>20</v>
      </c>
    </row>
    <row r="32" spans="2:20" ht="21" customHeight="1" thickBot="1"/>
    <row r="33" spans="1:12" ht="21" customHeight="1">
      <c r="B33" s="177" t="s">
        <v>21</v>
      </c>
      <c r="C33" s="178"/>
      <c r="D33" s="178"/>
      <c r="E33" s="178"/>
      <c r="F33" s="179"/>
      <c r="I33" s="177" t="s">
        <v>21</v>
      </c>
      <c r="J33" s="178"/>
      <c r="K33" s="178"/>
      <c r="L33" s="179"/>
    </row>
    <row r="34" spans="1:12" ht="21" customHeight="1">
      <c r="B34" s="9" t="s">
        <v>130</v>
      </c>
      <c r="C34" s="211"/>
      <c r="D34" s="212"/>
      <c r="E34" s="212"/>
      <c r="F34" s="213"/>
      <c r="I34" s="9" t="s">
        <v>130</v>
      </c>
      <c r="J34" s="211" t="s">
        <v>165</v>
      </c>
      <c r="K34" s="212"/>
      <c r="L34" s="213"/>
    </row>
    <row r="35" spans="1:12" ht="21" customHeight="1">
      <c r="B35" s="9" t="s">
        <v>194</v>
      </c>
      <c r="C35" s="211" t="s">
        <v>292</v>
      </c>
      <c r="D35" s="212"/>
      <c r="E35" s="212"/>
      <c r="F35" s="213"/>
      <c r="I35" s="9" t="s">
        <v>194</v>
      </c>
      <c r="J35" s="211" t="s">
        <v>282</v>
      </c>
      <c r="K35" s="212"/>
      <c r="L35" s="213"/>
    </row>
    <row r="36" spans="1:12" ht="20.25" customHeight="1">
      <c r="B36" s="9" t="s">
        <v>131</v>
      </c>
      <c r="C36" s="211"/>
      <c r="D36" s="212"/>
      <c r="E36" s="212"/>
      <c r="F36" s="213"/>
      <c r="I36" s="9" t="s">
        <v>131</v>
      </c>
      <c r="J36" s="211" t="s">
        <v>186</v>
      </c>
      <c r="K36" s="212"/>
      <c r="L36" s="213"/>
    </row>
    <row r="37" spans="1:12" ht="24.75" customHeight="1" thickBot="1">
      <c r="B37" s="33" t="s">
        <v>132</v>
      </c>
      <c r="C37" s="136"/>
      <c r="D37" s="137"/>
      <c r="E37" s="137"/>
      <c r="F37" s="138"/>
      <c r="I37" s="33" t="s">
        <v>132</v>
      </c>
      <c r="J37" s="136" t="s">
        <v>187</v>
      </c>
      <c r="K37" s="137"/>
      <c r="L37" s="138"/>
    </row>
    <row r="38" spans="1:12" ht="21" customHeight="1" thickBot="1"/>
    <row r="39" spans="1:12" ht="21" customHeight="1">
      <c r="A39" s="31"/>
      <c r="B39" s="177" t="s">
        <v>148</v>
      </c>
      <c r="C39" s="178"/>
      <c r="D39" s="178"/>
      <c r="E39" s="178"/>
      <c r="F39" s="179"/>
      <c r="I39" s="177" t="s">
        <v>148</v>
      </c>
      <c r="J39" s="178"/>
      <c r="K39" s="178"/>
      <c r="L39" s="179"/>
    </row>
    <row r="40" spans="1:12" ht="21" customHeight="1">
      <c r="A40" s="31"/>
      <c r="B40" s="180" t="s">
        <v>133</v>
      </c>
      <c r="C40" s="181"/>
      <c r="D40" s="259"/>
      <c r="E40" s="260"/>
      <c r="F40" s="13" t="s">
        <v>22</v>
      </c>
      <c r="I40" s="180" t="s">
        <v>133</v>
      </c>
      <c r="J40" s="181"/>
      <c r="K40" s="61">
        <v>4000000</v>
      </c>
      <c r="L40" s="13" t="s">
        <v>22</v>
      </c>
    </row>
    <row r="41" spans="1:12" ht="21" customHeight="1">
      <c r="B41" s="149" t="s">
        <v>140</v>
      </c>
      <c r="C41" s="150"/>
      <c r="D41" s="214"/>
      <c r="E41" s="215"/>
      <c r="F41" s="28" t="s">
        <v>22</v>
      </c>
      <c r="I41" s="149" t="s">
        <v>140</v>
      </c>
      <c r="J41" s="150"/>
      <c r="K41" s="62"/>
      <c r="L41" s="28" t="s">
        <v>22</v>
      </c>
    </row>
    <row r="42" spans="1:12" ht="21" customHeight="1">
      <c r="B42" s="149" t="s">
        <v>143</v>
      </c>
      <c r="C42" s="150"/>
      <c r="D42" s="214"/>
      <c r="E42" s="215"/>
      <c r="F42" s="28" t="s">
        <v>22</v>
      </c>
      <c r="I42" s="149" t="s">
        <v>143</v>
      </c>
      <c r="J42" s="150"/>
      <c r="K42" s="62"/>
      <c r="L42" s="28" t="s">
        <v>22</v>
      </c>
    </row>
    <row r="43" spans="1:12" ht="21" customHeight="1">
      <c r="B43" s="149" t="s">
        <v>141</v>
      </c>
      <c r="C43" s="150"/>
      <c r="D43" s="214"/>
      <c r="E43" s="215"/>
      <c r="F43" s="28" t="s">
        <v>22</v>
      </c>
      <c r="I43" s="149" t="s">
        <v>141</v>
      </c>
      <c r="J43" s="150"/>
      <c r="K43" s="62"/>
      <c r="L43" s="28" t="s">
        <v>22</v>
      </c>
    </row>
    <row r="44" spans="1:12" ht="21" customHeight="1">
      <c r="B44" s="114" t="s">
        <v>139</v>
      </c>
      <c r="C44" s="115"/>
      <c r="D44" s="214"/>
      <c r="E44" s="215"/>
      <c r="F44" s="28" t="s">
        <v>22</v>
      </c>
      <c r="I44" s="114" t="s">
        <v>139</v>
      </c>
      <c r="J44" s="115"/>
      <c r="K44" s="62"/>
      <c r="L44" s="28" t="s">
        <v>22</v>
      </c>
    </row>
    <row r="45" spans="1:12" ht="44.25" customHeight="1" thickBot="1">
      <c r="B45" s="116" t="s">
        <v>142</v>
      </c>
      <c r="C45" s="117"/>
      <c r="D45" s="216">
        <f>D40+D41+D42+D43</f>
        <v>0</v>
      </c>
      <c r="E45" s="217"/>
      <c r="F45" s="13" t="s">
        <v>22</v>
      </c>
      <c r="I45" s="116" t="s">
        <v>142</v>
      </c>
      <c r="J45" s="117"/>
      <c r="K45" s="63">
        <f>K40+K41+K42+K43</f>
        <v>4000000</v>
      </c>
      <c r="L45" s="13" t="s">
        <v>22</v>
      </c>
    </row>
    <row r="46" spans="1:12" ht="21" hidden="1" customHeight="1" thickBot="1">
      <c r="B46" s="73" t="s">
        <v>200</v>
      </c>
      <c r="C46" s="170">
        <f>ROUNDDOWN(IF(C25="個人",(MIN(D45/3,500000)),IF(C25="小規模事業者",(MIN(D45/3,1000000)),(MIN(D45/5,1500000)))),-3)</f>
        <v>0</v>
      </c>
      <c r="D46" s="170"/>
      <c r="E46" s="94" t="str">
        <f>"+事業所税加算"</f>
        <v>+事業所税加算</v>
      </c>
      <c r="F46" s="93">
        <f>IF(OR(F24="個人事業主",D31=0),0,IF(D31&gt;500000,500000,D31))</f>
        <v>0</v>
      </c>
      <c r="I46" s="207" t="s">
        <v>145</v>
      </c>
      <c r="J46" s="208"/>
      <c r="K46" s="64">
        <f>IF(J25="個人",(MIN(K45/3,500000)),IF(J25="小規模事業者",(MIN(K45/3,1000000)),(MIN(K45/5,1500000))))</f>
        <v>800000</v>
      </c>
      <c r="L46" s="37">
        <f>IF(OR(L24="個人事業主",K31=0),0,IF(K31&gt;500000,500000,K31))</f>
        <v>500000</v>
      </c>
    </row>
    <row r="47" spans="1:12" ht="21" customHeight="1" thickTop="1" thickBot="1">
      <c r="B47" s="205" t="s">
        <v>138</v>
      </c>
      <c r="C47" s="206"/>
      <c r="D47" s="218">
        <f>IF(C46+F46&gt;D45,D45,C46+F46)</f>
        <v>0</v>
      </c>
      <c r="E47" s="176"/>
      <c r="F47" s="66" t="str">
        <f>IF(D45=0,"円",IF(D45&lt;100000,"補助対象経費は10万円以上必要です","円"))</f>
        <v>円</v>
      </c>
      <c r="I47" s="205" t="s">
        <v>138</v>
      </c>
      <c r="J47" s="206"/>
      <c r="K47" s="65">
        <f>ROUNDDOWN(MIN(K46+L46,K45/2),-3)</f>
        <v>1300000</v>
      </c>
      <c r="L47" s="54" t="s">
        <v>20</v>
      </c>
    </row>
    <row r="48" spans="1:12" ht="21" customHeight="1" thickTop="1">
      <c r="B48" s="209" t="str">
        <f>IF(C25="その他","補助対象経費×1/5(上限150万円)+事業所税加算(最大50万円)千円未満切捨て、",IF(C25="小規模事業者","補助対象経費×1/3(上限100万円)+事業所税加算(最大50万円)千円未満切捨て、","補助対象経費×1/3(上限50万円)"))</f>
        <v>補助対象経費×1/3(上限100万円)+事業所税加算(最大50万円)千円未満切捨て、</v>
      </c>
      <c r="C48" s="209"/>
      <c r="D48" s="209"/>
      <c r="E48" s="209"/>
      <c r="F48" s="209"/>
      <c r="H48" s="31"/>
      <c r="I48" s="210" t="str">
        <f>IF(J25="その他","補助対象経費×1/5(上限150万円)+事業所税加算(最大50万円)千円未満切捨て、",IF(J25="小規模事業者","補助対象経費×1/3(上限100万円)+事業所税加算(最大50万円)千円未満切捨て、","補助対象経費×1/3(上限50万円)"))</f>
        <v>補助対象経費×1/5(上限150万円)+事業所税加算(最大50万円)千円未満切捨て、</v>
      </c>
      <c r="J48" s="210"/>
      <c r="K48" s="210"/>
      <c r="L48" s="210"/>
    </row>
    <row r="49" spans="1:28" ht="21" customHeight="1" thickBot="1">
      <c r="B49" s="187" t="s">
        <v>220</v>
      </c>
      <c r="C49" s="187"/>
      <c r="D49" s="187"/>
      <c r="E49" s="187"/>
      <c r="F49" s="187"/>
      <c r="H49" s="31"/>
      <c r="I49" s="187" t="s">
        <v>220</v>
      </c>
      <c r="J49" s="187"/>
      <c r="K49" s="187"/>
      <c r="L49" s="187"/>
    </row>
    <row r="50" spans="1:28" ht="21" customHeight="1" thickBot="1">
      <c r="B50" s="190" t="s">
        <v>23</v>
      </c>
      <c r="C50" s="193"/>
      <c r="D50" s="194"/>
      <c r="E50" s="194"/>
      <c r="F50" s="195"/>
      <c r="I50" s="202" t="s">
        <v>23</v>
      </c>
      <c r="J50" s="196" t="s">
        <v>166</v>
      </c>
      <c r="K50" s="197"/>
      <c r="L50" s="198"/>
    </row>
    <row r="51" spans="1:28" s="3" customFormat="1" ht="21" customHeight="1" thickTop="1" thickBot="1">
      <c r="A51" s="2"/>
      <c r="B51" s="191"/>
      <c r="C51" s="196"/>
      <c r="D51" s="197"/>
      <c r="E51" s="197"/>
      <c r="F51" s="198"/>
      <c r="H51" s="2"/>
      <c r="I51" s="203"/>
      <c r="J51" s="196"/>
      <c r="K51" s="197"/>
      <c r="L51" s="198"/>
      <c r="N51" s="2"/>
      <c r="O51" s="21"/>
      <c r="P51" s="21"/>
      <c r="Q51" s="21"/>
      <c r="R51" s="21"/>
      <c r="S51" s="21"/>
      <c r="T51" s="21"/>
      <c r="U51" s="21"/>
      <c r="V51" s="21"/>
      <c r="W51" s="21"/>
      <c r="X51" s="21"/>
      <c r="Y51" s="21"/>
      <c r="Z51" s="21"/>
      <c r="AA51" s="21"/>
      <c r="AB51" s="21"/>
    </row>
    <row r="52" spans="1:28" s="3" customFormat="1" ht="21" customHeight="1" thickTop="1" thickBot="1">
      <c r="A52" s="2"/>
      <c r="B52" s="191"/>
      <c r="C52" s="196"/>
      <c r="D52" s="197"/>
      <c r="E52" s="197"/>
      <c r="F52" s="198"/>
      <c r="H52" s="2"/>
      <c r="I52" s="203"/>
      <c r="J52" s="196"/>
      <c r="K52" s="197"/>
      <c r="L52" s="198"/>
      <c r="N52" s="2"/>
      <c r="O52" s="21"/>
      <c r="P52" s="21"/>
      <c r="Q52" s="21"/>
      <c r="R52" s="21"/>
      <c r="S52" s="21"/>
      <c r="T52" s="21"/>
      <c r="U52" s="21"/>
      <c r="V52" s="21"/>
      <c r="W52" s="21"/>
      <c r="X52" s="21"/>
      <c r="Y52" s="21"/>
      <c r="Z52" s="21"/>
      <c r="AA52" s="21"/>
      <c r="AB52" s="21"/>
    </row>
    <row r="53" spans="1:28" s="3" customFormat="1" ht="21" customHeight="1" thickTop="1" thickBot="1">
      <c r="A53" s="2"/>
      <c r="B53" s="192"/>
      <c r="C53" s="199"/>
      <c r="D53" s="200"/>
      <c r="E53" s="200"/>
      <c r="F53" s="201"/>
      <c r="H53" s="2"/>
      <c r="I53" s="204"/>
      <c r="J53" s="199"/>
      <c r="K53" s="200"/>
      <c r="L53" s="201"/>
      <c r="N53" s="2"/>
      <c r="O53" s="21"/>
      <c r="P53" s="21"/>
      <c r="Q53" s="21"/>
      <c r="R53" s="21"/>
      <c r="S53" s="21"/>
      <c r="T53" s="21"/>
      <c r="U53" s="21"/>
      <c r="V53" s="21"/>
      <c r="W53" s="21"/>
      <c r="X53" s="21"/>
      <c r="Y53" s="21"/>
      <c r="Z53" s="21"/>
      <c r="AA53" s="21"/>
      <c r="AB53" s="21"/>
    </row>
    <row r="54" spans="1:28" s="3" customFormat="1" ht="21" customHeight="1" thickBot="1">
      <c r="A54" s="2"/>
      <c r="B54" s="2"/>
      <c r="C54" s="2"/>
      <c r="D54" s="2"/>
      <c r="E54" s="2"/>
      <c r="F54" s="2"/>
      <c r="H54" s="2"/>
      <c r="I54" s="2"/>
      <c r="J54" s="2"/>
      <c r="K54" s="2"/>
      <c r="L54" s="2"/>
      <c r="N54" s="2"/>
      <c r="O54" s="21"/>
      <c r="P54" s="21"/>
      <c r="Q54" s="21"/>
      <c r="R54" s="21"/>
      <c r="S54" s="21"/>
      <c r="T54" s="21"/>
      <c r="U54" s="21"/>
      <c r="V54" s="21"/>
      <c r="W54" s="21"/>
      <c r="X54" s="21"/>
      <c r="Y54" s="21"/>
      <c r="Z54" s="21"/>
      <c r="AA54" s="21"/>
      <c r="AB54" s="21"/>
    </row>
    <row r="55" spans="1:28" s="3" customFormat="1" ht="21" customHeight="1">
      <c r="A55" s="2"/>
      <c r="B55" s="120" t="s">
        <v>137</v>
      </c>
      <c r="C55" s="121"/>
      <c r="D55" s="121"/>
      <c r="E55" s="121"/>
      <c r="F55" s="122"/>
      <c r="H55" s="2"/>
      <c r="I55" s="120" t="s">
        <v>137</v>
      </c>
      <c r="J55" s="121"/>
      <c r="K55" s="121"/>
      <c r="L55" s="122"/>
      <c r="N55" s="2"/>
      <c r="O55" s="21"/>
      <c r="P55" s="21"/>
      <c r="Q55" s="21"/>
      <c r="R55" s="21"/>
      <c r="S55" s="21"/>
      <c r="T55" s="21"/>
      <c r="U55" s="21"/>
      <c r="V55" s="21"/>
      <c r="W55" s="21"/>
      <c r="X55" s="21"/>
      <c r="Y55" s="21"/>
      <c r="Z55" s="21"/>
      <c r="AA55" s="21"/>
      <c r="AB55" s="21"/>
    </row>
    <row r="56" spans="1:28" s="3" customFormat="1" ht="21" customHeight="1">
      <c r="A56" s="2"/>
      <c r="B56" s="145" t="s">
        <v>129</v>
      </c>
      <c r="C56" s="146"/>
      <c r="D56" s="146"/>
      <c r="E56" s="146"/>
      <c r="F56" s="15" t="s">
        <v>24</v>
      </c>
      <c r="H56" s="2"/>
      <c r="I56" s="145" t="s">
        <v>129</v>
      </c>
      <c r="J56" s="146"/>
      <c r="K56" s="146"/>
      <c r="L56" s="15" t="s">
        <v>24</v>
      </c>
      <c r="N56" s="2"/>
      <c r="O56" s="21"/>
      <c r="P56" s="21"/>
      <c r="Q56" s="21"/>
      <c r="R56" s="21"/>
      <c r="S56" s="21"/>
      <c r="T56" s="21"/>
      <c r="U56" s="21"/>
      <c r="V56" s="21"/>
      <c r="W56" s="21"/>
      <c r="X56" s="21"/>
      <c r="Y56" s="21"/>
      <c r="Z56" s="21"/>
      <c r="AA56" s="21"/>
      <c r="AB56" s="21"/>
    </row>
    <row r="57" spans="1:28" s="3" customFormat="1" ht="21" customHeight="1" thickBot="1">
      <c r="A57" s="2"/>
      <c r="B57" s="188"/>
      <c r="C57" s="189"/>
      <c r="D57" s="189"/>
      <c r="E57" s="189"/>
      <c r="F57" s="16" t="s">
        <v>25</v>
      </c>
      <c r="H57" s="2"/>
      <c r="I57" s="147">
        <v>45946</v>
      </c>
      <c r="J57" s="148"/>
      <c r="K57" s="148"/>
      <c r="L57" s="16" t="s">
        <v>25</v>
      </c>
      <c r="N57" s="2"/>
      <c r="O57" s="21"/>
      <c r="P57" s="21"/>
      <c r="Q57" s="21"/>
      <c r="R57" s="21"/>
      <c r="S57" s="21"/>
      <c r="T57" s="21"/>
      <c r="U57" s="21"/>
      <c r="V57" s="21"/>
      <c r="W57" s="21"/>
      <c r="X57" s="21"/>
      <c r="Y57" s="21"/>
      <c r="Z57" s="21"/>
      <c r="AA57" s="21"/>
      <c r="AB57" s="21"/>
    </row>
    <row r="58" spans="1:28" s="3" customFormat="1" ht="19.5" customHeight="1">
      <c r="A58" s="2"/>
      <c r="B58" s="2"/>
      <c r="C58" s="2"/>
      <c r="D58" s="2"/>
      <c r="E58" s="2"/>
      <c r="F58" s="2"/>
      <c r="H58" s="2"/>
      <c r="I58" s="2"/>
      <c r="J58" s="2"/>
      <c r="K58" s="2"/>
      <c r="L58" s="2"/>
      <c r="N58" s="2"/>
      <c r="O58" s="21"/>
      <c r="P58" s="21"/>
      <c r="Q58" s="21"/>
      <c r="R58" s="21"/>
      <c r="S58" s="21"/>
      <c r="T58" s="21"/>
      <c r="U58" s="21"/>
      <c r="V58" s="21"/>
      <c r="W58" s="21"/>
      <c r="X58" s="21"/>
      <c r="Y58" s="21"/>
      <c r="Z58" s="21"/>
      <c r="AA58" s="21"/>
      <c r="AB58" s="21"/>
    </row>
    <row r="59" spans="1:28" s="3" customFormat="1" ht="21" customHeight="1">
      <c r="A59" s="2"/>
      <c r="B59" s="2"/>
      <c r="C59" s="2"/>
      <c r="D59" s="2"/>
      <c r="E59" s="2"/>
      <c r="F59" s="2"/>
      <c r="H59" s="2"/>
      <c r="I59" s="2"/>
      <c r="J59" s="2"/>
      <c r="K59" s="2"/>
      <c r="L59" s="2"/>
      <c r="N59" s="2"/>
      <c r="O59" s="21"/>
      <c r="P59" s="21"/>
      <c r="Q59" s="21"/>
      <c r="R59" s="21"/>
      <c r="S59" s="21"/>
      <c r="T59" s="21"/>
      <c r="U59" s="21"/>
      <c r="V59" s="21"/>
      <c r="W59" s="21"/>
      <c r="X59" s="21"/>
      <c r="Y59" s="21"/>
      <c r="Z59" s="21"/>
      <c r="AA59" s="21"/>
      <c r="AB59" s="21"/>
    </row>
    <row r="60" spans="1:28" s="3" customFormat="1" ht="21" customHeight="1">
      <c r="A60" s="2"/>
      <c r="B60" s="2"/>
      <c r="C60" s="2"/>
      <c r="D60" s="2"/>
      <c r="E60" s="2"/>
      <c r="F60" s="2"/>
      <c r="H60" s="2"/>
      <c r="I60" s="2"/>
      <c r="J60" s="2"/>
      <c r="K60" s="2"/>
      <c r="L60" s="2"/>
      <c r="N60" s="2"/>
      <c r="O60" s="21"/>
      <c r="P60" s="21"/>
      <c r="Q60" s="21"/>
      <c r="R60" s="21"/>
      <c r="S60" s="21"/>
      <c r="T60" s="21"/>
      <c r="U60" s="21"/>
      <c r="V60" s="21"/>
      <c r="W60" s="21"/>
      <c r="X60" s="21"/>
      <c r="Y60" s="21"/>
      <c r="Z60" s="21"/>
      <c r="AA60" s="21"/>
      <c r="AB60" s="21"/>
    </row>
    <row r="61" spans="1:28" s="3" customFormat="1" ht="21" customHeight="1">
      <c r="A61" s="2"/>
      <c r="B61" s="2"/>
      <c r="C61" s="17"/>
      <c r="D61" s="17"/>
      <c r="E61" s="17"/>
      <c r="F61" s="17"/>
      <c r="H61" s="2"/>
      <c r="I61" s="2"/>
      <c r="J61" s="2"/>
      <c r="K61" s="2"/>
      <c r="L61" s="2"/>
      <c r="N61" s="2"/>
      <c r="O61" s="21"/>
      <c r="P61" s="21"/>
      <c r="Q61" s="21"/>
      <c r="R61" s="21"/>
      <c r="S61" s="21"/>
      <c r="T61" s="21"/>
      <c r="U61" s="21"/>
      <c r="V61" s="21"/>
      <c r="W61" s="21"/>
      <c r="X61" s="21"/>
      <c r="Y61" s="21"/>
      <c r="Z61" s="21"/>
      <c r="AA61" s="21"/>
      <c r="AB61" s="21"/>
    </row>
    <row r="62" spans="1:28" s="3" customFormat="1" ht="21" customHeight="1">
      <c r="A62" s="2"/>
      <c r="B62" s="2"/>
      <c r="C62" s="2"/>
      <c r="D62" s="2"/>
      <c r="E62" s="2"/>
      <c r="F62" s="2"/>
      <c r="H62" s="2"/>
      <c r="I62" s="2"/>
      <c r="J62" s="2"/>
      <c r="K62" s="2"/>
      <c r="L62" s="2"/>
      <c r="N62" s="2"/>
      <c r="O62" s="21"/>
      <c r="P62" s="21"/>
      <c r="Q62" s="21"/>
      <c r="R62" s="21"/>
      <c r="S62" s="21"/>
      <c r="T62" s="21"/>
      <c r="U62" s="21"/>
      <c r="V62" s="21"/>
      <c r="W62" s="21"/>
      <c r="X62" s="21"/>
      <c r="Y62" s="21"/>
      <c r="Z62" s="21"/>
      <c r="AA62" s="21"/>
      <c r="AB62" s="21"/>
    </row>
    <row r="63" spans="1:28" s="3" customFormat="1" ht="21" customHeight="1">
      <c r="A63" s="2"/>
      <c r="B63" s="2"/>
      <c r="C63" s="2"/>
      <c r="D63" s="2"/>
      <c r="E63" s="2"/>
      <c r="F63" s="2"/>
      <c r="H63" s="2"/>
      <c r="I63" s="2"/>
      <c r="J63" s="2"/>
      <c r="K63" s="2"/>
      <c r="L63" s="2"/>
      <c r="N63" s="2"/>
      <c r="O63" s="21"/>
      <c r="P63" s="21"/>
      <c r="Q63" s="21"/>
      <c r="R63" s="21"/>
      <c r="S63" s="21"/>
      <c r="T63" s="21"/>
      <c r="U63" s="21"/>
      <c r="V63" s="21"/>
      <c r="W63" s="21"/>
      <c r="X63" s="21"/>
      <c r="Y63" s="21"/>
      <c r="Z63" s="21"/>
      <c r="AA63" s="21"/>
      <c r="AB63" s="21"/>
    </row>
    <row r="64" spans="1:28" s="3" customFormat="1" ht="21" customHeight="1">
      <c r="A64" s="2"/>
      <c r="B64" s="2"/>
      <c r="C64" s="2"/>
      <c r="D64" s="2"/>
      <c r="E64" s="2"/>
      <c r="F64" s="2"/>
      <c r="H64" s="2"/>
      <c r="I64" s="2"/>
      <c r="J64" s="2"/>
      <c r="K64" s="2"/>
      <c r="L64" s="2"/>
      <c r="N64" s="2"/>
      <c r="O64" s="21"/>
      <c r="P64" s="21"/>
      <c r="Q64" s="21"/>
      <c r="R64" s="21"/>
      <c r="S64" s="21"/>
      <c r="T64" s="21"/>
      <c r="U64" s="21"/>
      <c r="V64" s="21"/>
      <c r="W64" s="21"/>
      <c r="X64" s="21"/>
      <c r="Y64" s="21"/>
      <c r="Z64" s="21"/>
      <c r="AA64" s="21"/>
      <c r="AB64" s="21"/>
    </row>
    <row r="65" spans="1:28" s="3" customFormat="1" ht="21" customHeight="1">
      <c r="A65" s="2"/>
      <c r="B65" s="2"/>
      <c r="C65" s="2"/>
      <c r="D65" s="2"/>
      <c r="E65" s="2"/>
      <c r="F65" s="2"/>
      <c r="H65" s="2"/>
      <c r="I65" s="2"/>
      <c r="J65" s="2"/>
      <c r="K65" s="2"/>
      <c r="L65" s="2"/>
      <c r="N65" s="2"/>
      <c r="O65" s="21"/>
      <c r="P65" s="21"/>
      <c r="Q65" s="21"/>
      <c r="R65" s="21"/>
      <c r="S65" s="21"/>
      <c r="T65" s="21"/>
      <c r="U65" s="21"/>
      <c r="V65" s="21"/>
      <c r="W65" s="21"/>
      <c r="X65" s="21"/>
      <c r="Y65" s="21"/>
      <c r="Z65" s="21"/>
      <c r="AA65" s="21"/>
      <c r="AB65" s="21"/>
    </row>
    <row r="66" spans="1:28" ht="21" customHeight="1" thickBot="1"/>
    <row r="67" spans="1:28" ht="33.75" customHeight="1" thickBot="1">
      <c r="B67" s="184" t="s">
        <v>154</v>
      </c>
      <c r="C67" s="185"/>
      <c r="D67" s="185"/>
      <c r="E67" s="185"/>
      <c r="F67" s="186"/>
    </row>
    <row r="68" spans="1:28" ht="15" customHeight="1" thickBot="1"/>
    <row r="69" spans="1:28" ht="21" customHeight="1" thickBot="1">
      <c r="B69" s="151" t="s">
        <v>149</v>
      </c>
      <c r="C69" s="152"/>
      <c r="D69" s="90"/>
      <c r="E69" s="153"/>
      <c r="F69" s="154"/>
      <c r="I69" s="151" t="s">
        <v>149</v>
      </c>
      <c r="J69" s="152"/>
      <c r="K69" s="153">
        <v>45960</v>
      </c>
      <c r="L69" s="154"/>
    </row>
    <row r="70" spans="1:28" ht="21" customHeight="1" thickBot="1"/>
    <row r="71" spans="1:28" ht="27" customHeight="1" thickBot="1">
      <c r="B71" s="164" t="s">
        <v>150</v>
      </c>
      <c r="C71" s="165"/>
      <c r="D71" s="171"/>
      <c r="E71" s="172"/>
      <c r="F71" s="34" t="s">
        <v>20</v>
      </c>
      <c r="I71" s="164" t="s">
        <v>150</v>
      </c>
      <c r="J71" s="165"/>
      <c r="K71" s="71">
        <f>K47</f>
        <v>1300000</v>
      </c>
      <c r="L71" s="34" t="s">
        <v>20</v>
      </c>
    </row>
    <row r="72" spans="1:28" ht="21" customHeight="1" thickBot="1">
      <c r="A72" s="55"/>
    </row>
    <row r="73" spans="1:28" ht="21" customHeight="1">
      <c r="B73" s="177" t="s">
        <v>151</v>
      </c>
      <c r="C73" s="178"/>
      <c r="D73" s="178"/>
      <c r="E73" s="178"/>
      <c r="F73" s="179"/>
      <c r="I73" s="177" t="s">
        <v>151</v>
      </c>
      <c r="J73" s="178"/>
      <c r="K73" s="178"/>
      <c r="L73" s="179"/>
    </row>
    <row r="74" spans="1:28" ht="21" customHeight="1">
      <c r="B74" s="180" t="s">
        <v>133</v>
      </c>
      <c r="C74" s="181"/>
      <c r="D74" s="166">
        <f>D40</f>
        <v>0</v>
      </c>
      <c r="E74" s="167"/>
      <c r="F74" s="13" t="s">
        <v>22</v>
      </c>
      <c r="I74" s="180" t="s">
        <v>133</v>
      </c>
      <c r="J74" s="181"/>
      <c r="K74" s="61">
        <v>4010000</v>
      </c>
      <c r="L74" s="13" t="s">
        <v>22</v>
      </c>
    </row>
    <row r="75" spans="1:28" ht="21" customHeight="1">
      <c r="B75" s="149" t="s">
        <v>140</v>
      </c>
      <c r="C75" s="150"/>
      <c r="D75" s="168">
        <f>D41</f>
        <v>0</v>
      </c>
      <c r="E75" s="169"/>
      <c r="F75" s="28" t="s">
        <v>22</v>
      </c>
      <c r="I75" s="149" t="s">
        <v>140</v>
      </c>
      <c r="J75" s="150"/>
      <c r="K75" s="62">
        <f t="shared" ref="K75:K78" si="0">K41</f>
        <v>0</v>
      </c>
      <c r="L75" s="28" t="s">
        <v>22</v>
      </c>
    </row>
    <row r="76" spans="1:28" ht="21" customHeight="1">
      <c r="B76" s="149" t="s">
        <v>143</v>
      </c>
      <c r="C76" s="150"/>
      <c r="D76" s="168">
        <f t="shared" ref="D76:D78" si="1">D42</f>
        <v>0</v>
      </c>
      <c r="E76" s="169"/>
      <c r="F76" s="28" t="s">
        <v>22</v>
      </c>
      <c r="I76" s="149" t="s">
        <v>143</v>
      </c>
      <c r="J76" s="150"/>
      <c r="K76" s="62">
        <f t="shared" si="0"/>
        <v>0</v>
      </c>
      <c r="L76" s="28" t="s">
        <v>22</v>
      </c>
    </row>
    <row r="77" spans="1:28" ht="21" customHeight="1">
      <c r="B77" s="149" t="s">
        <v>141</v>
      </c>
      <c r="C77" s="150"/>
      <c r="D77" s="168">
        <f t="shared" si="1"/>
        <v>0</v>
      </c>
      <c r="E77" s="169"/>
      <c r="F77" s="28" t="s">
        <v>22</v>
      </c>
      <c r="I77" s="149" t="s">
        <v>141</v>
      </c>
      <c r="J77" s="150"/>
      <c r="K77" s="62">
        <f t="shared" si="0"/>
        <v>0</v>
      </c>
      <c r="L77" s="28" t="s">
        <v>22</v>
      </c>
    </row>
    <row r="78" spans="1:28" ht="21" customHeight="1">
      <c r="B78" s="114" t="s">
        <v>139</v>
      </c>
      <c r="C78" s="115"/>
      <c r="D78" s="168">
        <f t="shared" si="1"/>
        <v>0</v>
      </c>
      <c r="E78" s="169"/>
      <c r="F78" s="28" t="s">
        <v>22</v>
      </c>
      <c r="I78" s="114" t="s">
        <v>139</v>
      </c>
      <c r="J78" s="115"/>
      <c r="K78" s="62">
        <f t="shared" si="0"/>
        <v>0</v>
      </c>
      <c r="L78" s="28" t="s">
        <v>22</v>
      </c>
    </row>
    <row r="79" spans="1:28" ht="21" customHeight="1" thickBot="1">
      <c r="B79" s="116" t="s">
        <v>142</v>
      </c>
      <c r="C79" s="117"/>
      <c r="D79" s="173">
        <f>SUM(D74:E77)</f>
        <v>0</v>
      </c>
      <c r="E79" s="174">
        <f t="shared" ref="E79" si="2">SUM(E74:E77)</f>
        <v>0</v>
      </c>
      <c r="F79" s="95" t="s">
        <v>22</v>
      </c>
      <c r="I79" s="116" t="s">
        <v>142</v>
      </c>
      <c r="J79" s="117"/>
      <c r="K79" s="68">
        <f>SUM(K74:K77)</f>
        <v>4010000</v>
      </c>
      <c r="L79" s="27" t="s">
        <v>22</v>
      </c>
    </row>
    <row r="80" spans="1:28" ht="21" hidden="1" customHeight="1" thickBot="1">
      <c r="B80" s="73" t="s">
        <v>200</v>
      </c>
      <c r="C80" s="249">
        <f>ROUNDDOWN(IF(C25="個人",(MIN(D79/3,500000)),IF(C25="小規模事業者",(MIN(D79/3,1000000)),(MIN(D79/5,1500000)))),-3)</f>
        <v>0</v>
      </c>
      <c r="D80" s="249"/>
      <c r="E80" s="94" t="str">
        <f>"+事業所税加算"</f>
        <v>+事業所税加算</v>
      </c>
      <c r="F80" s="97">
        <f>IF(D31&gt;500000,500000,D31)</f>
        <v>0</v>
      </c>
      <c r="I80" s="118" t="s">
        <v>145</v>
      </c>
      <c r="J80" s="119"/>
      <c r="K80" s="69">
        <f>ROUNDDOWN(IF(J25="個人",(MIN(K79/3,500000)),IF(J25="小規模事業者",(MIN(K79/3,1000000)),(MIN(K79/5,1500000)))),-3)</f>
        <v>802000</v>
      </c>
      <c r="L80" s="37">
        <f>MIN(K31,500000)</f>
        <v>500000</v>
      </c>
    </row>
    <row r="81" spans="1:28" ht="21" customHeight="1" thickTop="1" thickBot="1">
      <c r="B81" s="205" t="s">
        <v>152</v>
      </c>
      <c r="C81" s="248"/>
      <c r="D81" s="175">
        <f>MIN(ROUNDDOWN(MIN(C80+F80,D79),-3),D71)</f>
        <v>0</v>
      </c>
      <c r="E81" s="176"/>
      <c r="F81" s="96" t="s">
        <v>20</v>
      </c>
      <c r="G81" s="57"/>
      <c r="I81" s="182" t="s">
        <v>152</v>
      </c>
      <c r="J81" s="183"/>
      <c r="K81" s="70">
        <f>MIN(ROUNDDOWN(MIN(K80+L80,K79/2),-3),K71)</f>
        <v>1300000</v>
      </c>
      <c r="L81" s="54" t="s">
        <v>20</v>
      </c>
    </row>
    <row r="82" spans="1:28" ht="21" customHeight="1" thickTop="1" thickBot="1">
      <c r="E82" s="56"/>
      <c r="I82" s="56"/>
      <c r="J82" s="56"/>
    </row>
    <row r="83" spans="1:28" ht="21" customHeight="1">
      <c r="B83" s="120" t="s">
        <v>153</v>
      </c>
      <c r="C83" s="121"/>
      <c r="D83" s="121"/>
      <c r="E83" s="121"/>
      <c r="F83" s="122"/>
      <c r="I83" s="120" t="s">
        <v>153</v>
      </c>
      <c r="J83" s="121"/>
      <c r="K83" s="121"/>
      <c r="L83" s="122"/>
    </row>
    <row r="84" spans="1:28" ht="33.75" customHeight="1">
      <c r="B84" s="145" t="s">
        <v>129</v>
      </c>
      <c r="C84" s="146"/>
      <c r="D84" s="146"/>
      <c r="E84" s="146"/>
      <c r="F84" s="15" t="s">
        <v>24</v>
      </c>
      <c r="I84" s="145" t="s">
        <v>129</v>
      </c>
      <c r="J84" s="146"/>
      <c r="K84" s="146"/>
      <c r="L84" s="15" t="s">
        <v>24</v>
      </c>
    </row>
    <row r="85" spans="1:28" s="3" customFormat="1" ht="21" customHeight="1" thickBot="1">
      <c r="A85" s="2"/>
      <c r="B85" s="188"/>
      <c r="C85" s="189"/>
      <c r="D85" s="189"/>
      <c r="E85" s="189"/>
      <c r="F85" s="16" t="s">
        <v>25</v>
      </c>
      <c r="H85" s="2"/>
      <c r="I85" s="147">
        <v>45946</v>
      </c>
      <c r="J85" s="148"/>
      <c r="K85" s="148"/>
      <c r="L85" s="16" t="s">
        <v>25</v>
      </c>
      <c r="N85" s="2"/>
      <c r="O85" s="21"/>
      <c r="P85" s="21"/>
      <c r="Q85" s="21"/>
      <c r="R85" s="21"/>
      <c r="S85" s="21"/>
      <c r="T85" s="21"/>
      <c r="U85" s="21"/>
      <c r="V85" s="21"/>
      <c r="W85" s="21"/>
      <c r="X85" s="21"/>
      <c r="Y85" s="21"/>
      <c r="Z85" s="21"/>
      <c r="AA85" s="21"/>
      <c r="AB85" s="21"/>
    </row>
    <row r="86" spans="1:28" s="3" customFormat="1" ht="21" customHeight="1">
      <c r="A86" s="2"/>
      <c r="B86" s="2"/>
      <c r="C86" s="2"/>
      <c r="D86" s="2"/>
      <c r="E86" s="2"/>
      <c r="F86" s="2"/>
      <c r="H86" s="2"/>
      <c r="I86" s="2"/>
      <c r="J86" s="2"/>
      <c r="K86" s="2"/>
      <c r="L86" s="2"/>
      <c r="N86" s="2"/>
      <c r="O86" s="21"/>
      <c r="P86" s="21"/>
      <c r="Q86" s="21"/>
      <c r="R86" s="21"/>
      <c r="S86" s="21"/>
      <c r="T86" s="21"/>
      <c r="U86" s="21"/>
      <c r="V86" s="21"/>
      <c r="W86" s="21"/>
      <c r="X86" s="21"/>
      <c r="Y86" s="21"/>
      <c r="Z86" s="21"/>
      <c r="AA86" s="21"/>
      <c r="AB86" s="21"/>
    </row>
    <row r="87" spans="1:28" ht="21" customHeight="1"/>
    <row r="88" spans="1:28" ht="21" customHeight="1"/>
    <row r="89" spans="1:28" ht="42" customHeight="1"/>
    <row r="90" spans="1:28" ht="21" customHeight="1"/>
    <row r="91" spans="1:28" ht="21" customHeight="1"/>
    <row r="92" spans="1:28" ht="21" customHeight="1" thickBot="1"/>
    <row r="93" spans="1:28" ht="33.75" customHeight="1" thickBot="1">
      <c r="B93" s="250" t="s">
        <v>302</v>
      </c>
      <c r="C93" s="251"/>
      <c r="D93" s="251"/>
      <c r="E93" s="251"/>
      <c r="F93" s="252"/>
    </row>
    <row r="94" spans="1:28" ht="21" customHeight="1" thickBot="1"/>
    <row r="95" spans="1:28" ht="21" customHeight="1" thickBot="1">
      <c r="B95" s="151" t="s">
        <v>164</v>
      </c>
      <c r="C95" s="152"/>
      <c r="D95" s="90"/>
      <c r="E95" s="153"/>
      <c r="F95" s="154"/>
      <c r="I95" s="151" t="s">
        <v>164</v>
      </c>
      <c r="J95" s="152"/>
      <c r="K95" s="153">
        <v>45976</v>
      </c>
      <c r="L95" s="154"/>
    </row>
    <row r="96" spans="1:28" ht="21" customHeight="1" thickBot="1"/>
    <row r="97" spans="2:12" ht="21" customHeight="1">
      <c r="B97" s="256" t="s">
        <v>155</v>
      </c>
      <c r="C97" s="257"/>
      <c r="D97" s="257"/>
      <c r="E97" s="257"/>
      <c r="F97" s="258"/>
      <c r="I97" s="155" t="s">
        <v>155</v>
      </c>
      <c r="J97" s="156"/>
      <c r="K97" s="156"/>
      <c r="L97" s="157"/>
    </row>
    <row r="98" spans="2:12" ht="21" customHeight="1">
      <c r="B98" s="158" t="s">
        <v>156</v>
      </c>
      <c r="C98" s="39" t="s">
        <v>157</v>
      </c>
      <c r="D98" s="253"/>
      <c r="E98" s="253"/>
      <c r="F98" s="254"/>
      <c r="I98" s="158" t="s">
        <v>156</v>
      </c>
      <c r="J98" s="39" t="s">
        <v>157</v>
      </c>
      <c r="K98" s="160" t="s">
        <v>167</v>
      </c>
      <c r="L98" s="161"/>
    </row>
    <row r="99" spans="2:12" ht="21" customHeight="1">
      <c r="B99" s="159"/>
      <c r="C99" s="40" t="s">
        <v>158</v>
      </c>
      <c r="D99" s="255"/>
      <c r="E99" s="246"/>
      <c r="F99" s="247"/>
      <c r="I99" s="159"/>
      <c r="J99" s="40" t="s">
        <v>158</v>
      </c>
      <c r="K99" s="162" t="str">
        <f>IF(L24="法人",J18,"")</f>
        <v>株式会社　前橋工業</v>
      </c>
      <c r="L99" s="163"/>
    </row>
    <row r="100" spans="2:12" ht="21" customHeight="1">
      <c r="B100" s="158" t="s">
        <v>159</v>
      </c>
      <c r="C100" s="41" t="s">
        <v>160</v>
      </c>
      <c r="D100" s="246"/>
      <c r="E100" s="246"/>
      <c r="F100" s="247"/>
      <c r="I100" s="108" t="s">
        <v>159</v>
      </c>
      <c r="J100" s="41" t="s">
        <v>160</v>
      </c>
      <c r="K100" s="110" t="s">
        <v>168</v>
      </c>
      <c r="L100" s="111"/>
    </row>
    <row r="101" spans="2:12" ht="21" customHeight="1">
      <c r="B101" s="108"/>
      <c r="C101" s="42" t="s">
        <v>161</v>
      </c>
      <c r="D101" s="246"/>
      <c r="E101" s="246"/>
      <c r="F101" s="247"/>
      <c r="I101" s="108"/>
      <c r="J101" s="42" t="s">
        <v>161</v>
      </c>
      <c r="K101" s="112" t="s">
        <v>169</v>
      </c>
      <c r="L101" s="113"/>
    </row>
    <row r="102" spans="2:12" ht="21.75" customHeight="1">
      <c r="B102" s="108"/>
      <c r="C102" s="43" t="s">
        <v>162</v>
      </c>
      <c r="D102" s="246"/>
      <c r="E102" s="246"/>
      <c r="F102" s="247"/>
      <c r="I102" s="108"/>
      <c r="J102" s="43" t="s">
        <v>162</v>
      </c>
      <c r="K102" s="112" t="s">
        <v>170</v>
      </c>
      <c r="L102" s="113"/>
    </row>
    <row r="103" spans="2:12" ht="21.75" customHeight="1" thickBot="1">
      <c r="B103" s="109"/>
      <c r="C103" s="44" t="s">
        <v>163</v>
      </c>
      <c r="D103" s="244"/>
      <c r="E103" s="244"/>
      <c r="F103" s="245"/>
      <c r="I103" s="109"/>
      <c r="J103" s="44" t="s">
        <v>163</v>
      </c>
      <c r="K103" s="134" t="s">
        <v>171</v>
      </c>
      <c r="L103" s="135"/>
    </row>
    <row r="105" spans="2:12">
      <c r="B105" s="45"/>
    </row>
  </sheetData>
  <mergeCells count="166">
    <mergeCell ref="B7:B8"/>
    <mergeCell ref="C7:F8"/>
    <mergeCell ref="C9:F9"/>
    <mergeCell ref="D40:E40"/>
    <mergeCell ref="D30:F30"/>
    <mergeCell ref="D29:F29"/>
    <mergeCell ref="D31:E31"/>
    <mergeCell ref="C24:D24"/>
    <mergeCell ref="B29:B30"/>
    <mergeCell ref="C28:F28"/>
    <mergeCell ref="B33:F33"/>
    <mergeCell ref="D103:F103"/>
    <mergeCell ref="D100:F100"/>
    <mergeCell ref="D101:F101"/>
    <mergeCell ref="D102:F102"/>
    <mergeCell ref="B73:F73"/>
    <mergeCell ref="B74:C74"/>
    <mergeCell ref="B75:C75"/>
    <mergeCell ref="B83:F83"/>
    <mergeCell ref="B84:E84"/>
    <mergeCell ref="B85:E85"/>
    <mergeCell ref="B78:C78"/>
    <mergeCell ref="B79:C79"/>
    <mergeCell ref="B81:C81"/>
    <mergeCell ref="B76:C76"/>
    <mergeCell ref="B77:C77"/>
    <mergeCell ref="C80:D80"/>
    <mergeCell ref="B100:B103"/>
    <mergeCell ref="B93:F93"/>
    <mergeCell ref="B95:C95"/>
    <mergeCell ref="E95:F95"/>
    <mergeCell ref="D98:F98"/>
    <mergeCell ref="D99:F99"/>
    <mergeCell ref="B97:F97"/>
    <mergeCell ref="B98:B99"/>
    <mergeCell ref="B2:E2"/>
    <mergeCell ref="C18:F18"/>
    <mergeCell ref="J18:L18"/>
    <mergeCell ref="C19:F19"/>
    <mergeCell ref="J19:L19"/>
    <mergeCell ref="C20:F20"/>
    <mergeCell ref="J20:L20"/>
    <mergeCell ref="B16:B17"/>
    <mergeCell ref="I16:I17"/>
    <mergeCell ref="B4:C4"/>
    <mergeCell ref="E4:F4"/>
    <mergeCell ref="I4:J4"/>
    <mergeCell ref="K4:L4"/>
    <mergeCell ref="B15:F15"/>
    <mergeCell ref="I15:L15"/>
    <mergeCell ref="C16:F17"/>
    <mergeCell ref="J16:L17"/>
    <mergeCell ref="B6:F6"/>
    <mergeCell ref="I7:I8"/>
    <mergeCell ref="C10:F10"/>
    <mergeCell ref="C11:F11"/>
    <mergeCell ref="C12:F12"/>
    <mergeCell ref="C13:F13"/>
    <mergeCell ref="C14:F14"/>
    <mergeCell ref="J28:L28"/>
    <mergeCell ref="C21:F21"/>
    <mergeCell ref="J21:L21"/>
    <mergeCell ref="C26:F26"/>
    <mergeCell ref="J26:L26"/>
    <mergeCell ref="C27:F27"/>
    <mergeCell ref="J27:L27"/>
    <mergeCell ref="C22:F22"/>
    <mergeCell ref="J22:L22"/>
    <mergeCell ref="C23:F23"/>
    <mergeCell ref="J23:L23"/>
    <mergeCell ref="I33:L33"/>
    <mergeCell ref="B48:F48"/>
    <mergeCell ref="I47:J47"/>
    <mergeCell ref="I48:L48"/>
    <mergeCell ref="I49:L49"/>
    <mergeCell ref="J34:L34"/>
    <mergeCell ref="J36:L36"/>
    <mergeCell ref="B40:C40"/>
    <mergeCell ref="B41:C41"/>
    <mergeCell ref="B42:C42"/>
    <mergeCell ref="B43:C43"/>
    <mergeCell ref="B44:C44"/>
    <mergeCell ref="C34:F34"/>
    <mergeCell ref="C36:F36"/>
    <mergeCell ref="C37:F37"/>
    <mergeCell ref="B45:C45"/>
    <mergeCell ref="D41:E41"/>
    <mergeCell ref="D42:E42"/>
    <mergeCell ref="D43:E43"/>
    <mergeCell ref="D44:E44"/>
    <mergeCell ref="D45:E45"/>
    <mergeCell ref="D47:E47"/>
    <mergeCell ref="C35:F35"/>
    <mergeCell ref="J35:L35"/>
    <mergeCell ref="I41:J41"/>
    <mergeCell ref="B49:F49"/>
    <mergeCell ref="I40:J40"/>
    <mergeCell ref="B39:F39"/>
    <mergeCell ref="I39:L39"/>
    <mergeCell ref="B56:E56"/>
    <mergeCell ref="B57:E57"/>
    <mergeCell ref="I56:K56"/>
    <mergeCell ref="I57:K57"/>
    <mergeCell ref="B50:B53"/>
    <mergeCell ref="C50:F53"/>
    <mergeCell ref="I50:I53"/>
    <mergeCell ref="J50:L53"/>
    <mergeCell ref="B55:F55"/>
    <mergeCell ref="I55:L55"/>
    <mergeCell ref="B47:C47"/>
    <mergeCell ref="I46:J46"/>
    <mergeCell ref="I43:J43"/>
    <mergeCell ref="I44:J44"/>
    <mergeCell ref="I45:J45"/>
    <mergeCell ref="I69:J69"/>
    <mergeCell ref="C46:D46"/>
    <mergeCell ref="D71:E71"/>
    <mergeCell ref="D76:E76"/>
    <mergeCell ref="D77:E77"/>
    <mergeCell ref="D78:E78"/>
    <mergeCell ref="D79:E79"/>
    <mergeCell ref="D81:E81"/>
    <mergeCell ref="I73:L73"/>
    <mergeCell ref="I74:J74"/>
    <mergeCell ref="I75:J75"/>
    <mergeCell ref="I76:J76"/>
    <mergeCell ref="I81:J81"/>
    <mergeCell ref="K69:L69"/>
    <mergeCell ref="B69:C69"/>
    <mergeCell ref="E69:F69"/>
    <mergeCell ref="B67:F67"/>
    <mergeCell ref="I95:J95"/>
    <mergeCell ref="K95:L95"/>
    <mergeCell ref="I97:L97"/>
    <mergeCell ref="I98:I99"/>
    <mergeCell ref="K98:L98"/>
    <mergeCell ref="K99:L99"/>
    <mergeCell ref="B71:C71"/>
    <mergeCell ref="I71:J71"/>
    <mergeCell ref="I77:J77"/>
    <mergeCell ref="D74:E74"/>
    <mergeCell ref="D75:E75"/>
    <mergeCell ref="I100:I103"/>
    <mergeCell ref="K100:L100"/>
    <mergeCell ref="K101:L101"/>
    <mergeCell ref="K102:L102"/>
    <mergeCell ref="I78:J78"/>
    <mergeCell ref="I79:J79"/>
    <mergeCell ref="I80:J80"/>
    <mergeCell ref="I83:L83"/>
    <mergeCell ref="I6:L6"/>
    <mergeCell ref="J7:L8"/>
    <mergeCell ref="J9:L9"/>
    <mergeCell ref="J10:L10"/>
    <mergeCell ref="J11:L11"/>
    <mergeCell ref="J12:L12"/>
    <mergeCell ref="J13:L13"/>
    <mergeCell ref="J14:L14"/>
    <mergeCell ref="K103:L103"/>
    <mergeCell ref="J37:L37"/>
    <mergeCell ref="I29:I30"/>
    <mergeCell ref="K29:L29"/>
    <mergeCell ref="J30:L30"/>
    <mergeCell ref="I84:K84"/>
    <mergeCell ref="I85:K85"/>
    <mergeCell ref="I42:J42"/>
  </mergeCells>
  <phoneticPr fontId="4"/>
  <conditionalFormatting sqref="E4:F4">
    <cfRule type="expression" dxfId="56" priority="142">
      <formula>$E$4=""</formula>
    </cfRule>
  </conditionalFormatting>
  <conditionalFormatting sqref="C19:F19">
    <cfRule type="expression" dxfId="55" priority="139">
      <formula>$C$19=""</formula>
    </cfRule>
  </conditionalFormatting>
  <conditionalFormatting sqref="C21:F21">
    <cfRule type="expression" dxfId="54" priority="137">
      <formula>$C$21=""</formula>
    </cfRule>
  </conditionalFormatting>
  <conditionalFormatting sqref="C27:D27">
    <cfRule type="expression" dxfId="53" priority="135">
      <formula>$C$27=""</formula>
    </cfRule>
  </conditionalFormatting>
  <conditionalFormatting sqref="C28:F28">
    <cfRule type="expression" dxfId="52" priority="133">
      <formula>$C$28=""</formula>
    </cfRule>
  </conditionalFormatting>
  <conditionalFormatting sqref="C30:D30">
    <cfRule type="expression" dxfId="51" priority="130">
      <formula>$C$30=""</formula>
    </cfRule>
  </conditionalFormatting>
  <conditionalFormatting sqref="F24">
    <cfRule type="expression" dxfId="50" priority="128">
      <formula>$F$24=""</formula>
    </cfRule>
  </conditionalFormatting>
  <conditionalFormatting sqref="B56:E56 B84:E84">
    <cfRule type="expression" dxfId="49" priority="119">
      <formula>$B$56=""</formula>
    </cfRule>
  </conditionalFormatting>
  <conditionalFormatting sqref="B57:E57">
    <cfRule type="expression" dxfId="48" priority="118">
      <formula>$B$57=""</formula>
    </cfRule>
  </conditionalFormatting>
  <conditionalFormatting sqref="C26:F26">
    <cfRule type="expression" dxfId="47" priority="89">
      <formula>$C$26=""</formula>
    </cfRule>
  </conditionalFormatting>
  <conditionalFormatting sqref="C22:F22">
    <cfRule type="expression" dxfId="46" priority="72">
      <formula>$C$22=""</formula>
    </cfRule>
    <cfRule type="expression" dxfId="45" priority="145">
      <formula>#REF!=""</formula>
    </cfRule>
  </conditionalFormatting>
  <conditionalFormatting sqref="C23:F23">
    <cfRule type="expression" dxfId="44" priority="71">
      <formula>$C$23=""</formula>
    </cfRule>
    <cfRule type="expression" dxfId="43" priority="146">
      <formula>#REF!=""</formula>
    </cfRule>
  </conditionalFormatting>
  <conditionalFormatting sqref="C24">
    <cfRule type="expression" dxfId="42" priority="82">
      <formula>$C$24=""</formula>
    </cfRule>
  </conditionalFormatting>
  <conditionalFormatting sqref="K41">
    <cfRule type="expression" dxfId="41" priority="77">
      <formula>AND(#REF!&lt;&gt;"",$C$41="")</formula>
    </cfRule>
  </conditionalFormatting>
  <conditionalFormatting sqref="K42">
    <cfRule type="expression" dxfId="40" priority="76">
      <formula>AND(#REF!&lt;&gt;"",$C$42="")</formula>
    </cfRule>
  </conditionalFormatting>
  <conditionalFormatting sqref="K43">
    <cfRule type="expression" dxfId="39" priority="75">
      <formula>AND(#REF!&lt;&gt;"",$C$43="")</formula>
    </cfRule>
  </conditionalFormatting>
  <conditionalFormatting sqref="K44">
    <cfRule type="expression" dxfId="38" priority="74">
      <formula>AND(#REF!&lt;&gt;"",$C$43="")</formula>
    </cfRule>
  </conditionalFormatting>
  <conditionalFormatting sqref="C35:D35">
    <cfRule type="expression" dxfId="37" priority="69">
      <formula>$C$35="新規導入/追加導入/買替"</formula>
    </cfRule>
  </conditionalFormatting>
  <conditionalFormatting sqref="C36:F36">
    <cfRule type="expression" dxfId="36" priority="68">
      <formula>$C$36=""</formula>
    </cfRule>
  </conditionalFormatting>
  <conditionalFormatting sqref="C37:F37">
    <cfRule type="expression" dxfId="35" priority="67">
      <formula>$C$37=""</formula>
    </cfRule>
  </conditionalFormatting>
  <conditionalFormatting sqref="C16:D16">
    <cfRule type="expression" dxfId="34" priority="66">
      <formula>$C$16=""</formula>
    </cfRule>
  </conditionalFormatting>
  <conditionalFormatting sqref="E69:F69">
    <cfRule type="expression" dxfId="33" priority="65">
      <formula>$E$69=""</formula>
    </cfRule>
  </conditionalFormatting>
  <conditionalFormatting sqref="D75:D78">
    <cfRule type="expression" dxfId="32" priority="64">
      <formula>AND(#REF!&lt;&gt;"",$C$41="")</formula>
    </cfRule>
  </conditionalFormatting>
  <conditionalFormatting sqref="D74">
    <cfRule type="expression" dxfId="31" priority="60">
      <formula>$D$74=0</formula>
    </cfRule>
  </conditionalFormatting>
  <conditionalFormatting sqref="B85:E85">
    <cfRule type="expression" dxfId="30" priority="58">
      <formula>$B$85=""</formula>
    </cfRule>
  </conditionalFormatting>
  <conditionalFormatting sqref="K75">
    <cfRule type="expression" dxfId="29" priority="56">
      <formula>AND(#REF!&lt;&gt;"",$C$41="")</formula>
    </cfRule>
  </conditionalFormatting>
  <conditionalFormatting sqref="K76">
    <cfRule type="expression" dxfId="28" priority="55">
      <formula>AND(#REF!&lt;&gt;"",$C$42="")</formula>
    </cfRule>
  </conditionalFormatting>
  <conditionalFormatting sqref="K77">
    <cfRule type="expression" dxfId="27" priority="54">
      <formula>AND(#REF!&lt;&gt;"",$C$43="")</formula>
    </cfRule>
  </conditionalFormatting>
  <conditionalFormatting sqref="K78">
    <cfRule type="expression" dxfId="26" priority="53">
      <formula>AND(#REF!&lt;&gt;"",$C$43="")</formula>
    </cfRule>
  </conditionalFormatting>
  <conditionalFormatting sqref="I84:K84">
    <cfRule type="expression" dxfId="25" priority="51">
      <formula>$B$56=""</formula>
    </cfRule>
  </conditionalFormatting>
  <conditionalFormatting sqref="E95:F95">
    <cfRule type="expression" dxfId="24" priority="43">
      <formula>$E$95=""</formula>
    </cfRule>
  </conditionalFormatting>
  <conditionalFormatting sqref="I56:K56">
    <cfRule type="expression" dxfId="23" priority="30">
      <formula>$B$56=""</formula>
    </cfRule>
  </conditionalFormatting>
  <conditionalFormatting sqref="C34:F34">
    <cfRule type="expression" dxfId="22" priority="25">
      <formula>$C$34=""</formula>
    </cfRule>
  </conditionalFormatting>
  <conditionalFormatting sqref="C50:F53">
    <cfRule type="expression" dxfId="21" priority="22">
      <formula>$C$50=""</formula>
    </cfRule>
  </conditionalFormatting>
  <conditionalFormatting sqref="D98:F98">
    <cfRule type="expression" dxfId="20" priority="21">
      <formula>$D$98=""</formula>
    </cfRule>
  </conditionalFormatting>
  <conditionalFormatting sqref="D99:F99">
    <cfRule type="expression" dxfId="19" priority="20">
      <formula>$D$99=""</formula>
    </cfRule>
  </conditionalFormatting>
  <conditionalFormatting sqref="D100:F100">
    <cfRule type="expression" dxfId="18" priority="19">
      <formula>$D$100=""</formula>
    </cfRule>
  </conditionalFormatting>
  <conditionalFormatting sqref="D101:F101">
    <cfRule type="expression" dxfId="17" priority="18">
      <formula>$D$101=""</formula>
    </cfRule>
  </conditionalFormatting>
  <conditionalFormatting sqref="D102:F102">
    <cfRule type="expression" dxfId="16" priority="17">
      <formula>$D$102=""</formula>
    </cfRule>
  </conditionalFormatting>
  <conditionalFormatting sqref="D103:F103">
    <cfRule type="expression" dxfId="15" priority="16">
      <formula>$D$103=""</formula>
    </cfRule>
  </conditionalFormatting>
  <conditionalFormatting sqref="D30:F30">
    <cfRule type="expression" dxfId="14" priority="15">
      <formula>$D$30=""</formula>
    </cfRule>
  </conditionalFormatting>
  <conditionalFormatting sqref="D29:F29">
    <cfRule type="expression" dxfId="13" priority="14">
      <formula>$D$29=""</formula>
    </cfRule>
  </conditionalFormatting>
  <conditionalFormatting sqref="D31:E31">
    <cfRule type="expression" dxfId="12" priority="13">
      <formula>$D$31=""</formula>
    </cfRule>
  </conditionalFormatting>
  <conditionalFormatting sqref="D40:E40">
    <cfRule type="expression" dxfId="11" priority="12">
      <formula>$D$40=""</formula>
    </cfRule>
  </conditionalFormatting>
  <conditionalFormatting sqref="C9:F9">
    <cfRule type="expression" dxfId="10" priority="9">
      <formula>$C$18=""</formula>
    </cfRule>
  </conditionalFormatting>
  <conditionalFormatting sqref="C10:F10">
    <cfRule type="expression" dxfId="9" priority="8">
      <formula>$C$19=""</formula>
    </cfRule>
  </conditionalFormatting>
  <conditionalFormatting sqref="C11:F11">
    <cfRule type="expression" dxfId="8" priority="7">
      <formula>$C$20=""</formula>
    </cfRule>
  </conditionalFormatting>
  <conditionalFormatting sqref="C12:F12">
    <cfRule type="expression" dxfId="7" priority="6">
      <formula>$C$21=""</formula>
    </cfRule>
  </conditionalFormatting>
  <conditionalFormatting sqref="C13:F13">
    <cfRule type="expression" dxfId="6" priority="5">
      <formula>$C$22=""</formula>
    </cfRule>
    <cfRule type="expression" dxfId="5" priority="10">
      <formula>#REF!=""</formula>
    </cfRule>
  </conditionalFormatting>
  <conditionalFormatting sqref="C14:F14">
    <cfRule type="expression" dxfId="4" priority="4">
      <formula>$C$23=""</formula>
    </cfRule>
    <cfRule type="expression" dxfId="3" priority="11">
      <formula>#REF!=""</formula>
    </cfRule>
  </conditionalFormatting>
  <conditionalFormatting sqref="C7:D7">
    <cfRule type="expression" dxfId="2" priority="3">
      <formula>$C$16=""</formula>
    </cfRule>
  </conditionalFormatting>
  <conditionalFormatting sqref="C18:F18">
    <cfRule type="expression" dxfId="1" priority="2">
      <formula>$C$18=""</formula>
    </cfRule>
  </conditionalFormatting>
  <conditionalFormatting sqref="C20:F20">
    <cfRule type="expression" dxfId="0" priority="1">
      <formula>$C$20=""</formula>
    </cfRule>
  </conditionalFormatting>
  <dataValidations count="8">
    <dataValidation type="list" allowBlank="1" showInputMessage="1" showErrorMessage="1" sqref="C27:F27">
      <formula1>INDIRECT($C$26)</formula1>
    </dataValidation>
    <dataValidation type="list" allowBlank="1" showInputMessage="1" showErrorMessage="1" sqref="C26:F26 J26:L26">
      <formula1>$O$4:$AB$4</formula1>
    </dataValidation>
    <dataValidation type="list" allowBlank="1" showInputMessage="1" showErrorMessage="1" sqref="J27:L27">
      <formula1>INDIRECT($J$26)</formula1>
    </dataValidation>
    <dataValidation type="list" allowBlank="1" showInputMessage="1" showErrorMessage="1" sqref="L25">
      <formula1>"個人事業主,小規模事業者,その他"</formula1>
    </dataValidation>
    <dataValidation type="list" allowBlank="1" showInputMessage="1" showErrorMessage="1" sqref="F24:F25 L24">
      <formula1>"個人事業主,法人"</formula1>
    </dataValidation>
    <dataValidation type="list" allowBlank="1" showInputMessage="1" showErrorMessage="1" sqref="K102:L102 D102:F102">
      <formula1>"普通,当座"</formula1>
    </dataValidation>
    <dataValidation type="list" allowBlank="1" showInputMessage="1" showErrorMessage="1" sqref="C35:F35 J35:L35">
      <formula1>"新規導入/追加導入/買替,新規導入,追加導入,買替"</formula1>
    </dataValidation>
    <dataValidation errorStyle="warning" operator="greaterThan" allowBlank="1" showInputMessage="1" showErrorMessage="1" errorTitle="補助条件を満たしていません" error="補助対象経費は税抜10万円以上必要です" sqref="D45"/>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WVJ983023:WVL983023 C65527:F65527 IX18:IZ19 ST18:SV19 ACP18:ACR19 AML18:AMN19 AWH18:AWJ19 BGD18:BGF19 BPZ18:BQB19 BZV18:BZX19 CJR18:CJT19 CTN18:CTP19 DDJ18:DDL19 DNF18:DNH19 DXB18:DXD19 EGX18:EGZ19 EQT18:EQV19 FAP18:FAR19 FKL18:FKN19 FUH18:FUJ19 GED18:GEF19 GNZ18:GOB19 GXV18:GXX19 HHR18:HHT19 HRN18:HRP19 IBJ18:IBL19 ILF18:ILH19 IVB18:IVD19 JEX18:JEZ19 JOT18:JOV19 JYP18:JYR19 KIL18:KIN19 KSH18:KSJ19 LCD18:LCF19 LLZ18:LMB19 LVV18:LVX19 MFR18:MFT19 MPN18:MPP19 MZJ18:MZL19 NJF18:NJH19 NTB18:NTD19 OCX18:OCZ19 OMT18:OMV19 OWP18:OWR19 PGL18:PGN19 PQH18:PQJ19 QAD18:QAF19 QJZ18:QKB19 QTV18:QTX19 RDR18:RDT19 RNN18:RNP19 RXJ18:RXL19 SHF18:SHH19 SRB18:SRD19 TAX18:TAZ19 TKT18:TKV19 TUP18:TUR19 UEL18:UEN19 UOH18:UOJ19 UYD18:UYF19 VHZ18:VIB19 VRV18:VRX19 WBR18:WBT19 WLN18:WLP19 WVJ18:WVL19 IX65519:IZ65519 ST65519:SV65519 ACP65519:ACR65519 AML65519:AMN65519 AWH65519:AWJ65519 BGD65519:BGF65519 BPZ65519:BQB65519 BZV65519:BZX65519 CJR65519:CJT65519 CTN65519:CTP65519 DDJ65519:DDL65519 DNF65519:DNH65519 DXB65519:DXD65519 EGX65519:EGZ65519 EQT65519:EQV65519 FAP65519:FAR65519 FKL65519:FKN65519 FUH65519:FUJ65519 GED65519:GEF65519 GNZ65519:GOB65519 GXV65519:GXX65519 HHR65519:HHT65519 HRN65519:HRP65519 IBJ65519:IBL65519 ILF65519:ILH65519 IVB65519:IVD65519 JEX65519:JEZ65519 JOT65519:JOV65519 JYP65519:JYR65519 KIL65519:KIN65519 KSH65519:KSJ65519 LCD65519:LCF65519 LLZ65519:LMB65519 LVV65519:LVX65519 MFR65519:MFT65519 MPN65519:MPP65519 MZJ65519:MZL65519 NJF65519:NJH65519 NTB65519:NTD65519 OCX65519:OCZ65519 OMT65519:OMV65519 OWP65519:OWR65519 PGL65519:PGN65519 PQH65519:PQJ65519 QAD65519:QAF65519 QJZ65519:QKB65519 QTV65519:QTX65519 RDR65519:RDT65519 RNN65519:RNP65519 RXJ65519:RXL65519 SHF65519:SHH65519 SRB65519:SRD65519 TAX65519:TAZ65519 TKT65519:TKV65519 TUP65519:TUR65519 UEL65519:UEN65519 UOH65519:UOJ65519 UYD65519:UYF65519 VHZ65519:VIB65519 VRV65519:VRX65519 WBR65519:WBT65519 WLN65519:WLP65519 WVJ65519:WVL65519 C131063:F131063 IX131055:IZ131055 ST131055:SV131055 ACP131055:ACR131055 AML131055:AMN131055 AWH131055:AWJ131055 BGD131055:BGF131055 BPZ131055:BQB131055 BZV131055:BZX131055 CJR131055:CJT131055 CTN131055:CTP131055 DDJ131055:DDL131055 DNF131055:DNH131055 DXB131055:DXD131055 EGX131055:EGZ131055 EQT131055:EQV131055 FAP131055:FAR131055 FKL131055:FKN131055 FUH131055:FUJ131055 GED131055:GEF131055 GNZ131055:GOB131055 GXV131055:GXX131055 HHR131055:HHT131055 HRN131055:HRP131055 IBJ131055:IBL131055 ILF131055:ILH131055 IVB131055:IVD131055 JEX131055:JEZ131055 JOT131055:JOV131055 JYP131055:JYR131055 KIL131055:KIN131055 KSH131055:KSJ131055 LCD131055:LCF131055 LLZ131055:LMB131055 LVV131055:LVX131055 MFR131055:MFT131055 MPN131055:MPP131055 MZJ131055:MZL131055 NJF131055:NJH131055 NTB131055:NTD131055 OCX131055:OCZ131055 OMT131055:OMV131055 OWP131055:OWR131055 PGL131055:PGN131055 PQH131055:PQJ131055 QAD131055:QAF131055 QJZ131055:QKB131055 QTV131055:QTX131055 RDR131055:RDT131055 RNN131055:RNP131055 RXJ131055:RXL131055 SHF131055:SHH131055 SRB131055:SRD131055 TAX131055:TAZ131055 TKT131055:TKV131055 TUP131055:TUR131055 UEL131055:UEN131055 UOH131055:UOJ131055 UYD131055:UYF131055 VHZ131055:VIB131055 VRV131055:VRX131055 WBR131055:WBT131055 WLN131055:WLP131055 WVJ131055:WVL131055 C196599:F196599 IX196591:IZ196591 ST196591:SV196591 ACP196591:ACR196591 AML196591:AMN196591 AWH196591:AWJ196591 BGD196591:BGF196591 BPZ196591:BQB196591 BZV196591:BZX196591 CJR196591:CJT196591 CTN196591:CTP196591 DDJ196591:DDL196591 DNF196591:DNH196591 DXB196591:DXD196591 EGX196591:EGZ196591 EQT196591:EQV196591 FAP196591:FAR196591 FKL196591:FKN196591 FUH196591:FUJ196591 GED196591:GEF196591 GNZ196591:GOB196591 GXV196591:GXX196591 HHR196591:HHT196591 HRN196591:HRP196591 IBJ196591:IBL196591 ILF196591:ILH196591 IVB196591:IVD196591 JEX196591:JEZ196591 JOT196591:JOV196591 JYP196591:JYR196591 KIL196591:KIN196591 KSH196591:KSJ196591 LCD196591:LCF196591 LLZ196591:LMB196591 LVV196591:LVX196591 MFR196591:MFT196591 MPN196591:MPP196591 MZJ196591:MZL196591 NJF196591:NJH196591 NTB196591:NTD196591 OCX196591:OCZ196591 OMT196591:OMV196591 OWP196591:OWR196591 PGL196591:PGN196591 PQH196591:PQJ196591 QAD196591:QAF196591 QJZ196591:QKB196591 QTV196591:QTX196591 RDR196591:RDT196591 RNN196591:RNP196591 RXJ196591:RXL196591 SHF196591:SHH196591 SRB196591:SRD196591 TAX196591:TAZ196591 TKT196591:TKV196591 TUP196591:TUR196591 UEL196591:UEN196591 UOH196591:UOJ196591 UYD196591:UYF196591 VHZ196591:VIB196591 VRV196591:VRX196591 WBR196591:WBT196591 WLN196591:WLP196591 WVJ196591:WVL196591 C262135:F262135 IX262127:IZ262127 ST262127:SV262127 ACP262127:ACR262127 AML262127:AMN262127 AWH262127:AWJ262127 BGD262127:BGF262127 BPZ262127:BQB262127 BZV262127:BZX262127 CJR262127:CJT262127 CTN262127:CTP262127 DDJ262127:DDL262127 DNF262127:DNH262127 DXB262127:DXD262127 EGX262127:EGZ262127 EQT262127:EQV262127 FAP262127:FAR262127 FKL262127:FKN262127 FUH262127:FUJ262127 GED262127:GEF262127 GNZ262127:GOB262127 GXV262127:GXX262127 HHR262127:HHT262127 HRN262127:HRP262127 IBJ262127:IBL262127 ILF262127:ILH262127 IVB262127:IVD262127 JEX262127:JEZ262127 JOT262127:JOV262127 JYP262127:JYR262127 KIL262127:KIN262127 KSH262127:KSJ262127 LCD262127:LCF262127 LLZ262127:LMB262127 LVV262127:LVX262127 MFR262127:MFT262127 MPN262127:MPP262127 MZJ262127:MZL262127 NJF262127:NJH262127 NTB262127:NTD262127 OCX262127:OCZ262127 OMT262127:OMV262127 OWP262127:OWR262127 PGL262127:PGN262127 PQH262127:PQJ262127 QAD262127:QAF262127 QJZ262127:QKB262127 QTV262127:QTX262127 RDR262127:RDT262127 RNN262127:RNP262127 RXJ262127:RXL262127 SHF262127:SHH262127 SRB262127:SRD262127 TAX262127:TAZ262127 TKT262127:TKV262127 TUP262127:TUR262127 UEL262127:UEN262127 UOH262127:UOJ262127 UYD262127:UYF262127 VHZ262127:VIB262127 VRV262127:VRX262127 WBR262127:WBT262127 WLN262127:WLP262127 WVJ262127:WVL262127 C327671:F327671 IX327663:IZ327663 ST327663:SV327663 ACP327663:ACR327663 AML327663:AMN327663 AWH327663:AWJ327663 BGD327663:BGF327663 BPZ327663:BQB327663 BZV327663:BZX327663 CJR327663:CJT327663 CTN327663:CTP327663 DDJ327663:DDL327663 DNF327663:DNH327663 DXB327663:DXD327663 EGX327663:EGZ327663 EQT327663:EQV327663 FAP327663:FAR327663 FKL327663:FKN327663 FUH327663:FUJ327663 GED327663:GEF327663 GNZ327663:GOB327663 GXV327663:GXX327663 HHR327663:HHT327663 HRN327663:HRP327663 IBJ327663:IBL327663 ILF327663:ILH327663 IVB327663:IVD327663 JEX327663:JEZ327663 JOT327663:JOV327663 JYP327663:JYR327663 KIL327663:KIN327663 KSH327663:KSJ327663 LCD327663:LCF327663 LLZ327663:LMB327663 LVV327663:LVX327663 MFR327663:MFT327663 MPN327663:MPP327663 MZJ327663:MZL327663 NJF327663:NJH327663 NTB327663:NTD327663 OCX327663:OCZ327663 OMT327663:OMV327663 OWP327663:OWR327663 PGL327663:PGN327663 PQH327663:PQJ327663 QAD327663:QAF327663 QJZ327663:QKB327663 QTV327663:QTX327663 RDR327663:RDT327663 RNN327663:RNP327663 RXJ327663:RXL327663 SHF327663:SHH327663 SRB327663:SRD327663 TAX327663:TAZ327663 TKT327663:TKV327663 TUP327663:TUR327663 UEL327663:UEN327663 UOH327663:UOJ327663 UYD327663:UYF327663 VHZ327663:VIB327663 VRV327663:VRX327663 WBR327663:WBT327663 WLN327663:WLP327663 WVJ327663:WVL327663 C393207:F393207 IX393199:IZ393199 ST393199:SV393199 ACP393199:ACR393199 AML393199:AMN393199 AWH393199:AWJ393199 BGD393199:BGF393199 BPZ393199:BQB393199 BZV393199:BZX393199 CJR393199:CJT393199 CTN393199:CTP393199 DDJ393199:DDL393199 DNF393199:DNH393199 DXB393199:DXD393199 EGX393199:EGZ393199 EQT393199:EQV393199 FAP393199:FAR393199 FKL393199:FKN393199 FUH393199:FUJ393199 GED393199:GEF393199 GNZ393199:GOB393199 GXV393199:GXX393199 HHR393199:HHT393199 HRN393199:HRP393199 IBJ393199:IBL393199 ILF393199:ILH393199 IVB393199:IVD393199 JEX393199:JEZ393199 JOT393199:JOV393199 JYP393199:JYR393199 KIL393199:KIN393199 KSH393199:KSJ393199 LCD393199:LCF393199 LLZ393199:LMB393199 LVV393199:LVX393199 MFR393199:MFT393199 MPN393199:MPP393199 MZJ393199:MZL393199 NJF393199:NJH393199 NTB393199:NTD393199 OCX393199:OCZ393199 OMT393199:OMV393199 OWP393199:OWR393199 PGL393199:PGN393199 PQH393199:PQJ393199 QAD393199:QAF393199 QJZ393199:QKB393199 QTV393199:QTX393199 RDR393199:RDT393199 RNN393199:RNP393199 RXJ393199:RXL393199 SHF393199:SHH393199 SRB393199:SRD393199 TAX393199:TAZ393199 TKT393199:TKV393199 TUP393199:TUR393199 UEL393199:UEN393199 UOH393199:UOJ393199 UYD393199:UYF393199 VHZ393199:VIB393199 VRV393199:VRX393199 WBR393199:WBT393199 WLN393199:WLP393199 WVJ393199:WVL393199 C458743:F458743 IX458735:IZ458735 ST458735:SV458735 ACP458735:ACR458735 AML458735:AMN458735 AWH458735:AWJ458735 BGD458735:BGF458735 BPZ458735:BQB458735 BZV458735:BZX458735 CJR458735:CJT458735 CTN458735:CTP458735 DDJ458735:DDL458735 DNF458735:DNH458735 DXB458735:DXD458735 EGX458735:EGZ458735 EQT458735:EQV458735 FAP458735:FAR458735 FKL458735:FKN458735 FUH458735:FUJ458735 GED458735:GEF458735 GNZ458735:GOB458735 GXV458735:GXX458735 HHR458735:HHT458735 HRN458735:HRP458735 IBJ458735:IBL458735 ILF458735:ILH458735 IVB458735:IVD458735 JEX458735:JEZ458735 JOT458735:JOV458735 JYP458735:JYR458735 KIL458735:KIN458735 KSH458735:KSJ458735 LCD458735:LCF458735 LLZ458735:LMB458735 LVV458735:LVX458735 MFR458735:MFT458735 MPN458735:MPP458735 MZJ458735:MZL458735 NJF458735:NJH458735 NTB458735:NTD458735 OCX458735:OCZ458735 OMT458735:OMV458735 OWP458735:OWR458735 PGL458735:PGN458735 PQH458735:PQJ458735 QAD458735:QAF458735 QJZ458735:QKB458735 QTV458735:QTX458735 RDR458735:RDT458735 RNN458735:RNP458735 RXJ458735:RXL458735 SHF458735:SHH458735 SRB458735:SRD458735 TAX458735:TAZ458735 TKT458735:TKV458735 TUP458735:TUR458735 UEL458735:UEN458735 UOH458735:UOJ458735 UYD458735:UYF458735 VHZ458735:VIB458735 VRV458735:VRX458735 WBR458735:WBT458735 WLN458735:WLP458735 WVJ458735:WVL458735 C524279:F524279 IX524271:IZ524271 ST524271:SV524271 ACP524271:ACR524271 AML524271:AMN524271 AWH524271:AWJ524271 BGD524271:BGF524271 BPZ524271:BQB524271 BZV524271:BZX524271 CJR524271:CJT524271 CTN524271:CTP524271 DDJ524271:DDL524271 DNF524271:DNH524271 DXB524271:DXD524271 EGX524271:EGZ524271 EQT524271:EQV524271 FAP524271:FAR524271 FKL524271:FKN524271 FUH524271:FUJ524271 GED524271:GEF524271 GNZ524271:GOB524271 GXV524271:GXX524271 HHR524271:HHT524271 HRN524271:HRP524271 IBJ524271:IBL524271 ILF524271:ILH524271 IVB524271:IVD524271 JEX524271:JEZ524271 JOT524271:JOV524271 JYP524271:JYR524271 KIL524271:KIN524271 KSH524271:KSJ524271 LCD524271:LCF524271 LLZ524271:LMB524271 LVV524271:LVX524271 MFR524271:MFT524271 MPN524271:MPP524271 MZJ524271:MZL524271 NJF524271:NJH524271 NTB524271:NTD524271 OCX524271:OCZ524271 OMT524271:OMV524271 OWP524271:OWR524271 PGL524271:PGN524271 PQH524271:PQJ524271 QAD524271:QAF524271 QJZ524271:QKB524271 QTV524271:QTX524271 RDR524271:RDT524271 RNN524271:RNP524271 RXJ524271:RXL524271 SHF524271:SHH524271 SRB524271:SRD524271 TAX524271:TAZ524271 TKT524271:TKV524271 TUP524271:TUR524271 UEL524271:UEN524271 UOH524271:UOJ524271 UYD524271:UYF524271 VHZ524271:VIB524271 VRV524271:VRX524271 WBR524271:WBT524271 WLN524271:WLP524271 WVJ524271:WVL524271 C589815:F589815 IX589807:IZ589807 ST589807:SV589807 ACP589807:ACR589807 AML589807:AMN589807 AWH589807:AWJ589807 BGD589807:BGF589807 BPZ589807:BQB589807 BZV589807:BZX589807 CJR589807:CJT589807 CTN589807:CTP589807 DDJ589807:DDL589807 DNF589807:DNH589807 DXB589807:DXD589807 EGX589807:EGZ589807 EQT589807:EQV589807 FAP589807:FAR589807 FKL589807:FKN589807 FUH589807:FUJ589807 GED589807:GEF589807 GNZ589807:GOB589807 GXV589807:GXX589807 HHR589807:HHT589807 HRN589807:HRP589807 IBJ589807:IBL589807 ILF589807:ILH589807 IVB589807:IVD589807 JEX589807:JEZ589807 JOT589807:JOV589807 JYP589807:JYR589807 KIL589807:KIN589807 KSH589807:KSJ589807 LCD589807:LCF589807 LLZ589807:LMB589807 LVV589807:LVX589807 MFR589807:MFT589807 MPN589807:MPP589807 MZJ589807:MZL589807 NJF589807:NJH589807 NTB589807:NTD589807 OCX589807:OCZ589807 OMT589807:OMV589807 OWP589807:OWR589807 PGL589807:PGN589807 PQH589807:PQJ589807 QAD589807:QAF589807 QJZ589807:QKB589807 QTV589807:QTX589807 RDR589807:RDT589807 RNN589807:RNP589807 RXJ589807:RXL589807 SHF589807:SHH589807 SRB589807:SRD589807 TAX589807:TAZ589807 TKT589807:TKV589807 TUP589807:TUR589807 UEL589807:UEN589807 UOH589807:UOJ589807 UYD589807:UYF589807 VHZ589807:VIB589807 VRV589807:VRX589807 WBR589807:WBT589807 WLN589807:WLP589807 WVJ589807:WVL589807 C655351:F655351 IX655343:IZ655343 ST655343:SV655343 ACP655343:ACR655343 AML655343:AMN655343 AWH655343:AWJ655343 BGD655343:BGF655343 BPZ655343:BQB655343 BZV655343:BZX655343 CJR655343:CJT655343 CTN655343:CTP655343 DDJ655343:DDL655343 DNF655343:DNH655343 DXB655343:DXD655343 EGX655343:EGZ655343 EQT655343:EQV655343 FAP655343:FAR655343 FKL655343:FKN655343 FUH655343:FUJ655343 GED655343:GEF655343 GNZ655343:GOB655343 GXV655343:GXX655343 HHR655343:HHT655343 HRN655343:HRP655343 IBJ655343:IBL655343 ILF655343:ILH655343 IVB655343:IVD655343 JEX655343:JEZ655343 JOT655343:JOV655343 JYP655343:JYR655343 KIL655343:KIN655343 KSH655343:KSJ655343 LCD655343:LCF655343 LLZ655343:LMB655343 LVV655343:LVX655343 MFR655343:MFT655343 MPN655343:MPP655343 MZJ655343:MZL655343 NJF655343:NJH655343 NTB655343:NTD655343 OCX655343:OCZ655343 OMT655343:OMV655343 OWP655343:OWR655343 PGL655343:PGN655343 PQH655343:PQJ655343 QAD655343:QAF655343 QJZ655343:QKB655343 QTV655343:QTX655343 RDR655343:RDT655343 RNN655343:RNP655343 RXJ655343:RXL655343 SHF655343:SHH655343 SRB655343:SRD655343 TAX655343:TAZ655343 TKT655343:TKV655343 TUP655343:TUR655343 UEL655343:UEN655343 UOH655343:UOJ655343 UYD655343:UYF655343 VHZ655343:VIB655343 VRV655343:VRX655343 WBR655343:WBT655343 WLN655343:WLP655343 WVJ655343:WVL655343 C720887:F720887 IX720879:IZ720879 ST720879:SV720879 ACP720879:ACR720879 AML720879:AMN720879 AWH720879:AWJ720879 BGD720879:BGF720879 BPZ720879:BQB720879 BZV720879:BZX720879 CJR720879:CJT720879 CTN720879:CTP720879 DDJ720879:DDL720879 DNF720879:DNH720879 DXB720879:DXD720879 EGX720879:EGZ720879 EQT720879:EQV720879 FAP720879:FAR720879 FKL720879:FKN720879 FUH720879:FUJ720879 GED720879:GEF720879 GNZ720879:GOB720879 GXV720879:GXX720879 HHR720879:HHT720879 HRN720879:HRP720879 IBJ720879:IBL720879 ILF720879:ILH720879 IVB720879:IVD720879 JEX720879:JEZ720879 JOT720879:JOV720879 JYP720879:JYR720879 KIL720879:KIN720879 KSH720879:KSJ720879 LCD720879:LCF720879 LLZ720879:LMB720879 LVV720879:LVX720879 MFR720879:MFT720879 MPN720879:MPP720879 MZJ720879:MZL720879 NJF720879:NJH720879 NTB720879:NTD720879 OCX720879:OCZ720879 OMT720879:OMV720879 OWP720879:OWR720879 PGL720879:PGN720879 PQH720879:PQJ720879 QAD720879:QAF720879 QJZ720879:QKB720879 QTV720879:QTX720879 RDR720879:RDT720879 RNN720879:RNP720879 RXJ720879:RXL720879 SHF720879:SHH720879 SRB720879:SRD720879 TAX720879:TAZ720879 TKT720879:TKV720879 TUP720879:TUR720879 UEL720879:UEN720879 UOH720879:UOJ720879 UYD720879:UYF720879 VHZ720879:VIB720879 VRV720879:VRX720879 WBR720879:WBT720879 WLN720879:WLP720879 WVJ720879:WVL720879 C786423:F786423 IX786415:IZ786415 ST786415:SV786415 ACP786415:ACR786415 AML786415:AMN786415 AWH786415:AWJ786415 BGD786415:BGF786415 BPZ786415:BQB786415 BZV786415:BZX786415 CJR786415:CJT786415 CTN786415:CTP786415 DDJ786415:DDL786415 DNF786415:DNH786415 DXB786415:DXD786415 EGX786415:EGZ786415 EQT786415:EQV786415 FAP786415:FAR786415 FKL786415:FKN786415 FUH786415:FUJ786415 GED786415:GEF786415 GNZ786415:GOB786415 GXV786415:GXX786415 HHR786415:HHT786415 HRN786415:HRP786415 IBJ786415:IBL786415 ILF786415:ILH786415 IVB786415:IVD786415 JEX786415:JEZ786415 JOT786415:JOV786415 JYP786415:JYR786415 KIL786415:KIN786415 KSH786415:KSJ786415 LCD786415:LCF786415 LLZ786415:LMB786415 LVV786415:LVX786415 MFR786415:MFT786415 MPN786415:MPP786415 MZJ786415:MZL786415 NJF786415:NJH786415 NTB786415:NTD786415 OCX786415:OCZ786415 OMT786415:OMV786415 OWP786415:OWR786415 PGL786415:PGN786415 PQH786415:PQJ786415 QAD786415:QAF786415 QJZ786415:QKB786415 QTV786415:QTX786415 RDR786415:RDT786415 RNN786415:RNP786415 RXJ786415:RXL786415 SHF786415:SHH786415 SRB786415:SRD786415 TAX786415:TAZ786415 TKT786415:TKV786415 TUP786415:TUR786415 UEL786415:UEN786415 UOH786415:UOJ786415 UYD786415:UYF786415 VHZ786415:VIB786415 VRV786415:VRX786415 WBR786415:WBT786415 WLN786415:WLP786415 WVJ786415:WVL786415 C851959:F851959 IX851951:IZ851951 ST851951:SV851951 ACP851951:ACR851951 AML851951:AMN851951 AWH851951:AWJ851951 BGD851951:BGF851951 BPZ851951:BQB851951 BZV851951:BZX851951 CJR851951:CJT851951 CTN851951:CTP851951 DDJ851951:DDL851951 DNF851951:DNH851951 DXB851951:DXD851951 EGX851951:EGZ851951 EQT851951:EQV851951 FAP851951:FAR851951 FKL851951:FKN851951 FUH851951:FUJ851951 GED851951:GEF851951 GNZ851951:GOB851951 GXV851951:GXX851951 HHR851951:HHT851951 HRN851951:HRP851951 IBJ851951:IBL851951 ILF851951:ILH851951 IVB851951:IVD851951 JEX851951:JEZ851951 JOT851951:JOV851951 JYP851951:JYR851951 KIL851951:KIN851951 KSH851951:KSJ851951 LCD851951:LCF851951 LLZ851951:LMB851951 LVV851951:LVX851951 MFR851951:MFT851951 MPN851951:MPP851951 MZJ851951:MZL851951 NJF851951:NJH851951 NTB851951:NTD851951 OCX851951:OCZ851951 OMT851951:OMV851951 OWP851951:OWR851951 PGL851951:PGN851951 PQH851951:PQJ851951 QAD851951:QAF851951 QJZ851951:QKB851951 QTV851951:QTX851951 RDR851951:RDT851951 RNN851951:RNP851951 RXJ851951:RXL851951 SHF851951:SHH851951 SRB851951:SRD851951 TAX851951:TAZ851951 TKT851951:TKV851951 TUP851951:TUR851951 UEL851951:UEN851951 UOH851951:UOJ851951 UYD851951:UYF851951 VHZ851951:VIB851951 VRV851951:VRX851951 WBR851951:WBT851951 WLN851951:WLP851951 WVJ851951:WVL851951 C917495:F917495 IX917487:IZ917487 ST917487:SV917487 ACP917487:ACR917487 AML917487:AMN917487 AWH917487:AWJ917487 BGD917487:BGF917487 BPZ917487:BQB917487 BZV917487:BZX917487 CJR917487:CJT917487 CTN917487:CTP917487 DDJ917487:DDL917487 DNF917487:DNH917487 DXB917487:DXD917487 EGX917487:EGZ917487 EQT917487:EQV917487 FAP917487:FAR917487 FKL917487:FKN917487 FUH917487:FUJ917487 GED917487:GEF917487 GNZ917487:GOB917487 GXV917487:GXX917487 HHR917487:HHT917487 HRN917487:HRP917487 IBJ917487:IBL917487 ILF917487:ILH917487 IVB917487:IVD917487 JEX917487:JEZ917487 JOT917487:JOV917487 JYP917487:JYR917487 KIL917487:KIN917487 KSH917487:KSJ917487 LCD917487:LCF917487 LLZ917487:LMB917487 LVV917487:LVX917487 MFR917487:MFT917487 MPN917487:MPP917487 MZJ917487:MZL917487 NJF917487:NJH917487 NTB917487:NTD917487 OCX917487:OCZ917487 OMT917487:OMV917487 OWP917487:OWR917487 PGL917487:PGN917487 PQH917487:PQJ917487 QAD917487:QAF917487 QJZ917487:QKB917487 QTV917487:QTX917487 RDR917487:RDT917487 RNN917487:RNP917487 RXJ917487:RXL917487 SHF917487:SHH917487 SRB917487:SRD917487 TAX917487:TAZ917487 TKT917487:TKV917487 TUP917487:TUR917487 UEL917487:UEN917487 UOH917487:UOJ917487 UYD917487:UYF917487 VHZ917487:VIB917487 VRV917487:VRX917487 WBR917487:WBT917487 WLN917487:WLP917487 WVJ917487:WVL917487 C983031:F983031 IX983023:IZ983023 ST983023:SV983023 ACP983023:ACR983023 AML983023:AMN983023 AWH983023:AWJ983023 BGD983023:BGF983023 BPZ983023:BQB983023 BZV983023:BZX983023 CJR983023:CJT983023 CTN983023:CTP983023 DDJ983023:DDL983023 DNF983023:DNH983023 DXB983023:DXD983023 EGX983023:EGZ983023 EQT983023:EQV983023 FAP983023:FAR983023 FKL983023:FKN983023 FUH983023:FUJ983023 GED983023:GEF983023 GNZ983023:GOB983023 GXV983023:GXX983023 HHR983023:HHT983023 HRN983023:HRP983023 IBJ983023:IBL983023 ILF983023:ILH983023 IVB983023:IVD983023 JEX983023:JEZ983023 JOT983023:JOV983023 JYP983023:JYR983023 KIL983023:KIN983023 KSH983023:KSJ983023 LCD983023:LCF983023 LLZ983023:LMB983023 LVV983023:LVX983023 MFR983023:MFT983023 MPN983023:MPP983023 MZJ983023:MZL983023 NJF983023:NJH983023 NTB983023:NTD983023 OCX983023:OCZ983023 OMT983023:OMV983023 OWP983023:OWR983023 PGL983023:PGN983023 PQH983023:PQJ983023 QAD983023:QAF983023 QJZ983023:QKB983023 QTV983023:QTX983023 RDR983023:RDT983023 RNN983023:RNP983023 RXJ983023:RXL983023 SHF983023:SHH983023 SRB983023:SRD983023 TAX983023:TAZ983023 TKT983023:TKV983023 TUP983023:TUR983023 UEL983023:UEN983023 UOH983023:UOJ983023 UYD983023:UYF983023 VHZ983023:VIB983023 VRV983023:VRX983023 WBR983023:WBT983023 WLN983023:WLP983023 WVJ983063:WVK983063 WLN983063:WLO983063 WBR983063:WBS983063 VRV983063:VRW983063 VHZ983063:VIA983063 UYD983063:UYE983063 UOH983063:UOI983063 UEL983063:UEM983063 TUP983063:TUQ983063 TKT983063:TKU983063 TAX983063:TAY983063 SRB983063:SRC983063 SHF983063:SHG983063 RXJ983063:RXK983063 RNN983063:RNO983063 RDR983063:RDS983063 QTV983063:QTW983063 QJZ983063:QKA983063 QAD983063:QAE983063 PQH983063:PQI983063 PGL983063:PGM983063 OWP983063:OWQ983063 OMT983063:OMU983063 OCX983063:OCY983063 NTB983063:NTC983063 NJF983063:NJG983063 MZJ983063:MZK983063 MPN983063:MPO983063 MFR983063:MFS983063 LVV983063:LVW983063 LLZ983063:LMA983063 LCD983063:LCE983063 KSH983063:KSI983063 KIL983063:KIM983063 JYP983063:JYQ983063 JOT983063:JOU983063 JEX983063:JEY983063 IVB983063:IVC983063 ILF983063:ILG983063 IBJ983063:IBK983063 HRN983063:HRO983063 HHR983063:HHS983063 GXV983063:GXW983063 GNZ983063:GOA983063 GED983063:GEE983063 FUH983063:FUI983063 FKL983063:FKM983063 FAP983063:FAQ983063 EQT983063:EQU983063 EGX983063:EGY983063 DXB983063:DXC983063 DNF983063:DNG983063 DDJ983063:DDK983063 CTN983063:CTO983063 CJR983063:CJS983063 BZV983063:BZW983063 BPZ983063:BQA983063 BGD983063:BGE983063 AWH983063:AWI983063 AML983063:AMM983063 ACP983063:ACQ983063 ST983063:SU983063 IX983063:IY983063 C983071:E983071 WVJ917527:WVK917527 WLN917527:WLO917527 WBR917527:WBS917527 VRV917527:VRW917527 VHZ917527:VIA917527 UYD917527:UYE917527 UOH917527:UOI917527 UEL917527:UEM917527 TUP917527:TUQ917527 TKT917527:TKU917527 TAX917527:TAY917527 SRB917527:SRC917527 SHF917527:SHG917527 RXJ917527:RXK917527 RNN917527:RNO917527 RDR917527:RDS917527 QTV917527:QTW917527 QJZ917527:QKA917527 QAD917527:QAE917527 PQH917527:PQI917527 PGL917527:PGM917527 OWP917527:OWQ917527 OMT917527:OMU917527 OCX917527:OCY917527 NTB917527:NTC917527 NJF917527:NJG917527 MZJ917527:MZK917527 MPN917527:MPO917527 MFR917527:MFS917527 LVV917527:LVW917527 LLZ917527:LMA917527 LCD917527:LCE917527 KSH917527:KSI917527 KIL917527:KIM917527 JYP917527:JYQ917527 JOT917527:JOU917527 JEX917527:JEY917527 IVB917527:IVC917527 ILF917527:ILG917527 IBJ917527:IBK917527 HRN917527:HRO917527 HHR917527:HHS917527 GXV917527:GXW917527 GNZ917527:GOA917527 GED917527:GEE917527 FUH917527:FUI917527 FKL917527:FKM917527 FAP917527:FAQ917527 EQT917527:EQU917527 EGX917527:EGY917527 DXB917527:DXC917527 DNF917527:DNG917527 DDJ917527:DDK917527 CTN917527:CTO917527 CJR917527:CJS917527 BZV917527:BZW917527 BPZ917527:BQA917527 BGD917527:BGE917527 AWH917527:AWI917527 AML917527:AMM917527 ACP917527:ACQ917527 ST917527:SU917527 IX917527:IY917527 C917535:E917535 WVJ851991:WVK851991 WLN851991:WLO851991 WBR851991:WBS851991 VRV851991:VRW851991 VHZ851991:VIA851991 UYD851991:UYE851991 UOH851991:UOI851991 UEL851991:UEM851991 TUP851991:TUQ851991 TKT851991:TKU851991 TAX851991:TAY851991 SRB851991:SRC851991 SHF851991:SHG851991 RXJ851991:RXK851991 RNN851991:RNO851991 RDR851991:RDS851991 QTV851991:QTW851991 QJZ851991:QKA851991 QAD851991:QAE851991 PQH851991:PQI851991 PGL851991:PGM851991 OWP851991:OWQ851991 OMT851991:OMU851991 OCX851991:OCY851991 NTB851991:NTC851991 NJF851991:NJG851991 MZJ851991:MZK851991 MPN851991:MPO851991 MFR851991:MFS851991 LVV851991:LVW851991 LLZ851991:LMA851991 LCD851991:LCE851991 KSH851991:KSI851991 KIL851991:KIM851991 JYP851991:JYQ851991 JOT851991:JOU851991 JEX851991:JEY851991 IVB851991:IVC851991 ILF851991:ILG851991 IBJ851991:IBK851991 HRN851991:HRO851991 HHR851991:HHS851991 GXV851991:GXW851991 GNZ851991:GOA851991 GED851991:GEE851991 FUH851991:FUI851991 FKL851991:FKM851991 FAP851991:FAQ851991 EQT851991:EQU851991 EGX851991:EGY851991 DXB851991:DXC851991 DNF851991:DNG851991 DDJ851991:DDK851991 CTN851991:CTO851991 CJR851991:CJS851991 BZV851991:BZW851991 BPZ851991:BQA851991 BGD851991:BGE851991 AWH851991:AWI851991 AML851991:AMM851991 ACP851991:ACQ851991 ST851991:SU851991 IX851991:IY851991 C851999:E851999 WVJ786455:WVK786455 WLN786455:WLO786455 WBR786455:WBS786455 VRV786455:VRW786455 VHZ786455:VIA786455 UYD786455:UYE786455 UOH786455:UOI786455 UEL786455:UEM786455 TUP786455:TUQ786455 TKT786455:TKU786455 TAX786455:TAY786455 SRB786455:SRC786455 SHF786455:SHG786455 RXJ786455:RXK786455 RNN786455:RNO786455 RDR786455:RDS786455 QTV786455:QTW786455 QJZ786455:QKA786455 QAD786455:QAE786455 PQH786455:PQI786455 PGL786455:PGM786455 OWP786455:OWQ786455 OMT786455:OMU786455 OCX786455:OCY786455 NTB786455:NTC786455 NJF786455:NJG786455 MZJ786455:MZK786455 MPN786455:MPO786455 MFR786455:MFS786455 LVV786455:LVW786455 LLZ786455:LMA786455 LCD786455:LCE786455 KSH786455:KSI786455 KIL786455:KIM786455 JYP786455:JYQ786455 JOT786455:JOU786455 JEX786455:JEY786455 IVB786455:IVC786455 ILF786455:ILG786455 IBJ786455:IBK786455 HRN786455:HRO786455 HHR786455:HHS786455 GXV786455:GXW786455 GNZ786455:GOA786455 GED786455:GEE786455 FUH786455:FUI786455 FKL786455:FKM786455 FAP786455:FAQ786455 EQT786455:EQU786455 EGX786455:EGY786455 DXB786455:DXC786455 DNF786455:DNG786455 DDJ786455:DDK786455 CTN786455:CTO786455 CJR786455:CJS786455 BZV786455:BZW786455 BPZ786455:BQA786455 BGD786455:BGE786455 AWH786455:AWI786455 AML786455:AMM786455 ACP786455:ACQ786455 ST786455:SU786455 IX786455:IY786455 C786463:E786463 WVJ720919:WVK720919 WLN720919:WLO720919 WBR720919:WBS720919 VRV720919:VRW720919 VHZ720919:VIA720919 UYD720919:UYE720919 UOH720919:UOI720919 UEL720919:UEM720919 TUP720919:TUQ720919 TKT720919:TKU720919 TAX720919:TAY720919 SRB720919:SRC720919 SHF720919:SHG720919 RXJ720919:RXK720919 RNN720919:RNO720919 RDR720919:RDS720919 QTV720919:QTW720919 QJZ720919:QKA720919 QAD720919:QAE720919 PQH720919:PQI720919 PGL720919:PGM720919 OWP720919:OWQ720919 OMT720919:OMU720919 OCX720919:OCY720919 NTB720919:NTC720919 NJF720919:NJG720919 MZJ720919:MZK720919 MPN720919:MPO720919 MFR720919:MFS720919 LVV720919:LVW720919 LLZ720919:LMA720919 LCD720919:LCE720919 KSH720919:KSI720919 KIL720919:KIM720919 JYP720919:JYQ720919 JOT720919:JOU720919 JEX720919:JEY720919 IVB720919:IVC720919 ILF720919:ILG720919 IBJ720919:IBK720919 HRN720919:HRO720919 HHR720919:HHS720919 GXV720919:GXW720919 GNZ720919:GOA720919 GED720919:GEE720919 FUH720919:FUI720919 FKL720919:FKM720919 FAP720919:FAQ720919 EQT720919:EQU720919 EGX720919:EGY720919 DXB720919:DXC720919 DNF720919:DNG720919 DDJ720919:DDK720919 CTN720919:CTO720919 CJR720919:CJS720919 BZV720919:BZW720919 BPZ720919:BQA720919 BGD720919:BGE720919 AWH720919:AWI720919 AML720919:AMM720919 ACP720919:ACQ720919 ST720919:SU720919 IX720919:IY720919 C720927:E720927 WVJ655383:WVK655383 WLN655383:WLO655383 WBR655383:WBS655383 VRV655383:VRW655383 VHZ655383:VIA655383 UYD655383:UYE655383 UOH655383:UOI655383 UEL655383:UEM655383 TUP655383:TUQ655383 TKT655383:TKU655383 TAX655383:TAY655383 SRB655383:SRC655383 SHF655383:SHG655383 RXJ655383:RXK655383 RNN655383:RNO655383 RDR655383:RDS655383 QTV655383:QTW655383 QJZ655383:QKA655383 QAD655383:QAE655383 PQH655383:PQI655383 PGL655383:PGM655383 OWP655383:OWQ655383 OMT655383:OMU655383 OCX655383:OCY655383 NTB655383:NTC655383 NJF655383:NJG655383 MZJ655383:MZK655383 MPN655383:MPO655383 MFR655383:MFS655383 LVV655383:LVW655383 LLZ655383:LMA655383 LCD655383:LCE655383 KSH655383:KSI655383 KIL655383:KIM655383 JYP655383:JYQ655383 JOT655383:JOU655383 JEX655383:JEY655383 IVB655383:IVC655383 ILF655383:ILG655383 IBJ655383:IBK655383 HRN655383:HRO655383 HHR655383:HHS655383 GXV655383:GXW655383 GNZ655383:GOA655383 GED655383:GEE655383 FUH655383:FUI655383 FKL655383:FKM655383 FAP655383:FAQ655383 EQT655383:EQU655383 EGX655383:EGY655383 DXB655383:DXC655383 DNF655383:DNG655383 DDJ655383:DDK655383 CTN655383:CTO655383 CJR655383:CJS655383 BZV655383:BZW655383 BPZ655383:BQA655383 BGD655383:BGE655383 AWH655383:AWI655383 AML655383:AMM655383 ACP655383:ACQ655383 ST655383:SU655383 IX655383:IY655383 C655391:E655391 WVJ589847:WVK589847 WLN589847:WLO589847 WBR589847:WBS589847 VRV589847:VRW589847 VHZ589847:VIA589847 UYD589847:UYE589847 UOH589847:UOI589847 UEL589847:UEM589847 TUP589847:TUQ589847 TKT589847:TKU589847 TAX589847:TAY589847 SRB589847:SRC589847 SHF589847:SHG589847 RXJ589847:RXK589847 RNN589847:RNO589847 RDR589847:RDS589847 QTV589847:QTW589847 QJZ589847:QKA589847 QAD589847:QAE589847 PQH589847:PQI589847 PGL589847:PGM589847 OWP589847:OWQ589847 OMT589847:OMU589847 OCX589847:OCY589847 NTB589847:NTC589847 NJF589847:NJG589847 MZJ589847:MZK589847 MPN589847:MPO589847 MFR589847:MFS589847 LVV589847:LVW589847 LLZ589847:LMA589847 LCD589847:LCE589847 KSH589847:KSI589847 KIL589847:KIM589847 JYP589847:JYQ589847 JOT589847:JOU589847 JEX589847:JEY589847 IVB589847:IVC589847 ILF589847:ILG589847 IBJ589847:IBK589847 HRN589847:HRO589847 HHR589847:HHS589847 GXV589847:GXW589847 GNZ589847:GOA589847 GED589847:GEE589847 FUH589847:FUI589847 FKL589847:FKM589847 FAP589847:FAQ589847 EQT589847:EQU589847 EGX589847:EGY589847 DXB589847:DXC589847 DNF589847:DNG589847 DDJ589847:DDK589847 CTN589847:CTO589847 CJR589847:CJS589847 BZV589847:BZW589847 BPZ589847:BQA589847 BGD589847:BGE589847 AWH589847:AWI589847 AML589847:AMM589847 ACP589847:ACQ589847 ST589847:SU589847 IX589847:IY589847 C589855:E589855 WVJ524311:WVK524311 WLN524311:WLO524311 WBR524311:WBS524311 VRV524311:VRW524311 VHZ524311:VIA524311 UYD524311:UYE524311 UOH524311:UOI524311 UEL524311:UEM524311 TUP524311:TUQ524311 TKT524311:TKU524311 TAX524311:TAY524311 SRB524311:SRC524311 SHF524311:SHG524311 RXJ524311:RXK524311 RNN524311:RNO524311 RDR524311:RDS524311 QTV524311:QTW524311 QJZ524311:QKA524311 QAD524311:QAE524311 PQH524311:PQI524311 PGL524311:PGM524311 OWP524311:OWQ524311 OMT524311:OMU524311 OCX524311:OCY524311 NTB524311:NTC524311 NJF524311:NJG524311 MZJ524311:MZK524311 MPN524311:MPO524311 MFR524311:MFS524311 LVV524311:LVW524311 LLZ524311:LMA524311 LCD524311:LCE524311 KSH524311:KSI524311 KIL524311:KIM524311 JYP524311:JYQ524311 JOT524311:JOU524311 JEX524311:JEY524311 IVB524311:IVC524311 ILF524311:ILG524311 IBJ524311:IBK524311 HRN524311:HRO524311 HHR524311:HHS524311 GXV524311:GXW524311 GNZ524311:GOA524311 GED524311:GEE524311 FUH524311:FUI524311 FKL524311:FKM524311 FAP524311:FAQ524311 EQT524311:EQU524311 EGX524311:EGY524311 DXB524311:DXC524311 DNF524311:DNG524311 DDJ524311:DDK524311 CTN524311:CTO524311 CJR524311:CJS524311 BZV524311:BZW524311 BPZ524311:BQA524311 BGD524311:BGE524311 AWH524311:AWI524311 AML524311:AMM524311 ACP524311:ACQ524311 ST524311:SU524311 IX524311:IY524311 C524319:E524319 WVJ458775:WVK458775 WLN458775:WLO458775 WBR458775:WBS458775 VRV458775:VRW458775 VHZ458775:VIA458775 UYD458775:UYE458775 UOH458775:UOI458775 UEL458775:UEM458775 TUP458775:TUQ458775 TKT458775:TKU458775 TAX458775:TAY458775 SRB458775:SRC458775 SHF458775:SHG458775 RXJ458775:RXK458775 RNN458775:RNO458775 RDR458775:RDS458775 QTV458775:QTW458775 QJZ458775:QKA458775 QAD458775:QAE458775 PQH458775:PQI458775 PGL458775:PGM458775 OWP458775:OWQ458775 OMT458775:OMU458775 OCX458775:OCY458775 NTB458775:NTC458775 NJF458775:NJG458775 MZJ458775:MZK458775 MPN458775:MPO458775 MFR458775:MFS458775 LVV458775:LVW458775 LLZ458775:LMA458775 LCD458775:LCE458775 KSH458775:KSI458775 KIL458775:KIM458775 JYP458775:JYQ458775 JOT458775:JOU458775 JEX458775:JEY458775 IVB458775:IVC458775 ILF458775:ILG458775 IBJ458775:IBK458775 HRN458775:HRO458775 HHR458775:HHS458775 GXV458775:GXW458775 GNZ458775:GOA458775 GED458775:GEE458775 FUH458775:FUI458775 FKL458775:FKM458775 FAP458775:FAQ458775 EQT458775:EQU458775 EGX458775:EGY458775 DXB458775:DXC458775 DNF458775:DNG458775 DDJ458775:DDK458775 CTN458775:CTO458775 CJR458775:CJS458775 BZV458775:BZW458775 BPZ458775:BQA458775 BGD458775:BGE458775 AWH458775:AWI458775 AML458775:AMM458775 ACP458775:ACQ458775 ST458775:SU458775 IX458775:IY458775 C458783:E458783 WVJ393239:WVK393239 WLN393239:WLO393239 WBR393239:WBS393239 VRV393239:VRW393239 VHZ393239:VIA393239 UYD393239:UYE393239 UOH393239:UOI393239 UEL393239:UEM393239 TUP393239:TUQ393239 TKT393239:TKU393239 TAX393239:TAY393239 SRB393239:SRC393239 SHF393239:SHG393239 RXJ393239:RXK393239 RNN393239:RNO393239 RDR393239:RDS393239 QTV393239:QTW393239 QJZ393239:QKA393239 QAD393239:QAE393239 PQH393239:PQI393239 PGL393239:PGM393239 OWP393239:OWQ393239 OMT393239:OMU393239 OCX393239:OCY393239 NTB393239:NTC393239 NJF393239:NJG393239 MZJ393239:MZK393239 MPN393239:MPO393239 MFR393239:MFS393239 LVV393239:LVW393239 LLZ393239:LMA393239 LCD393239:LCE393239 KSH393239:KSI393239 KIL393239:KIM393239 JYP393239:JYQ393239 JOT393239:JOU393239 JEX393239:JEY393239 IVB393239:IVC393239 ILF393239:ILG393239 IBJ393239:IBK393239 HRN393239:HRO393239 HHR393239:HHS393239 GXV393239:GXW393239 GNZ393239:GOA393239 GED393239:GEE393239 FUH393239:FUI393239 FKL393239:FKM393239 FAP393239:FAQ393239 EQT393239:EQU393239 EGX393239:EGY393239 DXB393239:DXC393239 DNF393239:DNG393239 DDJ393239:DDK393239 CTN393239:CTO393239 CJR393239:CJS393239 BZV393239:BZW393239 BPZ393239:BQA393239 BGD393239:BGE393239 AWH393239:AWI393239 AML393239:AMM393239 ACP393239:ACQ393239 ST393239:SU393239 IX393239:IY393239 C393247:E393247 WVJ327703:WVK327703 WLN327703:WLO327703 WBR327703:WBS327703 VRV327703:VRW327703 VHZ327703:VIA327703 UYD327703:UYE327703 UOH327703:UOI327703 UEL327703:UEM327703 TUP327703:TUQ327703 TKT327703:TKU327703 TAX327703:TAY327703 SRB327703:SRC327703 SHF327703:SHG327703 RXJ327703:RXK327703 RNN327703:RNO327703 RDR327703:RDS327703 QTV327703:QTW327703 QJZ327703:QKA327703 QAD327703:QAE327703 PQH327703:PQI327703 PGL327703:PGM327703 OWP327703:OWQ327703 OMT327703:OMU327703 OCX327703:OCY327703 NTB327703:NTC327703 NJF327703:NJG327703 MZJ327703:MZK327703 MPN327703:MPO327703 MFR327703:MFS327703 LVV327703:LVW327703 LLZ327703:LMA327703 LCD327703:LCE327703 KSH327703:KSI327703 KIL327703:KIM327703 JYP327703:JYQ327703 JOT327703:JOU327703 JEX327703:JEY327703 IVB327703:IVC327703 ILF327703:ILG327703 IBJ327703:IBK327703 HRN327703:HRO327703 HHR327703:HHS327703 GXV327703:GXW327703 GNZ327703:GOA327703 GED327703:GEE327703 FUH327703:FUI327703 FKL327703:FKM327703 FAP327703:FAQ327703 EQT327703:EQU327703 EGX327703:EGY327703 DXB327703:DXC327703 DNF327703:DNG327703 DDJ327703:DDK327703 CTN327703:CTO327703 CJR327703:CJS327703 BZV327703:BZW327703 BPZ327703:BQA327703 BGD327703:BGE327703 AWH327703:AWI327703 AML327703:AMM327703 ACP327703:ACQ327703 ST327703:SU327703 IX327703:IY327703 C327711:E327711 WVJ262167:WVK262167 WLN262167:WLO262167 WBR262167:WBS262167 VRV262167:VRW262167 VHZ262167:VIA262167 UYD262167:UYE262167 UOH262167:UOI262167 UEL262167:UEM262167 TUP262167:TUQ262167 TKT262167:TKU262167 TAX262167:TAY262167 SRB262167:SRC262167 SHF262167:SHG262167 RXJ262167:RXK262167 RNN262167:RNO262167 RDR262167:RDS262167 QTV262167:QTW262167 QJZ262167:QKA262167 QAD262167:QAE262167 PQH262167:PQI262167 PGL262167:PGM262167 OWP262167:OWQ262167 OMT262167:OMU262167 OCX262167:OCY262167 NTB262167:NTC262167 NJF262167:NJG262167 MZJ262167:MZK262167 MPN262167:MPO262167 MFR262167:MFS262167 LVV262167:LVW262167 LLZ262167:LMA262167 LCD262167:LCE262167 KSH262167:KSI262167 KIL262167:KIM262167 JYP262167:JYQ262167 JOT262167:JOU262167 JEX262167:JEY262167 IVB262167:IVC262167 ILF262167:ILG262167 IBJ262167:IBK262167 HRN262167:HRO262167 HHR262167:HHS262167 GXV262167:GXW262167 GNZ262167:GOA262167 GED262167:GEE262167 FUH262167:FUI262167 FKL262167:FKM262167 FAP262167:FAQ262167 EQT262167:EQU262167 EGX262167:EGY262167 DXB262167:DXC262167 DNF262167:DNG262167 DDJ262167:DDK262167 CTN262167:CTO262167 CJR262167:CJS262167 BZV262167:BZW262167 BPZ262167:BQA262167 BGD262167:BGE262167 AWH262167:AWI262167 AML262167:AMM262167 ACP262167:ACQ262167 ST262167:SU262167 IX262167:IY262167 C262175:E262175 WVJ196631:WVK196631 WLN196631:WLO196631 WBR196631:WBS196631 VRV196631:VRW196631 VHZ196631:VIA196631 UYD196631:UYE196631 UOH196631:UOI196631 UEL196631:UEM196631 TUP196631:TUQ196631 TKT196631:TKU196631 TAX196631:TAY196631 SRB196631:SRC196631 SHF196631:SHG196631 RXJ196631:RXK196631 RNN196631:RNO196631 RDR196631:RDS196631 QTV196631:QTW196631 QJZ196631:QKA196631 QAD196631:QAE196631 PQH196631:PQI196631 PGL196631:PGM196631 OWP196631:OWQ196631 OMT196631:OMU196631 OCX196631:OCY196631 NTB196631:NTC196631 NJF196631:NJG196631 MZJ196631:MZK196631 MPN196631:MPO196631 MFR196631:MFS196631 LVV196631:LVW196631 LLZ196631:LMA196631 LCD196631:LCE196631 KSH196631:KSI196631 KIL196631:KIM196631 JYP196631:JYQ196631 JOT196631:JOU196631 JEX196631:JEY196631 IVB196631:IVC196631 ILF196631:ILG196631 IBJ196631:IBK196631 HRN196631:HRO196631 HHR196631:HHS196631 GXV196631:GXW196631 GNZ196631:GOA196631 GED196631:GEE196631 FUH196631:FUI196631 FKL196631:FKM196631 FAP196631:FAQ196631 EQT196631:EQU196631 EGX196631:EGY196631 DXB196631:DXC196631 DNF196631:DNG196631 DDJ196631:DDK196631 CTN196631:CTO196631 CJR196631:CJS196631 BZV196631:BZW196631 BPZ196631:BQA196631 BGD196631:BGE196631 AWH196631:AWI196631 AML196631:AMM196631 ACP196631:ACQ196631 ST196631:SU196631 IX196631:IY196631 C196639:E196639 WVJ131095:WVK131095 WLN131095:WLO131095 WBR131095:WBS131095 VRV131095:VRW131095 VHZ131095:VIA131095 UYD131095:UYE131095 UOH131095:UOI131095 UEL131095:UEM131095 TUP131095:TUQ131095 TKT131095:TKU131095 TAX131095:TAY131095 SRB131095:SRC131095 SHF131095:SHG131095 RXJ131095:RXK131095 RNN131095:RNO131095 RDR131095:RDS131095 QTV131095:QTW131095 QJZ131095:QKA131095 QAD131095:QAE131095 PQH131095:PQI131095 PGL131095:PGM131095 OWP131095:OWQ131095 OMT131095:OMU131095 OCX131095:OCY131095 NTB131095:NTC131095 NJF131095:NJG131095 MZJ131095:MZK131095 MPN131095:MPO131095 MFR131095:MFS131095 LVV131095:LVW131095 LLZ131095:LMA131095 LCD131095:LCE131095 KSH131095:KSI131095 KIL131095:KIM131095 JYP131095:JYQ131095 JOT131095:JOU131095 JEX131095:JEY131095 IVB131095:IVC131095 ILF131095:ILG131095 IBJ131095:IBK131095 HRN131095:HRO131095 HHR131095:HHS131095 GXV131095:GXW131095 GNZ131095:GOA131095 GED131095:GEE131095 FUH131095:FUI131095 FKL131095:FKM131095 FAP131095:FAQ131095 EQT131095:EQU131095 EGX131095:EGY131095 DXB131095:DXC131095 DNF131095:DNG131095 DDJ131095:DDK131095 CTN131095:CTO131095 CJR131095:CJS131095 BZV131095:BZW131095 BPZ131095:BQA131095 BGD131095:BGE131095 AWH131095:AWI131095 AML131095:AMM131095 ACP131095:ACQ131095 ST131095:SU131095 IX131095:IY131095 C131103:E131103 WVJ65559:WVK65559 WLN65559:WLO65559 WBR65559:WBS65559 VRV65559:VRW65559 VHZ65559:VIA65559 UYD65559:UYE65559 UOH65559:UOI65559 UEL65559:UEM65559 TUP65559:TUQ65559 TKT65559:TKU65559 TAX65559:TAY65559 SRB65559:SRC65559 SHF65559:SHG65559 RXJ65559:RXK65559 RNN65559:RNO65559 RDR65559:RDS65559 QTV65559:QTW65559 QJZ65559:QKA65559 QAD65559:QAE65559 PQH65559:PQI65559 PGL65559:PGM65559 OWP65559:OWQ65559 OMT65559:OMU65559 OCX65559:OCY65559 NTB65559:NTC65559 NJF65559:NJG65559 MZJ65559:MZK65559 MPN65559:MPO65559 MFR65559:MFS65559 LVV65559:LVW65559 LLZ65559:LMA65559 LCD65559:LCE65559 KSH65559:KSI65559 KIL65559:KIM65559 JYP65559:JYQ65559 JOT65559:JOU65559 JEX65559:JEY65559 IVB65559:IVC65559 ILF65559:ILG65559 IBJ65559:IBK65559 HRN65559:HRO65559 HHR65559:HHS65559 GXV65559:GXW65559 GNZ65559:GOA65559 GED65559:GEE65559 FUH65559:FUI65559 FKL65559:FKM65559 FAP65559:FAQ65559 EQT65559:EQU65559 EGX65559:EGY65559 DXB65559:DXC65559 DNF65559:DNG65559 DDJ65559:DDK65559 CTN65559:CTO65559 CJR65559:CJS65559 BZV65559:BZW65559 BPZ65559:BQA65559 BGD65559:BGE65559 AWH65559:AWI65559 AML65559:AMM65559 ACP65559:ACQ65559 ST65559:SU65559 IX65559:IY65559 C65567:E65567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C983061:E983061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C917525:E917525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C851989:E851989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C786453:E786453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C720917:E720917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C655381:E655381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C589845:E589845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C524309:E524309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C458773:E458773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C393237:E393237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C327701:E327701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C262165:E262165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C196629:E196629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C131093:E131093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C65557:E65557 WVJ983048:WVK983048 WLN983048:WLO983048 WBR983048:WBS983048 VRV983048:VRW983048 VHZ983048:VIA983048 UYD983048:UYE983048 UOH983048:UOI983048 UEL983048:UEM983048 TUP983048:TUQ983048 TKT983048:TKU983048 TAX983048:TAY983048 SRB983048:SRC983048 SHF983048:SHG983048 RXJ983048:RXK983048 RNN983048:RNO983048 RDR983048:RDS983048 QTV983048:QTW983048 QJZ983048:QKA983048 QAD983048:QAE983048 PQH983048:PQI983048 PGL983048:PGM983048 OWP983048:OWQ983048 OMT983048:OMU983048 OCX983048:OCY983048 NTB983048:NTC983048 NJF983048:NJG983048 MZJ983048:MZK983048 MPN983048:MPO983048 MFR983048:MFS983048 LVV983048:LVW983048 LLZ983048:LMA983048 LCD983048:LCE983048 KSH983048:KSI983048 KIL983048:KIM983048 JYP983048:JYQ983048 JOT983048:JOU983048 JEX983048:JEY983048 IVB983048:IVC983048 ILF983048:ILG983048 IBJ983048:IBK983048 HRN983048:HRO983048 HHR983048:HHS983048 GXV983048:GXW983048 GNZ983048:GOA983048 GED983048:GEE983048 FUH983048:FUI983048 FKL983048:FKM983048 FAP983048:FAQ983048 EQT983048:EQU983048 EGX983048:EGY983048 DXB983048:DXC983048 DNF983048:DNG983048 DDJ983048:DDK983048 CTN983048:CTO983048 CJR983048:CJS983048 BZV983048:BZW983048 BPZ983048:BQA983048 BGD983048:BGE983048 AWH983048:AWI983048 AML983048:AMM983048 ACP983048:ACQ983048 ST983048:SU983048 IX983048:IY983048 C983056:E983056 WVJ917512:WVK917512 WLN917512:WLO917512 WBR917512:WBS917512 VRV917512:VRW917512 VHZ917512:VIA917512 UYD917512:UYE917512 UOH917512:UOI917512 UEL917512:UEM917512 TUP917512:TUQ917512 TKT917512:TKU917512 TAX917512:TAY917512 SRB917512:SRC917512 SHF917512:SHG917512 RXJ917512:RXK917512 RNN917512:RNO917512 RDR917512:RDS917512 QTV917512:QTW917512 QJZ917512:QKA917512 QAD917512:QAE917512 PQH917512:PQI917512 PGL917512:PGM917512 OWP917512:OWQ917512 OMT917512:OMU917512 OCX917512:OCY917512 NTB917512:NTC917512 NJF917512:NJG917512 MZJ917512:MZK917512 MPN917512:MPO917512 MFR917512:MFS917512 LVV917512:LVW917512 LLZ917512:LMA917512 LCD917512:LCE917512 KSH917512:KSI917512 KIL917512:KIM917512 JYP917512:JYQ917512 JOT917512:JOU917512 JEX917512:JEY917512 IVB917512:IVC917512 ILF917512:ILG917512 IBJ917512:IBK917512 HRN917512:HRO917512 HHR917512:HHS917512 GXV917512:GXW917512 GNZ917512:GOA917512 GED917512:GEE917512 FUH917512:FUI917512 FKL917512:FKM917512 FAP917512:FAQ917512 EQT917512:EQU917512 EGX917512:EGY917512 DXB917512:DXC917512 DNF917512:DNG917512 DDJ917512:DDK917512 CTN917512:CTO917512 CJR917512:CJS917512 BZV917512:BZW917512 BPZ917512:BQA917512 BGD917512:BGE917512 AWH917512:AWI917512 AML917512:AMM917512 ACP917512:ACQ917512 ST917512:SU917512 IX917512:IY917512 C917520:E917520 WVJ851976:WVK851976 WLN851976:WLO851976 WBR851976:WBS851976 VRV851976:VRW851976 VHZ851976:VIA851976 UYD851976:UYE851976 UOH851976:UOI851976 UEL851976:UEM851976 TUP851976:TUQ851976 TKT851976:TKU851976 TAX851976:TAY851976 SRB851976:SRC851976 SHF851976:SHG851976 RXJ851976:RXK851976 RNN851976:RNO851976 RDR851976:RDS851976 QTV851976:QTW851976 QJZ851976:QKA851976 QAD851976:QAE851976 PQH851976:PQI851976 PGL851976:PGM851976 OWP851976:OWQ851976 OMT851976:OMU851976 OCX851976:OCY851976 NTB851976:NTC851976 NJF851976:NJG851976 MZJ851976:MZK851976 MPN851976:MPO851976 MFR851976:MFS851976 LVV851976:LVW851976 LLZ851976:LMA851976 LCD851976:LCE851976 KSH851976:KSI851976 KIL851976:KIM851976 JYP851976:JYQ851976 JOT851976:JOU851976 JEX851976:JEY851976 IVB851976:IVC851976 ILF851976:ILG851976 IBJ851976:IBK851976 HRN851976:HRO851976 HHR851976:HHS851976 GXV851976:GXW851976 GNZ851976:GOA851976 GED851976:GEE851976 FUH851976:FUI851976 FKL851976:FKM851976 FAP851976:FAQ851976 EQT851976:EQU851976 EGX851976:EGY851976 DXB851976:DXC851976 DNF851976:DNG851976 DDJ851976:DDK851976 CTN851976:CTO851976 CJR851976:CJS851976 BZV851976:BZW851976 BPZ851976:BQA851976 BGD851976:BGE851976 AWH851976:AWI851976 AML851976:AMM851976 ACP851976:ACQ851976 ST851976:SU851976 IX851976:IY851976 C851984:E851984 WVJ786440:WVK786440 WLN786440:WLO786440 WBR786440:WBS786440 VRV786440:VRW786440 VHZ786440:VIA786440 UYD786440:UYE786440 UOH786440:UOI786440 UEL786440:UEM786440 TUP786440:TUQ786440 TKT786440:TKU786440 TAX786440:TAY786440 SRB786440:SRC786440 SHF786440:SHG786440 RXJ786440:RXK786440 RNN786440:RNO786440 RDR786440:RDS786440 QTV786440:QTW786440 QJZ786440:QKA786440 QAD786440:QAE786440 PQH786440:PQI786440 PGL786440:PGM786440 OWP786440:OWQ786440 OMT786440:OMU786440 OCX786440:OCY786440 NTB786440:NTC786440 NJF786440:NJG786440 MZJ786440:MZK786440 MPN786440:MPO786440 MFR786440:MFS786440 LVV786440:LVW786440 LLZ786440:LMA786440 LCD786440:LCE786440 KSH786440:KSI786440 KIL786440:KIM786440 JYP786440:JYQ786440 JOT786440:JOU786440 JEX786440:JEY786440 IVB786440:IVC786440 ILF786440:ILG786440 IBJ786440:IBK786440 HRN786440:HRO786440 HHR786440:HHS786440 GXV786440:GXW786440 GNZ786440:GOA786440 GED786440:GEE786440 FUH786440:FUI786440 FKL786440:FKM786440 FAP786440:FAQ786440 EQT786440:EQU786440 EGX786440:EGY786440 DXB786440:DXC786440 DNF786440:DNG786440 DDJ786440:DDK786440 CTN786440:CTO786440 CJR786440:CJS786440 BZV786440:BZW786440 BPZ786440:BQA786440 BGD786440:BGE786440 AWH786440:AWI786440 AML786440:AMM786440 ACP786440:ACQ786440 ST786440:SU786440 IX786440:IY786440 C786448:E786448 WVJ720904:WVK720904 WLN720904:WLO720904 WBR720904:WBS720904 VRV720904:VRW720904 VHZ720904:VIA720904 UYD720904:UYE720904 UOH720904:UOI720904 UEL720904:UEM720904 TUP720904:TUQ720904 TKT720904:TKU720904 TAX720904:TAY720904 SRB720904:SRC720904 SHF720904:SHG720904 RXJ720904:RXK720904 RNN720904:RNO720904 RDR720904:RDS720904 QTV720904:QTW720904 QJZ720904:QKA720904 QAD720904:QAE720904 PQH720904:PQI720904 PGL720904:PGM720904 OWP720904:OWQ720904 OMT720904:OMU720904 OCX720904:OCY720904 NTB720904:NTC720904 NJF720904:NJG720904 MZJ720904:MZK720904 MPN720904:MPO720904 MFR720904:MFS720904 LVV720904:LVW720904 LLZ720904:LMA720904 LCD720904:LCE720904 KSH720904:KSI720904 KIL720904:KIM720904 JYP720904:JYQ720904 JOT720904:JOU720904 JEX720904:JEY720904 IVB720904:IVC720904 ILF720904:ILG720904 IBJ720904:IBK720904 HRN720904:HRO720904 HHR720904:HHS720904 GXV720904:GXW720904 GNZ720904:GOA720904 GED720904:GEE720904 FUH720904:FUI720904 FKL720904:FKM720904 FAP720904:FAQ720904 EQT720904:EQU720904 EGX720904:EGY720904 DXB720904:DXC720904 DNF720904:DNG720904 DDJ720904:DDK720904 CTN720904:CTO720904 CJR720904:CJS720904 BZV720904:BZW720904 BPZ720904:BQA720904 BGD720904:BGE720904 AWH720904:AWI720904 AML720904:AMM720904 ACP720904:ACQ720904 ST720904:SU720904 IX720904:IY720904 C720912:E720912 WVJ655368:WVK655368 WLN655368:WLO655368 WBR655368:WBS655368 VRV655368:VRW655368 VHZ655368:VIA655368 UYD655368:UYE655368 UOH655368:UOI655368 UEL655368:UEM655368 TUP655368:TUQ655368 TKT655368:TKU655368 TAX655368:TAY655368 SRB655368:SRC655368 SHF655368:SHG655368 RXJ655368:RXK655368 RNN655368:RNO655368 RDR655368:RDS655368 QTV655368:QTW655368 QJZ655368:QKA655368 QAD655368:QAE655368 PQH655368:PQI655368 PGL655368:PGM655368 OWP655368:OWQ655368 OMT655368:OMU655368 OCX655368:OCY655368 NTB655368:NTC655368 NJF655368:NJG655368 MZJ655368:MZK655368 MPN655368:MPO655368 MFR655368:MFS655368 LVV655368:LVW655368 LLZ655368:LMA655368 LCD655368:LCE655368 KSH655368:KSI655368 KIL655368:KIM655368 JYP655368:JYQ655368 JOT655368:JOU655368 JEX655368:JEY655368 IVB655368:IVC655368 ILF655368:ILG655368 IBJ655368:IBK655368 HRN655368:HRO655368 HHR655368:HHS655368 GXV655368:GXW655368 GNZ655368:GOA655368 GED655368:GEE655368 FUH655368:FUI655368 FKL655368:FKM655368 FAP655368:FAQ655368 EQT655368:EQU655368 EGX655368:EGY655368 DXB655368:DXC655368 DNF655368:DNG655368 DDJ655368:DDK655368 CTN655368:CTO655368 CJR655368:CJS655368 BZV655368:BZW655368 BPZ655368:BQA655368 BGD655368:BGE655368 AWH655368:AWI655368 AML655368:AMM655368 ACP655368:ACQ655368 ST655368:SU655368 IX655368:IY655368 C655376:E655376 WVJ589832:WVK589832 WLN589832:WLO589832 WBR589832:WBS589832 VRV589832:VRW589832 VHZ589832:VIA589832 UYD589832:UYE589832 UOH589832:UOI589832 UEL589832:UEM589832 TUP589832:TUQ589832 TKT589832:TKU589832 TAX589832:TAY589832 SRB589832:SRC589832 SHF589832:SHG589832 RXJ589832:RXK589832 RNN589832:RNO589832 RDR589832:RDS589832 QTV589832:QTW589832 QJZ589832:QKA589832 QAD589832:QAE589832 PQH589832:PQI589832 PGL589832:PGM589832 OWP589832:OWQ589832 OMT589832:OMU589832 OCX589832:OCY589832 NTB589832:NTC589832 NJF589832:NJG589832 MZJ589832:MZK589832 MPN589832:MPO589832 MFR589832:MFS589832 LVV589832:LVW589832 LLZ589832:LMA589832 LCD589832:LCE589832 KSH589832:KSI589832 KIL589832:KIM589832 JYP589832:JYQ589832 JOT589832:JOU589832 JEX589832:JEY589832 IVB589832:IVC589832 ILF589832:ILG589832 IBJ589832:IBK589832 HRN589832:HRO589832 HHR589832:HHS589832 GXV589832:GXW589832 GNZ589832:GOA589832 GED589832:GEE589832 FUH589832:FUI589832 FKL589832:FKM589832 FAP589832:FAQ589832 EQT589832:EQU589832 EGX589832:EGY589832 DXB589832:DXC589832 DNF589832:DNG589832 DDJ589832:DDK589832 CTN589832:CTO589832 CJR589832:CJS589832 BZV589832:BZW589832 BPZ589832:BQA589832 BGD589832:BGE589832 AWH589832:AWI589832 AML589832:AMM589832 ACP589832:ACQ589832 ST589832:SU589832 IX589832:IY589832 C589840:E589840 WVJ524296:WVK524296 WLN524296:WLO524296 WBR524296:WBS524296 VRV524296:VRW524296 VHZ524296:VIA524296 UYD524296:UYE524296 UOH524296:UOI524296 UEL524296:UEM524296 TUP524296:TUQ524296 TKT524296:TKU524296 TAX524296:TAY524296 SRB524296:SRC524296 SHF524296:SHG524296 RXJ524296:RXK524296 RNN524296:RNO524296 RDR524296:RDS524296 QTV524296:QTW524296 QJZ524296:QKA524296 QAD524296:QAE524296 PQH524296:PQI524296 PGL524296:PGM524296 OWP524296:OWQ524296 OMT524296:OMU524296 OCX524296:OCY524296 NTB524296:NTC524296 NJF524296:NJG524296 MZJ524296:MZK524296 MPN524296:MPO524296 MFR524296:MFS524296 LVV524296:LVW524296 LLZ524296:LMA524296 LCD524296:LCE524296 KSH524296:KSI524296 KIL524296:KIM524296 JYP524296:JYQ524296 JOT524296:JOU524296 JEX524296:JEY524296 IVB524296:IVC524296 ILF524296:ILG524296 IBJ524296:IBK524296 HRN524296:HRO524296 HHR524296:HHS524296 GXV524296:GXW524296 GNZ524296:GOA524296 GED524296:GEE524296 FUH524296:FUI524296 FKL524296:FKM524296 FAP524296:FAQ524296 EQT524296:EQU524296 EGX524296:EGY524296 DXB524296:DXC524296 DNF524296:DNG524296 DDJ524296:DDK524296 CTN524296:CTO524296 CJR524296:CJS524296 BZV524296:BZW524296 BPZ524296:BQA524296 BGD524296:BGE524296 AWH524296:AWI524296 AML524296:AMM524296 ACP524296:ACQ524296 ST524296:SU524296 IX524296:IY524296 C524304:E524304 WVJ458760:WVK458760 WLN458760:WLO458760 WBR458760:WBS458760 VRV458760:VRW458760 VHZ458760:VIA458760 UYD458760:UYE458760 UOH458760:UOI458760 UEL458760:UEM458760 TUP458760:TUQ458760 TKT458760:TKU458760 TAX458760:TAY458760 SRB458760:SRC458760 SHF458760:SHG458760 RXJ458760:RXK458760 RNN458760:RNO458760 RDR458760:RDS458760 QTV458760:QTW458760 QJZ458760:QKA458760 QAD458760:QAE458760 PQH458760:PQI458760 PGL458760:PGM458760 OWP458760:OWQ458760 OMT458760:OMU458760 OCX458760:OCY458760 NTB458760:NTC458760 NJF458760:NJG458760 MZJ458760:MZK458760 MPN458760:MPO458760 MFR458760:MFS458760 LVV458760:LVW458760 LLZ458760:LMA458760 LCD458760:LCE458760 KSH458760:KSI458760 KIL458760:KIM458760 JYP458760:JYQ458760 JOT458760:JOU458760 JEX458760:JEY458760 IVB458760:IVC458760 ILF458760:ILG458760 IBJ458760:IBK458760 HRN458760:HRO458760 HHR458760:HHS458760 GXV458760:GXW458760 GNZ458760:GOA458760 GED458760:GEE458760 FUH458760:FUI458760 FKL458760:FKM458760 FAP458760:FAQ458760 EQT458760:EQU458760 EGX458760:EGY458760 DXB458760:DXC458760 DNF458760:DNG458760 DDJ458760:DDK458760 CTN458760:CTO458760 CJR458760:CJS458760 BZV458760:BZW458760 BPZ458760:BQA458760 BGD458760:BGE458760 AWH458760:AWI458760 AML458760:AMM458760 ACP458760:ACQ458760 ST458760:SU458760 IX458760:IY458760 C458768:E458768 WVJ393224:WVK393224 WLN393224:WLO393224 WBR393224:WBS393224 VRV393224:VRW393224 VHZ393224:VIA393224 UYD393224:UYE393224 UOH393224:UOI393224 UEL393224:UEM393224 TUP393224:TUQ393224 TKT393224:TKU393224 TAX393224:TAY393224 SRB393224:SRC393224 SHF393224:SHG393224 RXJ393224:RXK393224 RNN393224:RNO393224 RDR393224:RDS393224 QTV393224:QTW393224 QJZ393224:QKA393224 QAD393224:QAE393224 PQH393224:PQI393224 PGL393224:PGM393224 OWP393224:OWQ393224 OMT393224:OMU393224 OCX393224:OCY393224 NTB393224:NTC393224 NJF393224:NJG393224 MZJ393224:MZK393224 MPN393224:MPO393224 MFR393224:MFS393224 LVV393224:LVW393224 LLZ393224:LMA393224 LCD393224:LCE393224 KSH393224:KSI393224 KIL393224:KIM393224 JYP393224:JYQ393224 JOT393224:JOU393224 JEX393224:JEY393224 IVB393224:IVC393224 ILF393224:ILG393224 IBJ393224:IBK393224 HRN393224:HRO393224 HHR393224:HHS393224 GXV393224:GXW393224 GNZ393224:GOA393224 GED393224:GEE393224 FUH393224:FUI393224 FKL393224:FKM393224 FAP393224:FAQ393224 EQT393224:EQU393224 EGX393224:EGY393224 DXB393224:DXC393224 DNF393224:DNG393224 DDJ393224:DDK393224 CTN393224:CTO393224 CJR393224:CJS393224 BZV393224:BZW393224 BPZ393224:BQA393224 BGD393224:BGE393224 AWH393224:AWI393224 AML393224:AMM393224 ACP393224:ACQ393224 ST393224:SU393224 IX393224:IY393224 C393232:E393232 WVJ327688:WVK327688 WLN327688:WLO327688 WBR327688:WBS327688 VRV327688:VRW327688 VHZ327688:VIA327688 UYD327688:UYE327688 UOH327688:UOI327688 UEL327688:UEM327688 TUP327688:TUQ327688 TKT327688:TKU327688 TAX327688:TAY327688 SRB327688:SRC327688 SHF327688:SHG327688 RXJ327688:RXK327688 RNN327688:RNO327688 RDR327688:RDS327688 QTV327688:QTW327688 QJZ327688:QKA327688 QAD327688:QAE327688 PQH327688:PQI327688 PGL327688:PGM327688 OWP327688:OWQ327688 OMT327688:OMU327688 OCX327688:OCY327688 NTB327688:NTC327688 NJF327688:NJG327688 MZJ327688:MZK327688 MPN327688:MPO327688 MFR327688:MFS327688 LVV327688:LVW327688 LLZ327688:LMA327688 LCD327688:LCE327688 KSH327688:KSI327688 KIL327688:KIM327688 JYP327688:JYQ327688 JOT327688:JOU327688 JEX327688:JEY327688 IVB327688:IVC327688 ILF327688:ILG327688 IBJ327688:IBK327688 HRN327688:HRO327688 HHR327688:HHS327688 GXV327688:GXW327688 GNZ327688:GOA327688 GED327688:GEE327688 FUH327688:FUI327688 FKL327688:FKM327688 FAP327688:FAQ327688 EQT327688:EQU327688 EGX327688:EGY327688 DXB327688:DXC327688 DNF327688:DNG327688 DDJ327688:DDK327688 CTN327688:CTO327688 CJR327688:CJS327688 BZV327688:BZW327688 BPZ327688:BQA327688 BGD327688:BGE327688 AWH327688:AWI327688 AML327688:AMM327688 ACP327688:ACQ327688 ST327688:SU327688 IX327688:IY327688 C327696:E327696 WVJ262152:WVK262152 WLN262152:WLO262152 WBR262152:WBS262152 VRV262152:VRW262152 VHZ262152:VIA262152 UYD262152:UYE262152 UOH262152:UOI262152 UEL262152:UEM262152 TUP262152:TUQ262152 TKT262152:TKU262152 TAX262152:TAY262152 SRB262152:SRC262152 SHF262152:SHG262152 RXJ262152:RXK262152 RNN262152:RNO262152 RDR262152:RDS262152 QTV262152:QTW262152 QJZ262152:QKA262152 QAD262152:QAE262152 PQH262152:PQI262152 PGL262152:PGM262152 OWP262152:OWQ262152 OMT262152:OMU262152 OCX262152:OCY262152 NTB262152:NTC262152 NJF262152:NJG262152 MZJ262152:MZK262152 MPN262152:MPO262152 MFR262152:MFS262152 LVV262152:LVW262152 LLZ262152:LMA262152 LCD262152:LCE262152 KSH262152:KSI262152 KIL262152:KIM262152 JYP262152:JYQ262152 JOT262152:JOU262152 JEX262152:JEY262152 IVB262152:IVC262152 ILF262152:ILG262152 IBJ262152:IBK262152 HRN262152:HRO262152 HHR262152:HHS262152 GXV262152:GXW262152 GNZ262152:GOA262152 GED262152:GEE262152 FUH262152:FUI262152 FKL262152:FKM262152 FAP262152:FAQ262152 EQT262152:EQU262152 EGX262152:EGY262152 DXB262152:DXC262152 DNF262152:DNG262152 DDJ262152:DDK262152 CTN262152:CTO262152 CJR262152:CJS262152 BZV262152:BZW262152 BPZ262152:BQA262152 BGD262152:BGE262152 AWH262152:AWI262152 AML262152:AMM262152 ACP262152:ACQ262152 ST262152:SU262152 IX262152:IY262152 C262160:E262160 WVJ196616:WVK196616 WLN196616:WLO196616 WBR196616:WBS196616 VRV196616:VRW196616 VHZ196616:VIA196616 UYD196616:UYE196616 UOH196616:UOI196616 UEL196616:UEM196616 TUP196616:TUQ196616 TKT196616:TKU196616 TAX196616:TAY196616 SRB196616:SRC196616 SHF196616:SHG196616 RXJ196616:RXK196616 RNN196616:RNO196616 RDR196616:RDS196616 QTV196616:QTW196616 QJZ196616:QKA196616 QAD196616:QAE196616 PQH196616:PQI196616 PGL196616:PGM196616 OWP196616:OWQ196616 OMT196616:OMU196616 OCX196616:OCY196616 NTB196616:NTC196616 NJF196616:NJG196616 MZJ196616:MZK196616 MPN196616:MPO196616 MFR196616:MFS196616 LVV196616:LVW196616 LLZ196616:LMA196616 LCD196616:LCE196616 KSH196616:KSI196616 KIL196616:KIM196616 JYP196616:JYQ196616 JOT196616:JOU196616 JEX196616:JEY196616 IVB196616:IVC196616 ILF196616:ILG196616 IBJ196616:IBK196616 HRN196616:HRO196616 HHR196616:HHS196616 GXV196616:GXW196616 GNZ196616:GOA196616 GED196616:GEE196616 FUH196616:FUI196616 FKL196616:FKM196616 FAP196616:FAQ196616 EQT196616:EQU196616 EGX196616:EGY196616 DXB196616:DXC196616 DNF196616:DNG196616 DDJ196616:DDK196616 CTN196616:CTO196616 CJR196616:CJS196616 BZV196616:BZW196616 BPZ196616:BQA196616 BGD196616:BGE196616 AWH196616:AWI196616 AML196616:AMM196616 ACP196616:ACQ196616 ST196616:SU196616 IX196616:IY196616 C196624:E196624 WVJ131080:WVK131080 WLN131080:WLO131080 WBR131080:WBS131080 VRV131080:VRW131080 VHZ131080:VIA131080 UYD131080:UYE131080 UOH131080:UOI131080 UEL131080:UEM131080 TUP131080:TUQ131080 TKT131080:TKU131080 TAX131080:TAY131080 SRB131080:SRC131080 SHF131080:SHG131080 RXJ131080:RXK131080 RNN131080:RNO131080 RDR131080:RDS131080 QTV131080:QTW131080 QJZ131080:QKA131080 QAD131080:QAE131080 PQH131080:PQI131080 PGL131080:PGM131080 OWP131080:OWQ131080 OMT131080:OMU131080 OCX131080:OCY131080 NTB131080:NTC131080 NJF131080:NJG131080 MZJ131080:MZK131080 MPN131080:MPO131080 MFR131080:MFS131080 LVV131080:LVW131080 LLZ131080:LMA131080 LCD131080:LCE131080 KSH131080:KSI131080 KIL131080:KIM131080 JYP131080:JYQ131080 JOT131080:JOU131080 JEX131080:JEY131080 IVB131080:IVC131080 ILF131080:ILG131080 IBJ131080:IBK131080 HRN131080:HRO131080 HHR131080:HHS131080 GXV131080:GXW131080 GNZ131080:GOA131080 GED131080:GEE131080 FUH131080:FUI131080 FKL131080:FKM131080 FAP131080:FAQ131080 EQT131080:EQU131080 EGX131080:EGY131080 DXB131080:DXC131080 DNF131080:DNG131080 DDJ131080:DDK131080 CTN131080:CTO131080 CJR131080:CJS131080 BZV131080:BZW131080 BPZ131080:BQA131080 BGD131080:BGE131080 AWH131080:AWI131080 AML131080:AMM131080 ACP131080:ACQ131080 ST131080:SU131080 IX131080:IY131080 C131088:E131088 WVJ65544:WVK65544 WLN65544:WLO65544 WBR65544:WBS65544 VRV65544:VRW65544 VHZ65544:VIA65544 UYD65544:UYE65544 UOH65544:UOI65544 UEL65544:UEM65544 TUP65544:TUQ65544 TKT65544:TKU65544 TAX65544:TAY65544 SRB65544:SRC65544 SHF65544:SHG65544 RXJ65544:RXK65544 RNN65544:RNO65544 RDR65544:RDS65544 QTV65544:QTW65544 QJZ65544:QKA65544 QAD65544:QAE65544 PQH65544:PQI65544 PGL65544:PGM65544 OWP65544:OWQ65544 OMT65544:OMU65544 OCX65544:OCY65544 NTB65544:NTC65544 NJF65544:NJG65544 MZJ65544:MZK65544 MPN65544:MPO65544 MFR65544:MFS65544 LVV65544:LVW65544 LLZ65544:LMA65544 LCD65544:LCE65544 KSH65544:KSI65544 KIL65544:KIM65544 JYP65544:JYQ65544 JOT65544:JOU65544 JEX65544:JEY65544 IVB65544:IVC65544 ILF65544:ILG65544 IBJ65544:IBK65544 HRN65544:HRO65544 HHR65544:HHS65544 GXV65544:GXW65544 GNZ65544:GOA65544 GED65544:GEE65544 FUH65544:FUI65544 FKL65544:FKM65544 FAP65544:FAQ65544 EQT65544:EQU65544 EGX65544:EGY65544 DXB65544:DXC65544 DNF65544:DNG65544 DDJ65544:DDK65544 CTN65544:CTO65544 CJR65544:CJS65544 BZV65544:BZW65544 BPZ65544:BQA65544 BGD65544:BGE65544 AWH65544:AWI65544 AML65544:AMM65544 ACP65544:ACQ65544 ST65544:SU65544 IX65544:IY65544 C65552:E65552 WVP983053:WVQ983053 WLT983053:WLU983053 WBX983053:WBY983053 VSB983053:VSC983053 VIF983053:VIG983053 UYJ983053:UYK983053 UON983053:UOO983053 UER983053:UES983053 TUV983053:TUW983053 TKZ983053:TLA983053 TBD983053:TBE983053 SRH983053:SRI983053 SHL983053:SHM983053 RXP983053:RXQ983053 RNT983053:RNU983053 RDX983053:RDY983053 QUB983053:QUC983053 QKF983053:QKG983053 QAJ983053:QAK983053 PQN983053:PQO983053 PGR983053:PGS983053 OWV983053:OWW983053 OMZ983053:ONA983053 ODD983053:ODE983053 NTH983053:NTI983053 NJL983053:NJM983053 MZP983053:MZQ983053 MPT983053:MPU983053 MFX983053:MFY983053 LWB983053:LWC983053 LMF983053:LMG983053 LCJ983053:LCK983053 KSN983053:KSO983053 KIR983053:KIS983053 JYV983053:JYW983053 JOZ983053:JPA983053 JFD983053:JFE983053 IVH983053:IVI983053 ILL983053:ILM983053 IBP983053:IBQ983053 HRT983053:HRU983053 HHX983053:HHY983053 GYB983053:GYC983053 GOF983053:GOG983053 GEJ983053:GEK983053 FUN983053:FUO983053 FKR983053:FKS983053 FAV983053:FAW983053 EQZ983053:ERA983053 EHD983053:EHE983053 DXH983053:DXI983053 DNL983053:DNM983053 DDP983053:DDQ983053 CTT983053:CTU983053 CJX983053:CJY983053 CAB983053:CAC983053 BQF983053:BQG983053 BGJ983053:BGK983053 AWN983053:AWO983053 AMR983053:AMS983053 ACV983053:ACW983053 SZ983053:TA983053 JD983053:JE983053 J983061:K983061 WVP917517:WVQ917517 WLT917517:WLU917517 WBX917517:WBY917517 VSB917517:VSC917517 VIF917517:VIG917517 UYJ917517:UYK917517 UON917517:UOO917517 UER917517:UES917517 TUV917517:TUW917517 TKZ917517:TLA917517 TBD917517:TBE917517 SRH917517:SRI917517 SHL917517:SHM917517 RXP917517:RXQ917517 RNT917517:RNU917517 RDX917517:RDY917517 QUB917517:QUC917517 QKF917517:QKG917517 QAJ917517:QAK917517 PQN917517:PQO917517 PGR917517:PGS917517 OWV917517:OWW917517 OMZ917517:ONA917517 ODD917517:ODE917517 NTH917517:NTI917517 NJL917517:NJM917517 MZP917517:MZQ917517 MPT917517:MPU917517 MFX917517:MFY917517 LWB917517:LWC917517 LMF917517:LMG917517 LCJ917517:LCK917517 KSN917517:KSO917517 KIR917517:KIS917517 JYV917517:JYW917517 JOZ917517:JPA917517 JFD917517:JFE917517 IVH917517:IVI917517 ILL917517:ILM917517 IBP917517:IBQ917517 HRT917517:HRU917517 HHX917517:HHY917517 GYB917517:GYC917517 GOF917517:GOG917517 GEJ917517:GEK917517 FUN917517:FUO917517 FKR917517:FKS917517 FAV917517:FAW917517 EQZ917517:ERA917517 EHD917517:EHE917517 DXH917517:DXI917517 DNL917517:DNM917517 DDP917517:DDQ917517 CTT917517:CTU917517 CJX917517:CJY917517 CAB917517:CAC917517 BQF917517:BQG917517 BGJ917517:BGK917517 AWN917517:AWO917517 AMR917517:AMS917517 ACV917517:ACW917517 SZ917517:TA917517 JD917517:JE917517 J917525:K917525 WVP851981:WVQ851981 WLT851981:WLU851981 WBX851981:WBY851981 VSB851981:VSC851981 VIF851981:VIG851981 UYJ851981:UYK851981 UON851981:UOO851981 UER851981:UES851981 TUV851981:TUW851981 TKZ851981:TLA851981 TBD851981:TBE851981 SRH851981:SRI851981 SHL851981:SHM851981 RXP851981:RXQ851981 RNT851981:RNU851981 RDX851981:RDY851981 QUB851981:QUC851981 QKF851981:QKG851981 QAJ851981:QAK851981 PQN851981:PQO851981 PGR851981:PGS851981 OWV851981:OWW851981 OMZ851981:ONA851981 ODD851981:ODE851981 NTH851981:NTI851981 NJL851981:NJM851981 MZP851981:MZQ851981 MPT851981:MPU851981 MFX851981:MFY851981 LWB851981:LWC851981 LMF851981:LMG851981 LCJ851981:LCK851981 KSN851981:KSO851981 KIR851981:KIS851981 JYV851981:JYW851981 JOZ851981:JPA851981 JFD851981:JFE851981 IVH851981:IVI851981 ILL851981:ILM851981 IBP851981:IBQ851981 HRT851981:HRU851981 HHX851981:HHY851981 GYB851981:GYC851981 GOF851981:GOG851981 GEJ851981:GEK851981 FUN851981:FUO851981 FKR851981:FKS851981 FAV851981:FAW851981 EQZ851981:ERA851981 EHD851981:EHE851981 DXH851981:DXI851981 DNL851981:DNM851981 DDP851981:DDQ851981 CTT851981:CTU851981 CJX851981:CJY851981 CAB851981:CAC851981 BQF851981:BQG851981 BGJ851981:BGK851981 AWN851981:AWO851981 AMR851981:AMS851981 ACV851981:ACW851981 SZ851981:TA851981 JD851981:JE851981 J851989:K851989 WVP786445:WVQ786445 WLT786445:WLU786445 WBX786445:WBY786445 VSB786445:VSC786445 VIF786445:VIG786445 UYJ786445:UYK786445 UON786445:UOO786445 UER786445:UES786445 TUV786445:TUW786445 TKZ786445:TLA786445 TBD786445:TBE786445 SRH786445:SRI786445 SHL786445:SHM786445 RXP786445:RXQ786445 RNT786445:RNU786445 RDX786445:RDY786445 QUB786445:QUC786445 QKF786445:QKG786445 QAJ786445:QAK786445 PQN786445:PQO786445 PGR786445:PGS786445 OWV786445:OWW786445 OMZ786445:ONA786445 ODD786445:ODE786445 NTH786445:NTI786445 NJL786445:NJM786445 MZP786445:MZQ786445 MPT786445:MPU786445 MFX786445:MFY786445 LWB786445:LWC786445 LMF786445:LMG786445 LCJ786445:LCK786445 KSN786445:KSO786445 KIR786445:KIS786445 JYV786445:JYW786445 JOZ786445:JPA786445 JFD786445:JFE786445 IVH786445:IVI786445 ILL786445:ILM786445 IBP786445:IBQ786445 HRT786445:HRU786445 HHX786445:HHY786445 GYB786445:GYC786445 GOF786445:GOG786445 GEJ786445:GEK786445 FUN786445:FUO786445 FKR786445:FKS786445 FAV786445:FAW786445 EQZ786445:ERA786445 EHD786445:EHE786445 DXH786445:DXI786445 DNL786445:DNM786445 DDP786445:DDQ786445 CTT786445:CTU786445 CJX786445:CJY786445 CAB786445:CAC786445 BQF786445:BQG786445 BGJ786445:BGK786445 AWN786445:AWO786445 AMR786445:AMS786445 ACV786445:ACW786445 SZ786445:TA786445 JD786445:JE786445 J786453:K786453 WVP720909:WVQ720909 WLT720909:WLU720909 WBX720909:WBY720909 VSB720909:VSC720909 VIF720909:VIG720909 UYJ720909:UYK720909 UON720909:UOO720909 UER720909:UES720909 TUV720909:TUW720909 TKZ720909:TLA720909 TBD720909:TBE720909 SRH720909:SRI720909 SHL720909:SHM720909 RXP720909:RXQ720909 RNT720909:RNU720909 RDX720909:RDY720909 QUB720909:QUC720909 QKF720909:QKG720909 QAJ720909:QAK720909 PQN720909:PQO720909 PGR720909:PGS720909 OWV720909:OWW720909 OMZ720909:ONA720909 ODD720909:ODE720909 NTH720909:NTI720909 NJL720909:NJM720909 MZP720909:MZQ720909 MPT720909:MPU720909 MFX720909:MFY720909 LWB720909:LWC720909 LMF720909:LMG720909 LCJ720909:LCK720909 KSN720909:KSO720909 KIR720909:KIS720909 JYV720909:JYW720909 JOZ720909:JPA720909 JFD720909:JFE720909 IVH720909:IVI720909 ILL720909:ILM720909 IBP720909:IBQ720909 HRT720909:HRU720909 HHX720909:HHY720909 GYB720909:GYC720909 GOF720909:GOG720909 GEJ720909:GEK720909 FUN720909:FUO720909 FKR720909:FKS720909 FAV720909:FAW720909 EQZ720909:ERA720909 EHD720909:EHE720909 DXH720909:DXI720909 DNL720909:DNM720909 DDP720909:DDQ720909 CTT720909:CTU720909 CJX720909:CJY720909 CAB720909:CAC720909 BQF720909:BQG720909 BGJ720909:BGK720909 AWN720909:AWO720909 AMR720909:AMS720909 ACV720909:ACW720909 SZ720909:TA720909 JD720909:JE720909 J720917:K720917 WVP655373:WVQ655373 WLT655373:WLU655373 WBX655373:WBY655373 VSB655373:VSC655373 VIF655373:VIG655373 UYJ655373:UYK655373 UON655373:UOO655373 UER655373:UES655373 TUV655373:TUW655373 TKZ655373:TLA655373 TBD655373:TBE655373 SRH655373:SRI655373 SHL655373:SHM655373 RXP655373:RXQ655373 RNT655373:RNU655373 RDX655373:RDY655373 QUB655373:QUC655373 QKF655373:QKG655373 QAJ655373:QAK655373 PQN655373:PQO655373 PGR655373:PGS655373 OWV655373:OWW655373 OMZ655373:ONA655373 ODD655373:ODE655373 NTH655373:NTI655373 NJL655373:NJM655373 MZP655373:MZQ655373 MPT655373:MPU655373 MFX655373:MFY655373 LWB655373:LWC655373 LMF655373:LMG655373 LCJ655373:LCK655373 KSN655373:KSO655373 KIR655373:KIS655373 JYV655373:JYW655373 JOZ655373:JPA655373 JFD655373:JFE655373 IVH655373:IVI655373 ILL655373:ILM655373 IBP655373:IBQ655373 HRT655373:HRU655373 HHX655373:HHY655373 GYB655373:GYC655373 GOF655373:GOG655373 GEJ655373:GEK655373 FUN655373:FUO655373 FKR655373:FKS655373 FAV655373:FAW655373 EQZ655373:ERA655373 EHD655373:EHE655373 DXH655373:DXI655373 DNL655373:DNM655373 DDP655373:DDQ655373 CTT655373:CTU655373 CJX655373:CJY655373 CAB655373:CAC655373 BQF655373:BQG655373 BGJ655373:BGK655373 AWN655373:AWO655373 AMR655373:AMS655373 ACV655373:ACW655373 SZ655373:TA655373 JD655373:JE655373 J655381:K655381 WVP589837:WVQ589837 WLT589837:WLU589837 WBX589837:WBY589837 VSB589837:VSC589837 VIF589837:VIG589837 UYJ589837:UYK589837 UON589837:UOO589837 UER589837:UES589837 TUV589837:TUW589837 TKZ589837:TLA589837 TBD589837:TBE589837 SRH589837:SRI589837 SHL589837:SHM589837 RXP589837:RXQ589837 RNT589837:RNU589837 RDX589837:RDY589837 QUB589837:QUC589837 QKF589837:QKG589837 QAJ589837:QAK589837 PQN589837:PQO589837 PGR589837:PGS589837 OWV589837:OWW589837 OMZ589837:ONA589837 ODD589837:ODE589837 NTH589837:NTI589837 NJL589837:NJM589837 MZP589837:MZQ589837 MPT589837:MPU589837 MFX589837:MFY589837 LWB589837:LWC589837 LMF589837:LMG589837 LCJ589837:LCK589837 KSN589837:KSO589837 KIR589837:KIS589837 JYV589837:JYW589837 JOZ589837:JPA589837 JFD589837:JFE589837 IVH589837:IVI589837 ILL589837:ILM589837 IBP589837:IBQ589837 HRT589837:HRU589837 HHX589837:HHY589837 GYB589837:GYC589837 GOF589837:GOG589837 GEJ589837:GEK589837 FUN589837:FUO589837 FKR589837:FKS589837 FAV589837:FAW589837 EQZ589837:ERA589837 EHD589837:EHE589837 DXH589837:DXI589837 DNL589837:DNM589837 DDP589837:DDQ589837 CTT589837:CTU589837 CJX589837:CJY589837 CAB589837:CAC589837 BQF589837:BQG589837 BGJ589837:BGK589837 AWN589837:AWO589837 AMR589837:AMS589837 ACV589837:ACW589837 SZ589837:TA589837 JD589837:JE589837 J589845:K589845 WVP524301:WVQ524301 WLT524301:WLU524301 WBX524301:WBY524301 VSB524301:VSC524301 VIF524301:VIG524301 UYJ524301:UYK524301 UON524301:UOO524301 UER524301:UES524301 TUV524301:TUW524301 TKZ524301:TLA524301 TBD524301:TBE524301 SRH524301:SRI524301 SHL524301:SHM524301 RXP524301:RXQ524301 RNT524301:RNU524301 RDX524301:RDY524301 QUB524301:QUC524301 QKF524301:QKG524301 QAJ524301:QAK524301 PQN524301:PQO524301 PGR524301:PGS524301 OWV524301:OWW524301 OMZ524301:ONA524301 ODD524301:ODE524301 NTH524301:NTI524301 NJL524301:NJM524301 MZP524301:MZQ524301 MPT524301:MPU524301 MFX524301:MFY524301 LWB524301:LWC524301 LMF524301:LMG524301 LCJ524301:LCK524301 KSN524301:KSO524301 KIR524301:KIS524301 JYV524301:JYW524301 JOZ524301:JPA524301 JFD524301:JFE524301 IVH524301:IVI524301 ILL524301:ILM524301 IBP524301:IBQ524301 HRT524301:HRU524301 HHX524301:HHY524301 GYB524301:GYC524301 GOF524301:GOG524301 GEJ524301:GEK524301 FUN524301:FUO524301 FKR524301:FKS524301 FAV524301:FAW524301 EQZ524301:ERA524301 EHD524301:EHE524301 DXH524301:DXI524301 DNL524301:DNM524301 DDP524301:DDQ524301 CTT524301:CTU524301 CJX524301:CJY524301 CAB524301:CAC524301 BQF524301:BQG524301 BGJ524301:BGK524301 AWN524301:AWO524301 AMR524301:AMS524301 ACV524301:ACW524301 SZ524301:TA524301 JD524301:JE524301 J524309:K524309 WVP458765:WVQ458765 WLT458765:WLU458765 WBX458765:WBY458765 VSB458765:VSC458765 VIF458765:VIG458765 UYJ458765:UYK458765 UON458765:UOO458765 UER458765:UES458765 TUV458765:TUW458765 TKZ458765:TLA458765 TBD458765:TBE458765 SRH458765:SRI458765 SHL458765:SHM458765 RXP458765:RXQ458765 RNT458765:RNU458765 RDX458765:RDY458765 QUB458765:QUC458765 QKF458765:QKG458765 QAJ458765:QAK458765 PQN458765:PQO458765 PGR458765:PGS458765 OWV458765:OWW458765 OMZ458765:ONA458765 ODD458765:ODE458765 NTH458765:NTI458765 NJL458765:NJM458765 MZP458765:MZQ458765 MPT458765:MPU458765 MFX458765:MFY458765 LWB458765:LWC458765 LMF458765:LMG458765 LCJ458765:LCK458765 KSN458765:KSO458765 KIR458765:KIS458765 JYV458765:JYW458765 JOZ458765:JPA458765 JFD458765:JFE458765 IVH458765:IVI458765 ILL458765:ILM458765 IBP458765:IBQ458765 HRT458765:HRU458765 HHX458765:HHY458765 GYB458765:GYC458765 GOF458765:GOG458765 GEJ458765:GEK458765 FUN458765:FUO458765 FKR458765:FKS458765 FAV458765:FAW458765 EQZ458765:ERA458765 EHD458765:EHE458765 DXH458765:DXI458765 DNL458765:DNM458765 DDP458765:DDQ458765 CTT458765:CTU458765 CJX458765:CJY458765 CAB458765:CAC458765 BQF458765:BQG458765 BGJ458765:BGK458765 AWN458765:AWO458765 AMR458765:AMS458765 ACV458765:ACW458765 SZ458765:TA458765 JD458765:JE458765 J458773:K458773 WVP393229:WVQ393229 WLT393229:WLU393229 WBX393229:WBY393229 VSB393229:VSC393229 VIF393229:VIG393229 UYJ393229:UYK393229 UON393229:UOO393229 UER393229:UES393229 TUV393229:TUW393229 TKZ393229:TLA393229 TBD393229:TBE393229 SRH393229:SRI393229 SHL393229:SHM393229 RXP393229:RXQ393229 RNT393229:RNU393229 RDX393229:RDY393229 QUB393229:QUC393229 QKF393229:QKG393229 QAJ393229:QAK393229 PQN393229:PQO393229 PGR393229:PGS393229 OWV393229:OWW393229 OMZ393229:ONA393229 ODD393229:ODE393229 NTH393229:NTI393229 NJL393229:NJM393229 MZP393229:MZQ393229 MPT393229:MPU393229 MFX393229:MFY393229 LWB393229:LWC393229 LMF393229:LMG393229 LCJ393229:LCK393229 KSN393229:KSO393229 KIR393229:KIS393229 JYV393229:JYW393229 JOZ393229:JPA393229 JFD393229:JFE393229 IVH393229:IVI393229 ILL393229:ILM393229 IBP393229:IBQ393229 HRT393229:HRU393229 HHX393229:HHY393229 GYB393229:GYC393229 GOF393229:GOG393229 GEJ393229:GEK393229 FUN393229:FUO393229 FKR393229:FKS393229 FAV393229:FAW393229 EQZ393229:ERA393229 EHD393229:EHE393229 DXH393229:DXI393229 DNL393229:DNM393229 DDP393229:DDQ393229 CTT393229:CTU393229 CJX393229:CJY393229 CAB393229:CAC393229 BQF393229:BQG393229 BGJ393229:BGK393229 AWN393229:AWO393229 AMR393229:AMS393229 ACV393229:ACW393229 SZ393229:TA393229 JD393229:JE393229 J393237:K393237 WVP327693:WVQ327693 WLT327693:WLU327693 WBX327693:WBY327693 VSB327693:VSC327693 VIF327693:VIG327693 UYJ327693:UYK327693 UON327693:UOO327693 UER327693:UES327693 TUV327693:TUW327693 TKZ327693:TLA327693 TBD327693:TBE327693 SRH327693:SRI327693 SHL327693:SHM327693 RXP327693:RXQ327693 RNT327693:RNU327693 RDX327693:RDY327693 QUB327693:QUC327693 QKF327693:QKG327693 QAJ327693:QAK327693 PQN327693:PQO327693 PGR327693:PGS327693 OWV327693:OWW327693 OMZ327693:ONA327693 ODD327693:ODE327693 NTH327693:NTI327693 NJL327693:NJM327693 MZP327693:MZQ327693 MPT327693:MPU327693 MFX327693:MFY327693 LWB327693:LWC327693 LMF327693:LMG327693 LCJ327693:LCK327693 KSN327693:KSO327693 KIR327693:KIS327693 JYV327693:JYW327693 JOZ327693:JPA327693 JFD327693:JFE327693 IVH327693:IVI327693 ILL327693:ILM327693 IBP327693:IBQ327693 HRT327693:HRU327693 HHX327693:HHY327693 GYB327693:GYC327693 GOF327693:GOG327693 GEJ327693:GEK327693 FUN327693:FUO327693 FKR327693:FKS327693 FAV327693:FAW327693 EQZ327693:ERA327693 EHD327693:EHE327693 DXH327693:DXI327693 DNL327693:DNM327693 DDP327693:DDQ327693 CTT327693:CTU327693 CJX327693:CJY327693 CAB327693:CAC327693 BQF327693:BQG327693 BGJ327693:BGK327693 AWN327693:AWO327693 AMR327693:AMS327693 ACV327693:ACW327693 SZ327693:TA327693 JD327693:JE327693 J327701:K327701 WVP262157:WVQ262157 WLT262157:WLU262157 WBX262157:WBY262157 VSB262157:VSC262157 VIF262157:VIG262157 UYJ262157:UYK262157 UON262157:UOO262157 UER262157:UES262157 TUV262157:TUW262157 TKZ262157:TLA262157 TBD262157:TBE262157 SRH262157:SRI262157 SHL262157:SHM262157 RXP262157:RXQ262157 RNT262157:RNU262157 RDX262157:RDY262157 QUB262157:QUC262157 QKF262157:QKG262157 QAJ262157:QAK262157 PQN262157:PQO262157 PGR262157:PGS262157 OWV262157:OWW262157 OMZ262157:ONA262157 ODD262157:ODE262157 NTH262157:NTI262157 NJL262157:NJM262157 MZP262157:MZQ262157 MPT262157:MPU262157 MFX262157:MFY262157 LWB262157:LWC262157 LMF262157:LMG262157 LCJ262157:LCK262157 KSN262157:KSO262157 KIR262157:KIS262157 JYV262157:JYW262157 JOZ262157:JPA262157 JFD262157:JFE262157 IVH262157:IVI262157 ILL262157:ILM262157 IBP262157:IBQ262157 HRT262157:HRU262157 HHX262157:HHY262157 GYB262157:GYC262157 GOF262157:GOG262157 GEJ262157:GEK262157 FUN262157:FUO262157 FKR262157:FKS262157 FAV262157:FAW262157 EQZ262157:ERA262157 EHD262157:EHE262157 DXH262157:DXI262157 DNL262157:DNM262157 DDP262157:DDQ262157 CTT262157:CTU262157 CJX262157:CJY262157 CAB262157:CAC262157 BQF262157:BQG262157 BGJ262157:BGK262157 AWN262157:AWO262157 AMR262157:AMS262157 ACV262157:ACW262157 SZ262157:TA262157 JD262157:JE262157 J262165:K262165 WVP196621:WVQ196621 WLT196621:WLU196621 WBX196621:WBY196621 VSB196621:VSC196621 VIF196621:VIG196621 UYJ196621:UYK196621 UON196621:UOO196621 UER196621:UES196621 TUV196621:TUW196621 TKZ196621:TLA196621 TBD196621:TBE196621 SRH196621:SRI196621 SHL196621:SHM196621 RXP196621:RXQ196621 RNT196621:RNU196621 RDX196621:RDY196621 QUB196621:QUC196621 QKF196621:QKG196621 QAJ196621:QAK196621 PQN196621:PQO196621 PGR196621:PGS196621 OWV196621:OWW196621 OMZ196621:ONA196621 ODD196621:ODE196621 NTH196621:NTI196621 NJL196621:NJM196621 MZP196621:MZQ196621 MPT196621:MPU196621 MFX196621:MFY196621 LWB196621:LWC196621 LMF196621:LMG196621 LCJ196621:LCK196621 KSN196621:KSO196621 KIR196621:KIS196621 JYV196621:JYW196621 JOZ196621:JPA196621 JFD196621:JFE196621 IVH196621:IVI196621 ILL196621:ILM196621 IBP196621:IBQ196621 HRT196621:HRU196621 HHX196621:HHY196621 GYB196621:GYC196621 GOF196621:GOG196621 GEJ196621:GEK196621 FUN196621:FUO196621 FKR196621:FKS196621 FAV196621:FAW196621 EQZ196621:ERA196621 EHD196621:EHE196621 DXH196621:DXI196621 DNL196621:DNM196621 DDP196621:DDQ196621 CTT196621:CTU196621 CJX196621:CJY196621 CAB196621:CAC196621 BQF196621:BQG196621 BGJ196621:BGK196621 AWN196621:AWO196621 AMR196621:AMS196621 ACV196621:ACW196621 SZ196621:TA196621 JD196621:JE196621 J196629:K196629 WVP131085:WVQ131085 WLT131085:WLU131085 WBX131085:WBY131085 VSB131085:VSC131085 VIF131085:VIG131085 UYJ131085:UYK131085 UON131085:UOO131085 UER131085:UES131085 TUV131085:TUW131085 TKZ131085:TLA131085 TBD131085:TBE131085 SRH131085:SRI131085 SHL131085:SHM131085 RXP131085:RXQ131085 RNT131085:RNU131085 RDX131085:RDY131085 QUB131085:QUC131085 QKF131085:QKG131085 QAJ131085:QAK131085 PQN131085:PQO131085 PGR131085:PGS131085 OWV131085:OWW131085 OMZ131085:ONA131085 ODD131085:ODE131085 NTH131085:NTI131085 NJL131085:NJM131085 MZP131085:MZQ131085 MPT131085:MPU131085 MFX131085:MFY131085 LWB131085:LWC131085 LMF131085:LMG131085 LCJ131085:LCK131085 KSN131085:KSO131085 KIR131085:KIS131085 JYV131085:JYW131085 JOZ131085:JPA131085 JFD131085:JFE131085 IVH131085:IVI131085 ILL131085:ILM131085 IBP131085:IBQ131085 HRT131085:HRU131085 HHX131085:HHY131085 GYB131085:GYC131085 GOF131085:GOG131085 GEJ131085:GEK131085 FUN131085:FUO131085 FKR131085:FKS131085 FAV131085:FAW131085 EQZ131085:ERA131085 EHD131085:EHE131085 DXH131085:DXI131085 DNL131085:DNM131085 DDP131085:DDQ131085 CTT131085:CTU131085 CJX131085:CJY131085 CAB131085:CAC131085 BQF131085:BQG131085 BGJ131085:BGK131085 AWN131085:AWO131085 AMR131085:AMS131085 ACV131085:ACW131085 SZ131085:TA131085 JD131085:JE131085 J131093:K131093 WVP65549:WVQ65549 WLT65549:WLU65549 WBX65549:WBY65549 VSB65549:VSC65549 VIF65549:VIG65549 UYJ65549:UYK65549 UON65549:UOO65549 UER65549:UES65549 TUV65549:TUW65549 TKZ65549:TLA65549 TBD65549:TBE65549 SRH65549:SRI65549 SHL65549:SHM65549 RXP65549:RXQ65549 RNT65549:RNU65549 RDX65549:RDY65549 QUB65549:QUC65549 QKF65549:QKG65549 QAJ65549:QAK65549 PQN65549:PQO65549 PGR65549:PGS65549 OWV65549:OWW65549 OMZ65549:ONA65549 ODD65549:ODE65549 NTH65549:NTI65549 NJL65549:NJM65549 MZP65549:MZQ65549 MPT65549:MPU65549 MFX65549:MFY65549 LWB65549:LWC65549 LMF65549:LMG65549 LCJ65549:LCK65549 KSN65549:KSO65549 KIR65549:KIS65549 JYV65549:JYW65549 JOZ65549:JPA65549 JFD65549:JFE65549 IVH65549:IVI65549 ILL65549:ILM65549 IBP65549:IBQ65549 HRT65549:HRU65549 HHX65549:HHY65549 GYB65549:GYC65549 GOF65549:GOG65549 GEJ65549:GEK65549 FUN65549:FUO65549 FKR65549:FKS65549 FAV65549:FAW65549 EQZ65549:ERA65549 EHD65549:EHE65549 DXH65549:DXI65549 DNL65549:DNM65549 DDP65549:DDQ65549 CTT65549:CTU65549 CJX65549:CJY65549 CAB65549:CAC65549 BQF65549:BQG65549 BGJ65549:BGK65549 AWN65549:AWO65549 AMR65549:AMS65549 ACV65549:ACW65549 SZ65549:TA65549 JD65549:JE65549 J65557:K65557 WVP983048:WVQ983048 WLT983048:WLU983048 WBX983048:WBY983048 VSB983048:VSC983048 VIF983048:VIG983048 UYJ983048:UYK983048 UON983048:UOO983048 UER983048:UES983048 TUV983048:TUW983048 TKZ983048:TLA983048 TBD983048:TBE983048 SRH983048:SRI983048 SHL983048:SHM983048 RXP983048:RXQ983048 RNT983048:RNU983048 RDX983048:RDY983048 QUB983048:QUC983048 QKF983048:QKG983048 QAJ983048:QAK983048 PQN983048:PQO983048 PGR983048:PGS983048 OWV983048:OWW983048 OMZ983048:ONA983048 ODD983048:ODE983048 NTH983048:NTI983048 NJL983048:NJM983048 MZP983048:MZQ983048 MPT983048:MPU983048 MFX983048:MFY983048 LWB983048:LWC983048 LMF983048:LMG983048 LCJ983048:LCK983048 KSN983048:KSO983048 KIR983048:KIS983048 JYV983048:JYW983048 JOZ983048:JPA983048 JFD983048:JFE983048 IVH983048:IVI983048 ILL983048:ILM983048 IBP983048:IBQ983048 HRT983048:HRU983048 HHX983048:HHY983048 GYB983048:GYC983048 GOF983048:GOG983048 GEJ983048:GEK983048 FUN983048:FUO983048 FKR983048:FKS983048 FAV983048:FAW983048 EQZ983048:ERA983048 EHD983048:EHE983048 DXH983048:DXI983048 DNL983048:DNM983048 DDP983048:DDQ983048 CTT983048:CTU983048 CJX983048:CJY983048 CAB983048:CAC983048 BQF983048:BQG983048 BGJ983048:BGK983048 AWN983048:AWO983048 AMR983048:AMS983048 ACV983048:ACW983048 SZ983048:TA983048 JD983048:JE983048 J983056:K983056 WVP917512:WVQ917512 WLT917512:WLU917512 WBX917512:WBY917512 VSB917512:VSC917512 VIF917512:VIG917512 UYJ917512:UYK917512 UON917512:UOO917512 UER917512:UES917512 TUV917512:TUW917512 TKZ917512:TLA917512 TBD917512:TBE917512 SRH917512:SRI917512 SHL917512:SHM917512 RXP917512:RXQ917512 RNT917512:RNU917512 RDX917512:RDY917512 QUB917512:QUC917512 QKF917512:QKG917512 QAJ917512:QAK917512 PQN917512:PQO917512 PGR917512:PGS917512 OWV917512:OWW917512 OMZ917512:ONA917512 ODD917512:ODE917512 NTH917512:NTI917512 NJL917512:NJM917512 MZP917512:MZQ917512 MPT917512:MPU917512 MFX917512:MFY917512 LWB917512:LWC917512 LMF917512:LMG917512 LCJ917512:LCK917512 KSN917512:KSO917512 KIR917512:KIS917512 JYV917512:JYW917512 JOZ917512:JPA917512 JFD917512:JFE917512 IVH917512:IVI917512 ILL917512:ILM917512 IBP917512:IBQ917512 HRT917512:HRU917512 HHX917512:HHY917512 GYB917512:GYC917512 GOF917512:GOG917512 GEJ917512:GEK917512 FUN917512:FUO917512 FKR917512:FKS917512 FAV917512:FAW917512 EQZ917512:ERA917512 EHD917512:EHE917512 DXH917512:DXI917512 DNL917512:DNM917512 DDP917512:DDQ917512 CTT917512:CTU917512 CJX917512:CJY917512 CAB917512:CAC917512 BQF917512:BQG917512 BGJ917512:BGK917512 AWN917512:AWO917512 AMR917512:AMS917512 ACV917512:ACW917512 SZ917512:TA917512 JD917512:JE917512 J917520:K917520 WVP851976:WVQ851976 WLT851976:WLU851976 WBX851976:WBY851976 VSB851976:VSC851976 VIF851976:VIG851976 UYJ851976:UYK851976 UON851976:UOO851976 UER851976:UES851976 TUV851976:TUW851976 TKZ851976:TLA851976 TBD851976:TBE851976 SRH851976:SRI851976 SHL851976:SHM851976 RXP851976:RXQ851976 RNT851976:RNU851976 RDX851976:RDY851976 QUB851976:QUC851976 QKF851976:QKG851976 QAJ851976:QAK851976 PQN851976:PQO851976 PGR851976:PGS851976 OWV851976:OWW851976 OMZ851976:ONA851976 ODD851976:ODE851976 NTH851976:NTI851976 NJL851976:NJM851976 MZP851976:MZQ851976 MPT851976:MPU851976 MFX851976:MFY851976 LWB851976:LWC851976 LMF851976:LMG851976 LCJ851976:LCK851976 KSN851976:KSO851976 KIR851976:KIS851976 JYV851976:JYW851976 JOZ851976:JPA851976 JFD851976:JFE851976 IVH851976:IVI851976 ILL851976:ILM851976 IBP851976:IBQ851976 HRT851976:HRU851976 HHX851976:HHY851976 GYB851976:GYC851976 GOF851976:GOG851976 GEJ851976:GEK851976 FUN851976:FUO851976 FKR851976:FKS851976 FAV851976:FAW851976 EQZ851976:ERA851976 EHD851976:EHE851976 DXH851976:DXI851976 DNL851976:DNM851976 DDP851976:DDQ851976 CTT851976:CTU851976 CJX851976:CJY851976 CAB851976:CAC851976 BQF851976:BQG851976 BGJ851976:BGK851976 AWN851976:AWO851976 AMR851976:AMS851976 ACV851976:ACW851976 SZ851976:TA851976 JD851976:JE851976 J851984:K851984 WVP786440:WVQ786440 WLT786440:WLU786440 WBX786440:WBY786440 VSB786440:VSC786440 VIF786440:VIG786440 UYJ786440:UYK786440 UON786440:UOO786440 UER786440:UES786440 TUV786440:TUW786440 TKZ786440:TLA786440 TBD786440:TBE786440 SRH786440:SRI786440 SHL786440:SHM786440 RXP786440:RXQ786440 RNT786440:RNU786440 RDX786440:RDY786440 QUB786440:QUC786440 QKF786440:QKG786440 QAJ786440:QAK786440 PQN786440:PQO786440 PGR786440:PGS786440 OWV786440:OWW786440 OMZ786440:ONA786440 ODD786440:ODE786440 NTH786440:NTI786440 NJL786440:NJM786440 MZP786440:MZQ786440 MPT786440:MPU786440 MFX786440:MFY786440 LWB786440:LWC786440 LMF786440:LMG786440 LCJ786440:LCK786440 KSN786440:KSO786440 KIR786440:KIS786440 JYV786440:JYW786440 JOZ786440:JPA786440 JFD786440:JFE786440 IVH786440:IVI786440 ILL786440:ILM786440 IBP786440:IBQ786440 HRT786440:HRU786440 HHX786440:HHY786440 GYB786440:GYC786440 GOF786440:GOG786440 GEJ786440:GEK786440 FUN786440:FUO786440 FKR786440:FKS786440 FAV786440:FAW786440 EQZ786440:ERA786440 EHD786440:EHE786440 DXH786440:DXI786440 DNL786440:DNM786440 DDP786440:DDQ786440 CTT786440:CTU786440 CJX786440:CJY786440 CAB786440:CAC786440 BQF786440:BQG786440 BGJ786440:BGK786440 AWN786440:AWO786440 AMR786440:AMS786440 ACV786440:ACW786440 SZ786440:TA786440 JD786440:JE786440 J786448:K786448 WVP720904:WVQ720904 WLT720904:WLU720904 WBX720904:WBY720904 VSB720904:VSC720904 VIF720904:VIG720904 UYJ720904:UYK720904 UON720904:UOO720904 UER720904:UES720904 TUV720904:TUW720904 TKZ720904:TLA720904 TBD720904:TBE720904 SRH720904:SRI720904 SHL720904:SHM720904 RXP720904:RXQ720904 RNT720904:RNU720904 RDX720904:RDY720904 QUB720904:QUC720904 QKF720904:QKG720904 QAJ720904:QAK720904 PQN720904:PQO720904 PGR720904:PGS720904 OWV720904:OWW720904 OMZ720904:ONA720904 ODD720904:ODE720904 NTH720904:NTI720904 NJL720904:NJM720904 MZP720904:MZQ720904 MPT720904:MPU720904 MFX720904:MFY720904 LWB720904:LWC720904 LMF720904:LMG720904 LCJ720904:LCK720904 KSN720904:KSO720904 KIR720904:KIS720904 JYV720904:JYW720904 JOZ720904:JPA720904 JFD720904:JFE720904 IVH720904:IVI720904 ILL720904:ILM720904 IBP720904:IBQ720904 HRT720904:HRU720904 HHX720904:HHY720904 GYB720904:GYC720904 GOF720904:GOG720904 GEJ720904:GEK720904 FUN720904:FUO720904 FKR720904:FKS720904 FAV720904:FAW720904 EQZ720904:ERA720904 EHD720904:EHE720904 DXH720904:DXI720904 DNL720904:DNM720904 DDP720904:DDQ720904 CTT720904:CTU720904 CJX720904:CJY720904 CAB720904:CAC720904 BQF720904:BQG720904 BGJ720904:BGK720904 AWN720904:AWO720904 AMR720904:AMS720904 ACV720904:ACW720904 SZ720904:TA720904 JD720904:JE720904 J720912:K720912 WVP655368:WVQ655368 WLT655368:WLU655368 WBX655368:WBY655368 VSB655368:VSC655368 VIF655368:VIG655368 UYJ655368:UYK655368 UON655368:UOO655368 UER655368:UES655368 TUV655368:TUW655368 TKZ655368:TLA655368 TBD655368:TBE655368 SRH655368:SRI655368 SHL655368:SHM655368 RXP655368:RXQ655368 RNT655368:RNU655368 RDX655368:RDY655368 QUB655368:QUC655368 QKF655368:QKG655368 QAJ655368:QAK655368 PQN655368:PQO655368 PGR655368:PGS655368 OWV655368:OWW655368 OMZ655368:ONA655368 ODD655368:ODE655368 NTH655368:NTI655368 NJL655368:NJM655368 MZP655368:MZQ655368 MPT655368:MPU655368 MFX655368:MFY655368 LWB655368:LWC655368 LMF655368:LMG655368 LCJ655368:LCK655368 KSN655368:KSO655368 KIR655368:KIS655368 JYV655368:JYW655368 JOZ655368:JPA655368 JFD655368:JFE655368 IVH655368:IVI655368 ILL655368:ILM655368 IBP655368:IBQ655368 HRT655368:HRU655368 HHX655368:HHY655368 GYB655368:GYC655368 GOF655368:GOG655368 GEJ655368:GEK655368 FUN655368:FUO655368 FKR655368:FKS655368 FAV655368:FAW655368 EQZ655368:ERA655368 EHD655368:EHE655368 DXH655368:DXI655368 DNL655368:DNM655368 DDP655368:DDQ655368 CTT655368:CTU655368 CJX655368:CJY655368 CAB655368:CAC655368 BQF655368:BQG655368 BGJ655368:BGK655368 AWN655368:AWO655368 AMR655368:AMS655368 ACV655368:ACW655368 SZ655368:TA655368 JD655368:JE655368 J655376:K655376 WVP589832:WVQ589832 WLT589832:WLU589832 WBX589832:WBY589832 VSB589832:VSC589832 VIF589832:VIG589832 UYJ589832:UYK589832 UON589832:UOO589832 UER589832:UES589832 TUV589832:TUW589832 TKZ589832:TLA589832 TBD589832:TBE589832 SRH589832:SRI589832 SHL589832:SHM589832 RXP589832:RXQ589832 RNT589832:RNU589832 RDX589832:RDY589832 QUB589832:QUC589832 QKF589832:QKG589832 QAJ589832:QAK589832 PQN589832:PQO589832 PGR589832:PGS589832 OWV589832:OWW589832 OMZ589832:ONA589832 ODD589832:ODE589832 NTH589832:NTI589832 NJL589832:NJM589832 MZP589832:MZQ589832 MPT589832:MPU589832 MFX589832:MFY589832 LWB589832:LWC589832 LMF589832:LMG589832 LCJ589832:LCK589832 KSN589832:KSO589832 KIR589832:KIS589832 JYV589832:JYW589832 JOZ589832:JPA589832 JFD589832:JFE589832 IVH589832:IVI589832 ILL589832:ILM589832 IBP589832:IBQ589832 HRT589832:HRU589832 HHX589832:HHY589832 GYB589832:GYC589832 GOF589832:GOG589832 GEJ589832:GEK589832 FUN589832:FUO589832 FKR589832:FKS589832 FAV589832:FAW589832 EQZ589832:ERA589832 EHD589832:EHE589832 DXH589832:DXI589832 DNL589832:DNM589832 DDP589832:DDQ589832 CTT589832:CTU589832 CJX589832:CJY589832 CAB589832:CAC589832 BQF589832:BQG589832 BGJ589832:BGK589832 AWN589832:AWO589832 AMR589832:AMS589832 ACV589832:ACW589832 SZ589832:TA589832 JD589832:JE589832 J589840:K589840 WVP524296:WVQ524296 WLT524296:WLU524296 WBX524296:WBY524296 VSB524296:VSC524296 VIF524296:VIG524296 UYJ524296:UYK524296 UON524296:UOO524296 UER524296:UES524296 TUV524296:TUW524296 TKZ524296:TLA524296 TBD524296:TBE524296 SRH524296:SRI524296 SHL524296:SHM524296 RXP524296:RXQ524296 RNT524296:RNU524296 RDX524296:RDY524296 QUB524296:QUC524296 QKF524296:QKG524296 QAJ524296:QAK524296 PQN524296:PQO524296 PGR524296:PGS524296 OWV524296:OWW524296 OMZ524296:ONA524296 ODD524296:ODE524296 NTH524296:NTI524296 NJL524296:NJM524296 MZP524296:MZQ524296 MPT524296:MPU524296 MFX524296:MFY524296 LWB524296:LWC524296 LMF524296:LMG524296 LCJ524296:LCK524296 KSN524296:KSO524296 KIR524296:KIS524296 JYV524296:JYW524296 JOZ524296:JPA524296 JFD524296:JFE524296 IVH524296:IVI524296 ILL524296:ILM524296 IBP524296:IBQ524296 HRT524296:HRU524296 HHX524296:HHY524296 GYB524296:GYC524296 GOF524296:GOG524296 GEJ524296:GEK524296 FUN524296:FUO524296 FKR524296:FKS524296 FAV524296:FAW524296 EQZ524296:ERA524296 EHD524296:EHE524296 DXH524296:DXI524296 DNL524296:DNM524296 DDP524296:DDQ524296 CTT524296:CTU524296 CJX524296:CJY524296 CAB524296:CAC524296 BQF524296:BQG524296 BGJ524296:BGK524296 AWN524296:AWO524296 AMR524296:AMS524296 ACV524296:ACW524296 SZ524296:TA524296 JD524296:JE524296 J524304:K524304 WVP458760:WVQ458760 WLT458760:WLU458760 WBX458760:WBY458760 VSB458760:VSC458760 VIF458760:VIG458760 UYJ458760:UYK458760 UON458760:UOO458760 UER458760:UES458760 TUV458760:TUW458760 TKZ458760:TLA458760 TBD458760:TBE458760 SRH458760:SRI458760 SHL458760:SHM458760 RXP458760:RXQ458760 RNT458760:RNU458760 RDX458760:RDY458760 QUB458760:QUC458760 QKF458760:QKG458760 QAJ458760:QAK458760 PQN458760:PQO458760 PGR458760:PGS458760 OWV458760:OWW458760 OMZ458760:ONA458760 ODD458760:ODE458760 NTH458760:NTI458760 NJL458760:NJM458760 MZP458760:MZQ458760 MPT458760:MPU458760 MFX458760:MFY458760 LWB458760:LWC458760 LMF458760:LMG458760 LCJ458760:LCK458760 KSN458760:KSO458760 KIR458760:KIS458760 JYV458760:JYW458760 JOZ458760:JPA458760 JFD458760:JFE458760 IVH458760:IVI458760 ILL458760:ILM458760 IBP458760:IBQ458760 HRT458760:HRU458760 HHX458760:HHY458760 GYB458760:GYC458760 GOF458760:GOG458760 GEJ458760:GEK458760 FUN458760:FUO458760 FKR458760:FKS458760 FAV458760:FAW458760 EQZ458760:ERA458760 EHD458760:EHE458760 DXH458760:DXI458760 DNL458760:DNM458760 DDP458760:DDQ458760 CTT458760:CTU458760 CJX458760:CJY458760 CAB458760:CAC458760 BQF458760:BQG458760 BGJ458760:BGK458760 AWN458760:AWO458760 AMR458760:AMS458760 ACV458760:ACW458760 SZ458760:TA458760 JD458760:JE458760 J458768:K458768 WVP393224:WVQ393224 WLT393224:WLU393224 WBX393224:WBY393224 VSB393224:VSC393224 VIF393224:VIG393224 UYJ393224:UYK393224 UON393224:UOO393224 UER393224:UES393224 TUV393224:TUW393224 TKZ393224:TLA393224 TBD393224:TBE393224 SRH393224:SRI393224 SHL393224:SHM393224 RXP393224:RXQ393224 RNT393224:RNU393224 RDX393224:RDY393224 QUB393224:QUC393224 QKF393224:QKG393224 QAJ393224:QAK393224 PQN393224:PQO393224 PGR393224:PGS393224 OWV393224:OWW393224 OMZ393224:ONA393224 ODD393224:ODE393224 NTH393224:NTI393224 NJL393224:NJM393224 MZP393224:MZQ393224 MPT393224:MPU393224 MFX393224:MFY393224 LWB393224:LWC393224 LMF393224:LMG393224 LCJ393224:LCK393224 KSN393224:KSO393224 KIR393224:KIS393224 JYV393224:JYW393224 JOZ393224:JPA393224 JFD393224:JFE393224 IVH393224:IVI393224 ILL393224:ILM393224 IBP393224:IBQ393224 HRT393224:HRU393224 HHX393224:HHY393224 GYB393224:GYC393224 GOF393224:GOG393224 GEJ393224:GEK393224 FUN393224:FUO393224 FKR393224:FKS393224 FAV393224:FAW393224 EQZ393224:ERA393224 EHD393224:EHE393224 DXH393224:DXI393224 DNL393224:DNM393224 DDP393224:DDQ393224 CTT393224:CTU393224 CJX393224:CJY393224 CAB393224:CAC393224 BQF393224:BQG393224 BGJ393224:BGK393224 AWN393224:AWO393224 AMR393224:AMS393224 ACV393224:ACW393224 SZ393224:TA393224 JD393224:JE393224 J393232:K393232 WVP327688:WVQ327688 WLT327688:WLU327688 WBX327688:WBY327688 VSB327688:VSC327688 VIF327688:VIG327688 UYJ327688:UYK327688 UON327688:UOO327688 UER327688:UES327688 TUV327688:TUW327688 TKZ327688:TLA327688 TBD327688:TBE327688 SRH327688:SRI327688 SHL327688:SHM327688 RXP327688:RXQ327688 RNT327688:RNU327688 RDX327688:RDY327688 QUB327688:QUC327688 QKF327688:QKG327688 QAJ327688:QAK327688 PQN327688:PQO327688 PGR327688:PGS327688 OWV327688:OWW327688 OMZ327688:ONA327688 ODD327688:ODE327688 NTH327688:NTI327688 NJL327688:NJM327688 MZP327688:MZQ327688 MPT327688:MPU327688 MFX327688:MFY327688 LWB327688:LWC327688 LMF327688:LMG327688 LCJ327688:LCK327688 KSN327688:KSO327688 KIR327688:KIS327688 JYV327688:JYW327688 JOZ327688:JPA327688 JFD327688:JFE327688 IVH327688:IVI327688 ILL327688:ILM327688 IBP327688:IBQ327688 HRT327688:HRU327688 HHX327688:HHY327688 GYB327688:GYC327688 GOF327688:GOG327688 GEJ327688:GEK327688 FUN327688:FUO327688 FKR327688:FKS327688 FAV327688:FAW327688 EQZ327688:ERA327688 EHD327688:EHE327688 DXH327688:DXI327688 DNL327688:DNM327688 DDP327688:DDQ327688 CTT327688:CTU327688 CJX327688:CJY327688 CAB327688:CAC327688 BQF327688:BQG327688 BGJ327688:BGK327688 AWN327688:AWO327688 AMR327688:AMS327688 ACV327688:ACW327688 SZ327688:TA327688 JD327688:JE327688 J327696:K327696 WVP262152:WVQ262152 WLT262152:WLU262152 WBX262152:WBY262152 VSB262152:VSC262152 VIF262152:VIG262152 UYJ262152:UYK262152 UON262152:UOO262152 UER262152:UES262152 TUV262152:TUW262152 TKZ262152:TLA262152 TBD262152:TBE262152 SRH262152:SRI262152 SHL262152:SHM262152 RXP262152:RXQ262152 RNT262152:RNU262152 RDX262152:RDY262152 QUB262152:QUC262152 QKF262152:QKG262152 QAJ262152:QAK262152 PQN262152:PQO262152 PGR262152:PGS262152 OWV262152:OWW262152 OMZ262152:ONA262152 ODD262152:ODE262152 NTH262152:NTI262152 NJL262152:NJM262152 MZP262152:MZQ262152 MPT262152:MPU262152 MFX262152:MFY262152 LWB262152:LWC262152 LMF262152:LMG262152 LCJ262152:LCK262152 KSN262152:KSO262152 KIR262152:KIS262152 JYV262152:JYW262152 JOZ262152:JPA262152 JFD262152:JFE262152 IVH262152:IVI262152 ILL262152:ILM262152 IBP262152:IBQ262152 HRT262152:HRU262152 HHX262152:HHY262152 GYB262152:GYC262152 GOF262152:GOG262152 GEJ262152:GEK262152 FUN262152:FUO262152 FKR262152:FKS262152 FAV262152:FAW262152 EQZ262152:ERA262152 EHD262152:EHE262152 DXH262152:DXI262152 DNL262152:DNM262152 DDP262152:DDQ262152 CTT262152:CTU262152 CJX262152:CJY262152 CAB262152:CAC262152 BQF262152:BQG262152 BGJ262152:BGK262152 AWN262152:AWO262152 AMR262152:AMS262152 ACV262152:ACW262152 SZ262152:TA262152 JD262152:JE262152 J262160:K262160 WVP196616:WVQ196616 WLT196616:WLU196616 WBX196616:WBY196616 VSB196616:VSC196616 VIF196616:VIG196616 UYJ196616:UYK196616 UON196616:UOO196616 UER196616:UES196616 TUV196616:TUW196616 TKZ196616:TLA196616 TBD196616:TBE196616 SRH196616:SRI196616 SHL196616:SHM196616 RXP196616:RXQ196616 RNT196616:RNU196616 RDX196616:RDY196616 QUB196616:QUC196616 QKF196616:QKG196616 QAJ196616:QAK196616 PQN196616:PQO196616 PGR196616:PGS196616 OWV196616:OWW196616 OMZ196616:ONA196616 ODD196616:ODE196616 NTH196616:NTI196616 NJL196616:NJM196616 MZP196616:MZQ196616 MPT196616:MPU196616 MFX196616:MFY196616 LWB196616:LWC196616 LMF196616:LMG196616 LCJ196616:LCK196616 KSN196616:KSO196616 KIR196616:KIS196616 JYV196616:JYW196616 JOZ196616:JPA196616 JFD196616:JFE196616 IVH196616:IVI196616 ILL196616:ILM196616 IBP196616:IBQ196616 HRT196616:HRU196616 HHX196616:HHY196616 GYB196616:GYC196616 GOF196616:GOG196616 GEJ196616:GEK196616 FUN196616:FUO196616 FKR196616:FKS196616 FAV196616:FAW196616 EQZ196616:ERA196616 EHD196616:EHE196616 DXH196616:DXI196616 DNL196616:DNM196616 DDP196616:DDQ196616 CTT196616:CTU196616 CJX196616:CJY196616 CAB196616:CAC196616 BQF196616:BQG196616 BGJ196616:BGK196616 AWN196616:AWO196616 AMR196616:AMS196616 ACV196616:ACW196616 SZ196616:TA196616 JD196616:JE196616 J196624:K196624 WVP131080:WVQ131080 WLT131080:WLU131080 WBX131080:WBY131080 VSB131080:VSC131080 VIF131080:VIG131080 UYJ131080:UYK131080 UON131080:UOO131080 UER131080:UES131080 TUV131080:TUW131080 TKZ131080:TLA131080 TBD131080:TBE131080 SRH131080:SRI131080 SHL131080:SHM131080 RXP131080:RXQ131080 RNT131080:RNU131080 RDX131080:RDY131080 QUB131080:QUC131080 QKF131080:QKG131080 QAJ131080:QAK131080 PQN131080:PQO131080 PGR131080:PGS131080 OWV131080:OWW131080 OMZ131080:ONA131080 ODD131080:ODE131080 NTH131080:NTI131080 NJL131080:NJM131080 MZP131080:MZQ131080 MPT131080:MPU131080 MFX131080:MFY131080 LWB131080:LWC131080 LMF131080:LMG131080 LCJ131080:LCK131080 KSN131080:KSO131080 KIR131080:KIS131080 JYV131080:JYW131080 JOZ131080:JPA131080 JFD131080:JFE131080 IVH131080:IVI131080 ILL131080:ILM131080 IBP131080:IBQ131080 HRT131080:HRU131080 HHX131080:HHY131080 GYB131080:GYC131080 GOF131080:GOG131080 GEJ131080:GEK131080 FUN131080:FUO131080 FKR131080:FKS131080 FAV131080:FAW131080 EQZ131080:ERA131080 EHD131080:EHE131080 DXH131080:DXI131080 DNL131080:DNM131080 DDP131080:DDQ131080 CTT131080:CTU131080 CJX131080:CJY131080 CAB131080:CAC131080 BQF131080:BQG131080 BGJ131080:BGK131080 AWN131080:AWO131080 AMR131080:AMS131080 ACV131080:ACW131080 SZ131080:TA131080 JD131080:JE131080 J131088:K131088 WVP65544:WVQ65544 WLT65544:WLU65544 WBX65544:WBY65544 VSB65544:VSC65544 VIF65544:VIG65544 UYJ65544:UYK65544 UON65544:UOO65544 UER65544:UES65544 TUV65544:TUW65544 TKZ65544:TLA65544 TBD65544:TBE65544 SRH65544:SRI65544 SHL65544:SHM65544 RXP65544:RXQ65544 RNT65544:RNU65544 RDX65544:RDY65544 QUB65544:QUC65544 QKF65544:QKG65544 QAJ65544:QAK65544 PQN65544:PQO65544 PGR65544:PGS65544 OWV65544:OWW65544 OMZ65544:ONA65544 ODD65544:ODE65544 NTH65544:NTI65544 NJL65544:NJM65544 MZP65544:MZQ65544 MPT65544:MPU65544 MFX65544:MFY65544 LWB65544:LWC65544 LMF65544:LMG65544 LCJ65544:LCK65544 KSN65544:KSO65544 KIR65544:KIS65544 JYV65544:JYW65544 JOZ65544:JPA65544 JFD65544:JFE65544 IVH65544:IVI65544 ILL65544:ILM65544 IBP65544:IBQ65544 HRT65544:HRU65544 HHX65544:HHY65544 GYB65544:GYC65544 GOF65544:GOG65544 GEJ65544:GEK65544 FUN65544:FUO65544 FKR65544:FKS65544 FAV65544:FAW65544 EQZ65544:ERA65544 EHD65544:EHE65544 DXH65544:DXI65544 DNL65544:DNM65544 DDP65544:DDQ65544 CTT65544:CTU65544 CJX65544:CJY65544 CAB65544:CAC65544 BQF65544:BQG65544 BGJ65544:BGK65544 AWN65544:AWO65544 AMR65544:AMS65544 ACV65544:ACW65544 SZ65544:TA65544 JD65544:JE65544 J65552:K65552 WVJ983058:WVK983058 WLN983058:WLO983058 WBR983058:WBS983058 VRV983058:VRW983058 VHZ983058:VIA983058 UYD983058:UYE983058 UOH983058:UOI983058 UEL983058:UEM983058 TUP983058:TUQ983058 TKT983058:TKU983058 TAX983058:TAY983058 SRB983058:SRC983058 SHF983058:SHG983058 RXJ983058:RXK983058 RNN983058:RNO983058 RDR983058:RDS983058 QTV983058:QTW983058 QJZ983058:QKA983058 QAD983058:QAE983058 PQH983058:PQI983058 PGL983058:PGM983058 OWP983058:OWQ983058 OMT983058:OMU983058 OCX983058:OCY983058 NTB983058:NTC983058 NJF983058:NJG983058 MZJ983058:MZK983058 MPN983058:MPO983058 MFR983058:MFS983058 LVV983058:LVW983058 LLZ983058:LMA983058 LCD983058:LCE983058 KSH983058:KSI983058 KIL983058:KIM983058 JYP983058:JYQ983058 JOT983058:JOU983058 JEX983058:JEY983058 IVB983058:IVC983058 ILF983058:ILG983058 IBJ983058:IBK983058 HRN983058:HRO983058 HHR983058:HHS983058 GXV983058:GXW983058 GNZ983058:GOA983058 GED983058:GEE983058 FUH983058:FUI983058 FKL983058:FKM983058 FAP983058:FAQ983058 EQT983058:EQU983058 EGX983058:EGY983058 DXB983058:DXC983058 DNF983058:DNG983058 DDJ983058:DDK983058 CTN983058:CTO983058 CJR983058:CJS983058 BZV983058:BZW983058 BPZ983058:BQA983058 BGD983058:BGE983058 AWH983058:AWI983058 AML983058:AMM983058 ACP983058:ACQ983058 ST983058:SU983058 IX983058:IY983058 C983066:E983066 WVJ917522:WVK917522 WLN917522:WLO917522 WBR917522:WBS917522 VRV917522:VRW917522 VHZ917522:VIA917522 UYD917522:UYE917522 UOH917522:UOI917522 UEL917522:UEM917522 TUP917522:TUQ917522 TKT917522:TKU917522 TAX917522:TAY917522 SRB917522:SRC917522 SHF917522:SHG917522 RXJ917522:RXK917522 RNN917522:RNO917522 RDR917522:RDS917522 QTV917522:QTW917522 QJZ917522:QKA917522 QAD917522:QAE917522 PQH917522:PQI917522 PGL917522:PGM917522 OWP917522:OWQ917522 OMT917522:OMU917522 OCX917522:OCY917522 NTB917522:NTC917522 NJF917522:NJG917522 MZJ917522:MZK917522 MPN917522:MPO917522 MFR917522:MFS917522 LVV917522:LVW917522 LLZ917522:LMA917522 LCD917522:LCE917522 KSH917522:KSI917522 KIL917522:KIM917522 JYP917522:JYQ917522 JOT917522:JOU917522 JEX917522:JEY917522 IVB917522:IVC917522 ILF917522:ILG917522 IBJ917522:IBK917522 HRN917522:HRO917522 HHR917522:HHS917522 GXV917522:GXW917522 GNZ917522:GOA917522 GED917522:GEE917522 FUH917522:FUI917522 FKL917522:FKM917522 FAP917522:FAQ917522 EQT917522:EQU917522 EGX917522:EGY917522 DXB917522:DXC917522 DNF917522:DNG917522 DDJ917522:DDK917522 CTN917522:CTO917522 CJR917522:CJS917522 BZV917522:BZW917522 BPZ917522:BQA917522 BGD917522:BGE917522 AWH917522:AWI917522 AML917522:AMM917522 ACP917522:ACQ917522 ST917522:SU917522 IX917522:IY917522 C917530:E917530 WVJ851986:WVK851986 WLN851986:WLO851986 WBR851986:WBS851986 VRV851986:VRW851986 VHZ851986:VIA851986 UYD851986:UYE851986 UOH851986:UOI851986 UEL851986:UEM851986 TUP851986:TUQ851986 TKT851986:TKU851986 TAX851986:TAY851986 SRB851986:SRC851986 SHF851986:SHG851986 RXJ851986:RXK851986 RNN851986:RNO851986 RDR851986:RDS851986 QTV851986:QTW851986 QJZ851986:QKA851986 QAD851986:QAE851986 PQH851986:PQI851986 PGL851986:PGM851986 OWP851986:OWQ851986 OMT851986:OMU851986 OCX851986:OCY851986 NTB851986:NTC851986 NJF851986:NJG851986 MZJ851986:MZK851986 MPN851986:MPO851986 MFR851986:MFS851986 LVV851986:LVW851986 LLZ851986:LMA851986 LCD851986:LCE851986 KSH851986:KSI851986 KIL851986:KIM851986 JYP851986:JYQ851986 JOT851986:JOU851986 JEX851986:JEY851986 IVB851986:IVC851986 ILF851986:ILG851986 IBJ851986:IBK851986 HRN851986:HRO851986 HHR851986:HHS851986 GXV851986:GXW851986 GNZ851986:GOA851986 GED851986:GEE851986 FUH851986:FUI851986 FKL851986:FKM851986 FAP851986:FAQ851986 EQT851986:EQU851986 EGX851986:EGY851986 DXB851986:DXC851986 DNF851986:DNG851986 DDJ851986:DDK851986 CTN851986:CTO851986 CJR851986:CJS851986 BZV851986:BZW851986 BPZ851986:BQA851986 BGD851986:BGE851986 AWH851986:AWI851986 AML851986:AMM851986 ACP851986:ACQ851986 ST851986:SU851986 IX851986:IY851986 C851994:E851994 WVJ786450:WVK786450 WLN786450:WLO786450 WBR786450:WBS786450 VRV786450:VRW786450 VHZ786450:VIA786450 UYD786450:UYE786450 UOH786450:UOI786450 UEL786450:UEM786450 TUP786450:TUQ786450 TKT786450:TKU786450 TAX786450:TAY786450 SRB786450:SRC786450 SHF786450:SHG786450 RXJ786450:RXK786450 RNN786450:RNO786450 RDR786450:RDS786450 QTV786450:QTW786450 QJZ786450:QKA786450 QAD786450:QAE786450 PQH786450:PQI786450 PGL786450:PGM786450 OWP786450:OWQ786450 OMT786450:OMU786450 OCX786450:OCY786450 NTB786450:NTC786450 NJF786450:NJG786450 MZJ786450:MZK786450 MPN786450:MPO786450 MFR786450:MFS786450 LVV786450:LVW786450 LLZ786450:LMA786450 LCD786450:LCE786450 KSH786450:KSI786450 KIL786450:KIM786450 JYP786450:JYQ786450 JOT786450:JOU786450 JEX786450:JEY786450 IVB786450:IVC786450 ILF786450:ILG786450 IBJ786450:IBK786450 HRN786450:HRO786450 HHR786450:HHS786450 GXV786450:GXW786450 GNZ786450:GOA786450 GED786450:GEE786450 FUH786450:FUI786450 FKL786450:FKM786450 FAP786450:FAQ786450 EQT786450:EQU786450 EGX786450:EGY786450 DXB786450:DXC786450 DNF786450:DNG786450 DDJ786450:DDK786450 CTN786450:CTO786450 CJR786450:CJS786450 BZV786450:BZW786450 BPZ786450:BQA786450 BGD786450:BGE786450 AWH786450:AWI786450 AML786450:AMM786450 ACP786450:ACQ786450 ST786450:SU786450 IX786450:IY786450 C786458:E786458 WVJ720914:WVK720914 WLN720914:WLO720914 WBR720914:WBS720914 VRV720914:VRW720914 VHZ720914:VIA720914 UYD720914:UYE720914 UOH720914:UOI720914 UEL720914:UEM720914 TUP720914:TUQ720914 TKT720914:TKU720914 TAX720914:TAY720914 SRB720914:SRC720914 SHF720914:SHG720914 RXJ720914:RXK720914 RNN720914:RNO720914 RDR720914:RDS720914 QTV720914:QTW720914 QJZ720914:QKA720914 QAD720914:QAE720914 PQH720914:PQI720914 PGL720914:PGM720914 OWP720914:OWQ720914 OMT720914:OMU720914 OCX720914:OCY720914 NTB720914:NTC720914 NJF720914:NJG720914 MZJ720914:MZK720914 MPN720914:MPO720914 MFR720914:MFS720914 LVV720914:LVW720914 LLZ720914:LMA720914 LCD720914:LCE720914 KSH720914:KSI720914 KIL720914:KIM720914 JYP720914:JYQ720914 JOT720914:JOU720914 JEX720914:JEY720914 IVB720914:IVC720914 ILF720914:ILG720914 IBJ720914:IBK720914 HRN720914:HRO720914 HHR720914:HHS720914 GXV720914:GXW720914 GNZ720914:GOA720914 GED720914:GEE720914 FUH720914:FUI720914 FKL720914:FKM720914 FAP720914:FAQ720914 EQT720914:EQU720914 EGX720914:EGY720914 DXB720914:DXC720914 DNF720914:DNG720914 DDJ720914:DDK720914 CTN720914:CTO720914 CJR720914:CJS720914 BZV720914:BZW720914 BPZ720914:BQA720914 BGD720914:BGE720914 AWH720914:AWI720914 AML720914:AMM720914 ACP720914:ACQ720914 ST720914:SU720914 IX720914:IY720914 C720922:E720922 WVJ655378:WVK655378 WLN655378:WLO655378 WBR655378:WBS655378 VRV655378:VRW655378 VHZ655378:VIA655378 UYD655378:UYE655378 UOH655378:UOI655378 UEL655378:UEM655378 TUP655378:TUQ655378 TKT655378:TKU655378 TAX655378:TAY655378 SRB655378:SRC655378 SHF655378:SHG655378 RXJ655378:RXK655378 RNN655378:RNO655378 RDR655378:RDS655378 QTV655378:QTW655378 QJZ655378:QKA655378 QAD655378:QAE655378 PQH655378:PQI655378 PGL655378:PGM655378 OWP655378:OWQ655378 OMT655378:OMU655378 OCX655378:OCY655378 NTB655378:NTC655378 NJF655378:NJG655378 MZJ655378:MZK655378 MPN655378:MPO655378 MFR655378:MFS655378 LVV655378:LVW655378 LLZ655378:LMA655378 LCD655378:LCE655378 KSH655378:KSI655378 KIL655378:KIM655378 JYP655378:JYQ655378 JOT655378:JOU655378 JEX655378:JEY655378 IVB655378:IVC655378 ILF655378:ILG655378 IBJ655378:IBK655378 HRN655378:HRO655378 HHR655378:HHS655378 GXV655378:GXW655378 GNZ655378:GOA655378 GED655378:GEE655378 FUH655378:FUI655378 FKL655378:FKM655378 FAP655378:FAQ655378 EQT655378:EQU655378 EGX655378:EGY655378 DXB655378:DXC655378 DNF655378:DNG655378 DDJ655378:DDK655378 CTN655378:CTO655378 CJR655378:CJS655378 BZV655378:BZW655378 BPZ655378:BQA655378 BGD655378:BGE655378 AWH655378:AWI655378 AML655378:AMM655378 ACP655378:ACQ655378 ST655378:SU655378 IX655378:IY655378 C655386:E655386 WVJ589842:WVK589842 WLN589842:WLO589842 WBR589842:WBS589842 VRV589842:VRW589842 VHZ589842:VIA589842 UYD589842:UYE589842 UOH589842:UOI589842 UEL589842:UEM589842 TUP589842:TUQ589842 TKT589842:TKU589842 TAX589842:TAY589842 SRB589842:SRC589842 SHF589842:SHG589842 RXJ589842:RXK589842 RNN589842:RNO589842 RDR589842:RDS589842 QTV589842:QTW589842 QJZ589842:QKA589842 QAD589842:QAE589842 PQH589842:PQI589842 PGL589842:PGM589842 OWP589842:OWQ589842 OMT589842:OMU589842 OCX589842:OCY589842 NTB589842:NTC589842 NJF589842:NJG589842 MZJ589842:MZK589842 MPN589842:MPO589842 MFR589842:MFS589842 LVV589842:LVW589842 LLZ589842:LMA589842 LCD589842:LCE589842 KSH589842:KSI589842 KIL589842:KIM589842 JYP589842:JYQ589842 JOT589842:JOU589842 JEX589842:JEY589842 IVB589842:IVC589842 ILF589842:ILG589842 IBJ589842:IBK589842 HRN589842:HRO589842 HHR589842:HHS589842 GXV589842:GXW589842 GNZ589842:GOA589842 GED589842:GEE589842 FUH589842:FUI589842 FKL589842:FKM589842 FAP589842:FAQ589842 EQT589842:EQU589842 EGX589842:EGY589842 DXB589842:DXC589842 DNF589842:DNG589842 DDJ589842:DDK589842 CTN589842:CTO589842 CJR589842:CJS589842 BZV589842:BZW589842 BPZ589842:BQA589842 BGD589842:BGE589842 AWH589842:AWI589842 AML589842:AMM589842 ACP589842:ACQ589842 ST589842:SU589842 IX589842:IY589842 C589850:E589850 WVJ524306:WVK524306 WLN524306:WLO524306 WBR524306:WBS524306 VRV524306:VRW524306 VHZ524306:VIA524306 UYD524306:UYE524306 UOH524306:UOI524306 UEL524306:UEM524306 TUP524306:TUQ524306 TKT524306:TKU524306 TAX524306:TAY524306 SRB524306:SRC524306 SHF524306:SHG524306 RXJ524306:RXK524306 RNN524306:RNO524306 RDR524306:RDS524306 QTV524306:QTW524306 QJZ524306:QKA524306 QAD524306:QAE524306 PQH524306:PQI524306 PGL524306:PGM524306 OWP524306:OWQ524306 OMT524306:OMU524306 OCX524306:OCY524306 NTB524306:NTC524306 NJF524306:NJG524306 MZJ524306:MZK524306 MPN524306:MPO524306 MFR524306:MFS524306 LVV524306:LVW524306 LLZ524306:LMA524306 LCD524306:LCE524306 KSH524306:KSI524306 KIL524306:KIM524306 JYP524306:JYQ524306 JOT524306:JOU524306 JEX524306:JEY524306 IVB524306:IVC524306 ILF524306:ILG524306 IBJ524306:IBK524306 HRN524306:HRO524306 HHR524306:HHS524306 GXV524306:GXW524306 GNZ524306:GOA524306 GED524306:GEE524306 FUH524306:FUI524306 FKL524306:FKM524306 FAP524306:FAQ524306 EQT524306:EQU524306 EGX524306:EGY524306 DXB524306:DXC524306 DNF524306:DNG524306 DDJ524306:DDK524306 CTN524306:CTO524306 CJR524306:CJS524306 BZV524306:BZW524306 BPZ524306:BQA524306 BGD524306:BGE524306 AWH524306:AWI524306 AML524306:AMM524306 ACP524306:ACQ524306 ST524306:SU524306 IX524306:IY524306 C524314:E524314 WVJ458770:WVK458770 WLN458770:WLO458770 WBR458770:WBS458770 VRV458770:VRW458770 VHZ458770:VIA458770 UYD458770:UYE458770 UOH458770:UOI458770 UEL458770:UEM458770 TUP458770:TUQ458770 TKT458770:TKU458770 TAX458770:TAY458770 SRB458770:SRC458770 SHF458770:SHG458770 RXJ458770:RXK458770 RNN458770:RNO458770 RDR458770:RDS458770 QTV458770:QTW458770 QJZ458770:QKA458770 QAD458770:QAE458770 PQH458770:PQI458770 PGL458770:PGM458770 OWP458770:OWQ458770 OMT458770:OMU458770 OCX458770:OCY458770 NTB458770:NTC458770 NJF458770:NJG458770 MZJ458770:MZK458770 MPN458770:MPO458770 MFR458770:MFS458770 LVV458770:LVW458770 LLZ458770:LMA458770 LCD458770:LCE458770 KSH458770:KSI458770 KIL458770:KIM458770 JYP458770:JYQ458770 JOT458770:JOU458770 JEX458770:JEY458770 IVB458770:IVC458770 ILF458770:ILG458770 IBJ458770:IBK458770 HRN458770:HRO458770 HHR458770:HHS458770 GXV458770:GXW458770 GNZ458770:GOA458770 GED458770:GEE458770 FUH458770:FUI458770 FKL458770:FKM458770 FAP458770:FAQ458770 EQT458770:EQU458770 EGX458770:EGY458770 DXB458770:DXC458770 DNF458770:DNG458770 DDJ458770:DDK458770 CTN458770:CTO458770 CJR458770:CJS458770 BZV458770:BZW458770 BPZ458770:BQA458770 BGD458770:BGE458770 AWH458770:AWI458770 AML458770:AMM458770 ACP458770:ACQ458770 ST458770:SU458770 IX458770:IY458770 C458778:E458778 WVJ393234:WVK393234 WLN393234:WLO393234 WBR393234:WBS393234 VRV393234:VRW393234 VHZ393234:VIA393234 UYD393234:UYE393234 UOH393234:UOI393234 UEL393234:UEM393234 TUP393234:TUQ393234 TKT393234:TKU393234 TAX393234:TAY393234 SRB393234:SRC393234 SHF393234:SHG393234 RXJ393234:RXK393234 RNN393234:RNO393234 RDR393234:RDS393234 QTV393234:QTW393234 QJZ393234:QKA393234 QAD393234:QAE393234 PQH393234:PQI393234 PGL393234:PGM393234 OWP393234:OWQ393234 OMT393234:OMU393234 OCX393234:OCY393234 NTB393234:NTC393234 NJF393234:NJG393234 MZJ393234:MZK393234 MPN393234:MPO393234 MFR393234:MFS393234 LVV393234:LVW393234 LLZ393234:LMA393234 LCD393234:LCE393234 KSH393234:KSI393234 KIL393234:KIM393234 JYP393234:JYQ393234 JOT393234:JOU393234 JEX393234:JEY393234 IVB393234:IVC393234 ILF393234:ILG393234 IBJ393234:IBK393234 HRN393234:HRO393234 HHR393234:HHS393234 GXV393234:GXW393234 GNZ393234:GOA393234 GED393234:GEE393234 FUH393234:FUI393234 FKL393234:FKM393234 FAP393234:FAQ393234 EQT393234:EQU393234 EGX393234:EGY393234 DXB393234:DXC393234 DNF393234:DNG393234 DDJ393234:DDK393234 CTN393234:CTO393234 CJR393234:CJS393234 BZV393234:BZW393234 BPZ393234:BQA393234 BGD393234:BGE393234 AWH393234:AWI393234 AML393234:AMM393234 ACP393234:ACQ393234 ST393234:SU393234 IX393234:IY393234 C393242:E393242 WVJ327698:WVK327698 WLN327698:WLO327698 WBR327698:WBS327698 VRV327698:VRW327698 VHZ327698:VIA327698 UYD327698:UYE327698 UOH327698:UOI327698 UEL327698:UEM327698 TUP327698:TUQ327698 TKT327698:TKU327698 TAX327698:TAY327698 SRB327698:SRC327698 SHF327698:SHG327698 RXJ327698:RXK327698 RNN327698:RNO327698 RDR327698:RDS327698 QTV327698:QTW327698 QJZ327698:QKA327698 QAD327698:QAE327698 PQH327698:PQI327698 PGL327698:PGM327698 OWP327698:OWQ327698 OMT327698:OMU327698 OCX327698:OCY327698 NTB327698:NTC327698 NJF327698:NJG327698 MZJ327698:MZK327698 MPN327698:MPO327698 MFR327698:MFS327698 LVV327698:LVW327698 LLZ327698:LMA327698 LCD327698:LCE327698 KSH327698:KSI327698 KIL327698:KIM327698 JYP327698:JYQ327698 JOT327698:JOU327698 JEX327698:JEY327698 IVB327698:IVC327698 ILF327698:ILG327698 IBJ327698:IBK327698 HRN327698:HRO327698 HHR327698:HHS327698 GXV327698:GXW327698 GNZ327698:GOA327698 GED327698:GEE327698 FUH327698:FUI327698 FKL327698:FKM327698 FAP327698:FAQ327698 EQT327698:EQU327698 EGX327698:EGY327698 DXB327698:DXC327698 DNF327698:DNG327698 DDJ327698:DDK327698 CTN327698:CTO327698 CJR327698:CJS327698 BZV327698:BZW327698 BPZ327698:BQA327698 BGD327698:BGE327698 AWH327698:AWI327698 AML327698:AMM327698 ACP327698:ACQ327698 ST327698:SU327698 IX327698:IY327698 C327706:E327706 WVJ262162:WVK262162 WLN262162:WLO262162 WBR262162:WBS262162 VRV262162:VRW262162 VHZ262162:VIA262162 UYD262162:UYE262162 UOH262162:UOI262162 UEL262162:UEM262162 TUP262162:TUQ262162 TKT262162:TKU262162 TAX262162:TAY262162 SRB262162:SRC262162 SHF262162:SHG262162 RXJ262162:RXK262162 RNN262162:RNO262162 RDR262162:RDS262162 QTV262162:QTW262162 QJZ262162:QKA262162 QAD262162:QAE262162 PQH262162:PQI262162 PGL262162:PGM262162 OWP262162:OWQ262162 OMT262162:OMU262162 OCX262162:OCY262162 NTB262162:NTC262162 NJF262162:NJG262162 MZJ262162:MZK262162 MPN262162:MPO262162 MFR262162:MFS262162 LVV262162:LVW262162 LLZ262162:LMA262162 LCD262162:LCE262162 KSH262162:KSI262162 KIL262162:KIM262162 JYP262162:JYQ262162 JOT262162:JOU262162 JEX262162:JEY262162 IVB262162:IVC262162 ILF262162:ILG262162 IBJ262162:IBK262162 HRN262162:HRO262162 HHR262162:HHS262162 GXV262162:GXW262162 GNZ262162:GOA262162 GED262162:GEE262162 FUH262162:FUI262162 FKL262162:FKM262162 FAP262162:FAQ262162 EQT262162:EQU262162 EGX262162:EGY262162 DXB262162:DXC262162 DNF262162:DNG262162 DDJ262162:DDK262162 CTN262162:CTO262162 CJR262162:CJS262162 BZV262162:BZW262162 BPZ262162:BQA262162 BGD262162:BGE262162 AWH262162:AWI262162 AML262162:AMM262162 ACP262162:ACQ262162 ST262162:SU262162 IX262162:IY262162 C262170:E262170 WVJ196626:WVK196626 WLN196626:WLO196626 WBR196626:WBS196626 VRV196626:VRW196626 VHZ196626:VIA196626 UYD196626:UYE196626 UOH196626:UOI196626 UEL196626:UEM196626 TUP196626:TUQ196626 TKT196626:TKU196626 TAX196626:TAY196626 SRB196626:SRC196626 SHF196626:SHG196626 RXJ196626:RXK196626 RNN196626:RNO196626 RDR196626:RDS196626 QTV196626:QTW196626 QJZ196626:QKA196626 QAD196626:QAE196626 PQH196626:PQI196626 PGL196626:PGM196626 OWP196626:OWQ196626 OMT196626:OMU196626 OCX196626:OCY196626 NTB196626:NTC196626 NJF196626:NJG196626 MZJ196626:MZK196626 MPN196626:MPO196626 MFR196626:MFS196626 LVV196626:LVW196626 LLZ196626:LMA196626 LCD196626:LCE196626 KSH196626:KSI196626 KIL196626:KIM196626 JYP196626:JYQ196626 JOT196626:JOU196626 JEX196626:JEY196626 IVB196626:IVC196626 ILF196626:ILG196626 IBJ196626:IBK196626 HRN196626:HRO196626 HHR196626:HHS196626 GXV196626:GXW196626 GNZ196626:GOA196626 GED196626:GEE196626 FUH196626:FUI196626 FKL196626:FKM196626 FAP196626:FAQ196626 EQT196626:EQU196626 EGX196626:EGY196626 DXB196626:DXC196626 DNF196626:DNG196626 DDJ196626:DDK196626 CTN196626:CTO196626 CJR196626:CJS196626 BZV196626:BZW196626 BPZ196626:BQA196626 BGD196626:BGE196626 AWH196626:AWI196626 AML196626:AMM196626 ACP196626:ACQ196626 ST196626:SU196626 IX196626:IY196626 C196634:E196634 WVJ131090:WVK131090 WLN131090:WLO131090 WBR131090:WBS131090 VRV131090:VRW131090 VHZ131090:VIA131090 UYD131090:UYE131090 UOH131090:UOI131090 UEL131090:UEM131090 TUP131090:TUQ131090 TKT131090:TKU131090 TAX131090:TAY131090 SRB131090:SRC131090 SHF131090:SHG131090 RXJ131090:RXK131090 RNN131090:RNO131090 RDR131090:RDS131090 QTV131090:QTW131090 QJZ131090:QKA131090 QAD131090:QAE131090 PQH131090:PQI131090 PGL131090:PGM131090 OWP131090:OWQ131090 OMT131090:OMU131090 OCX131090:OCY131090 NTB131090:NTC131090 NJF131090:NJG131090 MZJ131090:MZK131090 MPN131090:MPO131090 MFR131090:MFS131090 LVV131090:LVW131090 LLZ131090:LMA131090 LCD131090:LCE131090 KSH131090:KSI131090 KIL131090:KIM131090 JYP131090:JYQ131090 JOT131090:JOU131090 JEX131090:JEY131090 IVB131090:IVC131090 ILF131090:ILG131090 IBJ131090:IBK131090 HRN131090:HRO131090 HHR131090:HHS131090 GXV131090:GXW131090 GNZ131090:GOA131090 GED131090:GEE131090 FUH131090:FUI131090 FKL131090:FKM131090 FAP131090:FAQ131090 EQT131090:EQU131090 EGX131090:EGY131090 DXB131090:DXC131090 DNF131090:DNG131090 DDJ131090:DDK131090 CTN131090:CTO131090 CJR131090:CJS131090 BZV131090:BZW131090 BPZ131090:BQA131090 BGD131090:BGE131090 AWH131090:AWI131090 AML131090:AMM131090 ACP131090:ACQ131090 ST131090:SU131090 IX131090:IY131090 C131098:E131098 WVJ65554:WVK65554 WLN65554:WLO65554 WBR65554:WBS65554 VRV65554:VRW65554 VHZ65554:VIA65554 UYD65554:UYE65554 UOH65554:UOI65554 UEL65554:UEM65554 TUP65554:TUQ65554 TKT65554:TKU65554 TAX65554:TAY65554 SRB65554:SRC65554 SHF65554:SHG65554 RXJ65554:RXK65554 RNN65554:RNO65554 RDR65554:RDS65554 QTV65554:QTW65554 QJZ65554:QKA65554 QAD65554:QAE65554 PQH65554:PQI65554 PGL65554:PGM65554 OWP65554:OWQ65554 OMT65554:OMU65554 OCX65554:OCY65554 NTB65554:NTC65554 NJF65554:NJG65554 MZJ65554:MZK65554 MPN65554:MPO65554 MFR65554:MFS65554 LVV65554:LVW65554 LLZ65554:LMA65554 LCD65554:LCE65554 KSH65554:KSI65554 KIL65554:KIM65554 JYP65554:JYQ65554 JOT65554:JOU65554 JEX65554:JEY65554 IVB65554:IVC65554 ILF65554:ILG65554 IBJ65554:IBK65554 HRN65554:HRO65554 HHR65554:HHS65554 GXV65554:GXW65554 GNZ65554:GOA65554 GED65554:GEE65554 FUH65554:FUI65554 FKL65554:FKM65554 FAP65554:FAQ65554 EQT65554:EQU65554 EGX65554:EGY65554 DXB65554:DXC65554 DNF65554:DNG65554 DDJ65554:DDK65554 CTN65554:CTO65554 CJR65554:CJS65554 BZV65554:BZW65554 BPZ65554:BQA65554 BGD65554:BGE65554 AWH65554:AWI65554 AML65554:AMM65554 ACP65554:ACQ65554 ST65554:SU65554 IX65554:IY65554 C65562:E65562 WVP983063:WVQ983063 WLT983063:WLU983063 WBX983063:WBY983063 VSB983063:VSC983063 VIF983063:VIG983063 UYJ983063:UYK983063 UON983063:UOO983063 UER983063:UES983063 TUV983063:TUW983063 TKZ983063:TLA983063 TBD983063:TBE983063 SRH983063:SRI983063 SHL983063:SHM983063 RXP983063:RXQ983063 RNT983063:RNU983063 RDX983063:RDY983063 QUB983063:QUC983063 QKF983063:QKG983063 QAJ983063:QAK983063 PQN983063:PQO983063 PGR983063:PGS983063 OWV983063:OWW983063 OMZ983063:ONA983063 ODD983063:ODE983063 NTH983063:NTI983063 NJL983063:NJM983063 MZP983063:MZQ983063 MPT983063:MPU983063 MFX983063:MFY983063 LWB983063:LWC983063 LMF983063:LMG983063 LCJ983063:LCK983063 KSN983063:KSO983063 KIR983063:KIS983063 JYV983063:JYW983063 JOZ983063:JPA983063 JFD983063:JFE983063 IVH983063:IVI983063 ILL983063:ILM983063 IBP983063:IBQ983063 HRT983063:HRU983063 HHX983063:HHY983063 GYB983063:GYC983063 GOF983063:GOG983063 GEJ983063:GEK983063 FUN983063:FUO983063 FKR983063:FKS983063 FAV983063:FAW983063 EQZ983063:ERA983063 EHD983063:EHE983063 DXH983063:DXI983063 DNL983063:DNM983063 DDP983063:DDQ983063 CTT983063:CTU983063 CJX983063:CJY983063 CAB983063:CAC983063 BQF983063:BQG983063 BGJ983063:BGK983063 AWN983063:AWO983063 AMR983063:AMS983063 ACV983063:ACW983063 SZ983063:TA983063 JD983063:JE983063 J983071:K983071 WVP917527:WVQ917527 WLT917527:WLU917527 WBX917527:WBY917527 VSB917527:VSC917527 VIF917527:VIG917527 UYJ917527:UYK917527 UON917527:UOO917527 UER917527:UES917527 TUV917527:TUW917527 TKZ917527:TLA917527 TBD917527:TBE917527 SRH917527:SRI917527 SHL917527:SHM917527 RXP917527:RXQ917527 RNT917527:RNU917527 RDX917527:RDY917527 QUB917527:QUC917527 QKF917527:QKG917527 QAJ917527:QAK917527 PQN917527:PQO917527 PGR917527:PGS917527 OWV917527:OWW917527 OMZ917527:ONA917527 ODD917527:ODE917527 NTH917527:NTI917527 NJL917527:NJM917527 MZP917527:MZQ917527 MPT917527:MPU917527 MFX917527:MFY917527 LWB917527:LWC917527 LMF917527:LMG917527 LCJ917527:LCK917527 KSN917527:KSO917527 KIR917527:KIS917527 JYV917527:JYW917527 JOZ917527:JPA917527 JFD917527:JFE917527 IVH917527:IVI917527 ILL917527:ILM917527 IBP917527:IBQ917527 HRT917527:HRU917527 HHX917527:HHY917527 GYB917527:GYC917527 GOF917527:GOG917527 GEJ917527:GEK917527 FUN917527:FUO917527 FKR917527:FKS917527 FAV917527:FAW917527 EQZ917527:ERA917527 EHD917527:EHE917527 DXH917527:DXI917527 DNL917527:DNM917527 DDP917527:DDQ917527 CTT917527:CTU917527 CJX917527:CJY917527 CAB917527:CAC917527 BQF917527:BQG917527 BGJ917527:BGK917527 AWN917527:AWO917527 AMR917527:AMS917527 ACV917527:ACW917527 SZ917527:TA917527 JD917527:JE917527 J917535:K917535 WVP851991:WVQ851991 WLT851991:WLU851991 WBX851991:WBY851991 VSB851991:VSC851991 VIF851991:VIG851991 UYJ851991:UYK851991 UON851991:UOO851991 UER851991:UES851991 TUV851991:TUW851991 TKZ851991:TLA851991 TBD851991:TBE851991 SRH851991:SRI851991 SHL851991:SHM851991 RXP851991:RXQ851991 RNT851991:RNU851991 RDX851991:RDY851991 QUB851991:QUC851991 QKF851991:QKG851991 QAJ851991:QAK851991 PQN851991:PQO851991 PGR851991:PGS851991 OWV851991:OWW851991 OMZ851991:ONA851991 ODD851991:ODE851991 NTH851991:NTI851991 NJL851991:NJM851991 MZP851991:MZQ851991 MPT851991:MPU851991 MFX851991:MFY851991 LWB851991:LWC851991 LMF851991:LMG851991 LCJ851991:LCK851991 KSN851991:KSO851991 KIR851991:KIS851991 JYV851991:JYW851991 JOZ851991:JPA851991 JFD851991:JFE851991 IVH851991:IVI851991 ILL851991:ILM851991 IBP851991:IBQ851991 HRT851991:HRU851991 HHX851991:HHY851991 GYB851991:GYC851991 GOF851991:GOG851991 GEJ851991:GEK851991 FUN851991:FUO851991 FKR851991:FKS851991 FAV851991:FAW851991 EQZ851991:ERA851991 EHD851991:EHE851991 DXH851991:DXI851991 DNL851991:DNM851991 DDP851991:DDQ851991 CTT851991:CTU851991 CJX851991:CJY851991 CAB851991:CAC851991 BQF851991:BQG851991 BGJ851991:BGK851991 AWN851991:AWO851991 AMR851991:AMS851991 ACV851991:ACW851991 SZ851991:TA851991 JD851991:JE851991 J851999:K851999 WVP786455:WVQ786455 WLT786455:WLU786455 WBX786455:WBY786455 VSB786455:VSC786455 VIF786455:VIG786455 UYJ786455:UYK786455 UON786455:UOO786455 UER786455:UES786455 TUV786455:TUW786455 TKZ786455:TLA786455 TBD786455:TBE786455 SRH786455:SRI786455 SHL786455:SHM786455 RXP786455:RXQ786455 RNT786455:RNU786455 RDX786455:RDY786455 QUB786455:QUC786455 QKF786455:QKG786455 QAJ786455:QAK786455 PQN786455:PQO786455 PGR786455:PGS786455 OWV786455:OWW786455 OMZ786455:ONA786455 ODD786455:ODE786455 NTH786455:NTI786455 NJL786455:NJM786455 MZP786455:MZQ786455 MPT786455:MPU786455 MFX786455:MFY786455 LWB786455:LWC786455 LMF786455:LMG786455 LCJ786455:LCK786455 KSN786455:KSO786455 KIR786455:KIS786455 JYV786455:JYW786455 JOZ786455:JPA786455 JFD786455:JFE786455 IVH786455:IVI786455 ILL786455:ILM786455 IBP786455:IBQ786455 HRT786455:HRU786455 HHX786455:HHY786455 GYB786455:GYC786455 GOF786455:GOG786455 GEJ786455:GEK786455 FUN786455:FUO786455 FKR786455:FKS786455 FAV786455:FAW786455 EQZ786455:ERA786455 EHD786455:EHE786455 DXH786455:DXI786455 DNL786455:DNM786455 DDP786455:DDQ786455 CTT786455:CTU786455 CJX786455:CJY786455 CAB786455:CAC786455 BQF786455:BQG786455 BGJ786455:BGK786455 AWN786455:AWO786455 AMR786455:AMS786455 ACV786455:ACW786455 SZ786455:TA786455 JD786455:JE786455 J786463:K786463 WVP720919:WVQ720919 WLT720919:WLU720919 WBX720919:WBY720919 VSB720919:VSC720919 VIF720919:VIG720919 UYJ720919:UYK720919 UON720919:UOO720919 UER720919:UES720919 TUV720919:TUW720919 TKZ720919:TLA720919 TBD720919:TBE720919 SRH720919:SRI720919 SHL720919:SHM720919 RXP720919:RXQ720919 RNT720919:RNU720919 RDX720919:RDY720919 QUB720919:QUC720919 QKF720919:QKG720919 QAJ720919:QAK720919 PQN720919:PQO720919 PGR720919:PGS720919 OWV720919:OWW720919 OMZ720919:ONA720919 ODD720919:ODE720919 NTH720919:NTI720919 NJL720919:NJM720919 MZP720919:MZQ720919 MPT720919:MPU720919 MFX720919:MFY720919 LWB720919:LWC720919 LMF720919:LMG720919 LCJ720919:LCK720919 KSN720919:KSO720919 KIR720919:KIS720919 JYV720919:JYW720919 JOZ720919:JPA720919 JFD720919:JFE720919 IVH720919:IVI720919 ILL720919:ILM720919 IBP720919:IBQ720919 HRT720919:HRU720919 HHX720919:HHY720919 GYB720919:GYC720919 GOF720919:GOG720919 GEJ720919:GEK720919 FUN720919:FUO720919 FKR720919:FKS720919 FAV720919:FAW720919 EQZ720919:ERA720919 EHD720919:EHE720919 DXH720919:DXI720919 DNL720919:DNM720919 DDP720919:DDQ720919 CTT720919:CTU720919 CJX720919:CJY720919 CAB720919:CAC720919 BQF720919:BQG720919 BGJ720919:BGK720919 AWN720919:AWO720919 AMR720919:AMS720919 ACV720919:ACW720919 SZ720919:TA720919 JD720919:JE720919 J720927:K720927 WVP655383:WVQ655383 WLT655383:WLU655383 WBX655383:WBY655383 VSB655383:VSC655383 VIF655383:VIG655383 UYJ655383:UYK655383 UON655383:UOO655383 UER655383:UES655383 TUV655383:TUW655383 TKZ655383:TLA655383 TBD655383:TBE655383 SRH655383:SRI655383 SHL655383:SHM655383 RXP655383:RXQ655383 RNT655383:RNU655383 RDX655383:RDY655383 QUB655383:QUC655383 QKF655383:QKG655383 QAJ655383:QAK655383 PQN655383:PQO655383 PGR655383:PGS655383 OWV655383:OWW655383 OMZ655383:ONA655383 ODD655383:ODE655383 NTH655383:NTI655383 NJL655383:NJM655383 MZP655383:MZQ655383 MPT655383:MPU655383 MFX655383:MFY655383 LWB655383:LWC655383 LMF655383:LMG655383 LCJ655383:LCK655383 KSN655383:KSO655383 KIR655383:KIS655383 JYV655383:JYW655383 JOZ655383:JPA655383 JFD655383:JFE655383 IVH655383:IVI655383 ILL655383:ILM655383 IBP655383:IBQ655383 HRT655383:HRU655383 HHX655383:HHY655383 GYB655383:GYC655383 GOF655383:GOG655383 GEJ655383:GEK655383 FUN655383:FUO655383 FKR655383:FKS655383 FAV655383:FAW655383 EQZ655383:ERA655383 EHD655383:EHE655383 DXH655383:DXI655383 DNL655383:DNM655383 DDP655383:DDQ655383 CTT655383:CTU655383 CJX655383:CJY655383 CAB655383:CAC655383 BQF655383:BQG655383 BGJ655383:BGK655383 AWN655383:AWO655383 AMR655383:AMS655383 ACV655383:ACW655383 SZ655383:TA655383 JD655383:JE655383 J655391:K655391 WVP589847:WVQ589847 WLT589847:WLU589847 WBX589847:WBY589847 VSB589847:VSC589847 VIF589847:VIG589847 UYJ589847:UYK589847 UON589847:UOO589847 UER589847:UES589847 TUV589847:TUW589847 TKZ589847:TLA589847 TBD589847:TBE589847 SRH589847:SRI589847 SHL589847:SHM589847 RXP589847:RXQ589847 RNT589847:RNU589847 RDX589847:RDY589847 QUB589847:QUC589847 QKF589847:QKG589847 QAJ589847:QAK589847 PQN589847:PQO589847 PGR589847:PGS589847 OWV589847:OWW589847 OMZ589847:ONA589847 ODD589847:ODE589847 NTH589847:NTI589847 NJL589847:NJM589847 MZP589847:MZQ589847 MPT589847:MPU589847 MFX589847:MFY589847 LWB589847:LWC589847 LMF589847:LMG589847 LCJ589847:LCK589847 KSN589847:KSO589847 KIR589847:KIS589847 JYV589847:JYW589847 JOZ589847:JPA589847 JFD589847:JFE589847 IVH589847:IVI589847 ILL589847:ILM589847 IBP589847:IBQ589847 HRT589847:HRU589847 HHX589847:HHY589847 GYB589847:GYC589847 GOF589847:GOG589847 GEJ589847:GEK589847 FUN589847:FUO589847 FKR589847:FKS589847 FAV589847:FAW589847 EQZ589847:ERA589847 EHD589847:EHE589847 DXH589847:DXI589847 DNL589847:DNM589847 DDP589847:DDQ589847 CTT589847:CTU589847 CJX589847:CJY589847 CAB589847:CAC589847 BQF589847:BQG589847 BGJ589847:BGK589847 AWN589847:AWO589847 AMR589847:AMS589847 ACV589847:ACW589847 SZ589847:TA589847 JD589847:JE589847 J589855:K589855 WVP524311:WVQ524311 WLT524311:WLU524311 WBX524311:WBY524311 VSB524311:VSC524311 VIF524311:VIG524311 UYJ524311:UYK524311 UON524311:UOO524311 UER524311:UES524311 TUV524311:TUW524311 TKZ524311:TLA524311 TBD524311:TBE524311 SRH524311:SRI524311 SHL524311:SHM524311 RXP524311:RXQ524311 RNT524311:RNU524311 RDX524311:RDY524311 QUB524311:QUC524311 QKF524311:QKG524311 QAJ524311:QAK524311 PQN524311:PQO524311 PGR524311:PGS524311 OWV524311:OWW524311 OMZ524311:ONA524311 ODD524311:ODE524311 NTH524311:NTI524311 NJL524311:NJM524311 MZP524311:MZQ524311 MPT524311:MPU524311 MFX524311:MFY524311 LWB524311:LWC524311 LMF524311:LMG524311 LCJ524311:LCK524311 KSN524311:KSO524311 KIR524311:KIS524311 JYV524311:JYW524311 JOZ524311:JPA524311 JFD524311:JFE524311 IVH524311:IVI524311 ILL524311:ILM524311 IBP524311:IBQ524311 HRT524311:HRU524311 HHX524311:HHY524311 GYB524311:GYC524311 GOF524311:GOG524311 GEJ524311:GEK524311 FUN524311:FUO524311 FKR524311:FKS524311 FAV524311:FAW524311 EQZ524311:ERA524311 EHD524311:EHE524311 DXH524311:DXI524311 DNL524311:DNM524311 DDP524311:DDQ524311 CTT524311:CTU524311 CJX524311:CJY524311 CAB524311:CAC524311 BQF524311:BQG524311 BGJ524311:BGK524311 AWN524311:AWO524311 AMR524311:AMS524311 ACV524311:ACW524311 SZ524311:TA524311 JD524311:JE524311 J524319:K524319 WVP458775:WVQ458775 WLT458775:WLU458775 WBX458775:WBY458775 VSB458775:VSC458775 VIF458775:VIG458775 UYJ458775:UYK458775 UON458775:UOO458775 UER458775:UES458775 TUV458775:TUW458775 TKZ458775:TLA458775 TBD458775:TBE458775 SRH458775:SRI458775 SHL458775:SHM458775 RXP458775:RXQ458775 RNT458775:RNU458775 RDX458775:RDY458775 QUB458775:QUC458775 QKF458775:QKG458775 QAJ458775:QAK458775 PQN458775:PQO458775 PGR458775:PGS458775 OWV458775:OWW458775 OMZ458775:ONA458775 ODD458775:ODE458775 NTH458775:NTI458775 NJL458775:NJM458775 MZP458775:MZQ458775 MPT458775:MPU458775 MFX458775:MFY458775 LWB458775:LWC458775 LMF458775:LMG458775 LCJ458775:LCK458775 KSN458775:KSO458775 KIR458775:KIS458775 JYV458775:JYW458775 JOZ458775:JPA458775 JFD458775:JFE458775 IVH458775:IVI458775 ILL458775:ILM458775 IBP458775:IBQ458775 HRT458775:HRU458775 HHX458775:HHY458775 GYB458775:GYC458775 GOF458775:GOG458775 GEJ458775:GEK458775 FUN458775:FUO458775 FKR458775:FKS458775 FAV458775:FAW458775 EQZ458775:ERA458775 EHD458775:EHE458775 DXH458775:DXI458775 DNL458775:DNM458775 DDP458775:DDQ458775 CTT458775:CTU458775 CJX458775:CJY458775 CAB458775:CAC458775 BQF458775:BQG458775 BGJ458775:BGK458775 AWN458775:AWO458775 AMR458775:AMS458775 ACV458775:ACW458775 SZ458775:TA458775 JD458775:JE458775 J458783:K458783 WVP393239:WVQ393239 WLT393239:WLU393239 WBX393239:WBY393239 VSB393239:VSC393239 VIF393239:VIG393239 UYJ393239:UYK393239 UON393239:UOO393239 UER393239:UES393239 TUV393239:TUW393239 TKZ393239:TLA393239 TBD393239:TBE393239 SRH393239:SRI393239 SHL393239:SHM393239 RXP393239:RXQ393239 RNT393239:RNU393239 RDX393239:RDY393239 QUB393239:QUC393239 QKF393239:QKG393239 QAJ393239:QAK393239 PQN393239:PQO393239 PGR393239:PGS393239 OWV393239:OWW393239 OMZ393239:ONA393239 ODD393239:ODE393239 NTH393239:NTI393239 NJL393239:NJM393239 MZP393239:MZQ393239 MPT393239:MPU393239 MFX393239:MFY393239 LWB393239:LWC393239 LMF393239:LMG393239 LCJ393239:LCK393239 KSN393239:KSO393239 KIR393239:KIS393239 JYV393239:JYW393239 JOZ393239:JPA393239 JFD393239:JFE393239 IVH393239:IVI393239 ILL393239:ILM393239 IBP393239:IBQ393239 HRT393239:HRU393239 HHX393239:HHY393239 GYB393239:GYC393239 GOF393239:GOG393239 GEJ393239:GEK393239 FUN393239:FUO393239 FKR393239:FKS393239 FAV393239:FAW393239 EQZ393239:ERA393239 EHD393239:EHE393239 DXH393239:DXI393239 DNL393239:DNM393239 DDP393239:DDQ393239 CTT393239:CTU393239 CJX393239:CJY393239 CAB393239:CAC393239 BQF393239:BQG393239 BGJ393239:BGK393239 AWN393239:AWO393239 AMR393239:AMS393239 ACV393239:ACW393239 SZ393239:TA393239 JD393239:JE393239 J393247:K393247 WVP327703:WVQ327703 WLT327703:WLU327703 WBX327703:WBY327703 VSB327703:VSC327703 VIF327703:VIG327703 UYJ327703:UYK327703 UON327703:UOO327703 UER327703:UES327703 TUV327703:TUW327703 TKZ327703:TLA327703 TBD327703:TBE327703 SRH327703:SRI327703 SHL327703:SHM327703 RXP327703:RXQ327703 RNT327703:RNU327703 RDX327703:RDY327703 QUB327703:QUC327703 QKF327703:QKG327703 QAJ327703:QAK327703 PQN327703:PQO327703 PGR327703:PGS327703 OWV327703:OWW327703 OMZ327703:ONA327703 ODD327703:ODE327703 NTH327703:NTI327703 NJL327703:NJM327703 MZP327703:MZQ327703 MPT327703:MPU327703 MFX327703:MFY327703 LWB327703:LWC327703 LMF327703:LMG327703 LCJ327703:LCK327703 KSN327703:KSO327703 KIR327703:KIS327703 JYV327703:JYW327703 JOZ327703:JPA327703 JFD327703:JFE327703 IVH327703:IVI327703 ILL327703:ILM327703 IBP327703:IBQ327703 HRT327703:HRU327703 HHX327703:HHY327703 GYB327703:GYC327703 GOF327703:GOG327703 GEJ327703:GEK327703 FUN327703:FUO327703 FKR327703:FKS327703 FAV327703:FAW327703 EQZ327703:ERA327703 EHD327703:EHE327703 DXH327703:DXI327703 DNL327703:DNM327703 DDP327703:DDQ327703 CTT327703:CTU327703 CJX327703:CJY327703 CAB327703:CAC327703 BQF327703:BQG327703 BGJ327703:BGK327703 AWN327703:AWO327703 AMR327703:AMS327703 ACV327703:ACW327703 SZ327703:TA327703 JD327703:JE327703 J327711:K327711 WVP262167:WVQ262167 WLT262167:WLU262167 WBX262167:WBY262167 VSB262167:VSC262167 VIF262167:VIG262167 UYJ262167:UYK262167 UON262167:UOO262167 UER262167:UES262167 TUV262167:TUW262167 TKZ262167:TLA262167 TBD262167:TBE262167 SRH262167:SRI262167 SHL262167:SHM262167 RXP262167:RXQ262167 RNT262167:RNU262167 RDX262167:RDY262167 QUB262167:QUC262167 QKF262167:QKG262167 QAJ262167:QAK262167 PQN262167:PQO262167 PGR262167:PGS262167 OWV262167:OWW262167 OMZ262167:ONA262167 ODD262167:ODE262167 NTH262167:NTI262167 NJL262167:NJM262167 MZP262167:MZQ262167 MPT262167:MPU262167 MFX262167:MFY262167 LWB262167:LWC262167 LMF262167:LMG262167 LCJ262167:LCK262167 KSN262167:KSO262167 KIR262167:KIS262167 JYV262167:JYW262167 JOZ262167:JPA262167 JFD262167:JFE262167 IVH262167:IVI262167 ILL262167:ILM262167 IBP262167:IBQ262167 HRT262167:HRU262167 HHX262167:HHY262167 GYB262167:GYC262167 GOF262167:GOG262167 GEJ262167:GEK262167 FUN262167:FUO262167 FKR262167:FKS262167 FAV262167:FAW262167 EQZ262167:ERA262167 EHD262167:EHE262167 DXH262167:DXI262167 DNL262167:DNM262167 DDP262167:DDQ262167 CTT262167:CTU262167 CJX262167:CJY262167 CAB262167:CAC262167 BQF262167:BQG262167 BGJ262167:BGK262167 AWN262167:AWO262167 AMR262167:AMS262167 ACV262167:ACW262167 SZ262167:TA262167 JD262167:JE262167 J262175:K262175 WVP196631:WVQ196631 WLT196631:WLU196631 WBX196631:WBY196631 VSB196631:VSC196631 VIF196631:VIG196631 UYJ196631:UYK196631 UON196631:UOO196631 UER196631:UES196631 TUV196631:TUW196631 TKZ196631:TLA196631 TBD196631:TBE196631 SRH196631:SRI196631 SHL196631:SHM196631 RXP196631:RXQ196631 RNT196631:RNU196631 RDX196631:RDY196631 QUB196631:QUC196631 QKF196631:QKG196631 QAJ196631:QAK196631 PQN196631:PQO196631 PGR196631:PGS196631 OWV196631:OWW196631 OMZ196631:ONA196631 ODD196631:ODE196631 NTH196631:NTI196631 NJL196631:NJM196631 MZP196631:MZQ196631 MPT196631:MPU196631 MFX196631:MFY196631 LWB196631:LWC196631 LMF196631:LMG196631 LCJ196631:LCK196631 KSN196631:KSO196631 KIR196631:KIS196631 JYV196631:JYW196631 JOZ196631:JPA196631 JFD196631:JFE196631 IVH196631:IVI196631 ILL196631:ILM196631 IBP196631:IBQ196631 HRT196631:HRU196631 HHX196631:HHY196631 GYB196631:GYC196631 GOF196631:GOG196631 GEJ196631:GEK196631 FUN196631:FUO196631 FKR196631:FKS196631 FAV196631:FAW196631 EQZ196631:ERA196631 EHD196631:EHE196631 DXH196631:DXI196631 DNL196631:DNM196631 DDP196631:DDQ196631 CTT196631:CTU196631 CJX196631:CJY196631 CAB196631:CAC196631 BQF196631:BQG196631 BGJ196631:BGK196631 AWN196631:AWO196631 AMR196631:AMS196631 ACV196631:ACW196631 SZ196631:TA196631 JD196631:JE196631 J196639:K196639 WVP131095:WVQ131095 WLT131095:WLU131095 WBX131095:WBY131095 VSB131095:VSC131095 VIF131095:VIG131095 UYJ131095:UYK131095 UON131095:UOO131095 UER131095:UES131095 TUV131095:TUW131095 TKZ131095:TLA131095 TBD131095:TBE131095 SRH131095:SRI131095 SHL131095:SHM131095 RXP131095:RXQ131095 RNT131095:RNU131095 RDX131095:RDY131095 QUB131095:QUC131095 QKF131095:QKG131095 QAJ131095:QAK131095 PQN131095:PQO131095 PGR131095:PGS131095 OWV131095:OWW131095 OMZ131095:ONA131095 ODD131095:ODE131095 NTH131095:NTI131095 NJL131095:NJM131095 MZP131095:MZQ131095 MPT131095:MPU131095 MFX131095:MFY131095 LWB131095:LWC131095 LMF131095:LMG131095 LCJ131095:LCK131095 KSN131095:KSO131095 KIR131095:KIS131095 JYV131095:JYW131095 JOZ131095:JPA131095 JFD131095:JFE131095 IVH131095:IVI131095 ILL131095:ILM131095 IBP131095:IBQ131095 HRT131095:HRU131095 HHX131095:HHY131095 GYB131095:GYC131095 GOF131095:GOG131095 GEJ131095:GEK131095 FUN131095:FUO131095 FKR131095:FKS131095 FAV131095:FAW131095 EQZ131095:ERA131095 EHD131095:EHE131095 DXH131095:DXI131095 DNL131095:DNM131095 DDP131095:DDQ131095 CTT131095:CTU131095 CJX131095:CJY131095 CAB131095:CAC131095 BQF131095:BQG131095 BGJ131095:BGK131095 AWN131095:AWO131095 AMR131095:AMS131095 ACV131095:ACW131095 SZ131095:TA131095 JD131095:JE131095 J131103:K131103 WVP65559:WVQ65559 WLT65559:WLU65559 WBX65559:WBY65559 VSB65559:VSC65559 VIF65559:VIG65559 UYJ65559:UYK65559 UON65559:UOO65559 UER65559:UES65559 TUV65559:TUW65559 TKZ65559:TLA65559 TBD65559:TBE65559 SRH65559:SRI65559 SHL65559:SHM65559 RXP65559:RXQ65559 RNT65559:RNU65559 RDX65559:RDY65559 QUB65559:QUC65559 QKF65559:QKG65559 QAJ65559:QAK65559 PQN65559:PQO65559 PGR65559:PGS65559 OWV65559:OWW65559 OMZ65559:ONA65559 ODD65559:ODE65559 NTH65559:NTI65559 NJL65559:NJM65559 MZP65559:MZQ65559 MPT65559:MPU65559 MFX65559:MFY65559 LWB65559:LWC65559 LMF65559:LMG65559 LCJ65559:LCK65559 KSN65559:KSO65559 KIR65559:KIS65559 JYV65559:JYW65559 JOZ65559:JPA65559 JFD65559:JFE65559 IVH65559:IVI65559 ILL65559:ILM65559 IBP65559:IBQ65559 HRT65559:HRU65559 HHX65559:HHY65559 GYB65559:GYC65559 GOF65559:GOG65559 GEJ65559:GEK65559 FUN65559:FUO65559 FKR65559:FKS65559 FAV65559:FAW65559 EQZ65559:ERA65559 EHD65559:EHE65559 DXH65559:DXI65559 DNL65559:DNM65559 DDP65559:DDQ65559 CTT65559:CTU65559 CJX65559:CJY65559 CAB65559:CAC65559 BQF65559:BQG65559 BGJ65559:BGK65559 AWN65559:AWO65559 AMR65559:AMS65559 ACV65559:ACW65559 SZ65559:TA65559 JD65559:JE65559 J65567:K65567 WVJ983068:WVK983068 WLN983068:WLO983068 WBR983068:WBS983068 VRV983068:VRW983068 VHZ983068:VIA983068 UYD983068:UYE983068 UOH983068:UOI983068 UEL983068:UEM983068 TUP983068:TUQ983068 TKT983068:TKU983068 TAX983068:TAY983068 SRB983068:SRC983068 SHF983068:SHG983068 RXJ983068:RXK983068 RNN983068:RNO983068 RDR983068:RDS983068 QTV983068:QTW983068 QJZ983068:QKA983068 QAD983068:QAE983068 PQH983068:PQI983068 PGL983068:PGM983068 OWP983068:OWQ983068 OMT983068:OMU983068 OCX983068:OCY983068 NTB983068:NTC983068 NJF983068:NJG983068 MZJ983068:MZK983068 MPN983068:MPO983068 MFR983068:MFS983068 LVV983068:LVW983068 LLZ983068:LMA983068 LCD983068:LCE983068 KSH983068:KSI983068 KIL983068:KIM983068 JYP983068:JYQ983068 JOT983068:JOU983068 JEX983068:JEY983068 IVB983068:IVC983068 ILF983068:ILG983068 IBJ983068:IBK983068 HRN983068:HRO983068 HHR983068:HHS983068 GXV983068:GXW983068 GNZ983068:GOA983068 GED983068:GEE983068 FUH983068:FUI983068 FKL983068:FKM983068 FAP983068:FAQ983068 EQT983068:EQU983068 EGX983068:EGY983068 DXB983068:DXC983068 DNF983068:DNG983068 DDJ983068:DDK983068 CTN983068:CTO983068 CJR983068:CJS983068 BZV983068:BZW983068 BPZ983068:BQA983068 BGD983068:BGE983068 AWH983068:AWI983068 AML983068:AMM983068 ACP983068:ACQ983068 ST983068:SU983068 IX983068:IY983068 C983076:E983076 WVJ917532:WVK917532 WLN917532:WLO917532 WBR917532:WBS917532 VRV917532:VRW917532 VHZ917532:VIA917532 UYD917532:UYE917532 UOH917532:UOI917532 UEL917532:UEM917532 TUP917532:TUQ917532 TKT917532:TKU917532 TAX917532:TAY917532 SRB917532:SRC917532 SHF917532:SHG917532 RXJ917532:RXK917532 RNN917532:RNO917532 RDR917532:RDS917532 QTV917532:QTW917532 QJZ917532:QKA917532 QAD917532:QAE917532 PQH917532:PQI917532 PGL917532:PGM917532 OWP917532:OWQ917532 OMT917532:OMU917532 OCX917532:OCY917532 NTB917532:NTC917532 NJF917532:NJG917532 MZJ917532:MZK917532 MPN917532:MPO917532 MFR917532:MFS917532 LVV917532:LVW917532 LLZ917532:LMA917532 LCD917532:LCE917532 KSH917532:KSI917532 KIL917532:KIM917532 JYP917532:JYQ917532 JOT917532:JOU917532 JEX917532:JEY917532 IVB917532:IVC917532 ILF917532:ILG917532 IBJ917532:IBK917532 HRN917532:HRO917532 HHR917532:HHS917532 GXV917532:GXW917532 GNZ917532:GOA917532 GED917532:GEE917532 FUH917532:FUI917532 FKL917532:FKM917532 FAP917532:FAQ917532 EQT917532:EQU917532 EGX917532:EGY917532 DXB917532:DXC917532 DNF917532:DNG917532 DDJ917532:DDK917532 CTN917532:CTO917532 CJR917532:CJS917532 BZV917532:BZW917532 BPZ917532:BQA917532 BGD917532:BGE917532 AWH917532:AWI917532 AML917532:AMM917532 ACP917532:ACQ917532 ST917532:SU917532 IX917532:IY917532 C917540:E917540 WVJ851996:WVK851996 WLN851996:WLO851996 WBR851996:WBS851996 VRV851996:VRW851996 VHZ851996:VIA851996 UYD851996:UYE851996 UOH851996:UOI851996 UEL851996:UEM851996 TUP851996:TUQ851996 TKT851996:TKU851996 TAX851996:TAY851996 SRB851996:SRC851996 SHF851996:SHG851996 RXJ851996:RXK851996 RNN851996:RNO851996 RDR851996:RDS851996 QTV851996:QTW851996 QJZ851996:QKA851996 QAD851996:QAE851996 PQH851996:PQI851996 PGL851996:PGM851996 OWP851996:OWQ851996 OMT851996:OMU851996 OCX851996:OCY851996 NTB851996:NTC851996 NJF851996:NJG851996 MZJ851996:MZK851996 MPN851996:MPO851996 MFR851996:MFS851996 LVV851996:LVW851996 LLZ851996:LMA851996 LCD851996:LCE851996 KSH851996:KSI851996 KIL851996:KIM851996 JYP851996:JYQ851996 JOT851996:JOU851996 JEX851996:JEY851996 IVB851996:IVC851996 ILF851996:ILG851996 IBJ851996:IBK851996 HRN851996:HRO851996 HHR851996:HHS851996 GXV851996:GXW851996 GNZ851996:GOA851996 GED851996:GEE851996 FUH851996:FUI851996 FKL851996:FKM851996 FAP851996:FAQ851996 EQT851996:EQU851996 EGX851996:EGY851996 DXB851996:DXC851996 DNF851996:DNG851996 DDJ851996:DDK851996 CTN851996:CTO851996 CJR851996:CJS851996 BZV851996:BZW851996 BPZ851996:BQA851996 BGD851996:BGE851996 AWH851996:AWI851996 AML851996:AMM851996 ACP851996:ACQ851996 ST851996:SU851996 IX851996:IY851996 C852004:E852004 WVJ786460:WVK786460 WLN786460:WLO786460 WBR786460:WBS786460 VRV786460:VRW786460 VHZ786460:VIA786460 UYD786460:UYE786460 UOH786460:UOI786460 UEL786460:UEM786460 TUP786460:TUQ786460 TKT786460:TKU786460 TAX786460:TAY786460 SRB786460:SRC786460 SHF786460:SHG786460 RXJ786460:RXK786460 RNN786460:RNO786460 RDR786460:RDS786460 QTV786460:QTW786460 QJZ786460:QKA786460 QAD786460:QAE786460 PQH786460:PQI786460 PGL786460:PGM786460 OWP786460:OWQ786460 OMT786460:OMU786460 OCX786460:OCY786460 NTB786460:NTC786460 NJF786460:NJG786460 MZJ786460:MZK786460 MPN786460:MPO786460 MFR786460:MFS786460 LVV786460:LVW786460 LLZ786460:LMA786460 LCD786460:LCE786460 KSH786460:KSI786460 KIL786460:KIM786460 JYP786460:JYQ786460 JOT786460:JOU786460 JEX786460:JEY786460 IVB786460:IVC786460 ILF786460:ILG786460 IBJ786460:IBK786460 HRN786460:HRO786460 HHR786460:HHS786460 GXV786460:GXW786460 GNZ786460:GOA786460 GED786460:GEE786460 FUH786460:FUI786460 FKL786460:FKM786460 FAP786460:FAQ786460 EQT786460:EQU786460 EGX786460:EGY786460 DXB786460:DXC786460 DNF786460:DNG786460 DDJ786460:DDK786460 CTN786460:CTO786460 CJR786460:CJS786460 BZV786460:BZW786460 BPZ786460:BQA786460 BGD786460:BGE786460 AWH786460:AWI786460 AML786460:AMM786460 ACP786460:ACQ786460 ST786460:SU786460 IX786460:IY786460 C786468:E786468 WVJ720924:WVK720924 WLN720924:WLO720924 WBR720924:WBS720924 VRV720924:VRW720924 VHZ720924:VIA720924 UYD720924:UYE720924 UOH720924:UOI720924 UEL720924:UEM720924 TUP720924:TUQ720924 TKT720924:TKU720924 TAX720924:TAY720924 SRB720924:SRC720924 SHF720924:SHG720924 RXJ720924:RXK720924 RNN720924:RNO720924 RDR720924:RDS720924 QTV720924:QTW720924 QJZ720924:QKA720924 QAD720924:QAE720924 PQH720924:PQI720924 PGL720924:PGM720924 OWP720924:OWQ720924 OMT720924:OMU720924 OCX720924:OCY720924 NTB720924:NTC720924 NJF720924:NJG720924 MZJ720924:MZK720924 MPN720924:MPO720924 MFR720924:MFS720924 LVV720924:LVW720924 LLZ720924:LMA720924 LCD720924:LCE720924 KSH720924:KSI720924 KIL720924:KIM720924 JYP720924:JYQ720924 JOT720924:JOU720924 JEX720924:JEY720924 IVB720924:IVC720924 ILF720924:ILG720924 IBJ720924:IBK720924 HRN720924:HRO720924 HHR720924:HHS720924 GXV720924:GXW720924 GNZ720924:GOA720924 GED720924:GEE720924 FUH720924:FUI720924 FKL720924:FKM720924 FAP720924:FAQ720924 EQT720924:EQU720924 EGX720924:EGY720924 DXB720924:DXC720924 DNF720924:DNG720924 DDJ720924:DDK720924 CTN720924:CTO720924 CJR720924:CJS720924 BZV720924:BZW720924 BPZ720924:BQA720924 BGD720924:BGE720924 AWH720924:AWI720924 AML720924:AMM720924 ACP720924:ACQ720924 ST720924:SU720924 IX720924:IY720924 C720932:E720932 WVJ655388:WVK655388 WLN655388:WLO655388 WBR655388:WBS655388 VRV655388:VRW655388 VHZ655388:VIA655388 UYD655388:UYE655388 UOH655388:UOI655388 UEL655388:UEM655388 TUP655388:TUQ655388 TKT655388:TKU655388 TAX655388:TAY655388 SRB655388:SRC655388 SHF655388:SHG655388 RXJ655388:RXK655388 RNN655388:RNO655388 RDR655388:RDS655388 QTV655388:QTW655388 QJZ655388:QKA655388 QAD655388:QAE655388 PQH655388:PQI655388 PGL655388:PGM655388 OWP655388:OWQ655388 OMT655388:OMU655388 OCX655388:OCY655388 NTB655388:NTC655388 NJF655388:NJG655388 MZJ655388:MZK655388 MPN655388:MPO655388 MFR655388:MFS655388 LVV655388:LVW655388 LLZ655388:LMA655388 LCD655388:LCE655388 KSH655388:KSI655388 KIL655388:KIM655388 JYP655388:JYQ655388 JOT655388:JOU655388 JEX655388:JEY655388 IVB655388:IVC655388 ILF655388:ILG655388 IBJ655388:IBK655388 HRN655388:HRO655388 HHR655388:HHS655388 GXV655388:GXW655388 GNZ655388:GOA655388 GED655388:GEE655388 FUH655388:FUI655388 FKL655388:FKM655388 FAP655388:FAQ655388 EQT655388:EQU655388 EGX655388:EGY655388 DXB655388:DXC655388 DNF655388:DNG655388 DDJ655388:DDK655388 CTN655388:CTO655388 CJR655388:CJS655388 BZV655388:BZW655388 BPZ655388:BQA655388 BGD655388:BGE655388 AWH655388:AWI655388 AML655388:AMM655388 ACP655388:ACQ655388 ST655388:SU655388 IX655388:IY655388 C655396:E655396 WVJ589852:WVK589852 WLN589852:WLO589852 WBR589852:WBS589852 VRV589852:VRW589852 VHZ589852:VIA589852 UYD589852:UYE589852 UOH589852:UOI589852 UEL589852:UEM589852 TUP589852:TUQ589852 TKT589852:TKU589852 TAX589852:TAY589852 SRB589852:SRC589852 SHF589852:SHG589852 RXJ589852:RXK589852 RNN589852:RNO589852 RDR589852:RDS589852 QTV589852:QTW589852 QJZ589852:QKA589852 QAD589852:QAE589852 PQH589852:PQI589852 PGL589852:PGM589852 OWP589852:OWQ589852 OMT589852:OMU589852 OCX589852:OCY589852 NTB589852:NTC589852 NJF589852:NJG589852 MZJ589852:MZK589852 MPN589852:MPO589852 MFR589852:MFS589852 LVV589852:LVW589852 LLZ589852:LMA589852 LCD589852:LCE589852 KSH589852:KSI589852 KIL589852:KIM589852 JYP589852:JYQ589852 JOT589852:JOU589852 JEX589852:JEY589852 IVB589852:IVC589852 ILF589852:ILG589852 IBJ589852:IBK589852 HRN589852:HRO589852 HHR589852:HHS589852 GXV589852:GXW589852 GNZ589852:GOA589852 GED589852:GEE589852 FUH589852:FUI589852 FKL589852:FKM589852 FAP589852:FAQ589852 EQT589852:EQU589852 EGX589852:EGY589852 DXB589852:DXC589852 DNF589852:DNG589852 DDJ589852:DDK589852 CTN589852:CTO589852 CJR589852:CJS589852 BZV589852:BZW589852 BPZ589852:BQA589852 BGD589852:BGE589852 AWH589852:AWI589852 AML589852:AMM589852 ACP589852:ACQ589852 ST589852:SU589852 IX589852:IY589852 C589860:E589860 WVJ524316:WVK524316 WLN524316:WLO524316 WBR524316:WBS524316 VRV524316:VRW524316 VHZ524316:VIA524316 UYD524316:UYE524316 UOH524316:UOI524316 UEL524316:UEM524316 TUP524316:TUQ524316 TKT524316:TKU524316 TAX524316:TAY524316 SRB524316:SRC524316 SHF524316:SHG524316 RXJ524316:RXK524316 RNN524316:RNO524316 RDR524316:RDS524316 QTV524316:QTW524316 QJZ524316:QKA524316 QAD524316:QAE524316 PQH524316:PQI524316 PGL524316:PGM524316 OWP524316:OWQ524316 OMT524316:OMU524316 OCX524316:OCY524316 NTB524316:NTC524316 NJF524316:NJG524316 MZJ524316:MZK524316 MPN524316:MPO524316 MFR524316:MFS524316 LVV524316:LVW524316 LLZ524316:LMA524316 LCD524316:LCE524316 KSH524316:KSI524316 KIL524316:KIM524316 JYP524316:JYQ524316 JOT524316:JOU524316 JEX524316:JEY524316 IVB524316:IVC524316 ILF524316:ILG524316 IBJ524316:IBK524316 HRN524316:HRO524316 HHR524316:HHS524316 GXV524316:GXW524316 GNZ524316:GOA524316 GED524316:GEE524316 FUH524316:FUI524316 FKL524316:FKM524316 FAP524316:FAQ524316 EQT524316:EQU524316 EGX524316:EGY524316 DXB524316:DXC524316 DNF524316:DNG524316 DDJ524316:DDK524316 CTN524316:CTO524316 CJR524316:CJS524316 BZV524316:BZW524316 BPZ524316:BQA524316 BGD524316:BGE524316 AWH524316:AWI524316 AML524316:AMM524316 ACP524316:ACQ524316 ST524316:SU524316 IX524316:IY524316 C524324:E524324 WVJ458780:WVK458780 WLN458780:WLO458780 WBR458780:WBS458780 VRV458780:VRW458780 VHZ458780:VIA458780 UYD458780:UYE458780 UOH458780:UOI458780 UEL458780:UEM458780 TUP458780:TUQ458780 TKT458780:TKU458780 TAX458780:TAY458780 SRB458780:SRC458780 SHF458780:SHG458780 RXJ458780:RXK458780 RNN458780:RNO458780 RDR458780:RDS458780 QTV458780:QTW458780 QJZ458780:QKA458780 QAD458780:QAE458780 PQH458780:PQI458780 PGL458780:PGM458780 OWP458780:OWQ458780 OMT458780:OMU458780 OCX458780:OCY458780 NTB458780:NTC458780 NJF458780:NJG458780 MZJ458780:MZK458780 MPN458780:MPO458780 MFR458780:MFS458780 LVV458780:LVW458780 LLZ458780:LMA458780 LCD458780:LCE458780 KSH458780:KSI458780 KIL458780:KIM458780 JYP458780:JYQ458780 JOT458780:JOU458780 JEX458780:JEY458780 IVB458780:IVC458780 ILF458780:ILG458780 IBJ458780:IBK458780 HRN458780:HRO458780 HHR458780:HHS458780 GXV458780:GXW458780 GNZ458780:GOA458780 GED458780:GEE458780 FUH458780:FUI458780 FKL458780:FKM458780 FAP458780:FAQ458780 EQT458780:EQU458780 EGX458780:EGY458780 DXB458780:DXC458780 DNF458780:DNG458780 DDJ458780:DDK458780 CTN458780:CTO458780 CJR458780:CJS458780 BZV458780:BZW458780 BPZ458780:BQA458780 BGD458780:BGE458780 AWH458780:AWI458780 AML458780:AMM458780 ACP458780:ACQ458780 ST458780:SU458780 IX458780:IY458780 C458788:E458788 WVJ393244:WVK393244 WLN393244:WLO393244 WBR393244:WBS393244 VRV393244:VRW393244 VHZ393244:VIA393244 UYD393244:UYE393244 UOH393244:UOI393244 UEL393244:UEM393244 TUP393244:TUQ393244 TKT393244:TKU393244 TAX393244:TAY393244 SRB393244:SRC393244 SHF393244:SHG393244 RXJ393244:RXK393244 RNN393244:RNO393244 RDR393244:RDS393244 QTV393244:QTW393244 QJZ393244:QKA393244 QAD393244:QAE393244 PQH393244:PQI393244 PGL393244:PGM393244 OWP393244:OWQ393244 OMT393244:OMU393244 OCX393244:OCY393244 NTB393244:NTC393244 NJF393244:NJG393244 MZJ393244:MZK393244 MPN393244:MPO393244 MFR393244:MFS393244 LVV393244:LVW393244 LLZ393244:LMA393244 LCD393244:LCE393244 KSH393244:KSI393244 KIL393244:KIM393244 JYP393244:JYQ393244 JOT393244:JOU393244 JEX393244:JEY393244 IVB393244:IVC393244 ILF393244:ILG393244 IBJ393244:IBK393244 HRN393244:HRO393244 HHR393244:HHS393244 GXV393244:GXW393244 GNZ393244:GOA393244 GED393244:GEE393244 FUH393244:FUI393244 FKL393244:FKM393244 FAP393244:FAQ393244 EQT393244:EQU393244 EGX393244:EGY393244 DXB393244:DXC393244 DNF393244:DNG393244 DDJ393244:DDK393244 CTN393244:CTO393244 CJR393244:CJS393244 BZV393244:BZW393244 BPZ393244:BQA393244 BGD393244:BGE393244 AWH393244:AWI393244 AML393244:AMM393244 ACP393244:ACQ393244 ST393244:SU393244 IX393244:IY393244 C393252:E393252 WVJ327708:WVK327708 WLN327708:WLO327708 WBR327708:WBS327708 VRV327708:VRW327708 VHZ327708:VIA327708 UYD327708:UYE327708 UOH327708:UOI327708 UEL327708:UEM327708 TUP327708:TUQ327708 TKT327708:TKU327708 TAX327708:TAY327708 SRB327708:SRC327708 SHF327708:SHG327708 RXJ327708:RXK327708 RNN327708:RNO327708 RDR327708:RDS327708 QTV327708:QTW327708 QJZ327708:QKA327708 QAD327708:QAE327708 PQH327708:PQI327708 PGL327708:PGM327708 OWP327708:OWQ327708 OMT327708:OMU327708 OCX327708:OCY327708 NTB327708:NTC327708 NJF327708:NJG327708 MZJ327708:MZK327708 MPN327708:MPO327708 MFR327708:MFS327708 LVV327708:LVW327708 LLZ327708:LMA327708 LCD327708:LCE327708 KSH327708:KSI327708 KIL327708:KIM327708 JYP327708:JYQ327708 JOT327708:JOU327708 JEX327708:JEY327708 IVB327708:IVC327708 ILF327708:ILG327708 IBJ327708:IBK327708 HRN327708:HRO327708 HHR327708:HHS327708 GXV327708:GXW327708 GNZ327708:GOA327708 GED327708:GEE327708 FUH327708:FUI327708 FKL327708:FKM327708 FAP327708:FAQ327708 EQT327708:EQU327708 EGX327708:EGY327708 DXB327708:DXC327708 DNF327708:DNG327708 DDJ327708:DDK327708 CTN327708:CTO327708 CJR327708:CJS327708 BZV327708:BZW327708 BPZ327708:BQA327708 BGD327708:BGE327708 AWH327708:AWI327708 AML327708:AMM327708 ACP327708:ACQ327708 ST327708:SU327708 IX327708:IY327708 C327716:E327716 WVJ262172:WVK262172 WLN262172:WLO262172 WBR262172:WBS262172 VRV262172:VRW262172 VHZ262172:VIA262172 UYD262172:UYE262172 UOH262172:UOI262172 UEL262172:UEM262172 TUP262172:TUQ262172 TKT262172:TKU262172 TAX262172:TAY262172 SRB262172:SRC262172 SHF262172:SHG262172 RXJ262172:RXK262172 RNN262172:RNO262172 RDR262172:RDS262172 QTV262172:QTW262172 QJZ262172:QKA262172 QAD262172:QAE262172 PQH262172:PQI262172 PGL262172:PGM262172 OWP262172:OWQ262172 OMT262172:OMU262172 OCX262172:OCY262172 NTB262172:NTC262172 NJF262172:NJG262172 MZJ262172:MZK262172 MPN262172:MPO262172 MFR262172:MFS262172 LVV262172:LVW262172 LLZ262172:LMA262172 LCD262172:LCE262172 KSH262172:KSI262172 KIL262172:KIM262172 JYP262172:JYQ262172 JOT262172:JOU262172 JEX262172:JEY262172 IVB262172:IVC262172 ILF262172:ILG262172 IBJ262172:IBK262172 HRN262172:HRO262172 HHR262172:HHS262172 GXV262172:GXW262172 GNZ262172:GOA262172 GED262172:GEE262172 FUH262172:FUI262172 FKL262172:FKM262172 FAP262172:FAQ262172 EQT262172:EQU262172 EGX262172:EGY262172 DXB262172:DXC262172 DNF262172:DNG262172 DDJ262172:DDK262172 CTN262172:CTO262172 CJR262172:CJS262172 BZV262172:BZW262172 BPZ262172:BQA262172 BGD262172:BGE262172 AWH262172:AWI262172 AML262172:AMM262172 ACP262172:ACQ262172 ST262172:SU262172 IX262172:IY262172 C262180:E262180 WVJ196636:WVK196636 WLN196636:WLO196636 WBR196636:WBS196636 VRV196636:VRW196636 VHZ196636:VIA196636 UYD196636:UYE196636 UOH196636:UOI196636 UEL196636:UEM196636 TUP196636:TUQ196636 TKT196636:TKU196636 TAX196636:TAY196636 SRB196636:SRC196636 SHF196636:SHG196636 RXJ196636:RXK196636 RNN196636:RNO196636 RDR196636:RDS196636 QTV196636:QTW196636 QJZ196636:QKA196636 QAD196636:QAE196636 PQH196636:PQI196636 PGL196636:PGM196636 OWP196636:OWQ196636 OMT196636:OMU196636 OCX196636:OCY196636 NTB196636:NTC196636 NJF196636:NJG196636 MZJ196636:MZK196636 MPN196636:MPO196636 MFR196636:MFS196636 LVV196636:LVW196636 LLZ196636:LMA196636 LCD196636:LCE196636 KSH196636:KSI196636 KIL196636:KIM196636 JYP196636:JYQ196636 JOT196636:JOU196636 JEX196636:JEY196636 IVB196636:IVC196636 ILF196636:ILG196636 IBJ196636:IBK196636 HRN196636:HRO196636 HHR196636:HHS196636 GXV196636:GXW196636 GNZ196636:GOA196636 GED196636:GEE196636 FUH196636:FUI196636 FKL196636:FKM196636 FAP196636:FAQ196636 EQT196636:EQU196636 EGX196636:EGY196636 DXB196636:DXC196636 DNF196636:DNG196636 DDJ196636:DDK196636 CTN196636:CTO196636 CJR196636:CJS196636 BZV196636:BZW196636 BPZ196636:BQA196636 BGD196636:BGE196636 AWH196636:AWI196636 AML196636:AMM196636 ACP196636:ACQ196636 ST196636:SU196636 IX196636:IY196636 C196644:E196644 WVJ131100:WVK131100 WLN131100:WLO131100 WBR131100:WBS131100 VRV131100:VRW131100 VHZ131100:VIA131100 UYD131100:UYE131100 UOH131100:UOI131100 UEL131100:UEM131100 TUP131100:TUQ131100 TKT131100:TKU131100 TAX131100:TAY131100 SRB131100:SRC131100 SHF131100:SHG131100 RXJ131100:RXK131100 RNN131100:RNO131100 RDR131100:RDS131100 QTV131100:QTW131100 QJZ131100:QKA131100 QAD131100:QAE131100 PQH131100:PQI131100 PGL131100:PGM131100 OWP131100:OWQ131100 OMT131100:OMU131100 OCX131100:OCY131100 NTB131100:NTC131100 NJF131100:NJG131100 MZJ131100:MZK131100 MPN131100:MPO131100 MFR131100:MFS131100 LVV131100:LVW131100 LLZ131100:LMA131100 LCD131100:LCE131100 KSH131100:KSI131100 KIL131100:KIM131100 JYP131100:JYQ131100 JOT131100:JOU131100 JEX131100:JEY131100 IVB131100:IVC131100 ILF131100:ILG131100 IBJ131100:IBK131100 HRN131100:HRO131100 HHR131100:HHS131100 GXV131100:GXW131100 GNZ131100:GOA131100 GED131100:GEE131100 FUH131100:FUI131100 FKL131100:FKM131100 FAP131100:FAQ131100 EQT131100:EQU131100 EGX131100:EGY131100 DXB131100:DXC131100 DNF131100:DNG131100 DDJ131100:DDK131100 CTN131100:CTO131100 CJR131100:CJS131100 BZV131100:BZW131100 BPZ131100:BQA131100 BGD131100:BGE131100 AWH131100:AWI131100 AML131100:AMM131100 ACP131100:ACQ131100 ST131100:SU131100 IX131100:IY131100 C131108:E131108 WVJ65564:WVK65564 WLN65564:WLO65564 WBR65564:WBS65564 VRV65564:VRW65564 VHZ65564:VIA65564 UYD65564:UYE65564 UOH65564:UOI65564 UEL65564:UEM65564 TUP65564:TUQ65564 TKT65564:TKU65564 TAX65564:TAY65564 SRB65564:SRC65564 SHF65564:SHG65564 RXJ65564:RXK65564 RNN65564:RNO65564 RDR65564:RDS65564 QTV65564:QTW65564 QJZ65564:QKA65564 QAD65564:QAE65564 PQH65564:PQI65564 PGL65564:PGM65564 OWP65564:OWQ65564 OMT65564:OMU65564 OCX65564:OCY65564 NTB65564:NTC65564 NJF65564:NJG65564 MZJ65564:MZK65564 MPN65564:MPO65564 MFR65564:MFS65564 LVV65564:LVW65564 LLZ65564:LMA65564 LCD65564:LCE65564 KSH65564:KSI65564 KIL65564:KIM65564 JYP65564:JYQ65564 JOT65564:JOU65564 JEX65564:JEY65564 IVB65564:IVC65564 ILF65564:ILG65564 IBJ65564:IBK65564 HRN65564:HRO65564 HHR65564:HHS65564 GXV65564:GXW65564 GNZ65564:GOA65564 GED65564:GEE65564 FUH65564:FUI65564 FKL65564:FKM65564 FAP65564:FAQ65564 EQT65564:EQU65564 EGX65564:EGY65564 DXB65564:DXC65564 DNF65564:DNG65564 DDJ65564:DDK65564 CTN65564:CTO65564 CJR65564:CJS65564 BZV65564:BZW65564 BPZ65564:BQA65564 BGD65564:BGE65564 AWH65564:AWI65564 AML65564:AMM65564 ACP65564:ACQ65564 ST65564:SU65564 IX65564:IY65564 C65572:E65572 WVP983068:WVQ983068 WLT983068:WLU983068 WBX983068:WBY983068 VSB983068:VSC983068 VIF983068:VIG983068 UYJ983068:UYK983068 UON983068:UOO983068 UER983068:UES983068 TUV983068:TUW983068 TKZ983068:TLA983068 TBD983068:TBE983068 SRH983068:SRI983068 SHL983068:SHM983068 RXP983068:RXQ983068 RNT983068:RNU983068 RDX983068:RDY983068 QUB983068:QUC983068 QKF983068:QKG983068 QAJ983068:QAK983068 PQN983068:PQO983068 PGR983068:PGS983068 OWV983068:OWW983068 OMZ983068:ONA983068 ODD983068:ODE983068 NTH983068:NTI983068 NJL983068:NJM983068 MZP983068:MZQ983068 MPT983068:MPU983068 MFX983068:MFY983068 LWB983068:LWC983068 LMF983068:LMG983068 LCJ983068:LCK983068 KSN983068:KSO983068 KIR983068:KIS983068 JYV983068:JYW983068 JOZ983068:JPA983068 JFD983068:JFE983068 IVH983068:IVI983068 ILL983068:ILM983068 IBP983068:IBQ983068 HRT983068:HRU983068 HHX983068:HHY983068 GYB983068:GYC983068 GOF983068:GOG983068 GEJ983068:GEK983068 FUN983068:FUO983068 FKR983068:FKS983068 FAV983068:FAW983068 EQZ983068:ERA983068 EHD983068:EHE983068 DXH983068:DXI983068 DNL983068:DNM983068 DDP983068:DDQ983068 CTT983068:CTU983068 CJX983068:CJY983068 CAB983068:CAC983068 BQF983068:BQG983068 BGJ983068:BGK983068 AWN983068:AWO983068 AMR983068:AMS983068 ACV983068:ACW983068 SZ983068:TA983068 JD983068:JE983068 J983076:K983076 WVP917532:WVQ917532 WLT917532:WLU917532 WBX917532:WBY917532 VSB917532:VSC917532 VIF917532:VIG917532 UYJ917532:UYK917532 UON917532:UOO917532 UER917532:UES917532 TUV917532:TUW917532 TKZ917532:TLA917532 TBD917532:TBE917532 SRH917532:SRI917532 SHL917532:SHM917532 RXP917532:RXQ917532 RNT917532:RNU917532 RDX917532:RDY917532 QUB917532:QUC917532 QKF917532:QKG917532 QAJ917532:QAK917532 PQN917532:PQO917532 PGR917532:PGS917532 OWV917532:OWW917532 OMZ917532:ONA917532 ODD917532:ODE917532 NTH917532:NTI917532 NJL917532:NJM917532 MZP917532:MZQ917532 MPT917532:MPU917532 MFX917532:MFY917532 LWB917532:LWC917532 LMF917532:LMG917532 LCJ917532:LCK917532 KSN917532:KSO917532 KIR917532:KIS917532 JYV917532:JYW917532 JOZ917532:JPA917532 JFD917532:JFE917532 IVH917532:IVI917532 ILL917532:ILM917532 IBP917532:IBQ917532 HRT917532:HRU917532 HHX917532:HHY917532 GYB917532:GYC917532 GOF917532:GOG917532 GEJ917532:GEK917532 FUN917532:FUO917532 FKR917532:FKS917532 FAV917532:FAW917532 EQZ917532:ERA917532 EHD917532:EHE917532 DXH917532:DXI917532 DNL917532:DNM917532 DDP917532:DDQ917532 CTT917532:CTU917532 CJX917532:CJY917532 CAB917532:CAC917532 BQF917532:BQG917532 BGJ917532:BGK917532 AWN917532:AWO917532 AMR917532:AMS917532 ACV917532:ACW917532 SZ917532:TA917532 JD917532:JE917532 J917540:K917540 WVP851996:WVQ851996 WLT851996:WLU851996 WBX851996:WBY851996 VSB851996:VSC851996 VIF851996:VIG851996 UYJ851996:UYK851996 UON851996:UOO851996 UER851996:UES851996 TUV851996:TUW851996 TKZ851996:TLA851996 TBD851996:TBE851996 SRH851996:SRI851996 SHL851996:SHM851996 RXP851996:RXQ851996 RNT851996:RNU851996 RDX851996:RDY851996 QUB851996:QUC851996 QKF851996:QKG851996 QAJ851996:QAK851996 PQN851996:PQO851996 PGR851996:PGS851996 OWV851996:OWW851996 OMZ851996:ONA851996 ODD851996:ODE851996 NTH851996:NTI851996 NJL851996:NJM851996 MZP851996:MZQ851996 MPT851996:MPU851996 MFX851996:MFY851996 LWB851996:LWC851996 LMF851996:LMG851996 LCJ851996:LCK851996 KSN851996:KSO851996 KIR851996:KIS851996 JYV851996:JYW851996 JOZ851996:JPA851996 JFD851996:JFE851996 IVH851996:IVI851996 ILL851996:ILM851996 IBP851996:IBQ851996 HRT851996:HRU851996 HHX851996:HHY851996 GYB851996:GYC851996 GOF851996:GOG851996 GEJ851996:GEK851996 FUN851996:FUO851996 FKR851996:FKS851996 FAV851996:FAW851996 EQZ851996:ERA851996 EHD851996:EHE851996 DXH851996:DXI851996 DNL851996:DNM851996 DDP851996:DDQ851996 CTT851996:CTU851996 CJX851996:CJY851996 CAB851996:CAC851996 BQF851996:BQG851996 BGJ851996:BGK851996 AWN851996:AWO851996 AMR851996:AMS851996 ACV851996:ACW851996 SZ851996:TA851996 JD851996:JE851996 J852004:K852004 WVP786460:WVQ786460 WLT786460:WLU786460 WBX786460:WBY786460 VSB786460:VSC786460 VIF786460:VIG786460 UYJ786460:UYK786460 UON786460:UOO786460 UER786460:UES786460 TUV786460:TUW786460 TKZ786460:TLA786460 TBD786460:TBE786460 SRH786460:SRI786460 SHL786460:SHM786460 RXP786460:RXQ786460 RNT786460:RNU786460 RDX786460:RDY786460 QUB786460:QUC786460 QKF786460:QKG786460 QAJ786460:QAK786460 PQN786460:PQO786460 PGR786460:PGS786460 OWV786460:OWW786460 OMZ786460:ONA786460 ODD786460:ODE786460 NTH786460:NTI786460 NJL786460:NJM786460 MZP786460:MZQ786460 MPT786460:MPU786460 MFX786460:MFY786460 LWB786460:LWC786460 LMF786460:LMG786460 LCJ786460:LCK786460 KSN786460:KSO786460 KIR786460:KIS786460 JYV786460:JYW786460 JOZ786460:JPA786460 JFD786460:JFE786460 IVH786460:IVI786460 ILL786460:ILM786460 IBP786460:IBQ786460 HRT786460:HRU786460 HHX786460:HHY786460 GYB786460:GYC786460 GOF786460:GOG786460 GEJ786460:GEK786460 FUN786460:FUO786460 FKR786460:FKS786460 FAV786460:FAW786460 EQZ786460:ERA786460 EHD786460:EHE786460 DXH786460:DXI786460 DNL786460:DNM786460 DDP786460:DDQ786460 CTT786460:CTU786460 CJX786460:CJY786460 CAB786460:CAC786460 BQF786460:BQG786460 BGJ786460:BGK786460 AWN786460:AWO786460 AMR786460:AMS786460 ACV786460:ACW786460 SZ786460:TA786460 JD786460:JE786460 J786468:K786468 WVP720924:WVQ720924 WLT720924:WLU720924 WBX720924:WBY720924 VSB720924:VSC720924 VIF720924:VIG720924 UYJ720924:UYK720924 UON720924:UOO720924 UER720924:UES720924 TUV720924:TUW720924 TKZ720924:TLA720924 TBD720924:TBE720924 SRH720924:SRI720924 SHL720924:SHM720924 RXP720924:RXQ720924 RNT720924:RNU720924 RDX720924:RDY720924 QUB720924:QUC720924 QKF720924:QKG720924 QAJ720924:QAK720924 PQN720924:PQO720924 PGR720924:PGS720924 OWV720924:OWW720924 OMZ720924:ONA720924 ODD720924:ODE720924 NTH720924:NTI720924 NJL720924:NJM720924 MZP720924:MZQ720924 MPT720924:MPU720924 MFX720924:MFY720924 LWB720924:LWC720924 LMF720924:LMG720924 LCJ720924:LCK720924 KSN720924:KSO720924 KIR720924:KIS720924 JYV720924:JYW720924 JOZ720924:JPA720924 JFD720924:JFE720924 IVH720924:IVI720924 ILL720924:ILM720924 IBP720924:IBQ720924 HRT720924:HRU720924 HHX720924:HHY720924 GYB720924:GYC720924 GOF720924:GOG720924 GEJ720924:GEK720924 FUN720924:FUO720924 FKR720924:FKS720924 FAV720924:FAW720924 EQZ720924:ERA720924 EHD720924:EHE720924 DXH720924:DXI720924 DNL720924:DNM720924 DDP720924:DDQ720924 CTT720924:CTU720924 CJX720924:CJY720924 CAB720924:CAC720924 BQF720924:BQG720924 BGJ720924:BGK720924 AWN720924:AWO720924 AMR720924:AMS720924 ACV720924:ACW720924 SZ720924:TA720924 JD720924:JE720924 J720932:K720932 WVP655388:WVQ655388 WLT655388:WLU655388 WBX655388:WBY655388 VSB655388:VSC655388 VIF655388:VIG655388 UYJ655388:UYK655388 UON655388:UOO655388 UER655388:UES655388 TUV655388:TUW655388 TKZ655388:TLA655388 TBD655388:TBE655388 SRH655388:SRI655388 SHL655388:SHM655388 RXP655388:RXQ655388 RNT655388:RNU655388 RDX655388:RDY655388 QUB655388:QUC655388 QKF655388:QKG655388 QAJ655388:QAK655388 PQN655388:PQO655388 PGR655388:PGS655388 OWV655388:OWW655388 OMZ655388:ONA655388 ODD655388:ODE655388 NTH655388:NTI655388 NJL655388:NJM655388 MZP655388:MZQ655388 MPT655388:MPU655388 MFX655388:MFY655388 LWB655388:LWC655388 LMF655388:LMG655388 LCJ655388:LCK655388 KSN655388:KSO655388 KIR655388:KIS655388 JYV655388:JYW655388 JOZ655388:JPA655388 JFD655388:JFE655388 IVH655388:IVI655388 ILL655388:ILM655388 IBP655388:IBQ655388 HRT655388:HRU655388 HHX655388:HHY655388 GYB655388:GYC655388 GOF655388:GOG655388 GEJ655388:GEK655388 FUN655388:FUO655388 FKR655388:FKS655388 FAV655388:FAW655388 EQZ655388:ERA655388 EHD655388:EHE655388 DXH655388:DXI655388 DNL655388:DNM655388 DDP655388:DDQ655388 CTT655388:CTU655388 CJX655388:CJY655388 CAB655388:CAC655388 BQF655388:BQG655388 BGJ655388:BGK655388 AWN655388:AWO655388 AMR655388:AMS655388 ACV655388:ACW655388 SZ655388:TA655388 JD655388:JE655388 J655396:K655396 WVP589852:WVQ589852 WLT589852:WLU589852 WBX589852:WBY589852 VSB589852:VSC589852 VIF589852:VIG589852 UYJ589852:UYK589852 UON589852:UOO589852 UER589852:UES589852 TUV589852:TUW589852 TKZ589852:TLA589852 TBD589852:TBE589852 SRH589852:SRI589852 SHL589852:SHM589852 RXP589852:RXQ589852 RNT589852:RNU589852 RDX589852:RDY589852 QUB589852:QUC589852 QKF589852:QKG589852 QAJ589852:QAK589852 PQN589852:PQO589852 PGR589852:PGS589852 OWV589852:OWW589852 OMZ589852:ONA589852 ODD589852:ODE589852 NTH589852:NTI589852 NJL589852:NJM589852 MZP589852:MZQ589852 MPT589852:MPU589852 MFX589852:MFY589852 LWB589852:LWC589852 LMF589852:LMG589852 LCJ589852:LCK589852 KSN589852:KSO589852 KIR589852:KIS589852 JYV589852:JYW589852 JOZ589852:JPA589852 JFD589852:JFE589852 IVH589852:IVI589852 ILL589852:ILM589852 IBP589852:IBQ589852 HRT589852:HRU589852 HHX589852:HHY589852 GYB589852:GYC589852 GOF589852:GOG589852 GEJ589852:GEK589852 FUN589852:FUO589852 FKR589852:FKS589852 FAV589852:FAW589852 EQZ589852:ERA589852 EHD589852:EHE589852 DXH589852:DXI589852 DNL589852:DNM589852 DDP589852:DDQ589852 CTT589852:CTU589852 CJX589852:CJY589852 CAB589852:CAC589852 BQF589852:BQG589852 BGJ589852:BGK589852 AWN589852:AWO589852 AMR589852:AMS589852 ACV589852:ACW589852 SZ589852:TA589852 JD589852:JE589852 J589860:K589860 WVP524316:WVQ524316 WLT524316:WLU524316 WBX524316:WBY524316 VSB524316:VSC524316 VIF524316:VIG524316 UYJ524316:UYK524316 UON524316:UOO524316 UER524316:UES524316 TUV524316:TUW524316 TKZ524316:TLA524316 TBD524316:TBE524316 SRH524316:SRI524316 SHL524316:SHM524316 RXP524316:RXQ524316 RNT524316:RNU524316 RDX524316:RDY524316 QUB524316:QUC524316 QKF524316:QKG524316 QAJ524316:QAK524316 PQN524316:PQO524316 PGR524316:PGS524316 OWV524316:OWW524316 OMZ524316:ONA524316 ODD524316:ODE524316 NTH524316:NTI524316 NJL524316:NJM524316 MZP524316:MZQ524316 MPT524316:MPU524316 MFX524316:MFY524316 LWB524316:LWC524316 LMF524316:LMG524316 LCJ524316:LCK524316 KSN524316:KSO524316 KIR524316:KIS524316 JYV524316:JYW524316 JOZ524316:JPA524316 JFD524316:JFE524316 IVH524316:IVI524316 ILL524316:ILM524316 IBP524316:IBQ524316 HRT524316:HRU524316 HHX524316:HHY524316 GYB524316:GYC524316 GOF524316:GOG524316 GEJ524316:GEK524316 FUN524316:FUO524316 FKR524316:FKS524316 FAV524316:FAW524316 EQZ524316:ERA524316 EHD524316:EHE524316 DXH524316:DXI524316 DNL524316:DNM524316 DDP524316:DDQ524316 CTT524316:CTU524316 CJX524316:CJY524316 CAB524316:CAC524316 BQF524316:BQG524316 BGJ524316:BGK524316 AWN524316:AWO524316 AMR524316:AMS524316 ACV524316:ACW524316 SZ524316:TA524316 JD524316:JE524316 J524324:K524324 WVP458780:WVQ458780 WLT458780:WLU458780 WBX458780:WBY458780 VSB458780:VSC458780 VIF458780:VIG458780 UYJ458780:UYK458780 UON458780:UOO458780 UER458780:UES458780 TUV458780:TUW458780 TKZ458780:TLA458780 TBD458780:TBE458780 SRH458780:SRI458780 SHL458780:SHM458780 RXP458780:RXQ458780 RNT458780:RNU458780 RDX458780:RDY458780 QUB458780:QUC458780 QKF458780:QKG458780 QAJ458780:QAK458780 PQN458780:PQO458780 PGR458780:PGS458780 OWV458780:OWW458780 OMZ458780:ONA458780 ODD458780:ODE458780 NTH458780:NTI458780 NJL458780:NJM458780 MZP458780:MZQ458780 MPT458780:MPU458780 MFX458780:MFY458780 LWB458780:LWC458780 LMF458780:LMG458780 LCJ458780:LCK458780 KSN458780:KSO458780 KIR458780:KIS458780 JYV458780:JYW458780 JOZ458780:JPA458780 JFD458780:JFE458780 IVH458780:IVI458780 ILL458780:ILM458780 IBP458780:IBQ458780 HRT458780:HRU458780 HHX458780:HHY458780 GYB458780:GYC458780 GOF458780:GOG458780 GEJ458780:GEK458780 FUN458780:FUO458780 FKR458780:FKS458780 FAV458780:FAW458780 EQZ458780:ERA458780 EHD458780:EHE458780 DXH458780:DXI458780 DNL458780:DNM458780 DDP458780:DDQ458780 CTT458780:CTU458780 CJX458780:CJY458780 CAB458780:CAC458780 BQF458780:BQG458780 BGJ458780:BGK458780 AWN458780:AWO458780 AMR458780:AMS458780 ACV458780:ACW458780 SZ458780:TA458780 JD458780:JE458780 J458788:K458788 WVP393244:WVQ393244 WLT393244:WLU393244 WBX393244:WBY393244 VSB393244:VSC393244 VIF393244:VIG393244 UYJ393244:UYK393244 UON393244:UOO393244 UER393244:UES393244 TUV393244:TUW393244 TKZ393244:TLA393244 TBD393244:TBE393244 SRH393244:SRI393244 SHL393244:SHM393244 RXP393244:RXQ393244 RNT393244:RNU393244 RDX393244:RDY393244 QUB393244:QUC393244 QKF393244:QKG393244 QAJ393244:QAK393244 PQN393244:PQO393244 PGR393244:PGS393244 OWV393244:OWW393244 OMZ393244:ONA393244 ODD393244:ODE393244 NTH393244:NTI393244 NJL393244:NJM393244 MZP393244:MZQ393244 MPT393244:MPU393244 MFX393244:MFY393244 LWB393244:LWC393244 LMF393244:LMG393244 LCJ393244:LCK393244 KSN393244:KSO393244 KIR393244:KIS393244 JYV393244:JYW393244 JOZ393244:JPA393244 JFD393244:JFE393244 IVH393244:IVI393244 ILL393244:ILM393244 IBP393244:IBQ393244 HRT393244:HRU393244 HHX393244:HHY393244 GYB393244:GYC393244 GOF393244:GOG393244 GEJ393244:GEK393244 FUN393244:FUO393244 FKR393244:FKS393244 FAV393244:FAW393244 EQZ393244:ERA393244 EHD393244:EHE393244 DXH393244:DXI393244 DNL393244:DNM393244 DDP393244:DDQ393244 CTT393244:CTU393244 CJX393244:CJY393244 CAB393244:CAC393244 BQF393244:BQG393244 BGJ393244:BGK393244 AWN393244:AWO393244 AMR393244:AMS393244 ACV393244:ACW393244 SZ393244:TA393244 JD393244:JE393244 J393252:K393252 WVP327708:WVQ327708 WLT327708:WLU327708 WBX327708:WBY327708 VSB327708:VSC327708 VIF327708:VIG327708 UYJ327708:UYK327708 UON327708:UOO327708 UER327708:UES327708 TUV327708:TUW327708 TKZ327708:TLA327708 TBD327708:TBE327708 SRH327708:SRI327708 SHL327708:SHM327708 RXP327708:RXQ327708 RNT327708:RNU327708 RDX327708:RDY327708 QUB327708:QUC327708 QKF327708:QKG327708 QAJ327708:QAK327708 PQN327708:PQO327708 PGR327708:PGS327708 OWV327708:OWW327708 OMZ327708:ONA327708 ODD327708:ODE327708 NTH327708:NTI327708 NJL327708:NJM327708 MZP327708:MZQ327708 MPT327708:MPU327708 MFX327708:MFY327708 LWB327708:LWC327708 LMF327708:LMG327708 LCJ327708:LCK327708 KSN327708:KSO327708 KIR327708:KIS327708 JYV327708:JYW327708 JOZ327708:JPA327708 JFD327708:JFE327708 IVH327708:IVI327708 ILL327708:ILM327708 IBP327708:IBQ327708 HRT327708:HRU327708 HHX327708:HHY327708 GYB327708:GYC327708 GOF327708:GOG327708 GEJ327708:GEK327708 FUN327708:FUO327708 FKR327708:FKS327708 FAV327708:FAW327708 EQZ327708:ERA327708 EHD327708:EHE327708 DXH327708:DXI327708 DNL327708:DNM327708 DDP327708:DDQ327708 CTT327708:CTU327708 CJX327708:CJY327708 CAB327708:CAC327708 BQF327708:BQG327708 BGJ327708:BGK327708 AWN327708:AWO327708 AMR327708:AMS327708 ACV327708:ACW327708 SZ327708:TA327708 JD327708:JE327708 J327716:K327716 WVP262172:WVQ262172 WLT262172:WLU262172 WBX262172:WBY262172 VSB262172:VSC262172 VIF262172:VIG262172 UYJ262172:UYK262172 UON262172:UOO262172 UER262172:UES262172 TUV262172:TUW262172 TKZ262172:TLA262172 TBD262172:TBE262172 SRH262172:SRI262172 SHL262172:SHM262172 RXP262172:RXQ262172 RNT262172:RNU262172 RDX262172:RDY262172 QUB262172:QUC262172 QKF262172:QKG262172 QAJ262172:QAK262172 PQN262172:PQO262172 PGR262172:PGS262172 OWV262172:OWW262172 OMZ262172:ONA262172 ODD262172:ODE262172 NTH262172:NTI262172 NJL262172:NJM262172 MZP262172:MZQ262172 MPT262172:MPU262172 MFX262172:MFY262172 LWB262172:LWC262172 LMF262172:LMG262172 LCJ262172:LCK262172 KSN262172:KSO262172 KIR262172:KIS262172 JYV262172:JYW262172 JOZ262172:JPA262172 JFD262172:JFE262172 IVH262172:IVI262172 ILL262172:ILM262172 IBP262172:IBQ262172 HRT262172:HRU262172 HHX262172:HHY262172 GYB262172:GYC262172 GOF262172:GOG262172 GEJ262172:GEK262172 FUN262172:FUO262172 FKR262172:FKS262172 FAV262172:FAW262172 EQZ262172:ERA262172 EHD262172:EHE262172 DXH262172:DXI262172 DNL262172:DNM262172 DDP262172:DDQ262172 CTT262172:CTU262172 CJX262172:CJY262172 CAB262172:CAC262172 BQF262172:BQG262172 BGJ262172:BGK262172 AWN262172:AWO262172 AMR262172:AMS262172 ACV262172:ACW262172 SZ262172:TA262172 JD262172:JE262172 J262180:K262180 WVP196636:WVQ196636 WLT196636:WLU196636 WBX196636:WBY196636 VSB196636:VSC196636 VIF196636:VIG196636 UYJ196636:UYK196636 UON196636:UOO196636 UER196636:UES196636 TUV196636:TUW196636 TKZ196636:TLA196636 TBD196636:TBE196636 SRH196636:SRI196636 SHL196636:SHM196636 RXP196636:RXQ196636 RNT196636:RNU196636 RDX196636:RDY196636 QUB196636:QUC196636 QKF196636:QKG196636 QAJ196636:QAK196636 PQN196636:PQO196636 PGR196636:PGS196636 OWV196636:OWW196636 OMZ196636:ONA196636 ODD196636:ODE196636 NTH196636:NTI196636 NJL196636:NJM196636 MZP196636:MZQ196636 MPT196636:MPU196636 MFX196636:MFY196636 LWB196636:LWC196636 LMF196636:LMG196636 LCJ196636:LCK196636 KSN196636:KSO196636 KIR196636:KIS196636 JYV196636:JYW196636 JOZ196636:JPA196636 JFD196636:JFE196636 IVH196636:IVI196636 ILL196636:ILM196636 IBP196636:IBQ196636 HRT196636:HRU196636 HHX196636:HHY196636 GYB196636:GYC196636 GOF196636:GOG196636 GEJ196636:GEK196636 FUN196636:FUO196636 FKR196636:FKS196636 FAV196636:FAW196636 EQZ196636:ERA196636 EHD196636:EHE196636 DXH196636:DXI196636 DNL196636:DNM196636 DDP196636:DDQ196636 CTT196636:CTU196636 CJX196636:CJY196636 CAB196636:CAC196636 BQF196636:BQG196636 BGJ196636:BGK196636 AWN196636:AWO196636 AMR196636:AMS196636 ACV196636:ACW196636 SZ196636:TA196636 JD196636:JE196636 J196644:K196644 WVP131100:WVQ131100 WLT131100:WLU131100 WBX131100:WBY131100 VSB131100:VSC131100 VIF131100:VIG131100 UYJ131100:UYK131100 UON131100:UOO131100 UER131100:UES131100 TUV131100:TUW131100 TKZ131100:TLA131100 TBD131100:TBE131100 SRH131100:SRI131100 SHL131100:SHM131100 RXP131100:RXQ131100 RNT131100:RNU131100 RDX131100:RDY131100 QUB131100:QUC131100 QKF131100:QKG131100 QAJ131100:QAK131100 PQN131100:PQO131100 PGR131100:PGS131100 OWV131100:OWW131100 OMZ131100:ONA131100 ODD131100:ODE131100 NTH131100:NTI131100 NJL131100:NJM131100 MZP131100:MZQ131100 MPT131100:MPU131100 MFX131100:MFY131100 LWB131100:LWC131100 LMF131100:LMG131100 LCJ131100:LCK131100 KSN131100:KSO131100 KIR131100:KIS131100 JYV131100:JYW131100 JOZ131100:JPA131100 JFD131100:JFE131100 IVH131100:IVI131100 ILL131100:ILM131100 IBP131100:IBQ131100 HRT131100:HRU131100 HHX131100:HHY131100 GYB131100:GYC131100 GOF131100:GOG131100 GEJ131100:GEK131100 FUN131100:FUO131100 FKR131100:FKS131100 FAV131100:FAW131100 EQZ131100:ERA131100 EHD131100:EHE131100 DXH131100:DXI131100 DNL131100:DNM131100 DDP131100:DDQ131100 CTT131100:CTU131100 CJX131100:CJY131100 CAB131100:CAC131100 BQF131100:BQG131100 BGJ131100:BGK131100 AWN131100:AWO131100 AMR131100:AMS131100 ACV131100:ACW131100 SZ131100:TA131100 JD131100:JE131100 J131108:K131108 WVP65564:WVQ65564 WLT65564:WLU65564 WBX65564:WBY65564 VSB65564:VSC65564 VIF65564:VIG65564 UYJ65564:UYK65564 UON65564:UOO65564 UER65564:UES65564 TUV65564:TUW65564 TKZ65564:TLA65564 TBD65564:TBE65564 SRH65564:SRI65564 SHL65564:SHM65564 RXP65564:RXQ65564 RNT65564:RNU65564 RDX65564:RDY65564 QUB65564:QUC65564 QKF65564:QKG65564 QAJ65564:QAK65564 PQN65564:PQO65564 PGR65564:PGS65564 OWV65564:OWW65564 OMZ65564:ONA65564 ODD65564:ODE65564 NTH65564:NTI65564 NJL65564:NJM65564 MZP65564:MZQ65564 MPT65564:MPU65564 MFX65564:MFY65564 LWB65564:LWC65564 LMF65564:LMG65564 LCJ65564:LCK65564 KSN65564:KSO65564 KIR65564:KIS65564 JYV65564:JYW65564 JOZ65564:JPA65564 JFD65564:JFE65564 IVH65564:IVI65564 ILL65564:ILM65564 IBP65564:IBQ65564 HRT65564:HRU65564 HHX65564:HHY65564 GYB65564:GYC65564 GOF65564:GOG65564 GEJ65564:GEK65564 FUN65564:FUO65564 FKR65564:FKS65564 FAV65564:FAW65564 EQZ65564:ERA65564 EHD65564:EHE65564 DXH65564:DXI65564 DNL65564:DNM65564 DDP65564:DDQ65564 CTT65564:CTU65564 CJX65564:CJY65564 CAB65564:CAC65564 BQF65564:BQG65564 BGJ65564:BGK65564 AWN65564:AWO65564 AMR65564:AMS65564 ACV65564:ACW65564 SZ65564:TA65564 JD65564:JE65564 J65572:K65572 WVP983058:WVQ983058 WLT983058:WLU983058 WBX983058:WBY983058 VSB983058:VSC983058 VIF983058:VIG983058 UYJ983058:UYK983058 UON983058:UOO983058 UER983058:UES983058 TUV983058:TUW983058 TKZ983058:TLA983058 TBD983058:TBE983058 SRH983058:SRI983058 SHL983058:SHM983058 RXP983058:RXQ983058 RNT983058:RNU983058 RDX983058:RDY983058 QUB983058:QUC983058 QKF983058:QKG983058 QAJ983058:QAK983058 PQN983058:PQO983058 PGR983058:PGS983058 OWV983058:OWW983058 OMZ983058:ONA983058 ODD983058:ODE983058 NTH983058:NTI983058 NJL983058:NJM983058 MZP983058:MZQ983058 MPT983058:MPU983058 MFX983058:MFY983058 LWB983058:LWC983058 LMF983058:LMG983058 LCJ983058:LCK983058 KSN983058:KSO983058 KIR983058:KIS983058 JYV983058:JYW983058 JOZ983058:JPA983058 JFD983058:JFE983058 IVH983058:IVI983058 ILL983058:ILM983058 IBP983058:IBQ983058 HRT983058:HRU983058 HHX983058:HHY983058 GYB983058:GYC983058 GOF983058:GOG983058 GEJ983058:GEK983058 FUN983058:FUO983058 FKR983058:FKS983058 FAV983058:FAW983058 EQZ983058:ERA983058 EHD983058:EHE983058 DXH983058:DXI983058 DNL983058:DNM983058 DDP983058:DDQ983058 CTT983058:CTU983058 CJX983058:CJY983058 CAB983058:CAC983058 BQF983058:BQG983058 BGJ983058:BGK983058 AWN983058:AWO983058 AMR983058:AMS983058 ACV983058:ACW983058 SZ983058:TA983058 JD983058:JE983058 J983066:K983066 WVP917522:WVQ917522 WLT917522:WLU917522 WBX917522:WBY917522 VSB917522:VSC917522 VIF917522:VIG917522 UYJ917522:UYK917522 UON917522:UOO917522 UER917522:UES917522 TUV917522:TUW917522 TKZ917522:TLA917522 TBD917522:TBE917522 SRH917522:SRI917522 SHL917522:SHM917522 RXP917522:RXQ917522 RNT917522:RNU917522 RDX917522:RDY917522 QUB917522:QUC917522 QKF917522:QKG917522 QAJ917522:QAK917522 PQN917522:PQO917522 PGR917522:PGS917522 OWV917522:OWW917522 OMZ917522:ONA917522 ODD917522:ODE917522 NTH917522:NTI917522 NJL917522:NJM917522 MZP917522:MZQ917522 MPT917522:MPU917522 MFX917522:MFY917522 LWB917522:LWC917522 LMF917522:LMG917522 LCJ917522:LCK917522 KSN917522:KSO917522 KIR917522:KIS917522 JYV917522:JYW917522 JOZ917522:JPA917522 JFD917522:JFE917522 IVH917522:IVI917522 ILL917522:ILM917522 IBP917522:IBQ917522 HRT917522:HRU917522 HHX917522:HHY917522 GYB917522:GYC917522 GOF917522:GOG917522 GEJ917522:GEK917522 FUN917522:FUO917522 FKR917522:FKS917522 FAV917522:FAW917522 EQZ917522:ERA917522 EHD917522:EHE917522 DXH917522:DXI917522 DNL917522:DNM917522 DDP917522:DDQ917522 CTT917522:CTU917522 CJX917522:CJY917522 CAB917522:CAC917522 BQF917522:BQG917522 BGJ917522:BGK917522 AWN917522:AWO917522 AMR917522:AMS917522 ACV917522:ACW917522 SZ917522:TA917522 JD917522:JE917522 J917530:K917530 WVP851986:WVQ851986 WLT851986:WLU851986 WBX851986:WBY851986 VSB851986:VSC851986 VIF851986:VIG851986 UYJ851986:UYK851986 UON851986:UOO851986 UER851986:UES851986 TUV851986:TUW851986 TKZ851986:TLA851986 TBD851986:TBE851986 SRH851986:SRI851986 SHL851986:SHM851986 RXP851986:RXQ851986 RNT851986:RNU851986 RDX851986:RDY851986 QUB851986:QUC851986 QKF851986:QKG851986 QAJ851986:QAK851986 PQN851986:PQO851986 PGR851986:PGS851986 OWV851986:OWW851986 OMZ851986:ONA851986 ODD851986:ODE851986 NTH851986:NTI851986 NJL851986:NJM851986 MZP851986:MZQ851986 MPT851986:MPU851986 MFX851986:MFY851986 LWB851986:LWC851986 LMF851986:LMG851986 LCJ851986:LCK851986 KSN851986:KSO851986 KIR851986:KIS851986 JYV851986:JYW851986 JOZ851986:JPA851986 JFD851986:JFE851986 IVH851986:IVI851986 ILL851986:ILM851986 IBP851986:IBQ851986 HRT851986:HRU851986 HHX851986:HHY851986 GYB851986:GYC851986 GOF851986:GOG851986 GEJ851986:GEK851986 FUN851986:FUO851986 FKR851986:FKS851986 FAV851986:FAW851986 EQZ851986:ERA851986 EHD851986:EHE851986 DXH851986:DXI851986 DNL851986:DNM851986 DDP851986:DDQ851986 CTT851986:CTU851986 CJX851986:CJY851986 CAB851986:CAC851986 BQF851986:BQG851986 BGJ851986:BGK851986 AWN851986:AWO851986 AMR851986:AMS851986 ACV851986:ACW851986 SZ851986:TA851986 JD851986:JE851986 J851994:K851994 WVP786450:WVQ786450 WLT786450:WLU786450 WBX786450:WBY786450 VSB786450:VSC786450 VIF786450:VIG786450 UYJ786450:UYK786450 UON786450:UOO786450 UER786450:UES786450 TUV786450:TUW786450 TKZ786450:TLA786450 TBD786450:TBE786450 SRH786450:SRI786450 SHL786450:SHM786450 RXP786450:RXQ786450 RNT786450:RNU786450 RDX786450:RDY786450 QUB786450:QUC786450 QKF786450:QKG786450 QAJ786450:QAK786450 PQN786450:PQO786450 PGR786450:PGS786450 OWV786450:OWW786450 OMZ786450:ONA786450 ODD786450:ODE786450 NTH786450:NTI786450 NJL786450:NJM786450 MZP786450:MZQ786450 MPT786450:MPU786450 MFX786450:MFY786450 LWB786450:LWC786450 LMF786450:LMG786450 LCJ786450:LCK786450 KSN786450:KSO786450 KIR786450:KIS786450 JYV786450:JYW786450 JOZ786450:JPA786450 JFD786450:JFE786450 IVH786450:IVI786450 ILL786450:ILM786450 IBP786450:IBQ786450 HRT786450:HRU786450 HHX786450:HHY786450 GYB786450:GYC786450 GOF786450:GOG786450 GEJ786450:GEK786450 FUN786450:FUO786450 FKR786450:FKS786450 FAV786450:FAW786450 EQZ786450:ERA786450 EHD786450:EHE786450 DXH786450:DXI786450 DNL786450:DNM786450 DDP786450:DDQ786450 CTT786450:CTU786450 CJX786450:CJY786450 CAB786450:CAC786450 BQF786450:BQG786450 BGJ786450:BGK786450 AWN786450:AWO786450 AMR786450:AMS786450 ACV786450:ACW786450 SZ786450:TA786450 JD786450:JE786450 J786458:K786458 WVP720914:WVQ720914 WLT720914:WLU720914 WBX720914:WBY720914 VSB720914:VSC720914 VIF720914:VIG720914 UYJ720914:UYK720914 UON720914:UOO720914 UER720914:UES720914 TUV720914:TUW720914 TKZ720914:TLA720914 TBD720914:TBE720914 SRH720914:SRI720914 SHL720914:SHM720914 RXP720914:RXQ720914 RNT720914:RNU720914 RDX720914:RDY720914 QUB720914:QUC720914 QKF720914:QKG720914 QAJ720914:QAK720914 PQN720914:PQO720914 PGR720914:PGS720914 OWV720914:OWW720914 OMZ720914:ONA720914 ODD720914:ODE720914 NTH720914:NTI720914 NJL720914:NJM720914 MZP720914:MZQ720914 MPT720914:MPU720914 MFX720914:MFY720914 LWB720914:LWC720914 LMF720914:LMG720914 LCJ720914:LCK720914 KSN720914:KSO720914 KIR720914:KIS720914 JYV720914:JYW720914 JOZ720914:JPA720914 JFD720914:JFE720914 IVH720914:IVI720914 ILL720914:ILM720914 IBP720914:IBQ720914 HRT720914:HRU720914 HHX720914:HHY720914 GYB720914:GYC720914 GOF720914:GOG720914 GEJ720914:GEK720914 FUN720914:FUO720914 FKR720914:FKS720914 FAV720914:FAW720914 EQZ720914:ERA720914 EHD720914:EHE720914 DXH720914:DXI720914 DNL720914:DNM720914 DDP720914:DDQ720914 CTT720914:CTU720914 CJX720914:CJY720914 CAB720914:CAC720914 BQF720914:BQG720914 BGJ720914:BGK720914 AWN720914:AWO720914 AMR720914:AMS720914 ACV720914:ACW720914 SZ720914:TA720914 JD720914:JE720914 J720922:K720922 WVP655378:WVQ655378 WLT655378:WLU655378 WBX655378:WBY655378 VSB655378:VSC655378 VIF655378:VIG655378 UYJ655378:UYK655378 UON655378:UOO655378 UER655378:UES655378 TUV655378:TUW655378 TKZ655378:TLA655378 TBD655378:TBE655378 SRH655378:SRI655378 SHL655378:SHM655378 RXP655378:RXQ655378 RNT655378:RNU655378 RDX655378:RDY655378 QUB655378:QUC655378 QKF655378:QKG655378 QAJ655378:QAK655378 PQN655378:PQO655378 PGR655378:PGS655378 OWV655378:OWW655378 OMZ655378:ONA655378 ODD655378:ODE655378 NTH655378:NTI655378 NJL655378:NJM655378 MZP655378:MZQ655378 MPT655378:MPU655378 MFX655378:MFY655378 LWB655378:LWC655378 LMF655378:LMG655378 LCJ655378:LCK655378 KSN655378:KSO655378 KIR655378:KIS655378 JYV655378:JYW655378 JOZ655378:JPA655378 JFD655378:JFE655378 IVH655378:IVI655378 ILL655378:ILM655378 IBP655378:IBQ655378 HRT655378:HRU655378 HHX655378:HHY655378 GYB655378:GYC655378 GOF655378:GOG655378 GEJ655378:GEK655378 FUN655378:FUO655378 FKR655378:FKS655378 FAV655378:FAW655378 EQZ655378:ERA655378 EHD655378:EHE655378 DXH655378:DXI655378 DNL655378:DNM655378 DDP655378:DDQ655378 CTT655378:CTU655378 CJX655378:CJY655378 CAB655378:CAC655378 BQF655378:BQG655378 BGJ655378:BGK655378 AWN655378:AWO655378 AMR655378:AMS655378 ACV655378:ACW655378 SZ655378:TA655378 JD655378:JE655378 J655386:K655386 WVP589842:WVQ589842 WLT589842:WLU589842 WBX589842:WBY589842 VSB589842:VSC589842 VIF589842:VIG589842 UYJ589842:UYK589842 UON589842:UOO589842 UER589842:UES589842 TUV589842:TUW589842 TKZ589842:TLA589842 TBD589842:TBE589842 SRH589842:SRI589842 SHL589842:SHM589842 RXP589842:RXQ589842 RNT589842:RNU589842 RDX589842:RDY589842 QUB589842:QUC589842 QKF589842:QKG589842 QAJ589842:QAK589842 PQN589842:PQO589842 PGR589842:PGS589842 OWV589842:OWW589842 OMZ589842:ONA589842 ODD589842:ODE589842 NTH589842:NTI589842 NJL589842:NJM589842 MZP589842:MZQ589842 MPT589842:MPU589842 MFX589842:MFY589842 LWB589842:LWC589842 LMF589842:LMG589842 LCJ589842:LCK589842 KSN589842:KSO589842 KIR589842:KIS589842 JYV589842:JYW589842 JOZ589842:JPA589842 JFD589842:JFE589842 IVH589842:IVI589842 ILL589842:ILM589842 IBP589842:IBQ589842 HRT589842:HRU589842 HHX589842:HHY589842 GYB589842:GYC589842 GOF589842:GOG589842 GEJ589842:GEK589842 FUN589842:FUO589842 FKR589842:FKS589842 FAV589842:FAW589842 EQZ589842:ERA589842 EHD589842:EHE589842 DXH589842:DXI589842 DNL589842:DNM589842 DDP589842:DDQ589842 CTT589842:CTU589842 CJX589842:CJY589842 CAB589842:CAC589842 BQF589842:BQG589842 BGJ589842:BGK589842 AWN589842:AWO589842 AMR589842:AMS589842 ACV589842:ACW589842 SZ589842:TA589842 JD589842:JE589842 J589850:K589850 WVP524306:WVQ524306 WLT524306:WLU524306 WBX524306:WBY524306 VSB524306:VSC524306 VIF524306:VIG524306 UYJ524306:UYK524306 UON524306:UOO524306 UER524306:UES524306 TUV524306:TUW524306 TKZ524306:TLA524306 TBD524306:TBE524306 SRH524306:SRI524306 SHL524306:SHM524306 RXP524306:RXQ524306 RNT524306:RNU524306 RDX524306:RDY524306 QUB524306:QUC524306 QKF524306:QKG524306 QAJ524306:QAK524306 PQN524306:PQO524306 PGR524306:PGS524306 OWV524306:OWW524306 OMZ524306:ONA524306 ODD524306:ODE524306 NTH524306:NTI524306 NJL524306:NJM524306 MZP524306:MZQ524306 MPT524306:MPU524306 MFX524306:MFY524306 LWB524306:LWC524306 LMF524306:LMG524306 LCJ524306:LCK524306 KSN524306:KSO524306 KIR524306:KIS524306 JYV524306:JYW524306 JOZ524306:JPA524306 JFD524306:JFE524306 IVH524306:IVI524306 ILL524306:ILM524306 IBP524306:IBQ524306 HRT524306:HRU524306 HHX524306:HHY524306 GYB524306:GYC524306 GOF524306:GOG524306 GEJ524306:GEK524306 FUN524306:FUO524306 FKR524306:FKS524306 FAV524306:FAW524306 EQZ524306:ERA524306 EHD524306:EHE524306 DXH524306:DXI524306 DNL524306:DNM524306 DDP524306:DDQ524306 CTT524306:CTU524306 CJX524306:CJY524306 CAB524306:CAC524306 BQF524306:BQG524306 BGJ524306:BGK524306 AWN524306:AWO524306 AMR524306:AMS524306 ACV524306:ACW524306 SZ524306:TA524306 JD524306:JE524306 J524314:K524314 WVP458770:WVQ458770 WLT458770:WLU458770 WBX458770:WBY458770 VSB458770:VSC458770 VIF458770:VIG458770 UYJ458770:UYK458770 UON458770:UOO458770 UER458770:UES458770 TUV458770:TUW458770 TKZ458770:TLA458770 TBD458770:TBE458770 SRH458770:SRI458770 SHL458770:SHM458770 RXP458770:RXQ458770 RNT458770:RNU458770 RDX458770:RDY458770 QUB458770:QUC458770 QKF458770:QKG458770 QAJ458770:QAK458770 PQN458770:PQO458770 PGR458770:PGS458770 OWV458770:OWW458770 OMZ458770:ONA458770 ODD458770:ODE458770 NTH458770:NTI458770 NJL458770:NJM458770 MZP458770:MZQ458770 MPT458770:MPU458770 MFX458770:MFY458770 LWB458770:LWC458770 LMF458770:LMG458770 LCJ458770:LCK458770 KSN458770:KSO458770 KIR458770:KIS458770 JYV458770:JYW458770 JOZ458770:JPA458770 JFD458770:JFE458770 IVH458770:IVI458770 ILL458770:ILM458770 IBP458770:IBQ458770 HRT458770:HRU458770 HHX458770:HHY458770 GYB458770:GYC458770 GOF458770:GOG458770 GEJ458770:GEK458770 FUN458770:FUO458770 FKR458770:FKS458770 FAV458770:FAW458770 EQZ458770:ERA458770 EHD458770:EHE458770 DXH458770:DXI458770 DNL458770:DNM458770 DDP458770:DDQ458770 CTT458770:CTU458770 CJX458770:CJY458770 CAB458770:CAC458770 BQF458770:BQG458770 BGJ458770:BGK458770 AWN458770:AWO458770 AMR458770:AMS458770 ACV458770:ACW458770 SZ458770:TA458770 JD458770:JE458770 J458778:K458778 WVP393234:WVQ393234 WLT393234:WLU393234 WBX393234:WBY393234 VSB393234:VSC393234 VIF393234:VIG393234 UYJ393234:UYK393234 UON393234:UOO393234 UER393234:UES393234 TUV393234:TUW393234 TKZ393234:TLA393234 TBD393234:TBE393234 SRH393234:SRI393234 SHL393234:SHM393234 RXP393234:RXQ393234 RNT393234:RNU393234 RDX393234:RDY393234 QUB393234:QUC393234 QKF393234:QKG393234 QAJ393234:QAK393234 PQN393234:PQO393234 PGR393234:PGS393234 OWV393234:OWW393234 OMZ393234:ONA393234 ODD393234:ODE393234 NTH393234:NTI393234 NJL393234:NJM393234 MZP393234:MZQ393234 MPT393234:MPU393234 MFX393234:MFY393234 LWB393234:LWC393234 LMF393234:LMG393234 LCJ393234:LCK393234 KSN393234:KSO393234 KIR393234:KIS393234 JYV393234:JYW393234 JOZ393234:JPA393234 JFD393234:JFE393234 IVH393234:IVI393234 ILL393234:ILM393234 IBP393234:IBQ393234 HRT393234:HRU393234 HHX393234:HHY393234 GYB393234:GYC393234 GOF393234:GOG393234 GEJ393234:GEK393234 FUN393234:FUO393234 FKR393234:FKS393234 FAV393234:FAW393234 EQZ393234:ERA393234 EHD393234:EHE393234 DXH393234:DXI393234 DNL393234:DNM393234 DDP393234:DDQ393234 CTT393234:CTU393234 CJX393234:CJY393234 CAB393234:CAC393234 BQF393234:BQG393234 BGJ393234:BGK393234 AWN393234:AWO393234 AMR393234:AMS393234 ACV393234:ACW393234 SZ393234:TA393234 JD393234:JE393234 J393242:K393242 WVP327698:WVQ327698 WLT327698:WLU327698 WBX327698:WBY327698 VSB327698:VSC327698 VIF327698:VIG327698 UYJ327698:UYK327698 UON327698:UOO327698 UER327698:UES327698 TUV327698:TUW327698 TKZ327698:TLA327698 TBD327698:TBE327698 SRH327698:SRI327698 SHL327698:SHM327698 RXP327698:RXQ327698 RNT327698:RNU327698 RDX327698:RDY327698 QUB327698:QUC327698 QKF327698:QKG327698 QAJ327698:QAK327698 PQN327698:PQO327698 PGR327698:PGS327698 OWV327698:OWW327698 OMZ327698:ONA327698 ODD327698:ODE327698 NTH327698:NTI327698 NJL327698:NJM327698 MZP327698:MZQ327698 MPT327698:MPU327698 MFX327698:MFY327698 LWB327698:LWC327698 LMF327698:LMG327698 LCJ327698:LCK327698 KSN327698:KSO327698 KIR327698:KIS327698 JYV327698:JYW327698 JOZ327698:JPA327698 JFD327698:JFE327698 IVH327698:IVI327698 ILL327698:ILM327698 IBP327698:IBQ327698 HRT327698:HRU327698 HHX327698:HHY327698 GYB327698:GYC327698 GOF327698:GOG327698 GEJ327698:GEK327698 FUN327698:FUO327698 FKR327698:FKS327698 FAV327698:FAW327698 EQZ327698:ERA327698 EHD327698:EHE327698 DXH327698:DXI327698 DNL327698:DNM327698 DDP327698:DDQ327698 CTT327698:CTU327698 CJX327698:CJY327698 CAB327698:CAC327698 BQF327698:BQG327698 BGJ327698:BGK327698 AWN327698:AWO327698 AMR327698:AMS327698 ACV327698:ACW327698 SZ327698:TA327698 JD327698:JE327698 J327706:K327706 WVP262162:WVQ262162 WLT262162:WLU262162 WBX262162:WBY262162 VSB262162:VSC262162 VIF262162:VIG262162 UYJ262162:UYK262162 UON262162:UOO262162 UER262162:UES262162 TUV262162:TUW262162 TKZ262162:TLA262162 TBD262162:TBE262162 SRH262162:SRI262162 SHL262162:SHM262162 RXP262162:RXQ262162 RNT262162:RNU262162 RDX262162:RDY262162 QUB262162:QUC262162 QKF262162:QKG262162 QAJ262162:QAK262162 PQN262162:PQO262162 PGR262162:PGS262162 OWV262162:OWW262162 OMZ262162:ONA262162 ODD262162:ODE262162 NTH262162:NTI262162 NJL262162:NJM262162 MZP262162:MZQ262162 MPT262162:MPU262162 MFX262162:MFY262162 LWB262162:LWC262162 LMF262162:LMG262162 LCJ262162:LCK262162 KSN262162:KSO262162 KIR262162:KIS262162 JYV262162:JYW262162 JOZ262162:JPA262162 JFD262162:JFE262162 IVH262162:IVI262162 ILL262162:ILM262162 IBP262162:IBQ262162 HRT262162:HRU262162 HHX262162:HHY262162 GYB262162:GYC262162 GOF262162:GOG262162 GEJ262162:GEK262162 FUN262162:FUO262162 FKR262162:FKS262162 FAV262162:FAW262162 EQZ262162:ERA262162 EHD262162:EHE262162 DXH262162:DXI262162 DNL262162:DNM262162 DDP262162:DDQ262162 CTT262162:CTU262162 CJX262162:CJY262162 CAB262162:CAC262162 BQF262162:BQG262162 BGJ262162:BGK262162 AWN262162:AWO262162 AMR262162:AMS262162 ACV262162:ACW262162 SZ262162:TA262162 JD262162:JE262162 J262170:K262170 WVP196626:WVQ196626 WLT196626:WLU196626 WBX196626:WBY196626 VSB196626:VSC196626 VIF196626:VIG196626 UYJ196626:UYK196626 UON196626:UOO196626 UER196626:UES196626 TUV196626:TUW196626 TKZ196626:TLA196626 TBD196626:TBE196626 SRH196626:SRI196626 SHL196626:SHM196626 RXP196626:RXQ196626 RNT196626:RNU196626 RDX196626:RDY196626 QUB196626:QUC196626 QKF196626:QKG196626 QAJ196626:QAK196626 PQN196626:PQO196626 PGR196626:PGS196626 OWV196626:OWW196626 OMZ196626:ONA196626 ODD196626:ODE196626 NTH196626:NTI196626 NJL196626:NJM196626 MZP196626:MZQ196626 MPT196626:MPU196626 MFX196626:MFY196626 LWB196626:LWC196626 LMF196626:LMG196626 LCJ196626:LCK196626 KSN196626:KSO196626 KIR196626:KIS196626 JYV196626:JYW196626 JOZ196626:JPA196626 JFD196626:JFE196626 IVH196626:IVI196626 ILL196626:ILM196626 IBP196626:IBQ196626 HRT196626:HRU196626 HHX196626:HHY196626 GYB196626:GYC196626 GOF196626:GOG196626 GEJ196626:GEK196626 FUN196626:FUO196626 FKR196626:FKS196626 FAV196626:FAW196626 EQZ196626:ERA196626 EHD196626:EHE196626 DXH196626:DXI196626 DNL196626:DNM196626 DDP196626:DDQ196626 CTT196626:CTU196626 CJX196626:CJY196626 CAB196626:CAC196626 BQF196626:BQG196626 BGJ196626:BGK196626 AWN196626:AWO196626 AMR196626:AMS196626 ACV196626:ACW196626 SZ196626:TA196626 JD196626:JE196626 J196634:K196634 WVP131090:WVQ131090 WLT131090:WLU131090 WBX131090:WBY131090 VSB131090:VSC131090 VIF131090:VIG131090 UYJ131090:UYK131090 UON131090:UOO131090 UER131090:UES131090 TUV131090:TUW131090 TKZ131090:TLA131090 TBD131090:TBE131090 SRH131090:SRI131090 SHL131090:SHM131090 RXP131090:RXQ131090 RNT131090:RNU131090 RDX131090:RDY131090 QUB131090:QUC131090 QKF131090:QKG131090 QAJ131090:QAK131090 PQN131090:PQO131090 PGR131090:PGS131090 OWV131090:OWW131090 OMZ131090:ONA131090 ODD131090:ODE131090 NTH131090:NTI131090 NJL131090:NJM131090 MZP131090:MZQ131090 MPT131090:MPU131090 MFX131090:MFY131090 LWB131090:LWC131090 LMF131090:LMG131090 LCJ131090:LCK131090 KSN131090:KSO131090 KIR131090:KIS131090 JYV131090:JYW131090 JOZ131090:JPA131090 JFD131090:JFE131090 IVH131090:IVI131090 ILL131090:ILM131090 IBP131090:IBQ131090 HRT131090:HRU131090 HHX131090:HHY131090 GYB131090:GYC131090 GOF131090:GOG131090 GEJ131090:GEK131090 FUN131090:FUO131090 FKR131090:FKS131090 FAV131090:FAW131090 EQZ131090:ERA131090 EHD131090:EHE131090 DXH131090:DXI131090 DNL131090:DNM131090 DDP131090:DDQ131090 CTT131090:CTU131090 CJX131090:CJY131090 CAB131090:CAC131090 BQF131090:BQG131090 BGJ131090:BGK131090 AWN131090:AWO131090 AMR131090:AMS131090 ACV131090:ACW131090 SZ131090:TA131090 JD131090:JE131090 J131098:K131098 WVP65554:WVQ65554 WLT65554:WLU65554 WBX65554:WBY65554 VSB65554:VSC65554 VIF65554:VIG65554 UYJ65554:UYK65554 UON65554:UOO65554 UER65554:UES65554 TUV65554:TUW65554 TKZ65554:TLA65554 TBD65554:TBE65554 SRH65554:SRI65554 SHL65554:SHM65554 RXP65554:RXQ65554 RNT65554:RNU65554 RDX65554:RDY65554 QUB65554:QUC65554 QKF65554:QKG65554 QAJ65554:QAK65554 PQN65554:PQO65554 PGR65554:PGS65554 OWV65554:OWW65554 OMZ65554:ONA65554 ODD65554:ODE65554 NTH65554:NTI65554 NJL65554:NJM65554 MZP65554:MZQ65554 MPT65554:MPU65554 MFX65554:MFY65554 LWB65554:LWC65554 LMF65554:LMG65554 LCJ65554:LCK65554 KSN65554:KSO65554 KIR65554:KIS65554 JYV65554:JYW65554 JOZ65554:JPA65554 JFD65554:JFE65554 IVH65554:IVI65554 ILL65554:ILM65554 IBP65554:IBQ65554 HRT65554:HRU65554 HHX65554:HHY65554 GYB65554:GYC65554 GOF65554:GOG65554 GEJ65554:GEK65554 FUN65554:FUO65554 FKR65554:FKS65554 FAV65554:FAW65554 EQZ65554:ERA65554 EHD65554:EHE65554 DXH65554:DXI65554 DNL65554:DNM65554 DDP65554:DDQ65554 CTT65554:CTU65554 CJX65554:CJY65554 CAB65554:CAC65554 BQF65554:BQG65554 BGJ65554:BGK65554 AWN65554:AWO65554 AMR65554:AMS65554 ACV65554:ACW65554 SZ65554:TA65554 JD65554:JE65554 J65562:K65562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0"/>
  <sheetViews>
    <sheetView showGridLines="0" view="pageBreakPreview" topLeftCell="A7" zoomScaleNormal="100" zoomScaleSheetLayoutView="100" workbookViewId="0">
      <selection activeCell="A8" sqref="A8:O9"/>
    </sheetView>
  </sheetViews>
  <sheetFormatPr defaultRowHeight="15" customHeight="1"/>
  <cols>
    <col min="1" max="1" width="6.25" style="19" customWidth="1"/>
    <col min="2" max="4" width="5.625" style="19" customWidth="1"/>
    <col min="5" max="10" width="5.875" style="19" customWidth="1"/>
    <col min="11" max="24" width="5.625" style="19" customWidth="1"/>
    <col min="25" max="16384" width="9" style="19"/>
  </cols>
  <sheetData>
    <row r="1" spans="1:15" ht="15" customHeight="1">
      <c r="A1" s="334" t="s">
        <v>298</v>
      </c>
      <c r="B1" s="334"/>
      <c r="C1" s="334"/>
      <c r="D1" s="334"/>
      <c r="E1" s="334"/>
      <c r="F1" s="334"/>
      <c r="H1" s="74"/>
      <c r="I1" s="74"/>
      <c r="J1" s="74"/>
      <c r="K1" s="74"/>
      <c r="L1" s="74"/>
      <c r="M1" s="74"/>
      <c r="N1" s="74"/>
      <c r="O1" s="74"/>
    </row>
    <row r="2" spans="1:15" ht="15" customHeight="1">
      <c r="B2" s="46"/>
      <c r="C2" s="46"/>
      <c r="D2" s="46"/>
      <c r="E2" s="46"/>
      <c r="F2" s="46"/>
      <c r="G2" s="46"/>
      <c r="H2" s="46"/>
      <c r="I2" s="59"/>
      <c r="J2" s="346" t="str">
        <f>IF(入力シート!E4="","令和　　　年　　　　月　　　　日",入力シート!E4)</f>
        <v>令和　　　年　　　　月　　　　日</v>
      </c>
      <c r="K2" s="346"/>
      <c r="L2" s="346"/>
      <c r="M2" s="346"/>
      <c r="N2" s="346"/>
      <c r="O2" s="346"/>
    </row>
    <row r="3" spans="1:15" ht="10.5" customHeight="1">
      <c r="B3" s="46"/>
      <c r="C3" s="46"/>
      <c r="D3" s="46"/>
      <c r="E3" s="46"/>
      <c r="F3" s="46"/>
      <c r="G3" s="46"/>
      <c r="H3" s="46"/>
    </row>
    <row r="4" spans="1:15" ht="15" customHeight="1">
      <c r="A4" s="335" t="s">
        <v>239</v>
      </c>
      <c r="B4" s="335"/>
      <c r="C4" s="335"/>
      <c r="D4" s="335"/>
      <c r="E4" s="335"/>
      <c r="F4" s="335"/>
      <c r="G4" s="335"/>
      <c r="H4" s="335"/>
      <c r="I4" s="335"/>
      <c r="J4" s="335"/>
      <c r="K4" s="335"/>
      <c r="L4" s="335"/>
      <c r="M4" s="335"/>
      <c r="N4" s="335"/>
      <c r="O4" s="335"/>
    </row>
    <row r="5" spans="1:15" ht="6" customHeight="1"/>
    <row r="6" spans="1:15" ht="15" customHeight="1">
      <c r="A6" s="19" t="s">
        <v>172</v>
      </c>
    </row>
    <row r="7" spans="1:15" ht="3" customHeight="1"/>
    <row r="8" spans="1:15" ht="15.75" customHeight="1">
      <c r="A8" s="336" t="s">
        <v>303</v>
      </c>
      <c r="B8" s="336"/>
      <c r="C8" s="336"/>
      <c r="D8" s="336"/>
      <c r="E8" s="336"/>
      <c r="F8" s="336"/>
      <c r="G8" s="336"/>
      <c r="H8" s="336"/>
      <c r="I8" s="336"/>
      <c r="J8" s="336"/>
      <c r="K8" s="336"/>
      <c r="L8" s="336"/>
      <c r="M8" s="336"/>
      <c r="N8" s="336"/>
      <c r="O8" s="336"/>
    </row>
    <row r="9" spans="1:15" ht="15.75" customHeight="1">
      <c r="A9" s="336"/>
      <c r="B9" s="336"/>
      <c r="C9" s="336"/>
      <c r="D9" s="336"/>
      <c r="E9" s="336"/>
      <c r="F9" s="336"/>
      <c r="G9" s="336"/>
      <c r="H9" s="336"/>
      <c r="I9" s="336"/>
      <c r="J9" s="336"/>
      <c r="K9" s="336"/>
      <c r="L9" s="336"/>
      <c r="M9" s="336"/>
      <c r="N9" s="336"/>
      <c r="O9" s="336"/>
    </row>
    <row r="10" spans="1:15" ht="3" customHeight="1">
      <c r="A10" s="98"/>
      <c r="B10" s="98"/>
      <c r="C10" s="98"/>
      <c r="D10" s="98"/>
      <c r="E10" s="98"/>
      <c r="F10" s="98"/>
      <c r="G10" s="98"/>
      <c r="H10" s="98"/>
      <c r="I10" s="98"/>
      <c r="J10" s="98"/>
      <c r="K10" s="98"/>
      <c r="L10" s="98"/>
      <c r="M10" s="98"/>
      <c r="N10" s="98"/>
      <c r="O10" s="98"/>
    </row>
    <row r="11" spans="1:15" ht="15" customHeight="1">
      <c r="A11" s="19" t="s">
        <v>242</v>
      </c>
    </row>
    <row r="12" spans="1:15" ht="27.75" customHeight="1">
      <c r="A12" s="359" t="s">
        <v>249</v>
      </c>
      <c r="B12" s="338" t="s">
        <v>195</v>
      </c>
      <c r="C12" s="339"/>
      <c r="D12" s="340"/>
      <c r="E12" s="388" t="str">
        <f>IF(入力シート!C16="","",入力シート!C16)</f>
        <v/>
      </c>
      <c r="F12" s="389"/>
      <c r="G12" s="389"/>
      <c r="H12" s="389"/>
      <c r="I12" s="389"/>
      <c r="J12" s="389"/>
      <c r="K12" s="389"/>
      <c r="L12" s="389"/>
      <c r="M12" s="389"/>
      <c r="N12" s="389"/>
      <c r="O12" s="390"/>
    </row>
    <row r="13" spans="1:15" ht="21" customHeight="1">
      <c r="A13" s="360"/>
      <c r="B13" s="303" t="s">
        <v>173</v>
      </c>
      <c r="C13" s="304"/>
      <c r="D13" s="305"/>
      <c r="E13" s="352" t="str">
        <f>IF(入力シート!C18="","",入力シート!C18)</f>
        <v/>
      </c>
      <c r="F13" s="353"/>
      <c r="G13" s="353"/>
      <c r="H13" s="353"/>
      <c r="I13" s="353"/>
      <c r="J13" s="353"/>
      <c r="K13" s="353"/>
      <c r="L13" s="353"/>
      <c r="M13" s="353"/>
      <c r="N13" s="353"/>
      <c r="O13" s="354"/>
    </row>
    <row r="14" spans="1:15" ht="21" customHeight="1">
      <c r="A14" s="360"/>
      <c r="B14" s="385" t="s">
        <v>185</v>
      </c>
      <c r="C14" s="386"/>
      <c r="D14" s="387"/>
      <c r="E14" s="349" t="str">
        <f>IF(入力シート!C19="","",入力シート!C19&amp;"　"&amp;入力シート!C20)</f>
        <v/>
      </c>
      <c r="F14" s="350"/>
      <c r="G14" s="350"/>
      <c r="H14" s="350"/>
      <c r="I14" s="350"/>
      <c r="J14" s="350"/>
      <c r="K14" s="350"/>
      <c r="L14" s="350"/>
      <c r="M14" s="350"/>
      <c r="N14" s="350"/>
      <c r="O14" s="351"/>
    </row>
    <row r="15" spans="1:15" ht="21" customHeight="1">
      <c r="A15" s="360"/>
      <c r="B15" s="303" t="s">
        <v>174</v>
      </c>
      <c r="C15" s="304"/>
      <c r="D15" s="305"/>
      <c r="E15" s="352" t="str">
        <f>IF(入力シート!C20="","",入力シート!C20)</f>
        <v/>
      </c>
      <c r="F15" s="353"/>
      <c r="G15" s="353"/>
      <c r="H15" s="354"/>
      <c r="I15" s="317" t="s">
        <v>176</v>
      </c>
      <c r="J15" s="305"/>
      <c r="K15" s="352" t="str">
        <f>IF(入力シート!C21="","",入力シート!C21)</f>
        <v/>
      </c>
      <c r="L15" s="353"/>
      <c r="M15" s="353"/>
      <c r="N15" s="353"/>
      <c r="O15" s="354"/>
    </row>
    <row r="16" spans="1:15" ht="21" customHeight="1">
      <c r="A16" s="360"/>
      <c r="B16" s="303" t="s">
        <v>175</v>
      </c>
      <c r="C16" s="304"/>
      <c r="D16" s="305"/>
      <c r="E16" s="352" t="str">
        <f>IF(入力シート!C22="","",入力シート!C22)</f>
        <v/>
      </c>
      <c r="F16" s="353"/>
      <c r="G16" s="353"/>
      <c r="H16" s="354"/>
      <c r="I16" s="317" t="s">
        <v>176</v>
      </c>
      <c r="J16" s="305"/>
      <c r="K16" s="352" t="str">
        <f>IF(入力シート!C23="","",入力シート!C23)</f>
        <v/>
      </c>
      <c r="L16" s="353"/>
      <c r="M16" s="353"/>
      <c r="N16" s="353"/>
      <c r="O16" s="354"/>
    </row>
    <row r="17" spans="1:15" ht="21" customHeight="1">
      <c r="A17" s="360"/>
      <c r="B17" s="330" t="s">
        <v>189</v>
      </c>
      <c r="C17" s="331"/>
      <c r="D17" s="355"/>
      <c r="E17" s="376" t="str">
        <f>IF(入力シート!C24="","",入力シート!C24)</f>
        <v/>
      </c>
      <c r="F17" s="353"/>
      <c r="G17" s="353"/>
      <c r="H17" s="377"/>
      <c r="I17" s="347" t="s">
        <v>190</v>
      </c>
      <c r="J17" s="348"/>
      <c r="K17" s="378" t="str">
        <f>IF(入力シート!C28="","　　　年　　　月　　　日",入力シート!C28)</f>
        <v>　　　年　　　月　　　日</v>
      </c>
      <c r="L17" s="379"/>
      <c r="M17" s="379"/>
      <c r="N17" s="379"/>
      <c r="O17" s="380"/>
    </row>
    <row r="18" spans="1:15" ht="21" customHeight="1">
      <c r="A18" s="360"/>
      <c r="B18" s="381" t="s">
        <v>207</v>
      </c>
      <c r="C18" s="382"/>
      <c r="D18" s="383"/>
      <c r="E18" s="67" t="s">
        <v>205</v>
      </c>
      <c r="F18" s="372" t="str">
        <f>IF(入力シート!C26="","",入力シート!C26)</f>
        <v/>
      </c>
      <c r="G18" s="372"/>
      <c r="H18" s="373"/>
      <c r="I18" s="79" t="s">
        <v>206</v>
      </c>
      <c r="J18" s="370" t="str">
        <f>IF(入力シート!C27="","",入力シート!C27)</f>
        <v/>
      </c>
      <c r="K18" s="370"/>
      <c r="L18" s="370"/>
      <c r="M18" s="370"/>
      <c r="N18" s="370"/>
      <c r="O18" s="371"/>
    </row>
    <row r="19" spans="1:15" ht="21" customHeight="1">
      <c r="A19" s="360"/>
      <c r="B19" s="362" t="s">
        <v>191</v>
      </c>
      <c r="C19" s="363"/>
      <c r="D19" s="364"/>
      <c r="E19" s="365" t="str">
        <f>IF(入力シート!D29="","〒","〒"&amp;入力シート!D29)</f>
        <v>〒</v>
      </c>
      <c r="F19" s="366"/>
      <c r="G19" s="367" t="str">
        <f>IF(入力シート!D30="","前橋市","前橋市"&amp;入力シート!D30)</f>
        <v>前橋市</v>
      </c>
      <c r="H19" s="368"/>
      <c r="I19" s="368"/>
      <c r="J19" s="368"/>
      <c r="K19" s="368"/>
      <c r="L19" s="368"/>
      <c r="M19" s="368"/>
      <c r="N19" s="368"/>
      <c r="O19" s="369"/>
    </row>
    <row r="20" spans="1:15" ht="21" customHeight="1">
      <c r="A20" s="360"/>
      <c r="B20" s="341" t="s">
        <v>192</v>
      </c>
      <c r="C20" s="342"/>
      <c r="D20" s="343"/>
      <c r="E20" s="344" t="s">
        <v>197</v>
      </c>
      <c r="F20" s="345"/>
      <c r="G20" s="345"/>
      <c r="H20" s="337" t="str">
        <f>IF(入力シート!C34="","",入力シート!C34)</f>
        <v/>
      </c>
      <c r="I20" s="337"/>
      <c r="J20" s="337"/>
      <c r="K20" s="337"/>
      <c r="L20" s="374" t="str">
        <f>"の"&amp;入力シート!C35</f>
        <v>の新規導入/追加導入/買替</v>
      </c>
      <c r="M20" s="374"/>
      <c r="N20" s="374"/>
      <c r="O20" s="375"/>
    </row>
    <row r="21" spans="1:15" ht="21" customHeight="1">
      <c r="A21" s="360"/>
      <c r="B21" s="338" t="s">
        <v>131</v>
      </c>
      <c r="C21" s="339"/>
      <c r="D21" s="340"/>
      <c r="E21" s="306" t="str">
        <f>IF(入力シート!C36="","     あたり　　",入力シート!C36)</f>
        <v xml:space="preserve">     あたり　　</v>
      </c>
      <c r="F21" s="307"/>
      <c r="G21" s="307"/>
      <c r="H21" s="308"/>
      <c r="I21" s="303" t="s">
        <v>199</v>
      </c>
      <c r="J21" s="304"/>
      <c r="K21" s="305"/>
      <c r="L21" s="306" t="str">
        <f>IF(入力シート!C37="","     あたり　　",入力シート!C37)</f>
        <v xml:space="preserve">     あたり　　</v>
      </c>
      <c r="M21" s="307"/>
      <c r="N21" s="307"/>
      <c r="O21" s="308"/>
    </row>
    <row r="22" spans="1:15" ht="21.95" customHeight="1">
      <c r="A22" s="360"/>
      <c r="B22" s="330" t="s">
        <v>193</v>
      </c>
      <c r="C22" s="331"/>
      <c r="D22" s="332"/>
      <c r="E22" s="315">
        <f>入力シート!D45</f>
        <v>0</v>
      </c>
      <c r="F22" s="316"/>
      <c r="G22" s="316"/>
      <c r="H22" s="316"/>
      <c r="I22" s="313" t="s">
        <v>204</v>
      </c>
      <c r="J22" s="313"/>
      <c r="K22" s="313"/>
      <c r="L22" s="313"/>
      <c r="M22" s="313"/>
      <c r="N22" s="313"/>
      <c r="O22" s="314"/>
    </row>
    <row r="23" spans="1:15" ht="21.95" customHeight="1">
      <c r="A23" s="360"/>
      <c r="B23" s="381" t="s">
        <v>202</v>
      </c>
      <c r="C23" s="382"/>
      <c r="D23" s="383"/>
      <c r="E23" s="315">
        <f>入力シート!D31</f>
        <v>0</v>
      </c>
      <c r="F23" s="316"/>
      <c r="G23" s="316"/>
      <c r="H23" s="316"/>
      <c r="I23" s="313" t="s">
        <v>294</v>
      </c>
      <c r="J23" s="313"/>
      <c r="K23" s="313"/>
      <c r="L23" s="313"/>
      <c r="M23" s="313"/>
      <c r="N23" s="313"/>
      <c r="O23" s="314"/>
    </row>
    <row r="24" spans="1:15" ht="21.95" customHeight="1">
      <c r="A24" s="360"/>
      <c r="B24" s="381" t="s">
        <v>138</v>
      </c>
      <c r="C24" s="382"/>
      <c r="D24" s="384"/>
      <c r="E24" s="309">
        <f>入力シート!D47</f>
        <v>0</v>
      </c>
      <c r="F24" s="310"/>
      <c r="G24" s="310"/>
      <c r="H24" s="310"/>
      <c r="I24" s="311" t="s">
        <v>203</v>
      </c>
      <c r="J24" s="311"/>
      <c r="K24" s="311"/>
      <c r="L24" s="311"/>
      <c r="M24" s="311"/>
      <c r="N24" s="311"/>
      <c r="O24" s="312"/>
    </row>
    <row r="25" spans="1:15" ht="16.5" customHeight="1">
      <c r="A25" s="360"/>
      <c r="B25" s="398" t="s">
        <v>201</v>
      </c>
      <c r="C25" s="399"/>
      <c r="D25" s="400"/>
      <c r="E25" s="286" t="s">
        <v>218</v>
      </c>
      <c r="F25" s="287"/>
      <c r="G25" s="287"/>
      <c r="H25" s="397" t="str">
        <f>IF(入力シート!B57="","令和　　　年　　　　月　　　　日",入力シート!B57)</f>
        <v>令和　　　年　　　　月　　　　日</v>
      </c>
      <c r="I25" s="397"/>
      <c r="J25" s="397"/>
      <c r="K25" s="397"/>
      <c r="L25" s="397"/>
      <c r="M25" s="397"/>
      <c r="N25" s="87" t="s">
        <v>217</v>
      </c>
      <c r="O25" s="86"/>
    </row>
    <row r="26" spans="1:15" ht="13.5" customHeight="1">
      <c r="A26" s="361"/>
      <c r="B26" s="401"/>
      <c r="C26" s="391"/>
      <c r="D26" s="392"/>
      <c r="E26" s="288" t="s">
        <v>235</v>
      </c>
      <c r="F26" s="289"/>
      <c r="G26" s="289"/>
      <c r="H26" s="289"/>
      <c r="I26" s="289"/>
      <c r="J26" s="289"/>
      <c r="K26" s="289"/>
      <c r="L26" s="289"/>
      <c r="M26" s="289"/>
      <c r="N26" s="289"/>
      <c r="O26" s="88"/>
    </row>
    <row r="27" spans="1:15" ht="27.75" customHeight="1">
      <c r="A27" s="359" t="s">
        <v>241</v>
      </c>
      <c r="B27" s="395" t="s">
        <v>195</v>
      </c>
      <c r="C27" s="395"/>
      <c r="D27" s="396"/>
      <c r="E27" s="402" t="str">
        <f>IF(入力シート!C7="","",入力シート!C7)</f>
        <v/>
      </c>
      <c r="F27" s="402"/>
      <c r="G27" s="402"/>
      <c r="H27" s="402"/>
      <c r="I27" s="402"/>
      <c r="J27" s="402"/>
      <c r="K27" s="402"/>
      <c r="L27" s="402"/>
      <c r="M27" s="402"/>
      <c r="N27" s="402"/>
      <c r="O27" s="403"/>
    </row>
    <row r="28" spans="1:15" ht="21" customHeight="1">
      <c r="A28" s="360"/>
      <c r="B28" s="405" t="s">
        <v>173</v>
      </c>
      <c r="C28" s="405"/>
      <c r="D28" s="406"/>
      <c r="E28" s="404" t="str">
        <f>IF(入力シート!C9="","",入力シート!C9)</f>
        <v/>
      </c>
      <c r="F28" s="402"/>
      <c r="G28" s="402"/>
      <c r="H28" s="402"/>
      <c r="I28" s="402"/>
      <c r="J28" s="402"/>
      <c r="K28" s="402"/>
      <c r="L28" s="402"/>
      <c r="M28" s="402"/>
      <c r="N28" s="402"/>
      <c r="O28" s="403"/>
    </row>
    <row r="29" spans="1:15" ht="21" customHeight="1">
      <c r="A29" s="360"/>
      <c r="B29" s="391" t="s">
        <v>185</v>
      </c>
      <c r="C29" s="391"/>
      <c r="D29" s="392"/>
      <c r="E29" s="393" t="str">
        <f>IF(入力シート!C10="","",入力シート!C10&amp;"　"&amp;入力シート!C11)</f>
        <v/>
      </c>
      <c r="F29" s="393"/>
      <c r="G29" s="393"/>
      <c r="H29" s="393"/>
      <c r="I29" s="393"/>
      <c r="J29" s="393"/>
      <c r="K29" s="393"/>
      <c r="L29" s="393"/>
      <c r="M29" s="393"/>
      <c r="N29" s="393"/>
      <c r="O29" s="394"/>
    </row>
    <row r="30" spans="1:15" ht="21" customHeight="1">
      <c r="A30" s="360"/>
      <c r="B30" s="321" t="s">
        <v>174</v>
      </c>
      <c r="C30" s="321"/>
      <c r="D30" s="322"/>
      <c r="E30" s="323" t="str">
        <f>IF(入力シート!C11="","",入力シート!C11)</f>
        <v/>
      </c>
      <c r="F30" s="324"/>
      <c r="G30" s="324"/>
      <c r="H30" s="325"/>
      <c r="I30" s="326" t="s">
        <v>176</v>
      </c>
      <c r="J30" s="322"/>
      <c r="K30" s="327" t="str">
        <f>IF(入力シート!C12="","",入力シート!C12)</f>
        <v/>
      </c>
      <c r="L30" s="328"/>
      <c r="M30" s="328"/>
      <c r="N30" s="328"/>
      <c r="O30" s="329"/>
    </row>
    <row r="31" spans="1:15" ht="21" customHeight="1">
      <c r="A31" s="361"/>
      <c r="B31" s="304" t="s">
        <v>240</v>
      </c>
      <c r="C31" s="304"/>
      <c r="D31" s="305"/>
      <c r="E31" s="323" t="str">
        <f>IF(入力シート!C13="","",入力シート!C13)</f>
        <v/>
      </c>
      <c r="F31" s="324"/>
      <c r="G31" s="324"/>
      <c r="H31" s="325"/>
      <c r="I31" s="317" t="s">
        <v>176</v>
      </c>
      <c r="J31" s="304"/>
      <c r="K31" s="318" t="str">
        <f>IF(入力シート!C14="","",入力シート!C14)</f>
        <v/>
      </c>
      <c r="L31" s="319"/>
      <c r="M31" s="319"/>
      <c r="N31" s="319"/>
      <c r="O31" s="320"/>
    </row>
    <row r="32" spans="1:15" ht="15" customHeight="1">
      <c r="A32" s="356" t="s">
        <v>243</v>
      </c>
      <c r="B32" s="356"/>
      <c r="C32" s="356"/>
      <c r="D32" s="356"/>
      <c r="E32" s="356"/>
      <c r="F32" s="356"/>
      <c r="G32" s="356"/>
      <c r="H32" s="356"/>
      <c r="I32" s="356"/>
      <c r="J32" s="356"/>
      <c r="K32" s="356"/>
      <c r="L32" s="356"/>
      <c r="M32" s="356"/>
      <c r="N32" s="356"/>
      <c r="O32" s="356"/>
    </row>
    <row r="33" spans="1:15" ht="14.25" customHeight="1">
      <c r="A33" s="357" t="s">
        <v>198</v>
      </c>
      <c r="B33" s="357"/>
      <c r="C33" s="357"/>
      <c r="D33" s="357"/>
      <c r="E33" s="357"/>
      <c r="F33" s="357"/>
      <c r="G33" s="357"/>
      <c r="H33" s="357"/>
      <c r="I33" s="357"/>
      <c r="J33" s="357"/>
      <c r="K33" s="357"/>
      <c r="L33" s="357"/>
      <c r="M33" s="357"/>
      <c r="N33" s="357"/>
      <c r="O33" s="357"/>
    </row>
    <row r="34" spans="1:15" ht="14.25" customHeight="1">
      <c r="A34" s="357"/>
      <c r="B34" s="357"/>
      <c r="C34" s="357"/>
      <c r="D34" s="357"/>
      <c r="E34" s="357"/>
      <c r="F34" s="357"/>
      <c r="G34" s="357"/>
      <c r="H34" s="357"/>
      <c r="I34" s="357"/>
      <c r="J34" s="357"/>
      <c r="K34" s="357"/>
      <c r="L34" s="357"/>
      <c r="M34" s="357"/>
      <c r="N34" s="357"/>
      <c r="O34" s="357"/>
    </row>
    <row r="35" spans="1:15" ht="14.25" customHeight="1">
      <c r="A35" s="357"/>
      <c r="B35" s="357"/>
      <c r="C35" s="357"/>
      <c r="D35" s="357"/>
      <c r="E35" s="357"/>
      <c r="F35" s="357"/>
      <c r="G35" s="357"/>
      <c r="H35" s="357"/>
      <c r="I35" s="357"/>
      <c r="J35" s="357"/>
      <c r="K35" s="357"/>
      <c r="L35" s="357"/>
      <c r="M35" s="357"/>
      <c r="N35" s="357"/>
      <c r="O35" s="357"/>
    </row>
    <row r="36" spans="1:15" ht="15" customHeight="1">
      <c r="A36" s="358" t="s">
        <v>244</v>
      </c>
      <c r="B36" s="358"/>
      <c r="C36" s="358"/>
      <c r="D36" s="358"/>
      <c r="E36" s="358"/>
      <c r="F36" s="358"/>
      <c r="G36" s="358"/>
      <c r="H36" s="358"/>
      <c r="I36" s="358"/>
      <c r="J36" s="358"/>
      <c r="K36" s="358"/>
      <c r="L36" s="358"/>
      <c r="M36" s="358"/>
      <c r="N36" s="358"/>
      <c r="O36" s="358"/>
    </row>
    <row r="37" spans="1:15" ht="129" customHeight="1">
      <c r="A37" s="333" t="s">
        <v>296</v>
      </c>
      <c r="B37" s="333"/>
      <c r="C37" s="333"/>
      <c r="D37" s="333"/>
      <c r="E37" s="333"/>
      <c r="F37" s="333"/>
      <c r="G37" s="333"/>
      <c r="H37" s="333"/>
      <c r="I37" s="333"/>
      <c r="J37" s="333"/>
      <c r="K37" s="333"/>
      <c r="L37" s="333"/>
      <c r="M37" s="333"/>
      <c r="N37" s="333"/>
      <c r="O37" s="333"/>
    </row>
    <row r="38" spans="1:15" ht="15" customHeight="1">
      <c r="A38" s="99" t="s">
        <v>295</v>
      </c>
      <c r="C38" s="99"/>
      <c r="D38" s="99"/>
      <c r="E38" s="99"/>
      <c r="F38" s="99"/>
    </row>
    <row r="39" spans="1:15" ht="15" customHeight="1">
      <c r="L39" s="302" t="s">
        <v>285</v>
      </c>
      <c r="M39" s="302"/>
      <c r="N39" s="302"/>
      <c r="O39" s="302"/>
    </row>
    <row r="41" spans="1:15" ht="20.25" customHeight="1" thickBot="1">
      <c r="A41" s="107" t="s">
        <v>222</v>
      </c>
      <c r="B41" s="107"/>
      <c r="C41" s="107"/>
      <c r="D41" s="107"/>
      <c r="E41" s="107"/>
    </row>
    <row r="42" spans="1:15" ht="15" customHeight="1">
      <c r="B42" s="294" t="s">
        <v>223</v>
      </c>
      <c r="C42" s="295"/>
      <c r="D42" s="295"/>
      <c r="E42" s="295"/>
      <c r="F42" s="295"/>
      <c r="G42" s="295"/>
      <c r="H42" s="295"/>
      <c r="I42" s="295"/>
      <c r="J42" s="295"/>
      <c r="K42" s="295"/>
      <c r="L42" s="295"/>
      <c r="M42" s="295"/>
      <c r="N42" s="296"/>
    </row>
    <row r="43" spans="1:15" ht="15.75" customHeight="1">
      <c r="B43" s="299" t="s">
        <v>228</v>
      </c>
      <c r="C43" s="268" t="s">
        <v>224</v>
      </c>
      <c r="D43" s="268"/>
      <c r="E43" s="268"/>
      <c r="F43" s="268"/>
      <c r="G43" s="268"/>
      <c r="H43" s="268"/>
      <c r="I43" s="268" t="s">
        <v>225</v>
      </c>
      <c r="J43" s="268"/>
      <c r="K43" s="268"/>
      <c r="L43" s="268"/>
      <c r="M43" s="268"/>
      <c r="N43" s="297"/>
    </row>
    <row r="44" spans="1:15" ht="15.75" customHeight="1">
      <c r="B44" s="299"/>
      <c r="C44" s="268"/>
      <c r="D44" s="268"/>
      <c r="E44" s="268"/>
      <c r="F44" s="268"/>
      <c r="G44" s="268"/>
      <c r="H44" s="268"/>
      <c r="I44" s="268"/>
      <c r="J44" s="268"/>
      <c r="K44" s="268"/>
      <c r="L44" s="268"/>
      <c r="M44" s="268"/>
      <c r="N44" s="297"/>
    </row>
    <row r="45" spans="1:15" ht="15.75" customHeight="1">
      <c r="B45" s="267"/>
      <c r="C45" s="268"/>
      <c r="D45" s="268"/>
      <c r="E45" s="268"/>
      <c r="F45" s="268"/>
      <c r="G45" s="268"/>
      <c r="H45" s="268"/>
      <c r="I45" s="274"/>
      <c r="J45" s="274"/>
      <c r="K45" s="274"/>
      <c r="L45" s="274"/>
      <c r="M45" s="274"/>
      <c r="N45" s="292" t="s">
        <v>238</v>
      </c>
    </row>
    <row r="46" spans="1:15" ht="15.75" customHeight="1">
      <c r="B46" s="267"/>
      <c r="C46" s="268"/>
      <c r="D46" s="268"/>
      <c r="E46" s="268"/>
      <c r="F46" s="268"/>
      <c r="G46" s="268"/>
      <c r="H46" s="268"/>
      <c r="I46" s="276"/>
      <c r="J46" s="276"/>
      <c r="K46" s="276"/>
      <c r="L46" s="276"/>
      <c r="M46" s="276"/>
      <c r="N46" s="291"/>
    </row>
    <row r="47" spans="1:15" ht="15.75" customHeight="1">
      <c r="B47" s="267"/>
      <c r="C47" s="268"/>
      <c r="D47" s="268"/>
      <c r="E47" s="268"/>
      <c r="F47" s="268"/>
      <c r="G47" s="268"/>
      <c r="H47" s="268"/>
      <c r="I47" s="300"/>
      <c r="J47" s="301"/>
      <c r="K47" s="301"/>
      <c r="L47" s="301"/>
      <c r="M47" s="301"/>
      <c r="N47" s="290" t="s">
        <v>178</v>
      </c>
    </row>
    <row r="48" spans="1:15" ht="15.75" customHeight="1">
      <c r="B48" s="267"/>
      <c r="C48" s="268"/>
      <c r="D48" s="268"/>
      <c r="E48" s="268"/>
      <c r="F48" s="268"/>
      <c r="G48" s="268"/>
      <c r="H48" s="268"/>
      <c r="I48" s="275"/>
      <c r="J48" s="276"/>
      <c r="K48" s="276"/>
      <c r="L48" s="276"/>
      <c r="M48" s="276"/>
      <c r="N48" s="291"/>
    </row>
    <row r="49" spans="2:14" ht="15.75" customHeight="1">
      <c r="B49" s="267"/>
      <c r="C49" s="268"/>
      <c r="D49" s="268"/>
      <c r="E49" s="268"/>
      <c r="F49" s="268"/>
      <c r="G49" s="268"/>
      <c r="H49" s="268"/>
      <c r="I49" s="300"/>
      <c r="J49" s="301"/>
      <c r="K49" s="301"/>
      <c r="L49" s="301"/>
      <c r="M49" s="301"/>
      <c r="N49" s="290" t="s">
        <v>178</v>
      </c>
    </row>
    <row r="50" spans="2:14" ht="15.75" customHeight="1">
      <c r="B50" s="267"/>
      <c r="C50" s="268"/>
      <c r="D50" s="268"/>
      <c r="E50" s="268"/>
      <c r="F50" s="268"/>
      <c r="G50" s="268"/>
      <c r="H50" s="268"/>
      <c r="I50" s="275"/>
      <c r="J50" s="276"/>
      <c r="K50" s="276"/>
      <c r="L50" s="276"/>
      <c r="M50" s="276"/>
      <c r="N50" s="291"/>
    </row>
    <row r="51" spans="2:14" ht="15.75" customHeight="1">
      <c r="B51" s="267"/>
      <c r="C51" s="268"/>
      <c r="D51" s="268"/>
      <c r="E51" s="268"/>
      <c r="F51" s="268"/>
      <c r="G51" s="268"/>
      <c r="H51" s="268"/>
      <c r="I51" s="273"/>
      <c r="J51" s="274"/>
      <c r="K51" s="274"/>
      <c r="L51" s="274"/>
      <c r="M51" s="274"/>
      <c r="N51" s="290" t="s">
        <v>178</v>
      </c>
    </row>
    <row r="52" spans="2:14" ht="15.75" customHeight="1">
      <c r="B52" s="267"/>
      <c r="C52" s="268"/>
      <c r="D52" s="268"/>
      <c r="E52" s="268"/>
      <c r="F52" s="268"/>
      <c r="G52" s="268"/>
      <c r="H52" s="268"/>
      <c r="I52" s="275"/>
      <c r="J52" s="276"/>
      <c r="K52" s="276"/>
      <c r="L52" s="276"/>
      <c r="M52" s="276"/>
      <c r="N52" s="291"/>
    </row>
    <row r="53" spans="2:14" ht="15.75" customHeight="1">
      <c r="B53" s="267"/>
      <c r="C53" s="268"/>
      <c r="D53" s="268"/>
      <c r="E53" s="268"/>
      <c r="F53" s="268"/>
      <c r="G53" s="268"/>
      <c r="H53" s="268"/>
      <c r="I53" s="300"/>
      <c r="J53" s="301"/>
      <c r="K53" s="301"/>
      <c r="L53" s="301"/>
      <c r="M53" s="301"/>
      <c r="N53" s="290" t="s">
        <v>178</v>
      </c>
    </row>
    <row r="54" spans="2:14" ht="15.75" customHeight="1">
      <c r="B54" s="267"/>
      <c r="C54" s="268"/>
      <c r="D54" s="268"/>
      <c r="E54" s="268"/>
      <c r="F54" s="268"/>
      <c r="G54" s="268"/>
      <c r="H54" s="268"/>
      <c r="I54" s="275"/>
      <c r="J54" s="276"/>
      <c r="K54" s="276"/>
      <c r="L54" s="276"/>
      <c r="M54" s="276"/>
      <c r="N54" s="291"/>
    </row>
    <row r="55" spans="2:14" ht="15.75" customHeight="1">
      <c r="B55" s="267"/>
      <c r="C55" s="268"/>
      <c r="D55" s="268"/>
      <c r="E55" s="268"/>
      <c r="F55" s="268"/>
      <c r="G55" s="268"/>
      <c r="H55" s="268"/>
      <c r="I55" s="300"/>
      <c r="J55" s="301"/>
      <c r="K55" s="301"/>
      <c r="L55" s="301"/>
      <c r="M55" s="301"/>
      <c r="N55" s="290" t="s">
        <v>178</v>
      </c>
    </row>
    <row r="56" spans="2:14" ht="15.75" customHeight="1">
      <c r="B56" s="267"/>
      <c r="C56" s="268"/>
      <c r="D56" s="268"/>
      <c r="E56" s="268"/>
      <c r="F56" s="268"/>
      <c r="G56" s="268"/>
      <c r="H56" s="268"/>
      <c r="I56" s="275"/>
      <c r="J56" s="276"/>
      <c r="K56" s="276"/>
      <c r="L56" s="276"/>
      <c r="M56" s="276"/>
      <c r="N56" s="291"/>
    </row>
    <row r="57" spans="2:14" ht="15.75" customHeight="1">
      <c r="B57" s="267"/>
      <c r="C57" s="268"/>
      <c r="D57" s="268"/>
      <c r="E57" s="268"/>
      <c r="F57" s="268"/>
      <c r="G57" s="268"/>
      <c r="H57" s="268"/>
      <c r="I57" s="300"/>
      <c r="J57" s="301"/>
      <c r="K57" s="301"/>
      <c r="L57" s="301"/>
      <c r="M57" s="301"/>
      <c r="N57" s="290" t="s">
        <v>178</v>
      </c>
    </row>
    <row r="58" spans="2:14" ht="15.75" customHeight="1">
      <c r="B58" s="267"/>
      <c r="C58" s="268"/>
      <c r="D58" s="268"/>
      <c r="E58" s="268"/>
      <c r="F58" s="268"/>
      <c r="G58" s="268"/>
      <c r="H58" s="268"/>
      <c r="I58" s="275"/>
      <c r="J58" s="276"/>
      <c r="K58" s="276"/>
      <c r="L58" s="276"/>
      <c r="M58" s="276"/>
      <c r="N58" s="291"/>
    </row>
    <row r="59" spans="2:14" ht="15.75" customHeight="1">
      <c r="B59" s="267"/>
      <c r="C59" s="298" t="s">
        <v>226</v>
      </c>
      <c r="D59" s="298"/>
      <c r="E59" s="298"/>
      <c r="F59" s="298"/>
      <c r="G59" s="298"/>
      <c r="H59" s="298"/>
      <c r="I59" s="300"/>
      <c r="J59" s="301"/>
      <c r="K59" s="301"/>
      <c r="L59" s="301"/>
      <c r="M59" s="301"/>
      <c r="N59" s="290" t="s">
        <v>178</v>
      </c>
    </row>
    <row r="60" spans="2:14" ht="15.75" customHeight="1">
      <c r="B60" s="267"/>
      <c r="C60" s="298"/>
      <c r="D60" s="298"/>
      <c r="E60" s="298"/>
      <c r="F60" s="298"/>
      <c r="G60" s="298"/>
      <c r="H60" s="298"/>
      <c r="I60" s="275"/>
      <c r="J60" s="276"/>
      <c r="K60" s="276"/>
      <c r="L60" s="276"/>
      <c r="M60" s="276"/>
      <c r="N60" s="291"/>
    </row>
    <row r="61" spans="2:14" ht="15.75" customHeight="1">
      <c r="B61" s="267"/>
      <c r="C61" s="298" t="s">
        <v>227</v>
      </c>
      <c r="D61" s="298"/>
      <c r="E61" s="298"/>
      <c r="F61" s="298"/>
      <c r="G61" s="298"/>
      <c r="H61" s="298"/>
      <c r="I61" s="300"/>
      <c r="J61" s="301"/>
      <c r="K61" s="301"/>
      <c r="L61" s="301"/>
      <c r="M61" s="301"/>
      <c r="N61" s="290" t="s">
        <v>178</v>
      </c>
    </row>
    <row r="62" spans="2:14" ht="15.75" customHeight="1">
      <c r="B62" s="267"/>
      <c r="C62" s="298"/>
      <c r="D62" s="298"/>
      <c r="E62" s="298"/>
      <c r="F62" s="298"/>
      <c r="G62" s="298"/>
      <c r="H62" s="298"/>
      <c r="I62" s="275"/>
      <c r="J62" s="276"/>
      <c r="K62" s="276"/>
      <c r="L62" s="276"/>
      <c r="M62" s="276"/>
      <c r="N62" s="291"/>
    </row>
    <row r="63" spans="2:14" ht="15.75" customHeight="1">
      <c r="B63" s="267" t="s">
        <v>232</v>
      </c>
      <c r="C63" s="268"/>
      <c r="D63" s="268"/>
      <c r="E63" s="268"/>
      <c r="F63" s="268"/>
      <c r="G63" s="268"/>
      <c r="H63" s="268"/>
      <c r="I63" s="273"/>
      <c r="J63" s="274"/>
      <c r="K63" s="274"/>
      <c r="L63" s="274"/>
      <c r="M63" s="274"/>
      <c r="N63" s="290" t="s">
        <v>178</v>
      </c>
    </row>
    <row r="64" spans="2:14" ht="15.75" customHeight="1">
      <c r="B64" s="267"/>
      <c r="C64" s="268"/>
      <c r="D64" s="268"/>
      <c r="E64" s="268"/>
      <c r="F64" s="268"/>
      <c r="G64" s="268"/>
      <c r="H64" s="268"/>
      <c r="I64" s="275"/>
      <c r="J64" s="276"/>
      <c r="K64" s="276"/>
      <c r="L64" s="276"/>
      <c r="M64" s="276"/>
      <c r="N64" s="291"/>
    </row>
    <row r="65" spans="2:14" ht="15.75" customHeight="1">
      <c r="B65" s="267" t="s">
        <v>233</v>
      </c>
      <c r="C65" s="268"/>
      <c r="D65" s="268"/>
      <c r="E65" s="268"/>
      <c r="F65" s="268"/>
      <c r="G65" s="268"/>
      <c r="H65" s="268"/>
      <c r="I65" s="274"/>
      <c r="J65" s="274"/>
      <c r="K65" s="274"/>
      <c r="L65" s="274"/>
      <c r="M65" s="274"/>
      <c r="N65" s="290" t="s">
        <v>178</v>
      </c>
    </row>
    <row r="66" spans="2:14" ht="15.75" customHeight="1">
      <c r="B66" s="267"/>
      <c r="C66" s="268"/>
      <c r="D66" s="268"/>
      <c r="E66" s="268"/>
      <c r="F66" s="268"/>
      <c r="G66" s="268"/>
      <c r="H66" s="268"/>
      <c r="I66" s="276"/>
      <c r="J66" s="276"/>
      <c r="K66" s="276"/>
      <c r="L66" s="276"/>
      <c r="M66" s="276"/>
      <c r="N66" s="291"/>
    </row>
    <row r="67" spans="2:14" ht="15.75" customHeight="1">
      <c r="B67" s="269" t="s">
        <v>246</v>
      </c>
      <c r="C67" s="270"/>
      <c r="D67" s="270"/>
      <c r="E67" s="270"/>
      <c r="F67" s="270"/>
      <c r="G67" s="270"/>
      <c r="H67" s="270"/>
      <c r="I67" s="274"/>
      <c r="J67" s="274"/>
      <c r="K67" s="274"/>
      <c r="L67" s="274"/>
      <c r="M67" s="274"/>
      <c r="N67" s="290" t="s">
        <v>178</v>
      </c>
    </row>
    <row r="68" spans="2:14" ht="15.75" customHeight="1">
      <c r="B68" s="269"/>
      <c r="C68" s="270"/>
      <c r="D68" s="270"/>
      <c r="E68" s="270"/>
      <c r="F68" s="270"/>
      <c r="G68" s="270"/>
      <c r="H68" s="270"/>
      <c r="I68" s="274"/>
      <c r="J68" s="274"/>
      <c r="K68" s="274"/>
      <c r="L68" s="274"/>
      <c r="M68" s="274"/>
      <c r="N68" s="292"/>
    </row>
    <row r="69" spans="2:14" ht="15.75" customHeight="1">
      <c r="B69" s="269"/>
      <c r="C69" s="270"/>
      <c r="D69" s="270"/>
      <c r="E69" s="270"/>
      <c r="F69" s="270"/>
      <c r="G69" s="270"/>
      <c r="H69" s="270"/>
      <c r="I69" s="274"/>
      <c r="J69" s="274"/>
      <c r="K69" s="274"/>
      <c r="L69" s="274"/>
      <c r="M69" s="274"/>
      <c r="N69" s="292"/>
    </row>
    <row r="70" spans="2:14" ht="15.75" customHeight="1">
      <c r="B70" s="269"/>
      <c r="C70" s="270"/>
      <c r="D70" s="270"/>
      <c r="E70" s="270"/>
      <c r="F70" s="270"/>
      <c r="G70" s="270"/>
      <c r="H70" s="270"/>
      <c r="I70" s="274"/>
      <c r="J70" s="274"/>
      <c r="K70" s="274"/>
      <c r="L70" s="274"/>
      <c r="M70" s="274"/>
      <c r="N70" s="292"/>
    </row>
    <row r="71" spans="2:14" ht="15.75" customHeight="1" thickBot="1">
      <c r="B71" s="271"/>
      <c r="C71" s="272"/>
      <c r="D71" s="272"/>
      <c r="E71" s="272"/>
      <c r="F71" s="272"/>
      <c r="G71" s="272"/>
      <c r="H71" s="272"/>
      <c r="I71" s="277"/>
      <c r="J71" s="277"/>
      <c r="K71" s="277"/>
      <c r="L71" s="277"/>
      <c r="M71" s="277"/>
      <c r="N71" s="293"/>
    </row>
    <row r="73" spans="2:14" ht="15" customHeight="1">
      <c r="B73" s="19" t="s">
        <v>229</v>
      </c>
    </row>
    <row r="74" spans="2:14" ht="15" customHeight="1">
      <c r="B74" s="278" t="s">
        <v>230</v>
      </c>
      <c r="C74" s="279"/>
      <c r="D74" s="279"/>
      <c r="E74" s="279"/>
      <c r="F74" s="279"/>
      <c r="G74" s="279"/>
      <c r="H74" s="280"/>
      <c r="I74" s="286"/>
      <c r="J74" s="287"/>
      <c r="K74" s="287"/>
      <c r="L74" s="287"/>
      <c r="M74" s="287"/>
      <c r="N74" s="284" t="s">
        <v>178</v>
      </c>
    </row>
    <row r="75" spans="2:14" ht="15" customHeight="1">
      <c r="B75" s="281"/>
      <c r="C75" s="282"/>
      <c r="D75" s="282"/>
      <c r="E75" s="282"/>
      <c r="F75" s="282"/>
      <c r="G75" s="282"/>
      <c r="H75" s="283"/>
      <c r="I75" s="288"/>
      <c r="J75" s="289"/>
      <c r="K75" s="289"/>
      <c r="L75" s="289"/>
      <c r="M75" s="289"/>
      <c r="N75" s="285"/>
    </row>
    <row r="76" spans="2:14" ht="15" customHeight="1">
      <c r="B76" s="278" t="s">
        <v>231</v>
      </c>
      <c r="C76" s="279"/>
      <c r="D76" s="279"/>
      <c r="E76" s="279"/>
      <c r="F76" s="279"/>
      <c r="G76" s="279"/>
      <c r="H76" s="280"/>
      <c r="I76" s="286"/>
      <c r="J76" s="287"/>
      <c r="K76" s="287"/>
      <c r="L76" s="287"/>
      <c r="M76" s="287"/>
      <c r="N76" s="284" t="s">
        <v>178</v>
      </c>
    </row>
    <row r="77" spans="2:14" ht="15" customHeight="1">
      <c r="B77" s="281"/>
      <c r="C77" s="282"/>
      <c r="D77" s="282"/>
      <c r="E77" s="282"/>
      <c r="F77" s="282"/>
      <c r="G77" s="282"/>
      <c r="H77" s="283"/>
      <c r="I77" s="288"/>
      <c r="J77" s="289"/>
      <c r="K77" s="289"/>
      <c r="L77" s="289"/>
      <c r="M77" s="289"/>
      <c r="N77" s="285"/>
    </row>
    <row r="81" ht="7.5" customHeight="1"/>
    <row r="82" ht="23.25" customHeight="1"/>
    <row r="83" ht="23.25" customHeight="1"/>
    <row r="84" ht="27" customHeight="1"/>
    <row r="85" ht="27" customHeight="1"/>
    <row r="86" ht="27" customHeight="1"/>
    <row r="87" ht="27" customHeight="1"/>
    <row r="88" ht="27" customHeight="1"/>
    <row r="89" ht="12.75" customHeight="1"/>
    <row r="90" ht="12.75" customHeight="1"/>
    <row r="91" ht="12.75" customHeight="1"/>
    <row r="92" ht="28.5" customHeight="1"/>
    <row r="93" ht="24" customHeight="1"/>
    <row r="94" ht="24" customHeight="1"/>
    <row r="95" ht="24" customHeight="1"/>
    <row r="96" ht="24" customHeight="1"/>
    <row r="97" ht="24" customHeight="1"/>
    <row r="98" ht="24" customHeight="1"/>
    <row r="99" ht="24" customHeight="1"/>
    <row r="100" ht="24" customHeight="1"/>
  </sheetData>
  <sheetProtection formatCells="0"/>
  <protectedRanges>
    <protectedRange sqref="N2" name="範囲18"/>
    <protectedRange sqref="J2" name="範囲17"/>
    <protectedRange sqref="L2" name="範囲16"/>
    <protectedRange sqref="O20 L20 I20:J20" name="範囲10"/>
    <protectedRange sqref="G19" name="範囲8"/>
    <protectedRange sqref="E18:G18 I18:O18" name="範囲6"/>
    <protectedRange sqref="M17" name="範囲5"/>
    <protectedRange sqref="E17" name="範囲2"/>
    <protectedRange sqref="E19:F19" name="範囲1"/>
    <protectedRange sqref="E21:H21 L21:O21" name="範囲11"/>
    <protectedRange sqref="K21" name="範囲12"/>
    <protectedRange sqref="E22:E23" name="範囲13"/>
    <protectedRange sqref="L22:L23" name="範囲14"/>
    <protectedRange sqref="F25" name="範囲15"/>
    <protectedRange sqref="K21:O21 E21:H21" name="範囲19"/>
  </protectedRanges>
  <mergeCells count="125">
    <mergeCell ref="B31:D31"/>
    <mergeCell ref="E31:H31"/>
    <mergeCell ref="B13:D13"/>
    <mergeCell ref="B14:D14"/>
    <mergeCell ref="B15:D15"/>
    <mergeCell ref="E12:O12"/>
    <mergeCell ref="E13:O13"/>
    <mergeCell ref="B29:D29"/>
    <mergeCell ref="E29:O29"/>
    <mergeCell ref="B27:D27"/>
    <mergeCell ref="E25:G25"/>
    <mergeCell ref="H25:M25"/>
    <mergeCell ref="B25:D26"/>
    <mergeCell ref="B23:D23"/>
    <mergeCell ref="E27:O27"/>
    <mergeCell ref="E28:O28"/>
    <mergeCell ref="B28:D28"/>
    <mergeCell ref="A12:A26"/>
    <mergeCell ref="B19:D19"/>
    <mergeCell ref="E19:F19"/>
    <mergeCell ref="G19:O19"/>
    <mergeCell ref="J18:O18"/>
    <mergeCell ref="F18:H18"/>
    <mergeCell ref="L20:O20"/>
    <mergeCell ref="E17:H17"/>
    <mergeCell ref="K17:O17"/>
    <mergeCell ref="B18:D18"/>
    <mergeCell ref="E22:H22"/>
    <mergeCell ref="B24:D24"/>
    <mergeCell ref="A37:O37"/>
    <mergeCell ref="A1:F1"/>
    <mergeCell ref="A4:O4"/>
    <mergeCell ref="A8:O9"/>
    <mergeCell ref="H20:K20"/>
    <mergeCell ref="B21:D21"/>
    <mergeCell ref="B20:D20"/>
    <mergeCell ref="E20:G20"/>
    <mergeCell ref="J2:O2"/>
    <mergeCell ref="I17:J17"/>
    <mergeCell ref="E14:O14"/>
    <mergeCell ref="E16:H16"/>
    <mergeCell ref="I15:J15"/>
    <mergeCell ref="I16:J16"/>
    <mergeCell ref="K15:O15"/>
    <mergeCell ref="K16:O16"/>
    <mergeCell ref="B16:D16"/>
    <mergeCell ref="B17:D17"/>
    <mergeCell ref="B12:D12"/>
    <mergeCell ref="E15:H15"/>
    <mergeCell ref="A32:O32"/>
    <mergeCell ref="A33:O35"/>
    <mergeCell ref="A36:O36"/>
    <mergeCell ref="A27:A31"/>
    <mergeCell ref="N57:N58"/>
    <mergeCell ref="N59:N60"/>
    <mergeCell ref="N61:N62"/>
    <mergeCell ref="I59:M60"/>
    <mergeCell ref="I61:M62"/>
    <mergeCell ref="B45:B46"/>
    <mergeCell ref="B47:B48"/>
    <mergeCell ref="L39:O39"/>
    <mergeCell ref="I21:K21"/>
    <mergeCell ref="L21:O21"/>
    <mergeCell ref="E24:H24"/>
    <mergeCell ref="I24:O24"/>
    <mergeCell ref="I23:O23"/>
    <mergeCell ref="E23:H23"/>
    <mergeCell ref="I31:J31"/>
    <mergeCell ref="K31:O31"/>
    <mergeCell ref="B30:D30"/>
    <mergeCell ref="E30:H30"/>
    <mergeCell ref="I30:J30"/>
    <mergeCell ref="K30:O30"/>
    <mergeCell ref="E21:H21"/>
    <mergeCell ref="B22:D22"/>
    <mergeCell ref="I22:O22"/>
    <mergeCell ref="E26:N26"/>
    <mergeCell ref="I47:M48"/>
    <mergeCell ref="I49:M50"/>
    <mergeCell ref="I51:M52"/>
    <mergeCell ref="I53:M54"/>
    <mergeCell ref="I55:M56"/>
    <mergeCell ref="I57:M58"/>
    <mergeCell ref="B61:B62"/>
    <mergeCell ref="B57:B58"/>
    <mergeCell ref="B59:B60"/>
    <mergeCell ref="B42:N42"/>
    <mergeCell ref="C43:H44"/>
    <mergeCell ref="I43:N44"/>
    <mergeCell ref="C59:H60"/>
    <mergeCell ref="C61:H62"/>
    <mergeCell ref="C45:H46"/>
    <mergeCell ref="C47:H48"/>
    <mergeCell ref="C49:H50"/>
    <mergeCell ref="C51:H52"/>
    <mergeCell ref="C53:H54"/>
    <mergeCell ref="C55:H56"/>
    <mergeCell ref="C57:H58"/>
    <mergeCell ref="N45:N46"/>
    <mergeCell ref="I45:M46"/>
    <mergeCell ref="N47:N48"/>
    <mergeCell ref="N49:N50"/>
    <mergeCell ref="N51:N52"/>
    <mergeCell ref="N53:N54"/>
    <mergeCell ref="B43:B44"/>
    <mergeCell ref="B49:B50"/>
    <mergeCell ref="B53:B54"/>
    <mergeCell ref="B55:B56"/>
    <mergeCell ref="N55:N56"/>
    <mergeCell ref="B51:B52"/>
    <mergeCell ref="B63:H64"/>
    <mergeCell ref="B65:H66"/>
    <mergeCell ref="B67:H71"/>
    <mergeCell ref="I63:M64"/>
    <mergeCell ref="I65:M66"/>
    <mergeCell ref="I67:M71"/>
    <mergeCell ref="B74:H75"/>
    <mergeCell ref="B76:H77"/>
    <mergeCell ref="N74:N75"/>
    <mergeCell ref="I74:M75"/>
    <mergeCell ref="I76:M77"/>
    <mergeCell ref="N76:N77"/>
    <mergeCell ref="N63:N64"/>
    <mergeCell ref="N65:N66"/>
    <mergeCell ref="N67:N71"/>
  </mergeCells>
  <phoneticPr fontId="4"/>
  <pageMargins left="0.70866141732283472" right="0.70866141732283472" top="0.74803149606299213" bottom="0.74803149606299213" header="0.31496062992125984" footer="0.31496062992125984"/>
  <pageSetup paperSize="9" scale="92" fitToHeight="0" orientation="portrait" r:id="rId1"/>
  <headerFooter differentFirst="1"/>
  <rowBreaks count="2" manualBreakCount="2">
    <brk id="37" max="14" man="1"/>
    <brk id="7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4"/>
  <sheetViews>
    <sheetView showGridLines="0" view="pageBreakPreview" topLeftCell="A46" zoomScaleNormal="100" zoomScaleSheetLayoutView="100" workbookViewId="0">
      <selection activeCell="B104" sqref="B104"/>
    </sheetView>
  </sheetViews>
  <sheetFormatPr defaultRowHeight="15" customHeight="1"/>
  <cols>
    <col min="1" max="1" width="6.25" style="19" customWidth="1"/>
    <col min="2" max="4" width="5.625" style="19" customWidth="1"/>
    <col min="5" max="10" width="5.875" style="19" customWidth="1"/>
    <col min="11" max="25" width="5.625" style="19" customWidth="1"/>
    <col min="26" max="16384" width="9" style="19"/>
  </cols>
  <sheetData>
    <row r="1" spans="1:16" ht="15" customHeight="1">
      <c r="A1" s="334" t="s">
        <v>301</v>
      </c>
      <c r="B1" s="334"/>
      <c r="C1" s="334"/>
      <c r="D1" s="334"/>
      <c r="E1" s="334"/>
      <c r="F1" s="74"/>
      <c r="G1" s="74"/>
      <c r="H1" s="74"/>
      <c r="I1" s="74"/>
      <c r="J1" s="74"/>
      <c r="K1" s="74"/>
      <c r="L1" s="74"/>
      <c r="M1" s="74"/>
      <c r="N1" s="74"/>
      <c r="O1" s="74"/>
      <c r="P1" s="74"/>
    </row>
    <row r="2" spans="1:16" ht="15" customHeight="1">
      <c r="B2" s="46"/>
      <c r="C2" s="46"/>
      <c r="D2" s="46"/>
      <c r="E2" s="46"/>
      <c r="F2" s="46"/>
      <c r="G2" s="46"/>
      <c r="H2" s="46"/>
      <c r="I2" s="46"/>
      <c r="J2" s="59"/>
      <c r="K2" s="346" t="str">
        <f>IF(入力シート!E69="","令和　　　年　　　　月　　　　日",入力シート!E69)</f>
        <v>令和　　　年　　　　月　　　　日</v>
      </c>
      <c r="L2" s="346"/>
      <c r="M2" s="346"/>
      <c r="N2" s="346"/>
      <c r="O2" s="346"/>
      <c r="P2" s="346"/>
    </row>
    <row r="3" spans="1:16" ht="15" customHeight="1">
      <c r="B3" s="46"/>
      <c r="C3" s="46"/>
      <c r="D3" s="46"/>
      <c r="E3" s="46"/>
      <c r="F3" s="46"/>
      <c r="G3" s="46"/>
      <c r="H3" s="46"/>
      <c r="I3" s="46"/>
    </row>
    <row r="4" spans="1:16" ht="15" customHeight="1">
      <c r="A4" s="335" t="s">
        <v>210</v>
      </c>
      <c r="B4" s="335"/>
      <c r="C4" s="335"/>
      <c r="D4" s="335"/>
      <c r="E4" s="335"/>
      <c r="F4" s="335"/>
      <c r="G4" s="335"/>
      <c r="H4" s="335"/>
      <c r="I4" s="335"/>
      <c r="J4" s="335"/>
      <c r="K4" s="335"/>
      <c r="L4" s="335"/>
      <c r="M4" s="335"/>
      <c r="N4" s="335"/>
      <c r="O4" s="335"/>
      <c r="P4" s="335"/>
    </row>
    <row r="6" spans="1:16" ht="15" customHeight="1">
      <c r="A6" s="19" t="s">
        <v>172</v>
      </c>
    </row>
    <row r="7" spans="1:16" ht="9" customHeight="1"/>
    <row r="8" spans="1:16" ht="15" customHeight="1">
      <c r="A8" s="358" t="s">
        <v>237</v>
      </c>
      <c r="B8" s="358"/>
      <c r="C8" s="358"/>
      <c r="D8" s="358"/>
      <c r="E8" s="358"/>
      <c r="F8" s="358"/>
      <c r="G8" s="358"/>
      <c r="H8" s="358"/>
      <c r="I8" s="358"/>
      <c r="J8" s="358"/>
      <c r="K8" s="358"/>
      <c r="L8" s="358"/>
      <c r="M8" s="358"/>
      <c r="N8" s="358"/>
      <c r="O8" s="358"/>
      <c r="P8" s="358"/>
    </row>
    <row r="9" spans="1:16" ht="15" customHeight="1">
      <c r="A9" s="358"/>
      <c r="B9" s="358"/>
      <c r="C9" s="358"/>
      <c r="D9" s="358"/>
      <c r="E9" s="358"/>
      <c r="F9" s="358"/>
      <c r="G9" s="358"/>
      <c r="H9" s="358"/>
      <c r="I9" s="358"/>
      <c r="J9" s="358"/>
      <c r="K9" s="358"/>
      <c r="L9" s="358"/>
      <c r="M9" s="358"/>
      <c r="N9" s="358"/>
      <c r="O9" s="358"/>
      <c r="P9" s="358"/>
    </row>
    <row r="10" spans="1:16" ht="10.5" customHeight="1"/>
    <row r="11" spans="1:16" ht="15" customHeight="1">
      <c r="A11" s="19" t="s">
        <v>188</v>
      </c>
      <c r="G11" s="47"/>
      <c r="H11" s="47"/>
      <c r="I11" s="47"/>
      <c r="J11" s="47"/>
      <c r="K11" s="47"/>
      <c r="L11" s="47"/>
      <c r="M11" s="47"/>
      <c r="N11" s="47"/>
      <c r="O11" s="47"/>
      <c r="P11" s="47"/>
    </row>
    <row r="12" spans="1:16" ht="34.5" customHeight="1">
      <c r="A12" s="464" t="s">
        <v>288</v>
      </c>
      <c r="B12" s="339" t="s">
        <v>195</v>
      </c>
      <c r="C12" s="339"/>
      <c r="D12" s="340"/>
      <c r="E12" s="473" t="str">
        <f>IF(入力シート!C16="","",入力シート!C16)</f>
        <v/>
      </c>
      <c r="F12" s="473"/>
      <c r="G12" s="473"/>
      <c r="H12" s="473"/>
      <c r="I12" s="473"/>
      <c r="J12" s="473"/>
      <c r="K12" s="473"/>
      <c r="L12" s="473"/>
      <c r="M12" s="473"/>
      <c r="N12" s="473"/>
      <c r="O12" s="473"/>
      <c r="P12" s="473"/>
    </row>
    <row r="13" spans="1:16" ht="31.5" customHeight="1">
      <c r="A13" s="465"/>
      <c r="B13" s="304" t="s">
        <v>173</v>
      </c>
      <c r="C13" s="304"/>
      <c r="D13" s="305"/>
      <c r="E13" s="476" t="str">
        <f>IF(入力シート!C18="","",入力シート!C18)</f>
        <v/>
      </c>
      <c r="F13" s="476"/>
      <c r="G13" s="476"/>
      <c r="H13" s="476"/>
      <c r="I13" s="476"/>
      <c r="J13" s="476"/>
      <c r="K13" s="476"/>
      <c r="L13" s="476"/>
      <c r="M13" s="476"/>
      <c r="N13" s="476"/>
      <c r="O13" s="476"/>
      <c r="P13" s="476"/>
    </row>
    <row r="14" spans="1:16" ht="31.5" customHeight="1">
      <c r="A14" s="465"/>
      <c r="B14" s="386" t="s">
        <v>185</v>
      </c>
      <c r="C14" s="386"/>
      <c r="D14" s="387"/>
      <c r="E14" s="477" t="str">
        <f>IF(入力シート!C19="","",入力シート!C19&amp;"　"&amp;入力シート!C20)</f>
        <v/>
      </c>
      <c r="F14" s="477"/>
      <c r="G14" s="477"/>
      <c r="H14" s="477"/>
      <c r="I14" s="477"/>
      <c r="J14" s="477"/>
      <c r="K14" s="477"/>
      <c r="L14" s="477"/>
      <c r="M14" s="477"/>
      <c r="N14" s="477"/>
      <c r="O14" s="477"/>
      <c r="P14" s="477"/>
    </row>
    <row r="15" spans="1:16" ht="31.5" customHeight="1">
      <c r="A15" s="465"/>
      <c r="B15" s="304" t="s">
        <v>174</v>
      </c>
      <c r="C15" s="304"/>
      <c r="D15" s="305"/>
      <c r="E15" s="352" t="str">
        <f>IF(入力シート!C20="","",入力シート!C20)</f>
        <v/>
      </c>
      <c r="F15" s="353"/>
      <c r="G15" s="353"/>
      <c r="H15" s="353"/>
      <c r="I15" s="354"/>
      <c r="J15" s="317" t="s">
        <v>176</v>
      </c>
      <c r="K15" s="305"/>
      <c r="L15" s="478" t="str">
        <f>IF(入力シート!C21="","",入力シート!C21)</f>
        <v/>
      </c>
      <c r="M15" s="479"/>
      <c r="N15" s="479"/>
      <c r="O15" s="479"/>
      <c r="P15" s="480"/>
    </row>
    <row r="16" spans="1:16" ht="31.5" customHeight="1">
      <c r="A16" s="466"/>
      <c r="B16" s="304" t="s">
        <v>175</v>
      </c>
      <c r="C16" s="304"/>
      <c r="D16" s="305"/>
      <c r="E16" s="478" t="str">
        <f>IF(入力シート!C22="","",入力シート!C22)</f>
        <v/>
      </c>
      <c r="F16" s="479"/>
      <c r="G16" s="479"/>
      <c r="H16" s="479"/>
      <c r="I16" s="480"/>
      <c r="J16" s="487" t="s">
        <v>176</v>
      </c>
      <c r="K16" s="488"/>
      <c r="L16" s="478" t="str">
        <f>IF(入力シート!C23="","",入力シート!C23)</f>
        <v/>
      </c>
      <c r="M16" s="479"/>
      <c r="N16" s="479"/>
      <c r="O16" s="479"/>
      <c r="P16" s="480"/>
    </row>
    <row r="17" spans="1:16" ht="27.75" customHeight="1">
      <c r="A17" s="359" t="s">
        <v>241</v>
      </c>
      <c r="B17" s="395" t="s">
        <v>195</v>
      </c>
      <c r="C17" s="395"/>
      <c r="D17" s="395"/>
      <c r="E17" s="467" t="str">
        <f>IF(入力シート!C7="","",入力シート!C7)</f>
        <v/>
      </c>
      <c r="F17" s="468"/>
      <c r="G17" s="468"/>
      <c r="H17" s="468"/>
      <c r="I17" s="468"/>
      <c r="J17" s="468"/>
      <c r="K17" s="468"/>
      <c r="L17" s="468"/>
      <c r="M17" s="468"/>
      <c r="N17" s="468"/>
      <c r="O17" s="468"/>
      <c r="P17" s="469"/>
    </row>
    <row r="18" spans="1:16" ht="21" customHeight="1">
      <c r="A18" s="360"/>
      <c r="B18" s="405" t="s">
        <v>173</v>
      </c>
      <c r="C18" s="405"/>
      <c r="D18" s="405"/>
      <c r="E18" s="470" t="str">
        <f>IF(入力シート!C9="","",入力シート!C9)</f>
        <v/>
      </c>
      <c r="F18" s="328"/>
      <c r="G18" s="328"/>
      <c r="H18" s="328"/>
      <c r="I18" s="328"/>
      <c r="J18" s="328"/>
      <c r="K18" s="328"/>
      <c r="L18" s="328"/>
      <c r="M18" s="328"/>
      <c r="N18" s="328"/>
      <c r="O18" s="328"/>
      <c r="P18" s="471"/>
    </row>
    <row r="19" spans="1:16" ht="21" customHeight="1">
      <c r="A19" s="360"/>
      <c r="B19" s="391" t="s">
        <v>185</v>
      </c>
      <c r="C19" s="391"/>
      <c r="D19" s="391"/>
      <c r="E19" s="472" t="str">
        <f>IF(入力シート!C10="","",入力シート!C10&amp;"　"&amp;入力シート!C11)</f>
        <v/>
      </c>
      <c r="F19" s="368"/>
      <c r="G19" s="368"/>
      <c r="H19" s="368"/>
      <c r="I19" s="368"/>
      <c r="J19" s="368"/>
      <c r="K19" s="368"/>
      <c r="L19" s="368"/>
      <c r="M19" s="368"/>
      <c r="N19" s="368"/>
      <c r="O19" s="368"/>
      <c r="P19" s="369"/>
    </row>
    <row r="20" spans="1:16" ht="21" customHeight="1">
      <c r="A20" s="360"/>
      <c r="B20" s="321" t="s">
        <v>174</v>
      </c>
      <c r="C20" s="321"/>
      <c r="D20" s="321"/>
      <c r="E20" s="461" t="str">
        <f>IF(入力シート!C11="","",入力シート!C11)</f>
        <v/>
      </c>
      <c r="F20" s="462"/>
      <c r="G20" s="462"/>
      <c r="H20" s="462"/>
      <c r="I20" s="463"/>
      <c r="J20" s="381" t="s">
        <v>176</v>
      </c>
      <c r="K20" s="384"/>
      <c r="L20" s="461" t="str">
        <f>IF(入力シート!C12="","",入力シート!C12)</f>
        <v/>
      </c>
      <c r="M20" s="462"/>
      <c r="N20" s="462"/>
      <c r="O20" s="462"/>
      <c r="P20" s="463"/>
    </row>
    <row r="21" spans="1:16" ht="21" customHeight="1">
      <c r="A21" s="361"/>
      <c r="B21" s="304" t="s">
        <v>240</v>
      </c>
      <c r="C21" s="304"/>
      <c r="D21" s="304"/>
      <c r="E21" s="461" t="str">
        <f>IF(入力シート!C13="","",入力シート!C13)</f>
        <v/>
      </c>
      <c r="F21" s="462"/>
      <c r="G21" s="462"/>
      <c r="H21" s="462"/>
      <c r="I21" s="463"/>
      <c r="J21" s="459" t="s">
        <v>176</v>
      </c>
      <c r="K21" s="460"/>
      <c r="L21" s="461" t="str">
        <f>IF(入力シート!C14="","",入力シート!C14)</f>
        <v/>
      </c>
      <c r="M21" s="462"/>
      <c r="N21" s="462"/>
      <c r="O21" s="462"/>
      <c r="P21" s="463"/>
    </row>
    <row r="22" spans="1:16" ht="10.5" customHeight="1"/>
    <row r="23" spans="1:16" ht="15" customHeight="1">
      <c r="A23" s="19" t="s">
        <v>209</v>
      </c>
    </row>
    <row r="24" spans="1:16" ht="27" customHeight="1">
      <c r="A24" s="464" t="s">
        <v>289</v>
      </c>
      <c r="B24" s="481" t="s">
        <v>192</v>
      </c>
      <c r="C24" s="482"/>
      <c r="D24" s="483"/>
      <c r="E24" s="484" t="s">
        <v>197</v>
      </c>
      <c r="F24" s="485"/>
      <c r="G24" s="485"/>
      <c r="H24" s="337" t="str">
        <f>IF(入力シート!C34="","",入力シート!C34)</f>
        <v/>
      </c>
      <c r="I24" s="337"/>
      <c r="J24" s="337"/>
      <c r="K24" s="337"/>
      <c r="L24" s="337"/>
      <c r="M24" s="374" t="str">
        <f>"の"&amp;入力シート!C35</f>
        <v>の新規導入/追加導入/買替</v>
      </c>
      <c r="N24" s="374"/>
      <c r="O24" s="374"/>
      <c r="P24" s="486"/>
    </row>
    <row r="25" spans="1:16" ht="27" customHeight="1">
      <c r="A25" s="465"/>
      <c r="B25" s="381" t="s">
        <v>150</v>
      </c>
      <c r="C25" s="382"/>
      <c r="D25" s="383"/>
      <c r="E25" s="474">
        <f>入力シート!D71</f>
        <v>0</v>
      </c>
      <c r="F25" s="475"/>
      <c r="G25" s="475"/>
      <c r="H25" s="475"/>
      <c r="I25" s="83" t="s">
        <v>178</v>
      </c>
      <c r="J25" s="81"/>
      <c r="K25" s="81"/>
      <c r="L25" s="81"/>
      <c r="M25" s="80"/>
      <c r="N25" s="80"/>
      <c r="O25" s="80"/>
      <c r="P25" s="82"/>
    </row>
    <row r="26" spans="1:16" ht="27" customHeight="1">
      <c r="A26" s="465"/>
      <c r="B26" s="381" t="s">
        <v>193</v>
      </c>
      <c r="C26" s="382"/>
      <c r="D26" s="383"/>
      <c r="E26" s="474">
        <f>入力シート!D79</f>
        <v>0</v>
      </c>
      <c r="F26" s="475"/>
      <c r="G26" s="475"/>
      <c r="H26" s="475"/>
      <c r="I26" s="83" t="s">
        <v>178</v>
      </c>
      <c r="J26" s="313" t="s">
        <v>204</v>
      </c>
      <c r="K26" s="313"/>
      <c r="L26" s="313"/>
      <c r="M26" s="313"/>
      <c r="N26" s="313"/>
      <c r="O26" s="313"/>
      <c r="P26" s="489"/>
    </row>
    <row r="27" spans="1:16" ht="27" customHeight="1">
      <c r="A27" s="465"/>
      <c r="B27" s="381" t="s">
        <v>212</v>
      </c>
      <c r="C27" s="382"/>
      <c r="D27" s="382"/>
      <c r="E27" s="474">
        <f>入力シート!D81-入力シート!C80</f>
        <v>0</v>
      </c>
      <c r="F27" s="475"/>
      <c r="G27" s="475"/>
      <c r="H27" s="475"/>
      <c r="I27" s="83" t="s">
        <v>178</v>
      </c>
      <c r="J27" s="313" t="s">
        <v>216</v>
      </c>
      <c r="K27" s="313"/>
      <c r="L27" s="313"/>
      <c r="M27" s="313"/>
      <c r="N27" s="313"/>
      <c r="O27" s="313"/>
      <c r="P27" s="489"/>
    </row>
    <row r="28" spans="1:16" ht="27" customHeight="1">
      <c r="A28" s="465"/>
      <c r="B28" s="490" t="s">
        <v>152</v>
      </c>
      <c r="C28" s="491"/>
      <c r="D28" s="492"/>
      <c r="E28" s="498">
        <f>入力シート!D81</f>
        <v>0</v>
      </c>
      <c r="F28" s="499"/>
      <c r="G28" s="499"/>
      <c r="H28" s="499"/>
      <c r="I28" s="83" t="s">
        <v>178</v>
      </c>
      <c r="J28" s="493" t="s">
        <v>203</v>
      </c>
      <c r="K28" s="493"/>
      <c r="L28" s="493"/>
      <c r="M28" s="493"/>
      <c r="N28" s="493"/>
      <c r="O28" s="493"/>
      <c r="P28" s="494"/>
    </row>
    <row r="29" spans="1:16" ht="27" customHeight="1">
      <c r="A29" s="466"/>
      <c r="B29" s="495" t="s">
        <v>211</v>
      </c>
      <c r="C29" s="496"/>
      <c r="D29" s="497"/>
      <c r="E29" s="441" t="s">
        <v>218</v>
      </c>
      <c r="F29" s="424"/>
      <c r="G29" s="424"/>
      <c r="H29" s="500" t="str">
        <f>IF(入力シート!B85="","令和　　　年　　　　月　　　　日",入力シート!B85)</f>
        <v>令和　　　年　　　　月　　　　日</v>
      </c>
      <c r="I29" s="500"/>
      <c r="J29" s="500"/>
      <c r="K29" s="500"/>
      <c r="L29" s="500"/>
      <c r="M29" s="500"/>
      <c r="N29" s="500"/>
      <c r="O29" s="91" t="s">
        <v>217</v>
      </c>
      <c r="P29" s="92"/>
    </row>
    <row r="30" spans="1:16" s="78" customFormat="1" ht="10.5" customHeight="1">
      <c r="B30" s="75"/>
      <c r="C30" s="75"/>
      <c r="D30" s="75"/>
      <c r="E30" s="76"/>
      <c r="F30" s="76"/>
      <c r="G30" s="76"/>
      <c r="H30" s="76"/>
      <c r="I30" s="76"/>
      <c r="J30" s="76"/>
      <c r="K30" s="76"/>
      <c r="L30" s="76"/>
      <c r="M30" s="77"/>
      <c r="N30" s="77"/>
      <c r="O30" s="77"/>
      <c r="P30" s="77"/>
    </row>
    <row r="31" spans="1:16" ht="15" customHeight="1">
      <c r="A31" s="100" t="s">
        <v>219</v>
      </c>
      <c r="C31" s="100"/>
      <c r="D31" s="100"/>
      <c r="E31" s="100"/>
      <c r="F31" s="100"/>
      <c r="G31" s="100"/>
      <c r="H31" s="100"/>
      <c r="I31" s="100"/>
      <c r="J31" s="100"/>
      <c r="K31" s="100"/>
      <c r="L31" s="100"/>
      <c r="M31" s="100"/>
      <c r="N31" s="100"/>
      <c r="O31" s="100"/>
    </row>
    <row r="32" spans="1:16" ht="15" customHeight="1">
      <c r="A32" s="333" t="s">
        <v>297</v>
      </c>
      <c r="B32" s="333"/>
      <c r="C32" s="333"/>
      <c r="D32" s="333"/>
      <c r="E32" s="333"/>
      <c r="F32" s="333"/>
      <c r="G32" s="333"/>
      <c r="H32" s="333"/>
      <c r="I32" s="333"/>
      <c r="J32" s="333"/>
      <c r="K32" s="333"/>
      <c r="L32" s="333"/>
      <c r="M32" s="333"/>
      <c r="N32" s="333"/>
      <c r="O32" s="333"/>
      <c r="P32" s="333"/>
    </row>
    <row r="33" spans="1:16" ht="15" customHeight="1">
      <c r="A33" s="333"/>
      <c r="B33" s="333"/>
      <c r="C33" s="333"/>
      <c r="D33" s="333"/>
      <c r="E33" s="333"/>
      <c r="F33" s="333"/>
      <c r="G33" s="333"/>
      <c r="H33" s="333"/>
      <c r="I33" s="333"/>
      <c r="J33" s="333"/>
      <c r="K33" s="333"/>
      <c r="L33" s="333"/>
      <c r="M33" s="333"/>
      <c r="N33" s="333"/>
      <c r="O33" s="333"/>
      <c r="P33" s="333"/>
    </row>
    <row r="34" spans="1:16" ht="15" customHeight="1">
      <c r="A34" s="333"/>
      <c r="B34" s="333"/>
      <c r="C34" s="333"/>
      <c r="D34" s="333"/>
      <c r="E34" s="333"/>
      <c r="F34" s="333"/>
      <c r="G34" s="333"/>
      <c r="H34" s="333"/>
      <c r="I34" s="333"/>
      <c r="J34" s="333"/>
      <c r="K34" s="333"/>
      <c r="L34" s="333"/>
      <c r="M34" s="333"/>
      <c r="N34" s="333"/>
      <c r="O34" s="333"/>
      <c r="P34" s="333"/>
    </row>
    <row r="35" spans="1:16" ht="15" customHeight="1">
      <c r="A35" s="333"/>
      <c r="B35" s="333"/>
      <c r="C35" s="333"/>
      <c r="D35" s="333"/>
      <c r="E35" s="333"/>
      <c r="F35" s="333"/>
      <c r="G35" s="333"/>
      <c r="H35" s="333"/>
      <c r="I35" s="333"/>
      <c r="J35" s="333"/>
      <c r="K35" s="333"/>
      <c r="L35" s="333"/>
      <c r="M35" s="333"/>
      <c r="N35" s="333"/>
      <c r="O35" s="333"/>
      <c r="P35" s="333"/>
    </row>
    <row r="36" spans="1:16" ht="15" customHeight="1">
      <c r="A36" s="333"/>
      <c r="B36" s="333"/>
      <c r="C36" s="333"/>
      <c r="D36" s="333"/>
      <c r="E36" s="333"/>
      <c r="F36" s="333"/>
      <c r="G36" s="333"/>
      <c r="H36" s="333"/>
      <c r="I36" s="333"/>
      <c r="J36" s="333"/>
      <c r="K36" s="333"/>
      <c r="L36" s="333"/>
      <c r="M36" s="333"/>
      <c r="N36" s="333"/>
      <c r="O36" s="333"/>
      <c r="P36" s="333"/>
    </row>
    <row r="37" spans="1:16" ht="15" customHeight="1">
      <c r="A37" s="333"/>
      <c r="B37" s="333"/>
      <c r="C37" s="333"/>
      <c r="D37" s="333"/>
      <c r="E37" s="333"/>
      <c r="F37" s="333"/>
      <c r="G37" s="333"/>
      <c r="H37" s="333"/>
      <c r="I37" s="333"/>
      <c r="J37" s="333"/>
      <c r="K37" s="333"/>
      <c r="L37" s="333"/>
      <c r="M37" s="333"/>
      <c r="N37" s="333"/>
      <c r="O37" s="333"/>
      <c r="P37" s="333"/>
    </row>
    <row r="38" spans="1:16" ht="15" customHeight="1">
      <c r="A38" s="333"/>
      <c r="B38" s="333"/>
      <c r="C38" s="333"/>
      <c r="D38" s="333"/>
      <c r="E38" s="333"/>
      <c r="F38" s="333"/>
      <c r="G38" s="333"/>
      <c r="H38" s="333"/>
      <c r="I38" s="333"/>
      <c r="J38" s="333"/>
      <c r="K38" s="333"/>
      <c r="L38" s="333"/>
      <c r="M38" s="333"/>
      <c r="N38" s="333"/>
      <c r="O38" s="333"/>
      <c r="P38" s="333"/>
    </row>
    <row r="39" spans="1:16" ht="15" customHeight="1">
      <c r="A39" s="100" t="s">
        <v>221</v>
      </c>
      <c r="C39" s="100"/>
      <c r="D39" s="100"/>
      <c r="E39" s="100"/>
      <c r="F39" s="100"/>
    </row>
    <row r="40" spans="1:16" ht="15" customHeight="1">
      <c r="L40" s="456" t="s">
        <v>299</v>
      </c>
      <c r="M40" s="456"/>
      <c r="N40" s="456"/>
      <c r="O40" s="456"/>
    </row>
    <row r="42" spans="1:16" ht="15" customHeight="1" thickBot="1">
      <c r="A42" s="107" t="s">
        <v>260</v>
      </c>
      <c r="B42" s="107"/>
      <c r="C42" s="107"/>
      <c r="D42" s="107"/>
      <c r="E42" s="107"/>
    </row>
    <row r="43" spans="1:16" ht="18" customHeight="1">
      <c r="B43" s="294" t="s">
        <v>223</v>
      </c>
      <c r="C43" s="295"/>
      <c r="D43" s="295"/>
      <c r="E43" s="295"/>
      <c r="F43" s="295"/>
      <c r="G43" s="295"/>
      <c r="H43" s="295"/>
      <c r="I43" s="295"/>
      <c r="J43" s="295"/>
      <c r="K43" s="295"/>
      <c r="L43" s="295"/>
      <c r="M43" s="295"/>
      <c r="N43" s="296"/>
    </row>
    <row r="44" spans="1:16" ht="15" customHeight="1">
      <c r="B44" s="299" t="s">
        <v>228</v>
      </c>
      <c r="C44" s="268" t="s">
        <v>224</v>
      </c>
      <c r="D44" s="268"/>
      <c r="E44" s="268"/>
      <c r="F44" s="268"/>
      <c r="G44" s="268"/>
      <c r="H44" s="268"/>
      <c r="I44" s="268" t="s">
        <v>225</v>
      </c>
      <c r="J44" s="268"/>
      <c r="K44" s="268"/>
      <c r="L44" s="268"/>
      <c r="M44" s="268"/>
      <c r="N44" s="297"/>
    </row>
    <row r="45" spans="1:16" ht="15" customHeight="1">
      <c r="B45" s="299"/>
      <c r="C45" s="268"/>
      <c r="D45" s="268"/>
      <c r="E45" s="268"/>
      <c r="F45" s="268"/>
      <c r="G45" s="268"/>
      <c r="H45" s="268"/>
      <c r="I45" s="268"/>
      <c r="J45" s="268"/>
      <c r="K45" s="268"/>
      <c r="L45" s="268"/>
      <c r="M45" s="268"/>
      <c r="N45" s="297"/>
    </row>
    <row r="46" spans="1:16" ht="15.75" customHeight="1">
      <c r="B46" s="267"/>
      <c r="C46" s="268"/>
      <c r="D46" s="268"/>
      <c r="E46" s="268"/>
      <c r="F46" s="268"/>
      <c r="G46" s="268"/>
      <c r="H46" s="268"/>
      <c r="I46" s="274"/>
      <c r="J46" s="274"/>
      <c r="K46" s="274"/>
      <c r="L46" s="274"/>
      <c r="M46" s="274"/>
      <c r="N46" s="292" t="s">
        <v>178</v>
      </c>
    </row>
    <row r="47" spans="1:16" ht="15.75" customHeight="1">
      <c r="B47" s="267"/>
      <c r="C47" s="268"/>
      <c r="D47" s="268"/>
      <c r="E47" s="268"/>
      <c r="F47" s="268"/>
      <c r="G47" s="268"/>
      <c r="H47" s="268"/>
      <c r="I47" s="276"/>
      <c r="J47" s="276"/>
      <c r="K47" s="276"/>
      <c r="L47" s="276"/>
      <c r="M47" s="276"/>
      <c r="N47" s="291"/>
    </row>
    <row r="48" spans="1:16" ht="15.75" customHeight="1">
      <c r="B48" s="267"/>
      <c r="C48" s="268"/>
      <c r="D48" s="268"/>
      <c r="E48" s="268"/>
      <c r="F48" s="268"/>
      <c r="G48" s="268"/>
      <c r="H48" s="268"/>
      <c r="I48" s="274"/>
      <c r="J48" s="274"/>
      <c r="K48" s="274"/>
      <c r="L48" s="274"/>
      <c r="M48" s="274"/>
      <c r="N48" s="290" t="s">
        <v>178</v>
      </c>
    </row>
    <row r="49" spans="2:14" ht="15.75" customHeight="1">
      <c r="B49" s="267"/>
      <c r="C49" s="268"/>
      <c r="D49" s="268"/>
      <c r="E49" s="268"/>
      <c r="F49" s="268"/>
      <c r="G49" s="268"/>
      <c r="H49" s="268"/>
      <c r="I49" s="276"/>
      <c r="J49" s="276"/>
      <c r="K49" s="276"/>
      <c r="L49" s="276"/>
      <c r="M49" s="276"/>
      <c r="N49" s="291"/>
    </row>
    <row r="50" spans="2:14" ht="15.75" customHeight="1">
      <c r="B50" s="267"/>
      <c r="C50" s="268"/>
      <c r="D50" s="268"/>
      <c r="E50" s="268"/>
      <c r="F50" s="268"/>
      <c r="G50" s="268"/>
      <c r="H50" s="268"/>
      <c r="I50" s="274"/>
      <c r="J50" s="274"/>
      <c r="K50" s="274"/>
      <c r="L50" s="274"/>
      <c r="M50" s="274"/>
      <c r="N50" s="290" t="s">
        <v>178</v>
      </c>
    </row>
    <row r="51" spans="2:14" ht="15.75" customHeight="1">
      <c r="B51" s="267"/>
      <c r="C51" s="268"/>
      <c r="D51" s="268"/>
      <c r="E51" s="268"/>
      <c r="F51" s="268"/>
      <c r="G51" s="268"/>
      <c r="H51" s="268"/>
      <c r="I51" s="276"/>
      <c r="J51" s="276"/>
      <c r="K51" s="276"/>
      <c r="L51" s="276"/>
      <c r="M51" s="276"/>
      <c r="N51" s="291"/>
    </row>
    <row r="52" spans="2:14" ht="15.75" customHeight="1">
      <c r="B52" s="267"/>
      <c r="C52" s="268"/>
      <c r="D52" s="268"/>
      <c r="E52" s="268"/>
      <c r="F52" s="268"/>
      <c r="G52" s="268"/>
      <c r="H52" s="268"/>
      <c r="I52" s="274"/>
      <c r="J52" s="274"/>
      <c r="K52" s="274"/>
      <c r="L52" s="274"/>
      <c r="M52" s="274"/>
      <c r="N52" s="290" t="s">
        <v>178</v>
      </c>
    </row>
    <row r="53" spans="2:14" ht="15.75" customHeight="1">
      <c r="B53" s="267"/>
      <c r="C53" s="268"/>
      <c r="D53" s="268"/>
      <c r="E53" s="268"/>
      <c r="F53" s="268"/>
      <c r="G53" s="268"/>
      <c r="H53" s="268"/>
      <c r="I53" s="276"/>
      <c r="J53" s="276"/>
      <c r="K53" s="276"/>
      <c r="L53" s="276"/>
      <c r="M53" s="276"/>
      <c r="N53" s="291"/>
    </row>
    <row r="54" spans="2:14" ht="15.75" customHeight="1">
      <c r="B54" s="267"/>
      <c r="C54" s="268"/>
      <c r="D54" s="268"/>
      <c r="E54" s="268"/>
      <c r="F54" s="268"/>
      <c r="G54" s="268"/>
      <c r="H54" s="268"/>
      <c r="I54" s="274"/>
      <c r="J54" s="274"/>
      <c r="K54" s="274"/>
      <c r="L54" s="274"/>
      <c r="M54" s="274"/>
      <c r="N54" s="290" t="s">
        <v>178</v>
      </c>
    </row>
    <row r="55" spans="2:14" ht="15.75" customHeight="1">
      <c r="B55" s="267"/>
      <c r="C55" s="268"/>
      <c r="D55" s="268"/>
      <c r="E55" s="268"/>
      <c r="F55" s="268"/>
      <c r="G55" s="268"/>
      <c r="H55" s="268"/>
      <c r="I55" s="276"/>
      <c r="J55" s="276"/>
      <c r="K55" s="276"/>
      <c r="L55" s="276"/>
      <c r="M55" s="276"/>
      <c r="N55" s="291"/>
    </row>
    <row r="56" spans="2:14" ht="15.75" customHeight="1">
      <c r="B56" s="267"/>
      <c r="C56" s="268"/>
      <c r="D56" s="268"/>
      <c r="E56" s="268"/>
      <c r="F56" s="268"/>
      <c r="G56" s="268"/>
      <c r="H56" s="268"/>
      <c r="I56" s="274"/>
      <c r="J56" s="274"/>
      <c r="K56" s="274"/>
      <c r="L56" s="274"/>
      <c r="M56" s="274"/>
      <c r="N56" s="290" t="s">
        <v>178</v>
      </c>
    </row>
    <row r="57" spans="2:14" ht="15.75" customHeight="1">
      <c r="B57" s="267"/>
      <c r="C57" s="268"/>
      <c r="D57" s="268"/>
      <c r="E57" s="268"/>
      <c r="F57" s="268"/>
      <c r="G57" s="268"/>
      <c r="H57" s="268"/>
      <c r="I57" s="276"/>
      <c r="J57" s="276"/>
      <c r="K57" s="276"/>
      <c r="L57" s="276"/>
      <c r="M57" s="276"/>
      <c r="N57" s="291"/>
    </row>
    <row r="58" spans="2:14" ht="15.75" customHeight="1">
      <c r="B58" s="267"/>
      <c r="C58" s="268"/>
      <c r="D58" s="268"/>
      <c r="E58" s="268"/>
      <c r="F58" s="268"/>
      <c r="G58" s="268"/>
      <c r="H58" s="268"/>
      <c r="I58" s="274"/>
      <c r="J58" s="274"/>
      <c r="K58" s="274"/>
      <c r="L58" s="274"/>
      <c r="M58" s="274"/>
      <c r="N58" s="290" t="s">
        <v>178</v>
      </c>
    </row>
    <row r="59" spans="2:14" ht="15.75" customHeight="1">
      <c r="B59" s="267"/>
      <c r="C59" s="268"/>
      <c r="D59" s="268"/>
      <c r="E59" s="268"/>
      <c r="F59" s="268"/>
      <c r="G59" s="268"/>
      <c r="H59" s="268"/>
      <c r="I59" s="276"/>
      <c r="J59" s="276"/>
      <c r="K59" s="276"/>
      <c r="L59" s="276"/>
      <c r="M59" s="276"/>
      <c r="N59" s="291"/>
    </row>
    <row r="60" spans="2:14" ht="15.75" customHeight="1">
      <c r="B60" s="267"/>
      <c r="C60" s="298" t="s">
        <v>287</v>
      </c>
      <c r="D60" s="298"/>
      <c r="E60" s="298"/>
      <c r="F60" s="298"/>
      <c r="G60" s="298"/>
      <c r="H60" s="298"/>
      <c r="I60" s="274"/>
      <c r="J60" s="274"/>
      <c r="K60" s="274"/>
      <c r="L60" s="274"/>
      <c r="M60" s="274"/>
      <c r="N60" s="290" t="s">
        <v>178</v>
      </c>
    </row>
    <row r="61" spans="2:14" ht="15.75" customHeight="1">
      <c r="B61" s="267"/>
      <c r="C61" s="298"/>
      <c r="D61" s="298"/>
      <c r="E61" s="298"/>
      <c r="F61" s="298"/>
      <c r="G61" s="298"/>
      <c r="H61" s="298"/>
      <c r="I61" s="276"/>
      <c r="J61" s="276"/>
      <c r="K61" s="276"/>
      <c r="L61" s="276"/>
      <c r="M61" s="276"/>
      <c r="N61" s="291"/>
    </row>
    <row r="62" spans="2:14" ht="15.75" customHeight="1">
      <c r="B62" s="267"/>
      <c r="C62" s="298" t="s">
        <v>286</v>
      </c>
      <c r="D62" s="298"/>
      <c r="E62" s="298"/>
      <c r="F62" s="298"/>
      <c r="G62" s="298"/>
      <c r="H62" s="298"/>
      <c r="I62" s="274"/>
      <c r="J62" s="274"/>
      <c r="K62" s="274"/>
      <c r="L62" s="274"/>
      <c r="M62" s="274"/>
      <c r="N62" s="290" t="s">
        <v>178</v>
      </c>
    </row>
    <row r="63" spans="2:14" ht="15.75" customHeight="1">
      <c r="B63" s="267"/>
      <c r="C63" s="298"/>
      <c r="D63" s="298"/>
      <c r="E63" s="298"/>
      <c r="F63" s="298"/>
      <c r="G63" s="298"/>
      <c r="H63" s="298"/>
      <c r="I63" s="276"/>
      <c r="J63" s="276"/>
      <c r="K63" s="276"/>
      <c r="L63" s="276"/>
      <c r="M63" s="276"/>
      <c r="N63" s="291"/>
    </row>
    <row r="64" spans="2:14" ht="15.75" customHeight="1">
      <c r="B64" s="267" t="s">
        <v>232</v>
      </c>
      <c r="C64" s="268"/>
      <c r="D64" s="268"/>
      <c r="E64" s="268"/>
      <c r="F64" s="268"/>
      <c r="G64" s="268"/>
      <c r="H64" s="268"/>
      <c r="I64" s="274"/>
      <c r="J64" s="274"/>
      <c r="K64" s="274"/>
      <c r="L64" s="274"/>
      <c r="M64" s="274"/>
      <c r="N64" s="290" t="s">
        <v>178</v>
      </c>
    </row>
    <row r="65" spans="2:14" ht="15.75" customHeight="1">
      <c r="B65" s="267"/>
      <c r="C65" s="268"/>
      <c r="D65" s="268"/>
      <c r="E65" s="268"/>
      <c r="F65" s="268"/>
      <c r="G65" s="268"/>
      <c r="H65" s="268"/>
      <c r="I65" s="276"/>
      <c r="J65" s="276"/>
      <c r="K65" s="276"/>
      <c r="L65" s="276"/>
      <c r="M65" s="276"/>
      <c r="N65" s="291"/>
    </row>
    <row r="66" spans="2:14" ht="15.75" customHeight="1">
      <c r="B66" s="267" t="s">
        <v>233</v>
      </c>
      <c r="C66" s="268"/>
      <c r="D66" s="268"/>
      <c r="E66" s="268"/>
      <c r="F66" s="268"/>
      <c r="G66" s="268"/>
      <c r="H66" s="268"/>
      <c r="I66" s="274"/>
      <c r="J66" s="274"/>
      <c r="K66" s="274"/>
      <c r="L66" s="274"/>
      <c r="M66" s="274"/>
      <c r="N66" s="290" t="s">
        <v>178</v>
      </c>
    </row>
    <row r="67" spans="2:14" ht="15.75" customHeight="1">
      <c r="B67" s="267"/>
      <c r="C67" s="268"/>
      <c r="D67" s="268"/>
      <c r="E67" s="268"/>
      <c r="F67" s="268"/>
      <c r="G67" s="268"/>
      <c r="H67" s="268"/>
      <c r="I67" s="276"/>
      <c r="J67" s="276"/>
      <c r="K67" s="276"/>
      <c r="L67" s="276"/>
      <c r="M67" s="276"/>
      <c r="N67" s="291"/>
    </row>
    <row r="68" spans="2:14" ht="15" customHeight="1">
      <c r="B68" s="269" t="s">
        <v>259</v>
      </c>
      <c r="C68" s="270"/>
      <c r="D68" s="270"/>
      <c r="E68" s="270"/>
      <c r="F68" s="270"/>
      <c r="G68" s="270"/>
      <c r="H68" s="270"/>
      <c r="I68" s="274"/>
      <c r="J68" s="274"/>
      <c r="K68" s="274"/>
      <c r="L68" s="274"/>
      <c r="M68" s="274"/>
      <c r="N68" s="290" t="s">
        <v>178</v>
      </c>
    </row>
    <row r="69" spans="2:14" ht="15" customHeight="1">
      <c r="B69" s="269"/>
      <c r="C69" s="270"/>
      <c r="D69" s="270"/>
      <c r="E69" s="270"/>
      <c r="F69" s="270"/>
      <c r="G69" s="270"/>
      <c r="H69" s="270"/>
      <c r="I69" s="274"/>
      <c r="J69" s="274"/>
      <c r="K69" s="274"/>
      <c r="L69" s="274"/>
      <c r="M69" s="274"/>
      <c r="N69" s="292"/>
    </row>
    <row r="70" spans="2:14" ht="15" customHeight="1">
      <c r="B70" s="269"/>
      <c r="C70" s="270"/>
      <c r="D70" s="270"/>
      <c r="E70" s="270"/>
      <c r="F70" s="270"/>
      <c r="G70" s="270"/>
      <c r="H70" s="270"/>
      <c r="I70" s="274"/>
      <c r="J70" s="274"/>
      <c r="K70" s="274"/>
      <c r="L70" s="274"/>
      <c r="M70" s="274"/>
      <c r="N70" s="292"/>
    </row>
    <row r="71" spans="2:14" ht="15" customHeight="1">
      <c r="B71" s="269"/>
      <c r="C71" s="270"/>
      <c r="D71" s="270"/>
      <c r="E71" s="270"/>
      <c r="F71" s="270"/>
      <c r="G71" s="270"/>
      <c r="H71" s="270"/>
      <c r="I71" s="274"/>
      <c r="J71" s="274"/>
      <c r="K71" s="274"/>
      <c r="L71" s="274"/>
      <c r="M71" s="274"/>
      <c r="N71" s="292"/>
    </row>
    <row r="72" spans="2:14" ht="15" customHeight="1" thickBot="1">
      <c r="B72" s="271"/>
      <c r="C72" s="272"/>
      <c r="D72" s="272"/>
      <c r="E72" s="272"/>
      <c r="F72" s="272"/>
      <c r="G72" s="272"/>
      <c r="H72" s="272"/>
      <c r="I72" s="277"/>
      <c r="J72" s="277"/>
      <c r="K72" s="277"/>
      <c r="L72" s="277"/>
      <c r="M72" s="277"/>
      <c r="N72" s="293"/>
    </row>
    <row r="74" spans="2:14" ht="15" customHeight="1">
      <c r="B74" s="19" t="s">
        <v>229</v>
      </c>
    </row>
    <row r="75" spans="2:14" ht="15" customHeight="1">
      <c r="B75" s="278" t="s">
        <v>230</v>
      </c>
      <c r="C75" s="279"/>
      <c r="D75" s="279"/>
      <c r="E75" s="279"/>
      <c r="F75" s="279"/>
      <c r="G75" s="279"/>
      <c r="H75" s="280"/>
      <c r="I75" s="286"/>
      <c r="J75" s="287"/>
      <c r="K75" s="287"/>
      <c r="L75" s="287"/>
      <c r="M75" s="287"/>
      <c r="N75" s="284" t="s">
        <v>178</v>
      </c>
    </row>
    <row r="76" spans="2:14" ht="15" customHeight="1">
      <c r="B76" s="281"/>
      <c r="C76" s="282"/>
      <c r="D76" s="282"/>
      <c r="E76" s="282"/>
      <c r="F76" s="282"/>
      <c r="G76" s="282"/>
      <c r="H76" s="283"/>
      <c r="I76" s="288"/>
      <c r="J76" s="289"/>
      <c r="K76" s="289"/>
      <c r="L76" s="289"/>
      <c r="M76" s="289"/>
      <c r="N76" s="285"/>
    </row>
    <row r="77" spans="2:14" ht="15" customHeight="1">
      <c r="B77" s="278" t="s">
        <v>234</v>
      </c>
      <c r="C77" s="279"/>
      <c r="D77" s="279"/>
      <c r="E77" s="279"/>
      <c r="F77" s="279"/>
      <c r="G77" s="279"/>
      <c r="H77" s="280"/>
      <c r="I77" s="286"/>
      <c r="J77" s="287"/>
      <c r="K77" s="287"/>
      <c r="L77" s="287"/>
      <c r="M77" s="287"/>
      <c r="N77" s="284" t="s">
        <v>178</v>
      </c>
    </row>
    <row r="78" spans="2:14" ht="15" customHeight="1">
      <c r="B78" s="281"/>
      <c r="C78" s="282"/>
      <c r="D78" s="282"/>
      <c r="E78" s="282"/>
      <c r="F78" s="282"/>
      <c r="G78" s="282"/>
      <c r="H78" s="283"/>
      <c r="I78" s="288"/>
      <c r="J78" s="289"/>
      <c r="K78" s="289"/>
      <c r="L78" s="289"/>
      <c r="M78" s="289"/>
      <c r="N78" s="285"/>
    </row>
    <row r="81" spans="1:31" ht="15" customHeight="1">
      <c r="A81" s="100" t="s">
        <v>221</v>
      </c>
      <c r="C81" s="100"/>
      <c r="D81" s="100"/>
      <c r="E81" s="100"/>
      <c r="F81" s="100"/>
      <c r="Q81" s="105" t="s">
        <v>221</v>
      </c>
      <c r="S81" s="105"/>
      <c r="T81" s="105"/>
      <c r="U81" s="105"/>
      <c r="V81" s="105"/>
    </row>
    <row r="82" spans="1:31" ht="15" customHeight="1">
      <c r="L82" s="456" t="s">
        <v>300</v>
      </c>
      <c r="M82" s="456"/>
      <c r="N82" s="456"/>
      <c r="O82" s="456"/>
      <c r="AB82" s="302" t="s">
        <v>245</v>
      </c>
      <c r="AC82" s="302"/>
      <c r="AD82" s="302"/>
      <c r="AE82" s="302"/>
    </row>
    <row r="84" spans="1:31" ht="15" customHeight="1">
      <c r="A84" s="302" t="s">
        <v>265</v>
      </c>
      <c r="B84" s="302"/>
      <c r="C84" s="302"/>
      <c r="D84" s="302"/>
      <c r="E84" s="302"/>
      <c r="F84" s="302"/>
      <c r="G84" s="302"/>
      <c r="H84" s="302"/>
      <c r="I84" s="302"/>
      <c r="J84" s="302"/>
      <c r="K84" s="302"/>
      <c r="L84" s="302"/>
      <c r="M84" s="302"/>
      <c r="N84" s="302"/>
      <c r="O84" s="302"/>
      <c r="Q84" s="302" t="s">
        <v>265</v>
      </c>
      <c r="R84" s="302"/>
      <c r="S84" s="302"/>
      <c r="T84" s="302"/>
      <c r="U84" s="302"/>
      <c r="V84" s="302"/>
      <c r="W84" s="302"/>
      <c r="X84" s="302"/>
      <c r="Y84" s="302"/>
      <c r="Z84" s="302"/>
      <c r="AA84" s="302"/>
      <c r="AB84" s="302"/>
      <c r="AC84" s="302"/>
      <c r="AD84" s="302"/>
      <c r="AE84" s="302"/>
    </row>
    <row r="85" spans="1:31" ht="15" customHeight="1">
      <c r="A85" s="104"/>
      <c r="B85" s="104"/>
      <c r="C85" s="104"/>
      <c r="D85" s="104"/>
      <c r="E85" s="104"/>
      <c r="F85" s="104"/>
      <c r="G85" s="104"/>
      <c r="H85" s="104"/>
      <c r="I85" s="104"/>
      <c r="J85" s="104"/>
      <c r="K85" s="104"/>
      <c r="L85" s="104"/>
      <c r="M85" s="104"/>
      <c r="N85" s="104"/>
      <c r="O85" s="104"/>
      <c r="Q85" s="104"/>
      <c r="R85" s="104"/>
      <c r="S85" s="104"/>
      <c r="T85" s="104"/>
      <c r="U85" s="104"/>
      <c r="V85" s="104"/>
      <c r="W85" s="104"/>
      <c r="X85" s="104"/>
      <c r="Y85" s="104"/>
      <c r="Z85" s="104"/>
      <c r="AA85" s="104"/>
      <c r="AB85" s="104"/>
      <c r="AC85" s="104"/>
      <c r="AD85" s="104"/>
      <c r="AE85" s="104"/>
    </row>
    <row r="86" spans="1:31" ht="28.5" customHeight="1">
      <c r="A86" s="104"/>
      <c r="B86" s="268" t="s">
        <v>277</v>
      </c>
      <c r="C86" s="268"/>
      <c r="D86" s="268"/>
      <c r="E86" s="438"/>
      <c r="F86" s="439"/>
      <c r="G86" s="439"/>
      <c r="H86" s="439"/>
      <c r="I86" s="439"/>
      <c r="J86" s="439"/>
      <c r="K86" s="439"/>
      <c r="L86" s="439"/>
      <c r="M86" s="439"/>
      <c r="N86" s="440"/>
      <c r="O86" s="104"/>
      <c r="Q86" s="104"/>
      <c r="R86" s="268" t="s">
        <v>277</v>
      </c>
      <c r="S86" s="268"/>
      <c r="T86" s="268"/>
      <c r="U86" s="438" t="s">
        <v>280</v>
      </c>
      <c r="V86" s="439"/>
      <c r="W86" s="439"/>
      <c r="X86" s="439"/>
      <c r="Y86" s="439"/>
      <c r="Z86" s="439"/>
      <c r="AA86" s="439"/>
      <c r="AB86" s="439"/>
      <c r="AC86" s="439"/>
      <c r="AD86" s="440"/>
      <c r="AE86" s="104"/>
    </row>
    <row r="87" spans="1:31" ht="28.5" customHeight="1">
      <c r="A87" s="101"/>
      <c r="B87" s="268" t="s">
        <v>276</v>
      </c>
      <c r="C87" s="268"/>
      <c r="D87" s="268"/>
      <c r="E87" s="438"/>
      <c r="F87" s="439"/>
      <c r="G87" s="439"/>
      <c r="H87" s="439"/>
      <c r="I87" s="439"/>
      <c r="J87" s="439"/>
      <c r="K87" s="439"/>
      <c r="L87" s="439"/>
      <c r="M87" s="439"/>
      <c r="N87" s="440"/>
      <c r="O87" s="101"/>
      <c r="Q87" s="104"/>
      <c r="R87" s="268" t="s">
        <v>276</v>
      </c>
      <c r="S87" s="268"/>
      <c r="T87" s="268"/>
      <c r="U87" s="438" t="s">
        <v>281</v>
      </c>
      <c r="V87" s="439"/>
      <c r="W87" s="439"/>
      <c r="X87" s="439"/>
      <c r="Y87" s="439"/>
      <c r="Z87" s="439"/>
      <c r="AA87" s="439"/>
      <c r="AB87" s="439"/>
      <c r="AC87" s="439"/>
      <c r="AD87" s="440"/>
      <c r="AE87" s="104"/>
    </row>
    <row r="88" spans="1:31" ht="28.5" customHeight="1">
      <c r="A88" s="101"/>
      <c r="B88" s="268" t="s">
        <v>261</v>
      </c>
      <c r="C88" s="268"/>
      <c r="D88" s="268"/>
      <c r="E88" s="438"/>
      <c r="F88" s="439"/>
      <c r="G88" s="439"/>
      <c r="H88" s="439"/>
      <c r="I88" s="439"/>
      <c r="J88" s="439"/>
      <c r="K88" s="439"/>
      <c r="L88" s="439"/>
      <c r="M88" s="439"/>
      <c r="N88" s="440"/>
      <c r="Q88" s="104"/>
      <c r="R88" s="268" t="s">
        <v>261</v>
      </c>
      <c r="S88" s="268"/>
      <c r="T88" s="268"/>
      <c r="U88" s="438" t="s">
        <v>283</v>
      </c>
      <c r="V88" s="439"/>
      <c r="W88" s="439"/>
      <c r="X88" s="439"/>
      <c r="Y88" s="439"/>
      <c r="Z88" s="439"/>
      <c r="AA88" s="439"/>
      <c r="AB88" s="439"/>
      <c r="AC88" s="439"/>
      <c r="AD88" s="440"/>
    </row>
    <row r="89" spans="1:31" ht="28.5" customHeight="1">
      <c r="A89" s="101"/>
      <c r="B89" s="458" t="s">
        <v>262</v>
      </c>
      <c r="C89" s="458"/>
      <c r="D89" s="458"/>
      <c r="E89" s="438"/>
      <c r="F89" s="439"/>
      <c r="G89" s="439"/>
      <c r="H89" s="439"/>
      <c r="I89" s="439"/>
      <c r="J89" s="439"/>
      <c r="K89" s="439"/>
      <c r="L89" s="439"/>
      <c r="M89" s="439"/>
      <c r="N89" s="440"/>
      <c r="Q89" s="104"/>
      <c r="R89" s="458" t="s">
        <v>262</v>
      </c>
      <c r="S89" s="458"/>
      <c r="T89" s="458"/>
      <c r="U89" s="438" t="s">
        <v>284</v>
      </c>
      <c r="V89" s="439"/>
      <c r="W89" s="439"/>
      <c r="X89" s="439"/>
      <c r="Y89" s="439"/>
      <c r="Z89" s="439"/>
      <c r="AA89" s="439"/>
      <c r="AB89" s="439"/>
      <c r="AC89" s="439"/>
      <c r="AD89" s="440"/>
    </row>
    <row r="90" spans="1:31" ht="28.5" customHeight="1">
      <c r="A90" s="101"/>
      <c r="B90" s="458" t="s">
        <v>266</v>
      </c>
      <c r="C90" s="458"/>
      <c r="D90" s="458"/>
      <c r="E90" s="441"/>
      <c r="F90" s="424"/>
      <c r="G90" s="424"/>
      <c r="H90" s="424"/>
      <c r="I90" s="424"/>
      <c r="J90" s="424"/>
      <c r="K90" s="424"/>
      <c r="L90" s="424"/>
      <c r="M90" s="424"/>
      <c r="N90" s="425"/>
      <c r="Q90" s="104"/>
      <c r="R90" s="458" t="s">
        <v>266</v>
      </c>
      <c r="S90" s="458"/>
      <c r="T90" s="458"/>
      <c r="U90" s="438">
        <v>60</v>
      </c>
      <c r="V90" s="439"/>
      <c r="W90" s="439"/>
      <c r="X90" s="439"/>
      <c r="Y90" s="439"/>
      <c r="Z90" s="439"/>
      <c r="AA90" s="439"/>
      <c r="AB90" s="439"/>
      <c r="AC90" s="439"/>
      <c r="AD90" s="440"/>
    </row>
    <row r="91" spans="1:31" ht="15" customHeight="1">
      <c r="B91" s="445" t="s">
        <v>290</v>
      </c>
      <c r="C91" s="446"/>
      <c r="D91" s="447"/>
      <c r="E91" s="286"/>
      <c r="F91" s="287"/>
      <c r="G91" s="287"/>
      <c r="H91" s="287"/>
      <c r="I91" s="287"/>
      <c r="J91" s="287"/>
      <c r="K91" s="287"/>
      <c r="L91" s="287"/>
      <c r="M91" s="287"/>
      <c r="N91" s="284"/>
    </row>
    <row r="92" spans="1:31" ht="15" customHeight="1">
      <c r="B92" s="448"/>
      <c r="C92" s="449"/>
      <c r="D92" s="450"/>
      <c r="E92" s="288"/>
      <c r="F92" s="289"/>
      <c r="G92" s="289"/>
      <c r="H92" s="289"/>
      <c r="I92" s="289"/>
      <c r="J92" s="289"/>
      <c r="K92" s="289"/>
      <c r="L92" s="289"/>
      <c r="M92" s="289"/>
      <c r="N92" s="285"/>
    </row>
    <row r="93" spans="1:31" ht="15" customHeight="1" thickBot="1">
      <c r="K93" s="457" t="s">
        <v>278</v>
      </c>
      <c r="L93" s="457"/>
      <c r="M93" s="457"/>
      <c r="N93" s="457"/>
      <c r="AA93" s="457" t="s">
        <v>278</v>
      </c>
      <c r="AB93" s="457"/>
      <c r="AC93" s="457"/>
      <c r="AD93" s="457"/>
    </row>
    <row r="94" spans="1:31" ht="24" customHeight="1" thickBot="1">
      <c r="B94" s="454" t="s">
        <v>263</v>
      </c>
      <c r="C94" s="455"/>
      <c r="D94" s="455"/>
      <c r="E94" s="455" t="s">
        <v>267</v>
      </c>
      <c r="F94" s="455"/>
      <c r="G94" s="455"/>
      <c r="H94" s="455" t="s">
        <v>268</v>
      </c>
      <c r="I94" s="455"/>
      <c r="J94" s="455"/>
      <c r="K94" s="442" t="s">
        <v>264</v>
      </c>
      <c r="L94" s="443"/>
      <c r="M94" s="443"/>
      <c r="N94" s="444"/>
      <c r="R94" s="454" t="s">
        <v>263</v>
      </c>
      <c r="S94" s="455"/>
      <c r="T94" s="455"/>
      <c r="U94" s="455" t="s">
        <v>267</v>
      </c>
      <c r="V94" s="455"/>
      <c r="W94" s="455"/>
      <c r="X94" s="455" t="s">
        <v>268</v>
      </c>
      <c r="Y94" s="455"/>
      <c r="Z94" s="455"/>
      <c r="AA94" s="442" t="s">
        <v>264</v>
      </c>
      <c r="AB94" s="443"/>
      <c r="AC94" s="443"/>
      <c r="AD94" s="444"/>
    </row>
    <row r="95" spans="1:31" ht="24" customHeight="1">
      <c r="B95" s="429" t="s">
        <v>279</v>
      </c>
      <c r="C95" s="289"/>
      <c r="D95" s="285"/>
      <c r="E95" s="430"/>
      <c r="F95" s="431"/>
      <c r="G95" s="432"/>
      <c r="H95" s="430"/>
      <c r="I95" s="431"/>
      <c r="J95" s="432"/>
      <c r="K95" s="433"/>
      <c r="L95" s="433"/>
      <c r="M95" s="433"/>
      <c r="N95" s="434"/>
      <c r="R95" s="429" t="s">
        <v>279</v>
      </c>
      <c r="S95" s="289"/>
      <c r="T95" s="285"/>
      <c r="U95" s="430">
        <v>4000000</v>
      </c>
      <c r="V95" s="431"/>
      <c r="W95" s="432"/>
      <c r="X95" s="430">
        <v>4000000</v>
      </c>
      <c r="Y95" s="431"/>
      <c r="Z95" s="432"/>
      <c r="AA95" s="433"/>
      <c r="AB95" s="433"/>
      <c r="AC95" s="433"/>
      <c r="AD95" s="434"/>
    </row>
    <row r="96" spans="1:31" ht="24" customHeight="1">
      <c r="B96" s="423" t="s">
        <v>269</v>
      </c>
      <c r="C96" s="424"/>
      <c r="D96" s="425"/>
      <c r="E96" s="426"/>
      <c r="F96" s="427"/>
      <c r="G96" s="428"/>
      <c r="H96" s="426">
        <v>0</v>
      </c>
      <c r="I96" s="427"/>
      <c r="J96" s="428"/>
      <c r="K96" s="268"/>
      <c r="L96" s="268"/>
      <c r="M96" s="268"/>
      <c r="N96" s="297"/>
      <c r="R96" s="423" t="s">
        <v>269</v>
      </c>
      <c r="S96" s="424"/>
      <c r="T96" s="425"/>
      <c r="U96" s="426">
        <v>2000000</v>
      </c>
      <c r="V96" s="427"/>
      <c r="W96" s="428"/>
      <c r="X96" s="426">
        <v>0</v>
      </c>
      <c r="Y96" s="427"/>
      <c r="Z96" s="428"/>
      <c r="AA96" s="268"/>
      <c r="AB96" s="268"/>
      <c r="AC96" s="268"/>
      <c r="AD96" s="297"/>
    </row>
    <row r="97" spans="2:30" ht="24" customHeight="1" thickBot="1">
      <c r="B97" s="407" t="s">
        <v>270</v>
      </c>
      <c r="C97" s="408"/>
      <c r="D97" s="409"/>
      <c r="E97" s="410">
        <f>SUM(E95+E96)</f>
        <v>0</v>
      </c>
      <c r="F97" s="411"/>
      <c r="G97" s="412"/>
      <c r="H97" s="410">
        <f>SUM(H95+H96)</f>
        <v>0</v>
      </c>
      <c r="I97" s="411"/>
      <c r="J97" s="412"/>
      <c r="K97" s="413"/>
      <c r="L97" s="413"/>
      <c r="M97" s="413"/>
      <c r="N97" s="414"/>
      <c r="R97" s="407" t="s">
        <v>270</v>
      </c>
      <c r="S97" s="408"/>
      <c r="T97" s="409"/>
      <c r="U97" s="410">
        <f>SUM(U95-U96)</f>
        <v>2000000</v>
      </c>
      <c r="V97" s="411"/>
      <c r="W97" s="412"/>
      <c r="X97" s="410">
        <f>SUM(X95-X96)</f>
        <v>4000000</v>
      </c>
      <c r="Y97" s="411"/>
      <c r="Z97" s="412"/>
      <c r="AA97" s="413"/>
      <c r="AB97" s="413"/>
      <c r="AC97" s="413"/>
      <c r="AD97" s="414"/>
    </row>
    <row r="98" spans="2:30" ht="24" customHeight="1">
      <c r="B98" s="429" t="s">
        <v>271</v>
      </c>
      <c r="C98" s="289"/>
      <c r="D98" s="285"/>
      <c r="E98" s="430"/>
      <c r="F98" s="431"/>
      <c r="G98" s="432"/>
      <c r="H98" s="430"/>
      <c r="I98" s="431"/>
      <c r="J98" s="432"/>
      <c r="K98" s="433"/>
      <c r="L98" s="433"/>
      <c r="M98" s="433"/>
      <c r="N98" s="434"/>
      <c r="R98" s="429" t="s">
        <v>271</v>
      </c>
      <c r="S98" s="289"/>
      <c r="T98" s="285"/>
      <c r="U98" s="430">
        <v>400000</v>
      </c>
      <c r="V98" s="431"/>
      <c r="W98" s="432"/>
      <c r="X98" s="430">
        <v>400000</v>
      </c>
      <c r="Y98" s="431"/>
      <c r="Z98" s="432"/>
      <c r="AA98" s="433"/>
      <c r="AB98" s="433"/>
      <c r="AC98" s="433"/>
      <c r="AD98" s="434"/>
    </row>
    <row r="99" spans="2:30" ht="24" customHeight="1">
      <c r="B99" s="435" t="s">
        <v>272</v>
      </c>
      <c r="C99" s="436"/>
      <c r="D99" s="437"/>
      <c r="E99" s="426"/>
      <c r="F99" s="427"/>
      <c r="G99" s="428"/>
      <c r="H99" s="426"/>
      <c r="I99" s="427"/>
      <c r="J99" s="428"/>
      <c r="K99" s="268"/>
      <c r="L99" s="268"/>
      <c r="M99" s="268"/>
      <c r="N99" s="297"/>
      <c r="R99" s="435" t="s">
        <v>272</v>
      </c>
      <c r="S99" s="436"/>
      <c r="T99" s="437"/>
      <c r="U99" s="426">
        <v>67200</v>
      </c>
      <c r="V99" s="427"/>
      <c r="W99" s="428"/>
      <c r="X99" s="426">
        <v>134920</v>
      </c>
      <c r="Y99" s="427"/>
      <c r="Z99" s="428"/>
      <c r="AA99" s="268"/>
      <c r="AB99" s="268"/>
      <c r="AC99" s="268"/>
      <c r="AD99" s="297"/>
    </row>
    <row r="100" spans="2:30" ht="24" customHeight="1" thickBot="1">
      <c r="B100" s="407" t="s">
        <v>273</v>
      </c>
      <c r="C100" s="408"/>
      <c r="D100" s="409"/>
      <c r="E100" s="410">
        <f>SUM(E98:G99)</f>
        <v>0</v>
      </c>
      <c r="F100" s="411"/>
      <c r="G100" s="412"/>
      <c r="H100" s="410">
        <f>SUM(H98:J99)</f>
        <v>0</v>
      </c>
      <c r="I100" s="411"/>
      <c r="J100" s="412"/>
      <c r="K100" s="413"/>
      <c r="L100" s="413"/>
      <c r="M100" s="413"/>
      <c r="N100" s="414"/>
      <c r="R100" s="407" t="s">
        <v>273</v>
      </c>
      <c r="S100" s="408"/>
      <c r="T100" s="409"/>
      <c r="U100" s="410">
        <f>SUM(U98:W99)</f>
        <v>467200</v>
      </c>
      <c r="V100" s="411"/>
      <c r="W100" s="412"/>
      <c r="X100" s="410">
        <f>SUM(X98:Z99)</f>
        <v>534920</v>
      </c>
      <c r="Y100" s="411"/>
      <c r="Z100" s="412"/>
      <c r="AA100" s="413"/>
      <c r="AB100" s="413"/>
      <c r="AC100" s="413"/>
      <c r="AD100" s="414"/>
    </row>
    <row r="101" spans="2:30" ht="24" customHeight="1" thickBot="1">
      <c r="B101" s="415" t="s">
        <v>274</v>
      </c>
      <c r="C101" s="416"/>
      <c r="D101" s="417"/>
      <c r="E101" s="418">
        <f>E97+E100</f>
        <v>0</v>
      </c>
      <c r="F101" s="419"/>
      <c r="G101" s="420"/>
      <c r="H101" s="418">
        <f>H97+H100</f>
        <v>0</v>
      </c>
      <c r="I101" s="419"/>
      <c r="J101" s="420"/>
      <c r="K101" s="421"/>
      <c r="L101" s="421"/>
      <c r="M101" s="421"/>
      <c r="N101" s="422"/>
      <c r="R101" s="415" t="s">
        <v>274</v>
      </c>
      <c r="S101" s="416"/>
      <c r="T101" s="417"/>
      <c r="U101" s="418">
        <f>U97+U100</f>
        <v>2467200</v>
      </c>
      <c r="V101" s="419"/>
      <c r="W101" s="420"/>
      <c r="X101" s="418">
        <f>X97+X100</f>
        <v>4534920</v>
      </c>
      <c r="Y101" s="419"/>
      <c r="Z101" s="420"/>
      <c r="AA101" s="421"/>
      <c r="AB101" s="421"/>
      <c r="AC101" s="421"/>
      <c r="AD101" s="422"/>
    </row>
    <row r="102" spans="2:30" ht="24" customHeight="1" thickBot="1">
      <c r="B102" s="451" t="s">
        <v>275</v>
      </c>
      <c r="C102" s="452"/>
      <c r="D102" s="453"/>
      <c r="E102" s="418"/>
      <c r="F102" s="419"/>
      <c r="G102" s="420"/>
      <c r="H102" s="418"/>
      <c r="I102" s="419"/>
      <c r="J102" s="420"/>
      <c r="K102" s="421"/>
      <c r="L102" s="421"/>
      <c r="M102" s="421"/>
      <c r="N102" s="422"/>
      <c r="R102" s="451" t="s">
        <v>275</v>
      </c>
      <c r="S102" s="452"/>
      <c r="T102" s="453"/>
      <c r="U102" s="418">
        <v>41120</v>
      </c>
      <c r="V102" s="419"/>
      <c r="W102" s="420"/>
      <c r="X102" s="418">
        <v>75582</v>
      </c>
      <c r="Y102" s="419"/>
      <c r="Z102" s="420"/>
      <c r="AA102" s="421"/>
      <c r="AB102" s="421"/>
      <c r="AC102" s="421"/>
      <c r="AD102" s="422"/>
    </row>
    <row r="104" spans="2:30" ht="15" customHeight="1">
      <c r="B104" s="106" t="s">
        <v>304</v>
      </c>
      <c r="R104" s="106" t="s">
        <v>291</v>
      </c>
    </row>
  </sheetData>
  <sheetProtection formatCells="0"/>
  <protectedRanges>
    <protectedRange sqref="O2" name="範囲18"/>
    <protectedRange sqref="K2" name="範囲17"/>
    <protectedRange sqref="M2" name="範囲16"/>
    <protectedRange sqref="P24:P25 M24:M25 J24:K25" name="範囲10"/>
    <protectedRange sqref="E25:E27" name="範囲13"/>
    <protectedRange sqref="M26:M27" name="範囲14"/>
    <protectedRange sqref="E30:H30" name="範囲15"/>
    <protectedRange sqref="F29" name="範囲15_1"/>
  </protectedRanges>
  <mergeCells count="210">
    <mergeCell ref="I54:M55"/>
    <mergeCell ref="B48:B49"/>
    <mergeCell ref="C48:H49"/>
    <mergeCell ref="I48:M49"/>
    <mergeCell ref="N48:N49"/>
    <mergeCell ref="B50:B51"/>
    <mergeCell ref="C50:H51"/>
    <mergeCell ref="I50:M51"/>
    <mergeCell ref="N50:N51"/>
    <mergeCell ref="C54:H55"/>
    <mergeCell ref="B44:B45"/>
    <mergeCell ref="C44:H45"/>
    <mergeCell ref="I44:N45"/>
    <mergeCell ref="B46:B47"/>
    <mergeCell ref="C46:H47"/>
    <mergeCell ref="B64:H65"/>
    <mergeCell ref="I64:M65"/>
    <mergeCell ref="N64:N65"/>
    <mergeCell ref="B66:H67"/>
    <mergeCell ref="I66:M67"/>
    <mergeCell ref="N66:N67"/>
    <mergeCell ref="B56:B57"/>
    <mergeCell ref="C56:H57"/>
    <mergeCell ref="I56:M57"/>
    <mergeCell ref="N56:N57"/>
    <mergeCell ref="B58:B59"/>
    <mergeCell ref="C58:H59"/>
    <mergeCell ref="I58:M59"/>
    <mergeCell ref="N58:N59"/>
    <mergeCell ref="B52:B53"/>
    <mergeCell ref="C52:H53"/>
    <mergeCell ref="I52:M53"/>
    <mergeCell ref="N52:N53"/>
    <mergeCell ref="B54:B55"/>
    <mergeCell ref="B68:H72"/>
    <mergeCell ref="I68:M72"/>
    <mergeCell ref="N68:N72"/>
    <mergeCell ref="J27:P27"/>
    <mergeCell ref="B28:D28"/>
    <mergeCell ref="J28:P28"/>
    <mergeCell ref="B29:D29"/>
    <mergeCell ref="E28:H28"/>
    <mergeCell ref="E29:G29"/>
    <mergeCell ref="H29:N29"/>
    <mergeCell ref="B27:D27"/>
    <mergeCell ref="E27:H27"/>
    <mergeCell ref="N54:N55"/>
    <mergeCell ref="A32:P38"/>
    <mergeCell ref="B60:B61"/>
    <mergeCell ref="C60:H61"/>
    <mergeCell ref="I60:M61"/>
    <mergeCell ref="N60:N61"/>
    <mergeCell ref="B62:B63"/>
    <mergeCell ref="C62:H63"/>
    <mergeCell ref="I62:M63"/>
    <mergeCell ref="N62:N63"/>
    <mergeCell ref="I46:M47"/>
    <mergeCell ref="N46:N47"/>
    <mergeCell ref="B43:N43"/>
    <mergeCell ref="A8:P9"/>
    <mergeCell ref="E25:H25"/>
    <mergeCell ref="B25:D25"/>
    <mergeCell ref="B13:D13"/>
    <mergeCell ref="E13:P13"/>
    <mergeCell ref="B14:D14"/>
    <mergeCell ref="E14:P14"/>
    <mergeCell ref="B15:D15"/>
    <mergeCell ref="E15:I15"/>
    <mergeCell ref="J15:K15"/>
    <mergeCell ref="L15:P15"/>
    <mergeCell ref="B24:D24"/>
    <mergeCell ref="E24:G24"/>
    <mergeCell ref="M24:P24"/>
    <mergeCell ref="B16:D16"/>
    <mergeCell ref="E16:I16"/>
    <mergeCell ref="J16:K16"/>
    <mergeCell ref="L16:P16"/>
    <mergeCell ref="H24:L24"/>
    <mergeCell ref="A24:A29"/>
    <mergeCell ref="B26:D26"/>
    <mergeCell ref="J26:P26"/>
    <mergeCell ref="A1:E1"/>
    <mergeCell ref="A4:P4"/>
    <mergeCell ref="L40:O40"/>
    <mergeCell ref="J21:K21"/>
    <mergeCell ref="L21:P21"/>
    <mergeCell ref="L20:P20"/>
    <mergeCell ref="E20:I20"/>
    <mergeCell ref="E21:I21"/>
    <mergeCell ref="A12:A16"/>
    <mergeCell ref="E17:P17"/>
    <mergeCell ref="E18:P18"/>
    <mergeCell ref="E19:P19"/>
    <mergeCell ref="J20:K20"/>
    <mergeCell ref="A17:A21"/>
    <mergeCell ref="B17:D17"/>
    <mergeCell ref="B18:D18"/>
    <mergeCell ref="B19:D19"/>
    <mergeCell ref="B20:D20"/>
    <mergeCell ref="B21:D21"/>
    <mergeCell ref="K2:P2"/>
    <mergeCell ref="B12:D12"/>
    <mergeCell ref="E12:P12"/>
    <mergeCell ref="E26:H26"/>
    <mergeCell ref="R102:T102"/>
    <mergeCell ref="U102:W102"/>
    <mergeCell ref="X102:Z102"/>
    <mergeCell ref="AA102:AD102"/>
    <mergeCell ref="R99:T99"/>
    <mergeCell ref="U99:W99"/>
    <mergeCell ref="X99:Z99"/>
    <mergeCell ref="AA99:AD99"/>
    <mergeCell ref="B75:H76"/>
    <mergeCell ref="I75:M76"/>
    <mergeCell ref="N75:N76"/>
    <mergeCell ref="B77:H78"/>
    <mergeCell ref="I77:M78"/>
    <mergeCell ref="N77:N78"/>
    <mergeCell ref="R90:T90"/>
    <mergeCell ref="U90:AD90"/>
    <mergeCell ref="AA93:AD93"/>
    <mergeCell ref="R94:T94"/>
    <mergeCell ref="U94:W94"/>
    <mergeCell ref="X94:Z94"/>
    <mergeCell ref="AA94:AD94"/>
    <mergeCell ref="R95:T95"/>
    <mergeCell ref="U95:W95"/>
    <mergeCell ref="X95:Z95"/>
    <mergeCell ref="AA95:AD95"/>
    <mergeCell ref="AB82:AE82"/>
    <mergeCell ref="Q84:AE84"/>
    <mergeCell ref="R86:T86"/>
    <mergeCell ref="U86:AD86"/>
    <mergeCell ref="R87:T87"/>
    <mergeCell ref="U87:AD87"/>
    <mergeCell ref="R88:T88"/>
    <mergeCell ref="U88:AD88"/>
    <mergeCell ref="R89:T89"/>
    <mergeCell ref="U89:AD89"/>
    <mergeCell ref="B97:D97"/>
    <mergeCell ref="E98:G98"/>
    <mergeCell ref="H98:J98"/>
    <mergeCell ref="E99:G99"/>
    <mergeCell ref="H99:J99"/>
    <mergeCell ref="E100:G100"/>
    <mergeCell ref="H100:J100"/>
    <mergeCell ref="E101:G101"/>
    <mergeCell ref="H101:J101"/>
    <mergeCell ref="B86:D86"/>
    <mergeCell ref="E86:N86"/>
    <mergeCell ref="B87:D87"/>
    <mergeCell ref="E87:N87"/>
    <mergeCell ref="K93:N93"/>
    <mergeCell ref="A84:O84"/>
    <mergeCell ref="B90:D90"/>
    <mergeCell ref="B88:D88"/>
    <mergeCell ref="B89:D89"/>
    <mergeCell ref="L82:O82"/>
    <mergeCell ref="E94:G94"/>
    <mergeCell ref="H94:J94"/>
    <mergeCell ref="E95:G95"/>
    <mergeCell ref="H95:J95"/>
    <mergeCell ref="E96:G96"/>
    <mergeCell ref="H96:J96"/>
    <mergeCell ref="E97:G97"/>
    <mergeCell ref="H97:J97"/>
    <mergeCell ref="E102:G102"/>
    <mergeCell ref="B98:D98"/>
    <mergeCell ref="B99:D99"/>
    <mergeCell ref="H102:J102"/>
    <mergeCell ref="E88:N88"/>
    <mergeCell ref="E89:N89"/>
    <mergeCell ref="E90:N90"/>
    <mergeCell ref="K94:N94"/>
    <mergeCell ref="K95:N95"/>
    <mergeCell ref="K96:N96"/>
    <mergeCell ref="K97:N97"/>
    <mergeCell ref="K98:N98"/>
    <mergeCell ref="K99:N99"/>
    <mergeCell ref="K100:N100"/>
    <mergeCell ref="K101:N101"/>
    <mergeCell ref="K102:N102"/>
    <mergeCell ref="B91:D92"/>
    <mergeCell ref="E91:N92"/>
    <mergeCell ref="B100:D100"/>
    <mergeCell ref="B101:D101"/>
    <mergeCell ref="B102:D102"/>
    <mergeCell ref="B94:D94"/>
    <mergeCell ref="B95:D95"/>
    <mergeCell ref="B96:D96"/>
    <mergeCell ref="R100:T100"/>
    <mergeCell ref="U100:W100"/>
    <mergeCell ref="X100:Z100"/>
    <mergeCell ref="AA100:AD100"/>
    <mergeCell ref="R101:T101"/>
    <mergeCell ref="U101:W101"/>
    <mergeCell ref="X101:Z101"/>
    <mergeCell ref="AA101:AD101"/>
    <mergeCell ref="R96:T96"/>
    <mergeCell ref="U96:W96"/>
    <mergeCell ref="X96:Z96"/>
    <mergeCell ref="AA96:AD96"/>
    <mergeCell ref="R97:T97"/>
    <mergeCell ref="U97:W97"/>
    <mergeCell ref="X97:Z97"/>
    <mergeCell ref="AA97:AD97"/>
    <mergeCell ref="R98:T98"/>
    <mergeCell ref="U98:W98"/>
    <mergeCell ref="X98:Z98"/>
    <mergeCell ref="AA98:AD98"/>
  </mergeCells>
  <phoneticPr fontId="4"/>
  <pageMargins left="0.70866141732283472" right="0.70866141732283472" top="0.74803149606299213" bottom="0.74803149606299213" header="0.31496062992125984" footer="0.31496062992125984"/>
  <pageSetup paperSize="9" scale="87" fitToHeight="0" orientation="portrait" r:id="rId1"/>
  <headerFooter differentFirst="1"/>
  <rowBreaks count="2" manualBreakCount="2">
    <brk id="38" max="15" man="1"/>
    <brk id="8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30"/>
  <sheetViews>
    <sheetView tabSelected="1" view="pageBreakPreview" zoomScale="85" zoomScaleNormal="100" zoomScaleSheetLayoutView="85" workbookViewId="0">
      <selection activeCell="A24" sqref="A24:A25"/>
    </sheetView>
  </sheetViews>
  <sheetFormatPr defaultRowHeight="15" customHeight="1"/>
  <cols>
    <col min="1" max="1" width="9" style="19"/>
    <col min="2" max="2" width="11.375" style="19" customWidth="1"/>
    <col min="3" max="3" width="10" style="19" customWidth="1"/>
    <col min="4" max="5" width="9" style="19"/>
    <col min="6" max="6" width="4.875" style="19" customWidth="1"/>
    <col min="7" max="7" width="9.5" style="19" customWidth="1"/>
    <col min="8" max="8" width="3.75" style="19" bestFit="1" customWidth="1"/>
    <col min="9" max="9" width="6.125" style="19" customWidth="1"/>
    <col min="10" max="10" width="3.75" style="19" bestFit="1" customWidth="1"/>
    <col min="11" max="11" width="5.75" style="19" customWidth="1"/>
    <col min="12" max="12" width="3.75" style="19" bestFit="1" customWidth="1"/>
    <col min="13" max="13" width="9" style="19"/>
    <col min="14" max="18" width="9" style="19" hidden="1" customWidth="1"/>
    <col min="19" max="19" width="16.875" style="19" hidden="1" customWidth="1"/>
    <col min="20" max="20" width="27.625" style="19" hidden="1" customWidth="1"/>
    <col min="21" max="21" width="48.375" style="19" hidden="1" customWidth="1"/>
    <col min="22" max="22" width="23.75" style="19" hidden="1" customWidth="1"/>
    <col min="23" max="23" width="30.875" style="19" hidden="1" customWidth="1"/>
    <col min="24" max="24" width="21.25" style="19" hidden="1" customWidth="1"/>
    <col min="25" max="25" width="29.875" style="19" hidden="1" customWidth="1"/>
    <col min="26" max="26" width="25.5" style="19" hidden="1" customWidth="1"/>
    <col min="27" max="27" width="19.625" style="19" hidden="1" customWidth="1"/>
    <col min="28" max="28" width="35.25" style="19" hidden="1" customWidth="1"/>
    <col min="29" max="16384" width="9" style="19"/>
  </cols>
  <sheetData>
    <row r="1" spans="1:28" ht="15" customHeight="1">
      <c r="A1" s="334" t="s">
        <v>215</v>
      </c>
      <c r="B1" s="334"/>
      <c r="C1" s="334"/>
      <c r="D1" s="74"/>
      <c r="E1" s="74"/>
      <c r="F1" s="74"/>
      <c r="G1" s="74"/>
      <c r="H1" s="74"/>
      <c r="I1" s="74"/>
      <c r="J1" s="74"/>
      <c r="K1" s="74"/>
      <c r="L1" s="74"/>
      <c r="M1" s="74"/>
      <c r="N1" s="74"/>
      <c r="O1" s="74"/>
    </row>
    <row r="2" spans="1:28" ht="13.5" customHeight="1">
      <c r="A2" s="46"/>
      <c r="B2" s="46"/>
      <c r="C2" s="46"/>
      <c r="D2" s="46"/>
      <c r="E2" s="46"/>
      <c r="F2" s="46"/>
      <c r="G2" s="46"/>
      <c r="H2" s="46"/>
      <c r="I2" s="59"/>
      <c r="J2" s="85"/>
      <c r="K2" s="85"/>
      <c r="L2" s="85"/>
      <c r="M2" s="85"/>
      <c r="N2" s="85"/>
      <c r="O2" s="85"/>
    </row>
    <row r="3" spans="1:28" ht="15" customHeight="1">
      <c r="A3" s="518" t="s">
        <v>214</v>
      </c>
      <c r="B3" s="518"/>
      <c r="C3" s="518"/>
      <c r="D3" s="518"/>
      <c r="E3" s="518"/>
      <c r="F3" s="518"/>
      <c r="G3" s="518"/>
      <c r="H3" s="518"/>
      <c r="I3" s="518"/>
      <c r="J3" s="518"/>
      <c r="K3" s="518"/>
      <c r="L3" s="518"/>
    </row>
    <row r="4" spans="1:28" ht="15" customHeight="1">
      <c r="A4" s="84"/>
      <c r="B4" s="84"/>
      <c r="C4" s="84"/>
      <c r="D4" s="84"/>
      <c r="E4" s="84"/>
      <c r="F4" s="84"/>
      <c r="G4" s="84"/>
      <c r="H4" s="84"/>
      <c r="I4" s="84"/>
      <c r="J4" s="84"/>
      <c r="K4" s="84"/>
      <c r="L4" s="84"/>
      <c r="N4" s="19" t="s">
        <v>31</v>
      </c>
      <c r="O4" s="19" t="s">
        <v>32</v>
      </c>
      <c r="P4" s="19" t="s">
        <v>33</v>
      </c>
      <c r="Q4" s="19" t="s">
        <v>34</v>
      </c>
      <c r="R4" s="19" t="s">
        <v>35</v>
      </c>
      <c r="S4" s="19" t="s">
        <v>36</v>
      </c>
      <c r="T4" s="19" t="s">
        <v>37</v>
      </c>
      <c r="U4" s="19" t="s">
        <v>38</v>
      </c>
      <c r="V4" s="19" t="s">
        <v>39</v>
      </c>
      <c r="W4" s="19" t="s">
        <v>40</v>
      </c>
      <c r="X4" s="19" t="s">
        <v>41</v>
      </c>
      <c r="Y4" s="19" t="s">
        <v>42</v>
      </c>
      <c r="Z4" s="19" t="s">
        <v>43</v>
      </c>
      <c r="AA4" s="19" t="s">
        <v>44</v>
      </c>
      <c r="AB4" s="19" t="s">
        <v>45</v>
      </c>
    </row>
    <row r="5" spans="1:28" ht="15" customHeight="1">
      <c r="G5" s="519" t="str">
        <f>IF(入力シート!E95="","令和　　年　　月　　日",入力シート!E95)</f>
        <v>令和　　年　　月　　日</v>
      </c>
      <c r="H5" s="519"/>
      <c r="I5" s="519"/>
      <c r="J5" s="519"/>
      <c r="K5" s="519"/>
      <c r="L5" s="519"/>
      <c r="M5" s="51"/>
      <c r="N5" s="51"/>
      <c r="O5" s="51"/>
      <c r="P5" s="51"/>
      <c r="Q5" s="51"/>
      <c r="R5" s="51"/>
      <c r="S5" s="51"/>
      <c r="T5" s="20" t="s">
        <v>50</v>
      </c>
      <c r="U5" s="20" t="s">
        <v>51</v>
      </c>
      <c r="V5" s="20" t="s">
        <v>52</v>
      </c>
      <c r="W5" s="20" t="s">
        <v>53</v>
      </c>
      <c r="X5" s="20" t="s">
        <v>54</v>
      </c>
      <c r="Y5" s="20" t="s">
        <v>55</v>
      </c>
      <c r="Z5" s="20" t="s">
        <v>56</v>
      </c>
      <c r="AA5" s="20" t="s">
        <v>57</v>
      </c>
      <c r="AB5" s="20" t="s">
        <v>58</v>
      </c>
    </row>
    <row r="6" spans="1:28" ht="12.75" customHeight="1">
      <c r="G6" s="47"/>
      <c r="H6" s="47"/>
      <c r="I6" s="47"/>
      <c r="J6" s="47"/>
      <c r="K6" s="47"/>
      <c r="L6" s="47"/>
      <c r="O6" s="20"/>
      <c r="P6" s="20"/>
      <c r="Q6" s="20"/>
      <c r="R6" s="20"/>
      <c r="S6" s="20"/>
      <c r="T6" s="20"/>
      <c r="U6" s="20"/>
      <c r="V6" s="20"/>
      <c r="W6" s="20"/>
      <c r="X6" s="20"/>
      <c r="Y6" s="20"/>
      <c r="Z6" s="20"/>
      <c r="AA6" s="20"/>
      <c r="AB6" s="20"/>
    </row>
    <row r="7" spans="1:28" ht="15" customHeight="1">
      <c r="A7" s="19" t="s">
        <v>172</v>
      </c>
      <c r="N7" s="19" t="s">
        <v>34</v>
      </c>
      <c r="P7" s="20" t="s">
        <v>59</v>
      </c>
      <c r="Q7" s="20" t="s">
        <v>60</v>
      </c>
      <c r="R7" s="20" t="s">
        <v>61</v>
      </c>
      <c r="S7" s="20" t="s">
        <v>62</v>
      </c>
      <c r="T7" s="20" t="s">
        <v>63</v>
      </c>
      <c r="U7" s="20" t="s">
        <v>64</v>
      </c>
      <c r="V7" s="20" t="s">
        <v>65</v>
      </c>
      <c r="W7" s="20" t="s">
        <v>66</v>
      </c>
      <c r="X7" s="20" t="s">
        <v>67</v>
      </c>
      <c r="Y7" s="20" t="s">
        <v>68</v>
      </c>
      <c r="AA7" s="20" t="s">
        <v>69</v>
      </c>
      <c r="AB7" s="20" t="s">
        <v>70</v>
      </c>
    </row>
    <row r="8" spans="1:28" ht="12" customHeight="1">
      <c r="N8" s="19" t="s">
        <v>35</v>
      </c>
      <c r="P8" s="20" t="s">
        <v>71</v>
      </c>
      <c r="Q8" s="20" t="s">
        <v>72</v>
      </c>
      <c r="R8" s="20" t="s">
        <v>73</v>
      </c>
      <c r="S8" s="20" t="s">
        <v>74</v>
      </c>
      <c r="T8" s="20" t="s">
        <v>75</v>
      </c>
      <c r="U8" s="20" t="s">
        <v>76</v>
      </c>
      <c r="V8" s="20" t="s">
        <v>77</v>
      </c>
      <c r="W8" s="20" t="s">
        <v>78</v>
      </c>
      <c r="X8" s="20" t="s">
        <v>79</v>
      </c>
      <c r="Y8" s="20" t="s">
        <v>80</v>
      </c>
      <c r="AB8" s="20" t="s">
        <v>81</v>
      </c>
    </row>
    <row r="9" spans="1:28" ht="15" customHeight="1">
      <c r="A9" s="358" t="s">
        <v>236</v>
      </c>
      <c r="B9" s="358"/>
      <c r="C9" s="358"/>
      <c r="D9" s="358"/>
      <c r="E9" s="358"/>
      <c r="F9" s="358"/>
      <c r="G9" s="358"/>
      <c r="H9" s="358"/>
      <c r="I9" s="358"/>
      <c r="J9" s="358"/>
      <c r="K9" s="358"/>
      <c r="L9" s="358"/>
      <c r="N9" s="19" t="s">
        <v>88</v>
      </c>
      <c r="Q9" s="20" t="s">
        <v>89</v>
      </c>
      <c r="S9" s="20" t="s">
        <v>90</v>
      </c>
      <c r="T9" s="20" t="s">
        <v>91</v>
      </c>
      <c r="U9" s="20" t="s">
        <v>92</v>
      </c>
      <c r="AB9" s="20" t="s">
        <v>93</v>
      </c>
    </row>
    <row r="10" spans="1:28" ht="15" customHeight="1">
      <c r="A10" s="358"/>
      <c r="B10" s="358"/>
      <c r="C10" s="358"/>
      <c r="D10" s="358"/>
      <c r="E10" s="358"/>
      <c r="F10" s="358"/>
      <c r="G10" s="358"/>
      <c r="H10" s="358"/>
      <c r="I10" s="358"/>
      <c r="J10" s="358"/>
      <c r="K10" s="358"/>
      <c r="L10" s="358"/>
      <c r="N10" s="19" t="s">
        <v>94</v>
      </c>
      <c r="Q10" s="20" t="s">
        <v>95</v>
      </c>
      <c r="S10" s="20" t="s">
        <v>96</v>
      </c>
      <c r="T10" s="20" t="s">
        <v>97</v>
      </c>
      <c r="U10" s="20" t="s">
        <v>98</v>
      </c>
    </row>
    <row r="11" spans="1:28" ht="6" customHeight="1">
      <c r="A11" s="48"/>
      <c r="B11" s="48"/>
      <c r="C11" s="48"/>
      <c r="D11" s="48"/>
      <c r="E11" s="48"/>
      <c r="F11" s="48"/>
      <c r="G11" s="48"/>
      <c r="H11" s="48"/>
      <c r="I11" s="48"/>
      <c r="J11" s="48"/>
      <c r="K11" s="48"/>
      <c r="L11" s="48"/>
      <c r="Q11" s="20"/>
      <c r="S11" s="20"/>
      <c r="T11" s="20"/>
      <c r="U11" s="20"/>
    </row>
    <row r="12" spans="1:28" ht="15" customHeight="1">
      <c r="A12" s="19" t="s">
        <v>293</v>
      </c>
      <c r="N12" s="19" t="s">
        <v>99</v>
      </c>
      <c r="Q12" s="20" t="s">
        <v>100</v>
      </c>
      <c r="S12" s="20" t="s">
        <v>101</v>
      </c>
      <c r="T12" s="20" t="s">
        <v>102</v>
      </c>
    </row>
    <row r="13" spans="1:28" ht="33.75" customHeight="1">
      <c r="A13" s="511" t="s">
        <v>247</v>
      </c>
      <c r="B13" s="340"/>
      <c r="C13" s="512" t="str">
        <f>IF(入力シート!C7="","",入力シート!C7)</f>
        <v/>
      </c>
      <c r="D13" s="513"/>
      <c r="E13" s="513"/>
      <c r="F13" s="513"/>
      <c r="G13" s="513"/>
      <c r="H13" s="513"/>
      <c r="I13" s="513"/>
      <c r="J13" s="513"/>
      <c r="K13" s="513"/>
      <c r="L13" s="514"/>
      <c r="N13" s="19" t="s">
        <v>103</v>
      </c>
      <c r="Q13" s="20" t="s">
        <v>104</v>
      </c>
      <c r="T13" s="20" t="s">
        <v>105</v>
      </c>
    </row>
    <row r="14" spans="1:28" ht="27" customHeight="1">
      <c r="A14" s="317" t="s">
        <v>173</v>
      </c>
      <c r="B14" s="305"/>
      <c r="C14" s="352" t="str">
        <f>IF(入力シート!C9="","",入力シート!C9)</f>
        <v/>
      </c>
      <c r="D14" s="353"/>
      <c r="E14" s="353"/>
      <c r="F14" s="353"/>
      <c r="G14" s="353"/>
      <c r="H14" s="353"/>
      <c r="I14" s="353"/>
      <c r="J14" s="353"/>
      <c r="K14" s="353"/>
      <c r="L14" s="354"/>
      <c r="N14" s="19" t="s">
        <v>106</v>
      </c>
      <c r="Q14" s="20" t="s">
        <v>107</v>
      </c>
      <c r="T14" s="20" t="s">
        <v>108</v>
      </c>
    </row>
    <row r="15" spans="1:28" ht="27" customHeight="1">
      <c r="A15" s="317" t="s">
        <v>185</v>
      </c>
      <c r="B15" s="305"/>
      <c r="C15" s="352" t="str">
        <f>IF(入力シート!C10="","",入力シート!C10&amp;"　"&amp;入力シート!C11)</f>
        <v/>
      </c>
      <c r="D15" s="353"/>
      <c r="E15" s="353"/>
      <c r="F15" s="353"/>
      <c r="G15" s="353"/>
      <c r="H15" s="353"/>
      <c r="I15" s="353"/>
      <c r="J15" s="353"/>
      <c r="K15" s="353"/>
      <c r="L15" s="354"/>
      <c r="N15" s="19" t="s">
        <v>109</v>
      </c>
      <c r="Q15" s="20" t="s">
        <v>110</v>
      </c>
      <c r="T15" s="20" t="s">
        <v>111</v>
      </c>
    </row>
    <row r="16" spans="1:28" ht="27" customHeight="1">
      <c r="A16" s="317" t="s">
        <v>174</v>
      </c>
      <c r="B16" s="305"/>
      <c r="C16" s="352" t="str">
        <f>IF(入力シート!C11="","",入力シート!C11)</f>
        <v/>
      </c>
      <c r="D16" s="353"/>
      <c r="E16" s="353"/>
      <c r="F16" s="353"/>
      <c r="G16" s="353"/>
      <c r="H16" s="353"/>
      <c r="I16" s="353"/>
      <c r="J16" s="353"/>
      <c r="K16" s="353"/>
      <c r="L16" s="354"/>
      <c r="Q16" s="20"/>
      <c r="T16" s="20"/>
    </row>
    <row r="17" spans="1:20" ht="27" customHeight="1">
      <c r="A17" s="317" t="s">
        <v>175</v>
      </c>
      <c r="B17" s="305"/>
      <c r="C17" s="352" t="str">
        <f>IF(入力シート!C13="","",入力シート!C13)</f>
        <v/>
      </c>
      <c r="D17" s="353"/>
      <c r="E17" s="353"/>
      <c r="F17" s="353"/>
      <c r="G17" s="353"/>
      <c r="H17" s="353"/>
      <c r="I17" s="353"/>
      <c r="J17" s="353"/>
      <c r="K17" s="353"/>
      <c r="L17" s="354"/>
      <c r="N17" s="19" t="s">
        <v>112</v>
      </c>
      <c r="Q17" s="20" t="s">
        <v>113</v>
      </c>
      <c r="T17" s="20" t="s">
        <v>114</v>
      </c>
    </row>
    <row r="18" spans="1:20" ht="27" customHeight="1">
      <c r="A18" s="317" t="s">
        <v>176</v>
      </c>
      <c r="B18" s="305"/>
      <c r="C18" s="352" t="str">
        <f>IF(入力シート!C12="","",入力シート!C12)</f>
        <v/>
      </c>
      <c r="D18" s="353"/>
      <c r="E18" s="353"/>
      <c r="F18" s="353"/>
      <c r="G18" s="353"/>
      <c r="H18" s="353"/>
      <c r="I18" s="353"/>
      <c r="J18" s="353"/>
      <c r="K18" s="353"/>
      <c r="L18" s="354"/>
      <c r="N18" s="19" t="s">
        <v>44</v>
      </c>
      <c r="Q18" s="20" t="s">
        <v>115</v>
      </c>
      <c r="T18" s="20" t="s">
        <v>116</v>
      </c>
    </row>
    <row r="19" spans="1:20" ht="27" customHeight="1">
      <c r="A19" s="317" t="s">
        <v>177</v>
      </c>
      <c r="B19" s="305"/>
      <c r="C19" s="352" t="str">
        <f>IF(入力シート!C14="","",入力シート!C14)</f>
        <v/>
      </c>
      <c r="D19" s="353"/>
      <c r="E19" s="353"/>
      <c r="F19" s="353"/>
      <c r="G19" s="353"/>
      <c r="H19" s="353"/>
      <c r="I19" s="353"/>
      <c r="J19" s="353"/>
      <c r="K19" s="353"/>
      <c r="L19" s="354"/>
      <c r="Q19" s="20"/>
      <c r="T19" s="20"/>
    </row>
    <row r="20" spans="1:20" ht="10.5" customHeight="1">
      <c r="Q20" s="20" t="s">
        <v>121</v>
      </c>
    </row>
    <row r="21" spans="1:20" ht="27" customHeight="1">
      <c r="A21" s="19" t="s">
        <v>305</v>
      </c>
      <c r="C21" s="502">
        <f>入力シート!D81</f>
        <v>0</v>
      </c>
      <c r="D21" s="502"/>
      <c r="E21" s="502"/>
      <c r="F21" s="502"/>
      <c r="G21" s="19" t="s">
        <v>178</v>
      </c>
      <c r="Q21" s="20" t="s">
        <v>122</v>
      </c>
    </row>
    <row r="22" spans="1:20" ht="10.5" customHeight="1">
      <c r="C22" s="58"/>
      <c r="Q22" s="20" t="s">
        <v>121</v>
      </c>
    </row>
    <row r="23" spans="1:20" ht="15" customHeight="1">
      <c r="A23" s="19" t="s">
        <v>306</v>
      </c>
      <c r="Q23" s="20" t="s">
        <v>122</v>
      </c>
    </row>
    <row r="24" spans="1:20" ht="27" customHeight="1">
      <c r="A24" s="505" t="s">
        <v>179</v>
      </c>
      <c r="B24" s="53" t="s">
        <v>180</v>
      </c>
      <c r="C24" s="506" t="str">
        <f>IF(入力シート!D98="","",ASC(入力シート!D98))</f>
        <v/>
      </c>
      <c r="D24" s="506"/>
      <c r="E24" s="506"/>
      <c r="F24" s="506"/>
      <c r="G24" s="506"/>
      <c r="H24" s="506"/>
      <c r="I24" s="506"/>
      <c r="J24" s="506"/>
      <c r="K24" s="506"/>
      <c r="L24" s="506"/>
      <c r="Q24" s="20" t="s">
        <v>123</v>
      </c>
    </row>
    <row r="25" spans="1:20" ht="27" customHeight="1">
      <c r="A25" s="505"/>
      <c r="B25" s="52" t="s">
        <v>181</v>
      </c>
      <c r="C25" s="507" t="str">
        <f>IF(入力シート!D99="","",入力シート!D99)</f>
        <v/>
      </c>
      <c r="D25" s="507"/>
      <c r="E25" s="507"/>
      <c r="F25" s="507"/>
      <c r="G25" s="507"/>
      <c r="H25" s="507"/>
      <c r="I25" s="507"/>
      <c r="J25" s="507"/>
      <c r="K25" s="507"/>
      <c r="L25" s="507"/>
      <c r="Q25" s="20" t="s">
        <v>124</v>
      </c>
    </row>
    <row r="26" spans="1:20" ht="30" customHeight="1">
      <c r="A26" s="504" t="s">
        <v>182</v>
      </c>
      <c r="B26" s="508" t="str">
        <f>IF(入力シート!D100="","         　　 銀行・信用金庫・信用組合・農協　　　　　　　本・支店・営業部"," "&amp;入力シート!D100&amp;"　"&amp;入力シート!D101)</f>
        <v xml:space="preserve">         　　 銀行・信用金庫・信用組合・農協　　　　　　　本・支店・営業部</v>
      </c>
      <c r="C26" s="509"/>
      <c r="D26" s="509"/>
      <c r="E26" s="509"/>
      <c r="F26" s="509"/>
      <c r="G26" s="509"/>
      <c r="H26" s="509"/>
      <c r="I26" s="509"/>
      <c r="J26" s="509"/>
      <c r="K26" s="509"/>
      <c r="L26" s="510"/>
      <c r="Q26" s="20" t="s">
        <v>125</v>
      </c>
    </row>
    <row r="27" spans="1:20" ht="30" customHeight="1">
      <c r="A27" s="504"/>
      <c r="B27" s="515" t="str">
        <f>IF(入力シート!D102=""," 口座種別：普通・当座　　　口座番号："," "&amp;"口座種別："&amp;入力シート!D102&amp;"     "&amp;"口座番号："&amp;入力シート!D103)</f>
        <v xml:space="preserve"> 口座種別：普通・当座　　　口座番号：</v>
      </c>
      <c r="C27" s="516"/>
      <c r="D27" s="516"/>
      <c r="E27" s="516"/>
      <c r="F27" s="516"/>
      <c r="G27" s="516"/>
      <c r="H27" s="516"/>
      <c r="I27" s="516"/>
      <c r="J27" s="516"/>
      <c r="K27" s="516"/>
      <c r="L27" s="517"/>
      <c r="Q27" s="20" t="s">
        <v>126</v>
      </c>
    </row>
    <row r="28" spans="1:20" ht="9" customHeight="1">
      <c r="A28" s="49"/>
      <c r="B28" s="49"/>
      <c r="C28" s="50"/>
      <c r="D28" s="50"/>
      <c r="E28" s="50"/>
      <c r="F28" s="50"/>
      <c r="G28" s="50"/>
      <c r="H28" s="50"/>
      <c r="I28" s="50"/>
      <c r="J28" s="50"/>
      <c r="K28" s="50"/>
      <c r="L28" s="50"/>
      <c r="Q28" s="20" t="s">
        <v>127</v>
      </c>
    </row>
    <row r="29" spans="1:20" ht="18.75" customHeight="1">
      <c r="D29" s="49"/>
      <c r="E29" s="49"/>
      <c r="F29" s="49"/>
      <c r="G29" s="49"/>
      <c r="H29" s="503" t="s">
        <v>183</v>
      </c>
      <c r="I29" s="501" t="s">
        <v>184</v>
      </c>
      <c r="J29" s="501"/>
      <c r="K29" s="501"/>
      <c r="L29" s="501"/>
    </row>
    <row r="30" spans="1:20" ht="78.75" customHeight="1">
      <c r="D30" s="49"/>
      <c r="E30" s="49"/>
      <c r="F30" s="49"/>
      <c r="G30" s="49"/>
      <c r="H30" s="503"/>
      <c r="I30" s="268"/>
      <c r="J30" s="268"/>
      <c r="K30" s="268"/>
      <c r="L30" s="268"/>
    </row>
  </sheetData>
  <protectedRanges>
    <protectedRange sqref="J26:L27" name="範囲5"/>
    <protectedRange sqref="C24:L25" name="範囲1"/>
    <protectedRange sqref="C26:I27" name="範囲2"/>
    <protectedRange sqref="N2" name="範囲18"/>
    <protectedRange sqref="J2" name="範囲17"/>
    <protectedRange sqref="L2" name="範囲16"/>
  </protectedRanges>
  <mergeCells count="28">
    <mergeCell ref="A1:C1"/>
    <mergeCell ref="A3:L3"/>
    <mergeCell ref="A9:L10"/>
    <mergeCell ref="A14:B14"/>
    <mergeCell ref="C14:L14"/>
    <mergeCell ref="G5:L5"/>
    <mergeCell ref="A15:B15"/>
    <mergeCell ref="C15:L15"/>
    <mergeCell ref="A13:B13"/>
    <mergeCell ref="C13:L13"/>
    <mergeCell ref="B27:L27"/>
    <mergeCell ref="A16:B16"/>
    <mergeCell ref="C16:L16"/>
    <mergeCell ref="A17:B17"/>
    <mergeCell ref="C17:L17"/>
    <mergeCell ref="A18:B18"/>
    <mergeCell ref="C18:L18"/>
    <mergeCell ref="I29:L29"/>
    <mergeCell ref="I30:L30"/>
    <mergeCell ref="A19:B19"/>
    <mergeCell ref="C19:L19"/>
    <mergeCell ref="C21:F21"/>
    <mergeCell ref="H29:H30"/>
    <mergeCell ref="A26:A27"/>
    <mergeCell ref="A24:A25"/>
    <mergeCell ref="C24:L24"/>
    <mergeCell ref="C25:L25"/>
    <mergeCell ref="B26:L26"/>
  </mergeCells>
  <phoneticPr fontId="4"/>
  <pageMargins left="0.70866141732283472" right="0.5118110236220472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32</vt:i4>
      </vt:variant>
    </vt:vector>
  </HeadingPairs>
  <TitlesOfParts>
    <vt:vector size="36" baseType="lpstr">
      <vt:lpstr>入力シート</vt:lpstr>
      <vt:lpstr>交付申請書</vt:lpstr>
      <vt:lpstr>実績報告書</vt:lpstr>
      <vt:lpstr>請求書</vt:lpstr>
      <vt:lpstr>交付申請書!Print_Area</vt:lpstr>
      <vt:lpstr>実績報告書!Print_Area</vt:lpstr>
      <vt:lpstr>請求書!Print_Area</vt:lpstr>
      <vt:lpstr>入力シート!Print_Area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pc131107</dc:creator>
  <cp:lastModifiedBy>北村</cp:lastModifiedBy>
  <cp:lastPrinted>2025-04-03T09:22:17Z</cp:lastPrinted>
  <dcterms:created xsi:type="dcterms:W3CDTF">2022-03-01T02:43:54Z</dcterms:created>
  <dcterms:modified xsi:type="dcterms:W3CDTF">2025-04-10T01:40:53Z</dcterms:modified>
</cp:coreProperties>
</file>